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DD8785F1-1794-4D2C-8DA7-0EB0F654C448}" xr6:coauthVersionLast="46" xr6:coauthVersionMax="46" xr10:uidLastSave="{00000000-0000-0000-0000-000000000000}"/>
  <bookViews>
    <workbookView xWindow="-120" yWindow="-120" windowWidth="20730" windowHeight="11160" xr2:uid="{D8E7C34D-7D25-4C33-B060-F5000014E1E9}"/>
  </bookViews>
  <sheets>
    <sheet name="DCC_results" sheetId="1" r:id="rId1"/>
    <sheet name="DCC_estimation" sheetId="3" r:id="rId2"/>
    <sheet name="GARCH_SP500" sheetId="4" r:id="rId3"/>
    <sheet name="GARCH_AAPL" sheetId="5" r:id="rId4"/>
  </sheets>
  <definedNames>
    <definedName name="solver_adj" localSheetId="1" hidden="1">DCC_estimation!$B$2:$C$5,DCC_estimation!$B$8,DCC_estimation!$B$11:$B$12</definedName>
    <definedName name="solver_adj" localSheetId="0" hidden="1">DCC_results!$B$8:$B$11</definedName>
    <definedName name="solver_adj" localSheetId="3" hidden="1">GARCH_AAPL!$B$5:$B$8</definedName>
    <definedName name="solver_adj" localSheetId="2" hidden="1">GARCH_SP500!$B$5:$B$8</definedName>
    <definedName name="solver_cvg" localSheetId="1" hidden="1">0.0001</definedName>
    <definedName name="solver_cvg" localSheetId="0" hidden="1">0.0001</definedName>
    <definedName name="solver_cvg" localSheetId="3" hidden="1">0.0001</definedName>
    <definedName name="solver_cvg" localSheetId="2" hidden="1">0.0001</definedName>
    <definedName name="solver_drv" localSheetId="1" hidden="1">1</definedName>
    <definedName name="solver_drv" localSheetId="0" hidden="1">1</definedName>
    <definedName name="solver_drv" localSheetId="3" hidden="1">1</definedName>
    <definedName name="solver_drv" localSheetId="2" hidden="1">1</definedName>
    <definedName name="solver_eng" localSheetId="1" hidden="1">1</definedName>
    <definedName name="solver_eng" localSheetId="0" hidden="1">3</definedName>
    <definedName name="solver_eng" localSheetId="3" hidden="1">1</definedName>
    <definedName name="solver_eng" localSheetId="2" hidden="1">1</definedName>
    <definedName name="solver_est" localSheetId="1" hidden="1">1</definedName>
    <definedName name="solver_est" localSheetId="0" hidden="1">1</definedName>
    <definedName name="solver_est" localSheetId="3" hidden="1">1</definedName>
    <definedName name="solver_est" localSheetId="2" hidden="1">1</definedName>
    <definedName name="solver_itr" localSheetId="1" hidden="1">2147483647</definedName>
    <definedName name="solver_itr" localSheetId="0" hidden="1">2147483647</definedName>
    <definedName name="solver_itr" localSheetId="3" hidden="1">2147483647</definedName>
    <definedName name="solver_itr" localSheetId="2" hidden="1">2147483647</definedName>
    <definedName name="solver_lhs1" localSheetId="1" hidden="1">DCC_estimation!$B$11:$B$12</definedName>
    <definedName name="solver_lhs1" localSheetId="0" hidden="1">DCC_results!$B$8</definedName>
    <definedName name="solver_lhs1" localSheetId="3" hidden="1">GARCH_AAPL!$B$5</definedName>
    <definedName name="solver_lhs1" localSheetId="2" hidden="1">GARCH_SP500!$B$5</definedName>
    <definedName name="solver_lhs10" localSheetId="1" hidden="1">DCC_estimation!$B$8</definedName>
    <definedName name="solver_lhs10" localSheetId="0" hidden="1">DCC_results!$B$12</definedName>
    <definedName name="solver_lhs10" localSheetId="3" hidden="1">GARCH_AAPL!$B$9</definedName>
    <definedName name="solver_lhs10" localSheetId="2" hidden="1">GARCH_SP500!$B$9</definedName>
    <definedName name="solver_lhs2" localSheetId="1" hidden="1">DCC_estimation!$B$11:$B$12</definedName>
    <definedName name="solver_lhs2" localSheetId="0" hidden="1">DCC_results!$B$8</definedName>
    <definedName name="solver_lhs2" localSheetId="3" hidden="1">GARCH_AAPL!$B$5</definedName>
    <definedName name="solver_lhs2" localSheetId="2" hidden="1">GARCH_SP500!$B$5</definedName>
    <definedName name="solver_lhs3" localSheetId="1" hidden="1">DCC_estimation!$B$2:$C$2</definedName>
    <definedName name="solver_lhs3" localSheetId="0" hidden="1">DCC_results!$B$9</definedName>
    <definedName name="solver_lhs3" localSheetId="3" hidden="1">GARCH_AAPL!$B$6</definedName>
    <definedName name="solver_lhs3" localSheetId="2" hidden="1">GARCH_SP500!$B$6</definedName>
    <definedName name="solver_lhs4" localSheetId="1" hidden="1">DCC_estimation!$B$2:$C$2</definedName>
    <definedName name="solver_lhs4" localSheetId="0" hidden="1">DCC_results!$B$9</definedName>
    <definedName name="solver_lhs4" localSheetId="3" hidden="1">GARCH_AAPL!$B$6</definedName>
    <definedName name="solver_lhs4" localSheetId="2" hidden="1">GARCH_SP500!$B$6</definedName>
    <definedName name="solver_lhs5" localSheetId="1" hidden="1">DCC_estimation!$B$3:$C$3</definedName>
    <definedName name="solver_lhs5" localSheetId="0" hidden="1">DCC_results!$B$10</definedName>
    <definedName name="solver_lhs5" localSheetId="3" hidden="1">GARCH_AAPL!$B$7</definedName>
    <definedName name="solver_lhs5" localSheetId="2" hidden="1">GARCH_SP500!$B$7</definedName>
    <definedName name="solver_lhs6" localSheetId="1" hidden="1">DCC_estimation!$B$3:$C$3</definedName>
    <definedName name="solver_lhs6" localSheetId="0" hidden="1">DCC_results!$B$10</definedName>
    <definedName name="solver_lhs6" localSheetId="3" hidden="1">GARCH_AAPL!$B$7</definedName>
    <definedName name="solver_lhs6" localSheetId="2" hidden="1">GARCH_SP500!$B$7</definedName>
    <definedName name="solver_lhs7" localSheetId="1" hidden="1">DCC_estimation!$B$4:$C$5</definedName>
    <definedName name="solver_lhs7" localSheetId="0" hidden="1">DCC_results!$B$11</definedName>
    <definedName name="solver_lhs7" localSheetId="3" hidden="1">GARCH_AAPL!$B$8</definedName>
    <definedName name="solver_lhs7" localSheetId="2" hidden="1">GARCH_SP500!$B$8</definedName>
    <definedName name="solver_lhs8" localSheetId="1" hidden="1">DCC_estimation!$B$4:$C$5</definedName>
    <definedName name="solver_lhs8" localSheetId="0" hidden="1">DCC_results!$B$11</definedName>
    <definedName name="solver_lhs8" localSheetId="3" hidden="1">GARCH_AAPL!$B$8</definedName>
    <definedName name="solver_lhs8" localSheetId="2" hidden="1">GARCH_SP500!$B$8</definedName>
    <definedName name="solver_lhs9" localSheetId="1" hidden="1">DCC_estimation!$B$8</definedName>
    <definedName name="solver_lhs9" localSheetId="0" hidden="1">DCC_results!$B$12</definedName>
    <definedName name="solver_lhs9" localSheetId="3" hidden="1">GARCH_AAPL!$B$9</definedName>
    <definedName name="solver_lhs9" localSheetId="2" hidden="1">GARCH_SP500!$B$9</definedName>
    <definedName name="solver_mip" localSheetId="1" hidden="1">2147483647</definedName>
    <definedName name="solver_mip" localSheetId="0" hidden="1">2147483647</definedName>
    <definedName name="solver_mip" localSheetId="3" hidden="1">2147483647</definedName>
    <definedName name="solver_mip" localSheetId="2" hidden="1">2147483647</definedName>
    <definedName name="solver_mni" localSheetId="1" hidden="1">30</definedName>
    <definedName name="solver_mni" localSheetId="0" hidden="1">30</definedName>
    <definedName name="solver_mni" localSheetId="3" hidden="1">30</definedName>
    <definedName name="solver_mni" localSheetId="2" hidden="1">30</definedName>
    <definedName name="solver_mrt" localSheetId="1" hidden="1">0.075</definedName>
    <definedName name="solver_mrt" localSheetId="0" hidden="1">0.075</definedName>
    <definedName name="solver_mrt" localSheetId="3" hidden="1">0.075</definedName>
    <definedName name="solver_mrt" localSheetId="2" hidden="1">0.075</definedName>
    <definedName name="solver_msl" localSheetId="1" hidden="1">2</definedName>
    <definedName name="solver_msl" localSheetId="0" hidden="1">2</definedName>
    <definedName name="solver_msl" localSheetId="3" hidden="1">2</definedName>
    <definedName name="solver_msl" localSheetId="2" hidden="1">2</definedName>
    <definedName name="solver_neg" localSheetId="1" hidden="1">2</definedName>
    <definedName name="solver_neg" localSheetId="0" hidden="1">2</definedName>
    <definedName name="solver_neg" localSheetId="3" hidden="1">2</definedName>
    <definedName name="solver_neg" localSheetId="2" hidden="1">2</definedName>
    <definedName name="solver_nod" localSheetId="1" hidden="1">2147483647</definedName>
    <definedName name="solver_nod" localSheetId="0" hidden="1">2147483647</definedName>
    <definedName name="solver_nod" localSheetId="3" hidden="1">2147483647</definedName>
    <definedName name="solver_nod" localSheetId="2" hidden="1">2147483647</definedName>
    <definedName name="solver_num" localSheetId="1" hidden="1">1</definedName>
    <definedName name="solver_num" localSheetId="0" hidden="1">9</definedName>
    <definedName name="solver_num" localSheetId="3" hidden="1">0</definedName>
    <definedName name="solver_num" localSheetId="2" hidden="1">0</definedName>
    <definedName name="solver_nwt" localSheetId="1" hidden="1">1</definedName>
    <definedName name="solver_nwt" localSheetId="0" hidden="1">1</definedName>
    <definedName name="solver_nwt" localSheetId="3" hidden="1">1</definedName>
    <definedName name="solver_nwt" localSheetId="2" hidden="1">1</definedName>
    <definedName name="solver_opt" localSheetId="1" hidden="1">DCC_estimation!$B$13</definedName>
    <definedName name="solver_opt" localSheetId="0" hidden="1">DCC_results!#REF!</definedName>
    <definedName name="solver_opt" localSheetId="3" hidden="1">GARCH_AAPL!$G$8</definedName>
    <definedName name="solver_opt" localSheetId="2" hidden="1">GARCH_SP500!$G$8</definedName>
    <definedName name="solver_pre" localSheetId="1" hidden="1">0.000001</definedName>
    <definedName name="solver_pre" localSheetId="0" hidden="1">0.000001</definedName>
    <definedName name="solver_pre" localSheetId="3" hidden="1">0.000001</definedName>
    <definedName name="solver_pre" localSheetId="2" hidden="1">0.000001</definedName>
    <definedName name="solver_rbv" localSheetId="1" hidden="1">1</definedName>
    <definedName name="solver_rbv" localSheetId="0" hidden="1">1</definedName>
    <definedName name="solver_rbv" localSheetId="3" hidden="1">1</definedName>
    <definedName name="solver_rbv" localSheetId="2" hidden="1">1</definedName>
    <definedName name="solver_rel1" localSheetId="1" hidden="1">3</definedName>
    <definedName name="solver_rel1" localSheetId="0" hidden="1">1</definedName>
    <definedName name="solver_rel1" localSheetId="3" hidden="1">1</definedName>
    <definedName name="solver_rel1" localSheetId="2" hidden="1">1</definedName>
    <definedName name="solver_rel10" localSheetId="1" hidden="1">3</definedName>
    <definedName name="solver_rel10" localSheetId="0" hidden="1">1</definedName>
    <definedName name="solver_rel10" localSheetId="3" hidden="1">1</definedName>
    <definedName name="solver_rel10" localSheetId="2" hidden="1">1</definedName>
    <definedName name="solver_rel2" localSheetId="1" hidden="1">3</definedName>
    <definedName name="solver_rel2" localSheetId="0" hidden="1">3</definedName>
    <definedName name="solver_rel2" localSheetId="3" hidden="1">3</definedName>
    <definedName name="solver_rel2" localSheetId="2" hidden="1">3</definedName>
    <definedName name="solver_rel3" localSheetId="1" hidden="1">1</definedName>
    <definedName name="solver_rel3" localSheetId="0" hidden="1">1</definedName>
    <definedName name="solver_rel3" localSheetId="3" hidden="1">1</definedName>
    <definedName name="solver_rel3" localSheetId="2" hidden="1">1</definedName>
    <definedName name="solver_rel4" localSheetId="1" hidden="1">3</definedName>
    <definedName name="solver_rel4" localSheetId="0" hidden="1">3</definedName>
    <definedName name="solver_rel4" localSheetId="3" hidden="1">3</definedName>
    <definedName name="solver_rel4" localSheetId="2" hidden="1">3</definedName>
    <definedName name="solver_rel5" localSheetId="1" hidden="1">1</definedName>
    <definedName name="solver_rel5" localSheetId="0" hidden="1">1</definedName>
    <definedName name="solver_rel5" localSheetId="3" hidden="1">1</definedName>
    <definedName name="solver_rel5" localSheetId="2" hidden="1">1</definedName>
    <definedName name="solver_rel6" localSheetId="1" hidden="1">3</definedName>
    <definedName name="solver_rel6" localSheetId="0" hidden="1">3</definedName>
    <definedName name="solver_rel6" localSheetId="3" hidden="1">3</definedName>
    <definedName name="solver_rel6" localSheetId="2" hidden="1">3</definedName>
    <definedName name="solver_rel7" localSheetId="1" hidden="1">1</definedName>
    <definedName name="solver_rel7" localSheetId="0" hidden="1">1</definedName>
    <definedName name="solver_rel7" localSheetId="3" hidden="1">1</definedName>
    <definedName name="solver_rel7" localSheetId="2" hidden="1">1</definedName>
    <definedName name="solver_rel8" localSheetId="1" hidden="1">3</definedName>
    <definedName name="solver_rel8" localSheetId="0" hidden="1">3</definedName>
    <definedName name="solver_rel8" localSheetId="3" hidden="1">3</definedName>
    <definedName name="solver_rel8" localSheetId="2" hidden="1">3</definedName>
    <definedName name="solver_rel9" localSheetId="1" hidden="1">1</definedName>
    <definedName name="solver_rel9" localSheetId="0" hidden="1">1</definedName>
    <definedName name="solver_rel9" localSheetId="3" hidden="1">1</definedName>
    <definedName name="solver_rel9" localSheetId="2" hidden="1">1</definedName>
    <definedName name="solver_rhs1" localSheetId="1" hidden="1">0</definedName>
    <definedName name="solver_rhs1" localSheetId="0" hidden="1">0.001</definedName>
    <definedName name="solver_rhs1" localSheetId="3" hidden="1">0.001</definedName>
    <definedName name="solver_rhs1" localSheetId="2" hidden="1">0.001</definedName>
    <definedName name="solver_rhs10" localSheetId="1" hidden="1">-1</definedName>
    <definedName name="solver_rhs10" localSheetId="0" hidden="1">1</definedName>
    <definedName name="solver_rhs10" localSheetId="3" hidden="1">1</definedName>
    <definedName name="solver_rhs10" localSheetId="2" hidden="1">1</definedName>
    <definedName name="solver_rhs2" localSheetId="1" hidden="1">0</definedName>
    <definedName name="solver_rhs2" localSheetId="0" hidden="1">-0.001</definedName>
    <definedName name="solver_rhs2" localSheetId="3" hidden="1">-0.001</definedName>
    <definedName name="solver_rhs2" localSheetId="2" hidden="1">-0.001</definedName>
    <definedName name="solver_rhs3" localSheetId="1" hidden="1">0.002</definedName>
    <definedName name="solver_rhs3" localSheetId="0" hidden="1">0.000073</definedName>
    <definedName name="solver_rhs3" localSheetId="3" hidden="1">0.000073</definedName>
    <definedName name="solver_rhs3" localSheetId="2" hidden="1">0.000073</definedName>
    <definedName name="solver_rhs4" localSheetId="1" hidden="1">0</definedName>
    <definedName name="solver_rhs4" localSheetId="0" hidden="1">0.000001</definedName>
    <definedName name="solver_rhs4" localSheetId="3" hidden="1">0.000001</definedName>
    <definedName name="solver_rhs4" localSheetId="2" hidden="1">0.000001</definedName>
    <definedName name="solver_rhs5" localSheetId="1" hidden="1">0.00001</definedName>
    <definedName name="solver_rhs5" localSheetId="0" hidden="1">1</definedName>
    <definedName name="solver_rhs5" localSheetId="3" hidden="1">1</definedName>
    <definedName name="solver_rhs5" localSheetId="2" hidden="1">1</definedName>
    <definedName name="solver_rhs6" localSheetId="1" hidden="1">0</definedName>
    <definedName name="solver_rhs6" localSheetId="0" hidden="1">0</definedName>
    <definedName name="solver_rhs6" localSheetId="3" hidden="1">0</definedName>
    <definedName name="solver_rhs6" localSheetId="2" hidden="1">0</definedName>
    <definedName name="solver_rhs7" localSheetId="1" hidden="1">1</definedName>
    <definedName name="solver_rhs7" localSheetId="0" hidden="1">1</definedName>
    <definedName name="solver_rhs7" localSheetId="3" hidden="1">1</definedName>
    <definedName name="solver_rhs7" localSheetId="2" hidden="1">1</definedName>
    <definedName name="solver_rhs8" localSheetId="1" hidden="1">0</definedName>
    <definedName name="solver_rhs8" localSheetId="0" hidden="1">0</definedName>
    <definedName name="solver_rhs8" localSheetId="3" hidden="1">0</definedName>
    <definedName name="solver_rhs8" localSheetId="2" hidden="1">0</definedName>
    <definedName name="solver_rhs9" localSheetId="1" hidden="1">1</definedName>
    <definedName name="solver_rhs9" localSheetId="0" hidden="1">1</definedName>
    <definedName name="solver_rhs9" localSheetId="3" hidden="1">1</definedName>
    <definedName name="solver_rhs9" localSheetId="2" hidden="1">1</definedName>
    <definedName name="solver_rlx" localSheetId="1" hidden="1">2</definedName>
    <definedName name="solver_rlx" localSheetId="0" hidden="1">2</definedName>
    <definedName name="solver_rlx" localSheetId="3" hidden="1">2</definedName>
    <definedName name="solver_rlx" localSheetId="2" hidden="1">2</definedName>
    <definedName name="solver_rsd" localSheetId="1" hidden="1">0</definedName>
    <definedName name="solver_rsd" localSheetId="0" hidden="1">0</definedName>
    <definedName name="solver_rsd" localSheetId="3" hidden="1">0</definedName>
    <definedName name="solver_rsd" localSheetId="2" hidden="1">0</definedName>
    <definedName name="solver_scl" localSheetId="1" hidden="1">1</definedName>
    <definedName name="solver_scl" localSheetId="0" hidden="1">1</definedName>
    <definedName name="solver_scl" localSheetId="3" hidden="1">1</definedName>
    <definedName name="solver_scl" localSheetId="2" hidden="1">1</definedName>
    <definedName name="solver_sho" localSheetId="1" hidden="1">2</definedName>
    <definedName name="solver_sho" localSheetId="0" hidden="1">2</definedName>
    <definedName name="solver_sho" localSheetId="3" hidden="1">2</definedName>
    <definedName name="solver_sho" localSheetId="2" hidden="1">2</definedName>
    <definedName name="solver_ssz" localSheetId="1" hidden="1">100</definedName>
    <definedName name="solver_ssz" localSheetId="0" hidden="1">100</definedName>
    <definedName name="solver_ssz" localSheetId="3" hidden="1">100</definedName>
    <definedName name="solver_ssz" localSheetId="2" hidden="1">100</definedName>
    <definedName name="solver_tim" localSheetId="1" hidden="1">2147483647</definedName>
    <definedName name="solver_tim" localSheetId="0" hidden="1">2147483647</definedName>
    <definedName name="solver_tim" localSheetId="3" hidden="1">2147483647</definedName>
    <definedName name="solver_tim" localSheetId="2" hidden="1">2147483647</definedName>
    <definedName name="solver_tol" localSheetId="1" hidden="1">0.01</definedName>
    <definedName name="solver_tol" localSheetId="0" hidden="1">0.01</definedName>
    <definedName name="solver_tol" localSheetId="3" hidden="1">0.01</definedName>
    <definedName name="solver_tol" localSheetId="2" hidden="1">0.01</definedName>
    <definedName name="solver_typ" localSheetId="1" hidden="1">1</definedName>
    <definedName name="solver_typ" localSheetId="0" hidden="1">1</definedName>
    <definedName name="solver_typ" localSheetId="3" hidden="1">1</definedName>
    <definedName name="solver_typ" localSheetId="2" hidden="1">1</definedName>
    <definedName name="solver_val" localSheetId="1" hidden="1">0</definedName>
    <definedName name="solver_val" localSheetId="0" hidden="1">0</definedName>
    <definedName name="solver_val" localSheetId="3" hidden="1">0</definedName>
    <definedName name="solver_val" localSheetId="2" hidden="1">0</definedName>
    <definedName name="solver_ver" localSheetId="1" hidden="1">3</definedName>
    <definedName name="solver_ver" localSheetId="0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C6" i="3"/>
  <c r="B14" i="1"/>
  <c r="I676" i="1"/>
  <c r="I752" i="1"/>
  <c r="I979" i="1"/>
  <c r="I1109" i="1"/>
  <c r="I1120" i="1"/>
  <c r="I1193" i="1"/>
  <c r="J1200" i="1"/>
  <c r="I1257" i="1"/>
  <c r="J1264" i="1"/>
  <c r="C1271" i="5"/>
  <c r="D1271" i="5" s="1"/>
  <c r="H1271" i="5" s="1"/>
  <c r="C1270" i="5"/>
  <c r="D1270" i="5" s="1"/>
  <c r="C1269" i="5"/>
  <c r="D1269" i="5" s="1"/>
  <c r="E1270" i="5" s="1"/>
  <c r="C1268" i="5"/>
  <c r="D1268" i="5" s="1"/>
  <c r="C1267" i="5"/>
  <c r="D1267" i="5" s="1"/>
  <c r="C1266" i="5"/>
  <c r="D1266" i="5" s="1"/>
  <c r="C1265" i="5"/>
  <c r="D1265" i="5" s="1"/>
  <c r="C1264" i="5"/>
  <c r="D1264" i="5" s="1"/>
  <c r="C1263" i="5"/>
  <c r="D1263" i="5" s="1"/>
  <c r="H1263" i="5" s="1"/>
  <c r="C1262" i="5"/>
  <c r="D1262" i="5" s="1"/>
  <c r="C1261" i="5"/>
  <c r="D1261" i="5" s="1"/>
  <c r="E1262" i="5" s="1"/>
  <c r="C1260" i="5"/>
  <c r="D1260" i="5" s="1"/>
  <c r="C1259" i="5"/>
  <c r="D1259" i="5" s="1"/>
  <c r="E1260" i="5" s="1"/>
  <c r="C1258" i="5"/>
  <c r="D1258" i="5" s="1"/>
  <c r="C1257" i="5"/>
  <c r="D1257" i="5" s="1"/>
  <c r="C1256" i="5"/>
  <c r="D1256" i="5" s="1"/>
  <c r="C1255" i="5"/>
  <c r="D1255" i="5" s="1"/>
  <c r="H1255" i="5" s="1"/>
  <c r="C1254" i="5"/>
  <c r="D1254" i="5" s="1"/>
  <c r="C1253" i="5"/>
  <c r="D1253" i="5" s="1"/>
  <c r="C1252" i="5"/>
  <c r="D1252" i="5" s="1"/>
  <c r="C1251" i="5"/>
  <c r="D1251" i="5" s="1"/>
  <c r="C1250" i="5"/>
  <c r="D1250" i="5" s="1"/>
  <c r="C1249" i="5"/>
  <c r="D1249" i="5" s="1"/>
  <c r="C1248" i="5"/>
  <c r="D1248" i="5" s="1"/>
  <c r="C1247" i="5"/>
  <c r="D1247" i="5" s="1"/>
  <c r="H1247" i="5" s="1"/>
  <c r="C1246" i="5"/>
  <c r="D1246" i="5" s="1"/>
  <c r="C1245" i="5"/>
  <c r="D1245" i="5" s="1"/>
  <c r="C1244" i="5"/>
  <c r="D1244" i="5" s="1"/>
  <c r="C1243" i="5"/>
  <c r="D1243" i="5" s="1"/>
  <c r="C1242" i="5"/>
  <c r="D1242" i="5" s="1"/>
  <c r="C1241" i="5"/>
  <c r="D1241" i="5" s="1"/>
  <c r="H1241" i="5" s="1"/>
  <c r="C1240" i="5"/>
  <c r="D1240" i="5" s="1"/>
  <c r="C1239" i="5"/>
  <c r="D1239" i="5" s="1"/>
  <c r="H1239" i="5" s="1"/>
  <c r="C1238" i="5"/>
  <c r="D1238" i="5" s="1"/>
  <c r="C1237" i="5"/>
  <c r="D1237" i="5" s="1"/>
  <c r="E1238" i="5" s="1"/>
  <c r="C1236" i="5"/>
  <c r="D1236" i="5" s="1"/>
  <c r="C1235" i="5"/>
  <c r="D1235" i="5" s="1"/>
  <c r="E1236" i="5" s="1"/>
  <c r="C1234" i="5"/>
  <c r="D1234" i="5" s="1"/>
  <c r="C1233" i="5"/>
  <c r="D1233" i="5" s="1"/>
  <c r="C1232" i="5"/>
  <c r="D1232" i="5" s="1"/>
  <c r="C1231" i="5"/>
  <c r="D1231" i="5" s="1"/>
  <c r="H1231" i="5" s="1"/>
  <c r="C1230" i="5"/>
  <c r="D1230" i="5" s="1"/>
  <c r="C1229" i="5"/>
  <c r="D1229" i="5" s="1"/>
  <c r="C1228" i="5"/>
  <c r="D1228" i="5" s="1"/>
  <c r="C1227" i="5"/>
  <c r="D1227" i="5" s="1"/>
  <c r="C1226" i="5"/>
  <c r="D1226" i="5" s="1"/>
  <c r="C1225" i="5"/>
  <c r="D1225" i="5" s="1"/>
  <c r="H1225" i="5" s="1"/>
  <c r="C1224" i="5"/>
  <c r="D1224" i="5" s="1"/>
  <c r="C1223" i="5"/>
  <c r="D1223" i="5" s="1"/>
  <c r="H1223" i="5" s="1"/>
  <c r="C1222" i="5"/>
  <c r="D1222" i="5" s="1"/>
  <c r="C1221" i="5"/>
  <c r="D1221" i="5" s="1"/>
  <c r="C1220" i="5"/>
  <c r="D1220" i="5" s="1"/>
  <c r="C1219" i="5"/>
  <c r="D1219" i="5" s="1"/>
  <c r="C1218" i="5"/>
  <c r="D1218" i="5" s="1"/>
  <c r="C1217" i="5"/>
  <c r="D1217" i="5" s="1"/>
  <c r="H1217" i="5" s="1"/>
  <c r="C1216" i="5"/>
  <c r="D1216" i="5" s="1"/>
  <c r="C1215" i="5"/>
  <c r="D1215" i="5" s="1"/>
  <c r="H1215" i="5" s="1"/>
  <c r="C1214" i="5"/>
  <c r="D1214" i="5" s="1"/>
  <c r="C1213" i="5"/>
  <c r="D1213" i="5" s="1"/>
  <c r="E1214" i="5" s="1"/>
  <c r="C1212" i="5"/>
  <c r="D1212" i="5" s="1"/>
  <c r="C1211" i="5"/>
  <c r="D1211" i="5" s="1"/>
  <c r="E1212" i="5" s="1"/>
  <c r="C1210" i="5"/>
  <c r="D1210" i="5" s="1"/>
  <c r="C1209" i="5"/>
  <c r="D1209" i="5" s="1"/>
  <c r="H1209" i="5" s="1"/>
  <c r="C1208" i="5"/>
  <c r="D1208" i="5" s="1"/>
  <c r="C1207" i="5"/>
  <c r="D1207" i="5" s="1"/>
  <c r="H1207" i="5" s="1"/>
  <c r="C1206" i="5"/>
  <c r="D1206" i="5" s="1"/>
  <c r="C1205" i="5"/>
  <c r="D1205" i="5" s="1"/>
  <c r="E1206" i="5" s="1"/>
  <c r="C1204" i="5"/>
  <c r="D1204" i="5" s="1"/>
  <c r="C1203" i="5"/>
  <c r="D1203" i="5" s="1"/>
  <c r="E1204" i="5" s="1"/>
  <c r="C1202" i="5"/>
  <c r="D1202" i="5" s="1"/>
  <c r="C1201" i="5"/>
  <c r="D1201" i="5" s="1"/>
  <c r="H1201" i="5" s="1"/>
  <c r="C1200" i="5"/>
  <c r="D1200" i="5" s="1"/>
  <c r="C1199" i="5"/>
  <c r="D1199" i="5" s="1"/>
  <c r="H1199" i="5" s="1"/>
  <c r="C1198" i="5"/>
  <c r="D1198" i="5" s="1"/>
  <c r="C1197" i="5"/>
  <c r="D1197" i="5" s="1"/>
  <c r="E1198" i="5" s="1"/>
  <c r="C1196" i="5"/>
  <c r="D1196" i="5" s="1"/>
  <c r="C1195" i="5"/>
  <c r="D1195" i="5" s="1"/>
  <c r="C1194" i="5"/>
  <c r="D1194" i="5" s="1"/>
  <c r="C1193" i="5"/>
  <c r="D1193" i="5" s="1"/>
  <c r="C1192" i="5"/>
  <c r="D1192" i="5" s="1"/>
  <c r="C1191" i="5"/>
  <c r="D1191" i="5" s="1"/>
  <c r="H1191" i="5" s="1"/>
  <c r="C1190" i="5"/>
  <c r="D1190" i="5" s="1"/>
  <c r="C1189" i="5"/>
  <c r="D1189" i="5" s="1"/>
  <c r="E1190" i="5" s="1"/>
  <c r="C1188" i="5"/>
  <c r="D1188" i="5" s="1"/>
  <c r="C1187" i="5"/>
  <c r="D1187" i="5" s="1"/>
  <c r="E1188" i="5" s="1"/>
  <c r="C1186" i="5"/>
  <c r="D1186" i="5" s="1"/>
  <c r="C1185" i="5"/>
  <c r="D1185" i="5" s="1"/>
  <c r="C1184" i="5"/>
  <c r="D1184" i="5" s="1"/>
  <c r="C1183" i="5"/>
  <c r="D1183" i="5" s="1"/>
  <c r="H1183" i="5" s="1"/>
  <c r="C1182" i="5"/>
  <c r="D1182" i="5" s="1"/>
  <c r="C1181" i="5"/>
  <c r="D1181" i="5" s="1"/>
  <c r="C1180" i="5"/>
  <c r="D1180" i="5" s="1"/>
  <c r="C1179" i="5"/>
  <c r="D1179" i="5" s="1"/>
  <c r="C1178" i="5"/>
  <c r="D1178" i="5" s="1"/>
  <c r="C1177" i="5"/>
  <c r="D1177" i="5" s="1"/>
  <c r="H1177" i="5" s="1"/>
  <c r="C1176" i="5"/>
  <c r="D1176" i="5" s="1"/>
  <c r="C1175" i="5"/>
  <c r="D1175" i="5" s="1"/>
  <c r="H1175" i="5" s="1"/>
  <c r="C1174" i="5"/>
  <c r="D1174" i="5" s="1"/>
  <c r="C1173" i="5"/>
  <c r="D1173" i="5" s="1"/>
  <c r="C1172" i="5"/>
  <c r="D1172" i="5" s="1"/>
  <c r="C1171" i="5"/>
  <c r="D1171" i="5" s="1"/>
  <c r="C1170" i="5"/>
  <c r="D1170" i="5" s="1"/>
  <c r="C1169" i="5"/>
  <c r="D1169" i="5" s="1"/>
  <c r="H1169" i="5" s="1"/>
  <c r="C1168" i="5"/>
  <c r="D1168" i="5" s="1"/>
  <c r="C1167" i="5"/>
  <c r="D1167" i="5" s="1"/>
  <c r="C1166" i="5"/>
  <c r="D1166" i="5" s="1"/>
  <c r="C1165" i="5"/>
  <c r="D1165" i="5" s="1"/>
  <c r="E1166" i="5" s="1"/>
  <c r="C1164" i="5"/>
  <c r="D1164" i="5" s="1"/>
  <c r="C1163" i="5"/>
  <c r="D1163" i="5" s="1"/>
  <c r="E1164" i="5" s="1"/>
  <c r="C1162" i="5"/>
  <c r="D1162" i="5" s="1"/>
  <c r="C1161" i="5"/>
  <c r="D1161" i="5" s="1"/>
  <c r="C1160" i="5"/>
  <c r="D1160" i="5" s="1"/>
  <c r="C1159" i="5"/>
  <c r="D1159" i="5" s="1"/>
  <c r="C1158" i="5"/>
  <c r="D1158" i="5" s="1"/>
  <c r="C1157" i="5"/>
  <c r="D1157" i="5" s="1"/>
  <c r="C1156" i="5"/>
  <c r="D1156" i="5" s="1"/>
  <c r="C1155" i="5"/>
  <c r="D1155" i="5" s="1"/>
  <c r="H1155" i="5" s="1"/>
  <c r="C1154" i="5"/>
  <c r="D1154" i="5" s="1"/>
  <c r="C1153" i="5"/>
  <c r="D1153" i="5" s="1"/>
  <c r="H1153" i="5" s="1"/>
  <c r="C1152" i="5"/>
  <c r="D1152" i="5" s="1"/>
  <c r="E1153" i="5" s="1"/>
  <c r="C1151" i="5"/>
  <c r="D1151" i="5" s="1"/>
  <c r="E1152" i="5" s="1"/>
  <c r="C1150" i="5"/>
  <c r="D1150" i="5" s="1"/>
  <c r="C1149" i="5"/>
  <c r="D1149" i="5" s="1"/>
  <c r="E1150" i="5" s="1"/>
  <c r="C1148" i="5"/>
  <c r="D1148" i="5" s="1"/>
  <c r="C1147" i="5"/>
  <c r="D1147" i="5" s="1"/>
  <c r="H1147" i="5" s="1"/>
  <c r="C1146" i="5"/>
  <c r="D1146" i="5" s="1"/>
  <c r="C1145" i="5"/>
  <c r="D1145" i="5" s="1"/>
  <c r="H1145" i="5" s="1"/>
  <c r="C1144" i="5"/>
  <c r="D1144" i="5" s="1"/>
  <c r="E1145" i="5" s="1"/>
  <c r="C1143" i="5"/>
  <c r="D1143" i="5" s="1"/>
  <c r="E1144" i="5" s="1"/>
  <c r="C1142" i="5"/>
  <c r="D1142" i="5" s="1"/>
  <c r="C1141" i="5"/>
  <c r="D1141" i="5" s="1"/>
  <c r="C1140" i="5"/>
  <c r="D1140" i="5" s="1"/>
  <c r="C1139" i="5"/>
  <c r="D1139" i="5" s="1"/>
  <c r="C1138" i="5"/>
  <c r="D1138" i="5" s="1"/>
  <c r="C1137" i="5"/>
  <c r="D1137" i="5" s="1"/>
  <c r="H1137" i="5" s="1"/>
  <c r="C1136" i="5"/>
  <c r="D1136" i="5" s="1"/>
  <c r="E1137" i="5" s="1"/>
  <c r="C1135" i="5"/>
  <c r="D1135" i="5" s="1"/>
  <c r="E1136" i="5" s="1"/>
  <c r="C1134" i="5"/>
  <c r="D1134" i="5" s="1"/>
  <c r="C1133" i="5"/>
  <c r="D1133" i="5" s="1"/>
  <c r="E1134" i="5" s="1"/>
  <c r="C1132" i="5"/>
  <c r="D1132" i="5" s="1"/>
  <c r="C1131" i="5"/>
  <c r="D1131" i="5" s="1"/>
  <c r="C1130" i="5"/>
  <c r="D1130" i="5" s="1"/>
  <c r="C1129" i="5"/>
  <c r="D1129" i="5" s="1"/>
  <c r="H1129" i="5" s="1"/>
  <c r="C1128" i="5"/>
  <c r="D1128" i="5" s="1"/>
  <c r="E1129" i="5" s="1"/>
  <c r="C1127" i="5"/>
  <c r="D1127" i="5" s="1"/>
  <c r="E1128" i="5" s="1"/>
  <c r="C1126" i="5"/>
  <c r="D1126" i="5" s="1"/>
  <c r="C1125" i="5"/>
  <c r="D1125" i="5" s="1"/>
  <c r="E1126" i="5" s="1"/>
  <c r="C1124" i="5"/>
  <c r="D1124" i="5" s="1"/>
  <c r="C1123" i="5"/>
  <c r="D1123" i="5" s="1"/>
  <c r="C1122" i="5"/>
  <c r="D1122" i="5" s="1"/>
  <c r="C1121" i="5"/>
  <c r="D1121" i="5" s="1"/>
  <c r="H1121" i="5" s="1"/>
  <c r="C1120" i="5"/>
  <c r="D1120" i="5" s="1"/>
  <c r="C1119" i="5"/>
  <c r="D1119" i="5" s="1"/>
  <c r="E1120" i="5" s="1"/>
  <c r="C1118" i="5"/>
  <c r="D1118" i="5" s="1"/>
  <c r="C1117" i="5"/>
  <c r="D1117" i="5" s="1"/>
  <c r="C1116" i="5"/>
  <c r="D1116" i="5" s="1"/>
  <c r="H1116" i="5" s="1"/>
  <c r="C1115" i="5"/>
  <c r="D1115" i="5" s="1"/>
  <c r="C1114" i="5"/>
  <c r="D1114" i="5" s="1"/>
  <c r="C1113" i="5"/>
  <c r="D1113" i="5" s="1"/>
  <c r="H1113" i="5" s="1"/>
  <c r="C1112" i="5"/>
  <c r="D1112" i="5" s="1"/>
  <c r="C1111" i="5"/>
  <c r="D1111" i="5" s="1"/>
  <c r="E1112" i="5" s="1"/>
  <c r="C1110" i="5"/>
  <c r="D1110" i="5" s="1"/>
  <c r="C1109" i="5"/>
  <c r="D1109" i="5" s="1"/>
  <c r="C1108" i="5"/>
  <c r="D1108" i="5" s="1"/>
  <c r="C1107" i="5"/>
  <c r="D1107" i="5" s="1"/>
  <c r="C1106" i="5"/>
  <c r="D1106" i="5" s="1"/>
  <c r="C1105" i="5"/>
  <c r="D1105" i="5" s="1"/>
  <c r="H1105" i="5" s="1"/>
  <c r="C1104" i="5"/>
  <c r="D1104" i="5" s="1"/>
  <c r="C1103" i="5"/>
  <c r="D1103" i="5" s="1"/>
  <c r="E1104" i="5" s="1"/>
  <c r="C1102" i="5"/>
  <c r="D1102" i="5" s="1"/>
  <c r="E1103" i="5" s="1"/>
  <c r="C1101" i="5"/>
  <c r="D1101" i="5" s="1"/>
  <c r="C1100" i="5"/>
  <c r="D1100" i="5" s="1"/>
  <c r="C1099" i="5"/>
  <c r="D1099" i="5" s="1"/>
  <c r="C1098" i="5"/>
  <c r="D1098" i="5" s="1"/>
  <c r="C1097" i="5"/>
  <c r="D1097" i="5" s="1"/>
  <c r="H1097" i="5" s="1"/>
  <c r="C1096" i="5"/>
  <c r="D1096" i="5" s="1"/>
  <c r="C1095" i="5"/>
  <c r="D1095" i="5" s="1"/>
  <c r="E1096" i="5" s="1"/>
  <c r="C1094" i="5"/>
  <c r="D1094" i="5" s="1"/>
  <c r="E1095" i="5" s="1"/>
  <c r="C1093" i="5"/>
  <c r="D1093" i="5" s="1"/>
  <c r="C1092" i="5"/>
  <c r="D1092" i="5" s="1"/>
  <c r="C1091" i="5"/>
  <c r="D1091" i="5" s="1"/>
  <c r="C1090" i="5"/>
  <c r="D1090" i="5" s="1"/>
  <c r="C1089" i="5"/>
  <c r="D1089" i="5" s="1"/>
  <c r="H1089" i="5" s="1"/>
  <c r="C1088" i="5"/>
  <c r="D1088" i="5" s="1"/>
  <c r="C1087" i="5"/>
  <c r="D1087" i="5" s="1"/>
  <c r="E1088" i="5" s="1"/>
  <c r="C1086" i="5"/>
  <c r="D1086" i="5" s="1"/>
  <c r="E1087" i="5" s="1"/>
  <c r="C1085" i="5"/>
  <c r="D1085" i="5" s="1"/>
  <c r="C1084" i="5"/>
  <c r="D1084" i="5" s="1"/>
  <c r="H1084" i="5" s="1"/>
  <c r="C1083" i="5"/>
  <c r="D1083" i="5" s="1"/>
  <c r="C1082" i="5"/>
  <c r="D1082" i="5" s="1"/>
  <c r="C1081" i="5"/>
  <c r="D1081" i="5" s="1"/>
  <c r="C1080" i="5"/>
  <c r="D1080" i="5" s="1"/>
  <c r="E1081" i="5" s="1"/>
  <c r="C1079" i="5"/>
  <c r="D1079" i="5" s="1"/>
  <c r="C1078" i="5"/>
  <c r="D1078" i="5" s="1"/>
  <c r="E1079" i="5" s="1"/>
  <c r="C1077" i="5"/>
  <c r="D1077" i="5" s="1"/>
  <c r="C1076" i="5"/>
  <c r="D1076" i="5" s="1"/>
  <c r="C1075" i="5"/>
  <c r="D1075" i="5" s="1"/>
  <c r="H1075" i="5" s="1"/>
  <c r="C1074" i="5"/>
  <c r="D1074" i="5" s="1"/>
  <c r="C1073" i="5"/>
  <c r="D1073" i="5" s="1"/>
  <c r="H1073" i="5" s="1"/>
  <c r="C1072" i="5"/>
  <c r="D1072" i="5" s="1"/>
  <c r="C1071" i="5"/>
  <c r="D1071" i="5" s="1"/>
  <c r="E1072" i="5" s="1"/>
  <c r="C1070" i="5"/>
  <c r="D1070" i="5" s="1"/>
  <c r="E1071" i="5" s="1"/>
  <c r="C1069" i="5"/>
  <c r="D1069" i="5" s="1"/>
  <c r="E1070" i="5" s="1"/>
  <c r="C1068" i="5"/>
  <c r="D1068" i="5" s="1"/>
  <c r="C1067" i="5"/>
  <c r="D1067" i="5" s="1"/>
  <c r="C1066" i="5"/>
  <c r="D1066" i="5" s="1"/>
  <c r="C1065" i="5"/>
  <c r="D1065" i="5" s="1"/>
  <c r="C1064" i="5"/>
  <c r="D1064" i="5" s="1"/>
  <c r="C1063" i="5"/>
  <c r="D1063" i="5" s="1"/>
  <c r="E1064" i="5" s="1"/>
  <c r="C1062" i="5"/>
  <c r="D1062" i="5" s="1"/>
  <c r="C1061" i="5"/>
  <c r="D1061" i="5" s="1"/>
  <c r="E1062" i="5" s="1"/>
  <c r="C1060" i="5"/>
  <c r="D1060" i="5" s="1"/>
  <c r="E1061" i="5" s="1"/>
  <c r="C1059" i="5"/>
  <c r="D1059" i="5" s="1"/>
  <c r="C1058" i="5"/>
  <c r="D1058" i="5" s="1"/>
  <c r="C1057" i="5"/>
  <c r="D1057" i="5" s="1"/>
  <c r="C1056" i="5"/>
  <c r="D1056" i="5" s="1"/>
  <c r="C1055" i="5"/>
  <c r="D1055" i="5" s="1"/>
  <c r="E1056" i="5" s="1"/>
  <c r="C1054" i="5"/>
  <c r="D1054" i="5" s="1"/>
  <c r="C1053" i="5"/>
  <c r="D1053" i="5" s="1"/>
  <c r="C1052" i="5"/>
  <c r="D1052" i="5" s="1"/>
  <c r="C1051" i="5"/>
  <c r="D1051" i="5" s="1"/>
  <c r="C1050" i="5"/>
  <c r="D1050" i="5" s="1"/>
  <c r="H1050" i="5" s="1"/>
  <c r="C1049" i="5"/>
  <c r="D1049" i="5" s="1"/>
  <c r="C1048" i="5"/>
  <c r="D1048" i="5" s="1"/>
  <c r="C1047" i="5"/>
  <c r="D1047" i="5" s="1"/>
  <c r="E1048" i="5" s="1"/>
  <c r="C1046" i="5"/>
  <c r="D1046" i="5" s="1"/>
  <c r="C1045" i="5"/>
  <c r="D1045" i="5" s="1"/>
  <c r="C1044" i="5"/>
  <c r="D1044" i="5" s="1"/>
  <c r="E1045" i="5" s="1"/>
  <c r="C1043" i="5"/>
  <c r="D1043" i="5" s="1"/>
  <c r="C1042" i="5"/>
  <c r="D1042" i="5" s="1"/>
  <c r="C1041" i="5"/>
  <c r="D1041" i="5" s="1"/>
  <c r="C1040" i="5"/>
  <c r="D1040" i="5" s="1"/>
  <c r="C1039" i="5"/>
  <c r="D1039" i="5" s="1"/>
  <c r="C1038" i="5"/>
  <c r="D1038" i="5" s="1"/>
  <c r="C1037" i="5"/>
  <c r="D1037" i="5" s="1"/>
  <c r="C1036" i="5"/>
  <c r="D1036" i="5" s="1"/>
  <c r="C1035" i="5"/>
  <c r="D1035" i="5" s="1"/>
  <c r="H1035" i="5" s="1"/>
  <c r="C1034" i="5"/>
  <c r="D1034" i="5" s="1"/>
  <c r="H1034" i="5" s="1"/>
  <c r="C1033" i="5"/>
  <c r="D1033" i="5" s="1"/>
  <c r="C1032" i="5"/>
  <c r="D1032" i="5" s="1"/>
  <c r="C1031" i="5"/>
  <c r="D1031" i="5" s="1"/>
  <c r="E1032" i="5" s="1"/>
  <c r="C1030" i="5"/>
  <c r="D1030" i="5" s="1"/>
  <c r="E1031" i="5" s="1"/>
  <c r="C1029" i="5"/>
  <c r="D1029" i="5" s="1"/>
  <c r="C1028" i="5"/>
  <c r="D1028" i="5" s="1"/>
  <c r="E1029" i="5" s="1"/>
  <c r="C1027" i="5"/>
  <c r="D1027" i="5" s="1"/>
  <c r="C1026" i="5"/>
  <c r="D1026" i="5" s="1"/>
  <c r="H1026" i="5" s="1"/>
  <c r="C1025" i="5"/>
  <c r="D1025" i="5" s="1"/>
  <c r="C1024" i="5"/>
  <c r="D1024" i="5" s="1"/>
  <c r="C1023" i="5"/>
  <c r="D1023" i="5" s="1"/>
  <c r="E1024" i="5" s="1"/>
  <c r="C1022" i="5"/>
  <c r="D1022" i="5" s="1"/>
  <c r="C1021" i="5"/>
  <c r="D1021" i="5" s="1"/>
  <c r="E1022" i="5" s="1"/>
  <c r="C1020" i="5"/>
  <c r="D1020" i="5" s="1"/>
  <c r="C1019" i="5"/>
  <c r="D1019" i="5" s="1"/>
  <c r="C1018" i="5"/>
  <c r="D1018" i="5" s="1"/>
  <c r="C1017" i="5"/>
  <c r="D1017" i="5" s="1"/>
  <c r="C1016" i="5"/>
  <c r="D1016" i="5" s="1"/>
  <c r="C1015" i="5"/>
  <c r="D1015" i="5" s="1"/>
  <c r="E1016" i="5" s="1"/>
  <c r="C1014" i="5"/>
  <c r="D1014" i="5" s="1"/>
  <c r="C1013" i="5"/>
  <c r="D1013" i="5" s="1"/>
  <c r="C1012" i="5"/>
  <c r="D1012" i="5" s="1"/>
  <c r="E1013" i="5" s="1"/>
  <c r="C1011" i="5"/>
  <c r="D1011" i="5" s="1"/>
  <c r="C1010" i="5"/>
  <c r="D1010" i="5" s="1"/>
  <c r="C1009" i="5"/>
  <c r="D1009" i="5" s="1"/>
  <c r="H1009" i="5" s="1"/>
  <c r="C1008" i="5"/>
  <c r="D1008" i="5" s="1"/>
  <c r="C1007" i="5"/>
  <c r="D1007" i="5" s="1"/>
  <c r="E1008" i="5" s="1"/>
  <c r="C1006" i="5"/>
  <c r="D1006" i="5" s="1"/>
  <c r="C1005" i="5"/>
  <c r="D1005" i="5" s="1"/>
  <c r="C1004" i="5"/>
  <c r="D1004" i="5" s="1"/>
  <c r="E1005" i="5" s="1"/>
  <c r="C1003" i="5"/>
  <c r="D1003" i="5" s="1"/>
  <c r="H1003" i="5" s="1"/>
  <c r="C1002" i="5"/>
  <c r="D1002" i="5" s="1"/>
  <c r="C1001" i="5"/>
  <c r="D1001" i="5" s="1"/>
  <c r="C1000" i="5"/>
  <c r="D1000" i="5" s="1"/>
  <c r="C999" i="5"/>
  <c r="D999" i="5" s="1"/>
  <c r="E1000" i="5" s="1"/>
  <c r="C998" i="5"/>
  <c r="D998" i="5" s="1"/>
  <c r="C997" i="5"/>
  <c r="D997" i="5" s="1"/>
  <c r="C996" i="5"/>
  <c r="D996" i="5" s="1"/>
  <c r="E997" i="5" s="1"/>
  <c r="C995" i="5"/>
  <c r="D995" i="5" s="1"/>
  <c r="C994" i="5"/>
  <c r="D994" i="5" s="1"/>
  <c r="C993" i="5"/>
  <c r="D993" i="5" s="1"/>
  <c r="C992" i="5"/>
  <c r="D992" i="5" s="1"/>
  <c r="C991" i="5"/>
  <c r="D991" i="5" s="1"/>
  <c r="C990" i="5"/>
  <c r="D990" i="5" s="1"/>
  <c r="E991" i="5" s="1"/>
  <c r="C989" i="5"/>
  <c r="D989" i="5" s="1"/>
  <c r="C988" i="5"/>
  <c r="D988" i="5" s="1"/>
  <c r="C987" i="5"/>
  <c r="D987" i="5" s="1"/>
  <c r="C986" i="5"/>
  <c r="D986" i="5" s="1"/>
  <c r="H986" i="5" s="1"/>
  <c r="C985" i="5"/>
  <c r="D985" i="5" s="1"/>
  <c r="C984" i="5"/>
  <c r="D984" i="5" s="1"/>
  <c r="C983" i="5"/>
  <c r="D983" i="5" s="1"/>
  <c r="E984" i="5" s="1"/>
  <c r="C982" i="5"/>
  <c r="D982" i="5" s="1"/>
  <c r="C981" i="5"/>
  <c r="D981" i="5" s="1"/>
  <c r="C980" i="5"/>
  <c r="D980" i="5" s="1"/>
  <c r="C979" i="5"/>
  <c r="D979" i="5" s="1"/>
  <c r="C978" i="5"/>
  <c r="D978" i="5" s="1"/>
  <c r="C977" i="5"/>
  <c r="D977" i="5" s="1"/>
  <c r="C976" i="5"/>
  <c r="D976" i="5" s="1"/>
  <c r="C975" i="5"/>
  <c r="D975" i="5" s="1"/>
  <c r="E976" i="5" s="1"/>
  <c r="C974" i="5"/>
  <c r="D974" i="5" s="1"/>
  <c r="C973" i="5"/>
  <c r="D973" i="5" s="1"/>
  <c r="C972" i="5"/>
  <c r="D972" i="5" s="1"/>
  <c r="E973" i="5" s="1"/>
  <c r="C971" i="5"/>
  <c r="D971" i="5" s="1"/>
  <c r="H971" i="5" s="1"/>
  <c r="C970" i="5"/>
  <c r="D970" i="5" s="1"/>
  <c r="C969" i="5"/>
  <c r="D969" i="5" s="1"/>
  <c r="E970" i="5" s="1"/>
  <c r="C968" i="5"/>
  <c r="D968" i="5" s="1"/>
  <c r="C967" i="5"/>
  <c r="D967" i="5" s="1"/>
  <c r="E968" i="5" s="1"/>
  <c r="C966" i="5"/>
  <c r="D966" i="5" s="1"/>
  <c r="C965" i="5"/>
  <c r="D965" i="5" s="1"/>
  <c r="C964" i="5"/>
  <c r="D964" i="5" s="1"/>
  <c r="E965" i="5" s="1"/>
  <c r="C963" i="5"/>
  <c r="D963" i="5" s="1"/>
  <c r="H963" i="5" s="1"/>
  <c r="C962" i="5"/>
  <c r="D962" i="5" s="1"/>
  <c r="H962" i="5" s="1"/>
  <c r="C961" i="5"/>
  <c r="D961" i="5" s="1"/>
  <c r="C960" i="5"/>
  <c r="D960" i="5" s="1"/>
  <c r="H960" i="5" s="1"/>
  <c r="C959" i="5"/>
  <c r="D959" i="5" s="1"/>
  <c r="E960" i="5" s="1"/>
  <c r="C958" i="5"/>
  <c r="D958" i="5" s="1"/>
  <c r="H958" i="5" s="1"/>
  <c r="C957" i="5"/>
  <c r="D957" i="5" s="1"/>
  <c r="C956" i="5"/>
  <c r="D956" i="5" s="1"/>
  <c r="C955" i="5"/>
  <c r="D955" i="5" s="1"/>
  <c r="C954" i="5"/>
  <c r="D954" i="5" s="1"/>
  <c r="C953" i="5"/>
  <c r="D953" i="5" s="1"/>
  <c r="C952" i="5"/>
  <c r="D952" i="5" s="1"/>
  <c r="C951" i="5"/>
  <c r="D951" i="5" s="1"/>
  <c r="C950" i="5"/>
  <c r="D950" i="5" s="1"/>
  <c r="C949" i="5"/>
  <c r="D949" i="5" s="1"/>
  <c r="E950" i="5" s="1"/>
  <c r="C948" i="5"/>
  <c r="D948" i="5" s="1"/>
  <c r="C947" i="5"/>
  <c r="D947" i="5" s="1"/>
  <c r="E948" i="5" s="1"/>
  <c r="C946" i="5"/>
  <c r="D946" i="5" s="1"/>
  <c r="C945" i="5"/>
  <c r="D945" i="5" s="1"/>
  <c r="H945" i="5" s="1"/>
  <c r="C944" i="5"/>
  <c r="D944" i="5" s="1"/>
  <c r="C943" i="5"/>
  <c r="D943" i="5" s="1"/>
  <c r="H943" i="5" s="1"/>
  <c r="C942" i="5"/>
  <c r="D942" i="5" s="1"/>
  <c r="C941" i="5"/>
  <c r="D941" i="5" s="1"/>
  <c r="E942" i="5" s="1"/>
  <c r="C940" i="5"/>
  <c r="D940" i="5" s="1"/>
  <c r="C939" i="5"/>
  <c r="D939" i="5" s="1"/>
  <c r="C938" i="5"/>
  <c r="D938" i="5" s="1"/>
  <c r="C937" i="5"/>
  <c r="D937" i="5" s="1"/>
  <c r="H937" i="5" s="1"/>
  <c r="C936" i="5"/>
  <c r="D936" i="5" s="1"/>
  <c r="C935" i="5"/>
  <c r="D935" i="5" s="1"/>
  <c r="C934" i="5"/>
  <c r="D934" i="5" s="1"/>
  <c r="C933" i="5"/>
  <c r="D933" i="5" s="1"/>
  <c r="C932" i="5"/>
  <c r="D932" i="5" s="1"/>
  <c r="C931" i="5"/>
  <c r="D931" i="5" s="1"/>
  <c r="C930" i="5"/>
  <c r="D930" i="5" s="1"/>
  <c r="C929" i="5"/>
  <c r="D929" i="5" s="1"/>
  <c r="C928" i="5"/>
  <c r="D928" i="5" s="1"/>
  <c r="C927" i="5"/>
  <c r="D927" i="5" s="1"/>
  <c r="C926" i="5"/>
  <c r="D926" i="5" s="1"/>
  <c r="C925" i="5"/>
  <c r="D925" i="5" s="1"/>
  <c r="C924" i="5"/>
  <c r="D924" i="5" s="1"/>
  <c r="C923" i="5"/>
  <c r="D923" i="5" s="1"/>
  <c r="E924" i="5" s="1"/>
  <c r="C922" i="5"/>
  <c r="D922" i="5" s="1"/>
  <c r="C921" i="5"/>
  <c r="D921" i="5" s="1"/>
  <c r="C920" i="5"/>
  <c r="D920" i="5" s="1"/>
  <c r="C919" i="5"/>
  <c r="D919" i="5" s="1"/>
  <c r="C918" i="5"/>
  <c r="D918" i="5" s="1"/>
  <c r="C917" i="5"/>
  <c r="D917" i="5" s="1"/>
  <c r="C916" i="5"/>
  <c r="D916" i="5" s="1"/>
  <c r="H916" i="5" s="1"/>
  <c r="C915" i="5"/>
  <c r="D915" i="5" s="1"/>
  <c r="H915" i="5" s="1"/>
  <c r="C914" i="5"/>
  <c r="D914" i="5" s="1"/>
  <c r="C913" i="5"/>
  <c r="D913" i="5" s="1"/>
  <c r="C912" i="5"/>
  <c r="D912" i="5" s="1"/>
  <c r="E913" i="5" s="1"/>
  <c r="C911" i="5"/>
  <c r="D911" i="5" s="1"/>
  <c r="H911" i="5" s="1"/>
  <c r="C910" i="5"/>
  <c r="D910" i="5" s="1"/>
  <c r="C909" i="5"/>
  <c r="D909" i="5" s="1"/>
  <c r="C908" i="5"/>
  <c r="D908" i="5" s="1"/>
  <c r="C907" i="5"/>
  <c r="D907" i="5" s="1"/>
  <c r="E908" i="5" s="1"/>
  <c r="C906" i="5"/>
  <c r="D906" i="5" s="1"/>
  <c r="C905" i="5"/>
  <c r="D905" i="5" s="1"/>
  <c r="C904" i="5"/>
  <c r="D904" i="5" s="1"/>
  <c r="E905" i="5" s="1"/>
  <c r="C903" i="5"/>
  <c r="D903" i="5" s="1"/>
  <c r="H903" i="5" s="1"/>
  <c r="C902" i="5"/>
  <c r="D902" i="5" s="1"/>
  <c r="C901" i="5"/>
  <c r="D901" i="5" s="1"/>
  <c r="C900" i="5"/>
  <c r="D900" i="5" s="1"/>
  <c r="H900" i="5" s="1"/>
  <c r="C899" i="5"/>
  <c r="D899" i="5" s="1"/>
  <c r="E900" i="5" s="1"/>
  <c r="C898" i="5"/>
  <c r="D898" i="5" s="1"/>
  <c r="E899" i="5" s="1"/>
  <c r="C897" i="5"/>
  <c r="D897" i="5" s="1"/>
  <c r="C896" i="5"/>
  <c r="D896" i="5" s="1"/>
  <c r="E897" i="5" s="1"/>
  <c r="C895" i="5"/>
  <c r="D895" i="5" s="1"/>
  <c r="H895" i="5" s="1"/>
  <c r="C894" i="5"/>
  <c r="D894" i="5" s="1"/>
  <c r="C893" i="5"/>
  <c r="D893" i="5" s="1"/>
  <c r="C892" i="5"/>
  <c r="D892" i="5" s="1"/>
  <c r="H892" i="5" s="1"/>
  <c r="C891" i="5"/>
  <c r="D891" i="5" s="1"/>
  <c r="E892" i="5" s="1"/>
  <c r="C890" i="5"/>
  <c r="D890" i="5" s="1"/>
  <c r="C889" i="5"/>
  <c r="D889" i="5" s="1"/>
  <c r="C888" i="5"/>
  <c r="D888" i="5" s="1"/>
  <c r="C887" i="5"/>
  <c r="D887" i="5" s="1"/>
  <c r="H887" i="5" s="1"/>
  <c r="C886" i="5"/>
  <c r="D886" i="5" s="1"/>
  <c r="C885" i="5"/>
  <c r="D885" i="5" s="1"/>
  <c r="C884" i="5"/>
  <c r="D884" i="5" s="1"/>
  <c r="C883" i="5"/>
  <c r="D883" i="5" s="1"/>
  <c r="C882" i="5"/>
  <c r="D882" i="5" s="1"/>
  <c r="C881" i="5"/>
  <c r="D881" i="5" s="1"/>
  <c r="C880" i="5"/>
  <c r="D880" i="5" s="1"/>
  <c r="E881" i="5" s="1"/>
  <c r="C879" i="5"/>
  <c r="D879" i="5" s="1"/>
  <c r="H879" i="5" s="1"/>
  <c r="C878" i="5"/>
  <c r="D878" i="5" s="1"/>
  <c r="H878" i="5" s="1"/>
  <c r="C877" i="5"/>
  <c r="D877" i="5" s="1"/>
  <c r="C876" i="5"/>
  <c r="D876" i="5" s="1"/>
  <c r="C875" i="5"/>
  <c r="D875" i="5" s="1"/>
  <c r="C874" i="5"/>
  <c r="D874" i="5" s="1"/>
  <c r="C873" i="5"/>
  <c r="D873" i="5" s="1"/>
  <c r="C872" i="5"/>
  <c r="D872" i="5" s="1"/>
  <c r="E873" i="5" s="1"/>
  <c r="C871" i="5"/>
  <c r="D871" i="5" s="1"/>
  <c r="C870" i="5"/>
  <c r="D870" i="5" s="1"/>
  <c r="C869" i="5"/>
  <c r="D869" i="5" s="1"/>
  <c r="C868" i="5"/>
  <c r="D868" i="5" s="1"/>
  <c r="H868" i="5" s="1"/>
  <c r="C867" i="5"/>
  <c r="D867" i="5" s="1"/>
  <c r="E868" i="5" s="1"/>
  <c r="C866" i="5"/>
  <c r="D866" i="5" s="1"/>
  <c r="C865" i="5"/>
  <c r="D865" i="5" s="1"/>
  <c r="C864" i="5"/>
  <c r="D864" i="5" s="1"/>
  <c r="C863" i="5"/>
  <c r="D863" i="5" s="1"/>
  <c r="C862" i="5"/>
  <c r="D862" i="5" s="1"/>
  <c r="C861" i="5"/>
  <c r="D861" i="5" s="1"/>
  <c r="C860" i="5"/>
  <c r="D860" i="5" s="1"/>
  <c r="H860" i="5" s="1"/>
  <c r="C859" i="5"/>
  <c r="D859" i="5" s="1"/>
  <c r="C858" i="5"/>
  <c r="D858" i="5" s="1"/>
  <c r="C857" i="5"/>
  <c r="D857" i="5" s="1"/>
  <c r="C856" i="5"/>
  <c r="D856" i="5" s="1"/>
  <c r="E857" i="5" s="1"/>
  <c r="C855" i="5"/>
  <c r="D855" i="5" s="1"/>
  <c r="C854" i="5"/>
  <c r="D854" i="5" s="1"/>
  <c r="C853" i="5"/>
  <c r="D853" i="5" s="1"/>
  <c r="C852" i="5"/>
  <c r="D852" i="5" s="1"/>
  <c r="C851" i="5"/>
  <c r="D851" i="5" s="1"/>
  <c r="E852" i="5" s="1"/>
  <c r="C850" i="5"/>
  <c r="D850" i="5" s="1"/>
  <c r="C849" i="5"/>
  <c r="D849" i="5" s="1"/>
  <c r="C848" i="5"/>
  <c r="D848" i="5" s="1"/>
  <c r="E849" i="5" s="1"/>
  <c r="C847" i="5"/>
  <c r="D847" i="5" s="1"/>
  <c r="C846" i="5"/>
  <c r="D846" i="5" s="1"/>
  <c r="C845" i="5"/>
  <c r="D845" i="5" s="1"/>
  <c r="C844" i="5"/>
  <c r="D844" i="5" s="1"/>
  <c r="H844" i="5" s="1"/>
  <c r="C843" i="5"/>
  <c r="D843" i="5" s="1"/>
  <c r="C842" i="5"/>
  <c r="D842" i="5" s="1"/>
  <c r="C841" i="5"/>
  <c r="D841" i="5" s="1"/>
  <c r="C840" i="5"/>
  <c r="D840" i="5" s="1"/>
  <c r="C839" i="5"/>
  <c r="D839" i="5" s="1"/>
  <c r="H839" i="5" s="1"/>
  <c r="C838" i="5"/>
  <c r="D838" i="5" s="1"/>
  <c r="C837" i="5"/>
  <c r="D837" i="5" s="1"/>
  <c r="E838" i="5" s="1"/>
  <c r="C836" i="5"/>
  <c r="D836" i="5" s="1"/>
  <c r="C835" i="5"/>
  <c r="D835" i="5" s="1"/>
  <c r="C834" i="5"/>
  <c r="D834" i="5" s="1"/>
  <c r="E835" i="5" s="1"/>
  <c r="C833" i="5"/>
  <c r="D833" i="5" s="1"/>
  <c r="C832" i="5"/>
  <c r="D832" i="5" s="1"/>
  <c r="C831" i="5"/>
  <c r="D831" i="5" s="1"/>
  <c r="C830" i="5"/>
  <c r="D830" i="5" s="1"/>
  <c r="H830" i="5" s="1"/>
  <c r="C829" i="5"/>
  <c r="D829" i="5" s="1"/>
  <c r="C828" i="5"/>
  <c r="D828" i="5" s="1"/>
  <c r="C827" i="5"/>
  <c r="D827" i="5" s="1"/>
  <c r="E828" i="5" s="1"/>
  <c r="C826" i="5"/>
  <c r="D826" i="5" s="1"/>
  <c r="C825" i="5"/>
  <c r="D825" i="5" s="1"/>
  <c r="C824" i="5"/>
  <c r="D824" i="5" s="1"/>
  <c r="E825" i="5" s="1"/>
  <c r="C823" i="5"/>
  <c r="D823" i="5" s="1"/>
  <c r="H823" i="5" s="1"/>
  <c r="C822" i="5"/>
  <c r="D822" i="5" s="1"/>
  <c r="H822" i="5" s="1"/>
  <c r="C821" i="5"/>
  <c r="D821" i="5" s="1"/>
  <c r="E822" i="5" s="1"/>
  <c r="C820" i="5"/>
  <c r="D820" i="5" s="1"/>
  <c r="C819" i="5"/>
  <c r="D819" i="5" s="1"/>
  <c r="E820" i="5" s="1"/>
  <c r="C818" i="5"/>
  <c r="D818" i="5" s="1"/>
  <c r="E819" i="5" s="1"/>
  <c r="C817" i="5"/>
  <c r="D817" i="5" s="1"/>
  <c r="H817" i="5" s="1"/>
  <c r="C816" i="5"/>
  <c r="D816" i="5" s="1"/>
  <c r="E817" i="5" s="1"/>
  <c r="C815" i="5"/>
  <c r="D815" i="5" s="1"/>
  <c r="C814" i="5"/>
  <c r="D814" i="5" s="1"/>
  <c r="H814" i="5" s="1"/>
  <c r="C813" i="5"/>
  <c r="D813" i="5" s="1"/>
  <c r="C812" i="5"/>
  <c r="D812" i="5" s="1"/>
  <c r="C811" i="5"/>
  <c r="D811" i="5" s="1"/>
  <c r="E812" i="5" s="1"/>
  <c r="C810" i="5"/>
  <c r="D810" i="5" s="1"/>
  <c r="C809" i="5"/>
  <c r="D809" i="5" s="1"/>
  <c r="C808" i="5"/>
  <c r="D808" i="5" s="1"/>
  <c r="C807" i="5"/>
  <c r="D807" i="5" s="1"/>
  <c r="C806" i="5"/>
  <c r="D806" i="5" s="1"/>
  <c r="C805" i="5"/>
  <c r="D805" i="5" s="1"/>
  <c r="C804" i="5"/>
  <c r="D804" i="5" s="1"/>
  <c r="H804" i="5" s="1"/>
  <c r="C803" i="5"/>
  <c r="D803" i="5" s="1"/>
  <c r="E804" i="5" s="1"/>
  <c r="C802" i="5"/>
  <c r="D802" i="5" s="1"/>
  <c r="C801" i="5"/>
  <c r="D801" i="5" s="1"/>
  <c r="H801" i="5" s="1"/>
  <c r="C800" i="5"/>
  <c r="D800" i="5" s="1"/>
  <c r="C799" i="5"/>
  <c r="D799" i="5" s="1"/>
  <c r="C798" i="5"/>
  <c r="D798" i="5" s="1"/>
  <c r="C797" i="5"/>
  <c r="D797" i="5" s="1"/>
  <c r="C796" i="5"/>
  <c r="D796" i="5" s="1"/>
  <c r="C795" i="5"/>
  <c r="D795" i="5" s="1"/>
  <c r="E796" i="5" s="1"/>
  <c r="C794" i="5"/>
  <c r="D794" i="5" s="1"/>
  <c r="C793" i="5"/>
  <c r="D793" i="5" s="1"/>
  <c r="H793" i="5" s="1"/>
  <c r="C792" i="5"/>
  <c r="D792" i="5" s="1"/>
  <c r="C791" i="5"/>
  <c r="D791" i="5" s="1"/>
  <c r="E792" i="5" s="1"/>
  <c r="C790" i="5"/>
  <c r="D790" i="5" s="1"/>
  <c r="H790" i="5" s="1"/>
  <c r="C789" i="5"/>
  <c r="D789" i="5" s="1"/>
  <c r="E790" i="5" s="1"/>
  <c r="C788" i="5"/>
  <c r="D788" i="5" s="1"/>
  <c r="E789" i="5" s="1"/>
  <c r="C787" i="5"/>
  <c r="D787" i="5" s="1"/>
  <c r="C786" i="5"/>
  <c r="D786" i="5" s="1"/>
  <c r="C785" i="5"/>
  <c r="D785" i="5" s="1"/>
  <c r="H785" i="5" s="1"/>
  <c r="C784" i="5"/>
  <c r="D784" i="5" s="1"/>
  <c r="H784" i="5" s="1"/>
  <c r="C783" i="5"/>
  <c r="D783" i="5" s="1"/>
  <c r="C782" i="5"/>
  <c r="D782" i="5" s="1"/>
  <c r="E783" i="5" s="1"/>
  <c r="C781" i="5"/>
  <c r="D781" i="5" s="1"/>
  <c r="H781" i="5" s="1"/>
  <c r="C780" i="5"/>
  <c r="D780" i="5" s="1"/>
  <c r="E781" i="5" s="1"/>
  <c r="C779" i="5"/>
  <c r="D779" i="5" s="1"/>
  <c r="C778" i="5"/>
  <c r="D778" i="5" s="1"/>
  <c r="C777" i="5"/>
  <c r="D777" i="5" s="1"/>
  <c r="H777" i="5" s="1"/>
  <c r="C776" i="5"/>
  <c r="D776" i="5" s="1"/>
  <c r="H776" i="5" s="1"/>
  <c r="C775" i="5"/>
  <c r="D775" i="5" s="1"/>
  <c r="E776" i="5" s="1"/>
  <c r="C774" i="5"/>
  <c r="D774" i="5" s="1"/>
  <c r="C773" i="5"/>
  <c r="D773" i="5" s="1"/>
  <c r="C772" i="5"/>
  <c r="D772" i="5" s="1"/>
  <c r="C771" i="5"/>
  <c r="D771" i="5" s="1"/>
  <c r="C770" i="5"/>
  <c r="D770" i="5" s="1"/>
  <c r="C769" i="5"/>
  <c r="D769" i="5" s="1"/>
  <c r="C768" i="5"/>
  <c r="D768" i="5" s="1"/>
  <c r="C767" i="5"/>
  <c r="D767" i="5" s="1"/>
  <c r="C766" i="5"/>
  <c r="D766" i="5" s="1"/>
  <c r="C765" i="5"/>
  <c r="D765" i="5" s="1"/>
  <c r="C764" i="5"/>
  <c r="D764" i="5" s="1"/>
  <c r="C763" i="5"/>
  <c r="D763" i="5" s="1"/>
  <c r="C762" i="5"/>
  <c r="D762" i="5" s="1"/>
  <c r="C761" i="5"/>
  <c r="D761" i="5" s="1"/>
  <c r="C760" i="5"/>
  <c r="D760" i="5" s="1"/>
  <c r="C759" i="5"/>
  <c r="D759" i="5" s="1"/>
  <c r="C758" i="5"/>
  <c r="D758" i="5" s="1"/>
  <c r="C757" i="5"/>
  <c r="D757" i="5" s="1"/>
  <c r="C756" i="5"/>
  <c r="D756" i="5" s="1"/>
  <c r="C755" i="5"/>
  <c r="D755" i="5" s="1"/>
  <c r="C754" i="5"/>
  <c r="D754" i="5" s="1"/>
  <c r="C753" i="5"/>
  <c r="D753" i="5" s="1"/>
  <c r="C752" i="5"/>
  <c r="D752" i="5" s="1"/>
  <c r="C751" i="5"/>
  <c r="D751" i="5" s="1"/>
  <c r="C750" i="5"/>
  <c r="D750" i="5" s="1"/>
  <c r="C749" i="5"/>
  <c r="D749" i="5" s="1"/>
  <c r="C748" i="5"/>
  <c r="D748" i="5" s="1"/>
  <c r="C747" i="5"/>
  <c r="D747" i="5" s="1"/>
  <c r="C746" i="5"/>
  <c r="D746" i="5" s="1"/>
  <c r="C745" i="5"/>
  <c r="D745" i="5" s="1"/>
  <c r="C744" i="5"/>
  <c r="D744" i="5" s="1"/>
  <c r="C743" i="5"/>
  <c r="D743" i="5" s="1"/>
  <c r="C742" i="5"/>
  <c r="D742" i="5" s="1"/>
  <c r="C741" i="5"/>
  <c r="D741" i="5" s="1"/>
  <c r="C740" i="5"/>
  <c r="D740" i="5" s="1"/>
  <c r="C739" i="5"/>
  <c r="D739" i="5" s="1"/>
  <c r="C738" i="5"/>
  <c r="D738" i="5" s="1"/>
  <c r="C737" i="5"/>
  <c r="D737" i="5" s="1"/>
  <c r="E738" i="5" s="1"/>
  <c r="C736" i="5"/>
  <c r="D736" i="5" s="1"/>
  <c r="C735" i="5"/>
  <c r="D735" i="5" s="1"/>
  <c r="C734" i="5"/>
  <c r="D734" i="5" s="1"/>
  <c r="C733" i="5"/>
  <c r="D733" i="5" s="1"/>
  <c r="C732" i="5"/>
  <c r="D732" i="5" s="1"/>
  <c r="H732" i="5" s="1"/>
  <c r="C731" i="5"/>
  <c r="D731" i="5" s="1"/>
  <c r="C730" i="5"/>
  <c r="D730" i="5" s="1"/>
  <c r="C729" i="5"/>
  <c r="D729" i="5" s="1"/>
  <c r="H729" i="5" s="1"/>
  <c r="C728" i="5"/>
  <c r="D728" i="5" s="1"/>
  <c r="C727" i="5"/>
  <c r="D727" i="5" s="1"/>
  <c r="C726" i="5"/>
  <c r="D726" i="5" s="1"/>
  <c r="C725" i="5"/>
  <c r="D725" i="5" s="1"/>
  <c r="C724" i="5"/>
  <c r="D724" i="5" s="1"/>
  <c r="E725" i="5" s="1"/>
  <c r="C723" i="5"/>
  <c r="D723" i="5" s="1"/>
  <c r="C722" i="5"/>
  <c r="D722" i="5" s="1"/>
  <c r="C721" i="5"/>
  <c r="D721" i="5" s="1"/>
  <c r="E722" i="5" s="1"/>
  <c r="C720" i="5"/>
  <c r="D720" i="5" s="1"/>
  <c r="C719" i="5"/>
  <c r="D719" i="5" s="1"/>
  <c r="C718" i="5"/>
  <c r="D718" i="5" s="1"/>
  <c r="C717" i="5"/>
  <c r="D717" i="5" s="1"/>
  <c r="E718" i="5" s="1"/>
  <c r="C716" i="5"/>
  <c r="D716" i="5" s="1"/>
  <c r="E717" i="5" s="1"/>
  <c r="C715" i="5"/>
  <c r="D715" i="5" s="1"/>
  <c r="C714" i="5"/>
  <c r="D714" i="5" s="1"/>
  <c r="H714" i="5" s="1"/>
  <c r="C713" i="5"/>
  <c r="D713" i="5" s="1"/>
  <c r="C712" i="5"/>
  <c r="D712" i="5" s="1"/>
  <c r="H712" i="5" s="1"/>
  <c r="C711" i="5"/>
  <c r="D711" i="5" s="1"/>
  <c r="C710" i="5"/>
  <c r="D710" i="5" s="1"/>
  <c r="C709" i="5"/>
  <c r="D709" i="5" s="1"/>
  <c r="E710" i="5" s="1"/>
  <c r="C708" i="5"/>
  <c r="D708" i="5" s="1"/>
  <c r="E709" i="5" s="1"/>
  <c r="C707" i="5"/>
  <c r="D707" i="5" s="1"/>
  <c r="C706" i="5"/>
  <c r="D706" i="5" s="1"/>
  <c r="H706" i="5" s="1"/>
  <c r="C705" i="5"/>
  <c r="D705" i="5" s="1"/>
  <c r="C704" i="5"/>
  <c r="D704" i="5" s="1"/>
  <c r="H704" i="5" s="1"/>
  <c r="C703" i="5"/>
  <c r="D703" i="5" s="1"/>
  <c r="C702" i="5"/>
  <c r="D702" i="5" s="1"/>
  <c r="C701" i="5"/>
  <c r="D701" i="5" s="1"/>
  <c r="C700" i="5"/>
  <c r="D700" i="5" s="1"/>
  <c r="E701" i="5" s="1"/>
  <c r="C699" i="5"/>
  <c r="D699" i="5" s="1"/>
  <c r="C698" i="5"/>
  <c r="D698" i="5" s="1"/>
  <c r="H698" i="5" s="1"/>
  <c r="C697" i="5"/>
  <c r="D697" i="5" s="1"/>
  <c r="C696" i="5"/>
  <c r="D696" i="5" s="1"/>
  <c r="H696" i="5" s="1"/>
  <c r="C695" i="5"/>
  <c r="D695" i="5" s="1"/>
  <c r="C694" i="5"/>
  <c r="D694" i="5" s="1"/>
  <c r="E695" i="5" s="1"/>
  <c r="C693" i="5"/>
  <c r="D693" i="5" s="1"/>
  <c r="E694" i="5" s="1"/>
  <c r="C692" i="5"/>
  <c r="D692" i="5" s="1"/>
  <c r="E693" i="5" s="1"/>
  <c r="C691" i="5"/>
  <c r="D691" i="5" s="1"/>
  <c r="C690" i="5"/>
  <c r="D690" i="5" s="1"/>
  <c r="C689" i="5"/>
  <c r="D689" i="5" s="1"/>
  <c r="C688" i="5"/>
  <c r="D688" i="5" s="1"/>
  <c r="C687" i="5"/>
  <c r="D687" i="5" s="1"/>
  <c r="C686" i="5"/>
  <c r="D686" i="5" s="1"/>
  <c r="E687" i="5" s="1"/>
  <c r="C685" i="5"/>
  <c r="D685" i="5" s="1"/>
  <c r="E686" i="5" s="1"/>
  <c r="C684" i="5"/>
  <c r="D684" i="5" s="1"/>
  <c r="E685" i="5" s="1"/>
  <c r="C683" i="5"/>
  <c r="D683" i="5" s="1"/>
  <c r="C682" i="5"/>
  <c r="D682" i="5" s="1"/>
  <c r="H682" i="5" s="1"/>
  <c r="C681" i="5"/>
  <c r="D681" i="5" s="1"/>
  <c r="C680" i="5"/>
  <c r="D680" i="5" s="1"/>
  <c r="C679" i="5"/>
  <c r="D679" i="5" s="1"/>
  <c r="C678" i="5"/>
  <c r="D678" i="5" s="1"/>
  <c r="C677" i="5"/>
  <c r="D677" i="5" s="1"/>
  <c r="C676" i="5"/>
  <c r="D676" i="5" s="1"/>
  <c r="E677" i="5" s="1"/>
  <c r="C675" i="5"/>
  <c r="D675" i="5" s="1"/>
  <c r="C674" i="5"/>
  <c r="D674" i="5" s="1"/>
  <c r="H674" i="5" s="1"/>
  <c r="C673" i="5"/>
  <c r="D673" i="5" s="1"/>
  <c r="C672" i="5"/>
  <c r="D672" i="5" s="1"/>
  <c r="C671" i="5"/>
  <c r="D671" i="5" s="1"/>
  <c r="C670" i="5"/>
  <c r="D670" i="5" s="1"/>
  <c r="C669" i="5"/>
  <c r="D669" i="5" s="1"/>
  <c r="C668" i="5"/>
  <c r="D668" i="5" s="1"/>
  <c r="E669" i="5" s="1"/>
  <c r="C667" i="5"/>
  <c r="D667" i="5" s="1"/>
  <c r="C666" i="5"/>
  <c r="D666" i="5" s="1"/>
  <c r="C665" i="5"/>
  <c r="D665" i="5" s="1"/>
  <c r="C664" i="5"/>
  <c r="D664" i="5" s="1"/>
  <c r="C663" i="5"/>
  <c r="D663" i="5" s="1"/>
  <c r="C662" i="5"/>
  <c r="D662" i="5" s="1"/>
  <c r="C661" i="5"/>
  <c r="D661" i="5" s="1"/>
  <c r="C660" i="5"/>
  <c r="D660" i="5" s="1"/>
  <c r="E661" i="5" s="1"/>
  <c r="C659" i="5"/>
  <c r="D659" i="5" s="1"/>
  <c r="C658" i="5"/>
  <c r="D658" i="5" s="1"/>
  <c r="H658" i="5" s="1"/>
  <c r="C657" i="5"/>
  <c r="D657" i="5" s="1"/>
  <c r="C656" i="5"/>
  <c r="D656" i="5" s="1"/>
  <c r="C655" i="5"/>
  <c r="D655" i="5" s="1"/>
  <c r="C654" i="5"/>
  <c r="D654" i="5" s="1"/>
  <c r="E655" i="5" s="1"/>
  <c r="C653" i="5"/>
  <c r="D653" i="5" s="1"/>
  <c r="C652" i="5"/>
  <c r="D652" i="5" s="1"/>
  <c r="E653" i="5" s="1"/>
  <c r="C651" i="5"/>
  <c r="D651" i="5" s="1"/>
  <c r="C650" i="5"/>
  <c r="D650" i="5" s="1"/>
  <c r="H650" i="5" s="1"/>
  <c r="C649" i="5"/>
  <c r="D649" i="5" s="1"/>
  <c r="C648" i="5"/>
  <c r="D648" i="5" s="1"/>
  <c r="C647" i="5"/>
  <c r="D647" i="5" s="1"/>
  <c r="C646" i="5"/>
  <c r="D646" i="5" s="1"/>
  <c r="C645" i="5"/>
  <c r="D645" i="5" s="1"/>
  <c r="C644" i="5"/>
  <c r="D644" i="5" s="1"/>
  <c r="E645" i="5" s="1"/>
  <c r="C643" i="5"/>
  <c r="D643" i="5" s="1"/>
  <c r="C642" i="5"/>
  <c r="D642" i="5" s="1"/>
  <c r="C641" i="5"/>
  <c r="D641" i="5" s="1"/>
  <c r="C640" i="5"/>
  <c r="D640" i="5" s="1"/>
  <c r="C639" i="5"/>
  <c r="D639" i="5" s="1"/>
  <c r="C638" i="5"/>
  <c r="D638" i="5" s="1"/>
  <c r="E639" i="5" s="1"/>
  <c r="C637" i="5"/>
  <c r="D637" i="5" s="1"/>
  <c r="C636" i="5"/>
  <c r="D636" i="5" s="1"/>
  <c r="C635" i="5"/>
  <c r="D635" i="5" s="1"/>
  <c r="C634" i="5"/>
  <c r="D634" i="5" s="1"/>
  <c r="C633" i="5"/>
  <c r="D633" i="5" s="1"/>
  <c r="H633" i="5" s="1"/>
  <c r="C632" i="5"/>
  <c r="D632" i="5" s="1"/>
  <c r="C631" i="5"/>
  <c r="D631" i="5" s="1"/>
  <c r="C630" i="5"/>
  <c r="D630" i="5" s="1"/>
  <c r="E631" i="5" s="1"/>
  <c r="C629" i="5"/>
  <c r="D629" i="5" s="1"/>
  <c r="C628" i="5"/>
  <c r="D628" i="5" s="1"/>
  <c r="C627" i="5"/>
  <c r="D627" i="5" s="1"/>
  <c r="E628" i="5" s="1"/>
  <c r="C626" i="5"/>
  <c r="D626" i="5" s="1"/>
  <c r="H626" i="5" s="1"/>
  <c r="C625" i="5"/>
  <c r="D625" i="5" s="1"/>
  <c r="H625" i="5" s="1"/>
  <c r="C624" i="5"/>
  <c r="D624" i="5" s="1"/>
  <c r="E625" i="5" s="1"/>
  <c r="C623" i="5"/>
  <c r="D623" i="5" s="1"/>
  <c r="H623" i="5" s="1"/>
  <c r="C622" i="5"/>
  <c r="D622" i="5" s="1"/>
  <c r="E623" i="5" s="1"/>
  <c r="C621" i="5"/>
  <c r="D621" i="5" s="1"/>
  <c r="C620" i="5"/>
  <c r="D620" i="5" s="1"/>
  <c r="H620" i="5" s="1"/>
  <c r="C619" i="5"/>
  <c r="D619" i="5" s="1"/>
  <c r="E620" i="5" s="1"/>
  <c r="C618" i="5"/>
  <c r="D618" i="5" s="1"/>
  <c r="C617" i="5"/>
  <c r="D617" i="5" s="1"/>
  <c r="C616" i="5"/>
  <c r="D616" i="5" s="1"/>
  <c r="C615" i="5"/>
  <c r="D615" i="5" s="1"/>
  <c r="C614" i="5"/>
  <c r="D614" i="5" s="1"/>
  <c r="C613" i="5"/>
  <c r="D613" i="5" s="1"/>
  <c r="C612" i="5"/>
  <c r="D612" i="5" s="1"/>
  <c r="C611" i="5"/>
  <c r="D611" i="5" s="1"/>
  <c r="E612" i="5" s="1"/>
  <c r="C610" i="5"/>
  <c r="D610" i="5" s="1"/>
  <c r="H610" i="5" s="1"/>
  <c r="C609" i="5"/>
  <c r="D609" i="5" s="1"/>
  <c r="H609" i="5" s="1"/>
  <c r="C608" i="5"/>
  <c r="D608" i="5" s="1"/>
  <c r="E609" i="5" s="1"/>
  <c r="C607" i="5"/>
  <c r="D607" i="5" s="1"/>
  <c r="H607" i="5" s="1"/>
  <c r="C606" i="5"/>
  <c r="D606" i="5" s="1"/>
  <c r="E607" i="5" s="1"/>
  <c r="C605" i="5"/>
  <c r="D605" i="5" s="1"/>
  <c r="C604" i="5"/>
  <c r="D604" i="5" s="1"/>
  <c r="H604" i="5" s="1"/>
  <c r="C603" i="5"/>
  <c r="D603" i="5" s="1"/>
  <c r="E604" i="5" s="1"/>
  <c r="C602" i="5"/>
  <c r="D602" i="5" s="1"/>
  <c r="C601" i="5"/>
  <c r="D601" i="5" s="1"/>
  <c r="C600" i="5"/>
  <c r="D600" i="5" s="1"/>
  <c r="C599" i="5"/>
  <c r="D599" i="5" s="1"/>
  <c r="C598" i="5"/>
  <c r="D598" i="5" s="1"/>
  <c r="C597" i="5"/>
  <c r="D597" i="5" s="1"/>
  <c r="C596" i="5"/>
  <c r="D596" i="5" s="1"/>
  <c r="E597" i="5" s="1"/>
  <c r="C595" i="5"/>
  <c r="D595" i="5" s="1"/>
  <c r="E596" i="5" s="1"/>
  <c r="C594" i="5"/>
  <c r="D594" i="5" s="1"/>
  <c r="C593" i="5"/>
  <c r="D593" i="5" s="1"/>
  <c r="H593" i="5" s="1"/>
  <c r="C592" i="5"/>
  <c r="D592" i="5" s="1"/>
  <c r="C591" i="5"/>
  <c r="D591" i="5" s="1"/>
  <c r="C590" i="5"/>
  <c r="D590" i="5" s="1"/>
  <c r="E591" i="5" s="1"/>
  <c r="C589" i="5"/>
  <c r="D589" i="5" s="1"/>
  <c r="C588" i="5"/>
  <c r="D588" i="5" s="1"/>
  <c r="H588" i="5" s="1"/>
  <c r="C587" i="5"/>
  <c r="D587" i="5" s="1"/>
  <c r="E588" i="5" s="1"/>
  <c r="C586" i="5"/>
  <c r="D586" i="5" s="1"/>
  <c r="C585" i="5"/>
  <c r="D585" i="5" s="1"/>
  <c r="C584" i="5"/>
  <c r="D584" i="5" s="1"/>
  <c r="E585" i="5" s="1"/>
  <c r="C583" i="5"/>
  <c r="D583" i="5" s="1"/>
  <c r="C582" i="5"/>
  <c r="D582" i="5" s="1"/>
  <c r="C581" i="5"/>
  <c r="D581" i="5" s="1"/>
  <c r="C580" i="5"/>
  <c r="D580" i="5" s="1"/>
  <c r="E581" i="5" s="1"/>
  <c r="C579" i="5"/>
  <c r="D579" i="5" s="1"/>
  <c r="E580" i="5" s="1"/>
  <c r="C578" i="5"/>
  <c r="D578" i="5" s="1"/>
  <c r="C577" i="5"/>
  <c r="D577" i="5" s="1"/>
  <c r="H577" i="5" s="1"/>
  <c r="C576" i="5"/>
  <c r="D576" i="5" s="1"/>
  <c r="E577" i="5" s="1"/>
  <c r="C575" i="5"/>
  <c r="D575" i="5" s="1"/>
  <c r="H575" i="5" s="1"/>
  <c r="C574" i="5"/>
  <c r="D574" i="5" s="1"/>
  <c r="E575" i="5" s="1"/>
  <c r="C573" i="5"/>
  <c r="D573" i="5" s="1"/>
  <c r="E574" i="5" s="1"/>
  <c r="C572" i="5"/>
  <c r="D572" i="5" s="1"/>
  <c r="H572" i="5" s="1"/>
  <c r="C571" i="5"/>
  <c r="D571" i="5" s="1"/>
  <c r="E572" i="5" s="1"/>
  <c r="C570" i="5"/>
  <c r="D570" i="5" s="1"/>
  <c r="C569" i="5"/>
  <c r="D569" i="5" s="1"/>
  <c r="C568" i="5"/>
  <c r="D568" i="5" s="1"/>
  <c r="E569" i="5" s="1"/>
  <c r="C567" i="5"/>
  <c r="D567" i="5" s="1"/>
  <c r="C566" i="5"/>
  <c r="D566" i="5" s="1"/>
  <c r="C565" i="5"/>
  <c r="D565" i="5" s="1"/>
  <c r="C564" i="5"/>
  <c r="D564" i="5" s="1"/>
  <c r="E565" i="5" s="1"/>
  <c r="C563" i="5"/>
  <c r="D563" i="5" s="1"/>
  <c r="E564" i="5" s="1"/>
  <c r="C562" i="5"/>
  <c r="D562" i="5" s="1"/>
  <c r="H562" i="5" s="1"/>
  <c r="C561" i="5"/>
  <c r="D561" i="5" s="1"/>
  <c r="H561" i="5" s="1"/>
  <c r="C560" i="5"/>
  <c r="D560" i="5" s="1"/>
  <c r="E561" i="5" s="1"/>
  <c r="C559" i="5"/>
  <c r="D559" i="5" s="1"/>
  <c r="H559" i="5" s="1"/>
  <c r="C558" i="5"/>
  <c r="D558" i="5" s="1"/>
  <c r="C557" i="5"/>
  <c r="D557" i="5" s="1"/>
  <c r="C556" i="5"/>
  <c r="D556" i="5" s="1"/>
  <c r="C555" i="5"/>
  <c r="D555" i="5" s="1"/>
  <c r="E556" i="5" s="1"/>
  <c r="C554" i="5"/>
  <c r="D554" i="5" s="1"/>
  <c r="H554" i="5" s="1"/>
  <c r="C553" i="5"/>
  <c r="D553" i="5" s="1"/>
  <c r="C552" i="5"/>
  <c r="D552" i="5" s="1"/>
  <c r="E553" i="5" s="1"/>
  <c r="C551" i="5"/>
  <c r="D551" i="5" s="1"/>
  <c r="C550" i="5"/>
  <c r="D550" i="5" s="1"/>
  <c r="C549" i="5"/>
  <c r="D549" i="5" s="1"/>
  <c r="C548" i="5"/>
  <c r="D548" i="5" s="1"/>
  <c r="C547" i="5"/>
  <c r="D547" i="5" s="1"/>
  <c r="C546" i="5"/>
  <c r="D546" i="5" s="1"/>
  <c r="C545" i="5"/>
  <c r="D545" i="5" s="1"/>
  <c r="C544" i="5"/>
  <c r="D544" i="5" s="1"/>
  <c r="E545" i="5" s="1"/>
  <c r="C543" i="5"/>
  <c r="D543" i="5" s="1"/>
  <c r="C542" i="5"/>
  <c r="D542" i="5" s="1"/>
  <c r="C541" i="5"/>
  <c r="D541" i="5" s="1"/>
  <c r="C540" i="5"/>
  <c r="D540" i="5" s="1"/>
  <c r="C539" i="5"/>
  <c r="D539" i="5" s="1"/>
  <c r="C538" i="5"/>
  <c r="D538" i="5" s="1"/>
  <c r="C537" i="5"/>
  <c r="D537" i="5" s="1"/>
  <c r="C536" i="5"/>
  <c r="D536" i="5" s="1"/>
  <c r="C535" i="5"/>
  <c r="D535" i="5" s="1"/>
  <c r="C534" i="5"/>
  <c r="D534" i="5" s="1"/>
  <c r="C533" i="5"/>
  <c r="D533" i="5" s="1"/>
  <c r="C532" i="5"/>
  <c r="D532" i="5" s="1"/>
  <c r="C531" i="5"/>
  <c r="D531" i="5" s="1"/>
  <c r="C530" i="5"/>
  <c r="D530" i="5" s="1"/>
  <c r="C529" i="5"/>
  <c r="D529" i="5" s="1"/>
  <c r="C528" i="5"/>
  <c r="D528" i="5" s="1"/>
  <c r="C527" i="5"/>
  <c r="D527" i="5" s="1"/>
  <c r="C526" i="5"/>
  <c r="D526" i="5" s="1"/>
  <c r="C525" i="5"/>
  <c r="D525" i="5" s="1"/>
  <c r="C524" i="5"/>
  <c r="D524" i="5" s="1"/>
  <c r="C523" i="5"/>
  <c r="D523" i="5" s="1"/>
  <c r="E524" i="5" s="1"/>
  <c r="C522" i="5"/>
  <c r="D522" i="5" s="1"/>
  <c r="C521" i="5"/>
  <c r="D521" i="5" s="1"/>
  <c r="C520" i="5"/>
  <c r="D520" i="5" s="1"/>
  <c r="H520" i="5" s="1"/>
  <c r="C519" i="5"/>
  <c r="D519" i="5" s="1"/>
  <c r="C518" i="5"/>
  <c r="D518" i="5" s="1"/>
  <c r="H518" i="5" s="1"/>
  <c r="C517" i="5"/>
  <c r="D517" i="5" s="1"/>
  <c r="C516" i="5"/>
  <c r="D516" i="5" s="1"/>
  <c r="E517" i="5" s="1"/>
  <c r="C515" i="5"/>
  <c r="D515" i="5" s="1"/>
  <c r="E516" i="5" s="1"/>
  <c r="C514" i="5"/>
  <c r="D514" i="5" s="1"/>
  <c r="C513" i="5"/>
  <c r="D513" i="5" s="1"/>
  <c r="C512" i="5"/>
  <c r="D512" i="5" s="1"/>
  <c r="H512" i="5" s="1"/>
  <c r="C511" i="5"/>
  <c r="D511" i="5" s="1"/>
  <c r="C510" i="5"/>
  <c r="D510" i="5" s="1"/>
  <c r="H510" i="5" s="1"/>
  <c r="C509" i="5"/>
  <c r="D509" i="5" s="1"/>
  <c r="C508" i="5"/>
  <c r="D508" i="5" s="1"/>
  <c r="E509" i="5" s="1"/>
  <c r="C507" i="5"/>
  <c r="D507" i="5" s="1"/>
  <c r="E508" i="5" s="1"/>
  <c r="C506" i="5"/>
  <c r="D506" i="5" s="1"/>
  <c r="C505" i="5"/>
  <c r="D505" i="5" s="1"/>
  <c r="C504" i="5"/>
  <c r="D504" i="5" s="1"/>
  <c r="H504" i="5" s="1"/>
  <c r="C503" i="5"/>
  <c r="D503" i="5" s="1"/>
  <c r="C502" i="5"/>
  <c r="D502" i="5" s="1"/>
  <c r="H502" i="5" s="1"/>
  <c r="C501" i="5"/>
  <c r="D501" i="5" s="1"/>
  <c r="C500" i="5"/>
  <c r="D500" i="5" s="1"/>
  <c r="E501" i="5" s="1"/>
  <c r="C499" i="5"/>
  <c r="D499" i="5" s="1"/>
  <c r="C498" i="5"/>
  <c r="D498" i="5" s="1"/>
  <c r="C497" i="5"/>
  <c r="D497" i="5" s="1"/>
  <c r="C496" i="5"/>
  <c r="D496" i="5" s="1"/>
  <c r="H496" i="5" s="1"/>
  <c r="C495" i="5"/>
  <c r="D495" i="5" s="1"/>
  <c r="C494" i="5"/>
  <c r="D494" i="5" s="1"/>
  <c r="C493" i="5"/>
  <c r="D493" i="5" s="1"/>
  <c r="C492" i="5"/>
  <c r="D492" i="5" s="1"/>
  <c r="E493" i="5" s="1"/>
  <c r="C491" i="5"/>
  <c r="D491" i="5" s="1"/>
  <c r="C490" i="5"/>
  <c r="D490" i="5" s="1"/>
  <c r="C489" i="5"/>
  <c r="D489" i="5" s="1"/>
  <c r="C488" i="5"/>
  <c r="D488" i="5" s="1"/>
  <c r="H488" i="5" s="1"/>
  <c r="C487" i="5"/>
  <c r="D487" i="5" s="1"/>
  <c r="C486" i="5"/>
  <c r="D486" i="5" s="1"/>
  <c r="H486" i="5" s="1"/>
  <c r="C485" i="5"/>
  <c r="D485" i="5" s="1"/>
  <c r="C484" i="5"/>
  <c r="D484" i="5" s="1"/>
  <c r="E485" i="5" s="1"/>
  <c r="C483" i="5"/>
  <c r="D483" i="5" s="1"/>
  <c r="C482" i="5"/>
  <c r="D482" i="5" s="1"/>
  <c r="C481" i="5"/>
  <c r="D481" i="5" s="1"/>
  <c r="C480" i="5"/>
  <c r="D480" i="5" s="1"/>
  <c r="C479" i="5"/>
  <c r="D479" i="5" s="1"/>
  <c r="C478" i="5"/>
  <c r="D478" i="5" s="1"/>
  <c r="C477" i="5"/>
  <c r="D477" i="5" s="1"/>
  <c r="C476" i="5"/>
  <c r="D476" i="5" s="1"/>
  <c r="E477" i="5" s="1"/>
  <c r="C475" i="5"/>
  <c r="D475" i="5" s="1"/>
  <c r="E476" i="5" s="1"/>
  <c r="C474" i="5"/>
  <c r="D474" i="5" s="1"/>
  <c r="C473" i="5"/>
  <c r="D473" i="5" s="1"/>
  <c r="C472" i="5"/>
  <c r="D472" i="5" s="1"/>
  <c r="C471" i="5"/>
  <c r="D471" i="5" s="1"/>
  <c r="C470" i="5"/>
  <c r="D470" i="5" s="1"/>
  <c r="C469" i="5"/>
  <c r="D469" i="5" s="1"/>
  <c r="C468" i="5"/>
  <c r="D468" i="5" s="1"/>
  <c r="E469" i="5" s="1"/>
  <c r="C467" i="5"/>
  <c r="D467" i="5" s="1"/>
  <c r="C466" i="5"/>
  <c r="D466" i="5" s="1"/>
  <c r="C465" i="5"/>
  <c r="D465" i="5" s="1"/>
  <c r="C464" i="5"/>
  <c r="D464" i="5" s="1"/>
  <c r="C463" i="5"/>
  <c r="D463" i="5" s="1"/>
  <c r="C462" i="5"/>
  <c r="D462" i="5" s="1"/>
  <c r="C461" i="5"/>
  <c r="D461" i="5" s="1"/>
  <c r="C460" i="5"/>
  <c r="D460" i="5" s="1"/>
  <c r="E461" i="5" s="1"/>
  <c r="C459" i="5"/>
  <c r="D459" i="5" s="1"/>
  <c r="E460" i="5" s="1"/>
  <c r="C458" i="5"/>
  <c r="D458" i="5" s="1"/>
  <c r="C457" i="5"/>
  <c r="D457" i="5" s="1"/>
  <c r="C456" i="5"/>
  <c r="D456" i="5" s="1"/>
  <c r="C455" i="5"/>
  <c r="D455" i="5" s="1"/>
  <c r="C454" i="5"/>
  <c r="D454" i="5" s="1"/>
  <c r="C453" i="5"/>
  <c r="D453" i="5" s="1"/>
  <c r="C452" i="5"/>
  <c r="D452" i="5" s="1"/>
  <c r="E453" i="5" s="1"/>
  <c r="C451" i="5"/>
  <c r="D451" i="5" s="1"/>
  <c r="C450" i="5"/>
  <c r="D450" i="5" s="1"/>
  <c r="C449" i="5"/>
  <c r="D449" i="5" s="1"/>
  <c r="C448" i="5"/>
  <c r="D448" i="5" s="1"/>
  <c r="C447" i="5"/>
  <c r="D447" i="5" s="1"/>
  <c r="C446" i="5"/>
  <c r="D446" i="5" s="1"/>
  <c r="C445" i="5"/>
  <c r="D445" i="5" s="1"/>
  <c r="C444" i="5"/>
  <c r="D444" i="5" s="1"/>
  <c r="E445" i="5" s="1"/>
  <c r="C443" i="5"/>
  <c r="D443" i="5" s="1"/>
  <c r="E444" i="5" s="1"/>
  <c r="C442" i="5"/>
  <c r="D442" i="5" s="1"/>
  <c r="C441" i="5"/>
  <c r="D441" i="5" s="1"/>
  <c r="C440" i="5"/>
  <c r="D440" i="5" s="1"/>
  <c r="C439" i="5"/>
  <c r="D439" i="5" s="1"/>
  <c r="C438" i="5"/>
  <c r="D438" i="5" s="1"/>
  <c r="C437" i="5"/>
  <c r="D437" i="5" s="1"/>
  <c r="C436" i="5"/>
  <c r="D436" i="5" s="1"/>
  <c r="E437" i="5" s="1"/>
  <c r="C435" i="5"/>
  <c r="D435" i="5" s="1"/>
  <c r="C434" i="5"/>
  <c r="D434" i="5" s="1"/>
  <c r="C433" i="5"/>
  <c r="D433" i="5" s="1"/>
  <c r="C432" i="5"/>
  <c r="D432" i="5" s="1"/>
  <c r="C431" i="5"/>
  <c r="D431" i="5" s="1"/>
  <c r="C430" i="5"/>
  <c r="D430" i="5" s="1"/>
  <c r="C429" i="5"/>
  <c r="D429" i="5" s="1"/>
  <c r="C428" i="5"/>
  <c r="D428" i="5" s="1"/>
  <c r="E429" i="5" s="1"/>
  <c r="C427" i="5"/>
  <c r="D427" i="5" s="1"/>
  <c r="E428" i="5" s="1"/>
  <c r="C426" i="5"/>
  <c r="D426" i="5" s="1"/>
  <c r="C425" i="5"/>
  <c r="D425" i="5" s="1"/>
  <c r="C424" i="5"/>
  <c r="D424" i="5" s="1"/>
  <c r="C423" i="5"/>
  <c r="D423" i="5" s="1"/>
  <c r="C422" i="5"/>
  <c r="D422" i="5" s="1"/>
  <c r="C421" i="5"/>
  <c r="D421" i="5" s="1"/>
  <c r="C420" i="5"/>
  <c r="D420" i="5" s="1"/>
  <c r="E421" i="5" s="1"/>
  <c r="C419" i="5"/>
  <c r="D419" i="5" s="1"/>
  <c r="C418" i="5"/>
  <c r="D418" i="5" s="1"/>
  <c r="C417" i="5"/>
  <c r="D417" i="5" s="1"/>
  <c r="C416" i="5"/>
  <c r="D416" i="5" s="1"/>
  <c r="C415" i="5"/>
  <c r="D415" i="5" s="1"/>
  <c r="C414" i="5"/>
  <c r="D414" i="5" s="1"/>
  <c r="C413" i="5"/>
  <c r="D413" i="5" s="1"/>
  <c r="C412" i="5"/>
  <c r="D412" i="5" s="1"/>
  <c r="E413" i="5" s="1"/>
  <c r="C411" i="5"/>
  <c r="D411" i="5" s="1"/>
  <c r="E412" i="5" s="1"/>
  <c r="C410" i="5"/>
  <c r="D410" i="5" s="1"/>
  <c r="C409" i="5"/>
  <c r="D409" i="5" s="1"/>
  <c r="C408" i="5"/>
  <c r="D408" i="5" s="1"/>
  <c r="C407" i="5"/>
  <c r="D407" i="5" s="1"/>
  <c r="C406" i="5"/>
  <c r="D406" i="5" s="1"/>
  <c r="C405" i="5"/>
  <c r="D405" i="5" s="1"/>
  <c r="C404" i="5"/>
  <c r="D404" i="5" s="1"/>
  <c r="E405" i="5" s="1"/>
  <c r="C403" i="5"/>
  <c r="D403" i="5" s="1"/>
  <c r="C402" i="5"/>
  <c r="D402" i="5" s="1"/>
  <c r="C401" i="5"/>
  <c r="D401" i="5" s="1"/>
  <c r="C400" i="5"/>
  <c r="D400" i="5" s="1"/>
  <c r="H400" i="5" s="1"/>
  <c r="C399" i="5"/>
  <c r="D399" i="5" s="1"/>
  <c r="H399" i="5" s="1"/>
  <c r="C398" i="5"/>
  <c r="D398" i="5" s="1"/>
  <c r="C397" i="5"/>
  <c r="D397" i="5" s="1"/>
  <c r="C396" i="5"/>
  <c r="D396" i="5" s="1"/>
  <c r="E397" i="5" s="1"/>
  <c r="C395" i="5"/>
  <c r="D395" i="5" s="1"/>
  <c r="C394" i="5"/>
  <c r="D394" i="5" s="1"/>
  <c r="C393" i="5"/>
  <c r="D393" i="5" s="1"/>
  <c r="C392" i="5"/>
  <c r="D392" i="5" s="1"/>
  <c r="C391" i="5"/>
  <c r="D391" i="5" s="1"/>
  <c r="C390" i="5"/>
  <c r="D390" i="5" s="1"/>
  <c r="H390" i="5" s="1"/>
  <c r="C389" i="5"/>
  <c r="D389" i="5" s="1"/>
  <c r="C388" i="5"/>
  <c r="D388" i="5" s="1"/>
  <c r="E389" i="5" s="1"/>
  <c r="C387" i="5"/>
  <c r="D387" i="5" s="1"/>
  <c r="E388" i="5" s="1"/>
  <c r="C386" i="5"/>
  <c r="D386" i="5" s="1"/>
  <c r="E387" i="5" s="1"/>
  <c r="C385" i="5"/>
  <c r="D385" i="5" s="1"/>
  <c r="C384" i="5"/>
  <c r="D384" i="5" s="1"/>
  <c r="C383" i="5"/>
  <c r="D383" i="5" s="1"/>
  <c r="C382" i="5"/>
  <c r="D382" i="5" s="1"/>
  <c r="H382" i="5" s="1"/>
  <c r="C381" i="5"/>
  <c r="D381" i="5" s="1"/>
  <c r="C380" i="5"/>
  <c r="D380" i="5" s="1"/>
  <c r="E381" i="5" s="1"/>
  <c r="C379" i="5"/>
  <c r="D379" i="5" s="1"/>
  <c r="C378" i="5"/>
  <c r="D378" i="5" s="1"/>
  <c r="C377" i="5"/>
  <c r="D377" i="5" s="1"/>
  <c r="C376" i="5"/>
  <c r="D376" i="5" s="1"/>
  <c r="H376" i="5" s="1"/>
  <c r="C375" i="5"/>
  <c r="D375" i="5" s="1"/>
  <c r="C374" i="5"/>
  <c r="D374" i="5" s="1"/>
  <c r="C373" i="5"/>
  <c r="D373" i="5" s="1"/>
  <c r="C372" i="5"/>
  <c r="D372" i="5" s="1"/>
  <c r="E373" i="5" s="1"/>
  <c r="C371" i="5"/>
  <c r="D371" i="5" s="1"/>
  <c r="E372" i="5" s="1"/>
  <c r="C370" i="5"/>
  <c r="D370" i="5" s="1"/>
  <c r="C369" i="5"/>
  <c r="D369" i="5" s="1"/>
  <c r="C368" i="5"/>
  <c r="D368" i="5" s="1"/>
  <c r="C367" i="5"/>
  <c r="D367" i="5" s="1"/>
  <c r="C366" i="5"/>
  <c r="D366" i="5" s="1"/>
  <c r="C365" i="5"/>
  <c r="D365" i="5" s="1"/>
  <c r="C364" i="5"/>
  <c r="D364" i="5" s="1"/>
  <c r="E365" i="5" s="1"/>
  <c r="C363" i="5"/>
  <c r="D363" i="5" s="1"/>
  <c r="C362" i="5"/>
  <c r="D362" i="5" s="1"/>
  <c r="C361" i="5"/>
  <c r="D361" i="5" s="1"/>
  <c r="C360" i="5"/>
  <c r="D360" i="5" s="1"/>
  <c r="H360" i="5" s="1"/>
  <c r="C359" i="5"/>
  <c r="D359" i="5" s="1"/>
  <c r="C358" i="5"/>
  <c r="D358" i="5" s="1"/>
  <c r="C357" i="5"/>
  <c r="D357" i="5" s="1"/>
  <c r="C356" i="5"/>
  <c r="D356" i="5" s="1"/>
  <c r="E357" i="5" s="1"/>
  <c r="C355" i="5"/>
  <c r="D355" i="5" s="1"/>
  <c r="C354" i="5"/>
  <c r="D354" i="5" s="1"/>
  <c r="E355" i="5" s="1"/>
  <c r="C353" i="5"/>
  <c r="D353" i="5" s="1"/>
  <c r="C352" i="5"/>
  <c r="D352" i="5" s="1"/>
  <c r="H352" i="5" s="1"/>
  <c r="C351" i="5"/>
  <c r="D351" i="5" s="1"/>
  <c r="C350" i="5"/>
  <c r="D350" i="5" s="1"/>
  <c r="H350" i="5" s="1"/>
  <c r="C349" i="5"/>
  <c r="D349" i="5" s="1"/>
  <c r="C348" i="5"/>
  <c r="D348" i="5" s="1"/>
  <c r="E349" i="5" s="1"/>
  <c r="C347" i="5"/>
  <c r="D347" i="5" s="1"/>
  <c r="C346" i="5"/>
  <c r="D346" i="5" s="1"/>
  <c r="C345" i="5"/>
  <c r="D345" i="5" s="1"/>
  <c r="C344" i="5"/>
  <c r="D344" i="5" s="1"/>
  <c r="H344" i="5" s="1"/>
  <c r="C343" i="5"/>
  <c r="D343" i="5" s="1"/>
  <c r="C342" i="5"/>
  <c r="D342" i="5" s="1"/>
  <c r="C341" i="5"/>
  <c r="D341" i="5" s="1"/>
  <c r="H341" i="5" s="1"/>
  <c r="C340" i="5"/>
  <c r="D340" i="5" s="1"/>
  <c r="C339" i="5"/>
  <c r="D339" i="5" s="1"/>
  <c r="C338" i="5"/>
  <c r="D338" i="5" s="1"/>
  <c r="E339" i="5" s="1"/>
  <c r="C337" i="5"/>
  <c r="D337" i="5" s="1"/>
  <c r="E338" i="5" s="1"/>
  <c r="C336" i="5"/>
  <c r="D336" i="5" s="1"/>
  <c r="C335" i="5"/>
  <c r="D335" i="5" s="1"/>
  <c r="H335" i="5" s="1"/>
  <c r="C334" i="5"/>
  <c r="D334" i="5" s="1"/>
  <c r="C333" i="5"/>
  <c r="D333" i="5" s="1"/>
  <c r="C332" i="5"/>
  <c r="D332" i="5" s="1"/>
  <c r="E333" i="5" s="1"/>
  <c r="C331" i="5"/>
  <c r="D331" i="5" s="1"/>
  <c r="C330" i="5"/>
  <c r="D330" i="5" s="1"/>
  <c r="H330" i="5" s="1"/>
  <c r="C329" i="5"/>
  <c r="D329" i="5" s="1"/>
  <c r="C328" i="5"/>
  <c r="D328" i="5" s="1"/>
  <c r="C327" i="5"/>
  <c r="D327" i="5" s="1"/>
  <c r="C326" i="5"/>
  <c r="D326" i="5" s="1"/>
  <c r="E327" i="5" s="1"/>
  <c r="C325" i="5"/>
  <c r="D325" i="5" s="1"/>
  <c r="C324" i="5"/>
  <c r="D324" i="5" s="1"/>
  <c r="H324" i="5" s="1"/>
  <c r="C323" i="5"/>
  <c r="D323" i="5" s="1"/>
  <c r="C322" i="5"/>
  <c r="D322" i="5" s="1"/>
  <c r="C321" i="5"/>
  <c r="D321" i="5" s="1"/>
  <c r="C320" i="5"/>
  <c r="D320" i="5" s="1"/>
  <c r="E321" i="5" s="1"/>
  <c r="C319" i="5"/>
  <c r="D319" i="5" s="1"/>
  <c r="C318" i="5"/>
  <c r="D318" i="5" s="1"/>
  <c r="E319" i="5" s="1"/>
  <c r="C317" i="5"/>
  <c r="D317" i="5" s="1"/>
  <c r="C316" i="5"/>
  <c r="D316" i="5" s="1"/>
  <c r="C315" i="5"/>
  <c r="D315" i="5" s="1"/>
  <c r="C314" i="5"/>
  <c r="D314" i="5" s="1"/>
  <c r="E315" i="5" s="1"/>
  <c r="C313" i="5"/>
  <c r="D313" i="5" s="1"/>
  <c r="C312" i="5"/>
  <c r="D312" i="5" s="1"/>
  <c r="C311" i="5"/>
  <c r="D311" i="5" s="1"/>
  <c r="C310" i="5"/>
  <c r="D310" i="5" s="1"/>
  <c r="C309" i="5"/>
  <c r="D309" i="5" s="1"/>
  <c r="C308" i="5"/>
  <c r="D308" i="5" s="1"/>
  <c r="H308" i="5" s="1"/>
  <c r="C307" i="5"/>
  <c r="D307" i="5" s="1"/>
  <c r="C306" i="5"/>
  <c r="D306" i="5" s="1"/>
  <c r="C305" i="5"/>
  <c r="D305" i="5" s="1"/>
  <c r="C304" i="5"/>
  <c r="D304" i="5" s="1"/>
  <c r="C303" i="5"/>
  <c r="D303" i="5" s="1"/>
  <c r="C302" i="5"/>
  <c r="D302" i="5" s="1"/>
  <c r="C301" i="5"/>
  <c r="D301" i="5" s="1"/>
  <c r="C300" i="5"/>
  <c r="D300" i="5" s="1"/>
  <c r="H300" i="5" s="1"/>
  <c r="C299" i="5"/>
  <c r="D299" i="5" s="1"/>
  <c r="C298" i="5"/>
  <c r="D298" i="5" s="1"/>
  <c r="C297" i="5"/>
  <c r="D297" i="5" s="1"/>
  <c r="C296" i="5"/>
  <c r="D296" i="5" s="1"/>
  <c r="E297" i="5" s="1"/>
  <c r="C295" i="5"/>
  <c r="D295" i="5" s="1"/>
  <c r="C294" i="5"/>
  <c r="D294" i="5" s="1"/>
  <c r="E295" i="5" s="1"/>
  <c r="C293" i="5"/>
  <c r="D293" i="5" s="1"/>
  <c r="C292" i="5"/>
  <c r="D292" i="5" s="1"/>
  <c r="C291" i="5"/>
  <c r="D291" i="5" s="1"/>
  <c r="C290" i="5"/>
  <c r="D290" i="5" s="1"/>
  <c r="C289" i="5"/>
  <c r="D289" i="5" s="1"/>
  <c r="C288" i="5"/>
  <c r="D288" i="5" s="1"/>
  <c r="E289" i="5" s="1"/>
  <c r="C287" i="5"/>
  <c r="D287" i="5" s="1"/>
  <c r="C286" i="5"/>
  <c r="D286" i="5" s="1"/>
  <c r="C285" i="5"/>
  <c r="D285" i="5" s="1"/>
  <c r="C284" i="5"/>
  <c r="D284" i="5" s="1"/>
  <c r="C283" i="5"/>
  <c r="D283" i="5" s="1"/>
  <c r="C282" i="5"/>
  <c r="D282" i="5" s="1"/>
  <c r="E283" i="5" s="1"/>
  <c r="C281" i="5"/>
  <c r="D281" i="5" s="1"/>
  <c r="C280" i="5"/>
  <c r="D280" i="5" s="1"/>
  <c r="C279" i="5"/>
  <c r="D279" i="5" s="1"/>
  <c r="C278" i="5"/>
  <c r="D278" i="5" s="1"/>
  <c r="C277" i="5"/>
  <c r="D277" i="5" s="1"/>
  <c r="C276" i="5"/>
  <c r="D276" i="5" s="1"/>
  <c r="C275" i="5"/>
  <c r="D275" i="5" s="1"/>
  <c r="C274" i="5"/>
  <c r="D274" i="5" s="1"/>
  <c r="C273" i="5"/>
  <c r="D273" i="5" s="1"/>
  <c r="C272" i="5"/>
  <c r="D272" i="5" s="1"/>
  <c r="C271" i="5"/>
  <c r="D271" i="5" s="1"/>
  <c r="C270" i="5"/>
  <c r="D270" i="5" s="1"/>
  <c r="C269" i="5"/>
  <c r="D269" i="5" s="1"/>
  <c r="C268" i="5"/>
  <c r="D268" i="5" s="1"/>
  <c r="H268" i="5" s="1"/>
  <c r="C267" i="5"/>
  <c r="D267" i="5" s="1"/>
  <c r="C266" i="5"/>
  <c r="D266" i="5" s="1"/>
  <c r="C265" i="5"/>
  <c r="D265" i="5" s="1"/>
  <c r="C264" i="5"/>
  <c r="D264" i="5" s="1"/>
  <c r="C263" i="5"/>
  <c r="D263" i="5" s="1"/>
  <c r="C262" i="5"/>
  <c r="D262" i="5" s="1"/>
  <c r="E263" i="5" s="1"/>
  <c r="C261" i="5"/>
  <c r="D261" i="5" s="1"/>
  <c r="C260" i="5"/>
  <c r="D260" i="5" s="1"/>
  <c r="C259" i="5"/>
  <c r="D259" i="5" s="1"/>
  <c r="C258" i="5"/>
  <c r="D258" i="5" s="1"/>
  <c r="E259" i="5" s="1"/>
  <c r="C257" i="5"/>
  <c r="D257" i="5" s="1"/>
  <c r="C256" i="5"/>
  <c r="D256" i="5" s="1"/>
  <c r="C255" i="5"/>
  <c r="D255" i="5" s="1"/>
  <c r="C254" i="5"/>
  <c r="D254" i="5" s="1"/>
  <c r="E255" i="5" s="1"/>
  <c r="C253" i="5"/>
  <c r="D253" i="5" s="1"/>
  <c r="C252" i="5"/>
  <c r="D252" i="5" s="1"/>
  <c r="H252" i="5" s="1"/>
  <c r="C251" i="5"/>
  <c r="D251" i="5" s="1"/>
  <c r="C250" i="5"/>
  <c r="D250" i="5" s="1"/>
  <c r="E251" i="5" s="1"/>
  <c r="C249" i="5"/>
  <c r="D249" i="5" s="1"/>
  <c r="C248" i="5"/>
  <c r="D248" i="5" s="1"/>
  <c r="C247" i="5"/>
  <c r="D247" i="5" s="1"/>
  <c r="C246" i="5"/>
  <c r="D246" i="5" s="1"/>
  <c r="C245" i="5"/>
  <c r="D245" i="5" s="1"/>
  <c r="C244" i="5"/>
  <c r="D244" i="5" s="1"/>
  <c r="H244" i="5" s="1"/>
  <c r="C243" i="5"/>
  <c r="D243" i="5" s="1"/>
  <c r="C242" i="5"/>
  <c r="D242" i="5" s="1"/>
  <c r="C241" i="5"/>
  <c r="D241" i="5" s="1"/>
  <c r="C240" i="5"/>
  <c r="D240" i="5" s="1"/>
  <c r="C239" i="5"/>
  <c r="D239" i="5" s="1"/>
  <c r="C238" i="5"/>
  <c r="D238" i="5" s="1"/>
  <c r="C237" i="5"/>
  <c r="D237" i="5" s="1"/>
  <c r="C236" i="5"/>
  <c r="D236" i="5" s="1"/>
  <c r="H236" i="5" s="1"/>
  <c r="C235" i="5"/>
  <c r="D235" i="5" s="1"/>
  <c r="C234" i="5"/>
  <c r="D234" i="5" s="1"/>
  <c r="C233" i="5"/>
  <c r="D233" i="5" s="1"/>
  <c r="C232" i="5"/>
  <c r="D232" i="5" s="1"/>
  <c r="C231" i="5"/>
  <c r="D231" i="5" s="1"/>
  <c r="C230" i="5"/>
  <c r="D230" i="5" s="1"/>
  <c r="E231" i="5" s="1"/>
  <c r="C229" i="5"/>
  <c r="D229" i="5" s="1"/>
  <c r="C228" i="5"/>
  <c r="D228" i="5" s="1"/>
  <c r="H228" i="5" s="1"/>
  <c r="C227" i="5"/>
  <c r="D227" i="5" s="1"/>
  <c r="C226" i="5"/>
  <c r="D226" i="5" s="1"/>
  <c r="C225" i="5"/>
  <c r="D225" i="5" s="1"/>
  <c r="C224" i="5"/>
  <c r="D224" i="5" s="1"/>
  <c r="C223" i="5"/>
  <c r="D223" i="5" s="1"/>
  <c r="C222" i="5"/>
  <c r="D222" i="5" s="1"/>
  <c r="C221" i="5"/>
  <c r="D221" i="5" s="1"/>
  <c r="C220" i="5"/>
  <c r="D220" i="5" s="1"/>
  <c r="C219" i="5"/>
  <c r="D219" i="5" s="1"/>
  <c r="C218" i="5"/>
  <c r="D218" i="5" s="1"/>
  <c r="C217" i="5"/>
  <c r="D217" i="5" s="1"/>
  <c r="C216" i="5"/>
  <c r="D216" i="5" s="1"/>
  <c r="C215" i="5"/>
  <c r="D215" i="5" s="1"/>
  <c r="C214" i="5"/>
  <c r="D214" i="5" s="1"/>
  <c r="C213" i="5"/>
  <c r="D213" i="5" s="1"/>
  <c r="C212" i="5"/>
  <c r="D212" i="5" s="1"/>
  <c r="C211" i="5"/>
  <c r="D211" i="5" s="1"/>
  <c r="C210" i="5"/>
  <c r="D210" i="5" s="1"/>
  <c r="C209" i="5"/>
  <c r="D209" i="5" s="1"/>
  <c r="C208" i="5"/>
  <c r="D208" i="5" s="1"/>
  <c r="C207" i="5"/>
  <c r="D207" i="5" s="1"/>
  <c r="C206" i="5"/>
  <c r="D206" i="5" s="1"/>
  <c r="C205" i="5"/>
  <c r="D205" i="5" s="1"/>
  <c r="C204" i="5"/>
  <c r="D204" i="5" s="1"/>
  <c r="C203" i="5"/>
  <c r="D203" i="5" s="1"/>
  <c r="C202" i="5"/>
  <c r="D202" i="5" s="1"/>
  <c r="C201" i="5"/>
  <c r="D201" i="5" s="1"/>
  <c r="C200" i="5"/>
  <c r="D200" i="5" s="1"/>
  <c r="C199" i="5"/>
  <c r="D199" i="5" s="1"/>
  <c r="C198" i="5"/>
  <c r="D198" i="5" s="1"/>
  <c r="C197" i="5"/>
  <c r="D197" i="5" s="1"/>
  <c r="C196" i="5"/>
  <c r="D196" i="5" s="1"/>
  <c r="C195" i="5"/>
  <c r="D195" i="5" s="1"/>
  <c r="C194" i="5"/>
  <c r="D194" i="5" s="1"/>
  <c r="C193" i="5"/>
  <c r="D193" i="5" s="1"/>
  <c r="C192" i="5"/>
  <c r="D192" i="5" s="1"/>
  <c r="C191" i="5"/>
  <c r="D191" i="5" s="1"/>
  <c r="C190" i="5"/>
  <c r="D190" i="5" s="1"/>
  <c r="C189" i="5"/>
  <c r="D189" i="5" s="1"/>
  <c r="C188" i="5"/>
  <c r="D188" i="5" s="1"/>
  <c r="C187" i="5"/>
  <c r="D187" i="5" s="1"/>
  <c r="C186" i="5"/>
  <c r="D186" i="5" s="1"/>
  <c r="C185" i="5"/>
  <c r="D185" i="5" s="1"/>
  <c r="C184" i="5"/>
  <c r="D184" i="5" s="1"/>
  <c r="C183" i="5"/>
  <c r="D183" i="5" s="1"/>
  <c r="C182" i="5"/>
  <c r="D182" i="5" s="1"/>
  <c r="C181" i="5"/>
  <c r="D181" i="5" s="1"/>
  <c r="C180" i="5"/>
  <c r="D180" i="5" s="1"/>
  <c r="C179" i="5"/>
  <c r="D179" i="5" s="1"/>
  <c r="C178" i="5"/>
  <c r="D178" i="5" s="1"/>
  <c r="C177" i="5"/>
  <c r="D177" i="5" s="1"/>
  <c r="C176" i="5"/>
  <c r="D176" i="5" s="1"/>
  <c r="C175" i="5"/>
  <c r="D175" i="5" s="1"/>
  <c r="C174" i="5"/>
  <c r="D174" i="5" s="1"/>
  <c r="C173" i="5"/>
  <c r="D173" i="5" s="1"/>
  <c r="C172" i="5"/>
  <c r="D172" i="5" s="1"/>
  <c r="C171" i="5"/>
  <c r="D171" i="5" s="1"/>
  <c r="C170" i="5"/>
  <c r="D170" i="5" s="1"/>
  <c r="E171" i="5" s="1"/>
  <c r="C169" i="5"/>
  <c r="D169" i="5" s="1"/>
  <c r="C168" i="5"/>
  <c r="D168" i="5" s="1"/>
  <c r="E169" i="5" s="1"/>
  <c r="C167" i="5"/>
  <c r="D167" i="5" s="1"/>
  <c r="C166" i="5"/>
  <c r="D166" i="5" s="1"/>
  <c r="C165" i="5"/>
  <c r="D165" i="5" s="1"/>
  <c r="C164" i="5"/>
  <c r="D164" i="5" s="1"/>
  <c r="C163" i="5"/>
  <c r="D163" i="5" s="1"/>
  <c r="C162" i="5"/>
  <c r="D162" i="5" s="1"/>
  <c r="E163" i="5" s="1"/>
  <c r="C161" i="5"/>
  <c r="D161" i="5" s="1"/>
  <c r="C160" i="5"/>
  <c r="D160" i="5" s="1"/>
  <c r="E161" i="5" s="1"/>
  <c r="C159" i="5"/>
  <c r="D159" i="5" s="1"/>
  <c r="C158" i="5"/>
  <c r="D158" i="5" s="1"/>
  <c r="H158" i="5" s="1"/>
  <c r="C157" i="5"/>
  <c r="D157" i="5" s="1"/>
  <c r="C156" i="5"/>
  <c r="D156" i="5" s="1"/>
  <c r="C155" i="5"/>
  <c r="D155" i="5" s="1"/>
  <c r="C154" i="5"/>
  <c r="D154" i="5" s="1"/>
  <c r="E155" i="5" s="1"/>
  <c r="C153" i="5"/>
  <c r="D153" i="5" s="1"/>
  <c r="C152" i="5"/>
  <c r="D152" i="5" s="1"/>
  <c r="E153" i="5" s="1"/>
  <c r="C151" i="5"/>
  <c r="D151" i="5" s="1"/>
  <c r="C150" i="5"/>
  <c r="D150" i="5" s="1"/>
  <c r="H150" i="5" s="1"/>
  <c r="C149" i="5"/>
  <c r="D149" i="5" s="1"/>
  <c r="C148" i="5"/>
  <c r="D148" i="5" s="1"/>
  <c r="C147" i="5"/>
  <c r="D147" i="5" s="1"/>
  <c r="C146" i="5"/>
  <c r="D146" i="5" s="1"/>
  <c r="E147" i="5" s="1"/>
  <c r="C145" i="5"/>
  <c r="D145" i="5" s="1"/>
  <c r="C144" i="5"/>
  <c r="D144" i="5" s="1"/>
  <c r="E145" i="5" s="1"/>
  <c r="C143" i="5"/>
  <c r="D143" i="5" s="1"/>
  <c r="C142" i="5"/>
  <c r="D142" i="5" s="1"/>
  <c r="H142" i="5" s="1"/>
  <c r="C141" i="5"/>
  <c r="D141" i="5" s="1"/>
  <c r="C140" i="5"/>
  <c r="D140" i="5" s="1"/>
  <c r="C139" i="5"/>
  <c r="D139" i="5" s="1"/>
  <c r="C138" i="5"/>
  <c r="D138" i="5" s="1"/>
  <c r="E139" i="5" s="1"/>
  <c r="C137" i="5"/>
  <c r="D137" i="5" s="1"/>
  <c r="C136" i="5"/>
  <c r="D136" i="5" s="1"/>
  <c r="E137" i="5" s="1"/>
  <c r="C135" i="5"/>
  <c r="D135" i="5" s="1"/>
  <c r="C134" i="5"/>
  <c r="D134" i="5" s="1"/>
  <c r="C133" i="5"/>
  <c r="D133" i="5" s="1"/>
  <c r="C132" i="5"/>
  <c r="D132" i="5" s="1"/>
  <c r="C131" i="5"/>
  <c r="D131" i="5" s="1"/>
  <c r="C130" i="5"/>
  <c r="D130" i="5" s="1"/>
  <c r="E131" i="5" s="1"/>
  <c r="C129" i="5"/>
  <c r="D129" i="5" s="1"/>
  <c r="C128" i="5"/>
  <c r="D128" i="5" s="1"/>
  <c r="E129" i="5" s="1"/>
  <c r="C127" i="5"/>
  <c r="D127" i="5" s="1"/>
  <c r="C126" i="5"/>
  <c r="D126" i="5" s="1"/>
  <c r="C125" i="5"/>
  <c r="D125" i="5" s="1"/>
  <c r="C124" i="5"/>
  <c r="D124" i="5" s="1"/>
  <c r="C123" i="5"/>
  <c r="D123" i="5" s="1"/>
  <c r="C122" i="5"/>
  <c r="D122" i="5" s="1"/>
  <c r="E123" i="5" s="1"/>
  <c r="C121" i="5"/>
  <c r="D121" i="5" s="1"/>
  <c r="C120" i="5"/>
  <c r="D120" i="5" s="1"/>
  <c r="E121" i="5" s="1"/>
  <c r="C119" i="5"/>
  <c r="D119" i="5" s="1"/>
  <c r="C118" i="5"/>
  <c r="D118" i="5" s="1"/>
  <c r="H118" i="5" s="1"/>
  <c r="C117" i="5"/>
  <c r="D117" i="5" s="1"/>
  <c r="C116" i="5"/>
  <c r="D116" i="5" s="1"/>
  <c r="C115" i="5"/>
  <c r="D115" i="5" s="1"/>
  <c r="C114" i="5"/>
  <c r="D114" i="5" s="1"/>
  <c r="E115" i="5" s="1"/>
  <c r="C113" i="5"/>
  <c r="D113" i="5" s="1"/>
  <c r="C112" i="5"/>
  <c r="D112" i="5" s="1"/>
  <c r="E113" i="5" s="1"/>
  <c r="C111" i="5"/>
  <c r="D111" i="5" s="1"/>
  <c r="C110" i="5"/>
  <c r="D110" i="5" s="1"/>
  <c r="H110" i="5" s="1"/>
  <c r="C109" i="5"/>
  <c r="D109" i="5" s="1"/>
  <c r="C108" i="5"/>
  <c r="D108" i="5" s="1"/>
  <c r="C107" i="5"/>
  <c r="D107" i="5" s="1"/>
  <c r="C106" i="5"/>
  <c r="D106" i="5" s="1"/>
  <c r="E107" i="5" s="1"/>
  <c r="C105" i="5"/>
  <c r="D105" i="5" s="1"/>
  <c r="E106" i="5" s="1"/>
  <c r="C104" i="5"/>
  <c r="D104" i="5" s="1"/>
  <c r="E105" i="5" s="1"/>
  <c r="C103" i="5"/>
  <c r="D103" i="5" s="1"/>
  <c r="C102" i="5"/>
  <c r="D102" i="5" s="1"/>
  <c r="C101" i="5"/>
  <c r="D101" i="5" s="1"/>
  <c r="C100" i="5"/>
  <c r="D100" i="5" s="1"/>
  <c r="C99" i="5"/>
  <c r="D99" i="5" s="1"/>
  <c r="C98" i="5"/>
  <c r="D98" i="5" s="1"/>
  <c r="E99" i="5" s="1"/>
  <c r="C97" i="5"/>
  <c r="D97" i="5" s="1"/>
  <c r="E98" i="5" s="1"/>
  <c r="C96" i="5"/>
  <c r="D96" i="5" s="1"/>
  <c r="E97" i="5" s="1"/>
  <c r="C95" i="5"/>
  <c r="D95" i="5" s="1"/>
  <c r="C94" i="5"/>
  <c r="D94" i="5" s="1"/>
  <c r="H94" i="5" s="1"/>
  <c r="C93" i="5"/>
  <c r="D93" i="5" s="1"/>
  <c r="C92" i="5"/>
  <c r="D92" i="5" s="1"/>
  <c r="C91" i="5"/>
  <c r="D91" i="5" s="1"/>
  <c r="C90" i="5"/>
  <c r="D90" i="5" s="1"/>
  <c r="E91" i="5" s="1"/>
  <c r="C89" i="5"/>
  <c r="D89" i="5" s="1"/>
  <c r="C88" i="5"/>
  <c r="D88" i="5" s="1"/>
  <c r="E89" i="5" s="1"/>
  <c r="C87" i="5"/>
  <c r="D87" i="5" s="1"/>
  <c r="C86" i="5"/>
  <c r="D86" i="5" s="1"/>
  <c r="H86" i="5" s="1"/>
  <c r="C85" i="5"/>
  <c r="D85" i="5" s="1"/>
  <c r="C84" i="5"/>
  <c r="D84" i="5" s="1"/>
  <c r="C83" i="5"/>
  <c r="D83" i="5" s="1"/>
  <c r="C82" i="5"/>
  <c r="D82" i="5" s="1"/>
  <c r="E83" i="5" s="1"/>
  <c r="C81" i="5"/>
  <c r="D81" i="5" s="1"/>
  <c r="C80" i="5"/>
  <c r="D80" i="5" s="1"/>
  <c r="C79" i="5"/>
  <c r="D79" i="5" s="1"/>
  <c r="C78" i="5"/>
  <c r="D78" i="5" s="1"/>
  <c r="H78" i="5" s="1"/>
  <c r="C77" i="5"/>
  <c r="D77" i="5" s="1"/>
  <c r="C76" i="5"/>
  <c r="D76" i="5" s="1"/>
  <c r="C75" i="5"/>
  <c r="D75" i="5" s="1"/>
  <c r="E76" i="5" s="1"/>
  <c r="C74" i="5"/>
  <c r="D74" i="5" s="1"/>
  <c r="E75" i="5" s="1"/>
  <c r="C73" i="5"/>
  <c r="D73" i="5" s="1"/>
  <c r="C72" i="5"/>
  <c r="D72" i="5" s="1"/>
  <c r="C71" i="5"/>
  <c r="D71" i="5" s="1"/>
  <c r="C70" i="5"/>
  <c r="D70" i="5" s="1"/>
  <c r="H70" i="5" s="1"/>
  <c r="C69" i="5"/>
  <c r="D69" i="5" s="1"/>
  <c r="C68" i="5"/>
  <c r="D68" i="5" s="1"/>
  <c r="C67" i="5"/>
  <c r="D67" i="5" s="1"/>
  <c r="E68" i="5" s="1"/>
  <c r="C66" i="5"/>
  <c r="D66" i="5" s="1"/>
  <c r="E67" i="5" s="1"/>
  <c r="C65" i="5"/>
  <c r="D65" i="5" s="1"/>
  <c r="C64" i="5"/>
  <c r="D64" i="5" s="1"/>
  <c r="C63" i="5"/>
  <c r="D63" i="5" s="1"/>
  <c r="C62" i="5"/>
  <c r="D62" i="5" s="1"/>
  <c r="C61" i="5"/>
  <c r="D61" i="5" s="1"/>
  <c r="C60" i="5"/>
  <c r="D60" i="5" s="1"/>
  <c r="C59" i="5"/>
  <c r="D59" i="5" s="1"/>
  <c r="E60" i="5" s="1"/>
  <c r="C58" i="5"/>
  <c r="D58" i="5" s="1"/>
  <c r="E59" i="5" s="1"/>
  <c r="C57" i="5"/>
  <c r="D57" i="5" s="1"/>
  <c r="C56" i="5"/>
  <c r="D56" i="5" s="1"/>
  <c r="C55" i="5"/>
  <c r="D55" i="5" s="1"/>
  <c r="C54" i="5"/>
  <c r="D54" i="5" s="1"/>
  <c r="H54" i="5" s="1"/>
  <c r="C53" i="5"/>
  <c r="D53" i="5" s="1"/>
  <c r="C52" i="5"/>
  <c r="D52" i="5" s="1"/>
  <c r="C51" i="5"/>
  <c r="D51" i="5" s="1"/>
  <c r="C50" i="5"/>
  <c r="D50" i="5" s="1"/>
  <c r="E51" i="5" s="1"/>
  <c r="C49" i="5"/>
  <c r="D49" i="5" s="1"/>
  <c r="C48" i="5"/>
  <c r="D48" i="5" s="1"/>
  <c r="C47" i="5"/>
  <c r="D47" i="5" s="1"/>
  <c r="C46" i="5"/>
  <c r="D46" i="5" s="1"/>
  <c r="H46" i="5" s="1"/>
  <c r="C45" i="5"/>
  <c r="D45" i="5" s="1"/>
  <c r="C44" i="5"/>
  <c r="D44" i="5" s="1"/>
  <c r="C43" i="5"/>
  <c r="D43" i="5" s="1"/>
  <c r="C42" i="5"/>
  <c r="D42" i="5" s="1"/>
  <c r="E43" i="5" s="1"/>
  <c r="C41" i="5"/>
  <c r="D41" i="5" s="1"/>
  <c r="C40" i="5"/>
  <c r="D40" i="5" s="1"/>
  <c r="C39" i="5"/>
  <c r="D39" i="5" s="1"/>
  <c r="C38" i="5"/>
  <c r="D38" i="5" s="1"/>
  <c r="H38" i="5" s="1"/>
  <c r="C37" i="5"/>
  <c r="D37" i="5" s="1"/>
  <c r="C36" i="5"/>
  <c r="D36" i="5" s="1"/>
  <c r="C35" i="5"/>
  <c r="D35" i="5" s="1"/>
  <c r="C34" i="5"/>
  <c r="D34" i="5" s="1"/>
  <c r="E35" i="5" s="1"/>
  <c r="C33" i="5"/>
  <c r="D33" i="5" s="1"/>
  <c r="C32" i="5"/>
  <c r="D32" i="5" s="1"/>
  <c r="C31" i="5"/>
  <c r="D31" i="5" s="1"/>
  <c r="C30" i="5"/>
  <c r="D30" i="5" s="1"/>
  <c r="C29" i="5"/>
  <c r="D29" i="5" s="1"/>
  <c r="C28" i="5"/>
  <c r="D28" i="5" s="1"/>
  <c r="C27" i="5"/>
  <c r="D27" i="5" s="1"/>
  <c r="C26" i="5"/>
  <c r="D26" i="5" s="1"/>
  <c r="E27" i="5" s="1"/>
  <c r="C25" i="5"/>
  <c r="D25" i="5" s="1"/>
  <c r="C24" i="5"/>
  <c r="D24" i="5" s="1"/>
  <c r="C23" i="5"/>
  <c r="D23" i="5" s="1"/>
  <c r="C22" i="5"/>
  <c r="D22" i="5" s="1"/>
  <c r="H22" i="5" s="1"/>
  <c r="C21" i="5"/>
  <c r="D21" i="5" s="1"/>
  <c r="C20" i="5"/>
  <c r="D20" i="5" s="1"/>
  <c r="C19" i="5"/>
  <c r="D19" i="5" s="1"/>
  <c r="C18" i="5"/>
  <c r="D18" i="5" s="1"/>
  <c r="H18" i="5" s="1"/>
  <c r="C17" i="5"/>
  <c r="D17" i="5" s="1"/>
  <c r="C16" i="5"/>
  <c r="D16" i="5" s="1"/>
  <c r="H16" i="5" s="1"/>
  <c r="C15" i="5"/>
  <c r="D15" i="5" s="1"/>
  <c r="F14" i="5"/>
  <c r="C14" i="5"/>
  <c r="D14" i="5" s="1"/>
  <c r="B10" i="5"/>
  <c r="B9" i="5"/>
  <c r="B2" i="5"/>
  <c r="B3" i="5" s="1"/>
  <c r="B1" i="5"/>
  <c r="C1271" i="4"/>
  <c r="D1271" i="4" s="1"/>
  <c r="H1271" i="4" s="1"/>
  <c r="C1270" i="4"/>
  <c r="D1270" i="4" s="1"/>
  <c r="C1269" i="4"/>
  <c r="D1269" i="4" s="1"/>
  <c r="C1268" i="4"/>
  <c r="D1268" i="4" s="1"/>
  <c r="C1267" i="4"/>
  <c r="D1267" i="4" s="1"/>
  <c r="C1266" i="4"/>
  <c r="D1266" i="4" s="1"/>
  <c r="C1265" i="4"/>
  <c r="D1265" i="4" s="1"/>
  <c r="C1264" i="4"/>
  <c r="D1264" i="4" s="1"/>
  <c r="C1263" i="4"/>
  <c r="D1263" i="4" s="1"/>
  <c r="C1262" i="4"/>
  <c r="D1262" i="4" s="1"/>
  <c r="C1261" i="4"/>
  <c r="D1261" i="4" s="1"/>
  <c r="C1260" i="4"/>
  <c r="D1260" i="4" s="1"/>
  <c r="C1259" i="4"/>
  <c r="D1259" i="4" s="1"/>
  <c r="C1258" i="4"/>
  <c r="D1258" i="4" s="1"/>
  <c r="C1257" i="4"/>
  <c r="D1257" i="4" s="1"/>
  <c r="C1256" i="4"/>
  <c r="D1256" i="4" s="1"/>
  <c r="C1255" i="4"/>
  <c r="D1255" i="4" s="1"/>
  <c r="C1254" i="4"/>
  <c r="D1254" i="4" s="1"/>
  <c r="C1253" i="4"/>
  <c r="D1253" i="4" s="1"/>
  <c r="C1252" i="4"/>
  <c r="D1252" i="4" s="1"/>
  <c r="C1251" i="4"/>
  <c r="D1251" i="4" s="1"/>
  <c r="C1250" i="4"/>
  <c r="D1250" i="4" s="1"/>
  <c r="C1249" i="4"/>
  <c r="D1249" i="4" s="1"/>
  <c r="C1248" i="4"/>
  <c r="D1248" i="4" s="1"/>
  <c r="C1247" i="4"/>
  <c r="D1247" i="4" s="1"/>
  <c r="C1246" i="4"/>
  <c r="D1246" i="4" s="1"/>
  <c r="C1245" i="4"/>
  <c r="D1245" i="4" s="1"/>
  <c r="C1244" i="4"/>
  <c r="D1244" i="4" s="1"/>
  <c r="C1243" i="4"/>
  <c r="D1243" i="4" s="1"/>
  <c r="C1242" i="4"/>
  <c r="D1242" i="4" s="1"/>
  <c r="C1241" i="4"/>
  <c r="D1241" i="4" s="1"/>
  <c r="C1240" i="4"/>
  <c r="D1240" i="4" s="1"/>
  <c r="C1239" i="4"/>
  <c r="D1239" i="4" s="1"/>
  <c r="C1238" i="4"/>
  <c r="D1238" i="4" s="1"/>
  <c r="C1237" i="4"/>
  <c r="D1237" i="4" s="1"/>
  <c r="C1236" i="4"/>
  <c r="D1236" i="4" s="1"/>
  <c r="C1235" i="4"/>
  <c r="D1235" i="4" s="1"/>
  <c r="C1234" i="4"/>
  <c r="D1234" i="4" s="1"/>
  <c r="C1233" i="4"/>
  <c r="D1233" i="4" s="1"/>
  <c r="C1232" i="4"/>
  <c r="D1232" i="4" s="1"/>
  <c r="C1231" i="4"/>
  <c r="D1231" i="4" s="1"/>
  <c r="C1230" i="4"/>
  <c r="D1230" i="4" s="1"/>
  <c r="C1229" i="4"/>
  <c r="D1229" i="4" s="1"/>
  <c r="C1228" i="4"/>
  <c r="D1228" i="4" s="1"/>
  <c r="C1227" i="4"/>
  <c r="D1227" i="4" s="1"/>
  <c r="C1226" i="4"/>
  <c r="D1226" i="4" s="1"/>
  <c r="C1225" i="4"/>
  <c r="D1225" i="4" s="1"/>
  <c r="C1224" i="4"/>
  <c r="D1224" i="4" s="1"/>
  <c r="C1223" i="4"/>
  <c r="D1223" i="4" s="1"/>
  <c r="C1222" i="4"/>
  <c r="D1222" i="4" s="1"/>
  <c r="C1221" i="4"/>
  <c r="D1221" i="4" s="1"/>
  <c r="C1220" i="4"/>
  <c r="D1220" i="4" s="1"/>
  <c r="C1219" i="4"/>
  <c r="D1219" i="4" s="1"/>
  <c r="C1218" i="4"/>
  <c r="D1218" i="4" s="1"/>
  <c r="C1217" i="4"/>
  <c r="D1217" i="4" s="1"/>
  <c r="C1216" i="4"/>
  <c r="D1216" i="4" s="1"/>
  <c r="C1215" i="4"/>
  <c r="D1215" i="4" s="1"/>
  <c r="C1214" i="4"/>
  <c r="D1214" i="4" s="1"/>
  <c r="C1213" i="4"/>
  <c r="D1213" i="4" s="1"/>
  <c r="C1212" i="4"/>
  <c r="D1212" i="4" s="1"/>
  <c r="C1211" i="4"/>
  <c r="D1211" i="4" s="1"/>
  <c r="C1210" i="4"/>
  <c r="D1210" i="4" s="1"/>
  <c r="C1209" i="4"/>
  <c r="D1209" i="4" s="1"/>
  <c r="C1208" i="4"/>
  <c r="D1208" i="4" s="1"/>
  <c r="C1207" i="4"/>
  <c r="D1207" i="4" s="1"/>
  <c r="C1206" i="4"/>
  <c r="D1206" i="4" s="1"/>
  <c r="C1205" i="4"/>
  <c r="D1205" i="4" s="1"/>
  <c r="C1204" i="4"/>
  <c r="D1204" i="4" s="1"/>
  <c r="C1203" i="4"/>
  <c r="D1203" i="4" s="1"/>
  <c r="C1202" i="4"/>
  <c r="D1202" i="4" s="1"/>
  <c r="C1201" i="4"/>
  <c r="D1201" i="4" s="1"/>
  <c r="C1200" i="4"/>
  <c r="D1200" i="4" s="1"/>
  <c r="C1199" i="4"/>
  <c r="D1199" i="4" s="1"/>
  <c r="C1198" i="4"/>
  <c r="D1198" i="4" s="1"/>
  <c r="C1197" i="4"/>
  <c r="D1197" i="4" s="1"/>
  <c r="H1197" i="4" s="1"/>
  <c r="C1196" i="4"/>
  <c r="D1196" i="4" s="1"/>
  <c r="H1196" i="4" s="1"/>
  <c r="C1195" i="4"/>
  <c r="D1195" i="4" s="1"/>
  <c r="H1195" i="4" s="1"/>
  <c r="C1194" i="4"/>
  <c r="D1194" i="4" s="1"/>
  <c r="H1194" i="4" s="1"/>
  <c r="C1193" i="4"/>
  <c r="D1193" i="4" s="1"/>
  <c r="H1193" i="4" s="1"/>
  <c r="C1192" i="4"/>
  <c r="D1192" i="4" s="1"/>
  <c r="H1192" i="4" s="1"/>
  <c r="C1191" i="4"/>
  <c r="D1191" i="4" s="1"/>
  <c r="H1191" i="4" s="1"/>
  <c r="C1190" i="4"/>
  <c r="D1190" i="4" s="1"/>
  <c r="H1190" i="4" s="1"/>
  <c r="C1189" i="4"/>
  <c r="D1189" i="4" s="1"/>
  <c r="H1189" i="4" s="1"/>
  <c r="C1188" i="4"/>
  <c r="D1188" i="4" s="1"/>
  <c r="H1188" i="4" s="1"/>
  <c r="C1187" i="4"/>
  <c r="D1187" i="4" s="1"/>
  <c r="H1187" i="4" s="1"/>
  <c r="C1186" i="4"/>
  <c r="D1186" i="4" s="1"/>
  <c r="E1187" i="4" s="1"/>
  <c r="C1185" i="4"/>
  <c r="D1185" i="4" s="1"/>
  <c r="E1186" i="4" s="1"/>
  <c r="C1184" i="4"/>
  <c r="D1184" i="4" s="1"/>
  <c r="E1185" i="4" s="1"/>
  <c r="C1183" i="4"/>
  <c r="D1183" i="4" s="1"/>
  <c r="E1184" i="4" s="1"/>
  <c r="C1182" i="4"/>
  <c r="D1182" i="4" s="1"/>
  <c r="E1183" i="4" s="1"/>
  <c r="C1181" i="4"/>
  <c r="D1181" i="4" s="1"/>
  <c r="E1182" i="4" s="1"/>
  <c r="C1180" i="4"/>
  <c r="D1180" i="4" s="1"/>
  <c r="E1181" i="4" s="1"/>
  <c r="C1179" i="4"/>
  <c r="D1179" i="4" s="1"/>
  <c r="E1180" i="4" s="1"/>
  <c r="C1178" i="4"/>
  <c r="D1178" i="4" s="1"/>
  <c r="E1179" i="4" s="1"/>
  <c r="C1177" i="4"/>
  <c r="D1177" i="4" s="1"/>
  <c r="C1176" i="4"/>
  <c r="D1176" i="4" s="1"/>
  <c r="E1177" i="4" s="1"/>
  <c r="C1175" i="4"/>
  <c r="D1175" i="4" s="1"/>
  <c r="E1176" i="4" s="1"/>
  <c r="C1174" i="4"/>
  <c r="D1174" i="4" s="1"/>
  <c r="C1173" i="4"/>
  <c r="D1173" i="4" s="1"/>
  <c r="C1172" i="4"/>
  <c r="D1172" i="4" s="1"/>
  <c r="C1171" i="4"/>
  <c r="D1171" i="4" s="1"/>
  <c r="C1170" i="4"/>
  <c r="D1170" i="4" s="1"/>
  <c r="C1169" i="4"/>
  <c r="D1169" i="4" s="1"/>
  <c r="C1168" i="4"/>
  <c r="D1168" i="4" s="1"/>
  <c r="C1167" i="4"/>
  <c r="D1167" i="4" s="1"/>
  <c r="C1166" i="4"/>
  <c r="D1166" i="4" s="1"/>
  <c r="C1165" i="4"/>
  <c r="D1165" i="4" s="1"/>
  <c r="C1164" i="4"/>
  <c r="D1164" i="4" s="1"/>
  <c r="C1163" i="4"/>
  <c r="D1163" i="4" s="1"/>
  <c r="C1162" i="4"/>
  <c r="D1162" i="4" s="1"/>
  <c r="C1161" i="4"/>
  <c r="D1161" i="4" s="1"/>
  <c r="C1160" i="4"/>
  <c r="D1160" i="4" s="1"/>
  <c r="E1161" i="4" s="1"/>
  <c r="C1159" i="4"/>
  <c r="D1159" i="4" s="1"/>
  <c r="C1158" i="4"/>
  <c r="D1158" i="4" s="1"/>
  <c r="C1157" i="4"/>
  <c r="D1157" i="4" s="1"/>
  <c r="C1156" i="4"/>
  <c r="D1156" i="4" s="1"/>
  <c r="C1155" i="4"/>
  <c r="D1155" i="4" s="1"/>
  <c r="C1154" i="4"/>
  <c r="D1154" i="4" s="1"/>
  <c r="C1153" i="4"/>
  <c r="D1153" i="4" s="1"/>
  <c r="C1152" i="4"/>
  <c r="D1152" i="4" s="1"/>
  <c r="C1151" i="4"/>
  <c r="D1151" i="4" s="1"/>
  <c r="C1150" i="4"/>
  <c r="D1150" i="4" s="1"/>
  <c r="C1149" i="4"/>
  <c r="D1149" i="4" s="1"/>
  <c r="E1150" i="4" s="1"/>
  <c r="C1148" i="4"/>
  <c r="D1148" i="4" s="1"/>
  <c r="C1147" i="4"/>
  <c r="D1147" i="4" s="1"/>
  <c r="C1146" i="4"/>
  <c r="D1146" i="4" s="1"/>
  <c r="C1145" i="4"/>
  <c r="D1145" i="4" s="1"/>
  <c r="C1144" i="4"/>
  <c r="D1144" i="4" s="1"/>
  <c r="C1143" i="4"/>
  <c r="D1143" i="4" s="1"/>
  <c r="C1142" i="4"/>
  <c r="D1142" i="4" s="1"/>
  <c r="C1141" i="4"/>
  <c r="D1141" i="4" s="1"/>
  <c r="C1140" i="4"/>
  <c r="D1140" i="4" s="1"/>
  <c r="C1139" i="4"/>
  <c r="D1139" i="4" s="1"/>
  <c r="C1138" i="4"/>
  <c r="D1138" i="4" s="1"/>
  <c r="C1137" i="4"/>
  <c r="D1137" i="4" s="1"/>
  <c r="C1136" i="4"/>
  <c r="D1136" i="4" s="1"/>
  <c r="C1135" i="4"/>
  <c r="D1135" i="4" s="1"/>
  <c r="C1134" i="4"/>
  <c r="D1134" i="4" s="1"/>
  <c r="C1133" i="4"/>
  <c r="D1133" i="4" s="1"/>
  <c r="C1132" i="4"/>
  <c r="D1132" i="4" s="1"/>
  <c r="C1131" i="4"/>
  <c r="D1131" i="4" s="1"/>
  <c r="C1130" i="4"/>
  <c r="D1130" i="4" s="1"/>
  <c r="C1129" i="4"/>
  <c r="D1129" i="4" s="1"/>
  <c r="C1128" i="4"/>
  <c r="D1128" i="4" s="1"/>
  <c r="C1127" i="4"/>
  <c r="D1127" i="4" s="1"/>
  <c r="C1126" i="4"/>
  <c r="D1126" i="4" s="1"/>
  <c r="C1125" i="4"/>
  <c r="D1125" i="4" s="1"/>
  <c r="C1124" i="4"/>
  <c r="D1124" i="4" s="1"/>
  <c r="C1123" i="4"/>
  <c r="D1123" i="4" s="1"/>
  <c r="C1122" i="4"/>
  <c r="D1122" i="4" s="1"/>
  <c r="C1121" i="4"/>
  <c r="D1121" i="4" s="1"/>
  <c r="C1120" i="4"/>
  <c r="D1120" i="4" s="1"/>
  <c r="C1119" i="4"/>
  <c r="D1119" i="4" s="1"/>
  <c r="C1118" i="4"/>
  <c r="D1118" i="4" s="1"/>
  <c r="C1117" i="4"/>
  <c r="D1117" i="4" s="1"/>
  <c r="C1116" i="4"/>
  <c r="D1116" i="4" s="1"/>
  <c r="C1115" i="4"/>
  <c r="D1115" i="4" s="1"/>
  <c r="C1114" i="4"/>
  <c r="D1114" i="4" s="1"/>
  <c r="C1113" i="4"/>
  <c r="D1113" i="4" s="1"/>
  <c r="C1112" i="4"/>
  <c r="D1112" i="4" s="1"/>
  <c r="C1111" i="4"/>
  <c r="D1111" i="4" s="1"/>
  <c r="C1110" i="4"/>
  <c r="D1110" i="4" s="1"/>
  <c r="C1109" i="4"/>
  <c r="D1109" i="4" s="1"/>
  <c r="C1108" i="4"/>
  <c r="D1108" i="4" s="1"/>
  <c r="C1107" i="4"/>
  <c r="D1107" i="4" s="1"/>
  <c r="C1106" i="4"/>
  <c r="D1106" i="4" s="1"/>
  <c r="C1105" i="4"/>
  <c r="D1105" i="4" s="1"/>
  <c r="C1104" i="4"/>
  <c r="D1104" i="4" s="1"/>
  <c r="C1103" i="4"/>
  <c r="D1103" i="4" s="1"/>
  <c r="C1102" i="4"/>
  <c r="D1102" i="4" s="1"/>
  <c r="C1101" i="4"/>
  <c r="D1101" i="4" s="1"/>
  <c r="C1100" i="4"/>
  <c r="D1100" i="4" s="1"/>
  <c r="C1099" i="4"/>
  <c r="D1099" i="4" s="1"/>
  <c r="C1098" i="4"/>
  <c r="D1098" i="4" s="1"/>
  <c r="C1097" i="4"/>
  <c r="D1097" i="4" s="1"/>
  <c r="C1096" i="4"/>
  <c r="D1096" i="4" s="1"/>
  <c r="C1095" i="4"/>
  <c r="D1095" i="4" s="1"/>
  <c r="C1094" i="4"/>
  <c r="D1094" i="4" s="1"/>
  <c r="C1093" i="4"/>
  <c r="D1093" i="4" s="1"/>
  <c r="C1092" i="4"/>
  <c r="D1092" i="4" s="1"/>
  <c r="C1091" i="4"/>
  <c r="D1091" i="4" s="1"/>
  <c r="C1090" i="4"/>
  <c r="D1090" i="4" s="1"/>
  <c r="C1089" i="4"/>
  <c r="D1089" i="4" s="1"/>
  <c r="C1088" i="4"/>
  <c r="D1088" i="4" s="1"/>
  <c r="C1087" i="4"/>
  <c r="D1087" i="4" s="1"/>
  <c r="C1086" i="4"/>
  <c r="D1086" i="4" s="1"/>
  <c r="C1085" i="4"/>
  <c r="D1085" i="4" s="1"/>
  <c r="C1084" i="4"/>
  <c r="D1084" i="4" s="1"/>
  <c r="C1083" i="4"/>
  <c r="D1083" i="4" s="1"/>
  <c r="C1082" i="4"/>
  <c r="D1082" i="4" s="1"/>
  <c r="C1081" i="4"/>
  <c r="D1081" i="4" s="1"/>
  <c r="C1080" i="4"/>
  <c r="D1080" i="4" s="1"/>
  <c r="C1079" i="4"/>
  <c r="D1079" i="4" s="1"/>
  <c r="C1078" i="4"/>
  <c r="D1078" i="4" s="1"/>
  <c r="C1077" i="4"/>
  <c r="D1077" i="4" s="1"/>
  <c r="C1076" i="4"/>
  <c r="D1076" i="4" s="1"/>
  <c r="C1075" i="4"/>
  <c r="D1075" i="4" s="1"/>
  <c r="C1074" i="4"/>
  <c r="D1074" i="4" s="1"/>
  <c r="E1075" i="4" s="1"/>
  <c r="C1073" i="4"/>
  <c r="D1073" i="4" s="1"/>
  <c r="E1074" i="4" s="1"/>
  <c r="C1072" i="4"/>
  <c r="D1072" i="4" s="1"/>
  <c r="E1073" i="4" s="1"/>
  <c r="C1071" i="4"/>
  <c r="D1071" i="4" s="1"/>
  <c r="C1070" i="4"/>
  <c r="D1070" i="4" s="1"/>
  <c r="C1069" i="4"/>
  <c r="D1069" i="4" s="1"/>
  <c r="C1068" i="4"/>
  <c r="D1068" i="4" s="1"/>
  <c r="C1067" i="4"/>
  <c r="D1067" i="4" s="1"/>
  <c r="C1066" i="4"/>
  <c r="D1066" i="4" s="1"/>
  <c r="C1065" i="4"/>
  <c r="D1065" i="4" s="1"/>
  <c r="C1064" i="4"/>
  <c r="D1064" i="4" s="1"/>
  <c r="C1063" i="4"/>
  <c r="D1063" i="4" s="1"/>
  <c r="C1062" i="4"/>
  <c r="D1062" i="4" s="1"/>
  <c r="C1061" i="4"/>
  <c r="D1061" i="4" s="1"/>
  <c r="C1060" i="4"/>
  <c r="D1060" i="4" s="1"/>
  <c r="C1059" i="4"/>
  <c r="D1059" i="4" s="1"/>
  <c r="C1058" i="4"/>
  <c r="D1058" i="4" s="1"/>
  <c r="C1057" i="4"/>
  <c r="D1057" i="4" s="1"/>
  <c r="C1056" i="4"/>
  <c r="D1056" i="4" s="1"/>
  <c r="C1055" i="4"/>
  <c r="D1055" i="4" s="1"/>
  <c r="C1054" i="4"/>
  <c r="D1054" i="4" s="1"/>
  <c r="C1053" i="4"/>
  <c r="D1053" i="4" s="1"/>
  <c r="C1052" i="4"/>
  <c r="D1052" i="4" s="1"/>
  <c r="C1051" i="4"/>
  <c r="D1051" i="4" s="1"/>
  <c r="C1050" i="4"/>
  <c r="D1050" i="4" s="1"/>
  <c r="C1049" i="4"/>
  <c r="D1049" i="4" s="1"/>
  <c r="E1050" i="4" s="1"/>
  <c r="C1048" i="4"/>
  <c r="D1048" i="4" s="1"/>
  <c r="C1047" i="4"/>
  <c r="D1047" i="4" s="1"/>
  <c r="C1046" i="4"/>
  <c r="D1046" i="4" s="1"/>
  <c r="C1045" i="4"/>
  <c r="D1045" i="4" s="1"/>
  <c r="C1044" i="4"/>
  <c r="D1044" i="4" s="1"/>
  <c r="C1043" i="4"/>
  <c r="D1043" i="4" s="1"/>
  <c r="C1042" i="4"/>
  <c r="D1042" i="4" s="1"/>
  <c r="C1041" i="4"/>
  <c r="D1041" i="4" s="1"/>
  <c r="C1040" i="4"/>
  <c r="D1040" i="4" s="1"/>
  <c r="C1039" i="4"/>
  <c r="D1039" i="4" s="1"/>
  <c r="C1038" i="4"/>
  <c r="D1038" i="4" s="1"/>
  <c r="C1037" i="4"/>
  <c r="D1037" i="4" s="1"/>
  <c r="C1036" i="4"/>
  <c r="D1036" i="4" s="1"/>
  <c r="C1035" i="4"/>
  <c r="D1035" i="4" s="1"/>
  <c r="C1034" i="4"/>
  <c r="D1034" i="4" s="1"/>
  <c r="C1033" i="4"/>
  <c r="D1033" i="4" s="1"/>
  <c r="C1032" i="4"/>
  <c r="D1032" i="4" s="1"/>
  <c r="C1031" i="4"/>
  <c r="D1031" i="4" s="1"/>
  <c r="C1030" i="4"/>
  <c r="D1030" i="4" s="1"/>
  <c r="C1029" i="4"/>
  <c r="D1029" i="4" s="1"/>
  <c r="C1028" i="4"/>
  <c r="D1028" i="4" s="1"/>
  <c r="C1027" i="4"/>
  <c r="D1027" i="4" s="1"/>
  <c r="C1026" i="4"/>
  <c r="D1026" i="4" s="1"/>
  <c r="C1025" i="4"/>
  <c r="D1025" i="4" s="1"/>
  <c r="C1024" i="4"/>
  <c r="D1024" i="4" s="1"/>
  <c r="C1023" i="4"/>
  <c r="D1023" i="4" s="1"/>
  <c r="C1022" i="4"/>
  <c r="D1022" i="4" s="1"/>
  <c r="C1021" i="4"/>
  <c r="D1021" i="4" s="1"/>
  <c r="C1020" i="4"/>
  <c r="D1020" i="4" s="1"/>
  <c r="C1019" i="4"/>
  <c r="D1019" i="4" s="1"/>
  <c r="C1018" i="4"/>
  <c r="D1018" i="4" s="1"/>
  <c r="C1017" i="4"/>
  <c r="D1017" i="4" s="1"/>
  <c r="C1016" i="4"/>
  <c r="D1016" i="4" s="1"/>
  <c r="C1015" i="4"/>
  <c r="D1015" i="4" s="1"/>
  <c r="C1014" i="4"/>
  <c r="D1014" i="4" s="1"/>
  <c r="C1013" i="4"/>
  <c r="D1013" i="4" s="1"/>
  <c r="C1012" i="4"/>
  <c r="D1012" i="4" s="1"/>
  <c r="C1011" i="4"/>
  <c r="D1011" i="4" s="1"/>
  <c r="C1010" i="4"/>
  <c r="D1010" i="4" s="1"/>
  <c r="C1009" i="4"/>
  <c r="D1009" i="4" s="1"/>
  <c r="C1008" i="4"/>
  <c r="D1008" i="4" s="1"/>
  <c r="C1007" i="4"/>
  <c r="D1007" i="4" s="1"/>
  <c r="C1006" i="4"/>
  <c r="D1006" i="4" s="1"/>
  <c r="C1005" i="4"/>
  <c r="D1005" i="4" s="1"/>
  <c r="C1004" i="4"/>
  <c r="D1004" i="4" s="1"/>
  <c r="C1003" i="4"/>
  <c r="D1003" i="4" s="1"/>
  <c r="C1002" i="4"/>
  <c r="D1002" i="4" s="1"/>
  <c r="C1001" i="4"/>
  <c r="D1001" i="4" s="1"/>
  <c r="C1000" i="4"/>
  <c r="D1000" i="4" s="1"/>
  <c r="C999" i="4"/>
  <c r="D999" i="4" s="1"/>
  <c r="C998" i="4"/>
  <c r="D998" i="4" s="1"/>
  <c r="C997" i="4"/>
  <c r="D997" i="4" s="1"/>
  <c r="C996" i="4"/>
  <c r="D996" i="4" s="1"/>
  <c r="C995" i="4"/>
  <c r="D995" i="4" s="1"/>
  <c r="C994" i="4"/>
  <c r="D994" i="4" s="1"/>
  <c r="C993" i="4"/>
  <c r="D993" i="4" s="1"/>
  <c r="C992" i="4"/>
  <c r="D992" i="4" s="1"/>
  <c r="C991" i="4"/>
  <c r="D991" i="4" s="1"/>
  <c r="C990" i="4"/>
  <c r="D990" i="4" s="1"/>
  <c r="C989" i="4"/>
  <c r="D989" i="4" s="1"/>
  <c r="C988" i="4"/>
  <c r="D988" i="4" s="1"/>
  <c r="C987" i="4"/>
  <c r="D987" i="4" s="1"/>
  <c r="C986" i="4"/>
  <c r="D986" i="4" s="1"/>
  <c r="C985" i="4"/>
  <c r="D985" i="4" s="1"/>
  <c r="C984" i="4"/>
  <c r="D984" i="4" s="1"/>
  <c r="C983" i="4"/>
  <c r="D983" i="4" s="1"/>
  <c r="C982" i="4"/>
  <c r="D982" i="4" s="1"/>
  <c r="C981" i="4"/>
  <c r="D981" i="4" s="1"/>
  <c r="C980" i="4"/>
  <c r="D980" i="4" s="1"/>
  <c r="C979" i="4"/>
  <c r="D979" i="4" s="1"/>
  <c r="C978" i="4"/>
  <c r="D978" i="4" s="1"/>
  <c r="C977" i="4"/>
  <c r="D977" i="4" s="1"/>
  <c r="C976" i="4"/>
  <c r="D976" i="4" s="1"/>
  <c r="C975" i="4"/>
  <c r="D975" i="4" s="1"/>
  <c r="C974" i="4"/>
  <c r="D974" i="4" s="1"/>
  <c r="C973" i="4"/>
  <c r="D973" i="4" s="1"/>
  <c r="C972" i="4"/>
  <c r="D972" i="4" s="1"/>
  <c r="C971" i="4"/>
  <c r="D971" i="4" s="1"/>
  <c r="C970" i="4"/>
  <c r="D970" i="4" s="1"/>
  <c r="C969" i="4"/>
  <c r="D969" i="4" s="1"/>
  <c r="C968" i="4"/>
  <c r="D968" i="4" s="1"/>
  <c r="C967" i="4"/>
  <c r="D967" i="4" s="1"/>
  <c r="C966" i="4"/>
  <c r="D966" i="4" s="1"/>
  <c r="C965" i="4"/>
  <c r="D965" i="4" s="1"/>
  <c r="C964" i="4"/>
  <c r="D964" i="4" s="1"/>
  <c r="C963" i="4"/>
  <c r="D963" i="4" s="1"/>
  <c r="C962" i="4"/>
  <c r="D962" i="4" s="1"/>
  <c r="C961" i="4"/>
  <c r="D961" i="4" s="1"/>
  <c r="C960" i="4"/>
  <c r="D960" i="4" s="1"/>
  <c r="H960" i="4" s="1"/>
  <c r="C959" i="4"/>
  <c r="D959" i="4" s="1"/>
  <c r="H959" i="4" s="1"/>
  <c r="C958" i="4"/>
  <c r="D958" i="4" s="1"/>
  <c r="H958" i="4" s="1"/>
  <c r="C957" i="4"/>
  <c r="D957" i="4" s="1"/>
  <c r="H957" i="4" s="1"/>
  <c r="C956" i="4"/>
  <c r="D956" i="4" s="1"/>
  <c r="E957" i="4" s="1"/>
  <c r="C955" i="4"/>
  <c r="D955" i="4" s="1"/>
  <c r="E956" i="4" s="1"/>
  <c r="C954" i="4"/>
  <c r="D954" i="4" s="1"/>
  <c r="E955" i="4" s="1"/>
  <c r="C953" i="4"/>
  <c r="D953" i="4" s="1"/>
  <c r="C952" i="4"/>
  <c r="D952" i="4" s="1"/>
  <c r="C951" i="4"/>
  <c r="D951" i="4" s="1"/>
  <c r="C950" i="4"/>
  <c r="D950" i="4" s="1"/>
  <c r="H950" i="4" s="1"/>
  <c r="C949" i="4"/>
  <c r="D949" i="4" s="1"/>
  <c r="C948" i="4"/>
  <c r="D948" i="4" s="1"/>
  <c r="C947" i="4"/>
  <c r="D947" i="4" s="1"/>
  <c r="H947" i="4" s="1"/>
  <c r="C946" i="4"/>
  <c r="D946" i="4" s="1"/>
  <c r="C945" i="4"/>
  <c r="D945" i="4" s="1"/>
  <c r="C944" i="4"/>
  <c r="D944" i="4" s="1"/>
  <c r="C943" i="4"/>
  <c r="D943" i="4" s="1"/>
  <c r="C942" i="4"/>
  <c r="D942" i="4" s="1"/>
  <c r="H942" i="4" s="1"/>
  <c r="C941" i="4"/>
  <c r="D941" i="4" s="1"/>
  <c r="C940" i="4"/>
  <c r="D940" i="4" s="1"/>
  <c r="C939" i="4"/>
  <c r="D939" i="4" s="1"/>
  <c r="H939" i="4" s="1"/>
  <c r="C938" i="4"/>
  <c r="D938" i="4" s="1"/>
  <c r="C937" i="4"/>
  <c r="D937" i="4" s="1"/>
  <c r="C936" i="4"/>
  <c r="D936" i="4" s="1"/>
  <c r="C935" i="4"/>
  <c r="D935" i="4" s="1"/>
  <c r="C934" i="4"/>
  <c r="D934" i="4" s="1"/>
  <c r="C933" i="4"/>
  <c r="D933" i="4" s="1"/>
  <c r="C932" i="4"/>
  <c r="D932" i="4" s="1"/>
  <c r="C931" i="4"/>
  <c r="D931" i="4" s="1"/>
  <c r="C930" i="4"/>
  <c r="D930" i="4" s="1"/>
  <c r="C929" i="4"/>
  <c r="D929" i="4" s="1"/>
  <c r="C928" i="4"/>
  <c r="D928" i="4" s="1"/>
  <c r="C927" i="4"/>
  <c r="D927" i="4" s="1"/>
  <c r="C926" i="4"/>
  <c r="D926" i="4" s="1"/>
  <c r="C925" i="4"/>
  <c r="D925" i="4" s="1"/>
  <c r="C924" i="4"/>
  <c r="D924" i="4" s="1"/>
  <c r="C923" i="4"/>
  <c r="D923" i="4" s="1"/>
  <c r="C922" i="4"/>
  <c r="D922" i="4" s="1"/>
  <c r="C921" i="4"/>
  <c r="D921" i="4" s="1"/>
  <c r="C920" i="4"/>
  <c r="D920" i="4" s="1"/>
  <c r="C919" i="4"/>
  <c r="D919" i="4" s="1"/>
  <c r="C918" i="4"/>
  <c r="D918" i="4" s="1"/>
  <c r="C917" i="4"/>
  <c r="D917" i="4" s="1"/>
  <c r="C916" i="4"/>
  <c r="D916" i="4" s="1"/>
  <c r="C915" i="4"/>
  <c r="D915" i="4" s="1"/>
  <c r="C914" i="4"/>
  <c r="D914" i="4" s="1"/>
  <c r="C913" i="4"/>
  <c r="D913" i="4" s="1"/>
  <c r="C912" i="4"/>
  <c r="D912" i="4" s="1"/>
  <c r="C911" i="4"/>
  <c r="D911" i="4" s="1"/>
  <c r="C910" i="4"/>
  <c r="D910" i="4" s="1"/>
  <c r="C909" i="4"/>
  <c r="D909" i="4" s="1"/>
  <c r="C908" i="4"/>
  <c r="D908" i="4" s="1"/>
  <c r="C907" i="4"/>
  <c r="D907" i="4" s="1"/>
  <c r="C906" i="4"/>
  <c r="D906" i="4" s="1"/>
  <c r="C905" i="4"/>
  <c r="D905" i="4" s="1"/>
  <c r="C904" i="4"/>
  <c r="D904" i="4" s="1"/>
  <c r="C903" i="4"/>
  <c r="D903" i="4" s="1"/>
  <c r="C902" i="4"/>
  <c r="D902" i="4" s="1"/>
  <c r="C901" i="4"/>
  <c r="D901" i="4" s="1"/>
  <c r="C900" i="4"/>
  <c r="D900" i="4" s="1"/>
  <c r="C899" i="4"/>
  <c r="D899" i="4" s="1"/>
  <c r="C898" i="4"/>
  <c r="D898" i="4" s="1"/>
  <c r="C897" i="4"/>
  <c r="D897" i="4" s="1"/>
  <c r="C896" i="4"/>
  <c r="D896" i="4" s="1"/>
  <c r="C895" i="4"/>
  <c r="D895" i="4" s="1"/>
  <c r="C894" i="4"/>
  <c r="D894" i="4" s="1"/>
  <c r="C893" i="4"/>
  <c r="D893" i="4" s="1"/>
  <c r="C892" i="4"/>
  <c r="D892" i="4" s="1"/>
  <c r="H892" i="4" s="1"/>
  <c r="C891" i="4"/>
  <c r="D891" i="4" s="1"/>
  <c r="H891" i="4" s="1"/>
  <c r="C890" i="4"/>
  <c r="D890" i="4" s="1"/>
  <c r="H890" i="4" s="1"/>
  <c r="C889" i="4"/>
  <c r="D889" i="4" s="1"/>
  <c r="C888" i="4"/>
  <c r="D888" i="4" s="1"/>
  <c r="H888" i="4" s="1"/>
  <c r="C887" i="4"/>
  <c r="D887" i="4" s="1"/>
  <c r="H887" i="4" s="1"/>
  <c r="C886" i="4"/>
  <c r="D886" i="4" s="1"/>
  <c r="H886" i="4" s="1"/>
  <c r="C885" i="4"/>
  <c r="D885" i="4" s="1"/>
  <c r="H885" i="4" s="1"/>
  <c r="C884" i="4"/>
  <c r="D884" i="4" s="1"/>
  <c r="H884" i="4" s="1"/>
  <c r="C883" i="4"/>
  <c r="D883" i="4" s="1"/>
  <c r="H883" i="4" s="1"/>
  <c r="C882" i="4"/>
  <c r="D882" i="4" s="1"/>
  <c r="C881" i="4"/>
  <c r="D881" i="4" s="1"/>
  <c r="C880" i="4"/>
  <c r="D880" i="4" s="1"/>
  <c r="C879" i="4"/>
  <c r="D879" i="4" s="1"/>
  <c r="C878" i="4"/>
  <c r="D878" i="4" s="1"/>
  <c r="C877" i="4"/>
  <c r="D877" i="4" s="1"/>
  <c r="C876" i="4"/>
  <c r="D876" i="4" s="1"/>
  <c r="C875" i="4"/>
  <c r="D875" i="4" s="1"/>
  <c r="C874" i="4"/>
  <c r="D874" i="4" s="1"/>
  <c r="C873" i="4"/>
  <c r="D873" i="4" s="1"/>
  <c r="C872" i="4"/>
  <c r="D872" i="4" s="1"/>
  <c r="C871" i="4"/>
  <c r="D871" i="4" s="1"/>
  <c r="C870" i="4"/>
  <c r="D870" i="4" s="1"/>
  <c r="C869" i="4"/>
  <c r="D869" i="4" s="1"/>
  <c r="C868" i="4"/>
  <c r="D868" i="4" s="1"/>
  <c r="C867" i="4"/>
  <c r="D867" i="4" s="1"/>
  <c r="C866" i="4"/>
  <c r="D866" i="4" s="1"/>
  <c r="C865" i="4"/>
  <c r="D865" i="4" s="1"/>
  <c r="C864" i="4"/>
  <c r="D864" i="4" s="1"/>
  <c r="C863" i="4"/>
  <c r="D863" i="4" s="1"/>
  <c r="C862" i="4"/>
  <c r="D862" i="4" s="1"/>
  <c r="C861" i="4"/>
  <c r="D861" i="4" s="1"/>
  <c r="C860" i="4"/>
  <c r="D860" i="4" s="1"/>
  <c r="C859" i="4"/>
  <c r="D859" i="4" s="1"/>
  <c r="C858" i="4"/>
  <c r="D858" i="4" s="1"/>
  <c r="C857" i="4"/>
  <c r="D857" i="4" s="1"/>
  <c r="C856" i="4"/>
  <c r="D856" i="4" s="1"/>
  <c r="C855" i="4"/>
  <c r="D855" i="4" s="1"/>
  <c r="C854" i="4"/>
  <c r="D854" i="4" s="1"/>
  <c r="C853" i="4"/>
  <c r="D853" i="4" s="1"/>
  <c r="C852" i="4"/>
  <c r="D852" i="4" s="1"/>
  <c r="C851" i="4"/>
  <c r="D851" i="4" s="1"/>
  <c r="C850" i="4"/>
  <c r="D850" i="4" s="1"/>
  <c r="C849" i="4"/>
  <c r="D849" i="4" s="1"/>
  <c r="C848" i="4"/>
  <c r="D848" i="4" s="1"/>
  <c r="C847" i="4"/>
  <c r="D847" i="4" s="1"/>
  <c r="C846" i="4"/>
  <c r="D846" i="4" s="1"/>
  <c r="C845" i="4"/>
  <c r="D845" i="4" s="1"/>
  <c r="C844" i="4"/>
  <c r="D844" i="4" s="1"/>
  <c r="C843" i="4"/>
  <c r="D843" i="4" s="1"/>
  <c r="C842" i="4"/>
  <c r="D842" i="4" s="1"/>
  <c r="C841" i="4"/>
  <c r="D841" i="4" s="1"/>
  <c r="C840" i="4"/>
  <c r="D840" i="4" s="1"/>
  <c r="C839" i="4"/>
  <c r="D839" i="4" s="1"/>
  <c r="C838" i="4"/>
  <c r="D838" i="4" s="1"/>
  <c r="C837" i="4"/>
  <c r="D837" i="4" s="1"/>
  <c r="C836" i="4"/>
  <c r="D836" i="4" s="1"/>
  <c r="C835" i="4"/>
  <c r="D835" i="4" s="1"/>
  <c r="C834" i="4"/>
  <c r="D834" i="4" s="1"/>
  <c r="C833" i="4"/>
  <c r="D833" i="4" s="1"/>
  <c r="C832" i="4"/>
  <c r="D832" i="4" s="1"/>
  <c r="C831" i="4"/>
  <c r="D831" i="4" s="1"/>
  <c r="C830" i="4"/>
  <c r="D830" i="4" s="1"/>
  <c r="C829" i="4"/>
  <c r="D829" i="4" s="1"/>
  <c r="C828" i="4"/>
  <c r="D828" i="4" s="1"/>
  <c r="C827" i="4"/>
  <c r="D827" i="4" s="1"/>
  <c r="C826" i="4"/>
  <c r="D826" i="4" s="1"/>
  <c r="C825" i="4"/>
  <c r="D825" i="4" s="1"/>
  <c r="C824" i="4"/>
  <c r="D824" i="4" s="1"/>
  <c r="C823" i="4"/>
  <c r="D823" i="4" s="1"/>
  <c r="C822" i="4"/>
  <c r="D822" i="4" s="1"/>
  <c r="C821" i="4"/>
  <c r="D821" i="4" s="1"/>
  <c r="C820" i="4"/>
  <c r="D820" i="4" s="1"/>
  <c r="C819" i="4"/>
  <c r="D819" i="4" s="1"/>
  <c r="C818" i="4"/>
  <c r="D818" i="4" s="1"/>
  <c r="C817" i="4"/>
  <c r="D817" i="4" s="1"/>
  <c r="C816" i="4"/>
  <c r="D816" i="4" s="1"/>
  <c r="C815" i="4"/>
  <c r="D815" i="4" s="1"/>
  <c r="C814" i="4"/>
  <c r="D814" i="4" s="1"/>
  <c r="C813" i="4"/>
  <c r="D813" i="4" s="1"/>
  <c r="C812" i="4"/>
  <c r="D812" i="4" s="1"/>
  <c r="H812" i="4" s="1"/>
  <c r="C811" i="4"/>
  <c r="D811" i="4" s="1"/>
  <c r="H811" i="4" s="1"/>
  <c r="C810" i="4"/>
  <c r="D810" i="4" s="1"/>
  <c r="H810" i="4" s="1"/>
  <c r="C809" i="4"/>
  <c r="D809" i="4" s="1"/>
  <c r="H809" i="4" s="1"/>
  <c r="C808" i="4"/>
  <c r="D808" i="4" s="1"/>
  <c r="C807" i="4"/>
  <c r="D807" i="4" s="1"/>
  <c r="H807" i="4" s="1"/>
  <c r="C806" i="4"/>
  <c r="D806" i="4" s="1"/>
  <c r="E807" i="4" s="1"/>
  <c r="C805" i="4"/>
  <c r="D805" i="4" s="1"/>
  <c r="H805" i="4" s="1"/>
  <c r="C804" i="4"/>
  <c r="D804" i="4" s="1"/>
  <c r="C803" i="4"/>
  <c r="D803" i="4" s="1"/>
  <c r="H803" i="4" s="1"/>
  <c r="C802" i="4"/>
  <c r="D802" i="4" s="1"/>
  <c r="E803" i="4" s="1"/>
  <c r="C801" i="4"/>
  <c r="D801" i="4" s="1"/>
  <c r="E802" i="4" s="1"/>
  <c r="C800" i="4"/>
  <c r="D800" i="4" s="1"/>
  <c r="E801" i="4" s="1"/>
  <c r="C799" i="4"/>
  <c r="D799" i="4" s="1"/>
  <c r="C798" i="4"/>
  <c r="D798" i="4" s="1"/>
  <c r="E799" i="4" s="1"/>
  <c r="C797" i="4"/>
  <c r="D797" i="4" s="1"/>
  <c r="E798" i="4" s="1"/>
  <c r="C796" i="4"/>
  <c r="D796" i="4" s="1"/>
  <c r="E797" i="4" s="1"/>
  <c r="C795" i="4"/>
  <c r="D795" i="4" s="1"/>
  <c r="E796" i="4" s="1"/>
  <c r="C794" i="4"/>
  <c r="D794" i="4" s="1"/>
  <c r="E795" i="4" s="1"/>
  <c r="C793" i="4"/>
  <c r="D793" i="4" s="1"/>
  <c r="E794" i="4" s="1"/>
  <c r="C792" i="4"/>
  <c r="D792" i="4" s="1"/>
  <c r="E793" i="4" s="1"/>
  <c r="C791" i="4"/>
  <c r="D791" i="4" s="1"/>
  <c r="E792" i="4" s="1"/>
  <c r="C790" i="4"/>
  <c r="D790" i="4" s="1"/>
  <c r="E791" i="4" s="1"/>
  <c r="C789" i="4"/>
  <c r="D789" i="4" s="1"/>
  <c r="E790" i="4" s="1"/>
  <c r="C788" i="4"/>
  <c r="D788" i="4" s="1"/>
  <c r="E789" i="4" s="1"/>
  <c r="C787" i="4"/>
  <c r="D787" i="4" s="1"/>
  <c r="E788" i="4" s="1"/>
  <c r="C786" i="4"/>
  <c r="D786" i="4" s="1"/>
  <c r="E787" i="4" s="1"/>
  <c r="C785" i="4"/>
  <c r="D785" i="4" s="1"/>
  <c r="E786" i="4" s="1"/>
  <c r="C784" i="4"/>
  <c r="D784" i="4" s="1"/>
  <c r="E785" i="4" s="1"/>
  <c r="C783" i="4"/>
  <c r="D783" i="4" s="1"/>
  <c r="C782" i="4"/>
  <c r="D782" i="4" s="1"/>
  <c r="E783" i="4" s="1"/>
  <c r="C781" i="4"/>
  <c r="D781" i="4" s="1"/>
  <c r="E782" i="4" s="1"/>
  <c r="C780" i="4"/>
  <c r="D780" i="4" s="1"/>
  <c r="E781" i="4" s="1"/>
  <c r="C779" i="4"/>
  <c r="D779" i="4" s="1"/>
  <c r="E780" i="4" s="1"/>
  <c r="C778" i="4"/>
  <c r="D778" i="4" s="1"/>
  <c r="E779" i="4" s="1"/>
  <c r="C777" i="4"/>
  <c r="D777" i="4" s="1"/>
  <c r="C776" i="4"/>
  <c r="D776" i="4" s="1"/>
  <c r="E777" i="4" s="1"/>
  <c r="C775" i="4"/>
  <c r="D775" i="4" s="1"/>
  <c r="E776" i="4" s="1"/>
  <c r="C774" i="4"/>
  <c r="D774" i="4" s="1"/>
  <c r="E775" i="4" s="1"/>
  <c r="C773" i="4"/>
  <c r="D773" i="4" s="1"/>
  <c r="E774" i="4" s="1"/>
  <c r="C772" i="4"/>
  <c r="D772" i="4" s="1"/>
  <c r="E773" i="4" s="1"/>
  <c r="C771" i="4"/>
  <c r="D771" i="4" s="1"/>
  <c r="E772" i="4" s="1"/>
  <c r="C770" i="4"/>
  <c r="D770" i="4" s="1"/>
  <c r="E771" i="4" s="1"/>
  <c r="C769" i="4"/>
  <c r="D769" i="4" s="1"/>
  <c r="E770" i="4" s="1"/>
  <c r="C768" i="4"/>
  <c r="D768" i="4" s="1"/>
  <c r="E769" i="4" s="1"/>
  <c r="C767" i="4"/>
  <c r="D767" i="4" s="1"/>
  <c r="C766" i="4"/>
  <c r="D766" i="4" s="1"/>
  <c r="E767" i="4" s="1"/>
  <c r="C765" i="4"/>
  <c r="D765" i="4" s="1"/>
  <c r="E766" i="4" s="1"/>
  <c r="C764" i="4"/>
  <c r="D764" i="4" s="1"/>
  <c r="E765" i="4" s="1"/>
  <c r="C763" i="4"/>
  <c r="D763" i="4" s="1"/>
  <c r="E764" i="4" s="1"/>
  <c r="C762" i="4"/>
  <c r="D762" i="4" s="1"/>
  <c r="E763" i="4" s="1"/>
  <c r="C761" i="4"/>
  <c r="D761" i="4" s="1"/>
  <c r="C760" i="4"/>
  <c r="D760" i="4" s="1"/>
  <c r="E761" i="4" s="1"/>
  <c r="C759" i="4"/>
  <c r="D759" i="4" s="1"/>
  <c r="E760" i="4" s="1"/>
  <c r="C758" i="4"/>
  <c r="D758" i="4" s="1"/>
  <c r="E759" i="4" s="1"/>
  <c r="C757" i="4"/>
  <c r="D757" i="4" s="1"/>
  <c r="E758" i="4" s="1"/>
  <c r="C756" i="4"/>
  <c r="D756" i="4" s="1"/>
  <c r="E757" i="4" s="1"/>
  <c r="C755" i="4"/>
  <c r="D755" i="4" s="1"/>
  <c r="E756" i="4" s="1"/>
  <c r="C754" i="4"/>
  <c r="D754" i="4" s="1"/>
  <c r="E755" i="4" s="1"/>
  <c r="C753" i="4"/>
  <c r="D753" i="4" s="1"/>
  <c r="E754" i="4" s="1"/>
  <c r="C752" i="4"/>
  <c r="D752" i="4" s="1"/>
  <c r="E753" i="4" s="1"/>
  <c r="C751" i="4"/>
  <c r="D751" i="4" s="1"/>
  <c r="C750" i="4"/>
  <c r="D750" i="4" s="1"/>
  <c r="E751" i="4" s="1"/>
  <c r="C749" i="4"/>
  <c r="D749" i="4" s="1"/>
  <c r="E750" i="4" s="1"/>
  <c r="C748" i="4"/>
  <c r="D748" i="4" s="1"/>
  <c r="E749" i="4" s="1"/>
  <c r="C747" i="4"/>
  <c r="D747" i="4" s="1"/>
  <c r="E748" i="4" s="1"/>
  <c r="C746" i="4"/>
  <c r="D746" i="4" s="1"/>
  <c r="E747" i="4" s="1"/>
  <c r="C745" i="4"/>
  <c r="D745" i="4" s="1"/>
  <c r="E746" i="4" s="1"/>
  <c r="C744" i="4"/>
  <c r="D744" i="4" s="1"/>
  <c r="E745" i="4" s="1"/>
  <c r="C743" i="4"/>
  <c r="D743" i="4" s="1"/>
  <c r="E744" i="4" s="1"/>
  <c r="C742" i="4"/>
  <c r="D742" i="4" s="1"/>
  <c r="E743" i="4" s="1"/>
  <c r="C741" i="4"/>
  <c r="D741" i="4" s="1"/>
  <c r="E742" i="4" s="1"/>
  <c r="C740" i="4"/>
  <c r="D740" i="4" s="1"/>
  <c r="E741" i="4" s="1"/>
  <c r="C739" i="4"/>
  <c r="D739" i="4" s="1"/>
  <c r="E740" i="4" s="1"/>
  <c r="C738" i="4"/>
  <c r="D738" i="4" s="1"/>
  <c r="E739" i="4" s="1"/>
  <c r="C737" i="4"/>
  <c r="D737" i="4" s="1"/>
  <c r="E738" i="4" s="1"/>
  <c r="C736" i="4"/>
  <c r="D736" i="4" s="1"/>
  <c r="E737" i="4" s="1"/>
  <c r="C735" i="4"/>
  <c r="D735" i="4" s="1"/>
  <c r="C734" i="4"/>
  <c r="D734" i="4" s="1"/>
  <c r="E735" i="4" s="1"/>
  <c r="C733" i="4"/>
  <c r="D733" i="4" s="1"/>
  <c r="E734" i="4" s="1"/>
  <c r="C732" i="4"/>
  <c r="D732" i="4" s="1"/>
  <c r="E733" i="4" s="1"/>
  <c r="C731" i="4"/>
  <c r="D731" i="4" s="1"/>
  <c r="E732" i="4" s="1"/>
  <c r="C730" i="4"/>
  <c r="D730" i="4" s="1"/>
  <c r="E731" i="4" s="1"/>
  <c r="C729" i="4"/>
  <c r="D729" i="4" s="1"/>
  <c r="E730" i="4" s="1"/>
  <c r="C728" i="4"/>
  <c r="D728" i="4" s="1"/>
  <c r="E729" i="4" s="1"/>
  <c r="C727" i="4"/>
  <c r="D727" i="4" s="1"/>
  <c r="E728" i="4" s="1"/>
  <c r="C726" i="4"/>
  <c r="D726" i="4" s="1"/>
  <c r="E727" i="4" s="1"/>
  <c r="C725" i="4"/>
  <c r="D725" i="4" s="1"/>
  <c r="E726" i="4" s="1"/>
  <c r="C724" i="4"/>
  <c r="D724" i="4" s="1"/>
  <c r="E725" i="4" s="1"/>
  <c r="C723" i="4"/>
  <c r="D723" i="4" s="1"/>
  <c r="E724" i="4" s="1"/>
  <c r="C722" i="4"/>
  <c r="D722" i="4" s="1"/>
  <c r="E723" i="4" s="1"/>
  <c r="C721" i="4"/>
  <c r="D721" i="4" s="1"/>
  <c r="E722" i="4" s="1"/>
  <c r="C720" i="4"/>
  <c r="D720" i="4" s="1"/>
  <c r="E721" i="4" s="1"/>
  <c r="C719" i="4"/>
  <c r="D719" i="4" s="1"/>
  <c r="C718" i="4"/>
  <c r="D718" i="4" s="1"/>
  <c r="E719" i="4" s="1"/>
  <c r="C717" i="4"/>
  <c r="D717" i="4" s="1"/>
  <c r="E718" i="4" s="1"/>
  <c r="C716" i="4"/>
  <c r="D716" i="4" s="1"/>
  <c r="E717" i="4" s="1"/>
  <c r="C715" i="4"/>
  <c r="D715" i="4" s="1"/>
  <c r="E716" i="4" s="1"/>
  <c r="C714" i="4"/>
  <c r="D714" i="4" s="1"/>
  <c r="E715" i="4" s="1"/>
  <c r="C713" i="4"/>
  <c r="D713" i="4" s="1"/>
  <c r="C712" i="4"/>
  <c r="D712" i="4" s="1"/>
  <c r="E713" i="4" s="1"/>
  <c r="C711" i="4"/>
  <c r="D711" i="4" s="1"/>
  <c r="E712" i="4" s="1"/>
  <c r="C710" i="4"/>
  <c r="D710" i="4" s="1"/>
  <c r="E711" i="4" s="1"/>
  <c r="C709" i="4"/>
  <c r="D709" i="4" s="1"/>
  <c r="E710" i="4" s="1"/>
  <c r="C708" i="4"/>
  <c r="D708" i="4" s="1"/>
  <c r="E709" i="4" s="1"/>
  <c r="C707" i="4"/>
  <c r="D707" i="4" s="1"/>
  <c r="E708" i="4" s="1"/>
  <c r="C706" i="4"/>
  <c r="D706" i="4" s="1"/>
  <c r="E707" i="4" s="1"/>
  <c r="C705" i="4"/>
  <c r="D705" i="4" s="1"/>
  <c r="E706" i="4" s="1"/>
  <c r="C704" i="4"/>
  <c r="D704" i="4" s="1"/>
  <c r="E705" i="4" s="1"/>
  <c r="C703" i="4"/>
  <c r="D703" i="4" s="1"/>
  <c r="C702" i="4"/>
  <c r="D702" i="4" s="1"/>
  <c r="E703" i="4" s="1"/>
  <c r="C701" i="4"/>
  <c r="D701" i="4" s="1"/>
  <c r="E702" i="4" s="1"/>
  <c r="C700" i="4"/>
  <c r="D700" i="4" s="1"/>
  <c r="E701" i="4" s="1"/>
  <c r="C699" i="4"/>
  <c r="D699" i="4" s="1"/>
  <c r="E700" i="4" s="1"/>
  <c r="C698" i="4"/>
  <c r="D698" i="4" s="1"/>
  <c r="E699" i="4" s="1"/>
  <c r="C697" i="4"/>
  <c r="D697" i="4" s="1"/>
  <c r="E698" i="4" s="1"/>
  <c r="C696" i="4"/>
  <c r="D696" i="4" s="1"/>
  <c r="E697" i="4" s="1"/>
  <c r="C695" i="4"/>
  <c r="D695" i="4" s="1"/>
  <c r="E696" i="4" s="1"/>
  <c r="C694" i="4"/>
  <c r="D694" i="4" s="1"/>
  <c r="E695" i="4" s="1"/>
  <c r="C693" i="4"/>
  <c r="D693" i="4" s="1"/>
  <c r="E694" i="4" s="1"/>
  <c r="C692" i="4"/>
  <c r="D692" i="4" s="1"/>
  <c r="E693" i="4" s="1"/>
  <c r="C691" i="4"/>
  <c r="D691" i="4" s="1"/>
  <c r="E692" i="4" s="1"/>
  <c r="C690" i="4"/>
  <c r="D690" i="4" s="1"/>
  <c r="E691" i="4" s="1"/>
  <c r="C689" i="4"/>
  <c r="D689" i="4" s="1"/>
  <c r="E690" i="4" s="1"/>
  <c r="C688" i="4"/>
  <c r="D688" i="4" s="1"/>
  <c r="E689" i="4" s="1"/>
  <c r="C687" i="4"/>
  <c r="D687" i="4" s="1"/>
  <c r="C686" i="4"/>
  <c r="D686" i="4" s="1"/>
  <c r="E687" i="4" s="1"/>
  <c r="C685" i="4"/>
  <c r="D685" i="4" s="1"/>
  <c r="E686" i="4" s="1"/>
  <c r="C684" i="4"/>
  <c r="D684" i="4" s="1"/>
  <c r="E685" i="4" s="1"/>
  <c r="C683" i="4"/>
  <c r="D683" i="4" s="1"/>
  <c r="E684" i="4" s="1"/>
  <c r="C682" i="4"/>
  <c r="D682" i="4" s="1"/>
  <c r="E683" i="4" s="1"/>
  <c r="C681" i="4"/>
  <c r="D681" i="4" s="1"/>
  <c r="E682" i="4" s="1"/>
  <c r="C680" i="4"/>
  <c r="D680" i="4" s="1"/>
  <c r="E681" i="4" s="1"/>
  <c r="C679" i="4"/>
  <c r="D679" i="4" s="1"/>
  <c r="E680" i="4" s="1"/>
  <c r="C678" i="4"/>
  <c r="D678" i="4" s="1"/>
  <c r="E679" i="4" s="1"/>
  <c r="C677" i="4"/>
  <c r="D677" i="4" s="1"/>
  <c r="E678" i="4" s="1"/>
  <c r="C676" i="4"/>
  <c r="D676" i="4" s="1"/>
  <c r="E677" i="4" s="1"/>
  <c r="C675" i="4"/>
  <c r="D675" i="4" s="1"/>
  <c r="E676" i="4" s="1"/>
  <c r="C674" i="4"/>
  <c r="D674" i="4" s="1"/>
  <c r="E675" i="4" s="1"/>
  <c r="C673" i="4"/>
  <c r="D673" i="4" s="1"/>
  <c r="E674" i="4" s="1"/>
  <c r="C672" i="4"/>
  <c r="D672" i="4" s="1"/>
  <c r="E673" i="4" s="1"/>
  <c r="C671" i="4"/>
  <c r="D671" i="4" s="1"/>
  <c r="C670" i="4"/>
  <c r="D670" i="4" s="1"/>
  <c r="E671" i="4" s="1"/>
  <c r="C669" i="4"/>
  <c r="D669" i="4" s="1"/>
  <c r="E670" i="4" s="1"/>
  <c r="C668" i="4"/>
  <c r="D668" i="4" s="1"/>
  <c r="E669" i="4" s="1"/>
  <c r="C667" i="4"/>
  <c r="D667" i="4" s="1"/>
  <c r="E668" i="4" s="1"/>
  <c r="C666" i="4"/>
  <c r="D666" i="4" s="1"/>
  <c r="E667" i="4" s="1"/>
  <c r="C665" i="4"/>
  <c r="D665" i="4" s="1"/>
  <c r="E666" i="4" s="1"/>
  <c r="C664" i="4"/>
  <c r="D664" i="4" s="1"/>
  <c r="E665" i="4" s="1"/>
  <c r="C663" i="4"/>
  <c r="D663" i="4" s="1"/>
  <c r="E664" i="4" s="1"/>
  <c r="C662" i="4"/>
  <c r="D662" i="4" s="1"/>
  <c r="E663" i="4" s="1"/>
  <c r="C661" i="4"/>
  <c r="D661" i="4" s="1"/>
  <c r="E662" i="4" s="1"/>
  <c r="C660" i="4"/>
  <c r="D660" i="4" s="1"/>
  <c r="E661" i="4" s="1"/>
  <c r="C659" i="4"/>
  <c r="D659" i="4" s="1"/>
  <c r="E660" i="4" s="1"/>
  <c r="C658" i="4"/>
  <c r="D658" i="4" s="1"/>
  <c r="E659" i="4" s="1"/>
  <c r="C657" i="4"/>
  <c r="D657" i="4" s="1"/>
  <c r="E658" i="4" s="1"/>
  <c r="C656" i="4"/>
  <c r="D656" i="4" s="1"/>
  <c r="E657" i="4" s="1"/>
  <c r="C655" i="4"/>
  <c r="D655" i="4" s="1"/>
  <c r="C654" i="4"/>
  <c r="D654" i="4" s="1"/>
  <c r="E655" i="4" s="1"/>
  <c r="C653" i="4"/>
  <c r="D653" i="4" s="1"/>
  <c r="E654" i="4" s="1"/>
  <c r="C652" i="4"/>
  <c r="D652" i="4" s="1"/>
  <c r="E653" i="4" s="1"/>
  <c r="C651" i="4"/>
  <c r="D651" i="4" s="1"/>
  <c r="E652" i="4" s="1"/>
  <c r="C650" i="4"/>
  <c r="D650" i="4" s="1"/>
  <c r="E651" i="4" s="1"/>
  <c r="C649" i="4"/>
  <c r="D649" i="4" s="1"/>
  <c r="E650" i="4" s="1"/>
  <c r="C648" i="4"/>
  <c r="D648" i="4" s="1"/>
  <c r="E649" i="4" s="1"/>
  <c r="C647" i="4"/>
  <c r="D647" i="4" s="1"/>
  <c r="E648" i="4" s="1"/>
  <c r="C646" i="4"/>
  <c r="D646" i="4" s="1"/>
  <c r="E647" i="4" s="1"/>
  <c r="C645" i="4"/>
  <c r="D645" i="4" s="1"/>
  <c r="C644" i="4"/>
  <c r="D644" i="4" s="1"/>
  <c r="C643" i="4"/>
  <c r="D643" i="4" s="1"/>
  <c r="C642" i="4"/>
  <c r="D642" i="4" s="1"/>
  <c r="E643" i="4" s="1"/>
  <c r="C641" i="4"/>
  <c r="D641" i="4" s="1"/>
  <c r="E642" i="4" s="1"/>
  <c r="C640" i="4"/>
  <c r="D640" i="4" s="1"/>
  <c r="E641" i="4" s="1"/>
  <c r="C639" i="4"/>
  <c r="D639" i="4" s="1"/>
  <c r="C638" i="4"/>
  <c r="D638" i="4" s="1"/>
  <c r="C637" i="4"/>
  <c r="D637" i="4" s="1"/>
  <c r="E638" i="4" s="1"/>
  <c r="C636" i="4"/>
  <c r="D636" i="4" s="1"/>
  <c r="C635" i="4"/>
  <c r="D635" i="4" s="1"/>
  <c r="C634" i="4"/>
  <c r="D634" i="4" s="1"/>
  <c r="E635" i="4" s="1"/>
  <c r="C633" i="4"/>
  <c r="D633" i="4" s="1"/>
  <c r="E634" i="4" s="1"/>
  <c r="C632" i="4"/>
  <c r="D632" i="4" s="1"/>
  <c r="E633" i="4" s="1"/>
  <c r="C631" i="4"/>
  <c r="D631" i="4" s="1"/>
  <c r="C630" i="4"/>
  <c r="D630" i="4" s="1"/>
  <c r="E631" i="4" s="1"/>
  <c r="C629" i="4"/>
  <c r="D629" i="4" s="1"/>
  <c r="E630" i="4" s="1"/>
  <c r="C628" i="4"/>
  <c r="D628" i="4" s="1"/>
  <c r="C627" i="4"/>
  <c r="D627" i="4" s="1"/>
  <c r="E628" i="4" s="1"/>
  <c r="C626" i="4"/>
  <c r="D626" i="4" s="1"/>
  <c r="E627" i="4" s="1"/>
  <c r="C625" i="4"/>
  <c r="D625" i="4" s="1"/>
  <c r="E626" i="4" s="1"/>
  <c r="C624" i="4"/>
  <c r="D624" i="4" s="1"/>
  <c r="E625" i="4" s="1"/>
  <c r="C623" i="4"/>
  <c r="D623" i="4" s="1"/>
  <c r="C622" i="4"/>
  <c r="D622" i="4" s="1"/>
  <c r="C621" i="4"/>
  <c r="D621" i="4" s="1"/>
  <c r="E622" i="4" s="1"/>
  <c r="C620" i="4"/>
  <c r="D620" i="4" s="1"/>
  <c r="C619" i="4"/>
  <c r="D619" i="4" s="1"/>
  <c r="E620" i="4" s="1"/>
  <c r="C618" i="4"/>
  <c r="D618" i="4" s="1"/>
  <c r="E619" i="4" s="1"/>
  <c r="C617" i="4"/>
  <c r="D617" i="4" s="1"/>
  <c r="E618" i="4" s="1"/>
  <c r="C616" i="4"/>
  <c r="D616" i="4" s="1"/>
  <c r="E617" i="4" s="1"/>
  <c r="C615" i="4"/>
  <c r="D615" i="4" s="1"/>
  <c r="C614" i="4"/>
  <c r="D614" i="4" s="1"/>
  <c r="E615" i="4" s="1"/>
  <c r="C613" i="4"/>
  <c r="D613" i="4" s="1"/>
  <c r="E614" i="4" s="1"/>
  <c r="C612" i="4"/>
  <c r="D612" i="4" s="1"/>
  <c r="C611" i="4"/>
  <c r="D611" i="4" s="1"/>
  <c r="E612" i="4" s="1"/>
  <c r="C610" i="4"/>
  <c r="D610" i="4" s="1"/>
  <c r="C609" i="4"/>
  <c r="D609" i="4" s="1"/>
  <c r="E610" i="4" s="1"/>
  <c r="C608" i="4"/>
  <c r="D608" i="4" s="1"/>
  <c r="E609" i="4" s="1"/>
  <c r="C607" i="4"/>
  <c r="D607" i="4" s="1"/>
  <c r="E608" i="4" s="1"/>
  <c r="C606" i="4"/>
  <c r="D606" i="4" s="1"/>
  <c r="E607" i="4" s="1"/>
  <c r="C605" i="4"/>
  <c r="D605" i="4" s="1"/>
  <c r="C604" i="4"/>
  <c r="D604" i="4" s="1"/>
  <c r="E605" i="4" s="1"/>
  <c r="C603" i="4"/>
  <c r="D603" i="4" s="1"/>
  <c r="E604" i="4" s="1"/>
  <c r="C602" i="4"/>
  <c r="D602" i="4" s="1"/>
  <c r="E603" i="4" s="1"/>
  <c r="C601" i="4"/>
  <c r="D601" i="4" s="1"/>
  <c r="C600" i="4"/>
  <c r="D600" i="4" s="1"/>
  <c r="E601" i="4" s="1"/>
  <c r="C599" i="4"/>
  <c r="D599" i="4" s="1"/>
  <c r="E600" i="4" s="1"/>
  <c r="C598" i="4"/>
  <c r="D598" i="4" s="1"/>
  <c r="E599" i="4" s="1"/>
  <c r="C597" i="4"/>
  <c r="D597" i="4" s="1"/>
  <c r="C596" i="4"/>
  <c r="D596" i="4" s="1"/>
  <c r="E597" i="4" s="1"/>
  <c r="C595" i="4"/>
  <c r="D595" i="4" s="1"/>
  <c r="E596" i="4" s="1"/>
  <c r="C594" i="4"/>
  <c r="D594" i="4" s="1"/>
  <c r="C593" i="4"/>
  <c r="D593" i="4" s="1"/>
  <c r="C592" i="4"/>
  <c r="D592" i="4" s="1"/>
  <c r="E593" i="4" s="1"/>
  <c r="C591" i="4"/>
  <c r="D591" i="4" s="1"/>
  <c r="E592" i="4" s="1"/>
  <c r="C590" i="4"/>
  <c r="D590" i="4" s="1"/>
  <c r="E591" i="4" s="1"/>
  <c r="C589" i="4"/>
  <c r="D589" i="4" s="1"/>
  <c r="E590" i="4" s="1"/>
  <c r="C588" i="4"/>
  <c r="D588" i="4" s="1"/>
  <c r="C587" i="4"/>
  <c r="D587" i="4" s="1"/>
  <c r="E588" i="4" s="1"/>
  <c r="C586" i="4"/>
  <c r="D586" i="4" s="1"/>
  <c r="E587" i="4" s="1"/>
  <c r="C585" i="4"/>
  <c r="D585" i="4" s="1"/>
  <c r="E586" i="4" s="1"/>
  <c r="C584" i="4"/>
  <c r="D584" i="4" s="1"/>
  <c r="E585" i="4" s="1"/>
  <c r="C583" i="4"/>
  <c r="D583" i="4" s="1"/>
  <c r="E584" i="4" s="1"/>
  <c r="C582" i="4"/>
  <c r="D582" i="4" s="1"/>
  <c r="E583" i="4" s="1"/>
  <c r="C581" i="4"/>
  <c r="D581" i="4" s="1"/>
  <c r="C580" i="4"/>
  <c r="D580" i="4" s="1"/>
  <c r="E581" i="4" s="1"/>
  <c r="C579" i="4"/>
  <c r="D579" i="4" s="1"/>
  <c r="C578" i="4"/>
  <c r="D578" i="4" s="1"/>
  <c r="E579" i="4" s="1"/>
  <c r="C577" i="4"/>
  <c r="D577" i="4" s="1"/>
  <c r="E578" i="4" s="1"/>
  <c r="C576" i="4"/>
  <c r="D576" i="4" s="1"/>
  <c r="E577" i="4" s="1"/>
  <c r="C575" i="4"/>
  <c r="D575" i="4" s="1"/>
  <c r="E576" i="4" s="1"/>
  <c r="C574" i="4"/>
  <c r="D574" i="4" s="1"/>
  <c r="C573" i="4"/>
  <c r="D573" i="4" s="1"/>
  <c r="C572" i="4"/>
  <c r="D572" i="4" s="1"/>
  <c r="E573" i="4" s="1"/>
  <c r="C571" i="4"/>
  <c r="D571" i="4" s="1"/>
  <c r="E572" i="4" s="1"/>
  <c r="C570" i="4"/>
  <c r="D570" i="4" s="1"/>
  <c r="C569" i="4"/>
  <c r="D569" i="4" s="1"/>
  <c r="E570" i="4" s="1"/>
  <c r="C568" i="4"/>
  <c r="D568" i="4" s="1"/>
  <c r="E569" i="4" s="1"/>
  <c r="C567" i="4"/>
  <c r="D567" i="4" s="1"/>
  <c r="E568" i="4" s="1"/>
  <c r="C566" i="4"/>
  <c r="D566" i="4" s="1"/>
  <c r="E567" i="4" s="1"/>
  <c r="C565" i="4"/>
  <c r="D565" i="4" s="1"/>
  <c r="C564" i="4"/>
  <c r="D564" i="4" s="1"/>
  <c r="E565" i="4" s="1"/>
  <c r="C563" i="4"/>
  <c r="D563" i="4" s="1"/>
  <c r="E564" i="4" s="1"/>
  <c r="C562" i="4"/>
  <c r="D562" i="4" s="1"/>
  <c r="E563" i="4" s="1"/>
  <c r="C561" i="4"/>
  <c r="D561" i="4" s="1"/>
  <c r="E562" i="4" s="1"/>
  <c r="C560" i="4"/>
  <c r="D560" i="4" s="1"/>
  <c r="E561" i="4" s="1"/>
  <c r="C559" i="4"/>
  <c r="D559" i="4" s="1"/>
  <c r="E560" i="4" s="1"/>
  <c r="C558" i="4"/>
  <c r="D558" i="4" s="1"/>
  <c r="E559" i="4" s="1"/>
  <c r="C557" i="4"/>
  <c r="D557" i="4" s="1"/>
  <c r="E558" i="4" s="1"/>
  <c r="C556" i="4"/>
  <c r="D556" i="4" s="1"/>
  <c r="E557" i="4" s="1"/>
  <c r="C555" i="4"/>
  <c r="D555" i="4" s="1"/>
  <c r="E556" i="4" s="1"/>
  <c r="C554" i="4"/>
  <c r="D554" i="4" s="1"/>
  <c r="E555" i="4" s="1"/>
  <c r="C553" i="4"/>
  <c r="D553" i="4" s="1"/>
  <c r="E554" i="4" s="1"/>
  <c r="C552" i="4"/>
  <c r="D552" i="4" s="1"/>
  <c r="E553" i="4" s="1"/>
  <c r="C551" i="4"/>
  <c r="D551" i="4" s="1"/>
  <c r="E552" i="4" s="1"/>
  <c r="C550" i="4"/>
  <c r="D550" i="4" s="1"/>
  <c r="E551" i="4" s="1"/>
  <c r="C549" i="4"/>
  <c r="D549" i="4" s="1"/>
  <c r="E550" i="4" s="1"/>
  <c r="C548" i="4"/>
  <c r="D548" i="4" s="1"/>
  <c r="E549" i="4" s="1"/>
  <c r="C547" i="4"/>
  <c r="D547" i="4" s="1"/>
  <c r="E548" i="4" s="1"/>
  <c r="C546" i="4"/>
  <c r="D546" i="4" s="1"/>
  <c r="E547" i="4" s="1"/>
  <c r="C545" i="4"/>
  <c r="D545" i="4" s="1"/>
  <c r="E546" i="4" s="1"/>
  <c r="C544" i="4"/>
  <c r="D544" i="4" s="1"/>
  <c r="E545" i="4" s="1"/>
  <c r="C543" i="4"/>
  <c r="D543" i="4" s="1"/>
  <c r="C542" i="4"/>
  <c r="D542" i="4" s="1"/>
  <c r="E543" i="4" s="1"/>
  <c r="C541" i="4"/>
  <c r="D541" i="4" s="1"/>
  <c r="C540" i="4"/>
  <c r="D540" i="4" s="1"/>
  <c r="E541" i="4" s="1"/>
  <c r="C539" i="4"/>
  <c r="D539" i="4" s="1"/>
  <c r="E540" i="4" s="1"/>
  <c r="C538" i="4"/>
  <c r="D538" i="4" s="1"/>
  <c r="E539" i="4" s="1"/>
  <c r="C537" i="4"/>
  <c r="D537" i="4" s="1"/>
  <c r="C536" i="4"/>
  <c r="D536" i="4" s="1"/>
  <c r="E537" i="4" s="1"/>
  <c r="C535" i="4"/>
  <c r="D535" i="4" s="1"/>
  <c r="C534" i="4"/>
  <c r="D534" i="4" s="1"/>
  <c r="E535" i="4" s="1"/>
  <c r="C533" i="4"/>
  <c r="D533" i="4" s="1"/>
  <c r="C532" i="4"/>
  <c r="D532" i="4" s="1"/>
  <c r="E533" i="4" s="1"/>
  <c r="C531" i="4"/>
  <c r="D531" i="4" s="1"/>
  <c r="E532" i="4" s="1"/>
  <c r="C530" i="4"/>
  <c r="D530" i="4" s="1"/>
  <c r="E531" i="4" s="1"/>
  <c r="C529" i="4"/>
  <c r="D529" i="4" s="1"/>
  <c r="C528" i="4"/>
  <c r="D528" i="4" s="1"/>
  <c r="E529" i="4" s="1"/>
  <c r="C527" i="4"/>
  <c r="D527" i="4" s="1"/>
  <c r="C526" i="4"/>
  <c r="D526" i="4" s="1"/>
  <c r="E527" i="4" s="1"/>
  <c r="C525" i="4"/>
  <c r="D525" i="4" s="1"/>
  <c r="C524" i="4"/>
  <c r="D524" i="4" s="1"/>
  <c r="E525" i="4" s="1"/>
  <c r="C523" i="4"/>
  <c r="D523" i="4" s="1"/>
  <c r="E524" i="4" s="1"/>
  <c r="C522" i="4"/>
  <c r="D522" i="4" s="1"/>
  <c r="E523" i="4" s="1"/>
  <c r="C521" i="4"/>
  <c r="D521" i="4" s="1"/>
  <c r="C520" i="4"/>
  <c r="D520" i="4" s="1"/>
  <c r="E521" i="4" s="1"/>
  <c r="C519" i="4"/>
  <c r="D519" i="4" s="1"/>
  <c r="C518" i="4"/>
  <c r="D518" i="4" s="1"/>
  <c r="E519" i="4" s="1"/>
  <c r="C517" i="4"/>
  <c r="D517" i="4" s="1"/>
  <c r="C516" i="4"/>
  <c r="D516" i="4" s="1"/>
  <c r="E517" i="4" s="1"/>
  <c r="C515" i="4"/>
  <c r="D515" i="4" s="1"/>
  <c r="E516" i="4" s="1"/>
  <c r="C514" i="4"/>
  <c r="D514" i="4" s="1"/>
  <c r="E515" i="4" s="1"/>
  <c r="C513" i="4"/>
  <c r="D513" i="4" s="1"/>
  <c r="C512" i="4"/>
  <c r="D512" i="4" s="1"/>
  <c r="E513" i="4" s="1"/>
  <c r="C511" i="4"/>
  <c r="D511" i="4" s="1"/>
  <c r="C510" i="4"/>
  <c r="D510" i="4" s="1"/>
  <c r="C509" i="4"/>
  <c r="D509" i="4" s="1"/>
  <c r="E510" i="4" s="1"/>
  <c r="C508" i="4"/>
  <c r="D508" i="4" s="1"/>
  <c r="E509" i="4" s="1"/>
  <c r="C507" i="4"/>
  <c r="D507" i="4" s="1"/>
  <c r="E508" i="4" s="1"/>
  <c r="C506" i="4"/>
  <c r="D506" i="4" s="1"/>
  <c r="E507" i="4" s="1"/>
  <c r="C505" i="4"/>
  <c r="D505" i="4" s="1"/>
  <c r="E506" i="4" s="1"/>
  <c r="C504" i="4"/>
  <c r="D504" i="4" s="1"/>
  <c r="C503" i="4"/>
  <c r="D503" i="4" s="1"/>
  <c r="C502" i="4"/>
  <c r="D502" i="4" s="1"/>
  <c r="C501" i="4"/>
  <c r="D501" i="4" s="1"/>
  <c r="C500" i="4"/>
  <c r="D500" i="4" s="1"/>
  <c r="E501" i="4" s="1"/>
  <c r="C499" i="4"/>
  <c r="D499" i="4" s="1"/>
  <c r="E500" i="4" s="1"/>
  <c r="C498" i="4"/>
  <c r="D498" i="4" s="1"/>
  <c r="C497" i="4"/>
  <c r="D497" i="4" s="1"/>
  <c r="E498" i="4" s="1"/>
  <c r="C496" i="4"/>
  <c r="D496" i="4" s="1"/>
  <c r="C495" i="4"/>
  <c r="D495" i="4" s="1"/>
  <c r="E496" i="4" s="1"/>
  <c r="C494" i="4"/>
  <c r="D494" i="4" s="1"/>
  <c r="C493" i="4"/>
  <c r="D493" i="4" s="1"/>
  <c r="C492" i="4"/>
  <c r="D492" i="4" s="1"/>
  <c r="E493" i="4" s="1"/>
  <c r="C491" i="4"/>
  <c r="D491" i="4" s="1"/>
  <c r="E492" i="4" s="1"/>
  <c r="C490" i="4"/>
  <c r="D490" i="4" s="1"/>
  <c r="C489" i="4"/>
  <c r="D489" i="4" s="1"/>
  <c r="E490" i="4" s="1"/>
  <c r="C488" i="4"/>
  <c r="D488" i="4" s="1"/>
  <c r="C487" i="4"/>
  <c r="D487" i="4" s="1"/>
  <c r="E488" i="4" s="1"/>
  <c r="C486" i="4"/>
  <c r="D486" i="4" s="1"/>
  <c r="C485" i="4"/>
  <c r="D485" i="4" s="1"/>
  <c r="C484" i="4"/>
  <c r="D484" i="4" s="1"/>
  <c r="E485" i="4" s="1"/>
  <c r="C483" i="4"/>
  <c r="D483" i="4" s="1"/>
  <c r="E484" i="4" s="1"/>
  <c r="C482" i="4"/>
  <c r="D482" i="4" s="1"/>
  <c r="E483" i="4" s="1"/>
  <c r="C481" i="4"/>
  <c r="D481" i="4" s="1"/>
  <c r="E482" i="4" s="1"/>
  <c r="C480" i="4"/>
  <c r="D480" i="4" s="1"/>
  <c r="C479" i="4"/>
  <c r="D479" i="4" s="1"/>
  <c r="E480" i="4" s="1"/>
  <c r="C478" i="4"/>
  <c r="D478" i="4" s="1"/>
  <c r="C477" i="4"/>
  <c r="D477" i="4" s="1"/>
  <c r="C476" i="4"/>
  <c r="D476" i="4" s="1"/>
  <c r="C475" i="4"/>
  <c r="D475" i="4" s="1"/>
  <c r="C474" i="4"/>
  <c r="D474" i="4" s="1"/>
  <c r="C473" i="4"/>
  <c r="D473" i="4" s="1"/>
  <c r="C472" i="4"/>
  <c r="D472" i="4" s="1"/>
  <c r="C471" i="4"/>
  <c r="D471" i="4" s="1"/>
  <c r="C470" i="4"/>
  <c r="D470" i="4" s="1"/>
  <c r="C469" i="4"/>
  <c r="D469" i="4" s="1"/>
  <c r="C468" i="4"/>
  <c r="D468" i="4" s="1"/>
  <c r="C467" i="4"/>
  <c r="D467" i="4" s="1"/>
  <c r="C466" i="4"/>
  <c r="D466" i="4" s="1"/>
  <c r="C465" i="4"/>
  <c r="D465" i="4" s="1"/>
  <c r="C464" i="4"/>
  <c r="D464" i="4" s="1"/>
  <c r="C463" i="4"/>
  <c r="D463" i="4" s="1"/>
  <c r="C462" i="4"/>
  <c r="D462" i="4" s="1"/>
  <c r="C461" i="4"/>
  <c r="D461" i="4" s="1"/>
  <c r="C460" i="4"/>
  <c r="D460" i="4" s="1"/>
  <c r="C459" i="4"/>
  <c r="D459" i="4" s="1"/>
  <c r="C458" i="4"/>
  <c r="D458" i="4" s="1"/>
  <c r="C457" i="4"/>
  <c r="D457" i="4" s="1"/>
  <c r="C456" i="4"/>
  <c r="D456" i="4" s="1"/>
  <c r="C455" i="4"/>
  <c r="D455" i="4" s="1"/>
  <c r="C454" i="4"/>
  <c r="D454" i="4" s="1"/>
  <c r="C453" i="4"/>
  <c r="D453" i="4" s="1"/>
  <c r="C452" i="4"/>
  <c r="D452" i="4" s="1"/>
  <c r="C451" i="4"/>
  <c r="D451" i="4" s="1"/>
  <c r="C450" i="4"/>
  <c r="D450" i="4" s="1"/>
  <c r="C449" i="4"/>
  <c r="D449" i="4" s="1"/>
  <c r="C448" i="4"/>
  <c r="D448" i="4" s="1"/>
  <c r="C447" i="4"/>
  <c r="D447" i="4" s="1"/>
  <c r="C446" i="4"/>
  <c r="D446" i="4" s="1"/>
  <c r="C445" i="4"/>
  <c r="D445" i="4" s="1"/>
  <c r="C444" i="4"/>
  <c r="D444" i="4" s="1"/>
  <c r="C443" i="4"/>
  <c r="D443" i="4" s="1"/>
  <c r="C442" i="4"/>
  <c r="D442" i="4" s="1"/>
  <c r="C441" i="4"/>
  <c r="D441" i="4" s="1"/>
  <c r="C440" i="4"/>
  <c r="D440" i="4" s="1"/>
  <c r="C439" i="4"/>
  <c r="D439" i="4" s="1"/>
  <c r="C438" i="4"/>
  <c r="D438" i="4" s="1"/>
  <c r="C437" i="4"/>
  <c r="D437" i="4" s="1"/>
  <c r="C436" i="4"/>
  <c r="D436" i="4" s="1"/>
  <c r="C435" i="4"/>
  <c r="D435" i="4" s="1"/>
  <c r="C434" i="4"/>
  <c r="D434" i="4" s="1"/>
  <c r="C433" i="4"/>
  <c r="D433" i="4" s="1"/>
  <c r="C432" i="4"/>
  <c r="D432" i="4" s="1"/>
  <c r="C431" i="4"/>
  <c r="D431" i="4" s="1"/>
  <c r="C430" i="4"/>
  <c r="D430" i="4" s="1"/>
  <c r="C429" i="4"/>
  <c r="D429" i="4" s="1"/>
  <c r="C428" i="4"/>
  <c r="D428" i="4" s="1"/>
  <c r="C427" i="4"/>
  <c r="D427" i="4" s="1"/>
  <c r="C426" i="4"/>
  <c r="D426" i="4" s="1"/>
  <c r="C425" i="4"/>
  <c r="D425" i="4" s="1"/>
  <c r="C424" i="4"/>
  <c r="D424" i="4" s="1"/>
  <c r="C423" i="4"/>
  <c r="D423" i="4" s="1"/>
  <c r="C422" i="4"/>
  <c r="D422" i="4" s="1"/>
  <c r="C421" i="4"/>
  <c r="D421" i="4" s="1"/>
  <c r="C420" i="4"/>
  <c r="D420" i="4" s="1"/>
  <c r="C419" i="4"/>
  <c r="D419" i="4" s="1"/>
  <c r="C418" i="4"/>
  <c r="D418" i="4" s="1"/>
  <c r="C417" i="4"/>
  <c r="D417" i="4" s="1"/>
  <c r="C416" i="4"/>
  <c r="D416" i="4" s="1"/>
  <c r="C415" i="4"/>
  <c r="D415" i="4" s="1"/>
  <c r="C414" i="4"/>
  <c r="D414" i="4" s="1"/>
  <c r="C413" i="4"/>
  <c r="D413" i="4" s="1"/>
  <c r="C412" i="4"/>
  <c r="D412" i="4" s="1"/>
  <c r="C411" i="4"/>
  <c r="D411" i="4" s="1"/>
  <c r="C410" i="4"/>
  <c r="D410" i="4" s="1"/>
  <c r="C409" i="4"/>
  <c r="D409" i="4" s="1"/>
  <c r="C408" i="4"/>
  <c r="D408" i="4" s="1"/>
  <c r="C407" i="4"/>
  <c r="D407" i="4" s="1"/>
  <c r="C406" i="4"/>
  <c r="D406" i="4" s="1"/>
  <c r="C405" i="4"/>
  <c r="D405" i="4" s="1"/>
  <c r="C404" i="4"/>
  <c r="D404" i="4" s="1"/>
  <c r="C403" i="4"/>
  <c r="D403" i="4" s="1"/>
  <c r="C402" i="4"/>
  <c r="D402" i="4" s="1"/>
  <c r="C401" i="4"/>
  <c r="D401" i="4" s="1"/>
  <c r="C400" i="4"/>
  <c r="D400" i="4" s="1"/>
  <c r="C399" i="4"/>
  <c r="D399" i="4" s="1"/>
  <c r="C398" i="4"/>
  <c r="D398" i="4" s="1"/>
  <c r="C397" i="4"/>
  <c r="D397" i="4" s="1"/>
  <c r="C396" i="4"/>
  <c r="D396" i="4" s="1"/>
  <c r="C395" i="4"/>
  <c r="D395" i="4" s="1"/>
  <c r="C394" i="4"/>
  <c r="D394" i="4" s="1"/>
  <c r="C393" i="4"/>
  <c r="D393" i="4" s="1"/>
  <c r="C392" i="4"/>
  <c r="D392" i="4" s="1"/>
  <c r="C391" i="4"/>
  <c r="D391" i="4" s="1"/>
  <c r="C390" i="4"/>
  <c r="D390" i="4" s="1"/>
  <c r="C389" i="4"/>
  <c r="D389" i="4" s="1"/>
  <c r="C388" i="4"/>
  <c r="D388" i="4" s="1"/>
  <c r="C387" i="4"/>
  <c r="D387" i="4" s="1"/>
  <c r="C386" i="4"/>
  <c r="D386" i="4" s="1"/>
  <c r="C385" i="4"/>
  <c r="D385" i="4" s="1"/>
  <c r="C384" i="4"/>
  <c r="D384" i="4" s="1"/>
  <c r="C383" i="4"/>
  <c r="D383" i="4" s="1"/>
  <c r="C382" i="4"/>
  <c r="D382" i="4" s="1"/>
  <c r="C381" i="4"/>
  <c r="D381" i="4" s="1"/>
  <c r="C380" i="4"/>
  <c r="D380" i="4" s="1"/>
  <c r="C379" i="4"/>
  <c r="D379" i="4" s="1"/>
  <c r="C378" i="4"/>
  <c r="D378" i="4" s="1"/>
  <c r="C377" i="4"/>
  <c r="D377" i="4" s="1"/>
  <c r="C376" i="4"/>
  <c r="D376" i="4" s="1"/>
  <c r="C375" i="4"/>
  <c r="D375" i="4" s="1"/>
  <c r="C374" i="4"/>
  <c r="D374" i="4" s="1"/>
  <c r="C373" i="4"/>
  <c r="D373" i="4" s="1"/>
  <c r="C372" i="4"/>
  <c r="D372" i="4" s="1"/>
  <c r="E373" i="4" s="1"/>
  <c r="C371" i="4"/>
  <c r="D371" i="4" s="1"/>
  <c r="C370" i="4"/>
  <c r="D370" i="4" s="1"/>
  <c r="C369" i="4"/>
  <c r="D369" i="4" s="1"/>
  <c r="C368" i="4"/>
  <c r="D368" i="4" s="1"/>
  <c r="E369" i="4" s="1"/>
  <c r="C367" i="4"/>
  <c r="D367" i="4" s="1"/>
  <c r="E368" i="4" s="1"/>
  <c r="C366" i="4"/>
  <c r="D366" i="4" s="1"/>
  <c r="H366" i="4" s="1"/>
  <c r="C365" i="4"/>
  <c r="D365" i="4" s="1"/>
  <c r="H365" i="4" s="1"/>
  <c r="C364" i="4"/>
  <c r="D364" i="4" s="1"/>
  <c r="H364" i="4" s="1"/>
  <c r="C363" i="4"/>
  <c r="D363" i="4" s="1"/>
  <c r="H363" i="4" s="1"/>
  <c r="C362" i="4"/>
  <c r="D362" i="4" s="1"/>
  <c r="H362" i="4" s="1"/>
  <c r="C361" i="4"/>
  <c r="D361" i="4" s="1"/>
  <c r="H361" i="4" s="1"/>
  <c r="C360" i="4"/>
  <c r="D360" i="4" s="1"/>
  <c r="H360" i="4" s="1"/>
  <c r="C359" i="4"/>
  <c r="D359" i="4" s="1"/>
  <c r="H359" i="4" s="1"/>
  <c r="C358" i="4"/>
  <c r="D358" i="4" s="1"/>
  <c r="H358" i="4" s="1"/>
  <c r="C357" i="4"/>
  <c r="D357" i="4" s="1"/>
  <c r="H357" i="4" s="1"/>
  <c r="C356" i="4"/>
  <c r="D356" i="4" s="1"/>
  <c r="H356" i="4" s="1"/>
  <c r="C355" i="4"/>
  <c r="D355" i="4" s="1"/>
  <c r="H355" i="4" s="1"/>
  <c r="C354" i="4"/>
  <c r="D354" i="4" s="1"/>
  <c r="H354" i="4" s="1"/>
  <c r="C353" i="4"/>
  <c r="D353" i="4" s="1"/>
  <c r="H353" i="4" s="1"/>
  <c r="C352" i="4"/>
  <c r="D352" i="4" s="1"/>
  <c r="H352" i="4" s="1"/>
  <c r="C351" i="4"/>
  <c r="D351" i="4" s="1"/>
  <c r="H351" i="4" s="1"/>
  <c r="C350" i="4"/>
  <c r="D350" i="4" s="1"/>
  <c r="H350" i="4" s="1"/>
  <c r="C349" i="4"/>
  <c r="D349" i="4" s="1"/>
  <c r="H349" i="4" s="1"/>
  <c r="C348" i="4"/>
  <c r="D348" i="4" s="1"/>
  <c r="H348" i="4" s="1"/>
  <c r="C347" i="4"/>
  <c r="D347" i="4" s="1"/>
  <c r="H347" i="4" s="1"/>
  <c r="C346" i="4"/>
  <c r="D346" i="4" s="1"/>
  <c r="H346" i="4" s="1"/>
  <c r="C345" i="4"/>
  <c r="D345" i="4" s="1"/>
  <c r="H345" i="4" s="1"/>
  <c r="C344" i="4"/>
  <c r="D344" i="4" s="1"/>
  <c r="H344" i="4" s="1"/>
  <c r="C343" i="4"/>
  <c r="D343" i="4" s="1"/>
  <c r="H343" i="4" s="1"/>
  <c r="C342" i="4"/>
  <c r="D342" i="4" s="1"/>
  <c r="H342" i="4" s="1"/>
  <c r="C341" i="4"/>
  <c r="D341" i="4" s="1"/>
  <c r="H341" i="4" s="1"/>
  <c r="C340" i="4"/>
  <c r="D340" i="4" s="1"/>
  <c r="H340" i="4" s="1"/>
  <c r="C339" i="4"/>
  <c r="D339" i="4" s="1"/>
  <c r="H339" i="4" s="1"/>
  <c r="C338" i="4"/>
  <c r="D338" i="4" s="1"/>
  <c r="H338" i="4" s="1"/>
  <c r="C337" i="4"/>
  <c r="D337" i="4" s="1"/>
  <c r="H337" i="4" s="1"/>
  <c r="C336" i="4"/>
  <c r="D336" i="4" s="1"/>
  <c r="H336" i="4" s="1"/>
  <c r="C335" i="4"/>
  <c r="D335" i="4" s="1"/>
  <c r="H335" i="4" s="1"/>
  <c r="C334" i="4"/>
  <c r="D334" i="4" s="1"/>
  <c r="H334" i="4" s="1"/>
  <c r="C333" i="4"/>
  <c r="D333" i="4" s="1"/>
  <c r="H333" i="4" s="1"/>
  <c r="C332" i="4"/>
  <c r="D332" i="4" s="1"/>
  <c r="H332" i="4" s="1"/>
  <c r="C331" i="4"/>
  <c r="D331" i="4" s="1"/>
  <c r="H331" i="4" s="1"/>
  <c r="C330" i="4"/>
  <c r="D330" i="4" s="1"/>
  <c r="H330" i="4" s="1"/>
  <c r="C329" i="4"/>
  <c r="D329" i="4" s="1"/>
  <c r="H329" i="4" s="1"/>
  <c r="C328" i="4"/>
  <c r="D328" i="4" s="1"/>
  <c r="H328" i="4" s="1"/>
  <c r="C327" i="4"/>
  <c r="D327" i="4" s="1"/>
  <c r="H327" i="4" s="1"/>
  <c r="C326" i="4"/>
  <c r="D326" i="4" s="1"/>
  <c r="H326" i="4" s="1"/>
  <c r="C325" i="4"/>
  <c r="D325" i="4" s="1"/>
  <c r="H325" i="4" s="1"/>
  <c r="C324" i="4"/>
  <c r="D324" i="4" s="1"/>
  <c r="H324" i="4" s="1"/>
  <c r="C323" i="4"/>
  <c r="D323" i="4" s="1"/>
  <c r="H323" i="4" s="1"/>
  <c r="C322" i="4"/>
  <c r="D322" i="4" s="1"/>
  <c r="H322" i="4" s="1"/>
  <c r="C321" i="4"/>
  <c r="D321" i="4" s="1"/>
  <c r="H321" i="4" s="1"/>
  <c r="C320" i="4"/>
  <c r="D320" i="4" s="1"/>
  <c r="H320" i="4" s="1"/>
  <c r="C319" i="4"/>
  <c r="D319" i="4" s="1"/>
  <c r="H319" i="4" s="1"/>
  <c r="C318" i="4"/>
  <c r="D318" i="4" s="1"/>
  <c r="H318" i="4" s="1"/>
  <c r="C317" i="4"/>
  <c r="D317" i="4" s="1"/>
  <c r="H317" i="4" s="1"/>
  <c r="C316" i="4"/>
  <c r="D316" i="4" s="1"/>
  <c r="H316" i="4" s="1"/>
  <c r="C315" i="4"/>
  <c r="D315" i="4" s="1"/>
  <c r="H315" i="4" s="1"/>
  <c r="C314" i="4"/>
  <c r="D314" i="4" s="1"/>
  <c r="H314" i="4" s="1"/>
  <c r="C313" i="4"/>
  <c r="D313" i="4" s="1"/>
  <c r="H313" i="4" s="1"/>
  <c r="C312" i="4"/>
  <c r="D312" i="4" s="1"/>
  <c r="H312" i="4" s="1"/>
  <c r="C311" i="4"/>
  <c r="D311" i="4" s="1"/>
  <c r="H311" i="4" s="1"/>
  <c r="C310" i="4"/>
  <c r="D310" i="4" s="1"/>
  <c r="H310" i="4" s="1"/>
  <c r="C309" i="4"/>
  <c r="D309" i="4" s="1"/>
  <c r="H309" i="4" s="1"/>
  <c r="C308" i="4"/>
  <c r="D308" i="4" s="1"/>
  <c r="H308" i="4" s="1"/>
  <c r="C307" i="4"/>
  <c r="D307" i="4" s="1"/>
  <c r="H307" i="4" s="1"/>
  <c r="C306" i="4"/>
  <c r="D306" i="4" s="1"/>
  <c r="H306" i="4" s="1"/>
  <c r="C305" i="4"/>
  <c r="D305" i="4" s="1"/>
  <c r="H305" i="4" s="1"/>
  <c r="C304" i="4"/>
  <c r="D304" i="4" s="1"/>
  <c r="C303" i="4"/>
  <c r="D303" i="4" s="1"/>
  <c r="C302" i="4"/>
  <c r="D302" i="4" s="1"/>
  <c r="C301" i="4"/>
  <c r="D301" i="4" s="1"/>
  <c r="C300" i="4"/>
  <c r="D300" i="4" s="1"/>
  <c r="C299" i="4"/>
  <c r="D299" i="4" s="1"/>
  <c r="C298" i="4"/>
  <c r="D298" i="4" s="1"/>
  <c r="C297" i="4"/>
  <c r="D297" i="4" s="1"/>
  <c r="C296" i="4"/>
  <c r="D296" i="4" s="1"/>
  <c r="C295" i="4"/>
  <c r="D295" i="4" s="1"/>
  <c r="C294" i="4"/>
  <c r="D294" i="4" s="1"/>
  <c r="C293" i="4"/>
  <c r="D293" i="4" s="1"/>
  <c r="C292" i="4"/>
  <c r="D292" i="4" s="1"/>
  <c r="C291" i="4"/>
  <c r="D291" i="4" s="1"/>
  <c r="C290" i="4"/>
  <c r="D290" i="4" s="1"/>
  <c r="C289" i="4"/>
  <c r="D289" i="4" s="1"/>
  <c r="C288" i="4"/>
  <c r="D288" i="4" s="1"/>
  <c r="C287" i="4"/>
  <c r="D287" i="4" s="1"/>
  <c r="C286" i="4"/>
  <c r="D286" i="4" s="1"/>
  <c r="C285" i="4"/>
  <c r="D285" i="4" s="1"/>
  <c r="C284" i="4"/>
  <c r="D284" i="4" s="1"/>
  <c r="C283" i="4"/>
  <c r="D283" i="4" s="1"/>
  <c r="C282" i="4"/>
  <c r="D282" i="4" s="1"/>
  <c r="C281" i="4"/>
  <c r="D281" i="4" s="1"/>
  <c r="C280" i="4"/>
  <c r="D280" i="4" s="1"/>
  <c r="C279" i="4"/>
  <c r="D279" i="4" s="1"/>
  <c r="C278" i="4"/>
  <c r="D278" i="4" s="1"/>
  <c r="C277" i="4"/>
  <c r="D277" i="4" s="1"/>
  <c r="C276" i="4"/>
  <c r="D276" i="4" s="1"/>
  <c r="C275" i="4"/>
  <c r="D275" i="4" s="1"/>
  <c r="C274" i="4"/>
  <c r="D274" i="4" s="1"/>
  <c r="C273" i="4"/>
  <c r="D273" i="4" s="1"/>
  <c r="C272" i="4"/>
  <c r="D272" i="4" s="1"/>
  <c r="C271" i="4"/>
  <c r="D271" i="4" s="1"/>
  <c r="C270" i="4"/>
  <c r="D270" i="4" s="1"/>
  <c r="C269" i="4"/>
  <c r="D269" i="4" s="1"/>
  <c r="C268" i="4"/>
  <c r="D268" i="4" s="1"/>
  <c r="C267" i="4"/>
  <c r="D267" i="4" s="1"/>
  <c r="C266" i="4"/>
  <c r="D266" i="4" s="1"/>
  <c r="C265" i="4"/>
  <c r="D265" i="4" s="1"/>
  <c r="C264" i="4"/>
  <c r="D264" i="4" s="1"/>
  <c r="C263" i="4"/>
  <c r="D263" i="4" s="1"/>
  <c r="C262" i="4"/>
  <c r="D262" i="4" s="1"/>
  <c r="C261" i="4"/>
  <c r="D261" i="4" s="1"/>
  <c r="C260" i="4"/>
  <c r="D260" i="4" s="1"/>
  <c r="C259" i="4"/>
  <c r="D259" i="4" s="1"/>
  <c r="C258" i="4"/>
  <c r="D258" i="4" s="1"/>
  <c r="C257" i="4"/>
  <c r="D257" i="4" s="1"/>
  <c r="C256" i="4"/>
  <c r="D256" i="4" s="1"/>
  <c r="C255" i="4"/>
  <c r="D255" i="4" s="1"/>
  <c r="C254" i="4"/>
  <c r="D254" i="4" s="1"/>
  <c r="C253" i="4"/>
  <c r="D253" i="4" s="1"/>
  <c r="C252" i="4"/>
  <c r="D252" i="4" s="1"/>
  <c r="C251" i="4"/>
  <c r="D251" i="4" s="1"/>
  <c r="C250" i="4"/>
  <c r="D250" i="4" s="1"/>
  <c r="C249" i="4"/>
  <c r="D249" i="4" s="1"/>
  <c r="C248" i="4"/>
  <c r="D248" i="4" s="1"/>
  <c r="C247" i="4"/>
  <c r="D247" i="4" s="1"/>
  <c r="C246" i="4"/>
  <c r="D246" i="4" s="1"/>
  <c r="C245" i="4"/>
  <c r="D245" i="4" s="1"/>
  <c r="C244" i="4"/>
  <c r="D244" i="4" s="1"/>
  <c r="C243" i="4"/>
  <c r="D243" i="4" s="1"/>
  <c r="C242" i="4"/>
  <c r="D242" i="4" s="1"/>
  <c r="C241" i="4"/>
  <c r="D241" i="4" s="1"/>
  <c r="C240" i="4"/>
  <c r="D240" i="4" s="1"/>
  <c r="C239" i="4"/>
  <c r="D239" i="4" s="1"/>
  <c r="C238" i="4"/>
  <c r="D238" i="4" s="1"/>
  <c r="C237" i="4"/>
  <c r="D237" i="4" s="1"/>
  <c r="C236" i="4"/>
  <c r="D236" i="4" s="1"/>
  <c r="C235" i="4"/>
  <c r="D235" i="4" s="1"/>
  <c r="C234" i="4"/>
  <c r="D234" i="4" s="1"/>
  <c r="C233" i="4"/>
  <c r="D233" i="4" s="1"/>
  <c r="C232" i="4"/>
  <c r="D232" i="4" s="1"/>
  <c r="C231" i="4"/>
  <c r="D231" i="4" s="1"/>
  <c r="C230" i="4"/>
  <c r="D230" i="4" s="1"/>
  <c r="C229" i="4"/>
  <c r="D229" i="4" s="1"/>
  <c r="C228" i="4"/>
  <c r="D228" i="4" s="1"/>
  <c r="C227" i="4"/>
  <c r="D227" i="4" s="1"/>
  <c r="C226" i="4"/>
  <c r="D226" i="4" s="1"/>
  <c r="C225" i="4"/>
  <c r="D225" i="4" s="1"/>
  <c r="C224" i="4"/>
  <c r="D224" i="4" s="1"/>
  <c r="C223" i="4"/>
  <c r="D223" i="4" s="1"/>
  <c r="C222" i="4"/>
  <c r="D222" i="4" s="1"/>
  <c r="C221" i="4"/>
  <c r="D221" i="4" s="1"/>
  <c r="C220" i="4"/>
  <c r="D220" i="4" s="1"/>
  <c r="C219" i="4"/>
  <c r="D219" i="4" s="1"/>
  <c r="C218" i="4"/>
  <c r="D218" i="4" s="1"/>
  <c r="C217" i="4"/>
  <c r="D217" i="4" s="1"/>
  <c r="C216" i="4"/>
  <c r="D216" i="4" s="1"/>
  <c r="C215" i="4"/>
  <c r="D215" i="4" s="1"/>
  <c r="H215" i="4" s="1"/>
  <c r="C214" i="4"/>
  <c r="D214" i="4" s="1"/>
  <c r="E215" i="4" s="1"/>
  <c r="C213" i="4"/>
  <c r="D213" i="4" s="1"/>
  <c r="C212" i="4"/>
  <c r="D212" i="4" s="1"/>
  <c r="C211" i="4"/>
  <c r="D211" i="4" s="1"/>
  <c r="C210" i="4"/>
  <c r="D210" i="4" s="1"/>
  <c r="H210" i="4" s="1"/>
  <c r="C209" i="4"/>
  <c r="D209" i="4" s="1"/>
  <c r="C208" i="4"/>
  <c r="D208" i="4" s="1"/>
  <c r="C207" i="4"/>
  <c r="D207" i="4" s="1"/>
  <c r="H207" i="4" s="1"/>
  <c r="C206" i="4"/>
  <c r="D206" i="4" s="1"/>
  <c r="C205" i="4"/>
  <c r="D205" i="4" s="1"/>
  <c r="C204" i="4"/>
  <c r="D204" i="4" s="1"/>
  <c r="E205" i="4" s="1"/>
  <c r="C203" i="4"/>
  <c r="D203" i="4" s="1"/>
  <c r="C202" i="4"/>
  <c r="D202" i="4" s="1"/>
  <c r="C201" i="4"/>
  <c r="D201" i="4" s="1"/>
  <c r="C200" i="4"/>
  <c r="D200" i="4" s="1"/>
  <c r="C199" i="4"/>
  <c r="D199" i="4" s="1"/>
  <c r="H199" i="4" s="1"/>
  <c r="C198" i="4"/>
  <c r="D198" i="4" s="1"/>
  <c r="E199" i="4" s="1"/>
  <c r="C197" i="4"/>
  <c r="D197" i="4" s="1"/>
  <c r="C196" i="4"/>
  <c r="D196" i="4" s="1"/>
  <c r="E197" i="4" s="1"/>
  <c r="C195" i="4"/>
  <c r="D195" i="4" s="1"/>
  <c r="C194" i="4"/>
  <c r="D194" i="4" s="1"/>
  <c r="H194" i="4" s="1"/>
  <c r="C193" i="4"/>
  <c r="D193" i="4" s="1"/>
  <c r="C192" i="4"/>
  <c r="D192" i="4" s="1"/>
  <c r="C191" i="4"/>
  <c r="D191" i="4" s="1"/>
  <c r="H191" i="4" s="1"/>
  <c r="C190" i="4"/>
  <c r="D190" i="4" s="1"/>
  <c r="E191" i="4" s="1"/>
  <c r="C189" i="4"/>
  <c r="D189" i="4" s="1"/>
  <c r="C188" i="4"/>
  <c r="D188" i="4" s="1"/>
  <c r="E189" i="4" s="1"/>
  <c r="C187" i="4"/>
  <c r="D187" i="4" s="1"/>
  <c r="C186" i="4"/>
  <c r="D186" i="4" s="1"/>
  <c r="H186" i="4" s="1"/>
  <c r="C185" i="4"/>
  <c r="D185" i="4" s="1"/>
  <c r="C184" i="4"/>
  <c r="D184" i="4" s="1"/>
  <c r="C183" i="4"/>
  <c r="D183" i="4" s="1"/>
  <c r="H183" i="4" s="1"/>
  <c r="C182" i="4"/>
  <c r="D182" i="4" s="1"/>
  <c r="H182" i="4" s="1"/>
  <c r="C181" i="4"/>
  <c r="D181" i="4" s="1"/>
  <c r="H181" i="4" s="1"/>
  <c r="C180" i="4"/>
  <c r="D180" i="4" s="1"/>
  <c r="H180" i="4" s="1"/>
  <c r="C179" i="4"/>
  <c r="D179" i="4" s="1"/>
  <c r="H179" i="4" s="1"/>
  <c r="C178" i="4"/>
  <c r="D178" i="4" s="1"/>
  <c r="H178" i="4" s="1"/>
  <c r="C177" i="4"/>
  <c r="D177" i="4" s="1"/>
  <c r="H177" i="4" s="1"/>
  <c r="C176" i="4"/>
  <c r="D176" i="4" s="1"/>
  <c r="H176" i="4" s="1"/>
  <c r="C175" i="4"/>
  <c r="D175" i="4" s="1"/>
  <c r="H175" i="4" s="1"/>
  <c r="C174" i="4"/>
  <c r="D174" i="4" s="1"/>
  <c r="H174" i="4" s="1"/>
  <c r="C173" i="4"/>
  <c r="D173" i="4" s="1"/>
  <c r="H173" i="4" s="1"/>
  <c r="C172" i="4"/>
  <c r="D172" i="4" s="1"/>
  <c r="H172" i="4" s="1"/>
  <c r="C171" i="4"/>
  <c r="D171" i="4" s="1"/>
  <c r="H171" i="4" s="1"/>
  <c r="C170" i="4"/>
  <c r="D170" i="4" s="1"/>
  <c r="H170" i="4" s="1"/>
  <c r="C169" i="4"/>
  <c r="D169" i="4" s="1"/>
  <c r="H169" i="4" s="1"/>
  <c r="C168" i="4"/>
  <c r="D168" i="4" s="1"/>
  <c r="H168" i="4" s="1"/>
  <c r="C167" i="4"/>
  <c r="D167" i="4" s="1"/>
  <c r="H167" i="4" s="1"/>
  <c r="C166" i="4"/>
  <c r="D166" i="4" s="1"/>
  <c r="H166" i="4" s="1"/>
  <c r="C165" i="4"/>
  <c r="D165" i="4" s="1"/>
  <c r="H165" i="4" s="1"/>
  <c r="C164" i="4"/>
  <c r="D164" i="4" s="1"/>
  <c r="H164" i="4" s="1"/>
  <c r="C163" i="4"/>
  <c r="D163" i="4" s="1"/>
  <c r="H163" i="4" s="1"/>
  <c r="C162" i="4"/>
  <c r="D162" i="4" s="1"/>
  <c r="H162" i="4" s="1"/>
  <c r="C161" i="4"/>
  <c r="D161" i="4" s="1"/>
  <c r="H161" i="4" s="1"/>
  <c r="C160" i="4"/>
  <c r="D160" i="4" s="1"/>
  <c r="H160" i="4" s="1"/>
  <c r="C159" i="4"/>
  <c r="D159" i="4" s="1"/>
  <c r="H159" i="4" s="1"/>
  <c r="C158" i="4"/>
  <c r="D158" i="4" s="1"/>
  <c r="H158" i="4" s="1"/>
  <c r="C157" i="4"/>
  <c r="D157" i="4" s="1"/>
  <c r="H157" i="4" s="1"/>
  <c r="C156" i="4"/>
  <c r="D156" i="4" s="1"/>
  <c r="H156" i="4" s="1"/>
  <c r="C155" i="4"/>
  <c r="D155" i="4" s="1"/>
  <c r="H155" i="4" s="1"/>
  <c r="C154" i="4"/>
  <c r="D154" i="4" s="1"/>
  <c r="H154" i="4" s="1"/>
  <c r="C153" i="4"/>
  <c r="D153" i="4" s="1"/>
  <c r="H153" i="4" s="1"/>
  <c r="C152" i="4"/>
  <c r="D152" i="4" s="1"/>
  <c r="H152" i="4" s="1"/>
  <c r="C151" i="4"/>
  <c r="D151" i="4" s="1"/>
  <c r="H151" i="4" s="1"/>
  <c r="C150" i="4"/>
  <c r="D150" i="4" s="1"/>
  <c r="H150" i="4" s="1"/>
  <c r="C149" i="4"/>
  <c r="D149" i="4" s="1"/>
  <c r="H149" i="4" s="1"/>
  <c r="C148" i="4"/>
  <c r="D148" i="4" s="1"/>
  <c r="H148" i="4" s="1"/>
  <c r="C147" i="4"/>
  <c r="D147" i="4" s="1"/>
  <c r="H147" i="4" s="1"/>
  <c r="C146" i="4"/>
  <c r="D146" i="4" s="1"/>
  <c r="H146" i="4" s="1"/>
  <c r="C145" i="4"/>
  <c r="D145" i="4" s="1"/>
  <c r="H145" i="4" s="1"/>
  <c r="C144" i="4"/>
  <c r="D144" i="4" s="1"/>
  <c r="H144" i="4" s="1"/>
  <c r="C143" i="4"/>
  <c r="D143" i="4" s="1"/>
  <c r="H143" i="4" s="1"/>
  <c r="C142" i="4"/>
  <c r="D142" i="4" s="1"/>
  <c r="H142" i="4" s="1"/>
  <c r="C141" i="4"/>
  <c r="D141" i="4" s="1"/>
  <c r="H141" i="4" s="1"/>
  <c r="C140" i="4"/>
  <c r="D140" i="4" s="1"/>
  <c r="H140" i="4" s="1"/>
  <c r="C139" i="4"/>
  <c r="D139" i="4" s="1"/>
  <c r="H139" i="4" s="1"/>
  <c r="C138" i="4"/>
  <c r="D138" i="4" s="1"/>
  <c r="H138" i="4" s="1"/>
  <c r="C137" i="4"/>
  <c r="D137" i="4" s="1"/>
  <c r="H137" i="4" s="1"/>
  <c r="C136" i="4"/>
  <c r="D136" i="4" s="1"/>
  <c r="H136" i="4" s="1"/>
  <c r="C135" i="4"/>
  <c r="D135" i="4" s="1"/>
  <c r="H135" i="4" s="1"/>
  <c r="C134" i="4"/>
  <c r="D134" i="4" s="1"/>
  <c r="H134" i="4" s="1"/>
  <c r="C133" i="4"/>
  <c r="D133" i="4" s="1"/>
  <c r="H133" i="4" s="1"/>
  <c r="C132" i="4"/>
  <c r="D132" i="4" s="1"/>
  <c r="H132" i="4" s="1"/>
  <c r="C131" i="4"/>
  <c r="D131" i="4" s="1"/>
  <c r="H131" i="4" s="1"/>
  <c r="C130" i="4"/>
  <c r="D130" i="4" s="1"/>
  <c r="H130" i="4" s="1"/>
  <c r="C129" i="4"/>
  <c r="D129" i="4" s="1"/>
  <c r="H129" i="4" s="1"/>
  <c r="C128" i="4"/>
  <c r="D128" i="4" s="1"/>
  <c r="H128" i="4" s="1"/>
  <c r="C127" i="4"/>
  <c r="D127" i="4" s="1"/>
  <c r="H127" i="4" s="1"/>
  <c r="C126" i="4"/>
  <c r="D126" i="4" s="1"/>
  <c r="H126" i="4" s="1"/>
  <c r="C125" i="4"/>
  <c r="D125" i="4" s="1"/>
  <c r="H125" i="4" s="1"/>
  <c r="C124" i="4"/>
  <c r="D124" i="4" s="1"/>
  <c r="H124" i="4" s="1"/>
  <c r="C123" i="4"/>
  <c r="D123" i="4" s="1"/>
  <c r="H123" i="4" s="1"/>
  <c r="C122" i="4"/>
  <c r="D122" i="4" s="1"/>
  <c r="H122" i="4" s="1"/>
  <c r="C121" i="4"/>
  <c r="D121" i="4" s="1"/>
  <c r="H121" i="4" s="1"/>
  <c r="C120" i="4"/>
  <c r="D120" i="4" s="1"/>
  <c r="H120" i="4" s="1"/>
  <c r="C119" i="4"/>
  <c r="D119" i="4" s="1"/>
  <c r="H119" i="4" s="1"/>
  <c r="C118" i="4"/>
  <c r="D118" i="4" s="1"/>
  <c r="H118" i="4" s="1"/>
  <c r="C117" i="4"/>
  <c r="D117" i="4" s="1"/>
  <c r="H117" i="4" s="1"/>
  <c r="C116" i="4"/>
  <c r="D116" i="4" s="1"/>
  <c r="H116" i="4" s="1"/>
  <c r="C115" i="4"/>
  <c r="D115" i="4" s="1"/>
  <c r="H115" i="4" s="1"/>
  <c r="C114" i="4"/>
  <c r="D114" i="4" s="1"/>
  <c r="H114" i="4" s="1"/>
  <c r="C113" i="4"/>
  <c r="D113" i="4" s="1"/>
  <c r="H113" i="4" s="1"/>
  <c r="C112" i="4"/>
  <c r="D112" i="4" s="1"/>
  <c r="H112" i="4" s="1"/>
  <c r="C111" i="4"/>
  <c r="D111" i="4" s="1"/>
  <c r="H111" i="4" s="1"/>
  <c r="C110" i="4"/>
  <c r="D110" i="4" s="1"/>
  <c r="H110" i="4" s="1"/>
  <c r="C109" i="4"/>
  <c r="D109" i="4" s="1"/>
  <c r="H109" i="4" s="1"/>
  <c r="C108" i="4"/>
  <c r="D108" i="4" s="1"/>
  <c r="H108" i="4" s="1"/>
  <c r="C107" i="4"/>
  <c r="D107" i="4" s="1"/>
  <c r="H107" i="4" s="1"/>
  <c r="C106" i="4"/>
  <c r="D106" i="4" s="1"/>
  <c r="H106" i="4" s="1"/>
  <c r="C105" i="4"/>
  <c r="D105" i="4" s="1"/>
  <c r="H105" i="4" s="1"/>
  <c r="C104" i="4"/>
  <c r="D104" i="4" s="1"/>
  <c r="H104" i="4" s="1"/>
  <c r="C103" i="4"/>
  <c r="D103" i="4" s="1"/>
  <c r="H103" i="4" s="1"/>
  <c r="C102" i="4"/>
  <c r="D102" i="4" s="1"/>
  <c r="H102" i="4" s="1"/>
  <c r="C101" i="4"/>
  <c r="D101" i="4" s="1"/>
  <c r="H101" i="4" s="1"/>
  <c r="C100" i="4"/>
  <c r="D100" i="4" s="1"/>
  <c r="H100" i="4" s="1"/>
  <c r="C99" i="4"/>
  <c r="D99" i="4" s="1"/>
  <c r="H99" i="4" s="1"/>
  <c r="C98" i="4"/>
  <c r="D98" i="4" s="1"/>
  <c r="H98" i="4" s="1"/>
  <c r="C97" i="4"/>
  <c r="D97" i="4" s="1"/>
  <c r="H97" i="4" s="1"/>
  <c r="C96" i="4"/>
  <c r="D96" i="4" s="1"/>
  <c r="H96" i="4" s="1"/>
  <c r="C95" i="4"/>
  <c r="D95" i="4" s="1"/>
  <c r="H95" i="4" s="1"/>
  <c r="C94" i="4"/>
  <c r="D94" i="4" s="1"/>
  <c r="H94" i="4" s="1"/>
  <c r="C93" i="4"/>
  <c r="D93" i="4" s="1"/>
  <c r="H93" i="4" s="1"/>
  <c r="C92" i="4"/>
  <c r="D92" i="4" s="1"/>
  <c r="H92" i="4" s="1"/>
  <c r="C91" i="4"/>
  <c r="D91" i="4" s="1"/>
  <c r="H91" i="4" s="1"/>
  <c r="C90" i="4"/>
  <c r="D90" i="4" s="1"/>
  <c r="H90" i="4" s="1"/>
  <c r="C89" i="4"/>
  <c r="D89" i="4" s="1"/>
  <c r="H89" i="4" s="1"/>
  <c r="C88" i="4"/>
  <c r="D88" i="4" s="1"/>
  <c r="H88" i="4" s="1"/>
  <c r="C87" i="4"/>
  <c r="D87" i="4" s="1"/>
  <c r="H87" i="4" s="1"/>
  <c r="C86" i="4"/>
  <c r="D86" i="4" s="1"/>
  <c r="H86" i="4" s="1"/>
  <c r="C85" i="4"/>
  <c r="D85" i="4" s="1"/>
  <c r="H85" i="4" s="1"/>
  <c r="C84" i="4"/>
  <c r="D84" i="4" s="1"/>
  <c r="H84" i="4" s="1"/>
  <c r="C83" i="4"/>
  <c r="D83" i="4" s="1"/>
  <c r="H83" i="4" s="1"/>
  <c r="C82" i="4"/>
  <c r="D82" i="4" s="1"/>
  <c r="H82" i="4" s="1"/>
  <c r="C81" i="4"/>
  <c r="D81" i="4" s="1"/>
  <c r="H81" i="4" s="1"/>
  <c r="C80" i="4"/>
  <c r="D80" i="4" s="1"/>
  <c r="H80" i="4" s="1"/>
  <c r="C79" i="4"/>
  <c r="D79" i="4" s="1"/>
  <c r="H79" i="4" s="1"/>
  <c r="C78" i="4"/>
  <c r="D78" i="4" s="1"/>
  <c r="H78" i="4" s="1"/>
  <c r="C77" i="4"/>
  <c r="D77" i="4" s="1"/>
  <c r="H77" i="4" s="1"/>
  <c r="C76" i="4"/>
  <c r="D76" i="4" s="1"/>
  <c r="H76" i="4" s="1"/>
  <c r="C75" i="4"/>
  <c r="D75" i="4" s="1"/>
  <c r="H75" i="4" s="1"/>
  <c r="C74" i="4"/>
  <c r="D74" i="4" s="1"/>
  <c r="H74" i="4" s="1"/>
  <c r="C73" i="4"/>
  <c r="D73" i="4" s="1"/>
  <c r="H73" i="4" s="1"/>
  <c r="C72" i="4"/>
  <c r="D72" i="4" s="1"/>
  <c r="H72" i="4" s="1"/>
  <c r="C71" i="4"/>
  <c r="D71" i="4" s="1"/>
  <c r="H71" i="4" s="1"/>
  <c r="C70" i="4"/>
  <c r="D70" i="4" s="1"/>
  <c r="H70" i="4" s="1"/>
  <c r="C69" i="4"/>
  <c r="D69" i="4" s="1"/>
  <c r="H69" i="4" s="1"/>
  <c r="C68" i="4"/>
  <c r="D68" i="4" s="1"/>
  <c r="H68" i="4" s="1"/>
  <c r="C67" i="4"/>
  <c r="D67" i="4" s="1"/>
  <c r="H67" i="4" s="1"/>
  <c r="C66" i="4"/>
  <c r="D66" i="4" s="1"/>
  <c r="H66" i="4" s="1"/>
  <c r="C65" i="4"/>
  <c r="D65" i="4" s="1"/>
  <c r="H65" i="4" s="1"/>
  <c r="C64" i="4"/>
  <c r="D64" i="4" s="1"/>
  <c r="H64" i="4" s="1"/>
  <c r="C63" i="4"/>
  <c r="D63" i="4" s="1"/>
  <c r="H63" i="4" s="1"/>
  <c r="C62" i="4"/>
  <c r="D62" i="4" s="1"/>
  <c r="H62" i="4" s="1"/>
  <c r="C61" i="4"/>
  <c r="D61" i="4" s="1"/>
  <c r="H61" i="4" s="1"/>
  <c r="C60" i="4"/>
  <c r="D60" i="4" s="1"/>
  <c r="H60" i="4" s="1"/>
  <c r="C59" i="4"/>
  <c r="D59" i="4" s="1"/>
  <c r="H59" i="4" s="1"/>
  <c r="C58" i="4"/>
  <c r="D58" i="4" s="1"/>
  <c r="H58" i="4" s="1"/>
  <c r="C57" i="4"/>
  <c r="D57" i="4" s="1"/>
  <c r="H57" i="4" s="1"/>
  <c r="C56" i="4"/>
  <c r="D56" i="4" s="1"/>
  <c r="H56" i="4" s="1"/>
  <c r="C55" i="4"/>
  <c r="D55" i="4" s="1"/>
  <c r="H55" i="4" s="1"/>
  <c r="C54" i="4"/>
  <c r="D54" i="4" s="1"/>
  <c r="C53" i="4"/>
  <c r="D53" i="4" s="1"/>
  <c r="C52" i="4"/>
  <c r="D52" i="4" s="1"/>
  <c r="C51" i="4"/>
  <c r="D51" i="4" s="1"/>
  <c r="C50" i="4"/>
  <c r="D50" i="4" s="1"/>
  <c r="C49" i="4"/>
  <c r="D49" i="4" s="1"/>
  <c r="C48" i="4"/>
  <c r="D48" i="4" s="1"/>
  <c r="C47" i="4"/>
  <c r="D47" i="4" s="1"/>
  <c r="C46" i="4"/>
  <c r="D46" i="4" s="1"/>
  <c r="C45" i="4"/>
  <c r="D45" i="4" s="1"/>
  <c r="C44" i="4"/>
  <c r="D44" i="4" s="1"/>
  <c r="C43" i="4"/>
  <c r="D43" i="4" s="1"/>
  <c r="C42" i="4"/>
  <c r="D42" i="4" s="1"/>
  <c r="C41" i="4"/>
  <c r="D41" i="4" s="1"/>
  <c r="C40" i="4"/>
  <c r="D40" i="4" s="1"/>
  <c r="E41" i="4" s="1"/>
  <c r="C39" i="4"/>
  <c r="D39" i="4" s="1"/>
  <c r="H39" i="4" s="1"/>
  <c r="C38" i="4"/>
  <c r="D38" i="4" s="1"/>
  <c r="H38" i="4" s="1"/>
  <c r="C37" i="4"/>
  <c r="D37" i="4" s="1"/>
  <c r="H37" i="4" s="1"/>
  <c r="C36" i="4"/>
  <c r="D36" i="4" s="1"/>
  <c r="H36" i="4" s="1"/>
  <c r="C35" i="4"/>
  <c r="D35" i="4" s="1"/>
  <c r="H35" i="4" s="1"/>
  <c r="C34" i="4"/>
  <c r="D34" i="4" s="1"/>
  <c r="H34" i="4" s="1"/>
  <c r="C33" i="4"/>
  <c r="D33" i="4" s="1"/>
  <c r="H33" i="4" s="1"/>
  <c r="C32" i="4"/>
  <c r="D32" i="4" s="1"/>
  <c r="H32" i="4" s="1"/>
  <c r="C31" i="4"/>
  <c r="D31" i="4" s="1"/>
  <c r="H31" i="4" s="1"/>
  <c r="C30" i="4"/>
  <c r="D30" i="4" s="1"/>
  <c r="H30" i="4" s="1"/>
  <c r="C29" i="4"/>
  <c r="D29" i="4" s="1"/>
  <c r="H29" i="4" s="1"/>
  <c r="C28" i="4"/>
  <c r="D28" i="4" s="1"/>
  <c r="H28" i="4" s="1"/>
  <c r="C27" i="4"/>
  <c r="D27" i="4" s="1"/>
  <c r="H27" i="4" s="1"/>
  <c r="C26" i="4"/>
  <c r="D26" i="4" s="1"/>
  <c r="H26" i="4" s="1"/>
  <c r="C25" i="4"/>
  <c r="D25" i="4" s="1"/>
  <c r="H25" i="4" s="1"/>
  <c r="C24" i="4"/>
  <c r="D24" i="4" s="1"/>
  <c r="H24" i="4" s="1"/>
  <c r="C23" i="4"/>
  <c r="D23" i="4" s="1"/>
  <c r="H23" i="4" s="1"/>
  <c r="C22" i="4"/>
  <c r="D22" i="4" s="1"/>
  <c r="H22" i="4" s="1"/>
  <c r="C21" i="4"/>
  <c r="D21" i="4" s="1"/>
  <c r="H21" i="4" s="1"/>
  <c r="C20" i="4"/>
  <c r="D20" i="4" s="1"/>
  <c r="H20" i="4" s="1"/>
  <c r="C19" i="4"/>
  <c r="D19" i="4" s="1"/>
  <c r="H19" i="4" s="1"/>
  <c r="C18" i="4"/>
  <c r="D18" i="4" s="1"/>
  <c r="H18" i="4" s="1"/>
  <c r="C17" i="4"/>
  <c r="D17" i="4" s="1"/>
  <c r="H17" i="4" s="1"/>
  <c r="C16" i="4"/>
  <c r="D16" i="4" s="1"/>
  <c r="H16" i="4" s="1"/>
  <c r="C15" i="4"/>
  <c r="D15" i="4" s="1"/>
  <c r="H15" i="4" s="1"/>
  <c r="F14" i="4"/>
  <c r="I14" i="4" s="1"/>
  <c r="M17" i="1" s="1"/>
  <c r="C14" i="4"/>
  <c r="D14" i="4" s="1"/>
  <c r="B10" i="4"/>
  <c r="B9" i="4"/>
  <c r="B2" i="4"/>
  <c r="B3" i="4" s="1"/>
  <c r="B1" i="4"/>
  <c r="Q20" i="3"/>
  <c r="Q22" i="3" s="1"/>
  <c r="Q24" i="3" s="1"/>
  <c r="Q26" i="3" s="1"/>
  <c r="Q28" i="3" s="1"/>
  <c r="Q30" i="3" s="1"/>
  <c r="Q32" i="3" s="1"/>
  <c r="Q34" i="3" s="1"/>
  <c r="Q36" i="3" s="1"/>
  <c r="Q38" i="3" s="1"/>
  <c r="Q40" i="3" s="1"/>
  <c r="Q42" i="3" s="1"/>
  <c r="Q44" i="3" s="1"/>
  <c r="Q46" i="3" s="1"/>
  <c r="Q48" i="3" s="1"/>
  <c r="Q50" i="3" s="1"/>
  <c r="Q52" i="3" s="1"/>
  <c r="Q54" i="3" s="1"/>
  <c r="Q56" i="3" s="1"/>
  <c r="Q58" i="3" s="1"/>
  <c r="Q60" i="3" s="1"/>
  <c r="Q62" i="3" s="1"/>
  <c r="Q64" i="3" s="1"/>
  <c r="Q66" i="3" s="1"/>
  <c r="Q68" i="3" s="1"/>
  <c r="Q70" i="3" s="1"/>
  <c r="Q72" i="3" s="1"/>
  <c r="Q74" i="3" s="1"/>
  <c r="Q76" i="3" s="1"/>
  <c r="Q78" i="3" s="1"/>
  <c r="Q80" i="3" s="1"/>
  <c r="Q82" i="3" s="1"/>
  <c r="Q84" i="3" s="1"/>
  <c r="Q86" i="3" s="1"/>
  <c r="Q88" i="3" s="1"/>
  <c r="Q90" i="3" s="1"/>
  <c r="Q92" i="3" s="1"/>
  <c r="Q94" i="3" s="1"/>
  <c r="Q96" i="3" s="1"/>
  <c r="Q98" i="3" s="1"/>
  <c r="Q100" i="3" s="1"/>
  <c r="Q102" i="3" s="1"/>
  <c r="Q104" i="3" s="1"/>
  <c r="Q106" i="3" s="1"/>
  <c r="Q108" i="3" s="1"/>
  <c r="Q110" i="3" s="1"/>
  <c r="Q112" i="3" s="1"/>
  <c r="Q114" i="3" s="1"/>
  <c r="Q116" i="3" s="1"/>
  <c r="Q118" i="3" s="1"/>
  <c r="Q120" i="3" s="1"/>
  <c r="Q122" i="3" s="1"/>
  <c r="Q124" i="3" s="1"/>
  <c r="Q126" i="3" s="1"/>
  <c r="Q128" i="3" s="1"/>
  <c r="Q130" i="3" s="1"/>
  <c r="Q132" i="3" s="1"/>
  <c r="Q134" i="3" s="1"/>
  <c r="Q136" i="3" s="1"/>
  <c r="Q138" i="3" s="1"/>
  <c r="Q140" i="3" s="1"/>
  <c r="Q142" i="3" s="1"/>
  <c r="Q144" i="3" s="1"/>
  <c r="Q146" i="3" s="1"/>
  <c r="Q148" i="3" s="1"/>
  <c r="Q150" i="3" s="1"/>
  <c r="Q152" i="3" s="1"/>
  <c r="Q154" i="3" s="1"/>
  <c r="Q156" i="3" s="1"/>
  <c r="Q158" i="3" s="1"/>
  <c r="Q160" i="3" s="1"/>
  <c r="Q162" i="3" s="1"/>
  <c r="Q164" i="3" s="1"/>
  <c r="Q166" i="3" s="1"/>
  <c r="Q168" i="3" s="1"/>
  <c r="Q170" i="3" s="1"/>
  <c r="Q172" i="3" s="1"/>
  <c r="Q174" i="3" s="1"/>
  <c r="Q176" i="3" s="1"/>
  <c r="Q178" i="3" s="1"/>
  <c r="Q180" i="3" s="1"/>
  <c r="Q182" i="3" s="1"/>
  <c r="Q184" i="3" s="1"/>
  <c r="Q186" i="3" s="1"/>
  <c r="Q188" i="3" s="1"/>
  <c r="Q190" i="3" s="1"/>
  <c r="Q192" i="3" s="1"/>
  <c r="Q194" i="3" s="1"/>
  <c r="Q196" i="3" s="1"/>
  <c r="Q198" i="3" s="1"/>
  <c r="Q200" i="3" s="1"/>
  <c r="Q202" i="3" s="1"/>
  <c r="Q204" i="3" s="1"/>
  <c r="Q206" i="3" s="1"/>
  <c r="Q208" i="3" s="1"/>
  <c r="Q210" i="3" s="1"/>
  <c r="Q212" i="3" s="1"/>
  <c r="Q214" i="3" s="1"/>
  <c r="Q216" i="3" s="1"/>
  <c r="Q218" i="3" s="1"/>
  <c r="Q220" i="3" s="1"/>
  <c r="Q222" i="3" s="1"/>
  <c r="Q224" i="3" s="1"/>
  <c r="Q226" i="3" s="1"/>
  <c r="Q228" i="3" s="1"/>
  <c r="Q230" i="3" s="1"/>
  <c r="Q232" i="3" s="1"/>
  <c r="Q234" i="3" s="1"/>
  <c r="Q236" i="3" s="1"/>
  <c r="Q238" i="3" s="1"/>
  <c r="Q240" i="3" s="1"/>
  <c r="Q242" i="3" s="1"/>
  <c r="Q244" i="3" s="1"/>
  <c r="Q246" i="3" s="1"/>
  <c r="Q248" i="3" s="1"/>
  <c r="Q250" i="3" s="1"/>
  <c r="Q252" i="3" s="1"/>
  <c r="Q254" i="3" s="1"/>
  <c r="Q256" i="3" s="1"/>
  <c r="Q258" i="3" s="1"/>
  <c r="Q260" i="3" s="1"/>
  <c r="Q262" i="3" s="1"/>
  <c r="Q264" i="3" s="1"/>
  <c r="Q266" i="3" s="1"/>
  <c r="Q268" i="3" s="1"/>
  <c r="Q270" i="3" s="1"/>
  <c r="Q272" i="3" s="1"/>
  <c r="Q274" i="3" s="1"/>
  <c r="Q276" i="3" s="1"/>
  <c r="Q278" i="3" s="1"/>
  <c r="Q280" i="3" s="1"/>
  <c r="Q282" i="3" s="1"/>
  <c r="P21" i="3"/>
  <c r="P23" i="3" s="1"/>
  <c r="P25" i="3" s="1"/>
  <c r="P27" i="3" s="1"/>
  <c r="P29" i="3" s="1"/>
  <c r="P31" i="3" s="1"/>
  <c r="P33" i="3" s="1"/>
  <c r="P35" i="3" s="1"/>
  <c r="P37" i="3" s="1"/>
  <c r="P39" i="3" s="1"/>
  <c r="P41" i="3" s="1"/>
  <c r="P43" i="3" s="1"/>
  <c r="P45" i="3" s="1"/>
  <c r="P47" i="3" s="1"/>
  <c r="P49" i="3" s="1"/>
  <c r="P51" i="3" s="1"/>
  <c r="P53" i="3" s="1"/>
  <c r="P55" i="3" s="1"/>
  <c r="P57" i="3" s="1"/>
  <c r="P59" i="3" s="1"/>
  <c r="P61" i="3" s="1"/>
  <c r="P63" i="3" s="1"/>
  <c r="P65" i="3" s="1"/>
  <c r="P67" i="3" s="1"/>
  <c r="P69" i="3" s="1"/>
  <c r="P71" i="3" s="1"/>
  <c r="P73" i="3" s="1"/>
  <c r="P75" i="3" s="1"/>
  <c r="P77" i="3" s="1"/>
  <c r="P79" i="3" s="1"/>
  <c r="P81" i="3" s="1"/>
  <c r="P83" i="3" s="1"/>
  <c r="P85" i="3" s="1"/>
  <c r="P87" i="3" s="1"/>
  <c r="P89" i="3" s="1"/>
  <c r="P91" i="3" s="1"/>
  <c r="P93" i="3" s="1"/>
  <c r="P95" i="3" s="1"/>
  <c r="P97" i="3" s="1"/>
  <c r="P99" i="3" s="1"/>
  <c r="P101" i="3" s="1"/>
  <c r="P103" i="3" s="1"/>
  <c r="P105" i="3" s="1"/>
  <c r="P107" i="3" s="1"/>
  <c r="P109" i="3" s="1"/>
  <c r="P111" i="3" s="1"/>
  <c r="P113" i="3" s="1"/>
  <c r="P115" i="3" s="1"/>
  <c r="P117" i="3" s="1"/>
  <c r="P119" i="3" s="1"/>
  <c r="P121" i="3" s="1"/>
  <c r="P123" i="3" s="1"/>
  <c r="P125" i="3" s="1"/>
  <c r="P127" i="3" s="1"/>
  <c r="P129" i="3" s="1"/>
  <c r="P131" i="3" s="1"/>
  <c r="P133" i="3" s="1"/>
  <c r="P135" i="3" s="1"/>
  <c r="P137" i="3" s="1"/>
  <c r="P139" i="3" s="1"/>
  <c r="P141" i="3" s="1"/>
  <c r="P143" i="3" s="1"/>
  <c r="P145" i="3" s="1"/>
  <c r="P147" i="3" s="1"/>
  <c r="P149" i="3" s="1"/>
  <c r="P151" i="3" s="1"/>
  <c r="P153" i="3" s="1"/>
  <c r="P155" i="3" s="1"/>
  <c r="P157" i="3" s="1"/>
  <c r="P159" i="3" s="1"/>
  <c r="P161" i="3" s="1"/>
  <c r="P163" i="3" s="1"/>
  <c r="P165" i="3" s="1"/>
  <c r="P167" i="3" s="1"/>
  <c r="P169" i="3" s="1"/>
  <c r="P171" i="3" s="1"/>
  <c r="P173" i="3" s="1"/>
  <c r="P175" i="3" s="1"/>
  <c r="P177" i="3" s="1"/>
  <c r="P179" i="3" s="1"/>
  <c r="P181" i="3" s="1"/>
  <c r="P183" i="3" s="1"/>
  <c r="P185" i="3" s="1"/>
  <c r="P187" i="3" s="1"/>
  <c r="P189" i="3" s="1"/>
  <c r="P191" i="3" s="1"/>
  <c r="P193" i="3" s="1"/>
  <c r="P195" i="3" s="1"/>
  <c r="P197" i="3" s="1"/>
  <c r="P199" i="3" s="1"/>
  <c r="P201" i="3" s="1"/>
  <c r="P203" i="3" s="1"/>
  <c r="P205" i="3" s="1"/>
  <c r="P207" i="3" s="1"/>
  <c r="P209" i="3" s="1"/>
  <c r="P211" i="3" s="1"/>
  <c r="P213" i="3" s="1"/>
  <c r="P215" i="3" s="1"/>
  <c r="P217" i="3" s="1"/>
  <c r="P219" i="3" s="1"/>
  <c r="P221" i="3" s="1"/>
  <c r="P223" i="3" s="1"/>
  <c r="P225" i="3" s="1"/>
  <c r="P227" i="3" s="1"/>
  <c r="P229" i="3" s="1"/>
  <c r="P231" i="3" s="1"/>
  <c r="P233" i="3" s="1"/>
  <c r="P235" i="3" s="1"/>
  <c r="P237" i="3" s="1"/>
  <c r="P239" i="3" s="1"/>
  <c r="P241" i="3" s="1"/>
  <c r="P243" i="3" s="1"/>
  <c r="P245" i="3" s="1"/>
  <c r="P247" i="3" s="1"/>
  <c r="P249" i="3" s="1"/>
  <c r="P251" i="3" s="1"/>
  <c r="P253" i="3" s="1"/>
  <c r="P255" i="3" s="1"/>
  <c r="P257" i="3" s="1"/>
  <c r="P259" i="3" s="1"/>
  <c r="P261" i="3" s="1"/>
  <c r="P263" i="3" s="1"/>
  <c r="P265" i="3" s="1"/>
  <c r="P267" i="3" s="1"/>
  <c r="P269" i="3" s="1"/>
  <c r="P271" i="3" s="1"/>
  <c r="P273" i="3" s="1"/>
  <c r="P275" i="3" s="1"/>
  <c r="P277" i="3" s="1"/>
  <c r="P279" i="3" s="1"/>
  <c r="P281" i="3" s="1"/>
  <c r="P283" i="3" s="1"/>
  <c r="P285" i="3" s="1"/>
  <c r="P287" i="3" s="1"/>
  <c r="P289" i="3" s="1"/>
  <c r="P291" i="3" s="1"/>
  <c r="P293" i="3" s="1"/>
  <c r="P295" i="3" s="1"/>
  <c r="P297" i="3" s="1"/>
  <c r="P299" i="3" s="1"/>
  <c r="P301" i="3" s="1"/>
  <c r="P303" i="3" s="1"/>
  <c r="P305" i="3" s="1"/>
  <c r="P307" i="3" s="1"/>
  <c r="P309" i="3" s="1"/>
  <c r="P311" i="3" s="1"/>
  <c r="P313" i="3" s="1"/>
  <c r="P315" i="3" s="1"/>
  <c r="P317" i="3" s="1"/>
  <c r="P319" i="3" s="1"/>
  <c r="P321" i="3" s="1"/>
  <c r="P323" i="3" s="1"/>
  <c r="P325" i="3" s="1"/>
  <c r="P327" i="3" s="1"/>
  <c r="P329" i="3" s="1"/>
  <c r="P331" i="3" s="1"/>
  <c r="P333" i="3" s="1"/>
  <c r="P335" i="3" s="1"/>
  <c r="P337" i="3" s="1"/>
  <c r="P339" i="3" s="1"/>
  <c r="P341" i="3" s="1"/>
  <c r="P343" i="3" s="1"/>
  <c r="P345" i="3" s="1"/>
  <c r="P347" i="3" s="1"/>
  <c r="P349" i="3" s="1"/>
  <c r="P351" i="3" s="1"/>
  <c r="P353" i="3" s="1"/>
  <c r="P355" i="3" s="1"/>
  <c r="P357" i="3" s="1"/>
  <c r="P359" i="3" s="1"/>
  <c r="P361" i="3" s="1"/>
  <c r="P363" i="3" s="1"/>
  <c r="P365" i="3" s="1"/>
  <c r="P367" i="3" s="1"/>
  <c r="P369" i="3" s="1"/>
  <c r="P371" i="3" s="1"/>
  <c r="P373" i="3" s="1"/>
  <c r="P375" i="3" s="1"/>
  <c r="P377" i="3" s="1"/>
  <c r="P379" i="3" s="1"/>
  <c r="P381" i="3" s="1"/>
  <c r="P383" i="3" s="1"/>
  <c r="P385" i="3" s="1"/>
  <c r="P387" i="3" s="1"/>
  <c r="P389" i="3" s="1"/>
  <c r="P391" i="3" s="1"/>
  <c r="P393" i="3" s="1"/>
  <c r="P395" i="3" s="1"/>
  <c r="P397" i="3" s="1"/>
  <c r="P399" i="3" s="1"/>
  <c r="P401" i="3" s="1"/>
  <c r="P403" i="3" s="1"/>
  <c r="P405" i="3" s="1"/>
  <c r="P407" i="3" s="1"/>
  <c r="P409" i="3" s="1"/>
  <c r="P411" i="3" s="1"/>
  <c r="P413" i="3" s="1"/>
  <c r="P415" i="3" s="1"/>
  <c r="P417" i="3" s="1"/>
  <c r="P419" i="3" s="1"/>
  <c r="P421" i="3" s="1"/>
  <c r="P423" i="3" s="1"/>
  <c r="P425" i="3" s="1"/>
  <c r="P427" i="3" s="1"/>
  <c r="P429" i="3" s="1"/>
  <c r="P431" i="3" s="1"/>
  <c r="P433" i="3" s="1"/>
  <c r="P435" i="3" s="1"/>
  <c r="P437" i="3" s="1"/>
  <c r="P439" i="3" s="1"/>
  <c r="P441" i="3" s="1"/>
  <c r="P443" i="3" s="1"/>
  <c r="P445" i="3" s="1"/>
  <c r="P447" i="3" s="1"/>
  <c r="P449" i="3" s="1"/>
  <c r="P451" i="3" s="1"/>
  <c r="P453" i="3" s="1"/>
  <c r="P455" i="3" s="1"/>
  <c r="P457" i="3" s="1"/>
  <c r="P459" i="3" s="1"/>
  <c r="P461" i="3" s="1"/>
  <c r="P463" i="3" s="1"/>
  <c r="P465" i="3" s="1"/>
  <c r="P467" i="3" s="1"/>
  <c r="P469" i="3" s="1"/>
  <c r="P471" i="3" s="1"/>
  <c r="P473" i="3" s="1"/>
  <c r="P475" i="3" s="1"/>
  <c r="P477" i="3" s="1"/>
  <c r="P479" i="3" s="1"/>
  <c r="P481" i="3" s="1"/>
  <c r="P483" i="3" s="1"/>
  <c r="P485" i="3" s="1"/>
  <c r="P487" i="3" s="1"/>
  <c r="P489" i="3" s="1"/>
  <c r="Q284" i="3"/>
  <c r="Q286" i="3" s="1"/>
  <c r="Q288" i="3" s="1"/>
  <c r="Q290" i="3" s="1"/>
  <c r="Q292" i="3" s="1"/>
  <c r="Q294" i="3" s="1"/>
  <c r="Q296" i="3" s="1"/>
  <c r="Q298" i="3" s="1"/>
  <c r="Q300" i="3"/>
  <c r="Q302" i="3" s="1"/>
  <c r="Q304" i="3" s="1"/>
  <c r="Q306" i="3" s="1"/>
  <c r="Q308" i="3" s="1"/>
  <c r="Q310" i="3" s="1"/>
  <c r="Q312" i="3" s="1"/>
  <c r="Q314" i="3" s="1"/>
  <c r="Q316" i="3" s="1"/>
  <c r="Q318" i="3" s="1"/>
  <c r="Q320" i="3" s="1"/>
  <c r="Q322" i="3" s="1"/>
  <c r="Q324" i="3" s="1"/>
  <c r="Q326" i="3" s="1"/>
  <c r="Q328" i="3" s="1"/>
  <c r="Q330" i="3" s="1"/>
  <c r="Q332" i="3" s="1"/>
  <c r="Q334" i="3" s="1"/>
  <c r="Q336" i="3" s="1"/>
  <c r="Q338" i="3" s="1"/>
  <c r="Q340" i="3" s="1"/>
  <c r="Q342" i="3" s="1"/>
  <c r="Q344" i="3" s="1"/>
  <c r="Q346" i="3" s="1"/>
  <c r="Q348" i="3" s="1"/>
  <c r="Q350" i="3" s="1"/>
  <c r="Q352" i="3" s="1"/>
  <c r="Q354" i="3" s="1"/>
  <c r="Q356" i="3" s="1"/>
  <c r="Q358" i="3" s="1"/>
  <c r="Q360" i="3" s="1"/>
  <c r="Q362" i="3" s="1"/>
  <c r="Q364" i="3" s="1"/>
  <c r="Q366" i="3" s="1"/>
  <c r="Q368" i="3" s="1"/>
  <c r="Q370" i="3" s="1"/>
  <c r="Q372" i="3" s="1"/>
  <c r="Q374" i="3" s="1"/>
  <c r="Q376" i="3" s="1"/>
  <c r="Q378" i="3" s="1"/>
  <c r="Q380" i="3" s="1"/>
  <c r="Q382" i="3" s="1"/>
  <c r="Q384" i="3" s="1"/>
  <c r="Q386" i="3" s="1"/>
  <c r="Q388" i="3" s="1"/>
  <c r="Q390" i="3" s="1"/>
  <c r="Q392" i="3" s="1"/>
  <c r="Q394" i="3" s="1"/>
  <c r="Q396" i="3" s="1"/>
  <c r="Q398" i="3" s="1"/>
  <c r="Q400" i="3" s="1"/>
  <c r="Q402" i="3" s="1"/>
  <c r="Q404" i="3" s="1"/>
  <c r="Q406" i="3" s="1"/>
  <c r="Q408" i="3" s="1"/>
  <c r="Q410" i="3" s="1"/>
  <c r="Q412" i="3" s="1"/>
  <c r="Q414" i="3" s="1"/>
  <c r="Q416" i="3" s="1"/>
  <c r="Q418" i="3" s="1"/>
  <c r="Q420" i="3" s="1"/>
  <c r="Q422" i="3" s="1"/>
  <c r="Q424" i="3" s="1"/>
  <c r="Q426" i="3" s="1"/>
  <c r="Q428" i="3" s="1"/>
  <c r="Q430" i="3" s="1"/>
  <c r="Q432" i="3" s="1"/>
  <c r="Q434" i="3" s="1"/>
  <c r="Q436" i="3" s="1"/>
  <c r="Q438" i="3" s="1"/>
  <c r="Q440" i="3" s="1"/>
  <c r="Q442" i="3" s="1"/>
  <c r="Q444" i="3" s="1"/>
  <c r="Q446" i="3" s="1"/>
  <c r="Q448" i="3" s="1"/>
  <c r="Q450" i="3" s="1"/>
  <c r="Q452" i="3" s="1"/>
  <c r="Q454" i="3" s="1"/>
  <c r="Q456" i="3" s="1"/>
  <c r="Q458" i="3" s="1"/>
  <c r="Q460" i="3" s="1"/>
  <c r="Q462" i="3" s="1"/>
  <c r="Q464" i="3" s="1"/>
  <c r="Q466" i="3" s="1"/>
  <c r="Q468" i="3" s="1"/>
  <c r="Q470" i="3" s="1"/>
  <c r="Q472" i="3" s="1"/>
  <c r="Q474" i="3" s="1"/>
  <c r="Q476" i="3" s="1"/>
  <c r="Q478" i="3" s="1"/>
  <c r="Q480" i="3" s="1"/>
  <c r="Q482" i="3" s="1"/>
  <c r="Q484" i="3" s="1"/>
  <c r="Q486" i="3" s="1"/>
  <c r="Q488" i="3" s="1"/>
  <c r="Q490" i="3" s="1"/>
  <c r="Q492" i="3" s="1"/>
  <c r="Q494" i="3" s="1"/>
  <c r="Q496" i="3" s="1"/>
  <c r="Q498" i="3" s="1"/>
  <c r="Q500" i="3" s="1"/>
  <c r="Q502" i="3" s="1"/>
  <c r="Q504" i="3" s="1"/>
  <c r="Q506" i="3" s="1"/>
  <c r="Q508" i="3" s="1"/>
  <c r="Q510" i="3" s="1"/>
  <c r="Q512" i="3" s="1"/>
  <c r="Q514" i="3" s="1"/>
  <c r="Q516" i="3" s="1"/>
  <c r="Q518" i="3" s="1"/>
  <c r="Q520" i="3" s="1"/>
  <c r="Q522" i="3" s="1"/>
  <c r="Q524" i="3" s="1"/>
  <c r="Q526" i="3" s="1"/>
  <c r="Q528" i="3" s="1"/>
  <c r="Q530" i="3" s="1"/>
  <c r="Q532" i="3" s="1"/>
  <c r="Q534" i="3" s="1"/>
  <c r="Q536" i="3" s="1"/>
  <c r="Q538" i="3" s="1"/>
  <c r="Q540" i="3" s="1"/>
  <c r="Q542" i="3" s="1"/>
  <c r="Q544" i="3" s="1"/>
  <c r="Q546" i="3" s="1"/>
  <c r="Q548" i="3" s="1"/>
  <c r="Q550" i="3" s="1"/>
  <c r="Q552" i="3" s="1"/>
  <c r="Q554" i="3" s="1"/>
  <c r="Q556" i="3" s="1"/>
  <c r="Q558" i="3" s="1"/>
  <c r="Q560" i="3" s="1"/>
  <c r="Q562" i="3" s="1"/>
  <c r="Q564" i="3" s="1"/>
  <c r="Q566" i="3" s="1"/>
  <c r="Q568" i="3" s="1"/>
  <c r="Q570" i="3" s="1"/>
  <c r="Q572" i="3" s="1"/>
  <c r="Q574" i="3" s="1"/>
  <c r="Q576" i="3" s="1"/>
  <c r="Q578" i="3" s="1"/>
  <c r="Q580" i="3" s="1"/>
  <c r="Q582" i="3" s="1"/>
  <c r="P491" i="3"/>
  <c r="P493" i="3" s="1"/>
  <c r="P495" i="3" s="1"/>
  <c r="P497" i="3" s="1"/>
  <c r="P499" i="3" s="1"/>
  <c r="P501" i="3" s="1"/>
  <c r="P503" i="3" s="1"/>
  <c r="P505" i="3" s="1"/>
  <c r="P507" i="3" s="1"/>
  <c r="P509" i="3" s="1"/>
  <c r="P511" i="3" s="1"/>
  <c r="P513" i="3" s="1"/>
  <c r="P515" i="3" s="1"/>
  <c r="P517" i="3" s="1"/>
  <c r="P519" i="3" s="1"/>
  <c r="P521" i="3" s="1"/>
  <c r="P523" i="3" s="1"/>
  <c r="P525" i="3" s="1"/>
  <c r="P527" i="3" s="1"/>
  <c r="P529" i="3" s="1"/>
  <c r="P531" i="3" s="1"/>
  <c r="P533" i="3" s="1"/>
  <c r="P535" i="3" s="1"/>
  <c r="P537" i="3" s="1"/>
  <c r="P539" i="3" s="1"/>
  <c r="P541" i="3" s="1"/>
  <c r="P543" i="3" s="1"/>
  <c r="P545" i="3" s="1"/>
  <c r="P547" i="3" s="1"/>
  <c r="P549" i="3" s="1"/>
  <c r="P551" i="3" s="1"/>
  <c r="P553" i="3" s="1"/>
  <c r="P555" i="3" s="1"/>
  <c r="P557" i="3" s="1"/>
  <c r="P559" i="3" s="1"/>
  <c r="P561" i="3" s="1"/>
  <c r="P563" i="3" s="1"/>
  <c r="P565" i="3" s="1"/>
  <c r="P567" i="3" s="1"/>
  <c r="P569" i="3" s="1"/>
  <c r="P571" i="3" s="1"/>
  <c r="P573" i="3" s="1"/>
  <c r="P575" i="3" s="1"/>
  <c r="P577" i="3" s="1"/>
  <c r="P579" i="3" s="1"/>
  <c r="P581" i="3" s="1"/>
  <c r="P583" i="3" s="1"/>
  <c r="P585" i="3" s="1"/>
  <c r="P587" i="3" s="1"/>
  <c r="P589" i="3" s="1"/>
  <c r="P591" i="3" s="1"/>
  <c r="P593" i="3" s="1"/>
  <c r="P595" i="3" s="1"/>
  <c r="P597" i="3" s="1"/>
  <c r="P599" i="3" s="1"/>
  <c r="P601" i="3" s="1"/>
  <c r="P603" i="3" s="1"/>
  <c r="P605" i="3" s="1"/>
  <c r="P607" i="3" s="1"/>
  <c r="P609" i="3" s="1"/>
  <c r="P611" i="3" s="1"/>
  <c r="P613" i="3" s="1"/>
  <c r="P615" i="3" s="1"/>
  <c r="P617" i="3" s="1"/>
  <c r="P619" i="3" s="1"/>
  <c r="P621" i="3" s="1"/>
  <c r="P623" i="3" s="1"/>
  <c r="P625" i="3" s="1"/>
  <c r="P627" i="3" s="1"/>
  <c r="P629" i="3" s="1"/>
  <c r="P631" i="3" s="1"/>
  <c r="P633" i="3" s="1"/>
  <c r="P635" i="3" s="1"/>
  <c r="P637" i="3" s="1"/>
  <c r="P639" i="3" s="1"/>
  <c r="P641" i="3" s="1"/>
  <c r="P643" i="3" s="1"/>
  <c r="P645" i="3" s="1"/>
  <c r="P647" i="3" s="1"/>
  <c r="P649" i="3" s="1"/>
  <c r="P651" i="3" s="1"/>
  <c r="P653" i="3" s="1"/>
  <c r="P655" i="3" s="1"/>
  <c r="P657" i="3" s="1"/>
  <c r="P659" i="3" s="1"/>
  <c r="P661" i="3" s="1"/>
  <c r="P663" i="3" s="1"/>
  <c r="P665" i="3" s="1"/>
  <c r="P667" i="3" s="1"/>
  <c r="P669" i="3" s="1"/>
  <c r="P671" i="3" s="1"/>
  <c r="P673" i="3" s="1"/>
  <c r="P675" i="3" s="1"/>
  <c r="P677" i="3" s="1"/>
  <c r="P679" i="3" s="1"/>
  <c r="P681" i="3" s="1"/>
  <c r="P683" i="3" s="1"/>
  <c r="P685" i="3" s="1"/>
  <c r="P687" i="3" s="1"/>
  <c r="P689" i="3" s="1"/>
  <c r="P691" i="3" s="1"/>
  <c r="P693" i="3" s="1"/>
  <c r="P695" i="3" s="1"/>
  <c r="P697" i="3" s="1"/>
  <c r="P699" i="3" s="1"/>
  <c r="P701" i="3" s="1"/>
  <c r="P703" i="3" s="1"/>
  <c r="P705" i="3" s="1"/>
  <c r="P707" i="3" s="1"/>
  <c r="P709" i="3" s="1"/>
  <c r="P711" i="3" s="1"/>
  <c r="P713" i="3" s="1"/>
  <c r="P715" i="3" s="1"/>
  <c r="P717" i="3" s="1"/>
  <c r="P719" i="3" s="1"/>
  <c r="P721" i="3" s="1"/>
  <c r="P723" i="3" s="1"/>
  <c r="P725" i="3" s="1"/>
  <c r="P727" i="3" s="1"/>
  <c r="P729" i="3" s="1"/>
  <c r="P731" i="3" s="1"/>
  <c r="P733" i="3" s="1"/>
  <c r="P735" i="3" s="1"/>
  <c r="P737" i="3" s="1"/>
  <c r="P739" i="3" s="1"/>
  <c r="P741" i="3" s="1"/>
  <c r="P743" i="3" s="1"/>
  <c r="P745" i="3" s="1"/>
  <c r="P747" i="3" s="1"/>
  <c r="P749" i="3" s="1"/>
  <c r="P751" i="3" s="1"/>
  <c r="P753" i="3" s="1"/>
  <c r="P755" i="3" s="1"/>
  <c r="P757" i="3" s="1"/>
  <c r="P759" i="3" s="1"/>
  <c r="P761" i="3" s="1"/>
  <c r="P763" i="3" s="1"/>
  <c r="P765" i="3" s="1"/>
  <c r="P767" i="3" s="1"/>
  <c r="P769" i="3" s="1"/>
  <c r="P771" i="3" s="1"/>
  <c r="P773" i="3" s="1"/>
  <c r="P775" i="3" s="1"/>
  <c r="P777" i="3" s="1"/>
  <c r="P779" i="3" s="1"/>
  <c r="P781" i="3" s="1"/>
  <c r="P783" i="3" s="1"/>
  <c r="P785" i="3" s="1"/>
  <c r="P787" i="3" s="1"/>
  <c r="P789" i="3" s="1"/>
  <c r="P791" i="3" s="1"/>
  <c r="P793" i="3" s="1"/>
  <c r="P795" i="3" s="1"/>
  <c r="P797" i="3" s="1"/>
  <c r="P799" i="3" s="1"/>
  <c r="P801" i="3" s="1"/>
  <c r="P803" i="3" s="1"/>
  <c r="P805" i="3" s="1"/>
  <c r="P807" i="3" s="1"/>
  <c r="P809" i="3" s="1"/>
  <c r="P811" i="3" s="1"/>
  <c r="P813" i="3" s="1"/>
  <c r="P815" i="3" s="1"/>
  <c r="P817" i="3" s="1"/>
  <c r="P819" i="3" s="1"/>
  <c r="P821" i="3" s="1"/>
  <c r="P823" i="3" s="1"/>
  <c r="P825" i="3" s="1"/>
  <c r="P827" i="3" s="1"/>
  <c r="P829" i="3" s="1"/>
  <c r="P831" i="3" s="1"/>
  <c r="P833" i="3" s="1"/>
  <c r="P835" i="3" s="1"/>
  <c r="P837" i="3" s="1"/>
  <c r="P839" i="3" s="1"/>
  <c r="P841" i="3" s="1"/>
  <c r="P843" i="3" s="1"/>
  <c r="P845" i="3" s="1"/>
  <c r="P847" i="3" s="1"/>
  <c r="P849" i="3" s="1"/>
  <c r="P851" i="3" s="1"/>
  <c r="P853" i="3" s="1"/>
  <c r="P855" i="3" s="1"/>
  <c r="P857" i="3" s="1"/>
  <c r="P859" i="3" s="1"/>
  <c r="P861" i="3" s="1"/>
  <c r="P863" i="3" s="1"/>
  <c r="P865" i="3" s="1"/>
  <c r="P867" i="3" s="1"/>
  <c r="P869" i="3" s="1"/>
  <c r="P871" i="3" s="1"/>
  <c r="P873" i="3" s="1"/>
  <c r="P875" i="3" s="1"/>
  <c r="P877" i="3" s="1"/>
  <c r="P879" i="3" s="1"/>
  <c r="P881" i="3" s="1"/>
  <c r="P883" i="3" s="1"/>
  <c r="P885" i="3" s="1"/>
  <c r="P887" i="3" s="1"/>
  <c r="P889" i="3" s="1"/>
  <c r="P891" i="3" s="1"/>
  <c r="P893" i="3" s="1"/>
  <c r="P895" i="3" s="1"/>
  <c r="P897" i="3" s="1"/>
  <c r="P899" i="3" s="1"/>
  <c r="P901" i="3" s="1"/>
  <c r="P903" i="3" s="1"/>
  <c r="P905" i="3" s="1"/>
  <c r="P907" i="3" s="1"/>
  <c r="P909" i="3" s="1"/>
  <c r="P911" i="3" s="1"/>
  <c r="P913" i="3" s="1"/>
  <c r="P915" i="3" s="1"/>
  <c r="P917" i="3" s="1"/>
  <c r="P919" i="3" s="1"/>
  <c r="P921" i="3" s="1"/>
  <c r="P923" i="3" s="1"/>
  <c r="P925" i="3" s="1"/>
  <c r="P927" i="3" s="1"/>
  <c r="P929" i="3" s="1"/>
  <c r="P931" i="3" s="1"/>
  <c r="P933" i="3" s="1"/>
  <c r="P935" i="3" s="1"/>
  <c r="P937" i="3" s="1"/>
  <c r="P939" i="3" s="1"/>
  <c r="P941" i="3" s="1"/>
  <c r="P943" i="3" s="1"/>
  <c r="P945" i="3" s="1"/>
  <c r="P947" i="3" s="1"/>
  <c r="P949" i="3" s="1"/>
  <c r="P951" i="3" s="1"/>
  <c r="P953" i="3" s="1"/>
  <c r="P955" i="3" s="1"/>
  <c r="P957" i="3" s="1"/>
  <c r="P959" i="3" s="1"/>
  <c r="P961" i="3" s="1"/>
  <c r="P963" i="3" s="1"/>
  <c r="P965" i="3" s="1"/>
  <c r="P967" i="3" s="1"/>
  <c r="P969" i="3" s="1"/>
  <c r="P971" i="3" s="1"/>
  <c r="P973" i="3" s="1"/>
  <c r="P975" i="3" s="1"/>
  <c r="P977" i="3" s="1"/>
  <c r="P979" i="3" s="1"/>
  <c r="P981" i="3" s="1"/>
  <c r="P983" i="3" s="1"/>
  <c r="P985" i="3" s="1"/>
  <c r="P987" i="3" s="1"/>
  <c r="P989" i="3" s="1"/>
  <c r="P991" i="3" s="1"/>
  <c r="P993" i="3" s="1"/>
  <c r="P995" i="3" s="1"/>
  <c r="P997" i="3" s="1"/>
  <c r="P999" i="3" s="1"/>
  <c r="P1001" i="3" s="1"/>
  <c r="P1003" i="3" s="1"/>
  <c r="P1005" i="3" s="1"/>
  <c r="P1007" i="3" s="1"/>
  <c r="P1009" i="3" s="1"/>
  <c r="P1011" i="3" s="1"/>
  <c r="P1013" i="3" s="1"/>
  <c r="P1015" i="3" s="1"/>
  <c r="P1017" i="3" s="1"/>
  <c r="P1019" i="3" s="1"/>
  <c r="P1021" i="3" s="1"/>
  <c r="P1023" i="3" s="1"/>
  <c r="P1025" i="3" s="1"/>
  <c r="P1027" i="3" s="1"/>
  <c r="P1029" i="3" s="1"/>
  <c r="P1031" i="3" s="1"/>
  <c r="P1033" i="3" s="1"/>
  <c r="P1035" i="3" s="1"/>
  <c r="P1037" i="3" s="1"/>
  <c r="P1039" i="3" s="1"/>
  <c r="P1041" i="3" s="1"/>
  <c r="P1043" i="3" s="1"/>
  <c r="P1045" i="3" s="1"/>
  <c r="P1047" i="3" s="1"/>
  <c r="P1049" i="3" s="1"/>
  <c r="P1051" i="3" s="1"/>
  <c r="P1053" i="3" s="1"/>
  <c r="P1055" i="3" s="1"/>
  <c r="P1057" i="3" s="1"/>
  <c r="P1059" i="3" s="1"/>
  <c r="P1061" i="3" s="1"/>
  <c r="P1063" i="3" s="1"/>
  <c r="P1065" i="3" s="1"/>
  <c r="P1067" i="3" s="1"/>
  <c r="P1069" i="3" s="1"/>
  <c r="P1071" i="3" s="1"/>
  <c r="P1073" i="3" s="1"/>
  <c r="P1075" i="3" s="1"/>
  <c r="P1077" i="3" s="1"/>
  <c r="P1079" i="3" s="1"/>
  <c r="P1081" i="3" s="1"/>
  <c r="P1083" i="3" s="1"/>
  <c r="P1085" i="3" s="1"/>
  <c r="P1087" i="3" s="1"/>
  <c r="P1089" i="3" s="1"/>
  <c r="P1091" i="3" s="1"/>
  <c r="P1093" i="3" s="1"/>
  <c r="P1095" i="3" s="1"/>
  <c r="P1097" i="3" s="1"/>
  <c r="P1099" i="3" s="1"/>
  <c r="P1101" i="3" s="1"/>
  <c r="P1103" i="3" s="1"/>
  <c r="P1105" i="3" s="1"/>
  <c r="P1107" i="3" s="1"/>
  <c r="P1109" i="3" s="1"/>
  <c r="P1111" i="3" s="1"/>
  <c r="P1113" i="3" s="1"/>
  <c r="P1115" i="3" s="1"/>
  <c r="P1117" i="3" s="1"/>
  <c r="P1119" i="3" s="1"/>
  <c r="P1121" i="3" s="1"/>
  <c r="P1123" i="3" s="1"/>
  <c r="P1125" i="3" s="1"/>
  <c r="P1127" i="3" s="1"/>
  <c r="P1129" i="3" s="1"/>
  <c r="P1131" i="3" s="1"/>
  <c r="P1133" i="3" s="1"/>
  <c r="P1135" i="3" s="1"/>
  <c r="P1137" i="3" s="1"/>
  <c r="P1139" i="3" s="1"/>
  <c r="P1141" i="3" s="1"/>
  <c r="P1143" i="3" s="1"/>
  <c r="P1145" i="3" s="1"/>
  <c r="P1147" i="3" s="1"/>
  <c r="P1149" i="3" s="1"/>
  <c r="P1151" i="3" s="1"/>
  <c r="P1153" i="3" s="1"/>
  <c r="P1155" i="3" s="1"/>
  <c r="P1157" i="3" s="1"/>
  <c r="P1159" i="3" s="1"/>
  <c r="P1161" i="3" s="1"/>
  <c r="P1163" i="3" s="1"/>
  <c r="P1165" i="3" s="1"/>
  <c r="P1167" i="3" s="1"/>
  <c r="P1169" i="3" s="1"/>
  <c r="P1171" i="3" s="1"/>
  <c r="P1173" i="3" s="1"/>
  <c r="P1175" i="3" s="1"/>
  <c r="P1177" i="3" s="1"/>
  <c r="P1179" i="3" s="1"/>
  <c r="P1181" i="3" s="1"/>
  <c r="P1183" i="3" s="1"/>
  <c r="P1185" i="3" s="1"/>
  <c r="P1187" i="3" s="1"/>
  <c r="P1189" i="3" s="1"/>
  <c r="P1191" i="3" s="1"/>
  <c r="P1193" i="3" s="1"/>
  <c r="P1195" i="3" s="1"/>
  <c r="P1197" i="3" s="1"/>
  <c r="P1199" i="3" s="1"/>
  <c r="P1201" i="3" s="1"/>
  <c r="P1203" i="3" s="1"/>
  <c r="P1205" i="3" s="1"/>
  <c r="P1207" i="3" s="1"/>
  <c r="P1209" i="3" s="1"/>
  <c r="P1211" i="3" s="1"/>
  <c r="P1213" i="3" s="1"/>
  <c r="P1215" i="3" s="1"/>
  <c r="P1217" i="3" s="1"/>
  <c r="P1219" i="3" s="1"/>
  <c r="P1221" i="3" s="1"/>
  <c r="P1223" i="3" s="1"/>
  <c r="P1225" i="3" s="1"/>
  <c r="P1227" i="3" s="1"/>
  <c r="P1229" i="3" s="1"/>
  <c r="P1231" i="3" s="1"/>
  <c r="P1233" i="3" s="1"/>
  <c r="P1235" i="3" s="1"/>
  <c r="P1237" i="3" s="1"/>
  <c r="P1239" i="3" s="1"/>
  <c r="P1241" i="3" s="1"/>
  <c r="P1243" i="3" s="1"/>
  <c r="P1245" i="3" s="1"/>
  <c r="P1247" i="3" s="1"/>
  <c r="P1249" i="3" s="1"/>
  <c r="P1251" i="3" s="1"/>
  <c r="P1253" i="3" s="1"/>
  <c r="P1255" i="3" s="1"/>
  <c r="P1257" i="3" s="1"/>
  <c r="P1259" i="3" s="1"/>
  <c r="P1261" i="3" s="1"/>
  <c r="P1263" i="3" s="1"/>
  <c r="P1265" i="3" s="1"/>
  <c r="P1267" i="3" s="1"/>
  <c r="P1269" i="3" s="1"/>
  <c r="P1271" i="3" s="1"/>
  <c r="P1273" i="3" s="1"/>
  <c r="P1275" i="3" s="1"/>
  <c r="P1277" i="3" s="1"/>
  <c r="P1279" i="3" s="1"/>
  <c r="P1281" i="3" s="1"/>
  <c r="P1283" i="3" s="1"/>
  <c r="P1285" i="3" s="1"/>
  <c r="P1287" i="3" s="1"/>
  <c r="P1289" i="3" s="1"/>
  <c r="P1291" i="3" s="1"/>
  <c r="P1293" i="3" s="1"/>
  <c r="P1295" i="3" s="1"/>
  <c r="P1297" i="3" s="1"/>
  <c r="P1299" i="3" s="1"/>
  <c r="P1301" i="3" s="1"/>
  <c r="P1303" i="3" s="1"/>
  <c r="P1305" i="3" s="1"/>
  <c r="P1307" i="3" s="1"/>
  <c r="P1309" i="3" s="1"/>
  <c r="P1311" i="3" s="1"/>
  <c r="P1313" i="3" s="1"/>
  <c r="P1315" i="3" s="1"/>
  <c r="P1317" i="3" s="1"/>
  <c r="P1319" i="3" s="1"/>
  <c r="P1321" i="3" s="1"/>
  <c r="P1323" i="3" s="1"/>
  <c r="P1325" i="3" s="1"/>
  <c r="P1327" i="3" s="1"/>
  <c r="P1329" i="3" s="1"/>
  <c r="P1331" i="3" s="1"/>
  <c r="P1333" i="3" s="1"/>
  <c r="P1335" i="3" s="1"/>
  <c r="P1337" i="3" s="1"/>
  <c r="P1339" i="3" s="1"/>
  <c r="P1341" i="3" s="1"/>
  <c r="P1343" i="3" s="1"/>
  <c r="P1345" i="3" s="1"/>
  <c r="P1347" i="3" s="1"/>
  <c r="P1349" i="3" s="1"/>
  <c r="P1351" i="3" s="1"/>
  <c r="P1353" i="3" s="1"/>
  <c r="P1355" i="3" s="1"/>
  <c r="P1357" i="3" s="1"/>
  <c r="P1359" i="3" s="1"/>
  <c r="P1361" i="3" s="1"/>
  <c r="P1363" i="3" s="1"/>
  <c r="P1365" i="3" s="1"/>
  <c r="P1367" i="3" s="1"/>
  <c r="P1369" i="3" s="1"/>
  <c r="P1371" i="3" s="1"/>
  <c r="P1373" i="3" s="1"/>
  <c r="P1375" i="3" s="1"/>
  <c r="P1377" i="3" s="1"/>
  <c r="P1379" i="3" s="1"/>
  <c r="P1381" i="3" s="1"/>
  <c r="P1383" i="3" s="1"/>
  <c r="P1385" i="3" s="1"/>
  <c r="P1387" i="3" s="1"/>
  <c r="P1389" i="3" s="1"/>
  <c r="P1391" i="3" s="1"/>
  <c r="P1393" i="3" s="1"/>
  <c r="P1395" i="3" s="1"/>
  <c r="P1397" i="3" s="1"/>
  <c r="P1399" i="3" s="1"/>
  <c r="P1401" i="3" s="1"/>
  <c r="P1403" i="3" s="1"/>
  <c r="P1405" i="3" s="1"/>
  <c r="P1407" i="3" s="1"/>
  <c r="P1409" i="3" s="1"/>
  <c r="P1411" i="3" s="1"/>
  <c r="P1413" i="3" s="1"/>
  <c r="P1415" i="3" s="1"/>
  <c r="P1417" i="3" s="1"/>
  <c r="P1419" i="3" s="1"/>
  <c r="P1421" i="3" s="1"/>
  <c r="P1423" i="3" s="1"/>
  <c r="P1425" i="3" s="1"/>
  <c r="P1427" i="3" s="1"/>
  <c r="P1429" i="3" s="1"/>
  <c r="P1431" i="3" s="1"/>
  <c r="P1433" i="3" s="1"/>
  <c r="P1435" i="3" s="1"/>
  <c r="P1437" i="3" s="1"/>
  <c r="P1439" i="3" s="1"/>
  <c r="P1441" i="3" s="1"/>
  <c r="P1443" i="3" s="1"/>
  <c r="P1445" i="3" s="1"/>
  <c r="P1447" i="3" s="1"/>
  <c r="P1449" i="3" s="1"/>
  <c r="P1451" i="3" s="1"/>
  <c r="P1453" i="3" s="1"/>
  <c r="P1455" i="3" s="1"/>
  <c r="P1457" i="3" s="1"/>
  <c r="P1459" i="3" s="1"/>
  <c r="P1461" i="3" s="1"/>
  <c r="P1463" i="3" s="1"/>
  <c r="P1465" i="3" s="1"/>
  <c r="P1467" i="3" s="1"/>
  <c r="P1469" i="3" s="1"/>
  <c r="P1471" i="3" s="1"/>
  <c r="P1473" i="3" s="1"/>
  <c r="P1475" i="3" s="1"/>
  <c r="P1477" i="3" s="1"/>
  <c r="P1479" i="3" s="1"/>
  <c r="P1481" i="3" s="1"/>
  <c r="P1483" i="3" s="1"/>
  <c r="P1485" i="3" s="1"/>
  <c r="P1487" i="3" s="1"/>
  <c r="P1489" i="3" s="1"/>
  <c r="P1491" i="3" s="1"/>
  <c r="P1493" i="3" s="1"/>
  <c r="P1495" i="3" s="1"/>
  <c r="P1497" i="3" s="1"/>
  <c r="P1499" i="3" s="1"/>
  <c r="P1501" i="3" s="1"/>
  <c r="P1503" i="3" s="1"/>
  <c r="P1505" i="3" s="1"/>
  <c r="P1507" i="3" s="1"/>
  <c r="P1509" i="3" s="1"/>
  <c r="P1511" i="3" s="1"/>
  <c r="P1513" i="3" s="1"/>
  <c r="P1515" i="3" s="1"/>
  <c r="P1517" i="3" s="1"/>
  <c r="P1519" i="3" s="1"/>
  <c r="P1521" i="3" s="1"/>
  <c r="P1523" i="3" s="1"/>
  <c r="P1525" i="3" s="1"/>
  <c r="P1527" i="3" s="1"/>
  <c r="P1529" i="3" s="1"/>
  <c r="P1531" i="3" s="1"/>
  <c r="P1533" i="3" s="1"/>
  <c r="P1535" i="3" s="1"/>
  <c r="P1537" i="3" s="1"/>
  <c r="P1539" i="3" s="1"/>
  <c r="P1541" i="3" s="1"/>
  <c r="P1543" i="3" s="1"/>
  <c r="P1545" i="3" s="1"/>
  <c r="P1547" i="3" s="1"/>
  <c r="P1549" i="3" s="1"/>
  <c r="P1551" i="3" s="1"/>
  <c r="P1553" i="3" s="1"/>
  <c r="P1555" i="3" s="1"/>
  <c r="P1557" i="3" s="1"/>
  <c r="P1559" i="3" s="1"/>
  <c r="P1561" i="3" s="1"/>
  <c r="P1563" i="3" s="1"/>
  <c r="P1565" i="3" s="1"/>
  <c r="P1567" i="3" s="1"/>
  <c r="P1569" i="3" s="1"/>
  <c r="P1571" i="3" s="1"/>
  <c r="P1573" i="3" s="1"/>
  <c r="P1575" i="3" s="1"/>
  <c r="P1577" i="3" s="1"/>
  <c r="P1579" i="3" s="1"/>
  <c r="P1581" i="3" s="1"/>
  <c r="P1583" i="3" s="1"/>
  <c r="P1585" i="3" s="1"/>
  <c r="P1587" i="3" s="1"/>
  <c r="P1589" i="3" s="1"/>
  <c r="P1591" i="3" s="1"/>
  <c r="P1593" i="3" s="1"/>
  <c r="P1595" i="3" s="1"/>
  <c r="P1597" i="3" s="1"/>
  <c r="P1599" i="3" s="1"/>
  <c r="P1601" i="3" s="1"/>
  <c r="P1603" i="3" s="1"/>
  <c r="P1605" i="3" s="1"/>
  <c r="P1607" i="3" s="1"/>
  <c r="P1609" i="3" s="1"/>
  <c r="P1611" i="3" s="1"/>
  <c r="P1613" i="3" s="1"/>
  <c r="P1615" i="3" s="1"/>
  <c r="P1617" i="3" s="1"/>
  <c r="P1619" i="3" s="1"/>
  <c r="P1621" i="3" s="1"/>
  <c r="P1623" i="3" s="1"/>
  <c r="P1625" i="3" s="1"/>
  <c r="P1627" i="3" s="1"/>
  <c r="P1629" i="3" s="1"/>
  <c r="P1631" i="3" s="1"/>
  <c r="P1633" i="3" s="1"/>
  <c r="P1635" i="3" s="1"/>
  <c r="P1637" i="3" s="1"/>
  <c r="P1639" i="3" s="1"/>
  <c r="P1641" i="3" s="1"/>
  <c r="P1643" i="3" s="1"/>
  <c r="P1645" i="3" s="1"/>
  <c r="P1647" i="3" s="1"/>
  <c r="P1649" i="3" s="1"/>
  <c r="P1651" i="3" s="1"/>
  <c r="P1653" i="3" s="1"/>
  <c r="P1655" i="3" s="1"/>
  <c r="P1657" i="3" s="1"/>
  <c r="P1659" i="3" s="1"/>
  <c r="P1661" i="3" s="1"/>
  <c r="P1663" i="3" s="1"/>
  <c r="P1665" i="3" s="1"/>
  <c r="P1667" i="3" s="1"/>
  <c r="P1669" i="3" s="1"/>
  <c r="P1671" i="3" s="1"/>
  <c r="P1673" i="3" s="1"/>
  <c r="P1675" i="3" s="1"/>
  <c r="P1677" i="3" s="1"/>
  <c r="P1679" i="3" s="1"/>
  <c r="P1681" i="3" s="1"/>
  <c r="P1683" i="3" s="1"/>
  <c r="P1685" i="3" s="1"/>
  <c r="P1687" i="3" s="1"/>
  <c r="P1689" i="3" s="1"/>
  <c r="P1691" i="3" s="1"/>
  <c r="P1693" i="3" s="1"/>
  <c r="P1695" i="3" s="1"/>
  <c r="P1697" i="3" s="1"/>
  <c r="P1699" i="3" s="1"/>
  <c r="P1701" i="3" s="1"/>
  <c r="P1703" i="3" s="1"/>
  <c r="P1705" i="3" s="1"/>
  <c r="P1707" i="3" s="1"/>
  <c r="P1709" i="3" s="1"/>
  <c r="P1711" i="3" s="1"/>
  <c r="P1713" i="3" s="1"/>
  <c r="P1715" i="3" s="1"/>
  <c r="P1717" i="3" s="1"/>
  <c r="P1719" i="3" s="1"/>
  <c r="P1721" i="3" s="1"/>
  <c r="P1723" i="3" s="1"/>
  <c r="P1725" i="3" s="1"/>
  <c r="P1727" i="3" s="1"/>
  <c r="P1729" i="3" s="1"/>
  <c r="P1731" i="3" s="1"/>
  <c r="P1733" i="3" s="1"/>
  <c r="P1735" i="3" s="1"/>
  <c r="P1737" i="3" s="1"/>
  <c r="P1739" i="3" s="1"/>
  <c r="P1741" i="3" s="1"/>
  <c r="P1743" i="3" s="1"/>
  <c r="P1745" i="3" s="1"/>
  <c r="P1747" i="3" s="1"/>
  <c r="P1749" i="3" s="1"/>
  <c r="P1751" i="3" s="1"/>
  <c r="P1753" i="3" s="1"/>
  <c r="P1755" i="3" s="1"/>
  <c r="P1757" i="3" s="1"/>
  <c r="P1759" i="3" s="1"/>
  <c r="P1761" i="3" s="1"/>
  <c r="P1763" i="3" s="1"/>
  <c r="P1765" i="3" s="1"/>
  <c r="P1767" i="3" s="1"/>
  <c r="P1769" i="3" s="1"/>
  <c r="P1771" i="3" s="1"/>
  <c r="P1773" i="3" s="1"/>
  <c r="P1775" i="3" s="1"/>
  <c r="P1777" i="3" s="1"/>
  <c r="P1779" i="3" s="1"/>
  <c r="P1781" i="3" s="1"/>
  <c r="P1783" i="3" s="1"/>
  <c r="P1785" i="3" s="1"/>
  <c r="P1787" i="3" s="1"/>
  <c r="P1789" i="3" s="1"/>
  <c r="P1791" i="3" s="1"/>
  <c r="P1793" i="3" s="1"/>
  <c r="P1795" i="3" s="1"/>
  <c r="P1797" i="3" s="1"/>
  <c r="P1799" i="3" s="1"/>
  <c r="P1801" i="3" s="1"/>
  <c r="P1803" i="3" s="1"/>
  <c r="P1805" i="3" s="1"/>
  <c r="P1807" i="3" s="1"/>
  <c r="P1809" i="3" s="1"/>
  <c r="P1811" i="3" s="1"/>
  <c r="P1813" i="3" s="1"/>
  <c r="P1815" i="3" s="1"/>
  <c r="P1817" i="3" s="1"/>
  <c r="P1819" i="3" s="1"/>
  <c r="P1821" i="3" s="1"/>
  <c r="P1823" i="3" s="1"/>
  <c r="P1825" i="3" s="1"/>
  <c r="P1827" i="3" s="1"/>
  <c r="P1829" i="3" s="1"/>
  <c r="P1831" i="3" s="1"/>
  <c r="P1833" i="3" s="1"/>
  <c r="P1835" i="3" s="1"/>
  <c r="P1837" i="3" s="1"/>
  <c r="P1839" i="3" s="1"/>
  <c r="P1841" i="3" s="1"/>
  <c r="P1843" i="3" s="1"/>
  <c r="P1845" i="3" s="1"/>
  <c r="P1847" i="3" s="1"/>
  <c r="P1849" i="3" s="1"/>
  <c r="P1851" i="3" s="1"/>
  <c r="P1853" i="3" s="1"/>
  <c r="P1855" i="3" s="1"/>
  <c r="P1857" i="3" s="1"/>
  <c r="P1859" i="3" s="1"/>
  <c r="P1861" i="3" s="1"/>
  <c r="P1863" i="3" s="1"/>
  <c r="P1865" i="3" s="1"/>
  <c r="P1867" i="3" s="1"/>
  <c r="P1869" i="3" s="1"/>
  <c r="P1871" i="3" s="1"/>
  <c r="P1873" i="3" s="1"/>
  <c r="P1875" i="3" s="1"/>
  <c r="P1877" i="3" s="1"/>
  <c r="P1879" i="3" s="1"/>
  <c r="P1881" i="3" s="1"/>
  <c r="P1883" i="3" s="1"/>
  <c r="P1885" i="3" s="1"/>
  <c r="P1887" i="3" s="1"/>
  <c r="P1889" i="3" s="1"/>
  <c r="P1891" i="3" s="1"/>
  <c r="P1893" i="3" s="1"/>
  <c r="P1895" i="3" s="1"/>
  <c r="P1897" i="3" s="1"/>
  <c r="P1899" i="3" s="1"/>
  <c r="P1901" i="3" s="1"/>
  <c r="P1903" i="3" s="1"/>
  <c r="P1905" i="3" s="1"/>
  <c r="P1907" i="3" s="1"/>
  <c r="P1909" i="3" s="1"/>
  <c r="P1911" i="3" s="1"/>
  <c r="P1913" i="3" s="1"/>
  <c r="P1915" i="3" s="1"/>
  <c r="P1917" i="3" s="1"/>
  <c r="P1919" i="3" s="1"/>
  <c r="P1921" i="3" s="1"/>
  <c r="P1923" i="3" s="1"/>
  <c r="P1925" i="3" s="1"/>
  <c r="P1927" i="3" s="1"/>
  <c r="P1929" i="3" s="1"/>
  <c r="P1931" i="3" s="1"/>
  <c r="P1933" i="3" s="1"/>
  <c r="P1935" i="3" s="1"/>
  <c r="P1937" i="3" s="1"/>
  <c r="P1939" i="3" s="1"/>
  <c r="P1941" i="3" s="1"/>
  <c r="P1943" i="3" s="1"/>
  <c r="P1945" i="3" s="1"/>
  <c r="P1947" i="3" s="1"/>
  <c r="P1949" i="3" s="1"/>
  <c r="P1951" i="3" s="1"/>
  <c r="P1953" i="3" s="1"/>
  <c r="P1955" i="3" s="1"/>
  <c r="P1957" i="3" s="1"/>
  <c r="P1959" i="3" s="1"/>
  <c r="P1961" i="3" s="1"/>
  <c r="P1963" i="3" s="1"/>
  <c r="P1965" i="3" s="1"/>
  <c r="P1967" i="3" s="1"/>
  <c r="P1969" i="3" s="1"/>
  <c r="P1971" i="3" s="1"/>
  <c r="P1973" i="3" s="1"/>
  <c r="P1975" i="3" s="1"/>
  <c r="P1977" i="3" s="1"/>
  <c r="P1979" i="3" s="1"/>
  <c r="P1981" i="3" s="1"/>
  <c r="P1983" i="3" s="1"/>
  <c r="P1985" i="3" s="1"/>
  <c r="P1987" i="3" s="1"/>
  <c r="P1989" i="3" s="1"/>
  <c r="P1991" i="3" s="1"/>
  <c r="P1993" i="3" s="1"/>
  <c r="P1995" i="3" s="1"/>
  <c r="P1997" i="3" s="1"/>
  <c r="P1999" i="3" s="1"/>
  <c r="P2001" i="3" s="1"/>
  <c r="P2003" i="3" s="1"/>
  <c r="P2005" i="3" s="1"/>
  <c r="P2007" i="3" s="1"/>
  <c r="P2009" i="3" s="1"/>
  <c r="P2011" i="3" s="1"/>
  <c r="P2013" i="3" s="1"/>
  <c r="P2015" i="3" s="1"/>
  <c r="P2017" i="3" s="1"/>
  <c r="P2019" i="3" s="1"/>
  <c r="P2021" i="3" s="1"/>
  <c r="P2023" i="3" s="1"/>
  <c r="P2025" i="3" s="1"/>
  <c r="P2027" i="3" s="1"/>
  <c r="P2029" i="3" s="1"/>
  <c r="P2031" i="3" s="1"/>
  <c r="P2033" i="3" s="1"/>
  <c r="P2035" i="3" s="1"/>
  <c r="P2037" i="3" s="1"/>
  <c r="P2039" i="3" s="1"/>
  <c r="P2041" i="3" s="1"/>
  <c r="P2043" i="3" s="1"/>
  <c r="P2045" i="3" s="1"/>
  <c r="P2047" i="3" s="1"/>
  <c r="P2049" i="3" s="1"/>
  <c r="P2051" i="3" s="1"/>
  <c r="P2053" i="3" s="1"/>
  <c r="P2055" i="3" s="1"/>
  <c r="P2057" i="3" s="1"/>
  <c r="P2059" i="3" s="1"/>
  <c r="P2061" i="3" s="1"/>
  <c r="P2063" i="3" s="1"/>
  <c r="P2065" i="3" s="1"/>
  <c r="P2067" i="3" s="1"/>
  <c r="P2069" i="3" s="1"/>
  <c r="P2071" i="3" s="1"/>
  <c r="P2073" i="3" s="1"/>
  <c r="P2075" i="3" s="1"/>
  <c r="P2077" i="3" s="1"/>
  <c r="P2079" i="3" s="1"/>
  <c r="P2081" i="3" s="1"/>
  <c r="P2083" i="3" s="1"/>
  <c r="P2085" i="3" s="1"/>
  <c r="P2087" i="3" s="1"/>
  <c r="P2089" i="3" s="1"/>
  <c r="P2091" i="3" s="1"/>
  <c r="P2093" i="3" s="1"/>
  <c r="P2095" i="3" s="1"/>
  <c r="P2097" i="3" s="1"/>
  <c r="P2099" i="3" s="1"/>
  <c r="P2101" i="3" s="1"/>
  <c r="P2103" i="3" s="1"/>
  <c r="P2105" i="3" s="1"/>
  <c r="P2107" i="3" s="1"/>
  <c r="P2109" i="3" s="1"/>
  <c r="P2111" i="3" s="1"/>
  <c r="P2113" i="3" s="1"/>
  <c r="P2115" i="3" s="1"/>
  <c r="P2117" i="3" s="1"/>
  <c r="P2119" i="3" s="1"/>
  <c r="P2121" i="3" s="1"/>
  <c r="P2123" i="3" s="1"/>
  <c r="P2125" i="3" s="1"/>
  <c r="P2127" i="3" s="1"/>
  <c r="P2129" i="3" s="1"/>
  <c r="P2131" i="3" s="1"/>
  <c r="P2133" i="3" s="1"/>
  <c r="P2135" i="3" s="1"/>
  <c r="P2137" i="3" s="1"/>
  <c r="P2139" i="3" s="1"/>
  <c r="P2141" i="3" s="1"/>
  <c r="P2143" i="3" s="1"/>
  <c r="P2145" i="3" s="1"/>
  <c r="P2147" i="3" s="1"/>
  <c r="P2149" i="3" s="1"/>
  <c r="P2151" i="3" s="1"/>
  <c r="P2153" i="3" s="1"/>
  <c r="P2155" i="3" s="1"/>
  <c r="P2157" i="3" s="1"/>
  <c r="P2159" i="3" s="1"/>
  <c r="P2161" i="3" s="1"/>
  <c r="P2163" i="3" s="1"/>
  <c r="P2165" i="3" s="1"/>
  <c r="P2167" i="3" s="1"/>
  <c r="P2169" i="3" s="1"/>
  <c r="P2171" i="3" s="1"/>
  <c r="P2173" i="3" s="1"/>
  <c r="P2175" i="3" s="1"/>
  <c r="P2177" i="3" s="1"/>
  <c r="P2179" i="3" s="1"/>
  <c r="P2181" i="3" s="1"/>
  <c r="P2183" i="3" s="1"/>
  <c r="P2185" i="3" s="1"/>
  <c r="P2187" i="3" s="1"/>
  <c r="P2189" i="3" s="1"/>
  <c r="P2191" i="3" s="1"/>
  <c r="P2193" i="3" s="1"/>
  <c r="P2195" i="3" s="1"/>
  <c r="P2197" i="3" s="1"/>
  <c r="P2199" i="3" s="1"/>
  <c r="P2201" i="3" s="1"/>
  <c r="P2203" i="3" s="1"/>
  <c r="P2205" i="3" s="1"/>
  <c r="P2207" i="3" s="1"/>
  <c r="P2209" i="3" s="1"/>
  <c r="P2211" i="3" s="1"/>
  <c r="P2213" i="3" s="1"/>
  <c r="P2215" i="3" s="1"/>
  <c r="P2217" i="3" s="1"/>
  <c r="P2219" i="3" s="1"/>
  <c r="P2221" i="3" s="1"/>
  <c r="P2223" i="3" s="1"/>
  <c r="P2225" i="3" s="1"/>
  <c r="P2227" i="3" s="1"/>
  <c r="P2229" i="3" s="1"/>
  <c r="P2231" i="3" s="1"/>
  <c r="P2233" i="3" s="1"/>
  <c r="P2235" i="3" s="1"/>
  <c r="P2237" i="3" s="1"/>
  <c r="P2239" i="3" s="1"/>
  <c r="P2241" i="3" s="1"/>
  <c r="P2243" i="3" s="1"/>
  <c r="P2245" i="3" s="1"/>
  <c r="P2247" i="3" s="1"/>
  <c r="P2249" i="3" s="1"/>
  <c r="P2251" i="3" s="1"/>
  <c r="P2253" i="3" s="1"/>
  <c r="P2255" i="3" s="1"/>
  <c r="P2257" i="3" s="1"/>
  <c r="P2259" i="3" s="1"/>
  <c r="P2261" i="3" s="1"/>
  <c r="P2263" i="3" s="1"/>
  <c r="P2265" i="3" s="1"/>
  <c r="P2267" i="3" s="1"/>
  <c r="P2269" i="3" s="1"/>
  <c r="P2271" i="3" s="1"/>
  <c r="P2273" i="3" s="1"/>
  <c r="P2275" i="3" s="1"/>
  <c r="P2277" i="3" s="1"/>
  <c r="P2279" i="3" s="1"/>
  <c r="P2281" i="3" s="1"/>
  <c r="P2283" i="3" s="1"/>
  <c r="P2285" i="3" s="1"/>
  <c r="P2287" i="3" s="1"/>
  <c r="P2289" i="3" s="1"/>
  <c r="P2291" i="3" s="1"/>
  <c r="P2293" i="3" s="1"/>
  <c r="P2295" i="3" s="1"/>
  <c r="P2297" i="3" s="1"/>
  <c r="P2299" i="3" s="1"/>
  <c r="P2301" i="3" s="1"/>
  <c r="P2303" i="3" s="1"/>
  <c r="P2305" i="3" s="1"/>
  <c r="P2307" i="3" s="1"/>
  <c r="P2309" i="3" s="1"/>
  <c r="P2311" i="3" s="1"/>
  <c r="P2313" i="3" s="1"/>
  <c r="P2315" i="3" s="1"/>
  <c r="P2317" i="3" s="1"/>
  <c r="P2319" i="3" s="1"/>
  <c r="P2321" i="3" s="1"/>
  <c r="P2323" i="3" s="1"/>
  <c r="P2325" i="3" s="1"/>
  <c r="P2327" i="3" s="1"/>
  <c r="P2329" i="3" s="1"/>
  <c r="P2331" i="3" s="1"/>
  <c r="P2333" i="3" s="1"/>
  <c r="P2335" i="3" s="1"/>
  <c r="P2337" i="3" s="1"/>
  <c r="P2339" i="3" s="1"/>
  <c r="P2341" i="3" s="1"/>
  <c r="P2343" i="3" s="1"/>
  <c r="P2345" i="3" s="1"/>
  <c r="P2347" i="3" s="1"/>
  <c r="P2349" i="3" s="1"/>
  <c r="P2351" i="3" s="1"/>
  <c r="P2353" i="3" s="1"/>
  <c r="P2355" i="3" s="1"/>
  <c r="P2357" i="3" s="1"/>
  <c r="P2359" i="3" s="1"/>
  <c r="P2361" i="3" s="1"/>
  <c r="P2363" i="3" s="1"/>
  <c r="P2365" i="3" s="1"/>
  <c r="P2367" i="3" s="1"/>
  <c r="P2369" i="3" s="1"/>
  <c r="P2371" i="3" s="1"/>
  <c r="P2373" i="3" s="1"/>
  <c r="P2375" i="3" s="1"/>
  <c r="P2377" i="3" s="1"/>
  <c r="P2379" i="3" s="1"/>
  <c r="P2381" i="3" s="1"/>
  <c r="P2383" i="3" s="1"/>
  <c r="P2385" i="3" s="1"/>
  <c r="P2387" i="3" s="1"/>
  <c r="P2389" i="3" s="1"/>
  <c r="P2391" i="3" s="1"/>
  <c r="P2393" i="3" s="1"/>
  <c r="P2395" i="3" s="1"/>
  <c r="P2397" i="3" s="1"/>
  <c r="P2399" i="3" s="1"/>
  <c r="P2401" i="3" s="1"/>
  <c r="P2403" i="3" s="1"/>
  <c r="P2405" i="3" s="1"/>
  <c r="P2407" i="3" s="1"/>
  <c r="P2409" i="3" s="1"/>
  <c r="P2411" i="3" s="1"/>
  <c r="P2413" i="3" s="1"/>
  <c r="P2415" i="3" s="1"/>
  <c r="P2417" i="3" s="1"/>
  <c r="P2419" i="3" s="1"/>
  <c r="P2421" i="3" s="1"/>
  <c r="P2423" i="3" s="1"/>
  <c r="P2425" i="3" s="1"/>
  <c r="P2427" i="3" s="1"/>
  <c r="P2429" i="3" s="1"/>
  <c r="P2431" i="3" s="1"/>
  <c r="P2433" i="3" s="1"/>
  <c r="P2435" i="3" s="1"/>
  <c r="P2437" i="3" s="1"/>
  <c r="P2439" i="3" s="1"/>
  <c r="P2441" i="3" s="1"/>
  <c r="P2443" i="3" s="1"/>
  <c r="P2445" i="3" s="1"/>
  <c r="P2447" i="3" s="1"/>
  <c r="P2449" i="3" s="1"/>
  <c r="P2451" i="3" s="1"/>
  <c r="P2453" i="3" s="1"/>
  <c r="P2455" i="3" s="1"/>
  <c r="P2457" i="3" s="1"/>
  <c r="P2459" i="3" s="1"/>
  <c r="P2461" i="3" s="1"/>
  <c r="P2463" i="3" s="1"/>
  <c r="P2465" i="3" s="1"/>
  <c r="P2467" i="3" s="1"/>
  <c r="P2469" i="3" s="1"/>
  <c r="P2471" i="3" s="1"/>
  <c r="P2473" i="3" s="1"/>
  <c r="P2475" i="3" s="1"/>
  <c r="P2477" i="3" s="1"/>
  <c r="P2479" i="3" s="1"/>
  <c r="P2481" i="3" s="1"/>
  <c r="P2483" i="3" s="1"/>
  <c r="P2485" i="3" s="1"/>
  <c r="P2487" i="3" s="1"/>
  <c r="P2489" i="3" s="1"/>
  <c r="P2491" i="3" s="1"/>
  <c r="P2493" i="3" s="1"/>
  <c r="P2495" i="3" s="1"/>
  <c r="P2497" i="3" s="1"/>
  <c r="P2499" i="3" s="1"/>
  <c r="P2501" i="3" s="1"/>
  <c r="P2503" i="3" s="1"/>
  <c r="P2505" i="3" s="1"/>
  <c r="P2507" i="3" s="1"/>
  <c r="P2509" i="3" s="1"/>
  <c r="P2511" i="3" s="1"/>
  <c r="P2513" i="3" s="1"/>
  <c r="P2515" i="3" s="1"/>
  <c r="P2517" i="3" s="1"/>
  <c r="P2519" i="3" s="1"/>
  <c r="P2521" i="3" s="1"/>
  <c r="P2523" i="3" s="1"/>
  <c r="P2525" i="3" s="1"/>
  <c r="P2527" i="3" s="1"/>
  <c r="P2529" i="3" s="1"/>
  <c r="P2531" i="3" s="1"/>
  <c r="Q584" i="3"/>
  <c r="Q586" i="3" s="1"/>
  <c r="Q588" i="3" s="1"/>
  <c r="Q590" i="3" s="1"/>
  <c r="Q592" i="3" s="1"/>
  <c r="Q594" i="3" s="1"/>
  <c r="Q596" i="3" s="1"/>
  <c r="Q598" i="3" s="1"/>
  <c r="Q600" i="3" s="1"/>
  <c r="Q602" i="3" s="1"/>
  <c r="Q604" i="3" s="1"/>
  <c r="Q606" i="3" s="1"/>
  <c r="Q608" i="3" s="1"/>
  <c r="Q610" i="3" s="1"/>
  <c r="Q612" i="3" s="1"/>
  <c r="Q614" i="3" s="1"/>
  <c r="Q616" i="3" s="1"/>
  <c r="Q618" i="3" s="1"/>
  <c r="Q620" i="3" s="1"/>
  <c r="Q622" i="3" s="1"/>
  <c r="Q624" i="3" s="1"/>
  <c r="Q626" i="3" s="1"/>
  <c r="Q628" i="3" s="1"/>
  <c r="Q630" i="3" s="1"/>
  <c r="Q632" i="3" s="1"/>
  <c r="Q634" i="3" s="1"/>
  <c r="Q636" i="3" s="1"/>
  <c r="Q638" i="3" s="1"/>
  <c r="Q640" i="3" s="1"/>
  <c r="Q642" i="3" s="1"/>
  <c r="Q644" i="3" s="1"/>
  <c r="Q646" i="3" s="1"/>
  <c r="Q648" i="3" s="1"/>
  <c r="Q650" i="3" s="1"/>
  <c r="Q652" i="3" s="1"/>
  <c r="Q654" i="3" s="1"/>
  <c r="Q656" i="3" s="1"/>
  <c r="Q658" i="3" s="1"/>
  <c r="Q660" i="3" s="1"/>
  <c r="Q662" i="3" s="1"/>
  <c r="Q664" i="3" s="1"/>
  <c r="Q666" i="3" s="1"/>
  <c r="Q668" i="3" s="1"/>
  <c r="Q670" i="3" s="1"/>
  <c r="Q672" i="3" s="1"/>
  <c r="Q674" i="3" s="1"/>
  <c r="Q676" i="3" s="1"/>
  <c r="Q678" i="3" s="1"/>
  <c r="Q680" i="3" s="1"/>
  <c r="Q682" i="3" s="1"/>
  <c r="Q684" i="3" s="1"/>
  <c r="Q686" i="3" s="1"/>
  <c r="Q688" i="3" s="1"/>
  <c r="Q690" i="3" s="1"/>
  <c r="Q692" i="3" s="1"/>
  <c r="Q694" i="3" s="1"/>
  <c r="Q696" i="3" s="1"/>
  <c r="Q698" i="3" s="1"/>
  <c r="Q700" i="3" s="1"/>
  <c r="Q702" i="3" s="1"/>
  <c r="Q704" i="3" s="1"/>
  <c r="Q706" i="3" s="1"/>
  <c r="Q708" i="3" s="1"/>
  <c r="Q710" i="3" s="1"/>
  <c r="Q712" i="3"/>
  <c r="Q714" i="3" s="1"/>
  <c r="Q716" i="3" s="1"/>
  <c r="Q718" i="3" s="1"/>
  <c r="Q720" i="3" s="1"/>
  <c r="Q722" i="3" s="1"/>
  <c r="Q724" i="3" s="1"/>
  <c r="Q726" i="3" s="1"/>
  <c r="Q728" i="3" s="1"/>
  <c r="Q730" i="3" s="1"/>
  <c r="Q732" i="3" s="1"/>
  <c r="Q734" i="3" s="1"/>
  <c r="Q736" i="3" s="1"/>
  <c r="Q738" i="3" s="1"/>
  <c r="Q740" i="3" s="1"/>
  <c r="Q742" i="3" s="1"/>
  <c r="Q744" i="3" s="1"/>
  <c r="Q746" i="3" s="1"/>
  <c r="Q748" i="3" s="1"/>
  <c r="Q750" i="3" s="1"/>
  <c r="Q752" i="3" s="1"/>
  <c r="Q754" i="3" s="1"/>
  <c r="Q756" i="3" s="1"/>
  <c r="Q758" i="3" s="1"/>
  <c r="Q760" i="3" s="1"/>
  <c r="Q762" i="3" s="1"/>
  <c r="Q764" i="3" s="1"/>
  <c r="Q766" i="3" s="1"/>
  <c r="Q768" i="3" s="1"/>
  <c r="Q770" i="3" s="1"/>
  <c r="Q772" i="3" s="1"/>
  <c r="Q774" i="3" s="1"/>
  <c r="Q776" i="3" s="1"/>
  <c r="Q778" i="3" s="1"/>
  <c r="Q780" i="3" s="1"/>
  <c r="Q782" i="3" s="1"/>
  <c r="Q784" i="3" s="1"/>
  <c r="Q786" i="3" s="1"/>
  <c r="Q788" i="3" s="1"/>
  <c r="Q790" i="3" s="1"/>
  <c r="Q792" i="3" s="1"/>
  <c r="Q794" i="3" s="1"/>
  <c r="Q796" i="3" s="1"/>
  <c r="Q798" i="3" s="1"/>
  <c r="Q800" i="3" s="1"/>
  <c r="Q802" i="3" s="1"/>
  <c r="Q804" i="3" s="1"/>
  <c r="Q806" i="3" s="1"/>
  <c r="Q808" i="3" s="1"/>
  <c r="Q810" i="3" s="1"/>
  <c r="Q812" i="3" s="1"/>
  <c r="Q814" i="3" s="1"/>
  <c r="Q816" i="3" s="1"/>
  <c r="Q818" i="3" s="1"/>
  <c r="Q820" i="3" s="1"/>
  <c r="Q822" i="3" s="1"/>
  <c r="Q824" i="3" s="1"/>
  <c r="Q826" i="3" s="1"/>
  <c r="Q828" i="3" s="1"/>
  <c r="Q830" i="3" s="1"/>
  <c r="Q832" i="3" s="1"/>
  <c r="Q834" i="3" s="1"/>
  <c r="Q836" i="3" s="1"/>
  <c r="Q838" i="3" s="1"/>
  <c r="Q840" i="3" s="1"/>
  <c r="Q842" i="3" s="1"/>
  <c r="Q844" i="3" s="1"/>
  <c r="Q846" i="3" s="1"/>
  <c r="Q848" i="3" s="1"/>
  <c r="Q850" i="3" s="1"/>
  <c r="Q852" i="3" s="1"/>
  <c r="Q854" i="3" s="1"/>
  <c r="Q856" i="3" s="1"/>
  <c r="Q858" i="3" s="1"/>
  <c r="Q860" i="3" s="1"/>
  <c r="Q862" i="3" s="1"/>
  <c r="Q864" i="3" s="1"/>
  <c r="Q866" i="3" s="1"/>
  <c r="Q868" i="3" s="1"/>
  <c r="Q870" i="3" s="1"/>
  <c r="Q872" i="3" s="1"/>
  <c r="Q874" i="3" s="1"/>
  <c r="Q876" i="3" s="1"/>
  <c r="Q878" i="3" s="1"/>
  <c r="Q880" i="3" s="1"/>
  <c r="Q882" i="3" s="1"/>
  <c r="Q884" i="3" s="1"/>
  <c r="Q886" i="3" s="1"/>
  <c r="Q888" i="3" s="1"/>
  <c r="Q890" i="3" s="1"/>
  <c r="Q892" i="3" s="1"/>
  <c r="Q894" i="3" s="1"/>
  <c r="Q896" i="3" s="1"/>
  <c r="Q898" i="3" s="1"/>
  <c r="Q900" i="3" s="1"/>
  <c r="Q902" i="3" s="1"/>
  <c r="Q904" i="3" s="1"/>
  <c r="Q906" i="3" s="1"/>
  <c r="Q908" i="3" s="1"/>
  <c r="Q910" i="3" s="1"/>
  <c r="Q912" i="3" s="1"/>
  <c r="Q914" i="3" s="1"/>
  <c r="Q916" i="3" s="1"/>
  <c r="Q918" i="3" s="1"/>
  <c r="Q920" i="3" s="1"/>
  <c r="Q922" i="3" s="1"/>
  <c r="Q924" i="3" s="1"/>
  <c r="Q926" i="3" s="1"/>
  <c r="Q928" i="3" s="1"/>
  <c r="Q930" i="3" s="1"/>
  <c r="Q932" i="3" s="1"/>
  <c r="Q934" i="3" s="1"/>
  <c r="Q936" i="3" s="1"/>
  <c r="Q938" i="3" s="1"/>
  <c r="Q940" i="3" s="1"/>
  <c r="Q942" i="3" s="1"/>
  <c r="Q944" i="3" s="1"/>
  <c r="Q946" i="3" s="1"/>
  <c r="Q948" i="3" s="1"/>
  <c r="Q950" i="3" s="1"/>
  <c r="Q952" i="3" s="1"/>
  <c r="Q954" i="3" s="1"/>
  <c r="Q956" i="3" s="1"/>
  <c r="Q958" i="3" s="1"/>
  <c r="Q960" i="3" s="1"/>
  <c r="Q962" i="3" s="1"/>
  <c r="Q964" i="3" s="1"/>
  <c r="Q966" i="3" s="1"/>
  <c r="Q968" i="3" s="1"/>
  <c r="Q970" i="3" s="1"/>
  <c r="Q972" i="3" s="1"/>
  <c r="Q974" i="3" s="1"/>
  <c r="Q976" i="3" s="1"/>
  <c r="Q978" i="3" s="1"/>
  <c r="Q980" i="3" s="1"/>
  <c r="Q982" i="3" s="1"/>
  <c r="Q984" i="3" s="1"/>
  <c r="Q986" i="3" s="1"/>
  <c r="Q988" i="3" s="1"/>
  <c r="Q990" i="3" s="1"/>
  <c r="Q992" i="3" s="1"/>
  <c r="Q994" i="3" s="1"/>
  <c r="Q996" i="3" s="1"/>
  <c r="Q998" i="3" s="1"/>
  <c r="Q1000" i="3" s="1"/>
  <c r="Q1002" i="3" s="1"/>
  <c r="Q1004" i="3" s="1"/>
  <c r="Q1006" i="3" s="1"/>
  <c r="Q1008" i="3" s="1"/>
  <c r="Q1010" i="3" s="1"/>
  <c r="Q1012" i="3" s="1"/>
  <c r="Q1014" i="3" s="1"/>
  <c r="Q1016" i="3" s="1"/>
  <c r="Q1018" i="3" s="1"/>
  <c r="Q1020" i="3" s="1"/>
  <c r="Q1022" i="3" s="1"/>
  <c r="Q1024" i="3" s="1"/>
  <c r="Q1026" i="3" s="1"/>
  <c r="Q1028" i="3" s="1"/>
  <c r="Q1030" i="3" s="1"/>
  <c r="Q1032" i="3" s="1"/>
  <c r="Q1034" i="3" s="1"/>
  <c r="Q1036" i="3" s="1"/>
  <c r="Q1038" i="3" s="1"/>
  <c r="Q1040" i="3" s="1"/>
  <c r="Q1042" i="3" s="1"/>
  <c r="Q1044" i="3" s="1"/>
  <c r="Q1046" i="3" s="1"/>
  <c r="Q1048" i="3" s="1"/>
  <c r="Q1050" i="3" s="1"/>
  <c r="Q1052" i="3" s="1"/>
  <c r="Q1054" i="3" s="1"/>
  <c r="Q1056" i="3" s="1"/>
  <c r="Q1058" i="3" s="1"/>
  <c r="Q1060" i="3" s="1"/>
  <c r="Q1062" i="3" s="1"/>
  <c r="Q1064" i="3" s="1"/>
  <c r="Q1066" i="3" s="1"/>
  <c r="Q1068" i="3" s="1"/>
  <c r="Q1070" i="3" s="1"/>
  <c r="Q1072" i="3" s="1"/>
  <c r="Q1074" i="3" s="1"/>
  <c r="Q1076" i="3" s="1"/>
  <c r="Q1078" i="3" s="1"/>
  <c r="Q1080" i="3" s="1"/>
  <c r="Q1082" i="3" s="1"/>
  <c r="Q1084" i="3" s="1"/>
  <c r="Q1086" i="3" s="1"/>
  <c r="Q1088" i="3" s="1"/>
  <c r="Q1090" i="3" s="1"/>
  <c r="Q1092" i="3" s="1"/>
  <c r="Q1094" i="3" s="1"/>
  <c r="Q1096" i="3" s="1"/>
  <c r="Q1098" i="3" s="1"/>
  <c r="Q1100" i="3" s="1"/>
  <c r="Q1102" i="3" s="1"/>
  <c r="Q1104" i="3" s="1"/>
  <c r="Q1106" i="3" s="1"/>
  <c r="Q1108" i="3" s="1"/>
  <c r="Q1110" i="3" s="1"/>
  <c r="Q1112" i="3" s="1"/>
  <c r="Q1114" i="3" s="1"/>
  <c r="Q1116" i="3" s="1"/>
  <c r="Q1118" i="3" s="1"/>
  <c r="Q1120" i="3" s="1"/>
  <c r="Q1122" i="3" s="1"/>
  <c r="Q1124" i="3" s="1"/>
  <c r="Q1126" i="3" s="1"/>
  <c r="Q1128" i="3" s="1"/>
  <c r="Q1130" i="3" s="1"/>
  <c r="Q1132" i="3" s="1"/>
  <c r="Q1134" i="3" s="1"/>
  <c r="Q1136" i="3" s="1"/>
  <c r="Q1138" i="3" s="1"/>
  <c r="Q1140" i="3" s="1"/>
  <c r="Q1142" i="3" s="1"/>
  <c r="Q1144" i="3" s="1"/>
  <c r="Q1146" i="3" s="1"/>
  <c r="Q1148" i="3" s="1"/>
  <c r="Q1150" i="3" s="1"/>
  <c r="Q1152" i="3" s="1"/>
  <c r="Q1154" i="3" s="1"/>
  <c r="Q1156" i="3" s="1"/>
  <c r="Q1158" i="3" s="1"/>
  <c r="Q1160" i="3" s="1"/>
  <c r="Q1162" i="3" s="1"/>
  <c r="Q1164" i="3" s="1"/>
  <c r="Q1166" i="3" s="1"/>
  <c r="Q1168" i="3" s="1"/>
  <c r="Q1170" i="3" s="1"/>
  <c r="Q1172" i="3" s="1"/>
  <c r="Q1174" i="3" s="1"/>
  <c r="Q1176" i="3" s="1"/>
  <c r="Q1178" i="3" s="1"/>
  <c r="Q1180" i="3" s="1"/>
  <c r="Q1182" i="3" s="1"/>
  <c r="Q1184" i="3" s="1"/>
  <c r="Q1186" i="3" s="1"/>
  <c r="Q1188" i="3" s="1"/>
  <c r="Q1190" i="3" s="1"/>
  <c r="Q1192" i="3" s="1"/>
  <c r="Q1194" i="3" s="1"/>
  <c r="Q1196" i="3" s="1"/>
  <c r="Q1198" i="3" s="1"/>
  <c r="Q1200" i="3" s="1"/>
  <c r="Q1202" i="3" s="1"/>
  <c r="Q1204" i="3" s="1"/>
  <c r="Q1206" i="3" s="1"/>
  <c r="Q1208" i="3" s="1"/>
  <c r="Q1210" i="3" s="1"/>
  <c r="Q1212" i="3" s="1"/>
  <c r="Q1214" i="3" s="1"/>
  <c r="Q1216" i="3" s="1"/>
  <c r="Q1218" i="3" s="1"/>
  <c r="Q1220" i="3" s="1"/>
  <c r="Q1222" i="3" s="1"/>
  <c r="Q1224" i="3" s="1"/>
  <c r="Q1226" i="3" s="1"/>
  <c r="Q1228" i="3" s="1"/>
  <c r="Q1230" i="3" s="1"/>
  <c r="Q1232" i="3" s="1"/>
  <c r="Q1234" i="3" s="1"/>
  <c r="Q1236" i="3" s="1"/>
  <c r="Q1238" i="3" s="1"/>
  <c r="Q1240" i="3" s="1"/>
  <c r="Q1242" i="3" s="1"/>
  <c r="Q1244" i="3" s="1"/>
  <c r="Q1246" i="3" s="1"/>
  <c r="Q1248" i="3" s="1"/>
  <c r="Q1250" i="3" s="1"/>
  <c r="Q1252" i="3" s="1"/>
  <c r="Q1254" i="3" s="1"/>
  <c r="Q1256" i="3" s="1"/>
  <c r="Q1258" i="3" s="1"/>
  <c r="Q1260" i="3" s="1"/>
  <c r="Q1262" i="3" s="1"/>
  <c r="Q1264" i="3" s="1"/>
  <c r="Q1266" i="3" s="1"/>
  <c r="Q1268" i="3" s="1"/>
  <c r="Q1270" i="3" s="1"/>
  <c r="Q1272" i="3" s="1"/>
  <c r="Q1274" i="3" s="1"/>
  <c r="Q1276" i="3" s="1"/>
  <c r="Q1278" i="3" s="1"/>
  <c r="Q1280" i="3" s="1"/>
  <c r="Q1282" i="3" s="1"/>
  <c r="Q1284" i="3" s="1"/>
  <c r="Q1286" i="3" s="1"/>
  <c r="Q1288" i="3" s="1"/>
  <c r="Q1290" i="3" s="1"/>
  <c r="Q1292" i="3" s="1"/>
  <c r="Q1294" i="3" s="1"/>
  <c r="Q1296" i="3" s="1"/>
  <c r="Q1298" i="3" s="1"/>
  <c r="Q1300" i="3" s="1"/>
  <c r="Q1302" i="3" s="1"/>
  <c r="Q1304" i="3" s="1"/>
  <c r="Q1306" i="3" s="1"/>
  <c r="Q1308" i="3" s="1"/>
  <c r="Q1310" i="3" s="1"/>
  <c r="Q1312" i="3" s="1"/>
  <c r="Q1314" i="3" s="1"/>
  <c r="Q1316" i="3" s="1"/>
  <c r="Q1318" i="3" s="1"/>
  <c r="Q1320" i="3" s="1"/>
  <c r="Q1322" i="3" s="1"/>
  <c r="Q1324" i="3" s="1"/>
  <c r="Q1326" i="3" s="1"/>
  <c r="Q1328" i="3" s="1"/>
  <c r="Q1330" i="3" s="1"/>
  <c r="Q1332" i="3" s="1"/>
  <c r="Q1334" i="3" s="1"/>
  <c r="Q1336" i="3" s="1"/>
  <c r="Q1338" i="3" s="1"/>
  <c r="Q1340" i="3" s="1"/>
  <c r="Q1342" i="3" s="1"/>
  <c r="Q1344" i="3" s="1"/>
  <c r="Q1346" i="3" s="1"/>
  <c r="Q1348" i="3" s="1"/>
  <c r="Q1350" i="3" s="1"/>
  <c r="Q1352" i="3" s="1"/>
  <c r="Q1354" i="3" s="1"/>
  <c r="Q1356" i="3" s="1"/>
  <c r="Q1358" i="3" s="1"/>
  <c r="Q1360" i="3" s="1"/>
  <c r="Q1362" i="3" s="1"/>
  <c r="Q1364" i="3" s="1"/>
  <c r="Q1366" i="3" s="1"/>
  <c r="Q1368" i="3" s="1"/>
  <c r="Q1370" i="3" s="1"/>
  <c r="Q1372" i="3" s="1"/>
  <c r="Q1374" i="3" s="1"/>
  <c r="Q1376" i="3" s="1"/>
  <c r="Q1378" i="3" s="1"/>
  <c r="Q1380" i="3" s="1"/>
  <c r="Q1382" i="3" s="1"/>
  <c r="Q1384" i="3" s="1"/>
  <c r="Q1386" i="3" s="1"/>
  <c r="Q1388" i="3" s="1"/>
  <c r="Q1390" i="3" s="1"/>
  <c r="Q1392" i="3" s="1"/>
  <c r="Q1394" i="3" s="1"/>
  <c r="Q1396" i="3" s="1"/>
  <c r="Q1398" i="3" s="1"/>
  <c r="Q1400" i="3" s="1"/>
  <c r="Q1402" i="3" s="1"/>
  <c r="Q1404" i="3" s="1"/>
  <c r="Q1406" i="3" s="1"/>
  <c r="Q1408" i="3" s="1"/>
  <c r="Q1410" i="3" s="1"/>
  <c r="Q1412" i="3" s="1"/>
  <c r="Q1414" i="3" s="1"/>
  <c r="Q1416" i="3" s="1"/>
  <c r="Q1418" i="3" s="1"/>
  <c r="Q1420" i="3" s="1"/>
  <c r="Q1422" i="3" s="1"/>
  <c r="Q1424" i="3" s="1"/>
  <c r="Q1426" i="3" s="1"/>
  <c r="Q1428" i="3" s="1"/>
  <c r="Q1430" i="3" s="1"/>
  <c r="Q1432" i="3" s="1"/>
  <c r="Q1434" i="3" s="1"/>
  <c r="Q1436" i="3" s="1"/>
  <c r="Q1438" i="3" s="1"/>
  <c r="Q1440" i="3" s="1"/>
  <c r="Q1442" i="3" s="1"/>
  <c r="Q1444" i="3" s="1"/>
  <c r="Q1446" i="3" s="1"/>
  <c r="Q1448" i="3" s="1"/>
  <c r="Q1450" i="3" s="1"/>
  <c r="Q1452" i="3" s="1"/>
  <c r="Q1454" i="3" s="1"/>
  <c r="Q1456" i="3" s="1"/>
  <c r="Q1458" i="3" s="1"/>
  <c r="Q1460" i="3" s="1"/>
  <c r="Q1462" i="3" s="1"/>
  <c r="Q1464" i="3" s="1"/>
  <c r="Q1466" i="3" s="1"/>
  <c r="Q1468" i="3" s="1"/>
  <c r="Q1470" i="3" s="1"/>
  <c r="Q1472" i="3" s="1"/>
  <c r="Q1474" i="3" s="1"/>
  <c r="Q1476" i="3" s="1"/>
  <c r="Q1478" i="3" s="1"/>
  <c r="Q1480" i="3" s="1"/>
  <c r="Q1482" i="3" s="1"/>
  <c r="Q1484" i="3" s="1"/>
  <c r="Q1486" i="3" s="1"/>
  <c r="Q1488" i="3" s="1"/>
  <c r="Q1490" i="3" s="1"/>
  <c r="Q1492" i="3" s="1"/>
  <c r="Q1494" i="3" s="1"/>
  <c r="Q1496" i="3" s="1"/>
  <c r="Q1498" i="3" s="1"/>
  <c r="Q1500" i="3" s="1"/>
  <c r="Q1502" i="3" s="1"/>
  <c r="Q1504" i="3" s="1"/>
  <c r="Q1506" i="3" s="1"/>
  <c r="Q1508" i="3" s="1"/>
  <c r="Q1510" i="3" s="1"/>
  <c r="Q1512" i="3" s="1"/>
  <c r="Q1514" i="3" s="1"/>
  <c r="Q1516" i="3" s="1"/>
  <c r="Q1518" i="3" s="1"/>
  <c r="Q1520" i="3" s="1"/>
  <c r="Q1522" i="3" s="1"/>
  <c r="Q1524" i="3" s="1"/>
  <c r="Q1526" i="3" s="1"/>
  <c r="Q1528" i="3" s="1"/>
  <c r="Q1530" i="3" s="1"/>
  <c r="Q1532" i="3" s="1"/>
  <c r="Q1534" i="3" s="1"/>
  <c r="Q1536" i="3" s="1"/>
  <c r="Q1538" i="3" s="1"/>
  <c r="Q1540" i="3" s="1"/>
  <c r="Q1542" i="3" s="1"/>
  <c r="Q1544" i="3" s="1"/>
  <c r="Q1546" i="3" s="1"/>
  <c r="Q1548" i="3" s="1"/>
  <c r="Q1550" i="3" s="1"/>
  <c r="Q1552" i="3" s="1"/>
  <c r="Q1554" i="3" s="1"/>
  <c r="Q1556" i="3" s="1"/>
  <c r="Q1558" i="3" s="1"/>
  <c r="Q1560" i="3" s="1"/>
  <c r="Q1562" i="3" s="1"/>
  <c r="Q1564" i="3" s="1"/>
  <c r="Q1566" i="3" s="1"/>
  <c r="Q1568" i="3" s="1"/>
  <c r="Q1570" i="3" s="1"/>
  <c r="Q1572" i="3" s="1"/>
  <c r="Q1574" i="3" s="1"/>
  <c r="Q1576" i="3" s="1"/>
  <c r="Q1578" i="3" s="1"/>
  <c r="Q1580" i="3" s="1"/>
  <c r="Q1582" i="3" s="1"/>
  <c r="Q1584" i="3" s="1"/>
  <c r="Q1586" i="3" s="1"/>
  <c r="Q1588" i="3" s="1"/>
  <c r="Q1590" i="3" s="1"/>
  <c r="Q1592" i="3" s="1"/>
  <c r="Q1594" i="3" s="1"/>
  <c r="Q1596" i="3" s="1"/>
  <c r="Q1598" i="3" s="1"/>
  <c r="Q1600" i="3" s="1"/>
  <c r="Q1602" i="3" s="1"/>
  <c r="Q1604" i="3" s="1"/>
  <c r="Q1606" i="3" s="1"/>
  <c r="Q1608" i="3" s="1"/>
  <c r="Q1610" i="3" s="1"/>
  <c r="Q1612" i="3" s="1"/>
  <c r="Q1614" i="3" s="1"/>
  <c r="Q1616" i="3" s="1"/>
  <c r="Q1618" i="3" s="1"/>
  <c r="Q1620" i="3" s="1"/>
  <c r="Q1622" i="3" s="1"/>
  <c r="Q1624" i="3" s="1"/>
  <c r="Q1626" i="3" s="1"/>
  <c r="Q1628" i="3" s="1"/>
  <c r="Q1630" i="3" s="1"/>
  <c r="Q1632" i="3" s="1"/>
  <c r="Q1634" i="3" s="1"/>
  <c r="Q1636" i="3" s="1"/>
  <c r="Q1638" i="3" s="1"/>
  <c r="Q1640" i="3" s="1"/>
  <c r="Q1642" i="3" s="1"/>
  <c r="Q1644" i="3" s="1"/>
  <c r="Q1646" i="3" s="1"/>
  <c r="Q1648" i="3" s="1"/>
  <c r="Q1650" i="3" s="1"/>
  <c r="Q1652" i="3" s="1"/>
  <c r="Q1654" i="3" s="1"/>
  <c r="Q1656" i="3" s="1"/>
  <c r="Q1658" i="3" s="1"/>
  <c r="Q1660" i="3" s="1"/>
  <c r="Q1662" i="3" s="1"/>
  <c r="Q1664" i="3" s="1"/>
  <c r="Q1666" i="3" s="1"/>
  <c r="Q1668" i="3" s="1"/>
  <c r="Q1670" i="3" s="1"/>
  <c r="Q1672" i="3" s="1"/>
  <c r="Q1674" i="3" s="1"/>
  <c r="Q1676" i="3" s="1"/>
  <c r="Q1678" i="3" s="1"/>
  <c r="Q1680" i="3" s="1"/>
  <c r="Q1682" i="3" s="1"/>
  <c r="Q1684" i="3" s="1"/>
  <c r="Q1686" i="3" s="1"/>
  <c r="Q1688" i="3" s="1"/>
  <c r="Q1690" i="3" s="1"/>
  <c r="Q1692" i="3" s="1"/>
  <c r="Q1694" i="3" s="1"/>
  <c r="Q1696" i="3" s="1"/>
  <c r="Q1698" i="3" s="1"/>
  <c r="Q1700" i="3" s="1"/>
  <c r="Q1702" i="3" s="1"/>
  <c r="Q1704" i="3" s="1"/>
  <c r="Q1706" i="3" s="1"/>
  <c r="Q1708" i="3" s="1"/>
  <c r="Q1710" i="3" s="1"/>
  <c r="Q1712" i="3" s="1"/>
  <c r="Q1714" i="3" s="1"/>
  <c r="Q1716" i="3" s="1"/>
  <c r="Q1718" i="3" s="1"/>
  <c r="Q1720" i="3" s="1"/>
  <c r="Q1722" i="3" s="1"/>
  <c r="Q1724" i="3" s="1"/>
  <c r="Q1726" i="3" s="1"/>
  <c r="Q1728" i="3" s="1"/>
  <c r="Q1730" i="3" s="1"/>
  <c r="Q1732" i="3" s="1"/>
  <c r="Q1734" i="3" s="1"/>
  <c r="Q1736" i="3" s="1"/>
  <c r="Q1738" i="3" s="1"/>
  <c r="Q1740" i="3" s="1"/>
  <c r="Q1742" i="3" s="1"/>
  <c r="Q1744" i="3" s="1"/>
  <c r="Q1746" i="3" s="1"/>
  <c r="Q1748" i="3" s="1"/>
  <c r="Q1750" i="3" s="1"/>
  <c r="Q1752" i="3" s="1"/>
  <c r="Q1754" i="3" s="1"/>
  <c r="Q1756" i="3" s="1"/>
  <c r="Q1758" i="3" s="1"/>
  <c r="Q1760" i="3" s="1"/>
  <c r="Q1762" i="3" s="1"/>
  <c r="Q1764" i="3" s="1"/>
  <c r="Q1766" i="3" s="1"/>
  <c r="Q1768" i="3" s="1"/>
  <c r="Q1770" i="3" s="1"/>
  <c r="Q1772" i="3" s="1"/>
  <c r="Q1774" i="3" s="1"/>
  <c r="Q1776" i="3" s="1"/>
  <c r="Q1778" i="3" s="1"/>
  <c r="Q1780" i="3" s="1"/>
  <c r="Q1782" i="3" s="1"/>
  <c r="Q1784" i="3" s="1"/>
  <c r="Q1786" i="3" s="1"/>
  <c r="Q1788" i="3" s="1"/>
  <c r="Q1790" i="3" s="1"/>
  <c r="Q1792" i="3" s="1"/>
  <c r="Q1794" i="3" s="1"/>
  <c r="Q1796" i="3" s="1"/>
  <c r="Q1798" i="3" s="1"/>
  <c r="Q1800" i="3" s="1"/>
  <c r="Q1802" i="3" s="1"/>
  <c r="Q1804" i="3" s="1"/>
  <c r="Q1806" i="3" s="1"/>
  <c r="Q1808" i="3" s="1"/>
  <c r="Q1810" i="3" s="1"/>
  <c r="Q1812" i="3" s="1"/>
  <c r="Q1814" i="3" s="1"/>
  <c r="Q1816" i="3" s="1"/>
  <c r="Q1818" i="3" s="1"/>
  <c r="Q1820" i="3" s="1"/>
  <c r="Q1822" i="3" s="1"/>
  <c r="Q1824" i="3" s="1"/>
  <c r="Q1826" i="3" s="1"/>
  <c r="Q1828" i="3" s="1"/>
  <c r="Q1830" i="3" s="1"/>
  <c r="Q1832" i="3" s="1"/>
  <c r="Q1834" i="3" s="1"/>
  <c r="Q1836" i="3" s="1"/>
  <c r="Q1838" i="3" s="1"/>
  <c r="Q1840" i="3" s="1"/>
  <c r="Q1842" i="3" s="1"/>
  <c r="Q1844" i="3" s="1"/>
  <c r="Q1846" i="3" s="1"/>
  <c r="Q1848" i="3" s="1"/>
  <c r="Q1850" i="3" s="1"/>
  <c r="Q1852" i="3" s="1"/>
  <c r="Q1854" i="3" s="1"/>
  <c r="Q1856" i="3" s="1"/>
  <c r="Q1858" i="3" s="1"/>
  <c r="Q1860" i="3" s="1"/>
  <c r="Q1862" i="3" s="1"/>
  <c r="Q1864" i="3" s="1"/>
  <c r="Q1866" i="3" s="1"/>
  <c r="Q1868" i="3" s="1"/>
  <c r="Q1870" i="3" s="1"/>
  <c r="Q1872" i="3" s="1"/>
  <c r="Q1874" i="3" s="1"/>
  <c r="Q1876" i="3" s="1"/>
  <c r="Q1878" i="3" s="1"/>
  <c r="Q1880" i="3" s="1"/>
  <c r="Q1882" i="3" s="1"/>
  <c r="Q1884" i="3" s="1"/>
  <c r="Q1886" i="3" s="1"/>
  <c r="Q1888" i="3" s="1"/>
  <c r="Q1890" i="3" s="1"/>
  <c r="Q1892" i="3" s="1"/>
  <c r="Q1894" i="3" s="1"/>
  <c r="Q1896" i="3" s="1"/>
  <c r="Q1898" i="3" s="1"/>
  <c r="Q1900" i="3" s="1"/>
  <c r="Q1902" i="3" s="1"/>
  <c r="Q1904" i="3" s="1"/>
  <c r="Q1906" i="3" s="1"/>
  <c r="Q1908" i="3" s="1"/>
  <c r="Q1910" i="3" s="1"/>
  <c r="Q1912" i="3" s="1"/>
  <c r="Q1914" i="3" s="1"/>
  <c r="Q1916" i="3" s="1"/>
  <c r="Q1918" i="3" s="1"/>
  <c r="Q1920" i="3" s="1"/>
  <c r="Q1922" i="3" s="1"/>
  <c r="Q1924" i="3" s="1"/>
  <c r="Q1926" i="3" s="1"/>
  <c r="Q1928" i="3" s="1"/>
  <c r="Q1930" i="3" s="1"/>
  <c r="Q1932" i="3" s="1"/>
  <c r="Q1934" i="3" s="1"/>
  <c r="Q1936" i="3" s="1"/>
  <c r="Q1938" i="3" s="1"/>
  <c r="Q1940" i="3" s="1"/>
  <c r="Q1942" i="3" s="1"/>
  <c r="Q1944" i="3" s="1"/>
  <c r="Q1946" i="3" s="1"/>
  <c r="Q1948" i="3" s="1"/>
  <c r="Q1950" i="3" s="1"/>
  <c r="Q1952" i="3" s="1"/>
  <c r="Q1954" i="3" s="1"/>
  <c r="Q1956" i="3" s="1"/>
  <c r="Q1958" i="3" s="1"/>
  <c r="Q1960" i="3" s="1"/>
  <c r="Q1962" i="3" s="1"/>
  <c r="Q1964" i="3" s="1"/>
  <c r="Q1966" i="3" s="1"/>
  <c r="Q1968" i="3" s="1"/>
  <c r="Q1970" i="3" s="1"/>
  <c r="Q1972" i="3" s="1"/>
  <c r="Q1974" i="3" s="1"/>
  <c r="Q1976" i="3" s="1"/>
  <c r="Q1978" i="3" s="1"/>
  <c r="Q1980" i="3" s="1"/>
  <c r="Q1982" i="3" s="1"/>
  <c r="Q1984" i="3" s="1"/>
  <c r="Q1986" i="3" s="1"/>
  <c r="Q1988" i="3" s="1"/>
  <c r="Q1990" i="3" s="1"/>
  <c r="Q1992" i="3" s="1"/>
  <c r="Q1994" i="3" s="1"/>
  <c r="Q1996" i="3" s="1"/>
  <c r="Q1998" i="3" s="1"/>
  <c r="Q2000" i="3" s="1"/>
  <c r="Q2002" i="3" s="1"/>
  <c r="Q2004" i="3" s="1"/>
  <c r="Q2006" i="3" s="1"/>
  <c r="Q2008" i="3" s="1"/>
  <c r="Q2010" i="3" s="1"/>
  <c r="Q2012" i="3" s="1"/>
  <c r="Q2014" i="3" s="1"/>
  <c r="Q2016" i="3" s="1"/>
  <c r="Q2018" i="3" s="1"/>
  <c r="Q2020" i="3" s="1"/>
  <c r="Q2022" i="3" s="1"/>
  <c r="Q2024" i="3" s="1"/>
  <c r="Q2026" i="3" s="1"/>
  <c r="Q2028" i="3" s="1"/>
  <c r="Q2030" i="3" s="1"/>
  <c r="Q2032" i="3" s="1"/>
  <c r="Q2034" i="3" s="1"/>
  <c r="Q2036" i="3" s="1"/>
  <c r="Q2038" i="3" s="1"/>
  <c r="Q2040" i="3" s="1"/>
  <c r="Q2042" i="3" s="1"/>
  <c r="Q2044" i="3" s="1"/>
  <c r="Q2046" i="3" s="1"/>
  <c r="Q2048" i="3" s="1"/>
  <c r="Q2050" i="3" s="1"/>
  <c r="Q2052" i="3" s="1"/>
  <c r="Q2054" i="3" s="1"/>
  <c r="Q2056" i="3" s="1"/>
  <c r="Q2058" i="3" s="1"/>
  <c r="Q2060" i="3" s="1"/>
  <c r="Q2062" i="3" s="1"/>
  <c r="Q2064" i="3" s="1"/>
  <c r="Q2066" i="3" s="1"/>
  <c r="Q2068" i="3" s="1"/>
  <c r="Q2070" i="3" s="1"/>
  <c r="Q2072" i="3" s="1"/>
  <c r="Q2074" i="3" s="1"/>
  <c r="Q2076" i="3" s="1"/>
  <c r="Q2078" i="3" s="1"/>
  <c r="Q2080" i="3" s="1"/>
  <c r="Q2082" i="3" s="1"/>
  <c r="Q2084" i="3" s="1"/>
  <c r="Q2086" i="3" s="1"/>
  <c r="Q2088" i="3" s="1"/>
  <c r="Q2090" i="3" s="1"/>
  <c r="Q2092" i="3" s="1"/>
  <c r="Q2094" i="3" s="1"/>
  <c r="Q2096" i="3" s="1"/>
  <c r="Q2098" i="3" s="1"/>
  <c r="Q2100" i="3" s="1"/>
  <c r="Q2102" i="3" s="1"/>
  <c r="Q2104" i="3" s="1"/>
  <c r="Q2106" i="3" s="1"/>
  <c r="Q2108" i="3" s="1"/>
  <c r="Q2110" i="3" s="1"/>
  <c r="Q2112" i="3" s="1"/>
  <c r="Q2114" i="3" s="1"/>
  <c r="Q2116" i="3" s="1"/>
  <c r="Q2118" i="3" s="1"/>
  <c r="Q2120" i="3" s="1"/>
  <c r="Q2122" i="3" s="1"/>
  <c r="Q2124" i="3" s="1"/>
  <c r="Q2126" i="3" s="1"/>
  <c r="Q2128" i="3" s="1"/>
  <c r="Q2130" i="3" s="1"/>
  <c r="Q2132" i="3" s="1"/>
  <c r="Q2134" i="3" s="1"/>
  <c r="Q2136" i="3" s="1"/>
  <c r="Q2138" i="3" s="1"/>
  <c r="Q2140" i="3" s="1"/>
  <c r="Q2142" i="3" s="1"/>
  <c r="Q2144" i="3" s="1"/>
  <c r="Q2146" i="3" s="1"/>
  <c r="Q2148" i="3" s="1"/>
  <c r="Q2150" i="3" s="1"/>
  <c r="Q2152" i="3" s="1"/>
  <c r="Q2154" i="3" s="1"/>
  <c r="Q2156" i="3" s="1"/>
  <c r="Q2158" i="3" s="1"/>
  <c r="Q2160" i="3" s="1"/>
  <c r="Q2162" i="3" s="1"/>
  <c r="Q2164" i="3" s="1"/>
  <c r="Q2166" i="3" s="1"/>
  <c r="Q2168" i="3" s="1"/>
  <c r="Q2170" i="3" s="1"/>
  <c r="Q2172" i="3" s="1"/>
  <c r="Q2174" i="3" s="1"/>
  <c r="Q2176" i="3" s="1"/>
  <c r="Q2178" i="3" s="1"/>
  <c r="Q2180" i="3" s="1"/>
  <c r="Q2182" i="3" s="1"/>
  <c r="Q2184" i="3" s="1"/>
  <c r="Q2186" i="3" s="1"/>
  <c r="Q2188" i="3" s="1"/>
  <c r="Q2190" i="3" s="1"/>
  <c r="Q2192" i="3" s="1"/>
  <c r="Q2194" i="3" s="1"/>
  <c r="Q2196" i="3" s="1"/>
  <c r="Q2198" i="3" s="1"/>
  <c r="Q2200" i="3" s="1"/>
  <c r="Q2202" i="3" s="1"/>
  <c r="Q2204" i="3" s="1"/>
  <c r="Q2206" i="3" s="1"/>
  <c r="Q2208" i="3" s="1"/>
  <c r="Q2210" i="3" s="1"/>
  <c r="Q2212" i="3" s="1"/>
  <c r="Q2214" i="3" s="1"/>
  <c r="Q2216" i="3" s="1"/>
  <c r="Q2218" i="3" s="1"/>
  <c r="Q2220" i="3" s="1"/>
  <c r="Q2222" i="3" s="1"/>
  <c r="Q2224" i="3" s="1"/>
  <c r="Q2226" i="3" s="1"/>
  <c r="Q2228" i="3" s="1"/>
  <c r="Q2230" i="3" s="1"/>
  <c r="Q2232" i="3" s="1"/>
  <c r="Q2234" i="3" s="1"/>
  <c r="Q2236" i="3" s="1"/>
  <c r="Q2238" i="3" s="1"/>
  <c r="Q2240" i="3" s="1"/>
  <c r="Q2242" i="3" s="1"/>
  <c r="Q2244" i="3" s="1"/>
  <c r="Q2246" i="3" s="1"/>
  <c r="Q2248" i="3" s="1"/>
  <c r="Q2250" i="3" s="1"/>
  <c r="Q2252" i="3" s="1"/>
  <c r="Q2254" i="3" s="1"/>
  <c r="Q2256" i="3" s="1"/>
  <c r="Q2258" i="3" s="1"/>
  <c r="Q2260" i="3" s="1"/>
  <c r="Q2262" i="3" s="1"/>
  <c r="Q2264" i="3" s="1"/>
  <c r="Q2266" i="3" s="1"/>
  <c r="Q2268" i="3" s="1"/>
  <c r="Q2270" i="3" s="1"/>
  <c r="Q2272" i="3" s="1"/>
  <c r="Q2274" i="3" s="1"/>
  <c r="Q2276" i="3" s="1"/>
  <c r="Q2278" i="3" s="1"/>
  <c r="Q2280" i="3" s="1"/>
  <c r="Q2282" i="3" s="1"/>
  <c r="Q2284" i="3" s="1"/>
  <c r="Q2286" i="3" s="1"/>
  <c r="Q2288" i="3" s="1"/>
  <c r="Q2290" i="3" s="1"/>
  <c r="Q2292" i="3" s="1"/>
  <c r="Q2294" i="3" s="1"/>
  <c r="Q2296" i="3" s="1"/>
  <c r="Q2298" i="3" s="1"/>
  <c r="Q2300" i="3" s="1"/>
  <c r="Q2302" i="3" s="1"/>
  <c r="Q2304" i="3" s="1"/>
  <c r="Q2306" i="3" s="1"/>
  <c r="Q2308" i="3" s="1"/>
  <c r="Q2310" i="3" s="1"/>
  <c r="Q2312" i="3" s="1"/>
  <c r="Q2314" i="3" s="1"/>
  <c r="Q2316" i="3" s="1"/>
  <c r="Q2318" i="3" s="1"/>
  <c r="Q2320" i="3" s="1"/>
  <c r="Q2322" i="3" s="1"/>
  <c r="Q2324" i="3" s="1"/>
  <c r="Q2326" i="3" s="1"/>
  <c r="Q2328" i="3" s="1"/>
  <c r="Q2330" i="3" s="1"/>
  <c r="Q2332" i="3" s="1"/>
  <c r="Q2334" i="3" s="1"/>
  <c r="Q2336" i="3" s="1"/>
  <c r="Q2338" i="3" s="1"/>
  <c r="Q2340" i="3" s="1"/>
  <c r="Q2342" i="3" s="1"/>
  <c r="Q2344" i="3" s="1"/>
  <c r="Q2346" i="3" s="1"/>
  <c r="Q2348" i="3" s="1"/>
  <c r="Q2350" i="3" s="1"/>
  <c r="Q2352" i="3" s="1"/>
  <c r="Q2354" i="3" s="1"/>
  <c r="Q2356" i="3" s="1"/>
  <c r="Q2358" i="3" s="1"/>
  <c r="Q2360" i="3" s="1"/>
  <c r="Q2362" i="3" s="1"/>
  <c r="Q2364" i="3" s="1"/>
  <c r="Q2366" i="3" s="1"/>
  <c r="Q2368" i="3" s="1"/>
  <c r="Q2370" i="3" s="1"/>
  <c r="Q2372" i="3" s="1"/>
  <c r="Q2374" i="3" s="1"/>
  <c r="Q2376" i="3" s="1"/>
  <c r="Q2378" i="3" s="1"/>
  <c r="Q2380" i="3" s="1"/>
  <c r="Q2382" i="3" s="1"/>
  <c r="Q2384" i="3" s="1"/>
  <c r="Q2386" i="3" s="1"/>
  <c r="Q2388" i="3" s="1"/>
  <c r="Q2390" i="3" s="1"/>
  <c r="Q2392" i="3" s="1"/>
  <c r="Q2394" i="3" s="1"/>
  <c r="Q2396" i="3" s="1"/>
  <c r="Q2398" i="3" s="1"/>
  <c r="Q2400" i="3" s="1"/>
  <c r="Q2402" i="3" s="1"/>
  <c r="Q2404" i="3" s="1"/>
  <c r="Q2406" i="3" s="1"/>
  <c r="Q2408" i="3" s="1"/>
  <c r="Q2410" i="3" s="1"/>
  <c r="Q2412" i="3" s="1"/>
  <c r="Q2414" i="3" s="1"/>
  <c r="Q2416" i="3" s="1"/>
  <c r="Q2418" i="3" s="1"/>
  <c r="Q2420" i="3" s="1"/>
  <c r="Q2422" i="3" s="1"/>
  <c r="Q2424" i="3" s="1"/>
  <c r="Q2426" i="3" s="1"/>
  <c r="Q2428" i="3" s="1"/>
  <c r="Q2430" i="3" s="1"/>
  <c r="Q2432" i="3" s="1"/>
  <c r="Q2434" i="3" s="1"/>
  <c r="Q2436" i="3" s="1"/>
  <c r="Q2438" i="3" s="1"/>
  <c r="Q2440" i="3" s="1"/>
  <c r="Q2442" i="3" s="1"/>
  <c r="Q2444" i="3" s="1"/>
  <c r="Q2446" i="3" s="1"/>
  <c r="Q2448" i="3" s="1"/>
  <c r="Q2450" i="3" s="1"/>
  <c r="Q2452" i="3" s="1"/>
  <c r="Q2454" i="3" s="1"/>
  <c r="Q2456" i="3" s="1"/>
  <c r="Q2458" i="3" s="1"/>
  <c r="Q2460" i="3" s="1"/>
  <c r="Q2462" i="3" s="1"/>
  <c r="Q2464" i="3" s="1"/>
  <c r="Q2466" i="3" s="1"/>
  <c r="Q2468" i="3" s="1"/>
  <c r="Q2470" i="3" s="1"/>
  <c r="Q2472" i="3" s="1"/>
  <c r="Q2474" i="3" s="1"/>
  <c r="Q2476" i="3" s="1"/>
  <c r="Q2478" i="3" s="1"/>
  <c r="Q2480" i="3" s="1"/>
  <c r="Q2482" i="3" s="1"/>
  <c r="Q2484" i="3" s="1"/>
  <c r="Q2486" i="3" s="1"/>
  <c r="Q2488" i="3" s="1"/>
  <c r="Q2490" i="3" s="1"/>
  <c r="Q2492" i="3" s="1"/>
  <c r="Q2494" i="3" s="1"/>
  <c r="Q2496" i="3" s="1"/>
  <c r="Q2498" i="3" s="1"/>
  <c r="Q2500" i="3" s="1"/>
  <c r="Q2502" i="3" s="1"/>
  <c r="Q2504" i="3" s="1"/>
  <c r="Q2506" i="3" s="1"/>
  <c r="Q2508" i="3" s="1"/>
  <c r="Q2510" i="3" s="1"/>
  <c r="Q2512" i="3" s="1"/>
  <c r="Q2514" i="3" s="1"/>
  <c r="Q2516" i="3" s="1"/>
  <c r="Q2518" i="3" s="1"/>
  <c r="Q2520" i="3" s="1"/>
  <c r="Q2522" i="3" s="1"/>
  <c r="Q2524" i="3" s="1"/>
  <c r="Q2526" i="3" s="1"/>
  <c r="Q2528" i="3" s="1"/>
  <c r="Q2530" i="3" s="1"/>
  <c r="Q18" i="3"/>
  <c r="P19" i="3"/>
  <c r="P18" i="1"/>
  <c r="P19" i="1" s="1"/>
  <c r="M20" i="3"/>
  <c r="L21" i="3"/>
  <c r="M22" i="3"/>
  <c r="L23" i="3"/>
  <c r="M24" i="3"/>
  <c r="L25" i="3"/>
  <c r="M26" i="3"/>
  <c r="L27" i="3"/>
  <c r="M28" i="3"/>
  <c r="L29" i="3"/>
  <c r="M30" i="3"/>
  <c r="L31" i="3"/>
  <c r="M32" i="3"/>
  <c r="L33" i="3"/>
  <c r="M34" i="3"/>
  <c r="L35" i="3"/>
  <c r="M36" i="3"/>
  <c r="L37" i="3"/>
  <c r="M38" i="3"/>
  <c r="L39" i="3"/>
  <c r="M40" i="3"/>
  <c r="L41" i="3"/>
  <c r="M42" i="3"/>
  <c r="L43" i="3"/>
  <c r="M44" i="3"/>
  <c r="L45" i="3"/>
  <c r="M46" i="3"/>
  <c r="L47" i="3"/>
  <c r="M48" i="3"/>
  <c r="L49" i="3"/>
  <c r="M50" i="3"/>
  <c r="L51" i="3"/>
  <c r="M52" i="3"/>
  <c r="L53" i="3"/>
  <c r="M54" i="3"/>
  <c r="L55" i="3"/>
  <c r="M56" i="3"/>
  <c r="L57" i="3"/>
  <c r="M58" i="3"/>
  <c r="L59" i="3"/>
  <c r="M60" i="3"/>
  <c r="L61" i="3"/>
  <c r="M62" i="3"/>
  <c r="L63" i="3"/>
  <c r="M64" i="3"/>
  <c r="L65" i="3"/>
  <c r="M66" i="3"/>
  <c r="L67" i="3"/>
  <c r="M68" i="3"/>
  <c r="L69" i="3"/>
  <c r="M70" i="3"/>
  <c r="L71" i="3"/>
  <c r="M72" i="3"/>
  <c r="L73" i="3"/>
  <c r="M74" i="3"/>
  <c r="L75" i="3"/>
  <c r="M76" i="3"/>
  <c r="L77" i="3"/>
  <c r="M78" i="3"/>
  <c r="L79" i="3"/>
  <c r="M80" i="3"/>
  <c r="L81" i="3"/>
  <c r="M82" i="3"/>
  <c r="L83" i="3"/>
  <c r="M84" i="3"/>
  <c r="L85" i="3"/>
  <c r="M86" i="3"/>
  <c r="L87" i="3"/>
  <c r="M88" i="3"/>
  <c r="L89" i="3"/>
  <c r="M90" i="3"/>
  <c r="L91" i="3"/>
  <c r="M92" i="3"/>
  <c r="L93" i="3"/>
  <c r="M94" i="3"/>
  <c r="L95" i="3"/>
  <c r="M96" i="3"/>
  <c r="L97" i="3"/>
  <c r="M98" i="3"/>
  <c r="L99" i="3"/>
  <c r="M100" i="3"/>
  <c r="L101" i="3"/>
  <c r="M102" i="3"/>
  <c r="L103" i="3"/>
  <c r="M104" i="3"/>
  <c r="L105" i="3"/>
  <c r="M106" i="3"/>
  <c r="L107" i="3"/>
  <c r="M108" i="3"/>
  <c r="L109" i="3"/>
  <c r="M110" i="3"/>
  <c r="L111" i="3"/>
  <c r="M112" i="3"/>
  <c r="L113" i="3"/>
  <c r="M114" i="3"/>
  <c r="L115" i="3"/>
  <c r="M116" i="3"/>
  <c r="L117" i="3"/>
  <c r="M118" i="3"/>
  <c r="L119" i="3"/>
  <c r="M120" i="3"/>
  <c r="L121" i="3"/>
  <c r="M122" i="3"/>
  <c r="L123" i="3"/>
  <c r="M124" i="3"/>
  <c r="L125" i="3"/>
  <c r="M126" i="3"/>
  <c r="L127" i="3"/>
  <c r="M128" i="3"/>
  <c r="L129" i="3"/>
  <c r="M130" i="3"/>
  <c r="L131" i="3"/>
  <c r="M132" i="3"/>
  <c r="L133" i="3"/>
  <c r="M134" i="3"/>
  <c r="L135" i="3"/>
  <c r="M136" i="3"/>
  <c r="L137" i="3"/>
  <c r="M138" i="3"/>
  <c r="L139" i="3"/>
  <c r="M140" i="3"/>
  <c r="L141" i="3"/>
  <c r="M142" i="3"/>
  <c r="L143" i="3"/>
  <c r="M144" i="3"/>
  <c r="L145" i="3"/>
  <c r="M146" i="3"/>
  <c r="L147" i="3"/>
  <c r="M148" i="3"/>
  <c r="L149" i="3"/>
  <c r="M150" i="3"/>
  <c r="L151" i="3"/>
  <c r="M152" i="3"/>
  <c r="L153" i="3"/>
  <c r="M154" i="3"/>
  <c r="L155" i="3"/>
  <c r="M156" i="3"/>
  <c r="L157" i="3"/>
  <c r="M158" i="3"/>
  <c r="L159" i="3"/>
  <c r="M160" i="3"/>
  <c r="L161" i="3"/>
  <c r="M162" i="3"/>
  <c r="L163" i="3"/>
  <c r="M164" i="3"/>
  <c r="L165" i="3"/>
  <c r="M166" i="3"/>
  <c r="L167" i="3"/>
  <c r="M168" i="3"/>
  <c r="L169" i="3"/>
  <c r="M170" i="3"/>
  <c r="L171" i="3"/>
  <c r="M172" i="3"/>
  <c r="L173" i="3"/>
  <c r="M174" i="3"/>
  <c r="L175" i="3"/>
  <c r="M176" i="3"/>
  <c r="L177" i="3"/>
  <c r="M178" i="3"/>
  <c r="L179" i="3"/>
  <c r="M180" i="3"/>
  <c r="L181" i="3"/>
  <c r="M182" i="3"/>
  <c r="L183" i="3"/>
  <c r="M184" i="3"/>
  <c r="L185" i="3"/>
  <c r="M186" i="3"/>
  <c r="L187" i="3"/>
  <c r="M188" i="3"/>
  <c r="L189" i="3"/>
  <c r="M190" i="3"/>
  <c r="L191" i="3"/>
  <c r="M192" i="3"/>
  <c r="L193" i="3"/>
  <c r="M194" i="3"/>
  <c r="L195" i="3"/>
  <c r="M196" i="3"/>
  <c r="L197" i="3"/>
  <c r="M198" i="3"/>
  <c r="L199" i="3"/>
  <c r="M200" i="3"/>
  <c r="L201" i="3"/>
  <c r="M202" i="3"/>
  <c r="L203" i="3"/>
  <c r="M204" i="3"/>
  <c r="L205" i="3"/>
  <c r="M206" i="3"/>
  <c r="L207" i="3"/>
  <c r="M208" i="3"/>
  <c r="L209" i="3"/>
  <c r="M210" i="3"/>
  <c r="L211" i="3"/>
  <c r="M212" i="3"/>
  <c r="L213" i="3"/>
  <c r="M214" i="3"/>
  <c r="L215" i="3"/>
  <c r="M216" i="3"/>
  <c r="L217" i="3"/>
  <c r="M218" i="3"/>
  <c r="L219" i="3"/>
  <c r="M220" i="3"/>
  <c r="L221" i="3"/>
  <c r="M222" i="3"/>
  <c r="L223" i="3"/>
  <c r="M224" i="3"/>
  <c r="L225" i="3"/>
  <c r="M226" i="3"/>
  <c r="L227" i="3"/>
  <c r="M228" i="3"/>
  <c r="L229" i="3"/>
  <c r="M230" i="3"/>
  <c r="L231" i="3"/>
  <c r="M232" i="3"/>
  <c r="L233" i="3"/>
  <c r="M234" i="3"/>
  <c r="L235" i="3"/>
  <c r="M236" i="3"/>
  <c r="L237" i="3"/>
  <c r="M238" i="3"/>
  <c r="L239" i="3"/>
  <c r="M240" i="3"/>
  <c r="L241" i="3"/>
  <c r="M242" i="3"/>
  <c r="L243" i="3"/>
  <c r="M244" i="3"/>
  <c r="L245" i="3"/>
  <c r="M246" i="3"/>
  <c r="L247" i="3"/>
  <c r="M248" i="3"/>
  <c r="L249" i="3"/>
  <c r="M250" i="3"/>
  <c r="L251" i="3"/>
  <c r="M252" i="3"/>
  <c r="L253" i="3"/>
  <c r="M254" i="3"/>
  <c r="L255" i="3"/>
  <c r="M256" i="3"/>
  <c r="L257" i="3"/>
  <c r="M258" i="3"/>
  <c r="L259" i="3"/>
  <c r="M260" i="3"/>
  <c r="L261" i="3"/>
  <c r="M262" i="3"/>
  <c r="L263" i="3"/>
  <c r="M264" i="3"/>
  <c r="L265" i="3"/>
  <c r="M266" i="3"/>
  <c r="L267" i="3"/>
  <c r="M268" i="3"/>
  <c r="L269" i="3"/>
  <c r="M270" i="3"/>
  <c r="L271" i="3"/>
  <c r="M272" i="3"/>
  <c r="L273" i="3"/>
  <c r="M274" i="3"/>
  <c r="L275" i="3"/>
  <c r="M276" i="3"/>
  <c r="L277" i="3"/>
  <c r="M278" i="3"/>
  <c r="L279" i="3"/>
  <c r="M280" i="3"/>
  <c r="L281" i="3"/>
  <c r="M282" i="3"/>
  <c r="L283" i="3"/>
  <c r="M284" i="3"/>
  <c r="L285" i="3"/>
  <c r="M286" i="3"/>
  <c r="L287" i="3"/>
  <c r="M288" i="3"/>
  <c r="L289" i="3"/>
  <c r="M290" i="3"/>
  <c r="L291" i="3"/>
  <c r="M292" i="3"/>
  <c r="L293" i="3"/>
  <c r="M294" i="3"/>
  <c r="L295" i="3"/>
  <c r="M296" i="3"/>
  <c r="L297" i="3"/>
  <c r="M298" i="3"/>
  <c r="L299" i="3"/>
  <c r="M300" i="3"/>
  <c r="L301" i="3"/>
  <c r="M302" i="3"/>
  <c r="L303" i="3"/>
  <c r="M304" i="3"/>
  <c r="L305" i="3"/>
  <c r="M306" i="3"/>
  <c r="L307" i="3"/>
  <c r="M308" i="3"/>
  <c r="L309" i="3"/>
  <c r="M310" i="3"/>
  <c r="L311" i="3"/>
  <c r="M312" i="3"/>
  <c r="L313" i="3"/>
  <c r="M314" i="3"/>
  <c r="L315" i="3"/>
  <c r="M316" i="3"/>
  <c r="L317" i="3"/>
  <c r="M318" i="3"/>
  <c r="L319" i="3"/>
  <c r="M320" i="3"/>
  <c r="L321" i="3"/>
  <c r="M322" i="3"/>
  <c r="L323" i="3"/>
  <c r="M324" i="3"/>
  <c r="L325" i="3"/>
  <c r="M326" i="3"/>
  <c r="L327" i="3"/>
  <c r="M328" i="3"/>
  <c r="L329" i="3"/>
  <c r="M330" i="3"/>
  <c r="L331" i="3"/>
  <c r="M332" i="3"/>
  <c r="L333" i="3"/>
  <c r="M334" i="3"/>
  <c r="L335" i="3"/>
  <c r="M336" i="3"/>
  <c r="L337" i="3"/>
  <c r="M338" i="3"/>
  <c r="L339" i="3"/>
  <c r="M340" i="3"/>
  <c r="L341" i="3"/>
  <c r="M342" i="3"/>
  <c r="L343" i="3"/>
  <c r="M344" i="3"/>
  <c r="L345" i="3"/>
  <c r="M346" i="3"/>
  <c r="L347" i="3"/>
  <c r="M348" i="3"/>
  <c r="L349" i="3"/>
  <c r="M350" i="3"/>
  <c r="L351" i="3"/>
  <c r="M352" i="3"/>
  <c r="L353" i="3"/>
  <c r="M354" i="3"/>
  <c r="L355" i="3"/>
  <c r="M356" i="3"/>
  <c r="L357" i="3"/>
  <c r="M358" i="3"/>
  <c r="L359" i="3"/>
  <c r="M360" i="3"/>
  <c r="L361" i="3"/>
  <c r="M362" i="3"/>
  <c r="L363" i="3"/>
  <c r="M364" i="3"/>
  <c r="L365" i="3"/>
  <c r="M366" i="3"/>
  <c r="L367" i="3"/>
  <c r="M368" i="3"/>
  <c r="L369" i="3"/>
  <c r="M370" i="3"/>
  <c r="L371" i="3"/>
  <c r="M372" i="3"/>
  <c r="L373" i="3"/>
  <c r="M374" i="3"/>
  <c r="L375" i="3"/>
  <c r="M376" i="3"/>
  <c r="L377" i="3"/>
  <c r="M378" i="3"/>
  <c r="L379" i="3"/>
  <c r="M380" i="3"/>
  <c r="L381" i="3"/>
  <c r="M382" i="3"/>
  <c r="L383" i="3"/>
  <c r="M384" i="3"/>
  <c r="L385" i="3"/>
  <c r="M386" i="3"/>
  <c r="L387" i="3"/>
  <c r="M388" i="3"/>
  <c r="L389" i="3"/>
  <c r="M390" i="3"/>
  <c r="L391" i="3"/>
  <c r="M392" i="3"/>
  <c r="L393" i="3"/>
  <c r="M394" i="3"/>
  <c r="L395" i="3"/>
  <c r="M396" i="3"/>
  <c r="L397" i="3"/>
  <c r="M398" i="3"/>
  <c r="L399" i="3"/>
  <c r="M400" i="3"/>
  <c r="L401" i="3"/>
  <c r="M402" i="3"/>
  <c r="L403" i="3"/>
  <c r="M404" i="3"/>
  <c r="L405" i="3"/>
  <c r="M406" i="3"/>
  <c r="L407" i="3"/>
  <c r="M408" i="3"/>
  <c r="L409" i="3"/>
  <c r="M410" i="3"/>
  <c r="L411" i="3"/>
  <c r="M412" i="3"/>
  <c r="L413" i="3"/>
  <c r="M414" i="3"/>
  <c r="L415" i="3"/>
  <c r="M416" i="3"/>
  <c r="L417" i="3"/>
  <c r="M418" i="3"/>
  <c r="L419" i="3"/>
  <c r="M420" i="3"/>
  <c r="L421" i="3"/>
  <c r="M422" i="3"/>
  <c r="L423" i="3"/>
  <c r="M424" i="3"/>
  <c r="L425" i="3"/>
  <c r="M426" i="3"/>
  <c r="L427" i="3"/>
  <c r="M428" i="3"/>
  <c r="L429" i="3"/>
  <c r="M430" i="3"/>
  <c r="L431" i="3"/>
  <c r="M432" i="3"/>
  <c r="L433" i="3"/>
  <c r="M434" i="3"/>
  <c r="L435" i="3"/>
  <c r="M436" i="3"/>
  <c r="L437" i="3"/>
  <c r="M438" i="3"/>
  <c r="L439" i="3"/>
  <c r="M440" i="3"/>
  <c r="L441" i="3"/>
  <c r="M442" i="3"/>
  <c r="L443" i="3"/>
  <c r="M444" i="3"/>
  <c r="L445" i="3"/>
  <c r="M446" i="3"/>
  <c r="L447" i="3"/>
  <c r="M448" i="3"/>
  <c r="L449" i="3"/>
  <c r="M450" i="3"/>
  <c r="L451" i="3"/>
  <c r="M452" i="3"/>
  <c r="L453" i="3"/>
  <c r="M454" i="3"/>
  <c r="L455" i="3"/>
  <c r="M456" i="3"/>
  <c r="L457" i="3"/>
  <c r="M458" i="3"/>
  <c r="L459" i="3"/>
  <c r="M460" i="3"/>
  <c r="L461" i="3"/>
  <c r="M462" i="3"/>
  <c r="L463" i="3"/>
  <c r="M464" i="3"/>
  <c r="L465" i="3"/>
  <c r="M466" i="3"/>
  <c r="L467" i="3"/>
  <c r="M468" i="3"/>
  <c r="L469" i="3"/>
  <c r="M470" i="3"/>
  <c r="L471" i="3"/>
  <c r="M472" i="3"/>
  <c r="L473" i="3"/>
  <c r="M474" i="3"/>
  <c r="L475" i="3"/>
  <c r="M476" i="3"/>
  <c r="L477" i="3"/>
  <c r="M478" i="3"/>
  <c r="L479" i="3"/>
  <c r="M480" i="3"/>
  <c r="L481" i="3"/>
  <c r="M482" i="3"/>
  <c r="L483" i="3"/>
  <c r="M484" i="3"/>
  <c r="L485" i="3"/>
  <c r="M486" i="3"/>
  <c r="L487" i="3"/>
  <c r="M488" i="3"/>
  <c r="L489" i="3"/>
  <c r="M490" i="3"/>
  <c r="L491" i="3"/>
  <c r="M492" i="3"/>
  <c r="L493" i="3"/>
  <c r="M494" i="3"/>
  <c r="L495" i="3"/>
  <c r="M496" i="3"/>
  <c r="L497" i="3"/>
  <c r="M498" i="3"/>
  <c r="L499" i="3"/>
  <c r="M500" i="3"/>
  <c r="L501" i="3"/>
  <c r="M502" i="3"/>
  <c r="L503" i="3"/>
  <c r="M504" i="3"/>
  <c r="L505" i="3"/>
  <c r="M506" i="3"/>
  <c r="L507" i="3"/>
  <c r="M508" i="3"/>
  <c r="L509" i="3"/>
  <c r="M510" i="3"/>
  <c r="L511" i="3"/>
  <c r="M512" i="3"/>
  <c r="L513" i="3"/>
  <c r="M514" i="3"/>
  <c r="L515" i="3"/>
  <c r="M516" i="3"/>
  <c r="L517" i="3"/>
  <c r="M518" i="3"/>
  <c r="L519" i="3"/>
  <c r="M520" i="3"/>
  <c r="L521" i="3"/>
  <c r="M522" i="3"/>
  <c r="L523" i="3"/>
  <c r="M524" i="3"/>
  <c r="L525" i="3"/>
  <c r="M526" i="3"/>
  <c r="L527" i="3"/>
  <c r="M528" i="3"/>
  <c r="L529" i="3"/>
  <c r="M530" i="3"/>
  <c r="L531" i="3"/>
  <c r="M532" i="3"/>
  <c r="L533" i="3"/>
  <c r="M534" i="3"/>
  <c r="L535" i="3"/>
  <c r="M536" i="3"/>
  <c r="L537" i="3"/>
  <c r="M538" i="3"/>
  <c r="L539" i="3"/>
  <c r="M540" i="3"/>
  <c r="L541" i="3"/>
  <c r="M542" i="3"/>
  <c r="L543" i="3"/>
  <c r="M544" i="3"/>
  <c r="L545" i="3"/>
  <c r="M546" i="3"/>
  <c r="L547" i="3"/>
  <c r="M548" i="3"/>
  <c r="L549" i="3"/>
  <c r="M550" i="3"/>
  <c r="L551" i="3"/>
  <c r="M552" i="3"/>
  <c r="L553" i="3"/>
  <c r="M554" i="3"/>
  <c r="L555" i="3"/>
  <c r="M556" i="3"/>
  <c r="L557" i="3"/>
  <c r="M558" i="3"/>
  <c r="L559" i="3"/>
  <c r="M560" i="3"/>
  <c r="L561" i="3"/>
  <c r="M562" i="3"/>
  <c r="L563" i="3"/>
  <c r="M564" i="3"/>
  <c r="L565" i="3"/>
  <c r="M566" i="3"/>
  <c r="L567" i="3"/>
  <c r="M568" i="3"/>
  <c r="L569" i="3"/>
  <c r="M570" i="3"/>
  <c r="L571" i="3"/>
  <c r="M572" i="3"/>
  <c r="L573" i="3"/>
  <c r="M574" i="3"/>
  <c r="L575" i="3"/>
  <c r="M576" i="3"/>
  <c r="L577" i="3"/>
  <c r="M578" i="3"/>
  <c r="L579" i="3"/>
  <c r="M580" i="3"/>
  <c r="L581" i="3"/>
  <c r="M582" i="3"/>
  <c r="L583" i="3"/>
  <c r="M584" i="3"/>
  <c r="L585" i="3"/>
  <c r="M586" i="3"/>
  <c r="L587" i="3"/>
  <c r="M588" i="3"/>
  <c r="L589" i="3"/>
  <c r="M590" i="3"/>
  <c r="L591" i="3"/>
  <c r="M592" i="3"/>
  <c r="L593" i="3"/>
  <c r="M594" i="3"/>
  <c r="L595" i="3"/>
  <c r="M596" i="3"/>
  <c r="L597" i="3"/>
  <c r="M598" i="3"/>
  <c r="L599" i="3"/>
  <c r="M600" i="3"/>
  <c r="L601" i="3"/>
  <c r="M602" i="3"/>
  <c r="L603" i="3"/>
  <c r="M604" i="3"/>
  <c r="L605" i="3"/>
  <c r="M606" i="3"/>
  <c r="L607" i="3"/>
  <c r="M608" i="3"/>
  <c r="L609" i="3"/>
  <c r="M610" i="3"/>
  <c r="L611" i="3"/>
  <c r="M612" i="3"/>
  <c r="L613" i="3"/>
  <c r="M614" i="3"/>
  <c r="L615" i="3"/>
  <c r="M616" i="3"/>
  <c r="L617" i="3"/>
  <c r="M618" i="3"/>
  <c r="L619" i="3"/>
  <c r="M620" i="3"/>
  <c r="L621" i="3"/>
  <c r="M622" i="3"/>
  <c r="L623" i="3"/>
  <c r="M624" i="3"/>
  <c r="L625" i="3"/>
  <c r="M626" i="3"/>
  <c r="L627" i="3"/>
  <c r="M628" i="3"/>
  <c r="L629" i="3"/>
  <c r="M630" i="3"/>
  <c r="L631" i="3"/>
  <c r="M632" i="3"/>
  <c r="L633" i="3"/>
  <c r="M634" i="3"/>
  <c r="L635" i="3"/>
  <c r="M636" i="3"/>
  <c r="L637" i="3"/>
  <c r="M638" i="3"/>
  <c r="L639" i="3"/>
  <c r="M640" i="3"/>
  <c r="L641" i="3"/>
  <c r="M642" i="3"/>
  <c r="L643" i="3"/>
  <c r="M644" i="3"/>
  <c r="L645" i="3"/>
  <c r="M646" i="3"/>
  <c r="L647" i="3"/>
  <c r="M648" i="3"/>
  <c r="L649" i="3"/>
  <c r="M650" i="3"/>
  <c r="L651" i="3"/>
  <c r="M652" i="3"/>
  <c r="L653" i="3"/>
  <c r="M654" i="3"/>
  <c r="L655" i="3"/>
  <c r="M656" i="3"/>
  <c r="L657" i="3"/>
  <c r="M658" i="3"/>
  <c r="L659" i="3"/>
  <c r="M660" i="3"/>
  <c r="L661" i="3"/>
  <c r="M662" i="3"/>
  <c r="L663" i="3"/>
  <c r="M664" i="3"/>
  <c r="L665" i="3"/>
  <c r="M666" i="3"/>
  <c r="L667" i="3"/>
  <c r="M668" i="3"/>
  <c r="L669" i="3"/>
  <c r="M670" i="3"/>
  <c r="L671" i="3"/>
  <c r="M672" i="3"/>
  <c r="L673" i="3"/>
  <c r="M674" i="3"/>
  <c r="L675" i="3"/>
  <c r="M676" i="3"/>
  <c r="L677" i="3"/>
  <c r="M678" i="3"/>
  <c r="L679" i="3"/>
  <c r="M680" i="3"/>
  <c r="L681" i="3"/>
  <c r="M682" i="3"/>
  <c r="L683" i="3"/>
  <c r="M684" i="3"/>
  <c r="L685" i="3"/>
  <c r="M686" i="3"/>
  <c r="L687" i="3"/>
  <c r="M688" i="3"/>
  <c r="L689" i="3"/>
  <c r="M690" i="3"/>
  <c r="L691" i="3"/>
  <c r="M692" i="3"/>
  <c r="L693" i="3"/>
  <c r="M694" i="3"/>
  <c r="L695" i="3"/>
  <c r="M696" i="3"/>
  <c r="L697" i="3"/>
  <c r="M698" i="3"/>
  <c r="L699" i="3"/>
  <c r="M700" i="3"/>
  <c r="L701" i="3"/>
  <c r="M702" i="3"/>
  <c r="L703" i="3"/>
  <c r="M704" i="3"/>
  <c r="L705" i="3"/>
  <c r="M706" i="3"/>
  <c r="L707" i="3"/>
  <c r="M708" i="3"/>
  <c r="L709" i="3"/>
  <c r="M710" i="3"/>
  <c r="L711" i="3"/>
  <c r="M712" i="3"/>
  <c r="L713" i="3"/>
  <c r="M714" i="3"/>
  <c r="L715" i="3"/>
  <c r="M716" i="3"/>
  <c r="L717" i="3"/>
  <c r="M718" i="3"/>
  <c r="L719" i="3"/>
  <c r="M720" i="3"/>
  <c r="L721" i="3"/>
  <c r="M722" i="3"/>
  <c r="L723" i="3"/>
  <c r="M724" i="3"/>
  <c r="L725" i="3"/>
  <c r="M726" i="3"/>
  <c r="L727" i="3"/>
  <c r="M728" i="3"/>
  <c r="L729" i="3"/>
  <c r="M730" i="3"/>
  <c r="L731" i="3"/>
  <c r="M732" i="3"/>
  <c r="L733" i="3"/>
  <c r="M734" i="3"/>
  <c r="L735" i="3"/>
  <c r="M736" i="3"/>
  <c r="L737" i="3"/>
  <c r="M738" i="3"/>
  <c r="L739" i="3"/>
  <c r="M740" i="3"/>
  <c r="L741" i="3"/>
  <c r="M742" i="3"/>
  <c r="L743" i="3"/>
  <c r="M744" i="3"/>
  <c r="L745" i="3"/>
  <c r="M746" i="3"/>
  <c r="L747" i="3"/>
  <c r="M748" i="3"/>
  <c r="L749" i="3"/>
  <c r="M750" i="3"/>
  <c r="L751" i="3"/>
  <c r="M752" i="3"/>
  <c r="L753" i="3"/>
  <c r="M754" i="3"/>
  <c r="L755" i="3"/>
  <c r="M756" i="3"/>
  <c r="L757" i="3"/>
  <c r="M758" i="3"/>
  <c r="L759" i="3"/>
  <c r="M760" i="3"/>
  <c r="L761" i="3"/>
  <c r="M762" i="3"/>
  <c r="L763" i="3"/>
  <c r="M764" i="3"/>
  <c r="L765" i="3"/>
  <c r="M766" i="3"/>
  <c r="L767" i="3"/>
  <c r="M768" i="3"/>
  <c r="L769" i="3"/>
  <c r="M770" i="3"/>
  <c r="L771" i="3"/>
  <c r="M772" i="3"/>
  <c r="L773" i="3"/>
  <c r="M774" i="3"/>
  <c r="L775" i="3"/>
  <c r="M776" i="3"/>
  <c r="L777" i="3"/>
  <c r="M778" i="3"/>
  <c r="L779" i="3"/>
  <c r="M780" i="3"/>
  <c r="L781" i="3"/>
  <c r="M782" i="3"/>
  <c r="L783" i="3"/>
  <c r="M784" i="3"/>
  <c r="L785" i="3"/>
  <c r="M786" i="3"/>
  <c r="L787" i="3"/>
  <c r="M788" i="3"/>
  <c r="L789" i="3"/>
  <c r="M790" i="3"/>
  <c r="L791" i="3"/>
  <c r="M792" i="3"/>
  <c r="L793" i="3"/>
  <c r="M794" i="3"/>
  <c r="L795" i="3"/>
  <c r="M796" i="3"/>
  <c r="L797" i="3"/>
  <c r="M798" i="3"/>
  <c r="L799" i="3"/>
  <c r="M800" i="3"/>
  <c r="L801" i="3"/>
  <c r="M802" i="3"/>
  <c r="L803" i="3"/>
  <c r="M804" i="3"/>
  <c r="L805" i="3"/>
  <c r="M806" i="3"/>
  <c r="L807" i="3"/>
  <c r="M808" i="3"/>
  <c r="L809" i="3"/>
  <c r="M810" i="3"/>
  <c r="L811" i="3"/>
  <c r="M812" i="3"/>
  <c r="L813" i="3"/>
  <c r="M814" i="3"/>
  <c r="L815" i="3"/>
  <c r="M816" i="3"/>
  <c r="L817" i="3"/>
  <c r="M818" i="3"/>
  <c r="L819" i="3"/>
  <c r="M820" i="3"/>
  <c r="L821" i="3"/>
  <c r="M822" i="3"/>
  <c r="L823" i="3"/>
  <c r="M824" i="3"/>
  <c r="L825" i="3"/>
  <c r="M826" i="3"/>
  <c r="L827" i="3"/>
  <c r="M828" i="3"/>
  <c r="L829" i="3"/>
  <c r="M830" i="3"/>
  <c r="L831" i="3"/>
  <c r="M832" i="3"/>
  <c r="L833" i="3"/>
  <c r="M834" i="3"/>
  <c r="L835" i="3"/>
  <c r="M836" i="3"/>
  <c r="L837" i="3"/>
  <c r="M838" i="3"/>
  <c r="L839" i="3"/>
  <c r="M840" i="3"/>
  <c r="L841" i="3"/>
  <c r="M842" i="3"/>
  <c r="L843" i="3"/>
  <c r="M844" i="3"/>
  <c r="L845" i="3"/>
  <c r="M846" i="3"/>
  <c r="L847" i="3"/>
  <c r="M848" i="3"/>
  <c r="L849" i="3"/>
  <c r="M850" i="3"/>
  <c r="L851" i="3"/>
  <c r="M852" i="3"/>
  <c r="L853" i="3"/>
  <c r="M854" i="3"/>
  <c r="L855" i="3"/>
  <c r="M856" i="3"/>
  <c r="L857" i="3"/>
  <c r="M858" i="3"/>
  <c r="L859" i="3"/>
  <c r="M860" i="3"/>
  <c r="L861" i="3"/>
  <c r="M862" i="3"/>
  <c r="L863" i="3"/>
  <c r="M864" i="3"/>
  <c r="L865" i="3"/>
  <c r="M866" i="3"/>
  <c r="L867" i="3"/>
  <c r="M868" i="3"/>
  <c r="L869" i="3"/>
  <c r="M870" i="3"/>
  <c r="L871" i="3"/>
  <c r="M872" i="3"/>
  <c r="L873" i="3"/>
  <c r="M874" i="3"/>
  <c r="L875" i="3"/>
  <c r="M876" i="3"/>
  <c r="L877" i="3"/>
  <c r="M878" i="3"/>
  <c r="L879" i="3"/>
  <c r="M880" i="3"/>
  <c r="L881" i="3"/>
  <c r="M882" i="3"/>
  <c r="L883" i="3"/>
  <c r="M884" i="3"/>
  <c r="L885" i="3"/>
  <c r="M886" i="3"/>
  <c r="L887" i="3"/>
  <c r="M888" i="3"/>
  <c r="L889" i="3"/>
  <c r="M890" i="3"/>
  <c r="L891" i="3"/>
  <c r="M892" i="3"/>
  <c r="L893" i="3"/>
  <c r="M894" i="3"/>
  <c r="L895" i="3"/>
  <c r="M896" i="3"/>
  <c r="L897" i="3"/>
  <c r="M898" i="3"/>
  <c r="L899" i="3"/>
  <c r="M900" i="3"/>
  <c r="L901" i="3"/>
  <c r="M902" i="3"/>
  <c r="L903" i="3"/>
  <c r="M904" i="3"/>
  <c r="L905" i="3"/>
  <c r="M906" i="3"/>
  <c r="L907" i="3"/>
  <c r="M908" i="3"/>
  <c r="L909" i="3"/>
  <c r="M910" i="3"/>
  <c r="L911" i="3"/>
  <c r="M912" i="3"/>
  <c r="L913" i="3"/>
  <c r="M914" i="3"/>
  <c r="L915" i="3"/>
  <c r="M916" i="3"/>
  <c r="L917" i="3"/>
  <c r="M918" i="3"/>
  <c r="L919" i="3"/>
  <c r="M920" i="3"/>
  <c r="L921" i="3"/>
  <c r="M922" i="3"/>
  <c r="L923" i="3"/>
  <c r="M924" i="3"/>
  <c r="L925" i="3"/>
  <c r="M926" i="3"/>
  <c r="L927" i="3"/>
  <c r="M928" i="3"/>
  <c r="L929" i="3"/>
  <c r="M930" i="3"/>
  <c r="L931" i="3"/>
  <c r="M932" i="3"/>
  <c r="L933" i="3"/>
  <c r="M934" i="3"/>
  <c r="L935" i="3"/>
  <c r="M936" i="3"/>
  <c r="L937" i="3"/>
  <c r="M938" i="3"/>
  <c r="L939" i="3"/>
  <c r="M940" i="3"/>
  <c r="L941" i="3"/>
  <c r="M942" i="3"/>
  <c r="L943" i="3"/>
  <c r="M944" i="3"/>
  <c r="L945" i="3"/>
  <c r="M946" i="3"/>
  <c r="L947" i="3"/>
  <c r="M948" i="3"/>
  <c r="L949" i="3"/>
  <c r="M950" i="3"/>
  <c r="L951" i="3"/>
  <c r="M952" i="3"/>
  <c r="L953" i="3"/>
  <c r="M954" i="3"/>
  <c r="L955" i="3"/>
  <c r="M956" i="3"/>
  <c r="L957" i="3"/>
  <c r="M958" i="3"/>
  <c r="L959" i="3"/>
  <c r="M960" i="3"/>
  <c r="L961" i="3"/>
  <c r="M962" i="3"/>
  <c r="L963" i="3"/>
  <c r="M964" i="3"/>
  <c r="L965" i="3"/>
  <c r="M966" i="3"/>
  <c r="L967" i="3"/>
  <c r="M968" i="3"/>
  <c r="L969" i="3"/>
  <c r="M970" i="3"/>
  <c r="L971" i="3"/>
  <c r="M972" i="3"/>
  <c r="L973" i="3"/>
  <c r="M974" i="3"/>
  <c r="L975" i="3"/>
  <c r="M976" i="3"/>
  <c r="L977" i="3"/>
  <c r="M978" i="3"/>
  <c r="L979" i="3"/>
  <c r="M980" i="3"/>
  <c r="L981" i="3"/>
  <c r="M982" i="3"/>
  <c r="L983" i="3"/>
  <c r="M984" i="3"/>
  <c r="L985" i="3"/>
  <c r="M986" i="3"/>
  <c r="L987" i="3"/>
  <c r="M988" i="3"/>
  <c r="L989" i="3"/>
  <c r="M990" i="3"/>
  <c r="L991" i="3"/>
  <c r="M992" i="3"/>
  <c r="L993" i="3"/>
  <c r="M994" i="3"/>
  <c r="L995" i="3"/>
  <c r="M996" i="3"/>
  <c r="L997" i="3"/>
  <c r="M998" i="3"/>
  <c r="L999" i="3"/>
  <c r="M1000" i="3"/>
  <c r="L1001" i="3"/>
  <c r="M1002" i="3"/>
  <c r="L1003" i="3"/>
  <c r="M1004" i="3"/>
  <c r="L1005" i="3"/>
  <c r="M1006" i="3"/>
  <c r="L1007" i="3"/>
  <c r="M1008" i="3"/>
  <c r="L1009" i="3"/>
  <c r="M1010" i="3"/>
  <c r="L1011" i="3"/>
  <c r="M1012" i="3"/>
  <c r="L1013" i="3"/>
  <c r="M1014" i="3"/>
  <c r="L1015" i="3"/>
  <c r="M1016" i="3"/>
  <c r="L1017" i="3"/>
  <c r="M1018" i="3"/>
  <c r="L1019" i="3"/>
  <c r="M1020" i="3"/>
  <c r="L1021" i="3"/>
  <c r="M1022" i="3"/>
  <c r="L1023" i="3"/>
  <c r="M1024" i="3"/>
  <c r="L1025" i="3"/>
  <c r="M1026" i="3"/>
  <c r="L1027" i="3"/>
  <c r="M1028" i="3"/>
  <c r="L1029" i="3"/>
  <c r="M1030" i="3"/>
  <c r="L1031" i="3"/>
  <c r="M1032" i="3"/>
  <c r="L1033" i="3"/>
  <c r="M1034" i="3"/>
  <c r="L1035" i="3"/>
  <c r="M1036" i="3"/>
  <c r="L1037" i="3"/>
  <c r="M1038" i="3"/>
  <c r="L1039" i="3"/>
  <c r="M1040" i="3"/>
  <c r="L1041" i="3"/>
  <c r="M1042" i="3"/>
  <c r="L1043" i="3"/>
  <c r="M1044" i="3"/>
  <c r="L1045" i="3"/>
  <c r="M1046" i="3"/>
  <c r="L1047" i="3"/>
  <c r="M1048" i="3"/>
  <c r="L1049" i="3"/>
  <c r="M1050" i="3"/>
  <c r="L1051" i="3"/>
  <c r="M1052" i="3"/>
  <c r="L1053" i="3"/>
  <c r="M1054" i="3"/>
  <c r="L1055" i="3"/>
  <c r="M1056" i="3"/>
  <c r="L1057" i="3"/>
  <c r="M1058" i="3"/>
  <c r="L1059" i="3"/>
  <c r="M1060" i="3"/>
  <c r="L1061" i="3"/>
  <c r="M1062" i="3"/>
  <c r="L1063" i="3"/>
  <c r="M1064" i="3"/>
  <c r="L1065" i="3"/>
  <c r="M1066" i="3"/>
  <c r="L1067" i="3"/>
  <c r="M1068" i="3"/>
  <c r="L1069" i="3"/>
  <c r="M1070" i="3"/>
  <c r="L1071" i="3"/>
  <c r="M1072" i="3"/>
  <c r="L1073" i="3"/>
  <c r="M1074" i="3"/>
  <c r="L1075" i="3"/>
  <c r="M1076" i="3"/>
  <c r="L1077" i="3"/>
  <c r="M1078" i="3"/>
  <c r="L1079" i="3"/>
  <c r="M1080" i="3"/>
  <c r="L1081" i="3"/>
  <c r="M1082" i="3"/>
  <c r="L1083" i="3"/>
  <c r="M1084" i="3"/>
  <c r="L1085" i="3"/>
  <c r="M1086" i="3"/>
  <c r="L1087" i="3"/>
  <c r="M1088" i="3"/>
  <c r="L1089" i="3"/>
  <c r="M1090" i="3"/>
  <c r="L1091" i="3"/>
  <c r="M1092" i="3"/>
  <c r="L1093" i="3"/>
  <c r="M1094" i="3"/>
  <c r="L1095" i="3"/>
  <c r="M1096" i="3"/>
  <c r="L1097" i="3"/>
  <c r="M1098" i="3"/>
  <c r="L1099" i="3"/>
  <c r="M1100" i="3"/>
  <c r="L1101" i="3"/>
  <c r="M1102" i="3"/>
  <c r="L1103" i="3"/>
  <c r="M1104" i="3"/>
  <c r="L1105" i="3"/>
  <c r="M1106" i="3"/>
  <c r="L1107" i="3"/>
  <c r="M1108" i="3"/>
  <c r="L1109" i="3"/>
  <c r="M1110" i="3"/>
  <c r="L1111" i="3"/>
  <c r="M1112" i="3"/>
  <c r="L1113" i="3"/>
  <c r="M1114" i="3"/>
  <c r="L1115" i="3"/>
  <c r="M1116" i="3"/>
  <c r="L1117" i="3"/>
  <c r="M1118" i="3"/>
  <c r="L1119" i="3"/>
  <c r="M1120" i="3"/>
  <c r="L1121" i="3"/>
  <c r="M1122" i="3"/>
  <c r="L1123" i="3"/>
  <c r="M1124" i="3"/>
  <c r="L1125" i="3"/>
  <c r="M1126" i="3"/>
  <c r="L1127" i="3"/>
  <c r="M1128" i="3"/>
  <c r="L1129" i="3"/>
  <c r="M1130" i="3"/>
  <c r="L1131" i="3"/>
  <c r="M1132" i="3"/>
  <c r="L1133" i="3"/>
  <c r="M1134" i="3"/>
  <c r="L1135" i="3"/>
  <c r="M1136" i="3"/>
  <c r="L1137" i="3"/>
  <c r="M1138" i="3"/>
  <c r="L1139" i="3"/>
  <c r="M1140" i="3"/>
  <c r="L1141" i="3"/>
  <c r="M1142" i="3"/>
  <c r="L1143" i="3"/>
  <c r="M1144" i="3"/>
  <c r="L1145" i="3"/>
  <c r="M1146" i="3"/>
  <c r="L1147" i="3"/>
  <c r="M1148" i="3"/>
  <c r="L1149" i="3"/>
  <c r="M1150" i="3"/>
  <c r="L1151" i="3"/>
  <c r="M1152" i="3"/>
  <c r="L1153" i="3"/>
  <c r="M1154" i="3"/>
  <c r="L1155" i="3"/>
  <c r="M1156" i="3"/>
  <c r="L1157" i="3"/>
  <c r="M1158" i="3"/>
  <c r="L1159" i="3"/>
  <c r="M1160" i="3"/>
  <c r="L1161" i="3"/>
  <c r="M1162" i="3"/>
  <c r="L1163" i="3"/>
  <c r="M1164" i="3"/>
  <c r="L1165" i="3"/>
  <c r="M1166" i="3"/>
  <c r="L1167" i="3"/>
  <c r="M1168" i="3"/>
  <c r="L1169" i="3"/>
  <c r="M1170" i="3"/>
  <c r="L1171" i="3"/>
  <c r="M1172" i="3"/>
  <c r="L1173" i="3"/>
  <c r="M1174" i="3"/>
  <c r="L1175" i="3"/>
  <c r="M1176" i="3"/>
  <c r="L1177" i="3"/>
  <c r="M1178" i="3"/>
  <c r="L1179" i="3"/>
  <c r="M1180" i="3"/>
  <c r="L1181" i="3"/>
  <c r="M1182" i="3"/>
  <c r="L1183" i="3"/>
  <c r="M1184" i="3"/>
  <c r="L1185" i="3"/>
  <c r="M1186" i="3"/>
  <c r="L1187" i="3"/>
  <c r="M1188" i="3"/>
  <c r="L1189" i="3"/>
  <c r="M1190" i="3"/>
  <c r="L1191" i="3"/>
  <c r="M1192" i="3"/>
  <c r="L1193" i="3"/>
  <c r="M1194" i="3"/>
  <c r="L1195" i="3"/>
  <c r="M1196" i="3"/>
  <c r="L1197" i="3"/>
  <c r="M1198" i="3"/>
  <c r="L1199" i="3"/>
  <c r="M1200" i="3"/>
  <c r="L1201" i="3"/>
  <c r="M1202" i="3"/>
  <c r="L1203" i="3"/>
  <c r="M1204" i="3"/>
  <c r="L1205" i="3"/>
  <c r="M1206" i="3"/>
  <c r="L1207" i="3"/>
  <c r="M1208" i="3"/>
  <c r="L1209" i="3"/>
  <c r="M1210" i="3"/>
  <c r="L1211" i="3"/>
  <c r="M1212" i="3"/>
  <c r="L1213" i="3"/>
  <c r="M1214" i="3"/>
  <c r="L1215" i="3"/>
  <c r="M1216" i="3"/>
  <c r="L1217" i="3"/>
  <c r="M1218" i="3"/>
  <c r="L1219" i="3"/>
  <c r="M1220" i="3"/>
  <c r="L1221" i="3"/>
  <c r="M1222" i="3"/>
  <c r="L1223" i="3"/>
  <c r="M1224" i="3"/>
  <c r="L1225" i="3"/>
  <c r="M1226" i="3"/>
  <c r="L1227" i="3"/>
  <c r="M1228" i="3"/>
  <c r="L1229" i="3"/>
  <c r="M1230" i="3"/>
  <c r="L1231" i="3"/>
  <c r="M1232" i="3"/>
  <c r="L1233" i="3"/>
  <c r="M1234" i="3"/>
  <c r="L1235" i="3"/>
  <c r="M1236" i="3"/>
  <c r="L1237" i="3"/>
  <c r="M1238" i="3"/>
  <c r="L1239" i="3"/>
  <c r="M1240" i="3"/>
  <c r="L1241" i="3"/>
  <c r="M1242" i="3"/>
  <c r="L1243" i="3"/>
  <c r="M1244" i="3"/>
  <c r="L1245" i="3"/>
  <c r="M1246" i="3"/>
  <c r="L1247" i="3"/>
  <c r="M1248" i="3"/>
  <c r="L1249" i="3"/>
  <c r="M1250" i="3"/>
  <c r="L1251" i="3"/>
  <c r="M1252" i="3"/>
  <c r="L1253" i="3"/>
  <c r="M1254" i="3"/>
  <c r="L1255" i="3"/>
  <c r="M1256" i="3"/>
  <c r="L1257" i="3"/>
  <c r="M1258" i="3"/>
  <c r="L1259" i="3"/>
  <c r="M1260" i="3"/>
  <c r="L1261" i="3"/>
  <c r="M1262" i="3"/>
  <c r="L1263" i="3"/>
  <c r="M1264" i="3"/>
  <c r="L1265" i="3"/>
  <c r="M1266" i="3"/>
  <c r="L1267" i="3"/>
  <c r="M1268" i="3"/>
  <c r="L1269" i="3"/>
  <c r="M1270" i="3"/>
  <c r="L1271" i="3"/>
  <c r="M1272" i="3"/>
  <c r="L1273" i="3"/>
  <c r="M1274" i="3"/>
  <c r="L1275" i="3"/>
  <c r="M1276" i="3"/>
  <c r="L1277" i="3"/>
  <c r="M1278" i="3"/>
  <c r="L1279" i="3"/>
  <c r="M1280" i="3"/>
  <c r="L1281" i="3"/>
  <c r="M1282" i="3"/>
  <c r="L1283" i="3"/>
  <c r="M1284" i="3"/>
  <c r="L1285" i="3"/>
  <c r="M1286" i="3"/>
  <c r="L1287" i="3"/>
  <c r="M1288" i="3"/>
  <c r="L1289" i="3"/>
  <c r="M1290" i="3"/>
  <c r="L1291" i="3"/>
  <c r="M1292" i="3"/>
  <c r="L1293" i="3"/>
  <c r="M1294" i="3"/>
  <c r="L1295" i="3"/>
  <c r="M1296" i="3"/>
  <c r="L1297" i="3"/>
  <c r="M1298" i="3"/>
  <c r="L1299" i="3"/>
  <c r="M1300" i="3"/>
  <c r="L1301" i="3"/>
  <c r="M1302" i="3"/>
  <c r="L1303" i="3"/>
  <c r="M1304" i="3"/>
  <c r="L1305" i="3"/>
  <c r="M1306" i="3"/>
  <c r="L1307" i="3"/>
  <c r="M1308" i="3"/>
  <c r="L1309" i="3"/>
  <c r="M1310" i="3"/>
  <c r="L1311" i="3"/>
  <c r="M1312" i="3"/>
  <c r="L1313" i="3"/>
  <c r="M1314" i="3"/>
  <c r="L1315" i="3"/>
  <c r="M1316" i="3"/>
  <c r="L1317" i="3"/>
  <c r="M1318" i="3"/>
  <c r="L1319" i="3"/>
  <c r="M1320" i="3"/>
  <c r="L1321" i="3"/>
  <c r="M1322" i="3"/>
  <c r="L1323" i="3"/>
  <c r="M1324" i="3"/>
  <c r="L1325" i="3"/>
  <c r="M1326" i="3"/>
  <c r="L1327" i="3"/>
  <c r="M1328" i="3"/>
  <c r="L1329" i="3"/>
  <c r="M1330" i="3"/>
  <c r="L1331" i="3"/>
  <c r="M1332" i="3"/>
  <c r="L1333" i="3"/>
  <c r="M1334" i="3"/>
  <c r="L1335" i="3"/>
  <c r="M1336" i="3"/>
  <c r="L1337" i="3"/>
  <c r="M1338" i="3"/>
  <c r="L1339" i="3"/>
  <c r="M1340" i="3"/>
  <c r="L1341" i="3"/>
  <c r="M1342" i="3"/>
  <c r="L1343" i="3"/>
  <c r="M1344" i="3"/>
  <c r="L1345" i="3"/>
  <c r="M1346" i="3"/>
  <c r="L1347" i="3"/>
  <c r="M1348" i="3"/>
  <c r="L1349" i="3"/>
  <c r="M1350" i="3"/>
  <c r="L1351" i="3"/>
  <c r="M1352" i="3"/>
  <c r="L1353" i="3"/>
  <c r="M1354" i="3"/>
  <c r="L1355" i="3"/>
  <c r="M1356" i="3"/>
  <c r="L1357" i="3"/>
  <c r="M1358" i="3"/>
  <c r="L1359" i="3"/>
  <c r="M1360" i="3"/>
  <c r="L1361" i="3"/>
  <c r="M1362" i="3"/>
  <c r="L1363" i="3"/>
  <c r="M1364" i="3"/>
  <c r="L1365" i="3"/>
  <c r="M1366" i="3"/>
  <c r="L1367" i="3"/>
  <c r="M1368" i="3"/>
  <c r="L1369" i="3"/>
  <c r="M1370" i="3"/>
  <c r="L1371" i="3"/>
  <c r="M1372" i="3"/>
  <c r="L1373" i="3"/>
  <c r="M1374" i="3"/>
  <c r="L1375" i="3"/>
  <c r="M1376" i="3"/>
  <c r="L1377" i="3"/>
  <c r="M1378" i="3"/>
  <c r="L1379" i="3"/>
  <c r="M1380" i="3"/>
  <c r="L1381" i="3"/>
  <c r="M1382" i="3"/>
  <c r="L1383" i="3"/>
  <c r="M1384" i="3"/>
  <c r="L1385" i="3"/>
  <c r="M1386" i="3"/>
  <c r="L1387" i="3"/>
  <c r="M1388" i="3"/>
  <c r="L1389" i="3"/>
  <c r="M1390" i="3"/>
  <c r="L1391" i="3"/>
  <c r="M1392" i="3"/>
  <c r="L1393" i="3"/>
  <c r="M1394" i="3"/>
  <c r="L1395" i="3"/>
  <c r="M1396" i="3"/>
  <c r="L1397" i="3"/>
  <c r="M1398" i="3"/>
  <c r="L1399" i="3"/>
  <c r="M1400" i="3"/>
  <c r="L1401" i="3"/>
  <c r="M1402" i="3"/>
  <c r="L1403" i="3"/>
  <c r="M1404" i="3"/>
  <c r="L1405" i="3"/>
  <c r="M1406" i="3"/>
  <c r="L1407" i="3"/>
  <c r="M1408" i="3"/>
  <c r="L1409" i="3"/>
  <c r="M1410" i="3"/>
  <c r="L1411" i="3"/>
  <c r="M1412" i="3"/>
  <c r="L1413" i="3"/>
  <c r="M1414" i="3"/>
  <c r="L1415" i="3"/>
  <c r="M1416" i="3"/>
  <c r="L1417" i="3"/>
  <c r="M1418" i="3"/>
  <c r="L1419" i="3"/>
  <c r="M1420" i="3"/>
  <c r="L1421" i="3"/>
  <c r="M1422" i="3"/>
  <c r="L1423" i="3"/>
  <c r="M1424" i="3"/>
  <c r="L1425" i="3"/>
  <c r="M1426" i="3"/>
  <c r="L1427" i="3"/>
  <c r="M1428" i="3"/>
  <c r="L1429" i="3"/>
  <c r="M1430" i="3"/>
  <c r="L1431" i="3"/>
  <c r="M1432" i="3"/>
  <c r="L1433" i="3"/>
  <c r="M1434" i="3"/>
  <c r="L1435" i="3"/>
  <c r="M1436" i="3"/>
  <c r="L1437" i="3"/>
  <c r="M1438" i="3"/>
  <c r="L1439" i="3"/>
  <c r="M1440" i="3"/>
  <c r="L1441" i="3"/>
  <c r="M1442" i="3"/>
  <c r="L1443" i="3"/>
  <c r="M1444" i="3"/>
  <c r="L1445" i="3"/>
  <c r="M1446" i="3"/>
  <c r="L1447" i="3"/>
  <c r="M1448" i="3"/>
  <c r="L1449" i="3"/>
  <c r="M1450" i="3"/>
  <c r="L1451" i="3"/>
  <c r="M1452" i="3"/>
  <c r="L1453" i="3"/>
  <c r="M1454" i="3"/>
  <c r="L1455" i="3"/>
  <c r="M1456" i="3"/>
  <c r="L1457" i="3"/>
  <c r="M1458" i="3"/>
  <c r="L1459" i="3"/>
  <c r="M1460" i="3"/>
  <c r="L1461" i="3"/>
  <c r="M1462" i="3"/>
  <c r="L1463" i="3"/>
  <c r="M1464" i="3"/>
  <c r="L1465" i="3"/>
  <c r="M1466" i="3"/>
  <c r="L1467" i="3"/>
  <c r="M1468" i="3"/>
  <c r="L1469" i="3"/>
  <c r="M1470" i="3"/>
  <c r="L1471" i="3"/>
  <c r="M1472" i="3"/>
  <c r="L1473" i="3"/>
  <c r="M1474" i="3"/>
  <c r="L1475" i="3"/>
  <c r="M1476" i="3"/>
  <c r="L1477" i="3"/>
  <c r="M1478" i="3"/>
  <c r="L1479" i="3"/>
  <c r="M1480" i="3"/>
  <c r="L1481" i="3"/>
  <c r="M1482" i="3"/>
  <c r="L1483" i="3"/>
  <c r="M1484" i="3"/>
  <c r="L1485" i="3"/>
  <c r="M1486" i="3"/>
  <c r="L1487" i="3"/>
  <c r="M1488" i="3"/>
  <c r="L1489" i="3"/>
  <c r="M1490" i="3"/>
  <c r="L1491" i="3"/>
  <c r="M1492" i="3"/>
  <c r="L1493" i="3"/>
  <c r="M1494" i="3"/>
  <c r="L1495" i="3"/>
  <c r="M1496" i="3"/>
  <c r="L1497" i="3"/>
  <c r="M1498" i="3"/>
  <c r="L1499" i="3"/>
  <c r="M1500" i="3"/>
  <c r="L1501" i="3"/>
  <c r="M1502" i="3"/>
  <c r="L1503" i="3"/>
  <c r="M1504" i="3"/>
  <c r="L1505" i="3"/>
  <c r="M1506" i="3"/>
  <c r="L1507" i="3"/>
  <c r="M1508" i="3"/>
  <c r="L1509" i="3"/>
  <c r="M1510" i="3"/>
  <c r="L1511" i="3"/>
  <c r="M1512" i="3"/>
  <c r="L1513" i="3"/>
  <c r="M1514" i="3"/>
  <c r="L1515" i="3"/>
  <c r="M1516" i="3"/>
  <c r="L1517" i="3"/>
  <c r="M1518" i="3"/>
  <c r="L1519" i="3"/>
  <c r="M1520" i="3"/>
  <c r="L1521" i="3"/>
  <c r="M1522" i="3"/>
  <c r="L1523" i="3"/>
  <c r="M1524" i="3"/>
  <c r="L1525" i="3"/>
  <c r="M1526" i="3"/>
  <c r="L1527" i="3"/>
  <c r="M1528" i="3"/>
  <c r="L1529" i="3"/>
  <c r="M1530" i="3"/>
  <c r="L1531" i="3"/>
  <c r="M1532" i="3"/>
  <c r="L1533" i="3"/>
  <c r="M1534" i="3"/>
  <c r="L1535" i="3"/>
  <c r="M1536" i="3"/>
  <c r="L1537" i="3"/>
  <c r="M1538" i="3"/>
  <c r="L1539" i="3"/>
  <c r="M1540" i="3"/>
  <c r="L1541" i="3"/>
  <c r="M1542" i="3"/>
  <c r="L1543" i="3"/>
  <c r="M1544" i="3"/>
  <c r="L1545" i="3"/>
  <c r="M1546" i="3"/>
  <c r="L1547" i="3"/>
  <c r="M1548" i="3"/>
  <c r="L1549" i="3"/>
  <c r="M1550" i="3"/>
  <c r="L1551" i="3"/>
  <c r="M1552" i="3"/>
  <c r="L1553" i="3"/>
  <c r="M1554" i="3"/>
  <c r="L1555" i="3"/>
  <c r="M1556" i="3"/>
  <c r="L1557" i="3"/>
  <c r="M1558" i="3"/>
  <c r="L1559" i="3"/>
  <c r="M1560" i="3"/>
  <c r="L1561" i="3"/>
  <c r="M1562" i="3"/>
  <c r="L1563" i="3"/>
  <c r="M1564" i="3"/>
  <c r="L1565" i="3"/>
  <c r="M1566" i="3"/>
  <c r="L1567" i="3"/>
  <c r="M1568" i="3"/>
  <c r="L1569" i="3"/>
  <c r="M1570" i="3"/>
  <c r="L1571" i="3"/>
  <c r="M1572" i="3"/>
  <c r="L1573" i="3"/>
  <c r="M1574" i="3"/>
  <c r="L1575" i="3"/>
  <c r="M1576" i="3"/>
  <c r="L1577" i="3"/>
  <c r="M1578" i="3"/>
  <c r="L1579" i="3"/>
  <c r="M1580" i="3"/>
  <c r="L1581" i="3"/>
  <c r="M1582" i="3"/>
  <c r="L1583" i="3"/>
  <c r="M1584" i="3"/>
  <c r="L1585" i="3"/>
  <c r="M1586" i="3"/>
  <c r="L1587" i="3"/>
  <c r="M1588" i="3"/>
  <c r="L1589" i="3"/>
  <c r="M1590" i="3"/>
  <c r="L1591" i="3"/>
  <c r="M1592" i="3"/>
  <c r="L1593" i="3"/>
  <c r="M1594" i="3"/>
  <c r="L1595" i="3"/>
  <c r="M1596" i="3"/>
  <c r="L1597" i="3"/>
  <c r="M1598" i="3"/>
  <c r="L1599" i="3"/>
  <c r="M1600" i="3"/>
  <c r="L1601" i="3"/>
  <c r="M1602" i="3"/>
  <c r="L1603" i="3"/>
  <c r="M1604" i="3"/>
  <c r="L1605" i="3"/>
  <c r="M1606" i="3"/>
  <c r="L1607" i="3"/>
  <c r="M1608" i="3"/>
  <c r="L1609" i="3"/>
  <c r="M1610" i="3"/>
  <c r="L1611" i="3"/>
  <c r="M1612" i="3"/>
  <c r="L1613" i="3"/>
  <c r="M1614" i="3"/>
  <c r="L1615" i="3"/>
  <c r="M1616" i="3"/>
  <c r="L1617" i="3"/>
  <c r="M1618" i="3"/>
  <c r="L1619" i="3"/>
  <c r="M1620" i="3"/>
  <c r="L1621" i="3"/>
  <c r="M1622" i="3"/>
  <c r="L1623" i="3"/>
  <c r="M1624" i="3"/>
  <c r="L1625" i="3"/>
  <c r="M1626" i="3"/>
  <c r="L1627" i="3"/>
  <c r="M1628" i="3"/>
  <c r="L1629" i="3"/>
  <c r="M1630" i="3"/>
  <c r="L1631" i="3"/>
  <c r="M1632" i="3"/>
  <c r="L1633" i="3"/>
  <c r="M1634" i="3"/>
  <c r="L1635" i="3"/>
  <c r="M1636" i="3"/>
  <c r="L1637" i="3"/>
  <c r="M1638" i="3"/>
  <c r="L1639" i="3"/>
  <c r="M1640" i="3"/>
  <c r="L1641" i="3"/>
  <c r="M1642" i="3"/>
  <c r="L1643" i="3"/>
  <c r="M1644" i="3"/>
  <c r="L1645" i="3"/>
  <c r="M1646" i="3"/>
  <c r="L1647" i="3"/>
  <c r="M1648" i="3"/>
  <c r="L1649" i="3"/>
  <c r="M1650" i="3"/>
  <c r="L1651" i="3"/>
  <c r="M1652" i="3"/>
  <c r="L1653" i="3"/>
  <c r="M1654" i="3"/>
  <c r="L1655" i="3"/>
  <c r="M1656" i="3"/>
  <c r="L1657" i="3"/>
  <c r="M1658" i="3"/>
  <c r="L1659" i="3"/>
  <c r="M1660" i="3"/>
  <c r="L1661" i="3"/>
  <c r="M1662" i="3"/>
  <c r="L1663" i="3"/>
  <c r="M1664" i="3"/>
  <c r="L1665" i="3"/>
  <c r="M1666" i="3"/>
  <c r="L1667" i="3"/>
  <c r="M1668" i="3"/>
  <c r="L1669" i="3"/>
  <c r="M1670" i="3"/>
  <c r="L1671" i="3"/>
  <c r="M1672" i="3"/>
  <c r="L1673" i="3"/>
  <c r="M1674" i="3"/>
  <c r="L1675" i="3"/>
  <c r="M1676" i="3"/>
  <c r="L1677" i="3"/>
  <c r="M1678" i="3"/>
  <c r="L1679" i="3"/>
  <c r="M1680" i="3"/>
  <c r="L1681" i="3"/>
  <c r="M1682" i="3"/>
  <c r="L1683" i="3"/>
  <c r="M1684" i="3"/>
  <c r="L1685" i="3"/>
  <c r="M1686" i="3"/>
  <c r="L1687" i="3"/>
  <c r="M1688" i="3"/>
  <c r="L1689" i="3"/>
  <c r="M1690" i="3"/>
  <c r="L1691" i="3"/>
  <c r="M1692" i="3"/>
  <c r="L1693" i="3"/>
  <c r="M1694" i="3"/>
  <c r="L1695" i="3"/>
  <c r="M1696" i="3"/>
  <c r="L1697" i="3"/>
  <c r="M1698" i="3"/>
  <c r="L1699" i="3"/>
  <c r="M1700" i="3"/>
  <c r="L1701" i="3"/>
  <c r="M1702" i="3"/>
  <c r="L1703" i="3"/>
  <c r="M1704" i="3"/>
  <c r="L1705" i="3"/>
  <c r="M1706" i="3"/>
  <c r="L1707" i="3"/>
  <c r="M1708" i="3"/>
  <c r="L1709" i="3"/>
  <c r="M1710" i="3"/>
  <c r="L1711" i="3"/>
  <c r="M1712" i="3"/>
  <c r="L1713" i="3"/>
  <c r="M1714" i="3"/>
  <c r="L1715" i="3"/>
  <c r="M1716" i="3"/>
  <c r="L1717" i="3"/>
  <c r="M1718" i="3"/>
  <c r="L1719" i="3"/>
  <c r="M1720" i="3"/>
  <c r="L1721" i="3"/>
  <c r="M1722" i="3"/>
  <c r="L1723" i="3"/>
  <c r="M1724" i="3"/>
  <c r="L1725" i="3"/>
  <c r="M1726" i="3"/>
  <c r="L1727" i="3"/>
  <c r="M1728" i="3"/>
  <c r="L1729" i="3"/>
  <c r="M1730" i="3"/>
  <c r="L1731" i="3"/>
  <c r="M1732" i="3"/>
  <c r="L1733" i="3"/>
  <c r="M1734" i="3"/>
  <c r="L1735" i="3"/>
  <c r="M1736" i="3"/>
  <c r="L1737" i="3"/>
  <c r="M1738" i="3"/>
  <c r="L1739" i="3"/>
  <c r="M1740" i="3"/>
  <c r="L1741" i="3"/>
  <c r="M1742" i="3"/>
  <c r="L1743" i="3"/>
  <c r="M1744" i="3"/>
  <c r="L1745" i="3"/>
  <c r="M1746" i="3"/>
  <c r="L1747" i="3"/>
  <c r="M1748" i="3"/>
  <c r="L1749" i="3"/>
  <c r="M1750" i="3"/>
  <c r="L1751" i="3"/>
  <c r="M1752" i="3"/>
  <c r="L1753" i="3"/>
  <c r="M1754" i="3"/>
  <c r="L1755" i="3"/>
  <c r="M1756" i="3"/>
  <c r="L1757" i="3"/>
  <c r="M1758" i="3"/>
  <c r="L1759" i="3"/>
  <c r="M1760" i="3"/>
  <c r="L1761" i="3"/>
  <c r="M1762" i="3"/>
  <c r="L1763" i="3"/>
  <c r="M1764" i="3"/>
  <c r="L1765" i="3"/>
  <c r="M1766" i="3"/>
  <c r="L1767" i="3"/>
  <c r="M1768" i="3"/>
  <c r="L1769" i="3"/>
  <c r="M1770" i="3"/>
  <c r="L1771" i="3"/>
  <c r="M1772" i="3"/>
  <c r="L1773" i="3"/>
  <c r="M1774" i="3"/>
  <c r="L1775" i="3"/>
  <c r="M1776" i="3"/>
  <c r="L1777" i="3"/>
  <c r="M1778" i="3"/>
  <c r="L1779" i="3"/>
  <c r="M1780" i="3"/>
  <c r="L1781" i="3"/>
  <c r="M1782" i="3"/>
  <c r="L1783" i="3"/>
  <c r="M1784" i="3"/>
  <c r="L1785" i="3"/>
  <c r="M1786" i="3"/>
  <c r="L1787" i="3"/>
  <c r="M1788" i="3"/>
  <c r="L1789" i="3"/>
  <c r="M1790" i="3"/>
  <c r="L1791" i="3"/>
  <c r="M1792" i="3"/>
  <c r="L1793" i="3"/>
  <c r="M1794" i="3"/>
  <c r="L1795" i="3"/>
  <c r="M1796" i="3"/>
  <c r="L1797" i="3"/>
  <c r="M1798" i="3"/>
  <c r="L1799" i="3"/>
  <c r="M1800" i="3"/>
  <c r="L1801" i="3"/>
  <c r="M1802" i="3"/>
  <c r="L1803" i="3"/>
  <c r="M1804" i="3"/>
  <c r="L1805" i="3"/>
  <c r="M1806" i="3"/>
  <c r="L1807" i="3"/>
  <c r="M1808" i="3"/>
  <c r="L1809" i="3"/>
  <c r="M1810" i="3"/>
  <c r="L1811" i="3"/>
  <c r="M1812" i="3"/>
  <c r="L1813" i="3"/>
  <c r="M1814" i="3"/>
  <c r="L1815" i="3"/>
  <c r="M1816" i="3"/>
  <c r="L1817" i="3"/>
  <c r="M1818" i="3"/>
  <c r="L1819" i="3"/>
  <c r="M1820" i="3"/>
  <c r="L1821" i="3"/>
  <c r="M1822" i="3"/>
  <c r="L1823" i="3"/>
  <c r="M1824" i="3"/>
  <c r="L1825" i="3"/>
  <c r="M1826" i="3"/>
  <c r="L1827" i="3"/>
  <c r="M1828" i="3"/>
  <c r="L1829" i="3"/>
  <c r="M1830" i="3"/>
  <c r="L1831" i="3"/>
  <c r="M1832" i="3"/>
  <c r="L1833" i="3"/>
  <c r="M1834" i="3"/>
  <c r="L1835" i="3"/>
  <c r="M1836" i="3"/>
  <c r="L1837" i="3"/>
  <c r="M1838" i="3"/>
  <c r="L1839" i="3"/>
  <c r="M1840" i="3"/>
  <c r="L1841" i="3"/>
  <c r="M1842" i="3"/>
  <c r="L1843" i="3"/>
  <c r="M1844" i="3"/>
  <c r="L1845" i="3"/>
  <c r="M1846" i="3"/>
  <c r="L1847" i="3"/>
  <c r="M1848" i="3"/>
  <c r="L1849" i="3"/>
  <c r="M1850" i="3"/>
  <c r="L1851" i="3"/>
  <c r="M1852" i="3"/>
  <c r="L1853" i="3"/>
  <c r="M1854" i="3"/>
  <c r="L1855" i="3"/>
  <c r="M1856" i="3"/>
  <c r="L1857" i="3"/>
  <c r="M1858" i="3"/>
  <c r="L1859" i="3"/>
  <c r="M1860" i="3"/>
  <c r="L1861" i="3"/>
  <c r="M1862" i="3"/>
  <c r="L1863" i="3"/>
  <c r="M1864" i="3"/>
  <c r="L1865" i="3"/>
  <c r="M1866" i="3"/>
  <c r="L1867" i="3"/>
  <c r="M1868" i="3"/>
  <c r="L1869" i="3"/>
  <c r="M1870" i="3"/>
  <c r="L1871" i="3"/>
  <c r="M1872" i="3"/>
  <c r="L1873" i="3"/>
  <c r="M1874" i="3"/>
  <c r="L1875" i="3"/>
  <c r="M1876" i="3"/>
  <c r="L1877" i="3"/>
  <c r="M1878" i="3"/>
  <c r="L1879" i="3"/>
  <c r="M1880" i="3"/>
  <c r="L1881" i="3"/>
  <c r="M1882" i="3"/>
  <c r="L1883" i="3"/>
  <c r="M1884" i="3"/>
  <c r="L1885" i="3"/>
  <c r="M1886" i="3"/>
  <c r="L1887" i="3"/>
  <c r="M1888" i="3"/>
  <c r="L1889" i="3"/>
  <c r="M1890" i="3"/>
  <c r="L1891" i="3"/>
  <c r="M1892" i="3"/>
  <c r="L1893" i="3"/>
  <c r="M1894" i="3"/>
  <c r="L1895" i="3"/>
  <c r="M1896" i="3"/>
  <c r="L1897" i="3"/>
  <c r="M1898" i="3"/>
  <c r="L1899" i="3"/>
  <c r="M1900" i="3"/>
  <c r="L1901" i="3"/>
  <c r="M1902" i="3"/>
  <c r="L1903" i="3"/>
  <c r="M1904" i="3"/>
  <c r="L1905" i="3"/>
  <c r="M1906" i="3"/>
  <c r="L1907" i="3"/>
  <c r="M1908" i="3"/>
  <c r="L1909" i="3"/>
  <c r="M1910" i="3"/>
  <c r="L1911" i="3"/>
  <c r="M1912" i="3"/>
  <c r="L1913" i="3"/>
  <c r="M1914" i="3"/>
  <c r="L1915" i="3"/>
  <c r="M1916" i="3"/>
  <c r="L1917" i="3"/>
  <c r="M1918" i="3"/>
  <c r="L1919" i="3"/>
  <c r="M1920" i="3"/>
  <c r="L1921" i="3"/>
  <c r="M1922" i="3"/>
  <c r="L1923" i="3"/>
  <c r="M1924" i="3"/>
  <c r="L1925" i="3"/>
  <c r="M1926" i="3"/>
  <c r="L1927" i="3"/>
  <c r="M1928" i="3"/>
  <c r="L1929" i="3"/>
  <c r="M1930" i="3"/>
  <c r="L1931" i="3"/>
  <c r="M1932" i="3"/>
  <c r="L1933" i="3"/>
  <c r="M1934" i="3"/>
  <c r="L1935" i="3"/>
  <c r="M1936" i="3"/>
  <c r="L1937" i="3"/>
  <c r="M1938" i="3"/>
  <c r="L1939" i="3"/>
  <c r="M1940" i="3"/>
  <c r="L1941" i="3"/>
  <c r="M1942" i="3"/>
  <c r="L1943" i="3"/>
  <c r="M1944" i="3"/>
  <c r="L1945" i="3"/>
  <c r="M1946" i="3"/>
  <c r="L1947" i="3"/>
  <c r="M1948" i="3"/>
  <c r="L1949" i="3"/>
  <c r="M1950" i="3"/>
  <c r="L1951" i="3"/>
  <c r="M1952" i="3"/>
  <c r="L1953" i="3"/>
  <c r="M1954" i="3"/>
  <c r="L1955" i="3"/>
  <c r="M1956" i="3"/>
  <c r="L1957" i="3"/>
  <c r="M1958" i="3"/>
  <c r="L1959" i="3"/>
  <c r="M1960" i="3"/>
  <c r="L1961" i="3"/>
  <c r="M1962" i="3"/>
  <c r="L1963" i="3"/>
  <c r="M1964" i="3"/>
  <c r="L1965" i="3"/>
  <c r="M1966" i="3"/>
  <c r="L1967" i="3"/>
  <c r="M1968" i="3"/>
  <c r="L1969" i="3"/>
  <c r="M1970" i="3"/>
  <c r="L1971" i="3"/>
  <c r="M1972" i="3"/>
  <c r="L1973" i="3"/>
  <c r="M1974" i="3"/>
  <c r="L1975" i="3"/>
  <c r="M1976" i="3"/>
  <c r="L1977" i="3"/>
  <c r="M1978" i="3"/>
  <c r="L1979" i="3"/>
  <c r="M1980" i="3"/>
  <c r="L1981" i="3"/>
  <c r="M1982" i="3"/>
  <c r="L1983" i="3"/>
  <c r="M1984" i="3"/>
  <c r="L1985" i="3"/>
  <c r="M1986" i="3"/>
  <c r="L1987" i="3"/>
  <c r="M1988" i="3"/>
  <c r="L1989" i="3"/>
  <c r="M1990" i="3"/>
  <c r="L1991" i="3"/>
  <c r="M1992" i="3"/>
  <c r="L1993" i="3"/>
  <c r="M1994" i="3"/>
  <c r="L1995" i="3"/>
  <c r="M1996" i="3"/>
  <c r="L1997" i="3"/>
  <c r="M1998" i="3"/>
  <c r="L1999" i="3"/>
  <c r="M2000" i="3"/>
  <c r="L2001" i="3"/>
  <c r="M2002" i="3"/>
  <c r="L2003" i="3"/>
  <c r="M2004" i="3"/>
  <c r="L2005" i="3"/>
  <c r="M2006" i="3"/>
  <c r="L2007" i="3"/>
  <c r="M2008" i="3"/>
  <c r="L2009" i="3"/>
  <c r="M2010" i="3"/>
  <c r="L2011" i="3"/>
  <c r="M2012" i="3"/>
  <c r="L2013" i="3"/>
  <c r="M2014" i="3"/>
  <c r="L2015" i="3"/>
  <c r="M2016" i="3"/>
  <c r="L2017" i="3"/>
  <c r="M2018" i="3"/>
  <c r="L2019" i="3"/>
  <c r="M2020" i="3"/>
  <c r="L2021" i="3"/>
  <c r="M2022" i="3"/>
  <c r="L2023" i="3"/>
  <c r="M2024" i="3"/>
  <c r="L2025" i="3"/>
  <c r="M2026" i="3"/>
  <c r="L2027" i="3"/>
  <c r="M2028" i="3"/>
  <c r="L2029" i="3"/>
  <c r="M2030" i="3"/>
  <c r="L2031" i="3"/>
  <c r="M2032" i="3"/>
  <c r="L2033" i="3"/>
  <c r="M2034" i="3"/>
  <c r="L2035" i="3"/>
  <c r="M2036" i="3"/>
  <c r="L2037" i="3"/>
  <c r="M2038" i="3"/>
  <c r="L2039" i="3"/>
  <c r="M2040" i="3"/>
  <c r="L2041" i="3"/>
  <c r="M2042" i="3"/>
  <c r="L2043" i="3"/>
  <c r="M2044" i="3"/>
  <c r="L2045" i="3"/>
  <c r="M2046" i="3"/>
  <c r="L2047" i="3"/>
  <c r="M2048" i="3"/>
  <c r="L2049" i="3"/>
  <c r="M2050" i="3"/>
  <c r="L2051" i="3"/>
  <c r="M2052" i="3"/>
  <c r="L2053" i="3"/>
  <c r="M2054" i="3"/>
  <c r="L2055" i="3"/>
  <c r="M2056" i="3"/>
  <c r="L2057" i="3"/>
  <c r="M2058" i="3"/>
  <c r="L2059" i="3"/>
  <c r="M2060" i="3"/>
  <c r="L2061" i="3"/>
  <c r="M2062" i="3"/>
  <c r="L2063" i="3"/>
  <c r="M2064" i="3"/>
  <c r="L2065" i="3"/>
  <c r="M2066" i="3"/>
  <c r="L2067" i="3"/>
  <c r="M2068" i="3"/>
  <c r="L2069" i="3"/>
  <c r="M2070" i="3"/>
  <c r="L2071" i="3"/>
  <c r="M2072" i="3"/>
  <c r="L2073" i="3"/>
  <c r="M2074" i="3"/>
  <c r="L2075" i="3"/>
  <c r="M2076" i="3"/>
  <c r="L2077" i="3"/>
  <c r="M2078" i="3"/>
  <c r="L2079" i="3"/>
  <c r="M2080" i="3"/>
  <c r="L2081" i="3"/>
  <c r="M2082" i="3"/>
  <c r="L2083" i="3"/>
  <c r="M2084" i="3"/>
  <c r="L2085" i="3"/>
  <c r="M2086" i="3"/>
  <c r="L2087" i="3"/>
  <c r="M2088" i="3"/>
  <c r="L2089" i="3"/>
  <c r="M2090" i="3"/>
  <c r="L2091" i="3"/>
  <c r="M2092" i="3"/>
  <c r="L2093" i="3"/>
  <c r="M2094" i="3"/>
  <c r="L2095" i="3"/>
  <c r="M2096" i="3"/>
  <c r="L2097" i="3"/>
  <c r="M2098" i="3"/>
  <c r="L2099" i="3"/>
  <c r="M2100" i="3"/>
  <c r="L2101" i="3"/>
  <c r="M2102" i="3"/>
  <c r="L2103" i="3"/>
  <c r="M2104" i="3"/>
  <c r="L2105" i="3"/>
  <c r="M2106" i="3"/>
  <c r="L2107" i="3"/>
  <c r="M2108" i="3"/>
  <c r="L2109" i="3"/>
  <c r="M2110" i="3"/>
  <c r="L2111" i="3"/>
  <c r="M2112" i="3"/>
  <c r="L2113" i="3"/>
  <c r="M2114" i="3"/>
  <c r="L2115" i="3"/>
  <c r="M2116" i="3"/>
  <c r="L2117" i="3"/>
  <c r="M2118" i="3"/>
  <c r="L2119" i="3"/>
  <c r="M2120" i="3"/>
  <c r="L2121" i="3"/>
  <c r="M2122" i="3"/>
  <c r="L2123" i="3"/>
  <c r="M2124" i="3"/>
  <c r="L2125" i="3"/>
  <c r="M2126" i="3"/>
  <c r="L2127" i="3"/>
  <c r="M2128" i="3"/>
  <c r="L2129" i="3"/>
  <c r="M2130" i="3"/>
  <c r="L2131" i="3"/>
  <c r="M2132" i="3"/>
  <c r="L2133" i="3"/>
  <c r="M2134" i="3"/>
  <c r="L2135" i="3"/>
  <c r="M2136" i="3"/>
  <c r="L2137" i="3"/>
  <c r="M2138" i="3"/>
  <c r="L2139" i="3"/>
  <c r="M2140" i="3"/>
  <c r="L2141" i="3"/>
  <c r="M2142" i="3"/>
  <c r="L2143" i="3"/>
  <c r="M2144" i="3"/>
  <c r="L2145" i="3"/>
  <c r="M2146" i="3"/>
  <c r="L2147" i="3"/>
  <c r="M2148" i="3"/>
  <c r="L2149" i="3"/>
  <c r="M2150" i="3"/>
  <c r="L2151" i="3"/>
  <c r="M2152" i="3"/>
  <c r="L2153" i="3"/>
  <c r="M2154" i="3"/>
  <c r="L2155" i="3"/>
  <c r="M2156" i="3"/>
  <c r="L2157" i="3"/>
  <c r="M2158" i="3"/>
  <c r="L2159" i="3"/>
  <c r="M2160" i="3"/>
  <c r="L2161" i="3"/>
  <c r="M2162" i="3"/>
  <c r="L2163" i="3"/>
  <c r="M2164" i="3"/>
  <c r="L2165" i="3"/>
  <c r="M2166" i="3"/>
  <c r="L2167" i="3"/>
  <c r="M2168" i="3"/>
  <c r="L2169" i="3"/>
  <c r="M2170" i="3"/>
  <c r="L2171" i="3"/>
  <c r="M2172" i="3"/>
  <c r="L2173" i="3"/>
  <c r="M2174" i="3"/>
  <c r="L2175" i="3"/>
  <c r="M2176" i="3"/>
  <c r="L2177" i="3"/>
  <c r="M2178" i="3"/>
  <c r="L2179" i="3"/>
  <c r="M2180" i="3"/>
  <c r="L2181" i="3"/>
  <c r="M2182" i="3"/>
  <c r="L2183" i="3"/>
  <c r="M2184" i="3"/>
  <c r="L2185" i="3"/>
  <c r="M2186" i="3"/>
  <c r="L2187" i="3"/>
  <c r="M2188" i="3"/>
  <c r="L2189" i="3"/>
  <c r="M2190" i="3"/>
  <c r="L2191" i="3"/>
  <c r="M2192" i="3"/>
  <c r="L2193" i="3"/>
  <c r="M2194" i="3"/>
  <c r="L2195" i="3"/>
  <c r="M2196" i="3"/>
  <c r="L2197" i="3"/>
  <c r="M2198" i="3"/>
  <c r="L2199" i="3"/>
  <c r="M2200" i="3"/>
  <c r="L2201" i="3"/>
  <c r="M2202" i="3"/>
  <c r="L2203" i="3"/>
  <c r="M2204" i="3"/>
  <c r="L2205" i="3"/>
  <c r="M2206" i="3"/>
  <c r="L2207" i="3"/>
  <c r="M2208" i="3"/>
  <c r="L2209" i="3"/>
  <c r="M2210" i="3"/>
  <c r="L2211" i="3"/>
  <c r="M2212" i="3"/>
  <c r="L2213" i="3"/>
  <c r="M2214" i="3"/>
  <c r="L2215" i="3"/>
  <c r="M2216" i="3"/>
  <c r="L2217" i="3"/>
  <c r="M2218" i="3"/>
  <c r="L2219" i="3"/>
  <c r="M2220" i="3"/>
  <c r="L2221" i="3"/>
  <c r="M2222" i="3"/>
  <c r="L2223" i="3"/>
  <c r="M2224" i="3"/>
  <c r="L2225" i="3"/>
  <c r="M2226" i="3"/>
  <c r="L2227" i="3"/>
  <c r="M2228" i="3"/>
  <c r="L2229" i="3"/>
  <c r="M2230" i="3"/>
  <c r="L2231" i="3"/>
  <c r="M2232" i="3"/>
  <c r="L2233" i="3"/>
  <c r="M2234" i="3"/>
  <c r="L2235" i="3"/>
  <c r="M2236" i="3"/>
  <c r="L2237" i="3"/>
  <c r="M2238" i="3"/>
  <c r="L2239" i="3"/>
  <c r="M2240" i="3"/>
  <c r="L2241" i="3"/>
  <c r="M2242" i="3"/>
  <c r="L2243" i="3"/>
  <c r="M2244" i="3"/>
  <c r="L2245" i="3"/>
  <c r="M2246" i="3"/>
  <c r="L2247" i="3"/>
  <c r="M2248" i="3"/>
  <c r="L2249" i="3"/>
  <c r="M2250" i="3"/>
  <c r="L2251" i="3"/>
  <c r="M2252" i="3"/>
  <c r="L2253" i="3"/>
  <c r="M2254" i="3"/>
  <c r="L2255" i="3"/>
  <c r="M2256" i="3"/>
  <c r="L2257" i="3"/>
  <c r="M2258" i="3"/>
  <c r="L2259" i="3"/>
  <c r="M2260" i="3"/>
  <c r="L2261" i="3"/>
  <c r="M2262" i="3"/>
  <c r="L2263" i="3"/>
  <c r="M2264" i="3"/>
  <c r="L2265" i="3"/>
  <c r="M2266" i="3"/>
  <c r="L2267" i="3"/>
  <c r="M2268" i="3"/>
  <c r="L2269" i="3"/>
  <c r="M2270" i="3"/>
  <c r="L2271" i="3"/>
  <c r="M2272" i="3"/>
  <c r="L2273" i="3"/>
  <c r="M2274" i="3"/>
  <c r="L2275" i="3"/>
  <c r="M2276" i="3"/>
  <c r="L2277" i="3"/>
  <c r="M2278" i="3"/>
  <c r="L2279" i="3"/>
  <c r="M2280" i="3"/>
  <c r="L2281" i="3"/>
  <c r="M2282" i="3"/>
  <c r="L2283" i="3"/>
  <c r="M2284" i="3"/>
  <c r="L2285" i="3"/>
  <c r="M2286" i="3"/>
  <c r="L2287" i="3"/>
  <c r="M2288" i="3"/>
  <c r="L2289" i="3"/>
  <c r="M2290" i="3"/>
  <c r="L2291" i="3"/>
  <c r="M2292" i="3"/>
  <c r="L2293" i="3"/>
  <c r="M2294" i="3"/>
  <c r="L2295" i="3"/>
  <c r="M2296" i="3"/>
  <c r="L2297" i="3"/>
  <c r="M2298" i="3"/>
  <c r="L2299" i="3"/>
  <c r="M2300" i="3"/>
  <c r="L2301" i="3"/>
  <c r="M2302" i="3"/>
  <c r="L2303" i="3"/>
  <c r="M2304" i="3"/>
  <c r="L2305" i="3"/>
  <c r="M2306" i="3"/>
  <c r="L2307" i="3"/>
  <c r="M2308" i="3"/>
  <c r="L2309" i="3"/>
  <c r="M2310" i="3"/>
  <c r="L2311" i="3"/>
  <c r="M2312" i="3"/>
  <c r="L2313" i="3"/>
  <c r="M2314" i="3"/>
  <c r="L2315" i="3"/>
  <c r="M2316" i="3"/>
  <c r="L2317" i="3"/>
  <c r="M2318" i="3"/>
  <c r="L2319" i="3"/>
  <c r="M2320" i="3"/>
  <c r="L2321" i="3"/>
  <c r="M2322" i="3"/>
  <c r="L2323" i="3"/>
  <c r="M2324" i="3"/>
  <c r="L2325" i="3"/>
  <c r="M2326" i="3"/>
  <c r="L2327" i="3"/>
  <c r="M2328" i="3"/>
  <c r="L2329" i="3"/>
  <c r="M2330" i="3"/>
  <c r="L2331" i="3"/>
  <c r="M2332" i="3"/>
  <c r="L2333" i="3"/>
  <c r="M2334" i="3"/>
  <c r="L2335" i="3"/>
  <c r="M2336" i="3"/>
  <c r="L2337" i="3"/>
  <c r="M2338" i="3"/>
  <c r="L2339" i="3"/>
  <c r="M2340" i="3"/>
  <c r="L2341" i="3"/>
  <c r="M2342" i="3"/>
  <c r="L2343" i="3"/>
  <c r="M2344" i="3"/>
  <c r="L2345" i="3"/>
  <c r="M2346" i="3"/>
  <c r="L2347" i="3"/>
  <c r="M2348" i="3"/>
  <c r="L2349" i="3"/>
  <c r="M2350" i="3"/>
  <c r="L2351" i="3"/>
  <c r="M2352" i="3"/>
  <c r="L2353" i="3"/>
  <c r="M2354" i="3"/>
  <c r="L2355" i="3"/>
  <c r="M2356" i="3"/>
  <c r="L2357" i="3"/>
  <c r="M2358" i="3"/>
  <c r="L2359" i="3"/>
  <c r="M2360" i="3"/>
  <c r="L2361" i="3"/>
  <c r="M2362" i="3"/>
  <c r="L2363" i="3"/>
  <c r="M2364" i="3"/>
  <c r="L2365" i="3"/>
  <c r="M2366" i="3"/>
  <c r="L2367" i="3"/>
  <c r="M2368" i="3"/>
  <c r="L2369" i="3"/>
  <c r="M2370" i="3"/>
  <c r="L2371" i="3"/>
  <c r="M2372" i="3"/>
  <c r="L2373" i="3"/>
  <c r="M2374" i="3"/>
  <c r="L2375" i="3"/>
  <c r="M2376" i="3"/>
  <c r="L2377" i="3"/>
  <c r="M2378" i="3"/>
  <c r="L2379" i="3"/>
  <c r="M2380" i="3"/>
  <c r="L2381" i="3"/>
  <c r="M2382" i="3"/>
  <c r="L2383" i="3"/>
  <c r="M2384" i="3"/>
  <c r="L2385" i="3"/>
  <c r="M2386" i="3"/>
  <c r="L2387" i="3"/>
  <c r="M2388" i="3"/>
  <c r="L2389" i="3"/>
  <c r="M2390" i="3"/>
  <c r="L2391" i="3"/>
  <c r="M2392" i="3"/>
  <c r="L2393" i="3"/>
  <c r="M2394" i="3"/>
  <c r="L2395" i="3"/>
  <c r="M2396" i="3"/>
  <c r="L2397" i="3"/>
  <c r="M2398" i="3"/>
  <c r="L2399" i="3"/>
  <c r="M2400" i="3"/>
  <c r="L2401" i="3"/>
  <c r="M2402" i="3"/>
  <c r="L2403" i="3"/>
  <c r="M2404" i="3"/>
  <c r="L2405" i="3"/>
  <c r="M2406" i="3"/>
  <c r="L2407" i="3"/>
  <c r="M2408" i="3"/>
  <c r="L2409" i="3"/>
  <c r="M2410" i="3"/>
  <c r="L2411" i="3"/>
  <c r="M2412" i="3"/>
  <c r="L2413" i="3"/>
  <c r="M2414" i="3"/>
  <c r="L2415" i="3"/>
  <c r="M2416" i="3"/>
  <c r="L2417" i="3"/>
  <c r="M2418" i="3"/>
  <c r="L2419" i="3"/>
  <c r="M2420" i="3"/>
  <c r="L2421" i="3"/>
  <c r="M2422" i="3"/>
  <c r="L2423" i="3"/>
  <c r="M2424" i="3"/>
  <c r="L2425" i="3"/>
  <c r="M2426" i="3"/>
  <c r="L2427" i="3"/>
  <c r="M2428" i="3"/>
  <c r="L2429" i="3"/>
  <c r="M2430" i="3"/>
  <c r="L2431" i="3"/>
  <c r="M2432" i="3"/>
  <c r="L2433" i="3"/>
  <c r="M2434" i="3"/>
  <c r="L2435" i="3"/>
  <c r="M2436" i="3"/>
  <c r="L2437" i="3"/>
  <c r="M2438" i="3"/>
  <c r="L2439" i="3"/>
  <c r="M2440" i="3"/>
  <c r="L2441" i="3"/>
  <c r="M2442" i="3"/>
  <c r="L2443" i="3"/>
  <c r="M2444" i="3"/>
  <c r="L2445" i="3"/>
  <c r="M2446" i="3"/>
  <c r="L2447" i="3"/>
  <c r="M2448" i="3"/>
  <c r="L2449" i="3"/>
  <c r="M2450" i="3"/>
  <c r="L2451" i="3"/>
  <c r="M2452" i="3"/>
  <c r="L2453" i="3"/>
  <c r="M2454" i="3"/>
  <c r="L2455" i="3"/>
  <c r="M2456" i="3"/>
  <c r="L2457" i="3"/>
  <c r="M2458" i="3"/>
  <c r="L2459" i="3"/>
  <c r="M2460" i="3"/>
  <c r="L2461" i="3"/>
  <c r="M2462" i="3"/>
  <c r="L2463" i="3"/>
  <c r="M2464" i="3"/>
  <c r="L2465" i="3"/>
  <c r="M2466" i="3"/>
  <c r="L2467" i="3"/>
  <c r="M2468" i="3"/>
  <c r="L2469" i="3"/>
  <c r="M2470" i="3"/>
  <c r="L2471" i="3"/>
  <c r="M2472" i="3"/>
  <c r="L2473" i="3"/>
  <c r="M2474" i="3"/>
  <c r="L2475" i="3"/>
  <c r="M2476" i="3"/>
  <c r="L2477" i="3"/>
  <c r="M2478" i="3"/>
  <c r="L2479" i="3"/>
  <c r="M2480" i="3"/>
  <c r="L2481" i="3"/>
  <c r="M2482" i="3"/>
  <c r="L2483" i="3"/>
  <c r="M2484" i="3"/>
  <c r="L2485" i="3"/>
  <c r="M2486" i="3"/>
  <c r="L2487" i="3"/>
  <c r="M2488" i="3"/>
  <c r="L2489" i="3"/>
  <c r="M2490" i="3"/>
  <c r="L2491" i="3"/>
  <c r="M2492" i="3"/>
  <c r="L2493" i="3"/>
  <c r="M2494" i="3"/>
  <c r="L2495" i="3"/>
  <c r="M2496" i="3"/>
  <c r="L2497" i="3"/>
  <c r="M2498" i="3"/>
  <c r="L2499" i="3"/>
  <c r="M2500" i="3"/>
  <c r="L2501" i="3"/>
  <c r="M2502" i="3"/>
  <c r="L2503" i="3"/>
  <c r="M2504" i="3"/>
  <c r="L2505" i="3"/>
  <c r="M2506" i="3"/>
  <c r="L2507" i="3"/>
  <c r="M2508" i="3"/>
  <c r="L2509" i="3"/>
  <c r="M2510" i="3"/>
  <c r="L2511" i="3"/>
  <c r="M2512" i="3"/>
  <c r="L2513" i="3"/>
  <c r="M2514" i="3"/>
  <c r="L2515" i="3"/>
  <c r="M2516" i="3"/>
  <c r="L2517" i="3"/>
  <c r="M2518" i="3"/>
  <c r="L2519" i="3"/>
  <c r="M2520" i="3"/>
  <c r="L2521" i="3"/>
  <c r="M2522" i="3"/>
  <c r="L2523" i="3"/>
  <c r="M2524" i="3"/>
  <c r="L2525" i="3"/>
  <c r="M2526" i="3"/>
  <c r="L2527" i="3"/>
  <c r="M2528" i="3"/>
  <c r="L2529" i="3"/>
  <c r="M2530" i="3"/>
  <c r="L2531" i="3"/>
  <c r="L19" i="3"/>
  <c r="M18" i="3"/>
  <c r="M16" i="3"/>
  <c r="L17" i="3"/>
  <c r="A20" i="3"/>
  <c r="B20" i="3" s="1" a="1"/>
  <c r="B20" i="3" s="1"/>
  <c r="D20" i="3" s="1"/>
  <c r="B18" i="3" a="1"/>
  <c r="B18" i="3" s="1"/>
  <c r="D18" i="3" s="1"/>
  <c r="A18" i="3"/>
  <c r="C18" i="3" s="1" a="1"/>
  <c r="C18" i="3" s="1"/>
  <c r="E18" i="3" s="1"/>
  <c r="G18" i="3" s="1"/>
  <c r="C16" i="3" a="1"/>
  <c r="C16" i="3" s="1"/>
  <c r="E16" i="3" s="1"/>
  <c r="B16" i="3" a="1"/>
  <c r="B16" i="3" s="1"/>
  <c r="D16" i="3" s="1"/>
  <c r="C7" i="3"/>
  <c r="G5" i="3" s="1"/>
  <c r="B7" i="3"/>
  <c r="P16" i="3" s="1"/>
  <c r="K17" i="1" s="1" a="1"/>
  <c r="K17" i="1" s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G114" i="1" s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G158" i="1" s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G195" i="1" s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G254" i="1" s="1"/>
  <c r="E255" i="1"/>
  <c r="E256" i="1"/>
  <c r="E257" i="1"/>
  <c r="E258" i="1"/>
  <c r="E259" i="1"/>
  <c r="E260" i="1"/>
  <c r="G260" i="1" s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G318" i="1" s="1"/>
  <c r="E319" i="1"/>
  <c r="E320" i="1"/>
  <c r="E321" i="1"/>
  <c r="E322" i="1"/>
  <c r="E323" i="1"/>
  <c r="E324" i="1"/>
  <c r="G324" i="1" s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G435" i="1" s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G495" i="1" s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G538" i="1" s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G559" i="1" s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G598" i="1" s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G618" i="1" s="1"/>
  <c r="E619" i="1"/>
  <c r="E620" i="1"/>
  <c r="E621" i="1"/>
  <c r="E622" i="1"/>
  <c r="E623" i="1"/>
  <c r="E624" i="1"/>
  <c r="E625" i="1"/>
  <c r="E626" i="1"/>
  <c r="E627" i="1"/>
  <c r="E628" i="1"/>
  <c r="E629" i="1"/>
  <c r="E630" i="1"/>
  <c r="G630" i="1" s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G650" i="1" s="1"/>
  <c r="E651" i="1"/>
  <c r="E652" i="1"/>
  <c r="E653" i="1"/>
  <c r="E654" i="1"/>
  <c r="E655" i="1"/>
  <c r="E656" i="1"/>
  <c r="E657" i="1"/>
  <c r="E658" i="1"/>
  <c r="E659" i="1"/>
  <c r="E660" i="1"/>
  <c r="E661" i="1"/>
  <c r="E662" i="1"/>
  <c r="G662" i="1" s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G682" i="1" s="1"/>
  <c r="E683" i="1"/>
  <c r="E684" i="1"/>
  <c r="E685" i="1"/>
  <c r="E686" i="1"/>
  <c r="E687" i="1"/>
  <c r="E688" i="1"/>
  <c r="E689" i="1"/>
  <c r="E690" i="1"/>
  <c r="E691" i="1"/>
  <c r="E692" i="1"/>
  <c r="E693" i="1"/>
  <c r="E694" i="1"/>
  <c r="G694" i="1" s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G726" i="1" s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G746" i="1" s="1"/>
  <c r="E747" i="1"/>
  <c r="E748" i="1"/>
  <c r="E749" i="1"/>
  <c r="E750" i="1"/>
  <c r="E751" i="1"/>
  <c r="E752" i="1"/>
  <c r="E753" i="1"/>
  <c r="E754" i="1"/>
  <c r="E755" i="1"/>
  <c r="E756" i="1"/>
  <c r="E757" i="1"/>
  <c r="E758" i="1"/>
  <c r="G758" i="1" s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G778" i="1" s="1"/>
  <c r="E779" i="1"/>
  <c r="E780" i="1"/>
  <c r="E781" i="1"/>
  <c r="E782" i="1"/>
  <c r="E783" i="1"/>
  <c r="E784" i="1"/>
  <c r="E785" i="1"/>
  <c r="E786" i="1"/>
  <c r="E787" i="1"/>
  <c r="E788" i="1"/>
  <c r="E789" i="1"/>
  <c r="E790" i="1"/>
  <c r="G790" i="1" s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G810" i="1" s="1"/>
  <c r="E811" i="1"/>
  <c r="E812" i="1"/>
  <c r="E813" i="1"/>
  <c r="E814" i="1"/>
  <c r="E815" i="1"/>
  <c r="E816" i="1"/>
  <c r="E817" i="1"/>
  <c r="E818" i="1"/>
  <c r="E819" i="1"/>
  <c r="E820" i="1"/>
  <c r="E821" i="1"/>
  <c r="E822" i="1"/>
  <c r="G822" i="1" s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G835" i="1" s="1"/>
  <c r="E836" i="1"/>
  <c r="E837" i="1"/>
  <c r="E838" i="1"/>
  <c r="E839" i="1"/>
  <c r="G839" i="1" s="1"/>
  <c r="E840" i="1"/>
  <c r="E841" i="1"/>
  <c r="E842" i="1"/>
  <c r="E843" i="1"/>
  <c r="G843" i="1" s="1"/>
  <c r="E844" i="1"/>
  <c r="E845" i="1"/>
  <c r="E846" i="1"/>
  <c r="E847" i="1"/>
  <c r="G847" i="1" s="1"/>
  <c r="E848" i="1"/>
  <c r="E849" i="1"/>
  <c r="E850" i="1"/>
  <c r="E851" i="1"/>
  <c r="G851" i="1" s="1"/>
  <c r="E852" i="1"/>
  <c r="E853" i="1"/>
  <c r="E854" i="1"/>
  <c r="E855" i="1"/>
  <c r="G855" i="1" s="1"/>
  <c r="E856" i="1"/>
  <c r="E857" i="1"/>
  <c r="E858" i="1"/>
  <c r="E859" i="1"/>
  <c r="G859" i="1" s="1"/>
  <c r="E860" i="1"/>
  <c r="E861" i="1"/>
  <c r="E862" i="1"/>
  <c r="E863" i="1"/>
  <c r="G863" i="1" s="1"/>
  <c r="E864" i="1"/>
  <c r="E865" i="1"/>
  <c r="E866" i="1"/>
  <c r="E867" i="1"/>
  <c r="G867" i="1" s="1"/>
  <c r="E868" i="1"/>
  <c r="E869" i="1"/>
  <c r="E870" i="1"/>
  <c r="E871" i="1"/>
  <c r="G871" i="1" s="1"/>
  <c r="E872" i="1"/>
  <c r="E873" i="1"/>
  <c r="E874" i="1"/>
  <c r="E875" i="1"/>
  <c r="G875" i="1" s="1"/>
  <c r="E876" i="1"/>
  <c r="E877" i="1"/>
  <c r="E878" i="1"/>
  <c r="E879" i="1"/>
  <c r="E880" i="1"/>
  <c r="E881" i="1"/>
  <c r="E882" i="1"/>
  <c r="E883" i="1"/>
  <c r="G883" i="1" s="1"/>
  <c r="E884" i="1"/>
  <c r="E885" i="1"/>
  <c r="E886" i="1"/>
  <c r="E887" i="1"/>
  <c r="G887" i="1" s="1"/>
  <c r="E888" i="1"/>
  <c r="E889" i="1"/>
  <c r="E890" i="1"/>
  <c r="E891" i="1"/>
  <c r="G891" i="1" s="1"/>
  <c r="E892" i="1"/>
  <c r="E893" i="1"/>
  <c r="E894" i="1"/>
  <c r="E895" i="1"/>
  <c r="G895" i="1" s="1"/>
  <c r="E896" i="1"/>
  <c r="E897" i="1"/>
  <c r="E898" i="1"/>
  <c r="E899" i="1"/>
  <c r="G899" i="1" s="1"/>
  <c r="E900" i="1"/>
  <c r="E901" i="1"/>
  <c r="E902" i="1"/>
  <c r="E903" i="1"/>
  <c r="G903" i="1" s="1"/>
  <c r="E904" i="1"/>
  <c r="E905" i="1"/>
  <c r="E906" i="1"/>
  <c r="E907" i="1"/>
  <c r="G907" i="1" s="1"/>
  <c r="E908" i="1"/>
  <c r="E909" i="1"/>
  <c r="E910" i="1"/>
  <c r="E911" i="1"/>
  <c r="G911" i="1" s="1"/>
  <c r="E912" i="1"/>
  <c r="E913" i="1"/>
  <c r="E914" i="1"/>
  <c r="E915" i="1"/>
  <c r="G915" i="1" s="1"/>
  <c r="E916" i="1"/>
  <c r="E917" i="1"/>
  <c r="E918" i="1"/>
  <c r="E919" i="1"/>
  <c r="G919" i="1" s="1"/>
  <c r="E920" i="1"/>
  <c r="E921" i="1"/>
  <c r="E922" i="1"/>
  <c r="E923" i="1"/>
  <c r="G923" i="1" s="1"/>
  <c r="E924" i="1"/>
  <c r="E925" i="1"/>
  <c r="E926" i="1"/>
  <c r="E927" i="1"/>
  <c r="G927" i="1" s="1"/>
  <c r="E928" i="1"/>
  <c r="E929" i="1"/>
  <c r="E930" i="1"/>
  <c r="E931" i="1"/>
  <c r="G931" i="1" s="1"/>
  <c r="E932" i="1"/>
  <c r="E933" i="1"/>
  <c r="E934" i="1"/>
  <c r="E935" i="1"/>
  <c r="G935" i="1" s="1"/>
  <c r="E936" i="1"/>
  <c r="E937" i="1"/>
  <c r="E938" i="1"/>
  <c r="E939" i="1"/>
  <c r="G939" i="1" s="1"/>
  <c r="E940" i="1"/>
  <c r="E941" i="1"/>
  <c r="E942" i="1"/>
  <c r="E943" i="1"/>
  <c r="E944" i="1"/>
  <c r="E945" i="1"/>
  <c r="E946" i="1"/>
  <c r="E947" i="1"/>
  <c r="G947" i="1" s="1"/>
  <c r="E948" i="1"/>
  <c r="E949" i="1"/>
  <c r="E950" i="1"/>
  <c r="E951" i="1"/>
  <c r="G951" i="1" s="1"/>
  <c r="E952" i="1"/>
  <c r="E953" i="1"/>
  <c r="E954" i="1"/>
  <c r="E955" i="1"/>
  <c r="G955" i="1" s="1"/>
  <c r="E956" i="1"/>
  <c r="E957" i="1"/>
  <c r="E958" i="1"/>
  <c r="E959" i="1"/>
  <c r="G959" i="1" s="1"/>
  <c r="E960" i="1"/>
  <c r="E961" i="1"/>
  <c r="E962" i="1"/>
  <c r="E963" i="1"/>
  <c r="G963" i="1" s="1"/>
  <c r="E964" i="1"/>
  <c r="E965" i="1"/>
  <c r="E966" i="1"/>
  <c r="E967" i="1"/>
  <c r="G967" i="1" s="1"/>
  <c r="E968" i="1"/>
  <c r="E969" i="1"/>
  <c r="E970" i="1"/>
  <c r="E971" i="1"/>
  <c r="G971" i="1" s="1"/>
  <c r="E972" i="1"/>
  <c r="E973" i="1"/>
  <c r="E974" i="1"/>
  <c r="E975" i="1"/>
  <c r="E976" i="1"/>
  <c r="E977" i="1"/>
  <c r="E978" i="1"/>
  <c r="E979" i="1"/>
  <c r="G979" i="1" s="1"/>
  <c r="E980" i="1"/>
  <c r="E981" i="1"/>
  <c r="E982" i="1"/>
  <c r="E983" i="1"/>
  <c r="G983" i="1" s="1"/>
  <c r="E984" i="1"/>
  <c r="E985" i="1"/>
  <c r="E986" i="1"/>
  <c r="E987" i="1"/>
  <c r="G987" i="1" s="1"/>
  <c r="E988" i="1"/>
  <c r="E989" i="1"/>
  <c r="E990" i="1"/>
  <c r="E991" i="1"/>
  <c r="G991" i="1" s="1"/>
  <c r="E992" i="1"/>
  <c r="E993" i="1"/>
  <c r="E994" i="1"/>
  <c r="E995" i="1"/>
  <c r="G995" i="1" s="1"/>
  <c r="E996" i="1"/>
  <c r="E997" i="1"/>
  <c r="E998" i="1"/>
  <c r="E999" i="1"/>
  <c r="G999" i="1" s="1"/>
  <c r="E1000" i="1"/>
  <c r="E1001" i="1"/>
  <c r="E1002" i="1"/>
  <c r="E1003" i="1"/>
  <c r="G1003" i="1" s="1"/>
  <c r="E1004" i="1"/>
  <c r="E1005" i="1"/>
  <c r="E1006" i="1"/>
  <c r="E1007" i="1"/>
  <c r="E1008" i="1"/>
  <c r="E1009" i="1"/>
  <c r="E1010" i="1"/>
  <c r="E1011" i="1"/>
  <c r="G1011" i="1" s="1"/>
  <c r="E1012" i="1"/>
  <c r="E1013" i="1"/>
  <c r="E1014" i="1"/>
  <c r="E1015" i="1"/>
  <c r="G1015" i="1" s="1"/>
  <c r="E1016" i="1"/>
  <c r="E1017" i="1"/>
  <c r="E1018" i="1"/>
  <c r="E1019" i="1"/>
  <c r="G1019" i="1" s="1"/>
  <c r="E1020" i="1"/>
  <c r="E1021" i="1"/>
  <c r="E1022" i="1"/>
  <c r="E1023" i="1"/>
  <c r="G1023" i="1" s="1"/>
  <c r="E1024" i="1"/>
  <c r="E1025" i="1"/>
  <c r="E1026" i="1"/>
  <c r="E1027" i="1"/>
  <c r="G1027" i="1" s="1"/>
  <c r="E1028" i="1"/>
  <c r="E1029" i="1"/>
  <c r="E1030" i="1"/>
  <c r="E1031" i="1"/>
  <c r="G1031" i="1" s="1"/>
  <c r="E1032" i="1"/>
  <c r="E1033" i="1"/>
  <c r="E1034" i="1"/>
  <c r="E1035" i="1"/>
  <c r="G1035" i="1" s="1"/>
  <c r="E1036" i="1"/>
  <c r="E1037" i="1"/>
  <c r="E1038" i="1"/>
  <c r="E1039" i="1"/>
  <c r="G1039" i="1" s="1"/>
  <c r="E1040" i="1"/>
  <c r="E1041" i="1"/>
  <c r="E1042" i="1"/>
  <c r="E1043" i="1"/>
  <c r="G1043" i="1" s="1"/>
  <c r="E1044" i="1"/>
  <c r="E1045" i="1"/>
  <c r="E1046" i="1"/>
  <c r="E1047" i="1"/>
  <c r="G1047" i="1" s="1"/>
  <c r="E1048" i="1"/>
  <c r="E1049" i="1"/>
  <c r="E1050" i="1"/>
  <c r="E1051" i="1"/>
  <c r="G1051" i="1" s="1"/>
  <c r="E1052" i="1"/>
  <c r="E1053" i="1"/>
  <c r="E1054" i="1"/>
  <c r="E1055" i="1"/>
  <c r="G1055" i="1" s="1"/>
  <c r="E1056" i="1"/>
  <c r="E1057" i="1"/>
  <c r="E1058" i="1"/>
  <c r="E1059" i="1"/>
  <c r="G1059" i="1" s="1"/>
  <c r="E1060" i="1"/>
  <c r="E1061" i="1"/>
  <c r="E1062" i="1"/>
  <c r="E1063" i="1"/>
  <c r="G1063" i="1" s="1"/>
  <c r="E1064" i="1"/>
  <c r="E1065" i="1"/>
  <c r="E1066" i="1"/>
  <c r="E1067" i="1"/>
  <c r="G1067" i="1" s="1"/>
  <c r="E1068" i="1"/>
  <c r="E1069" i="1"/>
  <c r="E1070" i="1"/>
  <c r="E1071" i="1"/>
  <c r="E1072" i="1"/>
  <c r="E1073" i="1"/>
  <c r="E1074" i="1"/>
  <c r="E1075" i="1"/>
  <c r="G1075" i="1" s="1"/>
  <c r="E1076" i="1"/>
  <c r="E1077" i="1"/>
  <c r="E1078" i="1"/>
  <c r="E1079" i="1"/>
  <c r="G1079" i="1" s="1"/>
  <c r="E1080" i="1"/>
  <c r="E1081" i="1"/>
  <c r="E1082" i="1"/>
  <c r="E1083" i="1"/>
  <c r="G1083" i="1" s="1"/>
  <c r="E1084" i="1"/>
  <c r="E1085" i="1"/>
  <c r="E1086" i="1"/>
  <c r="E1087" i="1"/>
  <c r="G1087" i="1" s="1"/>
  <c r="E1088" i="1"/>
  <c r="E1089" i="1"/>
  <c r="E1090" i="1"/>
  <c r="E1091" i="1"/>
  <c r="G1091" i="1" s="1"/>
  <c r="E1092" i="1"/>
  <c r="E1093" i="1"/>
  <c r="E1094" i="1"/>
  <c r="E1095" i="1"/>
  <c r="G1095" i="1" s="1"/>
  <c r="E1096" i="1"/>
  <c r="E1097" i="1"/>
  <c r="E1098" i="1"/>
  <c r="E1099" i="1"/>
  <c r="G1099" i="1" s="1"/>
  <c r="E1100" i="1"/>
  <c r="E1101" i="1"/>
  <c r="E1102" i="1"/>
  <c r="E1103" i="1"/>
  <c r="G1103" i="1" s="1"/>
  <c r="E1104" i="1"/>
  <c r="E1105" i="1"/>
  <c r="E1106" i="1"/>
  <c r="G1106" i="1" s="1"/>
  <c r="E1107" i="1"/>
  <c r="G1107" i="1" s="1"/>
  <c r="E1108" i="1"/>
  <c r="G1108" i="1" s="1"/>
  <c r="E1109" i="1"/>
  <c r="G1109" i="1" s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G1116" i="1" s="1"/>
  <c r="E1117" i="1"/>
  <c r="G1117" i="1" s="1"/>
  <c r="E1118" i="1"/>
  <c r="G1118" i="1" s="1"/>
  <c r="E1119" i="1"/>
  <c r="G1119" i="1" s="1"/>
  <c r="E1120" i="1"/>
  <c r="E1121" i="1"/>
  <c r="G1121" i="1" s="1"/>
  <c r="E1122" i="1"/>
  <c r="G1122" i="1" s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G1132" i="1" s="1"/>
  <c r="E1133" i="1"/>
  <c r="G1133" i="1" s="1"/>
  <c r="E1134" i="1"/>
  <c r="G1134" i="1" s="1"/>
  <c r="E1135" i="1"/>
  <c r="G1135" i="1" s="1"/>
  <c r="E1136" i="1"/>
  <c r="E1137" i="1"/>
  <c r="G1137" i="1" s="1"/>
  <c r="E1138" i="1"/>
  <c r="G1138" i="1" s="1"/>
  <c r="E1139" i="1"/>
  <c r="G1139" i="1" s="1"/>
  <c r="E1140" i="1"/>
  <c r="G1140" i="1" s="1"/>
  <c r="E1141" i="1"/>
  <c r="G1141" i="1" s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E1153" i="1"/>
  <c r="G1153" i="1" s="1"/>
  <c r="E1154" i="1"/>
  <c r="G1154" i="1" s="1"/>
  <c r="E1155" i="1"/>
  <c r="G1155" i="1" s="1"/>
  <c r="E1156" i="1"/>
  <c r="G1156" i="1" s="1"/>
  <c r="E1157" i="1"/>
  <c r="G1157" i="1" s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G1164" i="1" s="1"/>
  <c r="E1165" i="1"/>
  <c r="G1165" i="1" s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G1180" i="1" s="1"/>
  <c r="E1181" i="1"/>
  <c r="G1181" i="1" s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G1188" i="1" s="1"/>
  <c r="E1189" i="1"/>
  <c r="G1189" i="1" s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G1203" i="1" s="1"/>
  <c r="E1204" i="1"/>
  <c r="G1204" i="1" s="1"/>
  <c r="E1205" i="1"/>
  <c r="G1205" i="1" s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G1212" i="1" s="1"/>
  <c r="E1213" i="1"/>
  <c r="G1213" i="1" s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G1228" i="1" s="1"/>
  <c r="E1229" i="1"/>
  <c r="G1229" i="1" s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G1236" i="1" s="1"/>
  <c r="E1237" i="1"/>
  <c r="G1237" i="1" s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G1252" i="1" s="1"/>
  <c r="E1253" i="1"/>
  <c r="G1253" i="1" s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G1260" i="1" s="1"/>
  <c r="E1261" i="1"/>
  <c r="G1261" i="1" s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G1272" i="1" s="1"/>
  <c r="E1273" i="1"/>
  <c r="G1273" i="1" s="1"/>
  <c r="E1274" i="1"/>
  <c r="G1274" i="1" s="1"/>
  <c r="E17" i="1"/>
  <c r="B5" i="1"/>
  <c r="C13" i="1"/>
  <c r="C3" i="1"/>
  <c r="C4" i="1" s="1"/>
  <c r="C2" i="1"/>
  <c r="D1274" i="1"/>
  <c r="F1274" i="1" s="1"/>
  <c r="D1273" i="1"/>
  <c r="F1273" i="1" s="1"/>
  <c r="D1272" i="1"/>
  <c r="F1272" i="1" s="1"/>
  <c r="D1271" i="1"/>
  <c r="F1271" i="1" s="1"/>
  <c r="D1270" i="1"/>
  <c r="F1270" i="1" s="1"/>
  <c r="D1269" i="1"/>
  <c r="D1268" i="1"/>
  <c r="F1268" i="1" s="1"/>
  <c r="D1267" i="1"/>
  <c r="F1267" i="1" s="1"/>
  <c r="D1266" i="1"/>
  <c r="F1266" i="1" s="1"/>
  <c r="D1265" i="1"/>
  <c r="F1265" i="1" s="1"/>
  <c r="D1264" i="1"/>
  <c r="F1264" i="1" s="1"/>
  <c r="D1263" i="1"/>
  <c r="F1263" i="1" s="1"/>
  <c r="D1262" i="1"/>
  <c r="F1262" i="1" s="1"/>
  <c r="D1261" i="1"/>
  <c r="D1260" i="1"/>
  <c r="F1260" i="1" s="1"/>
  <c r="D1259" i="1"/>
  <c r="F1259" i="1" s="1"/>
  <c r="D1258" i="1"/>
  <c r="F1258" i="1" s="1"/>
  <c r="D1257" i="1"/>
  <c r="F1257" i="1" s="1"/>
  <c r="D1256" i="1"/>
  <c r="F1256" i="1" s="1"/>
  <c r="D1255" i="1"/>
  <c r="F1255" i="1" s="1"/>
  <c r="D1254" i="1"/>
  <c r="F1254" i="1" s="1"/>
  <c r="D1253" i="1"/>
  <c r="D1252" i="1"/>
  <c r="F1252" i="1" s="1"/>
  <c r="D1251" i="1"/>
  <c r="F1251" i="1" s="1"/>
  <c r="D1250" i="1"/>
  <c r="F1250" i="1" s="1"/>
  <c r="D1249" i="1"/>
  <c r="F1249" i="1" s="1"/>
  <c r="D1248" i="1"/>
  <c r="F1248" i="1" s="1"/>
  <c r="D1247" i="1"/>
  <c r="F1247" i="1" s="1"/>
  <c r="D1246" i="1"/>
  <c r="F1246" i="1" s="1"/>
  <c r="D1245" i="1"/>
  <c r="D1244" i="1"/>
  <c r="F1244" i="1" s="1"/>
  <c r="D1243" i="1"/>
  <c r="F1243" i="1" s="1"/>
  <c r="D1242" i="1"/>
  <c r="F1242" i="1" s="1"/>
  <c r="D1241" i="1"/>
  <c r="F1241" i="1" s="1"/>
  <c r="D1240" i="1"/>
  <c r="F1240" i="1" s="1"/>
  <c r="D1239" i="1"/>
  <c r="F1239" i="1" s="1"/>
  <c r="D1238" i="1"/>
  <c r="F1238" i="1" s="1"/>
  <c r="D1237" i="1"/>
  <c r="D1236" i="1"/>
  <c r="F1236" i="1" s="1"/>
  <c r="D1235" i="1"/>
  <c r="F1235" i="1" s="1"/>
  <c r="D1234" i="1"/>
  <c r="F1234" i="1" s="1"/>
  <c r="D1233" i="1"/>
  <c r="F1233" i="1" s="1"/>
  <c r="D1232" i="1"/>
  <c r="F1232" i="1" s="1"/>
  <c r="D1231" i="1"/>
  <c r="F1231" i="1" s="1"/>
  <c r="D1230" i="1"/>
  <c r="F1230" i="1" s="1"/>
  <c r="D1229" i="1"/>
  <c r="F1229" i="1" s="1"/>
  <c r="D1228" i="1"/>
  <c r="F1228" i="1" s="1"/>
  <c r="D1227" i="1"/>
  <c r="F1227" i="1" s="1"/>
  <c r="D1226" i="1"/>
  <c r="F1226" i="1" s="1"/>
  <c r="D1225" i="1"/>
  <c r="F1225" i="1" s="1"/>
  <c r="D1224" i="1"/>
  <c r="F1224" i="1" s="1"/>
  <c r="D1223" i="1"/>
  <c r="F1223" i="1" s="1"/>
  <c r="D1222" i="1"/>
  <c r="F1222" i="1" s="1"/>
  <c r="D1221" i="1"/>
  <c r="D1220" i="1"/>
  <c r="F1220" i="1" s="1"/>
  <c r="D1219" i="1"/>
  <c r="F1219" i="1" s="1"/>
  <c r="D1218" i="1"/>
  <c r="F1218" i="1" s="1"/>
  <c r="D1217" i="1"/>
  <c r="F1217" i="1" s="1"/>
  <c r="D1216" i="1"/>
  <c r="F1216" i="1" s="1"/>
  <c r="D1215" i="1"/>
  <c r="F1215" i="1" s="1"/>
  <c r="D1214" i="1"/>
  <c r="F1214" i="1" s="1"/>
  <c r="D1213" i="1"/>
  <c r="D1212" i="1"/>
  <c r="F1212" i="1" s="1"/>
  <c r="D1211" i="1"/>
  <c r="F1211" i="1" s="1"/>
  <c r="D1210" i="1"/>
  <c r="F1210" i="1" s="1"/>
  <c r="D1209" i="1"/>
  <c r="F1209" i="1" s="1"/>
  <c r="D1208" i="1"/>
  <c r="F1208" i="1" s="1"/>
  <c r="D1207" i="1"/>
  <c r="F1207" i="1" s="1"/>
  <c r="D1206" i="1"/>
  <c r="F1206" i="1" s="1"/>
  <c r="D1205" i="1"/>
  <c r="D1204" i="1"/>
  <c r="F1204" i="1" s="1"/>
  <c r="D1203" i="1"/>
  <c r="F1203" i="1" s="1"/>
  <c r="D1202" i="1"/>
  <c r="F1202" i="1" s="1"/>
  <c r="D1201" i="1"/>
  <c r="F1201" i="1" s="1"/>
  <c r="D1200" i="1"/>
  <c r="F1200" i="1" s="1"/>
  <c r="D1199" i="1"/>
  <c r="F1199" i="1" s="1"/>
  <c r="D1198" i="1"/>
  <c r="F1198" i="1" s="1"/>
  <c r="D1197" i="1"/>
  <c r="D1196" i="1"/>
  <c r="F1196" i="1" s="1"/>
  <c r="D1195" i="1"/>
  <c r="F1195" i="1" s="1"/>
  <c r="D1194" i="1"/>
  <c r="F1194" i="1" s="1"/>
  <c r="D1193" i="1"/>
  <c r="F1193" i="1" s="1"/>
  <c r="D1192" i="1"/>
  <c r="F1192" i="1" s="1"/>
  <c r="D1191" i="1"/>
  <c r="F1191" i="1" s="1"/>
  <c r="D1190" i="1"/>
  <c r="F1190" i="1" s="1"/>
  <c r="D1189" i="1"/>
  <c r="D1188" i="1"/>
  <c r="F1188" i="1" s="1"/>
  <c r="D1187" i="1"/>
  <c r="F1187" i="1" s="1"/>
  <c r="D1186" i="1"/>
  <c r="F1186" i="1" s="1"/>
  <c r="D1185" i="1"/>
  <c r="F1185" i="1" s="1"/>
  <c r="D1184" i="1"/>
  <c r="F1184" i="1" s="1"/>
  <c r="D1183" i="1"/>
  <c r="F1183" i="1" s="1"/>
  <c r="D1182" i="1"/>
  <c r="F1182" i="1" s="1"/>
  <c r="D1181" i="1"/>
  <c r="D1180" i="1"/>
  <c r="F1180" i="1" s="1"/>
  <c r="D1179" i="1"/>
  <c r="D1178" i="1"/>
  <c r="F1178" i="1" s="1"/>
  <c r="D1177" i="1"/>
  <c r="D1176" i="1"/>
  <c r="F1176" i="1" s="1"/>
  <c r="D1175" i="1"/>
  <c r="F1175" i="1" s="1"/>
  <c r="D1174" i="1"/>
  <c r="D1173" i="1"/>
  <c r="D1172" i="1"/>
  <c r="D1171" i="1"/>
  <c r="F1171" i="1" s="1"/>
  <c r="D1170" i="1"/>
  <c r="D1169" i="1"/>
  <c r="F1169" i="1" s="1"/>
  <c r="D1168" i="1"/>
  <c r="F1168" i="1" s="1"/>
  <c r="D1167" i="1"/>
  <c r="D1166" i="1"/>
  <c r="F1166" i="1" s="1"/>
  <c r="D1165" i="1"/>
  <c r="D1164" i="1"/>
  <c r="F1164" i="1" s="1"/>
  <c r="D1163" i="1"/>
  <c r="D1162" i="1"/>
  <c r="F1162" i="1" s="1"/>
  <c r="D1161" i="1"/>
  <c r="F1161" i="1" s="1"/>
  <c r="D1160" i="1"/>
  <c r="D1159" i="1"/>
  <c r="F1159" i="1" s="1"/>
  <c r="D1158" i="1"/>
  <c r="D1157" i="1"/>
  <c r="D1156" i="1"/>
  <c r="D1155" i="1"/>
  <c r="F1155" i="1" s="1"/>
  <c r="D1154" i="1"/>
  <c r="F1154" i="1" s="1"/>
  <c r="D1153" i="1"/>
  <c r="F1153" i="1" s="1"/>
  <c r="D1152" i="1"/>
  <c r="F1152" i="1" s="1"/>
  <c r="D1151" i="1"/>
  <c r="D1150" i="1"/>
  <c r="F1150" i="1" s="1"/>
  <c r="D1149" i="1"/>
  <c r="D1148" i="1"/>
  <c r="F1148" i="1" s="1"/>
  <c r="D1147" i="1"/>
  <c r="F1147" i="1" s="1"/>
  <c r="D1146" i="1"/>
  <c r="F1146" i="1" s="1"/>
  <c r="D1145" i="1"/>
  <c r="D1144" i="1"/>
  <c r="D1143" i="1"/>
  <c r="F1143" i="1" s="1"/>
  <c r="D1142" i="1"/>
  <c r="D1141" i="1"/>
  <c r="D1140" i="1"/>
  <c r="F1140" i="1" s="1"/>
  <c r="D1139" i="1"/>
  <c r="F1139" i="1" s="1"/>
  <c r="D1138" i="1"/>
  <c r="D1137" i="1"/>
  <c r="F1137" i="1" s="1"/>
  <c r="D1136" i="1"/>
  <c r="F1136" i="1" s="1"/>
  <c r="D1135" i="1"/>
  <c r="D1134" i="1"/>
  <c r="F1134" i="1" s="1"/>
  <c r="D1133" i="1"/>
  <c r="D1132" i="1"/>
  <c r="F1132" i="1" s="1"/>
  <c r="D1131" i="1"/>
  <c r="D1130" i="1"/>
  <c r="F1130" i="1" s="1"/>
  <c r="D1129" i="1"/>
  <c r="D1128" i="1"/>
  <c r="D1127" i="1"/>
  <c r="F1127" i="1" s="1"/>
  <c r="D1126" i="1"/>
  <c r="F1126" i="1" s="1"/>
  <c r="D1125" i="1"/>
  <c r="D1124" i="1"/>
  <c r="D1123" i="1"/>
  <c r="F1123" i="1" s="1"/>
  <c r="D1122" i="1"/>
  <c r="D1121" i="1"/>
  <c r="F1121" i="1" s="1"/>
  <c r="D1120" i="1"/>
  <c r="F1120" i="1" s="1"/>
  <c r="D1119" i="1"/>
  <c r="F1119" i="1" s="1"/>
  <c r="D1118" i="1"/>
  <c r="F1118" i="1" s="1"/>
  <c r="D1117" i="1"/>
  <c r="D1116" i="1"/>
  <c r="F1116" i="1" s="1"/>
  <c r="D1115" i="1"/>
  <c r="D1114" i="1"/>
  <c r="F1114" i="1" s="1"/>
  <c r="D1113" i="1"/>
  <c r="D1112" i="1"/>
  <c r="F1112" i="1" s="1"/>
  <c r="D1111" i="1"/>
  <c r="F1111" i="1" s="1"/>
  <c r="D1110" i="1"/>
  <c r="D1109" i="1"/>
  <c r="F1109" i="1" s="1"/>
  <c r="D1108" i="1"/>
  <c r="D1107" i="1"/>
  <c r="F1107" i="1" s="1"/>
  <c r="D1106" i="1"/>
  <c r="D1105" i="1"/>
  <c r="F1105" i="1" s="1"/>
  <c r="D1104" i="1"/>
  <c r="F1104" i="1" s="1"/>
  <c r="D1103" i="1"/>
  <c r="D1102" i="1"/>
  <c r="F1102" i="1" s="1"/>
  <c r="D1101" i="1"/>
  <c r="D1100" i="1"/>
  <c r="F1100" i="1" s="1"/>
  <c r="D1099" i="1"/>
  <c r="D1098" i="1"/>
  <c r="F1098" i="1" s="1"/>
  <c r="D1097" i="1"/>
  <c r="F1097" i="1" s="1"/>
  <c r="D1096" i="1"/>
  <c r="F1096" i="1" s="1"/>
  <c r="D1095" i="1"/>
  <c r="D1094" i="1"/>
  <c r="F1094" i="1" s="1"/>
  <c r="D1093" i="1"/>
  <c r="D1092" i="1"/>
  <c r="F1092" i="1" s="1"/>
  <c r="D1091" i="1"/>
  <c r="D1090" i="1"/>
  <c r="F1090" i="1" s="1"/>
  <c r="D1089" i="1"/>
  <c r="D1088" i="1"/>
  <c r="F1088" i="1" s="1"/>
  <c r="D1087" i="1"/>
  <c r="D1086" i="1"/>
  <c r="F1086" i="1" s="1"/>
  <c r="D1085" i="1"/>
  <c r="D1084" i="1"/>
  <c r="F1084" i="1" s="1"/>
  <c r="D1083" i="1"/>
  <c r="D1082" i="1"/>
  <c r="F1082" i="1" s="1"/>
  <c r="D1081" i="1"/>
  <c r="D1080" i="1"/>
  <c r="F1080" i="1" s="1"/>
  <c r="D1079" i="1"/>
  <c r="D1078" i="1"/>
  <c r="F1078" i="1" s="1"/>
  <c r="D1077" i="1"/>
  <c r="D1076" i="1"/>
  <c r="D1075" i="1"/>
  <c r="D1074" i="1"/>
  <c r="F1074" i="1" s="1"/>
  <c r="D1073" i="1"/>
  <c r="D1072" i="1"/>
  <c r="F1072" i="1" s="1"/>
  <c r="D1071" i="1"/>
  <c r="F1071" i="1" s="1"/>
  <c r="D1070" i="1"/>
  <c r="D1069" i="1"/>
  <c r="D1068" i="1"/>
  <c r="D1067" i="1"/>
  <c r="F1067" i="1" s="1"/>
  <c r="D1066" i="1"/>
  <c r="D1065" i="1"/>
  <c r="F1065" i="1" s="1"/>
  <c r="D1064" i="1"/>
  <c r="D1063" i="1"/>
  <c r="F1063" i="1" s="1"/>
  <c r="D1062" i="1"/>
  <c r="D1061" i="1"/>
  <c r="D1060" i="1"/>
  <c r="D1059" i="1"/>
  <c r="F1059" i="1" s="1"/>
  <c r="D1058" i="1"/>
  <c r="D1057" i="1"/>
  <c r="F1057" i="1" s="1"/>
  <c r="D1056" i="1"/>
  <c r="D1055" i="1"/>
  <c r="F1055" i="1" s="1"/>
  <c r="D1054" i="1"/>
  <c r="D1053" i="1"/>
  <c r="D1052" i="1"/>
  <c r="D1051" i="1"/>
  <c r="F1051" i="1" s="1"/>
  <c r="D1050" i="1"/>
  <c r="D1049" i="1"/>
  <c r="F1049" i="1" s="1"/>
  <c r="D1048" i="1"/>
  <c r="D1047" i="1"/>
  <c r="F1047" i="1" s="1"/>
  <c r="D1046" i="1"/>
  <c r="D1045" i="1"/>
  <c r="D1044" i="1"/>
  <c r="D1043" i="1"/>
  <c r="F1043" i="1" s="1"/>
  <c r="D1042" i="1"/>
  <c r="D1041" i="1"/>
  <c r="F1041" i="1" s="1"/>
  <c r="D1040" i="1"/>
  <c r="D1039" i="1"/>
  <c r="D1038" i="1"/>
  <c r="D1037" i="1"/>
  <c r="D1036" i="1"/>
  <c r="F1036" i="1" s="1"/>
  <c r="D1035" i="1"/>
  <c r="D1034" i="1"/>
  <c r="F1034" i="1" s="1"/>
  <c r="D1033" i="1"/>
  <c r="D1032" i="1"/>
  <c r="F1032" i="1" s="1"/>
  <c r="D1031" i="1"/>
  <c r="D1030" i="1"/>
  <c r="D1029" i="1"/>
  <c r="D1028" i="1"/>
  <c r="F1028" i="1" s="1"/>
  <c r="D1027" i="1"/>
  <c r="D1026" i="1"/>
  <c r="F1026" i="1" s="1"/>
  <c r="D1025" i="1"/>
  <c r="D1024" i="1"/>
  <c r="F1024" i="1" s="1"/>
  <c r="D1023" i="1"/>
  <c r="D1022" i="1"/>
  <c r="D1021" i="1"/>
  <c r="D1020" i="1"/>
  <c r="F1020" i="1" s="1"/>
  <c r="D1019" i="1"/>
  <c r="D1018" i="1"/>
  <c r="F1018" i="1" s="1"/>
  <c r="D1017" i="1"/>
  <c r="D1016" i="1"/>
  <c r="F1016" i="1" s="1"/>
  <c r="D1015" i="1"/>
  <c r="D1014" i="1"/>
  <c r="D1013" i="1"/>
  <c r="D1012" i="1"/>
  <c r="F1012" i="1" s="1"/>
  <c r="D1011" i="1"/>
  <c r="D1010" i="1"/>
  <c r="F1010" i="1" s="1"/>
  <c r="D1009" i="1"/>
  <c r="D1008" i="1"/>
  <c r="F1008" i="1" s="1"/>
  <c r="D1007" i="1"/>
  <c r="D1006" i="1"/>
  <c r="D1005" i="1"/>
  <c r="D1004" i="1"/>
  <c r="D1003" i="1"/>
  <c r="F1003" i="1" s="1"/>
  <c r="D1002" i="1"/>
  <c r="D1001" i="1"/>
  <c r="F1001" i="1" s="1"/>
  <c r="D1000" i="1"/>
  <c r="D999" i="1"/>
  <c r="D998" i="1"/>
  <c r="D997" i="1"/>
  <c r="D996" i="1"/>
  <c r="D995" i="1"/>
  <c r="F995" i="1" s="1"/>
  <c r="D994" i="1"/>
  <c r="D993" i="1"/>
  <c r="F993" i="1" s="1"/>
  <c r="D992" i="1"/>
  <c r="D991" i="1"/>
  <c r="D990" i="1"/>
  <c r="D989" i="1"/>
  <c r="D988" i="1"/>
  <c r="D987" i="1"/>
  <c r="F987" i="1" s="1"/>
  <c r="D986" i="1"/>
  <c r="D985" i="1"/>
  <c r="F985" i="1" s="1"/>
  <c r="D984" i="1"/>
  <c r="D983" i="1"/>
  <c r="D982" i="1"/>
  <c r="D981" i="1"/>
  <c r="D980" i="1"/>
  <c r="D979" i="1"/>
  <c r="F979" i="1" s="1"/>
  <c r="D978" i="1"/>
  <c r="D977" i="1"/>
  <c r="F977" i="1" s="1"/>
  <c r="D976" i="1"/>
  <c r="D975" i="1"/>
  <c r="D974" i="1"/>
  <c r="F974" i="1" s="1"/>
  <c r="D973" i="1"/>
  <c r="D972" i="1"/>
  <c r="F972" i="1" s="1"/>
  <c r="D971" i="1"/>
  <c r="D970" i="1"/>
  <c r="F970" i="1" s="1"/>
  <c r="D969" i="1"/>
  <c r="D968" i="1"/>
  <c r="D967" i="1"/>
  <c r="D966" i="1"/>
  <c r="F966" i="1" s="1"/>
  <c r="D965" i="1"/>
  <c r="D964" i="1"/>
  <c r="F964" i="1" s="1"/>
  <c r="D963" i="1"/>
  <c r="D962" i="1"/>
  <c r="F962" i="1" s="1"/>
  <c r="D961" i="1"/>
  <c r="D960" i="1"/>
  <c r="D959" i="1"/>
  <c r="D958" i="1"/>
  <c r="F958" i="1" s="1"/>
  <c r="D957" i="1"/>
  <c r="D956" i="1"/>
  <c r="F956" i="1" s="1"/>
  <c r="D955" i="1"/>
  <c r="D954" i="1"/>
  <c r="F954" i="1" s="1"/>
  <c r="D953" i="1"/>
  <c r="D952" i="1"/>
  <c r="D951" i="1"/>
  <c r="D950" i="1"/>
  <c r="F950" i="1" s="1"/>
  <c r="D949" i="1"/>
  <c r="D948" i="1"/>
  <c r="F948" i="1" s="1"/>
  <c r="D947" i="1"/>
  <c r="D946" i="1"/>
  <c r="F946" i="1" s="1"/>
  <c r="D945" i="1"/>
  <c r="D944" i="1"/>
  <c r="D943" i="1"/>
  <c r="F943" i="1" s="1"/>
  <c r="D942" i="1"/>
  <c r="D941" i="1"/>
  <c r="D940" i="1"/>
  <c r="D939" i="1"/>
  <c r="F939" i="1" s="1"/>
  <c r="D938" i="1"/>
  <c r="D937" i="1"/>
  <c r="D936" i="1"/>
  <c r="D935" i="1"/>
  <c r="F935" i="1" s="1"/>
  <c r="D934" i="1"/>
  <c r="D933" i="1"/>
  <c r="D932" i="1"/>
  <c r="D931" i="1"/>
  <c r="F931" i="1" s="1"/>
  <c r="D930" i="1"/>
  <c r="D929" i="1"/>
  <c r="D928" i="1"/>
  <c r="D927" i="1"/>
  <c r="F927" i="1" s="1"/>
  <c r="D926" i="1"/>
  <c r="D925" i="1"/>
  <c r="D924" i="1"/>
  <c r="D923" i="1"/>
  <c r="F923" i="1" s="1"/>
  <c r="D922" i="1"/>
  <c r="D921" i="1"/>
  <c r="D920" i="1"/>
  <c r="D919" i="1"/>
  <c r="F919" i="1" s="1"/>
  <c r="D918" i="1"/>
  <c r="D917" i="1"/>
  <c r="F917" i="1" s="1"/>
  <c r="D916" i="1"/>
  <c r="D915" i="1"/>
  <c r="F915" i="1" s="1"/>
  <c r="D914" i="1"/>
  <c r="D913" i="1"/>
  <c r="D912" i="1"/>
  <c r="D911" i="1"/>
  <c r="D910" i="1"/>
  <c r="F910" i="1" s="1"/>
  <c r="D909" i="1"/>
  <c r="D908" i="1"/>
  <c r="F908" i="1" s="1"/>
  <c r="D907" i="1"/>
  <c r="D906" i="1"/>
  <c r="D905" i="1"/>
  <c r="D904" i="1"/>
  <c r="F904" i="1" s="1"/>
  <c r="D903" i="1"/>
  <c r="D902" i="1"/>
  <c r="F902" i="1" s="1"/>
  <c r="D901" i="1"/>
  <c r="D900" i="1"/>
  <c r="F900" i="1" s="1"/>
  <c r="D899" i="1"/>
  <c r="D898" i="1"/>
  <c r="D897" i="1"/>
  <c r="D896" i="1"/>
  <c r="F896" i="1" s="1"/>
  <c r="D895" i="1"/>
  <c r="D894" i="1"/>
  <c r="F894" i="1" s="1"/>
  <c r="D893" i="1"/>
  <c r="D892" i="1"/>
  <c r="F892" i="1" s="1"/>
  <c r="D891" i="1"/>
  <c r="D890" i="1"/>
  <c r="D889" i="1"/>
  <c r="D888" i="1"/>
  <c r="F888" i="1" s="1"/>
  <c r="D887" i="1"/>
  <c r="D886" i="1"/>
  <c r="F886" i="1" s="1"/>
  <c r="D885" i="1"/>
  <c r="D884" i="1"/>
  <c r="F884" i="1" s="1"/>
  <c r="D883" i="1"/>
  <c r="D882" i="1"/>
  <c r="D881" i="1"/>
  <c r="D880" i="1"/>
  <c r="F880" i="1" s="1"/>
  <c r="D879" i="1"/>
  <c r="F879" i="1" s="1"/>
  <c r="D878" i="1"/>
  <c r="D877" i="1"/>
  <c r="F877" i="1" s="1"/>
  <c r="D876" i="1"/>
  <c r="D875" i="1"/>
  <c r="D874" i="1"/>
  <c r="D873" i="1"/>
  <c r="F873" i="1" s="1"/>
  <c r="D872" i="1"/>
  <c r="D871" i="1"/>
  <c r="F871" i="1" s="1"/>
  <c r="D870" i="1"/>
  <c r="D869" i="1"/>
  <c r="D868" i="1"/>
  <c r="D867" i="1"/>
  <c r="D866" i="1"/>
  <c r="D865" i="1"/>
  <c r="F865" i="1" s="1"/>
  <c r="D864" i="1"/>
  <c r="D863" i="1"/>
  <c r="F863" i="1" s="1"/>
  <c r="D862" i="1"/>
  <c r="D861" i="1"/>
  <c r="D860" i="1"/>
  <c r="D859" i="1"/>
  <c r="D858" i="1"/>
  <c r="D857" i="1"/>
  <c r="F857" i="1" s="1"/>
  <c r="D856" i="1"/>
  <c r="D855" i="1"/>
  <c r="F855" i="1" s="1"/>
  <c r="D854" i="1"/>
  <c r="D853" i="1"/>
  <c r="D852" i="1"/>
  <c r="D851" i="1"/>
  <c r="D850" i="1"/>
  <c r="D849" i="1"/>
  <c r="F849" i="1" s="1"/>
  <c r="D848" i="1"/>
  <c r="D847" i="1"/>
  <c r="D846" i="1"/>
  <c r="F846" i="1" s="1"/>
  <c r="D845" i="1"/>
  <c r="D844" i="1"/>
  <c r="D843" i="1"/>
  <c r="D842" i="1"/>
  <c r="F842" i="1" s="1"/>
  <c r="D841" i="1"/>
  <c r="D840" i="1"/>
  <c r="F840" i="1" s="1"/>
  <c r="D839" i="1"/>
  <c r="D838" i="1"/>
  <c r="F838" i="1" s="1"/>
  <c r="D837" i="1"/>
  <c r="D836" i="1"/>
  <c r="D835" i="1"/>
  <c r="D834" i="1"/>
  <c r="F834" i="1" s="1"/>
  <c r="D833" i="1"/>
  <c r="D832" i="1"/>
  <c r="F832" i="1" s="1"/>
  <c r="D831" i="1"/>
  <c r="D830" i="1"/>
  <c r="F830" i="1" s="1"/>
  <c r="D829" i="1"/>
  <c r="D828" i="1"/>
  <c r="D827" i="1"/>
  <c r="D826" i="1"/>
  <c r="F826" i="1" s="1"/>
  <c r="D825" i="1"/>
  <c r="D824" i="1"/>
  <c r="F824" i="1" s="1"/>
  <c r="D823" i="1"/>
  <c r="D822" i="1"/>
  <c r="F822" i="1" s="1"/>
  <c r="D821" i="1"/>
  <c r="D820" i="1"/>
  <c r="D819" i="1"/>
  <c r="D818" i="1"/>
  <c r="F818" i="1" s="1"/>
  <c r="D817" i="1"/>
  <c r="D816" i="1"/>
  <c r="F816" i="1" s="1"/>
  <c r="D815" i="1"/>
  <c r="D814" i="1"/>
  <c r="F814" i="1" s="1"/>
  <c r="D813" i="1"/>
  <c r="D812" i="1"/>
  <c r="D811" i="1"/>
  <c r="D810" i="1"/>
  <c r="F810" i="1" s="1"/>
  <c r="D809" i="1"/>
  <c r="D808" i="1"/>
  <c r="F808" i="1" s="1"/>
  <c r="D807" i="1"/>
  <c r="D806" i="1"/>
  <c r="F806" i="1" s="1"/>
  <c r="D805" i="1"/>
  <c r="D804" i="1"/>
  <c r="D803" i="1"/>
  <c r="D802" i="1"/>
  <c r="F802" i="1" s="1"/>
  <c r="D801" i="1"/>
  <c r="D800" i="1"/>
  <c r="F800" i="1" s="1"/>
  <c r="D799" i="1"/>
  <c r="D798" i="1"/>
  <c r="F798" i="1" s="1"/>
  <c r="D797" i="1"/>
  <c r="D796" i="1"/>
  <c r="D795" i="1"/>
  <c r="D794" i="1"/>
  <c r="F794" i="1" s="1"/>
  <c r="D793" i="1"/>
  <c r="D792" i="1"/>
  <c r="F792" i="1" s="1"/>
  <c r="D791" i="1"/>
  <c r="D790" i="1"/>
  <c r="F790" i="1" s="1"/>
  <c r="D789" i="1"/>
  <c r="D788" i="1"/>
  <c r="D787" i="1"/>
  <c r="D786" i="1"/>
  <c r="F786" i="1" s="1"/>
  <c r="D785" i="1"/>
  <c r="D784" i="1"/>
  <c r="F784" i="1" s="1"/>
  <c r="D783" i="1"/>
  <c r="D782" i="1"/>
  <c r="F782" i="1" s="1"/>
  <c r="D781" i="1"/>
  <c r="D780" i="1"/>
  <c r="D779" i="1"/>
  <c r="D778" i="1"/>
  <c r="D777" i="1"/>
  <c r="D776" i="1"/>
  <c r="F776" i="1" s="1"/>
  <c r="D775" i="1"/>
  <c r="D774" i="1"/>
  <c r="D773" i="1"/>
  <c r="D772" i="1"/>
  <c r="D771" i="1"/>
  <c r="D770" i="1"/>
  <c r="D769" i="1"/>
  <c r="D768" i="1"/>
  <c r="F768" i="1" s="1"/>
  <c r="D767" i="1"/>
  <c r="D766" i="1"/>
  <c r="D765" i="1"/>
  <c r="D764" i="1"/>
  <c r="D763" i="1"/>
  <c r="D762" i="1"/>
  <c r="D761" i="1"/>
  <c r="D760" i="1"/>
  <c r="F760" i="1" s="1"/>
  <c r="D759" i="1"/>
  <c r="D758" i="1"/>
  <c r="D757" i="1"/>
  <c r="D756" i="1"/>
  <c r="D755" i="1"/>
  <c r="D754" i="1"/>
  <c r="D753" i="1"/>
  <c r="D752" i="1"/>
  <c r="F752" i="1" s="1"/>
  <c r="D751" i="1"/>
  <c r="D750" i="1"/>
  <c r="D749" i="1"/>
  <c r="D748" i="1"/>
  <c r="D747" i="1"/>
  <c r="D746" i="1"/>
  <c r="D745" i="1"/>
  <c r="D744" i="1"/>
  <c r="F744" i="1" s="1"/>
  <c r="D743" i="1"/>
  <c r="D742" i="1"/>
  <c r="D741" i="1"/>
  <c r="D740" i="1"/>
  <c r="D739" i="1"/>
  <c r="D738" i="1"/>
  <c r="D737" i="1"/>
  <c r="D736" i="1"/>
  <c r="F736" i="1" s="1"/>
  <c r="D735" i="1"/>
  <c r="D734" i="1"/>
  <c r="D733" i="1"/>
  <c r="D732" i="1"/>
  <c r="D731" i="1"/>
  <c r="D730" i="1"/>
  <c r="D729" i="1"/>
  <c r="D728" i="1"/>
  <c r="F728" i="1" s="1"/>
  <c r="D727" i="1"/>
  <c r="D726" i="1"/>
  <c r="D725" i="1"/>
  <c r="D724" i="1"/>
  <c r="D723" i="1"/>
  <c r="D722" i="1"/>
  <c r="D721" i="1"/>
  <c r="D720" i="1"/>
  <c r="F720" i="1" s="1"/>
  <c r="D719" i="1"/>
  <c r="D718" i="1"/>
  <c r="D717" i="1"/>
  <c r="D716" i="1"/>
  <c r="D715" i="1"/>
  <c r="D714" i="1"/>
  <c r="D713" i="1"/>
  <c r="F713" i="1" s="1"/>
  <c r="D712" i="1"/>
  <c r="D711" i="1"/>
  <c r="D710" i="1"/>
  <c r="D709" i="1"/>
  <c r="D708" i="1"/>
  <c r="D707" i="1"/>
  <c r="D706" i="1"/>
  <c r="D705" i="1"/>
  <c r="F705" i="1" s="1"/>
  <c r="D704" i="1"/>
  <c r="D703" i="1"/>
  <c r="D702" i="1"/>
  <c r="D701" i="1"/>
  <c r="D700" i="1"/>
  <c r="D699" i="1"/>
  <c r="D698" i="1"/>
  <c r="D697" i="1"/>
  <c r="F697" i="1" s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F676" i="1" s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F644" i="1" s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F612" i="1" s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F421" i="1" s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F390" i="1" s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F358" i="1" s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F326" i="1" s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F294" i="1" s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F262" i="1" s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F230" i="1" s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F198" i="1" s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F166" i="1" s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F134" i="1" s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F102" i="1" s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F70" i="1" s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F38" i="1" s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I17" i="1" s="1"/>
  <c r="B13" i="1"/>
  <c r="B12" i="1"/>
  <c r="B3" i="1"/>
  <c r="B4" i="1" s="1"/>
  <c r="B2" i="1"/>
  <c r="I958" i="1" l="1"/>
  <c r="I1250" i="1"/>
  <c r="I1186" i="1"/>
  <c r="I1097" i="1"/>
  <c r="I939" i="1"/>
  <c r="I166" i="1"/>
  <c r="I1243" i="1"/>
  <c r="J1176" i="1"/>
  <c r="I1082" i="1"/>
  <c r="I896" i="1"/>
  <c r="I1236" i="1"/>
  <c r="I1166" i="1"/>
  <c r="I1063" i="1"/>
  <c r="I855" i="1"/>
  <c r="I1222" i="1"/>
  <c r="I1154" i="1"/>
  <c r="I1041" i="1"/>
  <c r="I834" i="1"/>
  <c r="I1215" i="1"/>
  <c r="I1143" i="1"/>
  <c r="I1020" i="1"/>
  <c r="I814" i="1"/>
  <c r="I1272" i="1"/>
  <c r="I1208" i="1"/>
  <c r="I1132" i="1"/>
  <c r="I1001" i="1"/>
  <c r="I792" i="1"/>
  <c r="F21" i="1"/>
  <c r="I21" i="1"/>
  <c r="F29" i="1"/>
  <c r="I29" i="1"/>
  <c r="F37" i="1"/>
  <c r="I37" i="1"/>
  <c r="F45" i="1"/>
  <c r="I45" i="1"/>
  <c r="F53" i="1"/>
  <c r="I53" i="1"/>
  <c r="F61" i="1"/>
  <c r="I61" i="1"/>
  <c r="F69" i="1"/>
  <c r="I69" i="1"/>
  <c r="F77" i="1"/>
  <c r="I77" i="1"/>
  <c r="F85" i="1"/>
  <c r="I85" i="1"/>
  <c r="F93" i="1"/>
  <c r="I93" i="1"/>
  <c r="F101" i="1"/>
  <c r="I101" i="1"/>
  <c r="F109" i="1"/>
  <c r="I109" i="1"/>
  <c r="F117" i="1"/>
  <c r="I117" i="1"/>
  <c r="F125" i="1"/>
  <c r="I125" i="1"/>
  <c r="F133" i="1"/>
  <c r="I133" i="1"/>
  <c r="F141" i="1"/>
  <c r="I141" i="1"/>
  <c r="F149" i="1"/>
  <c r="I149" i="1"/>
  <c r="F157" i="1"/>
  <c r="I157" i="1"/>
  <c r="F165" i="1"/>
  <c r="I165" i="1"/>
  <c r="F173" i="1"/>
  <c r="I173" i="1"/>
  <c r="F181" i="1"/>
  <c r="I181" i="1"/>
  <c r="F189" i="1"/>
  <c r="I189" i="1"/>
  <c r="F197" i="1"/>
  <c r="I197" i="1"/>
  <c r="F205" i="1"/>
  <c r="I205" i="1"/>
  <c r="F213" i="1"/>
  <c r="I213" i="1"/>
  <c r="F221" i="1"/>
  <c r="I221" i="1"/>
  <c r="F229" i="1"/>
  <c r="I229" i="1"/>
  <c r="F237" i="1"/>
  <c r="I237" i="1"/>
  <c r="F245" i="1"/>
  <c r="I245" i="1"/>
  <c r="F253" i="1"/>
  <c r="I253" i="1"/>
  <c r="F261" i="1"/>
  <c r="I261" i="1"/>
  <c r="F269" i="1"/>
  <c r="I269" i="1"/>
  <c r="F277" i="1"/>
  <c r="I277" i="1"/>
  <c r="F285" i="1"/>
  <c r="I285" i="1"/>
  <c r="F293" i="1"/>
  <c r="I293" i="1"/>
  <c r="F301" i="1"/>
  <c r="I301" i="1"/>
  <c r="F309" i="1"/>
  <c r="I309" i="1"/>
  <c r="F317" i="1"/>
  <c r="I317" i="1"/>
  <c r="F325" i="1"/>
  <c r="I325" i="1"/>
  <c r="F333" i="1"/>
  <c r="I333" i="1"/>
  <c r="F341" i="1"/>
  <c r="I341" i="1"/>
  <c r="F349" i="1"/>
  <c r="I349" i="1"/>
  <c r="F357" i="1"/>
  <c r="I357" i="1"/>
  <c r="F365" i="1"/>
  <c r="I365" i="1"/>
  <c r="F373" i="1"/>
  <c r="I373" i="1"/>
  <c r="F381" i="1"/>
  <c r="I381" i="1"/>
  <c r="F389" i="1"/>
  <c r="I389" i="1"/>
  <c r="F397" i="1"/>
  <c r="I397" i="1"/>
  <c r="F405" i="1"/>
  <c r="I405" i="1"/>
  <c r="F413" i="1"/>
  <c r="I413" i="1"/>
  <c r="F429" i="1"/>
  <c r="I429" i="1"/>
  <c r="F437" i="1"/>
  <c r="I437" i="1"/>
  <c r="F445" i="1"/>
  <c r="I445" i="1"/>
  <c r="F453" i="1"/>
  <c r="I453" i="1"/>
  <c r="F461" i="1"/>
  <c r="I461" i="1"/>
  <c r="F469" i="1"/>
  <c r="I469" i="1"/>
  <c r="F477" i="1"/>
  <c r="I477" i="1"/>
  <c r="F485" i="1"/>
  <c r="I485" i="1"/>
  <c r="F493" i="1"/>
  <c r="I493" i="1"/>
  <c r="F501" i="1"/>
  <c r="I501" i="1"/>
  <c r="F509" i="1"/>
  <c r="I509" i="1"/>
  <c r="F517" i="1"/>
  <c r="I517" i="1"/>
  <c r="F525" i="1"/>
  <c r="I525" i="1"/>
  <c r="F533" i="1"/>
  <c r="I533" i="1"/>
  <c r="F541" i="1"/>
  <c r="I541" i="1"/>
  <c r="F549" i="1"/>
  <c r="I549" i="1"/>
  <c r="F557" i="1"/>
  <c r="I557" i="1"/>
  <c r="F565" i="1"/>
  <c r="I565" i="1"/>
  <c r="F573" i="1"/>
  <c r="I573" i="1"/>
  <c r="F581" i="1"/>
  <c r="I581" i="1"/>
  <c r="F589" i="1"/>
  <c r="I589" i="1"/>
  <c r="F597" i="1"/>
  <c r="I597" i="1"/>
  <c r="F605" i="1"/>
  <c r="I605" i="1"/>
  <c r="F613" i="1"/>
  <c r="I613" i="1"/>
  <c r="F621" i="1"/>
  <c r="I621" i="1"/>
  <c r="F629" i="1"/>
  <c r="I629" i="1"/>
  <c r="F637" i="1"/>
  <c r="I637" i="1"/>
  <c r="F645" i="1"/>
  <c r="I645" i="1"/>
  <c r="F653" i="1"/>
  <c r="I653" i="1"/>
  <c r="F661" i="1"/>
  <c r="I661" i="1"/>
  <c r="F669" i="1"/>
  <c r="I669" i="1"/>
  <c r="F677" i="1"/>
  <c r="I677" i="1"/>
  <c r="F685" i="1"/>
  <c r="I685" i="1"/>
  <c r="F693" i="1"/>
  <c r="I693" i="1"/>
  <c r="F701" i="1"/>
  <c r="I701" i="1"/>
  <c r="F709" i="1"/>
  <c r="I709" i="1"/>
  <c r="F717" i="1"/>
  <c r="I717" i="1"/>
  <c r="F725" i="1"/>
  <c r="I725" i="1"/>
  <c r="F733" i="1"/>
  <c r="I733" i="1"/>
  <c r="F741" i="1"/>
  <c r="I741" i="1"/>
  <c r="F749" i="1"/>
  <c r="I749" i="1"/>
  <c r="F757" i="1"/>
  <c r="I757" i="1"/>
  <c r="F765" i="1"/>
  <c r="I765" i="1"/>
  <c r="F773" i="1"/>
  <c r="I773" i="1"/>
  <c r="F781" i="1"/>
  <c r="I781" i="1"/>
  <c r="F789" i="1"/>
  <c r="I789" i="1"/>
  <c r="F797" i="1"/>
  <c r="I797" i="1"/>
  <c r="F805" i="1"/>
  <c r="I805" i="1"/>
  <c r="F813" i="1"/>
  <c r="I813" i="1"/>
  <c r="F821" i="1"/>
  <c r="I821" i="1"/>
  <c r="F829" i="1"/>
  <c r="I829" i="1"/>
  <c r="F837" i="1"/>
  <c r="I837" i="1"/>
  <c r="F845" i="1"/>
  <c r="I845" i="1"/>
  <c r="F853" i="1"/>
  <c r="I853" i="1"/>
  <c r="F861" i="1"/>
  <c r="I861" i="1"/>
  <c r="F869" i="1"/>
  <c r="I869" i="1"/>
  <c r="F885" i="1"/>
  <c r="I885" i="1"/>
  <c r="F893" i="1"/>
  <c r="I893" i="1"/>
  <c r="F901" i="1"/>
  <c r="I901" i="1"/>
  <c r="F909" i="1"/>
  <c r="I909" i="1"/>
  <c r="F925" i="1"/>
  <c r="I925" i="1"/>
  <c r="F933" i="1"/>
  <c r="I933" i="1"/>
  <c r="F941" i="1"/>
  <c r="I941" i="1"/>
  <c r="F949" i="1"/>
  <c r="I949" i="1"/>
  <c r="F957" i="1"/>
  <c r="I957" i="1"/>
  <c r="F965" i="1"/>
  <c r="I965" i="1"/>
  <c r="F973" i="1"/>
  <c r="I973" i="1"/>
  <c r="F981" i="1"/>
  <c r="I981" i="1"/>
  <c r="F989" i="1"/>
  <c r="I989" i="1"/>
  <c r="F997" i="1"/>
  <c r="I997" i="1"/>
  <c r="F1005" i="1"/>
  <c r="I1005" i="1"/>
  <c r="F1013" i="1"/>
  <c r="I1013" i="1"/>
  <c r="F1021" i="1"/>
  <c r="I1021" i="1"/>
  <c r="F1029" i="1"/>
  <c r="I1029" i="1"/>
  <c r="F1037" i="1"/>
  <c r="I1037" i="1"/>
  <c r="F1045" i="1"/>
  <c r="I1045" i="1"/>
  <c r="F1053" i="1"/>
  <c r="I1053" i="1"/>
  <c r="F1061" i="1"/>
  <c r="I1061" i="1"/>
  <c r="F1069" i="1"/>
  <c r="I1069" i="1"/>
  <c r="F1077" i="1"/>
  <c r="I1077" i="1"/>
  <c r="F1085" i="1"/>
  <c r="I1085" i="1"/>
  <c r="F1093" i="1"/>
  <c r="I1093" i="1"/>
  <c r="F1101" i="1"/>
  <c r="I1101" i="1"/>
  <c r="F1117" i="1"/>
  <c r="I1117" i="1"/>
  <c r="F1125" i="1"/>
  <c r="I1125" i="1"/>
  <c r="F1133" i="1"/>
  <c r="I1133" i="1"/>
  <c r="F1141" i="1"/>
  <c r="I1141" i="1"/>
  <c r="F1149" i="1"/>
  <c r="I1149" i="1"/>
  <c r="F1157" i="1"/>
  <c r="I1157" i="1"/>
  <c r="F1165" i="1"/>
  <c r="I1165" i="1"/>
  <c r="F1173" i="1"/>
  <c r="I1173" i="1"/>
  <c r="F1181" i="1"/>
  <c r="I1181" i="1"/>
  <c r="F1189" i="1"/>
  <c r="I1189" i="1"/>
  <c r="F1197" i="1"/>
  <c r="I1197" i="1"/>
  <c r="F1205" i="1"/>
  <c r="I1205" i="1"/>
  <c r="F1213" i="1"/>
  <c r="I1213" i="1"/>
  <c r="F1221" i="1"/>
  <c r="I1221" i="1"/>
  <c r="F1237" i="1"/>
  <c r="I1237" i="1"/>
  <c r="F1245" i="1"/>
  <c r="I1245" i="1"/>
  <c r="F1253" i="1"/>
  <c r="I1253" i="1"/>
  <c r="F1261" i="1"/>
  <c r="I1261" i="1"/>
  <c r="F1269" i="1"/>
  <c r="I1269" i="1"/>
  <c r="I917" i="1"/>
  <c r="I1229" i="1"/>
  <c r="I421" i="1"/>
  <c r="F24" i="1"/>
  <c r="I24" i="1"/>
  <c r="F32" i="1"/>
  <c r="I32" i="1"/>
  <c r="F40" i="1"/>
  <c r="I40" i="1"/>
  <c r="F48" i="1"/>
  <c r="I48" i="1"/>
  <c r="F56" i="1"/>
  <c r="I56" i="1"/>
  <c r="F64" i="1"/>
  <c r="I64" i="1"/>
  <c r="F72" i="1"/>
  <c r="I72" i="1"/>
  <c r="F80" i="1"/>
  <c r="I80" i="1"/>
  <c r="F88" i="1"/>
  <c r="I88" i="1"/>
  <c r="F96" i="1"/>
  <c r="I96" i="1"/>
  <c r="F104" i="1"/>
  <c r="I104" i="1"/>
  <c r="F112" i="1"/>
  <c r="I112" i="1"/>
  <c r="F120" i="1"/>
  <c r="I120" i="1"/>
  <c r="F128" i="1"/>
  <c r="I128" i="1"/>
  <c r="F136" i="1"/>
  <c r="I136" i="1"/>
  <c r="F144" i="1"/>
  <c r="I144" i="1"/>
  <c r="F152" i="1"/>
  <c r="I152" i="1"/>
  <c r="F160" i="1"/>
  <c r="I160" i="1"/>
  <c r="F168" i="1"/>
  <c r="I168" i="1"/>
  <c r="F176" i="1"/>
  <c r="I176" i="1"/>
  <c r="F184" i="1"/>
  <c r="I184" i="1"/>
  <c r="F192" i="1"/>
  <c r="I192" i="1"/>
  <c r="F200" i="1"/>
  <c r="I200" i="1"/>
  <c r="F208" i="1"/>
  <c r="I208" i="1"/>
  <c r="F216" i="1"/>
  <c r="I216" i="1"/>
  <c r="F224" i="1"/>
  <c r="I224" i="1"/>
  <c r="F232" i="1"/>
  <c r="I232" i="1"/>
  <c r="F240" i="1"/>
  <c r="I240" i="1"/>
  <c r="F248" i="1"/>
  <c r="I248" i="1"/>
  <c r="F256" i="1"/>
  <c r="I256" i="1"/>
  <c r="F264" i="1"/>
  <c r="I264" i="1"/>
  <c r="F272" i="1"/>
  <c r="I272" i="1"/>
  <c r="F280" i="1"/>
  <c r="I280" i="1"/>
  <c r="F288" i="1"/>
  <c r="I288" i="1"/>
  <c r="F296" i="1"/>
  <c r="I296" i="1"/>
  <c r="F304" i="1"/>
  <c r="I304" i="1"/>
  <c r="F312" i="1"/>
  <c r="I312" i="1"/>
  <c r="F320" i="1"/>
  <c r="I320" i="1"/>
  <c r="F328" i="1"/>
  <c r="I328" i="1"/>
  <c r="F336" i="1"/>
  <c r="I336" i="1"/>
  <c r="F344" i="1"/>
  <c r="I344" i="1"/>
  <c r="F352" i="1"/>
  <c r="I352" i="1"/>
  <c r="F360" i="1"/>
  <c r="I360" i="1"/>
  <c r="I877" i="1"/>
  <c r="F20" i="1"/>
  <c r="I20" i="1"/>
  <c r="F28" i="1"/>
  <c r="I28" i="1"/>
  <c r="F36" i="1"/>
  <c r="I36" i="1"/>
  <c r="F44" i="1"/>
  <c r="I44" i="1"/>
  <c r="F52" i="1"/>
  <c r="I52" i="1"/>
  <c r="F60" i="1"/>
  <c r="I60" i="1"/>
  <c r="F68" i="1"/>
  <c r="I68" i="1"/>
  <c r="F76" i="1"/>
  <c r="I76" i="1"/>
  <c r="F84" i="1"/>
  <c r="I84" i="1"/>
  <c r="F92" i="1"/>
  <c r="I92" i="1"/>
  <c r="F100" i="1"/>
  <c r="I100" i="1"/>
  <c r="F108" i="1"/>
  <c r="I108" i="1"/>
  <c r="F116" i="1"/>
  <c r="I116" i="1"/>
  <c r="F124" i="1"/>
  <c r="I124" i="1"/>
  <c r="F132" i="1"/>
  <c r="I132" i="1"/>
  <c r="F140" i="1"/>
  <c r="I140" i="1"/>
  <c r="F148" i="1"/>
  <c r="I148" i="1"/>
  <c r="F156" i="1"/>
  <c r="I156" i="1"/>
  <c r="F164" i="1"/>
  <c r="I164" i="1"/>
  <c r="F172" i="1"/>
  <c r="I172" i="1"/>
  <c r="F180" i="1"/>
  <c r="I180" i="1"/>
  <c r="F188" i="1"/>
  <c r="I188" i="1"/>
  <c r="F196" i="1"/>
  <c r="I196" i="1"/>
  <c r="F204" i="1"/>
  <c r="I204" i="1"/>
  <c r="F212" i="1"/>
  <c r="I212" i="1"/>
  <c r="F220" i="1"/>
  <c r="I220" i="1"/>
  <c r="F228" i="1"/>
  <c r="I228" i="1"/>
  <c r="F236" i="1"/>
  <c r="I236" i="1"/>
  <c r="F244" i="1"/>
  <c r="I244" i="1"/>
  <c r="F252" i="1"/>
  <c r="I252" i="1"/>
  <c r="F260" i="1"/>
  <c r="I260" i="1"/>
  <c r="F268" i="1"/>
  <c r="I268" i="1"/>
  <c r="F276" i="1"/>
  <c r="I276" i="1"/>
  <c r="F284" i="1"/>
  <c r="I284" i="1"/>
  <c r="F292" i="1"/>
  <c r="I292" i="1"/>
  <c r="F300" i="1"/>
  <c r="I300" i="1"/>
  <c r="F308" i="1"/>
  <c r="I308" i="1"/>
  <c r="F316" i="1"/>
  <c r="I316" i="1"/>
  <c r="F324" i="1"/>
  <c r="I324" i="1"/>
  <c r="F332" i="1"/>
  <c r="I332" i="1"/>
  <c r="F340" i="1"/>
  <c r="I340" i="1"/>
  <c r="F348" i="1"/>
  <c r="I348" i="1"/>
  <c r="F356" i="1"/>
  <c r="I356" i="1"/>
  <c r="F364" i="1"/>
  <c r="I364" i="1"/>
  <c r="F372" i="1"/>
  <c r="I372" i="1"/>
  <c r="F380" i="1"/>
  <c r="I380" i="1"/>
  <c r="F388" i="1"/>
  <c r="I388" i="1"/>
  <c r="F396" i="1"/>
  <c r="I396" i="1"/>
  <c r="F404" i="1"/>
  <c r="I404" i="1"/>
  <c r="F412" i="1"/>
  <c r="I412" i="1"/>
  <c r="F420" i="1"/>
  <c r="I420" i="1"/>
  <c r="F428" i="1"/>
  <c r="I428" i="1"/>
  <c r="F436" i="1"/>
  <c r="I436" i="1"/>
  <c r="F444" i="1"/>
  <c r="I444" i="1"/>
  <c r="F452" i="1"/>
  <c r="I452" i="1"/>
  <c r="F460" i="1"/>
  <c r="I460" i="1"/>
  <c r="F468" i="1"/>
  <c r="I468" i="1"/>
  <c r="F476" i="1"/>
  <c r="I476" i="1"/>
  <c r="F484" i="1"/>
  <c r="I484" i="1"/>
  <c r="F492" i="1"/>
  <c r="I492" i="1"/>
  <c r="F500" i="1"/>
  <c r="I500" i="1"/>
  <c r="F508" i="1"/>
  <c r="I508" i="1"/>
  <c r="F516" i="1"/>
  <c r="I516" i="1"/>
  <c r="F524" i="1"/>
  <c r="I524" i="1"/>
  <c r="F532" i="1"/>
  <c r="I532" i="1"/>
  <c r="F540" i="1"/>
  <c r="I540" i="1"/>
  <c r="F548" i="1"/>
  <c r="I548" i="1"/>
  <c r="F556" i="1"/>
  <c r="I556" i="1"/>
  <c r="F564" i="1"/>
  <c r="I564" i="1"/>
  <c r="F572" i="1"/>
  <c r="I572" i="1"/>
  <c r="F580" i="1"/>
  <c r="I580" i="1"/>
  <c r="F588" i="1"/>
  <c r="I588" i="1"/>
  <c r="F596" i="1"/>
  <c r="I596" i="1"/>
  <c r="F604" i="1"/>
  <c r="I604" i="1"/>
  <c r="F620" i="1"/>
  <c r="I620" i="1"/>
  <c r="F628" i="1"/>
  <c r="I628" i="1"/>
  <c r="F636" i="1"/>
  <c r="I636" i="1"/>
  <c r="F652" i="1"/>
  <c r="I652" i="1"/>
  <c r="F660" i="1"/>
  <c r="I660" i="1"/>
  <c r="F668" i="1"/>
  <c r="I668" i="1"/>
  <c r="F684" i="1"/>
  <c r="I684" i="1"/>
  <c r="F692" i="1"/>
  <c r="I692" i="1"/>
  <c r="F700" i="1"/>
  <c r="I700" i="1"/>
  <c r="F708" i="1"/>
  <c r="I708" i="1"/>
  <c r="F716" i="1"/>
  <c r="I716" i="1"/>
  <c r="F724" i="1"/>
  <c r="I724" i="1"/>
  <c r="F732" i="1"/>
  <c r="I732" i="1"/>
  <c r="F740" i="1"/>
  <c r="I740" i="1"/>
  <c r="F748" i="1"/>
  <c r="I748" i="1"/>
  <c r="F756" i="1"/>
  <c r="I756" i="1"/>
  <c r="F764" i="1"/>
  <c r="I764" i="1"/>
  <c r="F772" i="1"/>
  <c r="I772" i="1"/>
  <c r="F780" i="1"/>
  <c r="I780" i="1"/>
  <c r="F788" i="1"/>
  <c r="I788" i="1"/>
  <c r="F796" i="1"/>
  <c r="I796" i="1"/>
  <c r="F804" i="1"/>
  <c r="I804" i="1"/>
  <c r="F812" i="1"/>
  <c r="I812" i="1"/>
  <c r="F820" i="1"/>
  <c r="I820" i="1"/>
  <c r="F828" i="1"/>
  <c r="I828" i="1"/>
  <c r="F836" i="1"/>
  <c r="I836" i="1"/>
  <c r="F844" i="1"/>
  <c r="I844" i="1"/>
  <c r="F852" i="1"/>
  <c r="I852" i="1"/>
  <c r="F860" i="1"/>
  <c r="I860" i="1"/>
  <c r="F868" i="1"/>
  <c r="I868" i="1"/>
  <c r="F876" i="1"/>
  <c r="I876" i="1"/>
  <c r="F916" i="1"/>
  <c r="I916" i="1"/>
  <c r="F924" i="1"/>
  <c r="I924" i="1"/>
  <c r="F932" i="1"/>
  <c r="I932" i="1"/>
  <c r="F940" i="1"/>
  <c r="I940" i="1"/>
  <c r="F980" i="1"/>
  <c r="I980" i="1"/>
  <c r="F988" i="1"/>
  <c r="I988" i="1"/>
  <c r="F996" i="1"/>
  <c r="I996" i="1"/>
  <c r="F1004" i="1"/>
  <c r="I1004" i="1"/>
  <c r="F1044" i="1"/>
  <c r="I1044" i="1"/>
  <c r="F1052" i="1"/>
  <c r="I1052" i="1"/>
  <c r="F1060" i="1"/>
  <c r="I1060" i="1"/>
  <c r="F1068" i="1"/>
  <c r="I1068" i="1"/>
  <c r="F1076" i="1"/>
  <c r="I1076" i="1"/>
  <c r="F1108" i="1"/>
  <c r="I1108" i="1"/>
  <c r="F1124" i="1"/>
  <c r="I1124" i="1"/>
  <c r="F1156" i="1"/>
  <c r="I1156" i="1"/>
  <c r="F1172" i="1"/>
  <c r="I1172" i="1"/>
  <c r="J1272" i="1"/>
  <c r="I1265" i="1"/>
  <c r="I1258" i="1"/>
  <c r="I1251" i="1"/>
  <c r="I1244" i="1"/>
  <c r="I1230" i="1"/>
  <c r="I1223" i="1"/>
  <c r="I1216" i="1"/>
  <c r="J1208" i="1"/>
  <c r="I1201" i="1"/>
  <c r="I1194" i="1"/>
  <c r="I1187" i="1"/>
  <c r="I1178" i="1"/>
  <c r="I1168" i="1"/>
  <c r="I1155" i="1"/>
  <c r="J1144" i="1"/>
  <c r="I1121" i="1"/>
  <c r="I1111" i="1"/>
  <c r="I1098" i="1"/>
  <c r="I1084" i="1"/>
  <c r="I1065" i="1"/>
  <c r="I1043" i="1"/>
  <c r="I1024" i="1"/>
  <c r="I1003" i="1"/>
  <c r="I962" i="1"/>
  <c r="I919" i="1"/>
  <c r="I900" i="1"/>
  <c r="I879" i="1"/>
  <c r="I857" i="1"/>
  <c r="I838" i="1"/>
  <c r="I816" i="1"/>
  <c r="I794" i="1"/>
  <c r="I760" i="1"/>
  <c r="I697" i="1"/>
  <c r="I198" i="1"/>
  <c r="F22" i="1"/>
  <c r="I22" i="1"/>
  <c r="F30" i="1"/>
  <c r="I30" i="1"/>
  <c r="F46" i="1"/>
  <c r="I46" i="1"/>
  <c r="F54" i="1"/>
  <c r="I54" i="1"/>
  <c r="F62" i="1"/>
  <c r="I62" i="1"/>
  <c r="F78" i="1"/>
  <c r="I78" i="1"/>
  <c r="F86" i="1"/>
  <c r="I86" i="1"/>
  <c r="F94" i="1"/>
  <c r="I94" i="1"/>
  <c r="F110" i="1"/>
  <c r="I110" i="1"/>
  <c r="F118" i="1"/>
  <c r="I118" i="1"/>
  <c r="F126" i="1"/>
  <c r="I126" i="1"/>
  <c r="F142" i="1"/>
  <c r="I142" i="1"/>
  <c r="F150" i="1"/>
  <c r="I150" i="1"/>
  <c r="F158" i="1"/>
  <c r="I158" i="1"/>
  <c r="F174" i="1"/>
  <c r="I174" i="1"/>
  <c r="F182" i="1"/>
  <c r="I182" i="1"/>
  <c r="F190" i="1"/>
  <c r="I190" i="1"/>
  <c r="F206" i="1"/>
  <c r="I206" i="1"/>
  <c r="F214" i="1"/>
  <c r="I214" i="1"/>
  <c r="F222" i="1"/>
  <c r="I222" i="1"/>
  <c r="F238" i="1"/>
  <c r="I238" i="1"/>
  <c r="F246" i="1"/>
  <c r="I246" i="1"/>
  <c r="F254" i="1"/>
  <c r="I254" i="1"/>
  <c r="F270" i="1"/>
  <c r="I270" i="1"/>
  <c r="F278" i="1"/>
  <c r="I278" i="1"/>
  <c r="F286" i="1"/>
  <c r="I286" i="1"/>
  <c r="F302" i="1"/>
  <c r="I302" i="1"/>
  <c r="F310" i="1"/>
  <c r="I310" i="1"/>
  <c r="F318" i="1"/>
  <c r="I318" i="1"/>
  <c r="F334" i="1"/>
  <c r="I334" i="1"/>
  <c r="F342" i="1"/>
  <c r="I342" i="1"/>
  <c r="F350" i="1"/>
  <c r="I350" i="1"/>
  <c r="F366" i="1"/>
  <c r="I366" i="1"/>
  <c r="F374" i="1"/>
  <c r="I374" i="1"/>
  <c r="F382" i="1"/>
  <c r="I382" i="1"/>
  <c r="F398" i="1"/>
  <c r="I398" i="1"/>
  <c r="F406" i="1"/>
  <c r="I406" i="1"/>
  <c r="F414" i="1"/>
  <c r="I414" i="1"/>
  <c r="F422" i="1"/>
  <c r="I422" i="1"/>
  <c r="F430" i="1"/>
  <c r="I430" i="1"/>
  <c r="F438" i="1"/>
  <c r="I438" i="1"/>
  <c r="F446" i="1"/>
  <c r="I446" i="1"/>
  <c r="F454" i="1"/>
  <c r="I454" i="1"/>
  <c r="F462" i="1"/>
  <c r="I462" i="1"/>
  <c r="F470" i="1"/>
  <c r="I470" i="1"/>
  <c r="F478" i="1"/>
  <c r="I478" i="1"/>
  <c r="F486" i="1"/>
  <c r="I486" i="1"/>
  <c r="F494" i="1"/>
  <c r="I494" i="1"/>
  <c r="F502" i="1"/>
  <c r="I502" i="1"/>
  <c r="F510" i="1"/>
  <c r="I510" i="1"/>
  <c r="F518" i="1"/>
  <c r="I518" i="1"/>
  <c r="F526" i="1"/>
  <c r="I526" i="1"/>
  <c r="F534" i="1"/>
  <c r="I534" i="1"/>
  <c r="F542" i="1"/>
  <c r="I542" i="1"/>
  <c r="F550" i="1"/>
  <c r="I550" i="1"/>
  <c r="F558" i="1"/>
  <c r="I558" i="1"/>
  <c r="F566" i="1"/>
  <c r="I566" i="1"/>
  <c r="F574" i="1"/>
  <c r="I574" i="1"/>
  <c r="F582" i="1"/>
  <c r="I582" i="1"/>
  <c r="F590" i="1"/>
  <c r="I590" i="1"/>
  <c r="F598" i="1"/>
  <c r="I598" i="1"/>
  <c r="F606" i="1"/>
  <c r="I606" i="1"/>
  <c r="F614" i="1"/>
  <c r="I614" i="1"/>
  <c r="F622" i="1"/>
  <c r="I622" i="1"/>
  <c r="F630" i="1"/>
  <c r="I630" i="1"/>
  <c r="F638" i="1"/>
  <c r="I638" i="1"/>
  <c r="F646" i="1"/>
  <c r="I646" i="1"/>
  <c r="F654" i="1"/>
  <c r="I654" i="1"/>
  <c r="F662" i="1"/>
  <c r="I662" i="1"/>
  <c r="F670" i="1"/>
  <c r="I670" i="1"/>
  <c r="F678" i="1"/>
  <c r="I678" i="1"/>
  <c r="F686" i="1"/>
  <c r="I686" i="1"/>
  <c r="F694" i="1"/>
  <c r="I694" i="1"/>
  <c r="F702" i="1"/>
  <c r="I702" i="1"/>
  <c r="F710" i="1"/>
  <c r="I710" i="1"/>
  <c r="F718" i="1"/>
  <c r="I718" i="1"/>
  <c r="F726" i="1"/>
  <c r="I726" i="1"/>
  <c r="F734" i="1"/>
  <c r="I734" i="1"/>
  <c r="F742" i="1"/>
  <c r="I742" i="1"/>
  <c r="F750" i="1"/>
  <c r="I750" i="1"/>
  <c r="F758" i="1"/>
  <c r="I758" i="1"/>
  <c r="F766" i="1"/>
  <c r="I766" i="1"/>
  <c r="F774" i="1"/>
  <c r="I774" i="1"/>
  <c r="F854" i="1"/>
  <c r="I854" i="1"/>
  <c r="F862" i="1"/>
  <c r="I862" i="1"/>
  <c r="F870" i="1"/>
  <c r="I870" i="1"/>
  <c r="F878" i="1"/>
  <c r="I878" i="1"/>
  <c r="F918" i="1"/>
  <c r="I918" i="1"/>
  <c r="F926" i="1"/>
  <c r="I926" i="1"/>
  <c r="F934" i="1"/>
  <c r="I934" i="1"/>
  <c r="F942" i="1"/>
  <c r="I942" i="1"/>
  <c r="F982" i="1"/>
  <c r="I982" i="1"/>
  <c r="F990" i="1"/>
  <c r="I990" i="1"/>
  <c r="F998" i="1"/>
  <c r="I998" i="1"/>
  <c r="F1006" i="1"/>
  <c r="I1006" i="1"/>
  <c r="F1014" i="1"/>
  <c r="I1014" i="1"/>
  <c r="F1022" i="1"/>
  <c r="I1022" i="1"/>
  <c r="F1030" i="1"/>
  <c r="I1030" i="1"/>
  <c r="F1038" i="1"/>
  <c r="I1038" i="1"/>
  <c r="F1046" i="1"/>
  <c r="I1046" i="1"/>
  <c r="F1054" i="1"/>
  <c r="I1054" i="1"/>
  <c r="F1062" i="1"/>
  <c r="I1062" i="1"/>
  <c r="F1070" i="1"/>
  <c r="I1070" i="1"/>
  <c r="F1110" i="1"/>
  <c r="I1110" i="1"/>
  <c r="F1142" i="1"/>
  <c r="I1142" i="1"/>
  <c r="F1158" i="1"/>
  <c r="I1158" i="1"/>
  <c r="F1174" i="1"/>
  <c r="I1174" i="1"/>
  <c r="I1271" i="1"/>
  <c r="I1264" i="1"/>
  <c r="J1256" i="1"/>
  <c r="I1249" i="1"/>
  <c r="I1242" i="1"/>
  <c r="I1235" i="1"/>
  <c r="I1228" i="1"/>
  <c r="I1214" i="1"/>
  <c r="I1207" i="1"/>
  <c r="I1200" i="1"/>
  <c r="J1192" i="1"/>
  <c r="I1185" i="1"/>
  <c r="I1176" i="1"/>
  <c r="I1164" i="1"/>
  <c r="I1153" i="1"/>
  <c r="I1130" i="1"/>
  <c r="I1119" i="1"/>
  <c r="I1107" i="1"/>
  <c r="I1096" i="1"/>
  <c r="I1080" i="1"/>
  <c r="I1059" i="1"/>
  <c r="J1039" i="1"/>
  <c r="I1018" i="1"/>
  <c r="I977" i="1"/>
  <c r="I956" i="1"/>
  <c r="I935" i="1"/>
  <c r="I915" i="1"/>
  <c r="I894" i="1"/>
  <c r="I873" i="1"/>
  <c r="I832" i="1"/>
  <c r="I810" i="1"/>
  <c r="I790" i="1"/>
  <c r="I744" i="1"/>
  <c r="I644" i="1"/>
  <c r="I390" i="1"/>
  <c r="I134" i="1"/>
  <c r="F23" i="1"/>
  <c r="I23" i="1"/>
  <c r="F31" i="1"/>
  <c r="I31" i="1"/>
  <c r="F39" i="1"/>
  <c r="I39" i="1"/>
  <c r="F47" i="1"/>
  <c r="I47" i="1"/>
  <c r="F55" i="1"/>
  <c r="I55" i="1"/>
  <c r="F63" i="1"/>
  <c r="I63" i="1"/>
  <c r="F71" i="1"/>
  <c r="I71" i="1"/>
  <c r="F79" i="1"/>
  <c r="I79" i="1"/>
  <c r="F87" i="1"/>
  <c r="I87" i="1"/>
  <c r="F95" i="1"/>
  <c r="I95" i="1"/>
  <c r="F103" i="1"/>
  <c r="I103" i="1"/>
  <c r="F111" i="1"/>
  <c r="I111" i="1"/>
  <c r="F119" i="1"/>
  <c r="I119" i="1"/>
  <c r="F127" i="1"/>
  <c r="I127" i="1"/>
  <c r="F135" i="1"/>
  <c r="I135" i="1"/>
  <c r="F143" i="1"/>
  <c r="I143" i="1"/>
  <c r="F151" i="1"/>
  <c r="I151" i="1"/>
  <c r="F159" i="1"/>
  <c r="I159" i="1"/>
  <c r="F167" i="1"/>
  <c r="I167" i="1"/>
  <c r="F175" i="1"/>
  <c r="I175" i="1"/>
  <c r="F183" i="1"/>
  <c r="I183" i="1"/>
  <c r="F191" i="1"/>
  <c r="I191" i="1"/>
  <c r="F199" i="1"/>
  <c r="I199" i="1"/>
  <c r="F207" i="1"/>
  <c r="I207" i="1"/>
  <c r="F215" i="1"/>
  <c r="I215" i="1"/>
  <c r="F223" i="1"/>
  <c r="I223" i="1"/>
  <c r="F231" i="1"/>
  <c r="I231" i="1"/>
  <c r="F239" i="1"/>
  <c r="I239" i="1"/>
  <c r="F247" i="1"/>
  <c r="I247" i="1"/>
  <c r="F255" i="1"/>
  <c r="I255" i="1"/>
  <c r="F263" i="1"/>
  <c r="I263" i="1"/>
  <c r="F271" i="1"/>
  <c r="I271" i="1"/>
  <c r="F279" i="1"/>
  <c r="I279" i="1"/>
  <c r="F287" i="1"/>
  <c r="I287" i="1"/>
  <c r="F295" i="1"/>
  <c r="I295" i="1"/>
  <c r="F303" i="1"/>
  <c r="I303" i="1"/>
  <c r="F311" i="1"/>
  <c r="I311" i="1"/>
  <c r="F319" i="1"/>
  <c r="I319" i="1"/>
  <c r="F327" i="1"/>
  <c r="I327" i="1"/>
  <c r="F335" i="1"/>
  <c r="I335" i="1"/>
  <c r="F343" i="1"/>
  <c r="I343" i="1"/>
  <c r="F351" i="1"/>
  <c r="I351" i="1"/>
  <c r="F359" i="1"/>
  <c r="I359" i="1"/>
  <c r="F367" i="1"/>
  <c r="I367" i="1"/>
  <c r="F375" i="1"/>
  <c r="I375" i="1"/>
  <c r="F383" i="1"/>
  <c r="I383" i="1"/>
  <c r="F391" i="1"/>
  <c r="I391" i="1"/>
  <c r="F399" i="1"/>
  <c r="I399" i="1"/>
  <c r="F407" i="1"/>
  <c r="I407" i="1"/>
  <c r="F415" i="1"/>
  <c r="I415" i="1"/>
  <c r="F423" i="1"/>
  <c r="I423" i="1"/>
  <c r="F431" i="1"/>
  <c r="I431" i="1"/>
  <c r="F439" i="1"/>
  <c r="I439" i="1"/>
  <c r="F447" i="1"/>
  <c r="I447" i="1"/>
  <c r="F455" i="1"/>
  <c r="I455" i="1"/>
  <c r="F463" i="1"/>
  <c r="I463" i="1"/>
  <c r="F471" i="1"/>
  <c r="I471" i="1"/>
  <c r="F479" i="1"/>
  <c r="I479" i="1"/>
  <c r="F487" i="1"/>
  <c r="I487" i="1"/>
  <c r="F495" i="1"/>
  <c r="I495" i="1"/>
  <c r="F503" i="1"/>
  <c r="I503" i="1"/>
  <c r="F511" i="1"/>
  <c r="I511" i="1"/>
  <c r="F519" i="1"/>
  <c r="I519" i="1"/>
  <c r="F527" i="1"/>
  <c r="I527" i="1"/>
  <c r="F535" i="1"/>
  <c r="I535" i="1"/>
  <c r="F543" i="1"/>
  <c r="I543" i="1"/>
  <c r="F551" i="1"/>
  <c r="I551" i="1"/>
  <c r="F559" i="1"/>
  <c r="I559" i="1"/>
  <c r="F567" i="1"/>
  <c r="I567" i="1"/>
  <c r="F575" i="1"/>
  <c r="I575" i="1"/>
  <c r="F583" i="1"/>
  <c r="I583" i="1"/>
  <c r="F591" i="1"/>
  <c r="I591" i="1"/>
  <c r="F599" i="1"/>
  <c r="I599" i="1"/>
  <c r="F607" i="1"/>
  <c r="I607" i="1"/>
  <c r="F615" i="1"/>
  <c r="I615" i="1"/>
  <c r="F623" i="1"/>
  <c r="I623" i="1"/>
  <c r="F631" i="1"/>
  <c r="I631" i="1"/>
  <c r="F639" i="1"/>
  <c r="I639" i="1"/>
  <c r="F647" i="1"/>
  <c r="I647" i="1"/>
  <c r="F655" i="1"/>
  <c r="I655" i="1"/>
  <c r="F663" i="1"/>
  <c r="I663" i="1"/>
  <c r="F671" i="1"/>
  <c r="I671" i="1"/>
  <c r="F679" i="1"/>
  <c r="I679" i="1"/>
  <c r="F687" i="1"/>
  <c r="I687" i="1"/>
  <c r="F695" i="1"/>
  <c r="I695" i="1"/>
  <c r="F703" i="1"/>
  <c r="I703" i="1"/>
  <c r="F711" i="1"/>
  <c r="I711" i="1"/>
  <c r="F719" i="1"/>
  <c r="I719" i="1"/>
  <c r="F727" i="1"/>
  <c r="I727" i="1"/>
  <c r="F735" i="1"/>
  <c r="I735" i="1"/>
  <c r="F743" i="1"/>
  <c r="I743" i="1"/>
  <c r="F751" i="1"/>
  <c r="I751" i="1"/>
  <c r="F759" i="1"/>
  <c r="I759" i="1"/>
  <c r="F767" i="1"/>
  <c r="I767" i="1"/>
  <c r="F775" i="1"/>
  <c r="I775" i="1"/>
  <c r="F783" i="1"/>
  <c r="I783" i="1"/>
  <c r="F791" i="1"/>
  <c r="I791" i="1"/>
  <c r="F799" i="1"/>
  <c r="I799" i="1"/>
  <c r="F807" i="1"/>
  <c r="I807" i="1"/>
  <c r="F815" i="1"/>
  <c r="I815" i="1"/>
  <c r="F823" i="1"/>
  <c r="I823" i="1"/>
  <c r="F831" i="1"/>
  <c r="I831" i="1"/>
  <c r="F839" i="1"/>
  <c r="I839" i="1"/>
  <c r="F847" i="1"/>
  <c r="I847" i="1"/>
  <c r="F887" i="1"/>
  <c r="I887" i="1"/>
  <c r="F895" i="1"/>
  <c r="I895" i="1"/>
  <c r="F903" i="1"/>
  <c r="I903" i="1"/>
  <c r="F911" i="1"/>
  <c r="I911" i="1"/>
  <c r="F951" i="1"/>
  <c r="I951" i="1"/>
  <c r="F959" i="1"/>
  <c r="I959" i="1"/>
  <c r="F967" i="1"/>
  <c r="I967" i="1"/>
  <c r="F975" i="1"/>
  <c r="I975" i="1"/>
  <c r="F983" i="1"/>
  <c r="I983" i="1"/>
  <c r="F991" i="1"/>
  <c r="I991" i="1"/>
  <c r="F999" i="1"/>
  <c r="I999" i="1"/>
  <c r="F1007" i="1"/>
  <c r="I1007" i="1"/>
  <c r="F1015" i="1"/>
  <c r="I1015" i="1"/>
  <c r="F1023" i="1"/>
  <c r="I1023" i="1"/>
  <c r="F1031" i="1"/>
  <c r="I1031" i="1"/>
  <c r="F1039" i="1"/>
  <c r="I1039" i="1"/>
  <c r="F1079" i="1"/>
  <c r="I1079" i="1"/>
  <c r="F1087" i="1"/>
  <c r="I1087" i="1"/>
  <c r="F1095" i="1"/>
  <c r="I1095" i="1"/>
  <c r="F1103" i="1"/>
  <c r="I1103" i="1"/>
  <c r="F1135" i="1"/>
  <c r="I1135" i="1"/>
  <c r="F1151" i="1"/>
  <c r="I1151" i="1"/>
  <c r="F1167" i="1"/>
  <c r="I1167" i="1"/>
  <c r="I1270" i="1"/>
  <c r="I1263" i="1"/>
  <c r="I1256" i="1"/>
  <c r="J1248" i="1"/>
  <c r="I1241" i="1"/>
  <c r="I1234" i="1"/>
  <c r="I1227" i="1"/>
  <c r="I1220" i="1"/>
  <c r="I1206" i="1"/>
  <c r="I1199" i="1"/>
  <c r="I1192" i="1"/>
  <c r="J1184" i="1"/>
  <c r="I1175" i="1"/>
  <c r="I1162" i="1"/>
  <c r="I1152" i="1"/>
  <c r="I1140" i="1"/>
  <c r="J1128" i="1"/>
  <c r="I1118" i="1"/>
  <c r="I1105" i="1"/>
  <c r="I1094" i="1"/>
  <c r="I1078" i="1"/>
  <c r="I1057" i="1"/>
  <c r="I1036" i="1"/>
  <c r="I1016" i="1"/>
  <c r="I995" i="1"/>
  <c r="I974" i="1"/>
  <c r="I954" i="1"/>
  <c r="J911" i="1"/>
  <c r="I892" i="1"/>
  <c r="I871" i="1"/>
  <c r="I849" i="1"/>
  <c r="I830" i="1"/>
  <c r="I808" i="1"/>
  <c r="I786" i="1"/>
  <c r="I736" i="1"/>
  <c r="I612" i="1"/>
  <c r="I358" i="1"/>
  <c r="I102" i="1"/>
  <c r="F368" i="1"/>
  <c r="I368" i="1"/>
  <c r="F376" i="1"/>
  <c r="I376" i="1"/>
  <c r="F384" i="1"/>
  <c r="I384" i="1"/>
  <c r="F392" i="1"/>
  <c r="I392" i="1"/>
  <c r="F400" i="1"/>
  <c r="I400" i="1"/>
  <c r="F408" i="1"/>
  <c r="I408" i="1"/>
  <c r="F416" i="1"/>
  <c r="I416" i="1"/>
  <c r="F424" i="1"/>
  <c r="I424" i="1"/>
  <c r="F432" i="1"/>
  <c r="I432" i="1"/>
  <c r="F440" i="1"/>
  <c r="I440" i="1"/>
  <c r="F448" i="1"/>
  <c r="I448" i="1"/>
  <c r="F456" i="1"/>
  <c r="I456" i="1"/>
  <c r="F464" i="1"/>
  <c r="I464" i="1"/>
  <c r="F472" i="1"/>
  <c r="I472" i="1"/>
  <c r="F480" i="1"/>
  <c r="I480" i="1"/>
  <c r="F488" i="1"/>
  <c r="I488" i="1"/>
  <c r="F496" i="1"/>
  <c r="I496" i="1"/>
  <c r="F504" i="1"/>
  <c r="I504" i="1"/>
  <c r="F512" i="1"/>
  <c r="I512" i="1"/>
  <c r="F520" i="1"/>
  <c r="I520" i="1"/>
  <c r="F528" i="1"/>
  <c r="I528" i="1"/>
  <c r="F536" i="1"/>
  <c r="I536" i="1"/>
  <c r="F544" i="1"/>
  <c r="I544" i="1"/>
  <c r="F552" i="1"/>
  <c r="I552" i="1"/>
  <c r="F560" i="1"/>
  <c r="I560" i="1"/>
  <c r="F568" i="1"/>
  <c r="I568" i="1"/>
  <c r="F576" i="1"/>
  <c r="I576" i="1"/>
  <c r="F584" i="1"/>
  <c r="I584" i="1"/>
  <c r="F592" i="1"/>
  <c r="I592" i="1"/>
  <c r="F600" i="1"/>
  <c r="I600" i="1"/>
  <c r="F608" i="1"/>
  <c r="I608" i="1"/>
  <c r="F616" i="1"/>
  <c r="I616" i="1"/>
  <c r="F624" i="1"/>
  <c r="I624" i="1"/>
  <c r="F632" i="1"/>
  <c r="I632" i="1"/>
  <c r="F640" i="1"/>
  <c r="I640" i="1"/>
  <c r="F648" i="1"/>
  <c r="I648" i="1"/>
  <c r="F656" i="1"/>
  <c r="I656" i="1"/>
  <c r="F664" i="1"/>
  <c r="I664" i="1"/>
  <c r="F672" i="1"/>
  <c r="I672" i="1"/>
  <c r="F680" i="1"/>
  <c r="I680" i="1"/>
  <c r="F688" i="1"/>
  <c r="I688" i="1"/>
  <c r="F696" i="1"/>
  <c r="I696" i="1"/>
  <c r="F704" i="1"/>
  <c r="I704" i="1"/>
  <c r="F712" i="1"/>
  <c r="I712" i="1"/>
  <c r="F848" i="1"/>
  <c r="I848" i="1"/>
  <c r="F856" i="1"/>
  <c r="I856" i="1"/>
  <c r="F864" i="1"/>
  <c r="I864" i="1"/>
  <c r="F872" i="1"/>
  <c r="I872" i="1"/>
  <c r="F912" i="1"/>
  <c r="I912" i="1"/>
  <c r="F920" i="1"/>
  <c r="I920" i="1"/>
  <c r="F928" i="1"/>
  <c r="I928" i="1"/>
  <c r="F936" i="1"/>
  <c r="I936" i="1"/>
  <c r="F944" i="1"/>
  <c r="I944" i="1"/>
  <c r="F952" i="1"/>
  <c r="I952" i="1"/>
  <c r="F960" i="1"/>
  <c r="I960" i="1"/>
  <c r="F968" i="1"/>
  <c r="I968" i="1"/>
  <c r="F976" i="1"/>
  <c r="I976" i="1"/>
  <c r="F984" i="1"/>
  <c r="I984" i="1"/>
  <c r="F992" i="1"/>
  <c r="I992" i="1"/>
  <c r="F1000" i="1"/>
  <c r="I1000" i="1"/>
  <c r="F1040" i="1"/>
  <c r="I1040" i="1"/>
  <c r="F1048" i="1"/>
  <c r="I1048" i="1"/>
  <c r="F1056" i="1"/>
  <c r="I1056" i="1"/>
  <c r="F1064" i="1"/>
  <c r="I1064" i="1"/>
  <c r="F1128" i="1"/>
  <c r="I1128" i="1"/>
  <c r="F1144" i="1"/>
  <c r="I1144" i="1"/>
  <c r="F1160" i="1"/>
  <c r="I1160" i="1"/>
  <c r="G714" i="1"/>
  <c r="J714" i="1"/>
  <c r="G586" i="1"/>
  <c r="J586" i="1"/>
  <c r="I1262" i="1"/>
  <c r="I1255" i="1"/>
  <c r="I1248" i="1"/>
  <c r="J1240" i="1"/>
  <c r="I1233" i="1"/>
  <c r="I1226" i="1"/>
  <c r="I1219" i="1"/>
  <c r="I1212" i="1"/>
  <c r="I1198" i="1"/>
  <c r="I1191" i="1"/>
  <c r="I1184" i="1"/>
  <c r="I1161" i="1"/>
  <c r="I1150" i="1"/>
  <c r="I1139" i="1"/>
  <c r="I1127" i="1"/>
  <c r="I1116" i="1"/>
  <c r="I1104" i="1"/>
  <c r="I1092" i="1"/>
  <c r="I1074" i="1"/>
  <c r="I1055" i="1"/>
  <c r="I1034" i="1"/>
  <c r="I1012" i="1"/>
  <c r="I993" i="1"/>
  <c r="I972" i="1"/>
  <c r="I950" i="1"/>
  <c r="I931" i="1"/>
  <c r="I910" i="1"/>
  <c r="I888" i="1"/>
  <c r="J847" i="1"/>
  <c r="I826" i="1"/>
  <c r="I806" i="1"/>
  <c r="I784" i="1"/>
  <c r="I728" i="1"/>
  <c r="I326" i="1"/>
  <c r="I70" i="1"/>
  <c r="F25" i="1"/>
  <c r="I25" i="1"/>
  <c r="F33" i="1"/>
  <c r="I33" i="1"/>
  <c r="F41" i="1"/>
  <c r="I41" i="1"/>
  <c r="F49" i="1"/>
  <c r="I49" i="1"/>
  <c r="F57" i="1"/>
  <c r="I57" i="1"/>
  <c r="F65" i="1"/>
  <c r="I65" i="1"/>
  <c r="F73" i="1"/>
  <c r="I73" i="1"/>
  <c r="F81" i="1"/>
  <c r="I81" i="1"/>
  <c r="F89" i="1"/>
  <c r="I89" i="1"/>
  <c r="F97" i="1"/>
  <c r="I97" i="1"/>
  <c r="F105" i="1"/>
  <c r="I105" i="1"/>
  <c r="F113" i="1"/>
  <c r="I113" i="1"/>
  <c r="F121" i="1"/>
  <c r="I121" i="1"/>
  <c r="F129" i="1"/>
  <c r="I129" i="1"/>
  <c r="F137" i="1"/>
  <c r="I137" i="1"/>
  <c r="F145" i="1"/>
  <c r="I145" i="1"/>
  <c r="F153" i="1"/>
  <c r="I153" i="1"/>
  <c r="F161" i="1"/>
  <c r="I161" i="1"/>
  <c r="F169" i="1"/>
  <c r="I169" i="1"/>
  <c r="F177" i="1"/>
  <c r="I177" i="1"/>
  <c r="F185" i="1"/>
  <c r="I185" i="1"/>
  <c r="F193" i="1"/>
  <c r="I193" i="1"/>
  <c r="F201" i="1"/>
  <c r="I201" i="1"/>
  <c r="F209" i="1"/>
  <c r="I209" i="1"/>
  <c r="F217" i="1"/>
  <c r="I217" i="1"/>
  <c r="F225" i="1"/>
  <c r="I225" i="1"/>
  <c r="F233" i="1"/>
  <c r="I233" i="1"/>
  <c r="F241" i="1"/>
  <c r="I241" i="1"/>
  <c r="F249" i="1"/>
  <c r="I249" i="1"/>
  <c r="F257" i="1"/>
  <c r="I257" i="1"/>
  <c r="F265" i="1"/>
  <c r="I265" i="1"/>
  <c r="F273" i="1"/>
  <c r="I273" i="1"/>
  <c r="F281" i="1"/>
  <c r="I281" i="1"/>
  <c r="F289" i="1"/>
  <c r="I289" i="1"/>
  <c r="F297" i="1"/>
  <c r="I297" i="1"/>
  <c r="F305" i="1"/>
  <c r="I305" i="1"/>
  <c r="F313" i="1"/>
  <c r="I313" i="1"/>
  <c r="F321" i="1"/>
  <c r="I321" i="1"/>
  <c r="F329" i="1"/>
  <c r="I329" i="1"/>
  <c r="F337" i="1"/>
  <c r="I337" i="1"/>
  <c r="F345" i="1"/>
  <c r="I345" i="1"/>
  <c r="F353" i="1"/>
  <c r="I353" i="1"/>
  <c r="F361" i="1"/>
  <c r="I361" i="1"/>
  <c r="F369" i="1"/>
  <c r="I369" i="1"/>
  <c r="F377" i="1"/>
  <c r="I377" i="1"/>
  <c r="F385" i="1"/>
  <c r="I385" i="1"/>
  <c r="F393" i="1"/>
  <c r="I393" i="1"/>
  <c r="F401" i="1"/>
  <c r="I401" i="1"/>
  <c r="F409" i="1"/>
  <c r="I409" i="1"/>
  <c r="F417" i="1"/>
  <c r="I417" i="1"/>
  <c r="F425" i="1"/>
  <c r="I425" i="1"/>
  <c r="F433" i="1"/>
  <c r="I433" i="1"/>
  <c r="F441" i="1"/>
  <c r="I441" i="1"/>
  <c r="F449" i="1"/>
  <c r="I449" i="1"/>
  <c r="F457" i="1"/>
  <c r="I457" i="1"/>
  <c r="F465" i="1"/>
  <c r="I465" i="1"/>
  <c r="F473" i="1"/>
  <c r="I473" i="1"/>
  <c r="F481" i="1"/>
  <c r="I481" i="1"/>
  <c r="F489" i="1"/>
  <c r="I489" i="1"/>
  <c r="F497" i="1"/>
  <c r="I497" i="1"/>
  <c r="F505" i="1"/>
  <c r="I505" i="1"/>
  <c r="F513" i="1"/>
  <c r="I513" i="1"/>
  <c r="F521" i="1"/>
  <c r="I521" i="1"/>
  <c r="F529" i="1"/>
  <c r="I529" i="1"/>
  <c r="F537" i="1"/>
  <c r="I537" i="1"/>
  <c r="F545" i="1"/>
  <c r="I545" i="1"/>
  <c r="F553" i="1"/>
  <c r="I553" i="1"/>
  <c r="F561" i="1"/>
  <c r="I561" i="1"/>
  <c r="F569" i="1"/>
  <c r="I569" i="1"/>
  <c r="F577" i="1"/>
  <c r="I577" i="1"/>
  <c r="F585" i="1"/>
  <c r="I585" i="1"/>
  <c r="F593" i="1"/>
  <c r="I593" i="1"/>
  <c r="F601" i="1"/>
  <c r="I601" i="1"/>
  <c r="F609" i="1"/>
  <c r="I609" i="1"/>
  <c r="F617" i="1"/>
  <c r="I617" i="1"/>
  <c r="F625" i="1"/>
  <c r="I625" i="1"/>
  <c r="F633" i="1"/>
  <c r="I633" i="1"/>
  <c r="F641" i="1"/>
  <c r="I641" i="1"/>
  <c r="F649" i="1"/>
  <c r="I649" i="1"/>
  <c r="F657" i="1"/>
  <c r="I657" i="1"/>
  <c r="F665" i="1"/>
  <c r="I665" i="1"/>
  <c r="F673" i="1"/>
  <c r="I673" i="1"/>
  <c r="F681" i="1"/>
  <c r="I681" i="1"/>
  <c r="F689" i="1"/>
  <c r="I689" i="1"/>
  <c r="F721" i="1"/>
  <c r="I721" i="1"/>
  <c r="F729" i="1"/>
  <c r="I729" i="1"/>
  <c r="F737" i="1"/>
  <c r="I737" i="1"/>
  <c r="F745" i="1"/>
  <c r="I745" i="1"/>
  <c r="F753" i="1"/>
  <c r="I753" i="1"/>
  <c r="F761" i="1"/>
  <c r="I761" i="1"/>
  <c r="F769" i="1"/>
  <c r="I769" i="1"/>
  <c r="F777" i="1"/>
  <c r="I777" i="1"/>
  <c r="F785" i="1"/>
  <c r="I785" i="1"/>
  <c r="F793" i="1"/>
  <c r="I793" i="1"/>
  <c r="F801" i="1"/>
  <c r="I801" i="1"/>
  <c r="F809" i="1"/>
  <c r="I809" i="1"/>
  <c r="F817" i="1"/>
  <c r="I817" i="1"/>
  <c r="F825" i="1"/>
  <c r="I825" i="1"/>
  <c r="F833" i="1"/>
  <c r="I833" i="1"/>
  <c r="F841" i="1"/>
  <c r="I841" i="1"/>
  <c r="F881" i="1"/>
  <c r="I881" i="1"/>
  <c r="F889" i="1"/>
  <c r="I889" i="1"/>
  <c r="F897" i="1"/>
  <c r="I897" i="1"/>
  <c r="F905" i="1"/>
  <c r="I905" i="1"/>
  <c r="F913" i="1"/>
  <c r="I913" i="1"/>
  <c r="F921" i="1"/>
  <c r="I921" i="1"/>
  <c r="F929" i="1"/>
  <c r="I929" i="1"/>
  <c r="F937" i="1"/>
  <c r="I937" i="1"/>
  <c r="F945" i="1"/>
  <c r="I945" i="1"/>
  <c r="F953" i="1"/>
  <c r="I953" i="1"/>
  <c r="F961" i="1"/>
  <c r="I961" i="1"/>
  <c r="F969" i="1"/>
  <c r="I969" i="1"/>
  <c r="F1009" i="1"/>
  <c r="I1009" i="1"/>
  <c r="F1017" i="1"/>
  <c r="I1017" i="1"/>
  <c r="F1025" i="1"/>
  <c r="I1025" i="1"/>
  <c r="F1033" i="1"/>
  <c r="I1033" i="1"/>
  <c r="F1073" i="1"/>
  <c r="I1073" i="1"/>
  <c r="F1081" i="1"/>
  <c r="I1081" i="1"/>
  <c r="F1089" i="1"/>
  <c r="I1089" i="1"/>
  <c r="F1113" i="1"/>
  <c r="I1113" i="1"/>
  <c r="F1129" i="1"/>
  <c r="I1129" i="1"/>
  <c r="F1145" i="1"/>
  <c r="I1145" i="1"/>
  <c r="F1177" i="1"/>
  <c r="I1177" i="1"/>
  <c r="I1268" i="1"/>
  <c r="I1254" i="1"/>
  <c r="I1247" i="1"/>
  <c r="I1240" i="1"/>
  <c r="J1232" i="1"/>
  <c r="I1225" i="1"/>
  <c r="I1218" i="1"/>
  <c r="I1211" i="1"/>
  <c r="I1204" i="1"/>
  <c r="I1190" i="1"/>
  <c r="I1183" i="1"/>
  <c r="I1171" i="1"/>
  <c r="J1160" i="1"/>
  <c r="I1148" i="1"/>
  <c r="I1137" i="1"/>
  <c r="I1126" i="1"/>
  <c r="I1114" i="1"/>
  <c r="J1103" i="1"/>
  <c r="I1090" i="1"/>
  <c r="I1072" i="1"/>
  <c r="I1051" i="1"/>
  <c r="I1032" i="1"/>
  <c r="I1010" i="1"/>
  <c r="I970" i="1"/>
  <c r="I948" i="1"/>
  <c r="I927" i="1"/>
  <c r="I908" i="1"/>
  <c r="I886" i="1"/>
  <c r="I865" i="1"/>
  <c r="I846" i="1"/>
  <c r="I824" i="1"/>
  <c r="I802" i="1"/>
  <c r="I782" i="1"/>
  <c r="I720" i="1"/>
  <c r="I294" i="1"/>
  <c r="I38" i="1"/>
  <c r="F18" i="1"/>
  <c r="I18" i="1"/>
  <c r="F26" i="1"/>
  <c r="I26" i="1"/>
  <c r="F34" i="1"/>
  <c r="I34" i="1"/>
  <c r="F42" i="1"/>
  <c r="I42" i="1"/>
  <c r="F50" i="1"/>
  <c r="I50" i="1"/>
  <c r="F58" i="1"/>
  <c r="I58" i="1"/>
  <c r="F66" i="1"/>
  <c r="I66" i="1"/>
  <c r="F74" i="1"/>
  <c r="I74" i="1"/>
  <c r="F82" i="1"/>
  <c r="I82" i="1"/>
  <c r="F90" i="1"/>
  <c r="I90" i="1"/>
  <c r="F98" i="1"/>
  <c r="I98" i="1"/>
  <c r="F106" i="1"/>
  <c r="I106" i="1"/>
  <c r="F114" i="1"/>
  <c r="I114" i="1"/>
  <c r="F122" i="1"/>
  <c r="I122" i="1"/>
  <c r="F130" i="1"/>
  <c r="I130" i="1"/>
  <c r="F138" i="1"/>
  <c r="I138" i="1"/>
  <c r="F146" i="1"/>
  <c r="I146" i="1"/>
  <c r="F154" i="1"/>
  <c r="I154" i="1"/>
  <c r="F162" i="1"/>
  <c r="I162" i="1"/>
  <c r="F170" i="1"/>
  <c r="I170" i="1"/>
  <c r="F178" i="1"/>
  <c r="I178" i="1"/>
  <c r="F186" i="1"/>
  <c r="I186" i="1"/>
  <c r="F194" i="1"/>
  <c r="I194" i="1"/>
  <c r="F202" i="1"/>
  <c r="I202" i="1"/>
  <c r="F210" i="1"/>
  <c r="I210" i="1"/>
  <c r="F218" i="1"/>
  <c r="I218" i="1"/>
  <c r="F226" i="1"/>
  <c r="I226" i="1"/>
  <c r="F234" i="1"/>
  <c r="I234" i="1"/>
  <c r="F242" i="1"/>
  <c r="I242" i="1"/>
  <c r="F250" i="1"/>
  <c r="I250" i="1"/>
  <c r="F258" i="1"/>
  <c r="I258" i="1"/>
  <c r="F266" i="1"/>
  <c r="I266" i="1"/>
  <c r="F274" i="1"/>
  <c r="I274" i="1"/>
  <c r="F282" i="1"/>
  <c r="I282" i="1"/>
  <c r="F290" i="1"/>
  <c r="I290" i="1"/>
  <c r="F298" i="1"/>
  <c r="I298" i="1"/>
  <c r="F306" i="1"/>
  <c r="I306" i="1"/>
  <c r="F314" i="1"/>
  <c r="I314" i="1"/>
  <c r="F322" i="1"/>
  <c r="I322" i="1"/>
  <c r="F330" i="1"/>
  <c r="I330" i="1"/>
  <c r="F338" i="1"/>
  <c r="I338" i="1"/>
  <c r="F346" i="1"/>
  <c r="I346" i="1"/>
  <c r="F354" i="1"/>
  <c r="I354" i="1"/>
  <c r="F362" i="1"/>
  <c r="I362" i="1"/>
  <c r="F370" i="1"/>
  <c r="I370" i="1"/>
  <c r="F378" i="1"/>
  <c r="I378" i="1"/>
  <c r="F386" i="1"/>
  <c r="I386" i="1"/>
  <c r="F394" i="1"/>
  <c r="I394" i="1"/>
  <c r="F402" i="1"/>
  <c r="I402" i="1"/>
  <c r="F410" i="1"/>
  <c r="I410" i="1"/>
  <c r="F418" i="1"/>
  <c r="I418" i="1"/>
  <c r="F426" i="1"/>
  <c r="I426" i="1"/>
  <c r="F434" i="1"/>
  <c r="I434" i="1"/>
  <c r="F442" i="1"/>
  <c r="I442" i="1"/>
  <c r="F450" i="1"/>
  <c r="I450" i="1"/>
  <c r="F458" i="1"/>
  <c r="I458" i="1"/>
  <c r="F466" i="1"/>
  <c r="I466" i="1"/>
  <c r="F474" i="1"/>
  <c r="I474" i="1"/>
  <c r="F482" i="1"/>
  <c r="I482" i="1"/>
  <c r="F490" i="1"/>
  <c r="I490" i="1"/>
  <c r="F498" i="1"/>
  <c r="I498" i="1"/>
  <c r="F506" i="1"/>
  <c r="I506" i="1"/>
  <c r="F514" i="1"/>
  <c r="I514" i="1"/>
  <c r="F522" i="1"/>
  <c r="I522" i="1"/>
  <c r="F530" i="1"/>
  <c r="I530" i="1"/>
  <c r="F538" i="1"/>
  <c r="I538" i="1"/>
  <c r="F546" i="1"/>
  <c r="I546" i="1"/>
  <c r="F554" i="1"/>
  <c r="I554" i="1"/>
  <c r="F562" i="1"/>
  <c r="I562" i="1"/>
  <c r="F570" i="1"/>
  <c r="I570" i="1"/>
  <c r="F578" i="1"/>
  <c r="I578" i="1"/>
  <c r="F586" i="1"/>
  <c r="I586" i="1"/>
  <c r="F594" i="1"/>
  <c r="I594" i="1"/>
  <c r="F602" i="1"/>
  <c r="I602" i="1"/>
  <c r="F610" i="1"/>
  <c r="I610" i="1"/>
  <c r="F618" i="1"/>
  <c r="I618" i="1"/>
  <c r="F626" i="1"/>
  <c r="I626" i="1"/>
  <c r="F634" i="1"/>
  <c r="I634" i="1"/>
  <c r="F642" i="1"/>
  <c r="I642" i="1"/>
  <c r="F650" i="1"/>
  <c r="I650" i="1"/>
  <c r="F658" i="1"/>
  <c r="I658" i="1"/>
  <c r="F666" i="1"/>
  <c r="I666" i="1"/>
  <c r="F674" i="1"/>
  <c r="I674" i="1"/>
  <c r="F682" i="1"/>
  <c r="I682" i="1"/>
  <c r="F690" i="1"/>
  <c r="I690" i="1"/>
  <c r="F698" i="1"/>
  <c r="I698" i="1"/>
  <c r="F706" i="1"/>
  <c r="I706" i="1"/>
  <c r="F714" i="1"/>
  <c r="I714" i="1"/>
  <c r="F722" i="1"/>
  <c r="I722" i="1"/>
  <c r="F730" i="1"/>
  <c r="I730" i="1"/>
  <c r="F738" i="1"/>
  <c r="I738" i="1"/>
  <c r="F746" i="1"/>
  <c r="I746" i="1"/>
  <c r="F754" i="1"/>
  <c r="I754" i="1"/>
  <c r="F762" i="1"/>
  <c r="I762" i="1"/>
  <c r="F770" i="1"/>
  <c r="I770" i="1"/>
  <c r="F778" i="1"/>
  <c r="I778" i="1"/>
  <c r="F850" i="1"/>
  <c r="I850" i="1"/>
  <c r="F858" i="1"/>
  <c r="I858" i="1"/>
  <c r="F866" i="1"/>
  <c r="I866" i="1"/>
  <c r="F874" i="1"/>
  <c r="I874" i="1"/>
  <c r="F882" i="1"/>
  <c r="I882" i="1"/>
  <c r="F890" i="1"/>
  <c r="I890" i="1"/>
  <c r="F898" i="1"/>
  <c r="I898" i="1"/>
  <c r="F906" i="1"/>
  <c r="I906" i="1"/>
  <c r="F914" i="1"/>
  <c r="I914" i="1"/>
  <c r="F922" i="1"/>
  <c r="I922" i="1"/>
  <c r="F930" i="1"/>
  <c r="I930" i="1"/>
  <c r="F938" i="1"/>
  <c r="I938" i="1"/>
  <c r="F978" i="1"/>
  <c r="I978" i="1"/>
  <c r="F986" i="1"/>
  <c r="I986" i="1"/>
  <c r="F994" i="1"/>
  <c r="I994" i="1"/>
  <c r="F1002" i="1"/>
  <c r="I1002" i="1"/>
  <c r="F1042" i="1"/>
  <c r="I1042" i="1"/>
  <c r="F1050" i="1"/>
  <c r="I1050" i="1"/>
  <c r="F1058" i="1"/>
  <c r="I1058" i="1"/>
  <c r="F1066" i="1"/>
  <c r="I1066" i="1"/>
  <c r="F1106" i="1"/>
  <c r="I1106" i="1"/>
  <c r="F1122" i="1"/>
  <c r="I1122" i="1"/>
  <c r="F1138" i="1"/>
  <c r="I1138" i="1"/>
  <c r="F1170" i="1"/>
  <c r="I1170" i="1"/>
  <c r="G1152" i="1"/>
  <c r="J1152" i="1"/>
  <c r="G1136" i="1"/>
  <c r="J1136" i="1"/>
  <c r="G1120" i="1"/>
  <c r="J1120" i="1"/>
  <c r="I1274" i="1"/>
  <c r="I1267" i="1"/>
  <c r="I1260" i="1"/>
  <c r="I1246" i="1"/>
  <c r="I1239" i="1"/>
  <c r="I1232" i="1"/>
  <c r="J1224" i="1"/>
  <c r="I1217" i="1"/>
  <c r="I1210" i="1"/>
  <c r="I1203" i="1"/>
  <c r="I1196" i="1"/>
  <c r="I1182" i="1"/>
  <c r="I1169" i="1"/>
  <c r="I1159" i="1"/>
  <c r="I1147" i="1"/>
  <c r="I1136" i="1"/>
  <c r="J1112" i="1"/>
  <c r="I1102" i="1"/>
  <c r="I1088" i="1"/>
  <c r="I1071" i="1"/>
  <c r="I1049" i="1"/>
  <c r="I1028" i="1"/>
  <c r="I1008" i="1"/>
  <c r="I987" i="1"/>
  <c r="I966" i="1"/>
  <c r="I946" i="1"/>
  <c r="I904" i="1"/>
  <c r="I884" i="1"/>
  <c r="I863" i="1"/>
  <c r="I842" i="1"/>
  <c r="I822" i="1"/>
  <c r="I800" i="1"/>
  <c r="I776" i="1"/>
  <c r="I713" i="1"/>
  <c r="I262" i="1"/>
  <c r="F19" i="1"/>
  <c r="I19" i="1"/>
  <c r="F27" i="1"/>
  <c r="I27" i="1"/>
  <c r="F35" i="1"/>
  <c r="I35" i="1"/>
  <c r="F43" i="1"/>
  <c r="I43" i="1"/>
  <c r="F51" i="1"/>
  <c r="I51" i="1"/>
  <c r="F59" i="1"/>
  <c r="I59" i="1"/>
  <c r="F67" i="1"/>
  <c r="I67" i="1"/>
  <c r="F75" i="1"/>
  <c r="I75" i="1"/>
  <c r="F83" i="1"/>
  <c r="I83" i="1"/>
  <c r="F91" i="1"/>
  <c r="I91" i="1"/>
  <c r="F99" i="1"/>
  <c r="I99" i="1"/>
  <c r="F107" i="1"/>
  <c r="I107" i="1"/>
  <c r="F115" i="1"/>
  <c r="I115" i="1"/>
  <c r="F123" i="1"/>
  <c r="I123" i="1"/>
  <c r="F131" i="1"/>
  <c r="I131" i="1"/>
  <c r="F139" i="1"/>
  <c r="I139" i="1"/>
  <c r="F147" i="1"/>
  <c r="I147" i="1"/>
  <c r="F155" i="1"/>
  <c r="I155" i="1"/>
  <c r="F163" i="1"/>
  <c r="I163" i="1"/>
  <c r="F171" i="1"/>
  <c r="I171" i="1"/>
  <c r="F179" i="1"/>
  <c r="I179" i="1"/>
  <c r="F187" i="1"/>
  <c r="I187" i="1"/>
  <c r="F195" i="1"/>
  <c r="I195" i="1"/>
  <c r="F203" i="1"/>
  <c r="I203" i="1"/>
  <c r="F211" i="1"/>
  <c r="I211" i="1"/>
  <c r="F219" i="1"/>
  <c r="I219" i="1"/>
  <c r="F227" i="1"/>
  <c r="I227" i="1"/>
  <c r="F235" i="1"/>
  <c r="I235" i="1"/>
  <c r="F243" i="1"/>
  <c r="I243" i="1"/>
  <c r="F251" i="1"/>
  <c r="I251" i="1"/>
  <c r="F259" i="1"/>
  <c r="I259" i="1"/>
  <c r="F267" i="1"/>
  <c r="I267" i="1"/>
  <c r="F275" i="1"/>
  <c r="I275" i="1"/>
  <c r="F283" i="1"/>
  <c r="I283" i="1"/>
  <c r="F291" i="1"/>
  <c r="I291" i="1"/>
  <c r="F299" i="1"/>
  <c r="I299" i="1"/>
  <c r="F307" i="1"/>
  <c r="I307" i="1"/>
  <c r="F315" i="1"/>
  <c r="I315" i="1"/>
  <c r="F323" i="1"/>
  <c r="I323" i="1"/>
  <c r="F331" i="1"/>
  <c r="I331" i="1"/>
  <c r="F339" i="1"/>
  <c r="I339" i="1"/>
  <c r="F347" i="1"/>
  <c r="I347" i="1"/>
  <c r="F355" i="1"/>
  <c r="I355" i="1"/>
  <c r="F363" i="1"/>
  <c r="I363" i="1"/>
  <c r="F371" i="1"/>
  <c r="I371" i="1"/>
  <c r="F379" i="1"/>
  <c r="I379" i="1"/>
  <c r="F387" i="1"/>
  <c r="I387" i="1"/>
  <c r="F395" i="1"/>
  <c r="I395" i="1"/>
  <c r="F403" i="1"/>
  <c r="I403" i="1"/>
  <c r="F411" i="1"/>
  <c r="I411" i="1"/>
  <c r="F419" i="1"/>
  <c r="I419" i="1"/>
  <c r="F427" i="1"/>
  <c r="I427" i="1"/>
  <c r="F435" i="1"/>
  <c r="I435" i="1"/>
  <c r="F443" i="1"/>
  <c r="I443" i="1"/>
  <c r="F451" i="1"/>
  <c r="I451" i="1"/>
  <c r="F459" i="1"/>
  <c r="I459" i="1"/>
  <c r="F467" i="1"/>
  <c r="I467" i="1"/>
  <c r="F475" i="1"/>
  <c r="I475" i="1"/>
  <c r="F483" i="1"/>
  <c r="I483" i="1"/>
  <c r="F491" i="1"/>
  <c r="I491" i="1"/>
  <c r="F499" i="1"/>
  <c r="I499" i="1"/>
  <c r="F507" i="1"/>
  <c r="I507" i="1"/>
  <c r="F515" i="1"/>
  <c r="I515" i="1"/>
  <c r="F523" i="1"/>
  <c r="I523" i="1"/>
  <c r="F531" i="1"/>
  <c r="I531" i="1"/>
  <c r="F539" i="1"/>
  <c r="I539" i="1"/>
  <c r="F547" i="1"/>
  <c r="I547" i="1"/>
  <c r="F555" i="1"/>
  <c r="I555" i="1"/>
  <c r="F563" i="1"/>
  <c r="I563" i="1"/>
  <c r="F571" i="1"/>
  <c r="I571" i="1"/>
  <c r="F579" i="1"/>
  <c r="I579" i="1"/>
  <c r="F587" i="1"/>
  <c r="I587" i="1"/>
  <c r="F595" i="1"/>
  <c r="I595" i="1"/>
  <c r="F603" i="1"/>
  <c r="I603" i="1"/>
  <c r="F611" i="1"/>
  <c r="I611" i="1"/>
  <c r="F619" i="1"/>
  <c r="I619" i="1"/>
  <c r="F627" i="1"/>
  <c r="I627" i="1"/>
  <c r="F635" i="1"/>
  <c r="I635" i="1"/>
  <c r="F643" i="1"/>
  <c r="I643" i="1"/>
  <c r="F651" i="1"/>
  <c r="I651" i="1"/>
  <c r="F659" i="1"/>
  <c r="I659" i="1"/>
  <c r="F667" i="1"/>
  <c r="I667" i="1"/>
  <c r="F675" i="1"/>
  <c r="I675" i="1"/>
  <c r="F683" i="1"/>
  <c r="I683" i="1"/>
  <c r="F691" i="1"/>
  <c r="I691" i="1"/>
  <c r="F699" i="1"/>
  <c r="I699" i="1"/>
  <c r="F707" i="1"/>
  <c r="I707" i="1"/>
  <c r="F715" i="1"/>
  <c r="I715" i="1"/>
  <c r="F723" i="1"/>
  <c r="I723" i="1"/>
  <c r="F731" i="1"/>
  <c r="I731" i="1"/>
  <c r="F739" i="1"/>
  <c r="I739" i="1"/>
  <c r="F747" i="1"/>
  <c r="I747" i="1"/>
  <c r="F755" i="1"/>
  <c r="I755" i="1"/>
  <c r="F763" i="1"/>
  <c r="I763" i="1"/>
  <c r="F771" i="1"/>
  <c r="I771" i="1"/>
  <c r="F779" i="1"/>
  <c r="I779" i="1"/>
  <c r="F787" i="1"/>
  <c r="I787" i="1"/>
  <c r="F795" i="1"/>
  <c r="I795" i="1"/>
  <c r="F803" i="1"/>
  <c r="I803" i="1"/>
  <c r="F811" i="1"/>
  <c r="I811" i="1"/>
  <c r="F819" i="1"/>
  <c r="I819" i="1"/>
  <c r="F827" i="1"/>
  <c r="I827" i="1"/>
  <c r="F835" i="1"/>
  <c r="I835" i="1"/>
  <c r="F843" i="1"/>
  <c r="I843" i="1"/>
  <c r="F851" i="1"/>
  <c r="I851" i="1"/>
  <c r="F859" i="1"/>
  <c r="I859" i="1"/>
  <c r="F867" i="1"/>
  <c r="I867" i="1"/>
  <c r="F875" i="1"/>
  <c r="I875" i="1"/>
  <c r="F883" i="1"/>
  <c r="I883" i="1"/>
  <c r="F891" i="1"/>
  <c r="I891" i="1"/>
  <c r="F899" i="1"/>
  <c r="I899" i="1"/>
  <c r="F907" i="1"/>
  <c r="I907" i="1"/>
  <c r="F947" i="1"/>
  <c r="I947" i="1"/>
  <c r="F955" i="1"/>
  <c r="I955" i="1"/>
  <c r="F963" i="1"/>
  <c r="I963" i="1"/>
  <c r="F971" i="1"/>
  <c r="I971" i="1"/>
  <c r="F1011" i="1"/>
  <c r="I1011" i="1"/>
  <c r="F1019" i="1"/>
  <c r="I1019" i="1"/>
  <c r="F1027" i="1"/>
  <c r="I1027" i="1"/>
  <c r="F1035" i="1"/>
  <c r="I1035" i="1"/>
  <c r="F1075" i="1"/>
  <c r="I1075" i="1"/>
  <c r="F1083" i="1"/>
  <c r="I1083" i="1"/>
  <c r="F1091" i="1"/>
  <c r="I1091" i="1"/>
  <c r="F1099" i="1"/>
  <c r="I1099" i="1"/>
  <c r="F1115" i="1"/>
  <c r="I1115" i="1"/>
  <c r="F1131" i="1"/>
  <c r="I1131" i="1"/>
  <c r="F1163" i="1"/>
  <c r="I1163" i="1"/>
  <c r="F1179" i="1"/>
  <c r="I1179" i="1"/>
  <c r="G1071" i="1"/>
  <c r="J1071" i="1"/>
  <c r="G1007" i="1"/>
  <c r="J1007" i="1"/>
  <c r="G975" i="1"/>
  <c r="J975" i="1"/>
  <c r="G943" i="1"/>
  <c r="J943" i="1"/>
  <c r="G879" i="1"/>
  <c r="J879" i="1"/>
  <c r="G391" i="1"/>
  <c r="J391" i="1"/>
  <c r="I1273" i="1"/>
  <c r="I1266" i="1"/>
  <c r="I1259" i="1"/>
  <c r="I1252" i="1"/>
  <c r="I1238" i="1"/>
  <c r="I1231" i="1"/>
  <c r="I1224" i="1"/>
  <c r="J1216" i="1"/>
  <c r="I1209" i="1"/>
  <c r="I1202" i="1"/>
  <c r="I1195" i="1"/>
  <c r="I1188" i="1"/>
  <c r="I1180" i="1"/>
  <c r="J1168" i="1"/>
  <c r="I1146" i="1"/>
  <c r="I1134" i="1"/>
  <c r="I1123" i="1"/>
  <c r="I1112" i="1"/>
  <c r="I1100" i="1"/>
  <c r="I1086" i="1"/>
  <c r="I1067" i="1"/>
  <c r="I1047" i="1"/>
  <c r="I1026" i="1"/>
  <c r="I985" i="1"/>
  <c r="I964" i="1"/>
  <c r="I943" i="1"/>
  <c r="I923" i="1"/>
  <c r="I902" i="1"/>
  <c r="I880" i="1"/>
  <c r="I840" i="1"/>
  <c r="I818" i="1"/>
  <c r="I798" i="1"/>
  <c r="I768" i="1"/>
  <c r="I705" i="1"/>
  <c r="I230" i="1"/>
  <c r="G1100" i="1"/>
  <c r="J1100" i="1"/>
  <c r="G1076" i="1"/>
  <c r="J1076" i="1"/>
  <c r="G1052" i="1"/>
  <c r="J1052" i="1"/>
  <c r="G1028" i="1"/>
  <c r="J1028" i="1"/>
  <c r="G1004" i="1"/>
  <c r="J1004" i="1"/>
  <c r="G980" i="1"/>
  <c r="J980" i="1"/>
  <c r="G956" i="1"/>
  <c r="J956" i="1"/>
  <c r="G932" i="1"/>
  <c r="J932" i="1"/>
  <c r="G908" i="1"/>
  <c r="J908" i="1"/>
  <c r="G876" i="1"/>
  <c r="J876" i="1"/>
  <c r="G844" i="1"/>
  <c r="J844" i="1"/>
  <c r="G820" i="1"/>
  <c r="J820" i="1"/>
  <c r="G796" i="1"/>
  <c r="J796" i="1"/>
  <c r="G772" i="1"/>
  <c r="J772" i="1"/>
  <c r="G724" i="1"/>
  <c r="J724" i="1"/>
  <c r="G700" i="1"/>
  <c r="J700" i="1"/>
  <c r="G660" i="1"/>
  <c r="J660" i="1"/>
  <c r="G636" i="1"/>
  <c r="J636" i="1"/>
  <c r="G596" i="1"/>
  <c r="J596" i="1"/>
  <c r="G572" i="1"/>
  <c r="J572" i="1"/>
  <c r="G524" i="1"/>
  <c r="J524" i="1"/>
  <c r="G492" i="1"/>
  <c r="J492" i="1"/>
  <c r="G452" i="1"/>
  <c r="J452" i="1"/>
  <c r="G428" i="1"/>
  <c r="J428" i="1"/>
  <c r="G404" i="1"/>
  <c r="J404" i="1"/>
  <c r="G372" i="1"/>
  <c r="J372" i="1"/>
  <c r="G340" i="1"/>
  <c r="J340" i="1"/>
  <c r="G316" i="1"/>
  <c r="J316" i="1"/>
  <c r="G292" i="1"/>
  <c r="J292" i="1"/>
  <c r="G276" i="1"/>
  <c r="J276" i="1"/>
  <c r="G244" i="1"/>
  <c r="J244" i="1"/>
  <c r="G204" i="1"/>
  <c r="J204" i="1"/>
  <c r="G132" i="1"/>
  <c r="J132" i="1"/>
  <c r="G20" i="1"/>
  <c r="J20" i="1"/>
  <c r="J1268" i="1"/>
  <c r="J1236" i="1"/>
  <c r="J1188" i="1"/>
  <c r="J1148" i="1"/>
  <c r="J1140" i="1"/>
  <c r="J1116" i="1"/>
  <c r="G349" i="1"/>
  <c r="J349" i="1"/>
  <c r="G333" i="1"/>
  <c r="J333" i="1"/>
  <c r="G309" i="1"/>
  <c r="J309" i="1"/>
  <c r="G293" i="1"/>
  <c r="J293" i="1"/>
  <c r="G277" i="1"/>
  <c r="J277" i="1"/>
  <c r="G261" i="1"/>
  <c r="J261" i="1"/>
  <c r="G245" i="1"/>
  <c r="J245" i="1"/>
  <c r="G229" i="1"/>
  <c r="J229" i="1"/>
  <c r="G213" i="1"/>
  <c r="J213" i="1"/>
  <c r="G197" i="1"/>
  <c r="J197" i="1"/>
  <c r="G181" i="1"/>
  <c r="J181" i="1"/>
  <c r="G165" i="1"/>
  <c r="J165" i="1"/>
  <c r="G149" i="1"/>
  <c r="J149" i="1"/>
  <c r="G133" i="1"/>
  <c r="J133" i="1"/>
  <c r="G117" i="1"/>
  <c r="J117" i="1"/>
  <c r="G101" i="1"/>
  <c r="J101" i="1"/>
  <c r="G85" i="1"/>
  <c r="J85" i="1"/>
  <c r="G69" i="1"/>
  <c r="J69" i="1"/>
  <c r="G45" i="1"/>
  <c r="J45" i="1"/>
  <c r="G21" i="1"/>
  <c r="J21" i="1"/>
  <c r="G1092" i="1"/>
  <c r="J1092" i="1"/>
  <c r="G1068" i="1"/>
  <c r="J1068" i="1"/>
  <c r="G1044" i="1"/>
  <c r="J1044" i="1"/>
  <c r="G1020" i="1"/>
  <c r="J1020" i="1"/>
  <c r="G996" i="1"/>
  <c r="J996" i="1"/>
  <c r="G972" i="1"/>
  <c r="J972" i="1"/>
  <c r="G948" i="1"/>
  <c r="J948" i="1"/>
  <c r="G924" i="1"/>
  <c r="J924" i="1"/>
  <c r="G900" i="1"/>
  <c r="J900" i="1"/>
  <c r="G884" i="1"/>
  <c r="J884" i="1"/>
  <c r="G860" i="1"/>
  <c r="J860" i="1"/>
  <c r="G828" i="1"/>
  <c r="J828" i="1"/>
  <c r="G804" i="1"/>
  <c r="J804" i="1"/>
  <c r="G780" i="1"/>
  <c r="J780" i="1"/>
  <c r="G756" i="1"/>
  <c r="J756" i="1"/>
  <c r="G740" i="1"/>
  <c r="J740" i="1"/>
  <c r="G708" i="1"/>
  <c r="J708" i="1"/>
  <c r="G684" i="1"/>
  <c r="J684" i="1"/>
  <c r="G676" i="1"/>
  <c r="J676" i="1"/>
  <c r="G652" i="1"/>
  <c r="J652" i="1"/>
  <c r="G620" i="1"/>
  <c r="J620" i="1"/>
  <c r="G604" i="1"/>
  <c r="J604" i="1"/>
  <c r="G580" i="1"/>
  <c r="J580" i="1"/>
  <c r="G556" i="1"/>
  <c r="J556" i="1"/>
  <c r="G540" i="1"/>
  <c r="J540" i="1"/>
  <c r="G516" i="1"/>
  <c r="J516" i="1"/>
  <c r="G500" i="1"/>
  <c r="J500" i="1"/>
  <c r="G476" i="1"/>
  <c r="J476" i="1"/>
  <c r="G460" i="1"/>
  <c r="J460" i="1"/>
  <c r="G436" i="1"/>
  <c r="J436" i="1"/>
  <c r="G420" i="1"/>
  <c r="J420" i="1"/>
  <c r="G396" i="1"/>
  <c r="J396" i="1"/>
  <c r="G380" i="1"/>
  <c r="J380" i="1"/>
  <c r="G356" i="1"/>
  <c r="J356" i="1"/>
  <c r="G308" i="1"/>
  <c r="J308" i="1"/>
  <c r="G284" i="1"/>
  <c r="J284" i="1"/>
  <c r="G268" i="1"/>
  <c r="J268" i="1"/>
  <c r="G252" i="1"/>
  <c r="J252" i="1"/>
  <c r="G236" i="1"/>
  <c r="J236" i="1"/>
  <c r="G220" i="1"/>
  <c r="J220" i="1"/>
  <c r="G196" i="1"/>
  <c r="J196" i="1"/>
  <c r="G180" i="1"/>
  <c r="J180" i="1"/>
  <c r="G164" i="1"/>
  <c r="J164" i="1"/>
  <c r="G140" i="1"/>
  <c r="J140" i="1"/>
  <c r="G116" i="1"/>
  <c r="J116" i="1"/>
  <c r="G92" i="1"/>
  <c r="J92" i="1"/>
  <c r="G76" i="1"/>
  <c r="J76" i="1"/>
  <c r="G60" i="1"/>
  <c r="J60" i="1"/>
  <c r="G44" i="1"/>
  <c r="J44" i="1"/>
  <c r="G36" i="1"/>
  <c r="J36" i="1"/>
  <c r="J1260" i="1"/>
  <c r="J1244" i="1"/>
  <c r="J1228" i="1"/>
  <c r="J1196" i="1"/>
  <c r="J1132" i="1"/>
  <c r="G17" i="1"/>
  <c r="J17" i="1"/>
  <c r="G827" i="1"/>
  <c r="J827" i="1"/>
  <c r="G819" i="1"/>
  <c r="J819" i="1"/>
  <c r="G811" i="1"/>
  <c r="J811" i="1"/>
  <c r="G803" i="1"/>
  <c r="J803" i="1"/>
  <c r="G795" i="1"/>
  <c r="J795" i="1"/>
  <c r="G787" i="1"/>
  <c r="J787" i="1"/>
  <c r="G779" i="1"/>
  <c r="J779" i="1"/>
  <c r="G771" i="1"/>
  <c r="J771" i="1"/>
  <c r="G763" i="1"/>
  <c r="J763" i="1"/>
  <c r="G755" i="1"/>
  <c r="J755" i="1"/>
  <c r="G747" i="1"/>
  <c r="J747" i="1"/>
  <c r="G739" i="1"/>
  <c r="J739" i="1"/>
  <c r="G731" i="1"/>
  <c r="J731" i="1"/>
  <c r="G723" i="1"/>
  <c r="J723" i="1"/>
  <c r="G715" i="1"/>
  <c r="J715" i="1"/>
  <c r="G707" i="1"/>
  <c r="J707" i="1"/>
  <c r="G699" i="1"/>
  <c r="J699" i="1"/>
  <c r="G691" i="1"/>
  <c r="J691" i="1"/>
  <c r="G683" i="1"/>
  <c r="J683" i="1"/>
  <c r="G675" i="1"/>
  <c r="J675" i="1"/>
  <c r="G667" i="1"/>
  <c r="J667" i="1"/>
  <c r="G659" i="1"/>
  <c r="J659" i="1"/>
  <c r="G651" i="1"/>
  <c r="J651" i="1"/>
  <c r="G643" i="1"/>
  <c r="J643" i="1"/>
  <c r="G635" i="1"/>
  <c r="J635" i="1"/>
  <c r="G627" i="1"/>
  <c r="J627" i="1"/>
  <c r="G619" i="1"/>
  <c r="J619" i="1"/>
  <c r="G611" i="1"/>
  <c r="J611" i="1"/>
  <c r="G603" i="1"/>
  <c r="J603" i="1"/>
  <c r="G595" i="1"/>
  <c r="J595" i="1"/>
  <c r="G587" i="1"/>
  <c r="J587" i="1"/>
  <c r="G579" i="1"/>
  <c r="J579" i="1"/>
  <c r="G571" i="1"/>
  <c r="J571" i="1"/>
  <c r="G563" i="1"/>
  <c r="J563" i="1"/>
  <c r="G555" i="1"/>
  <c r="J555" i="1"/>
  <c r="G547" i="1"/>
  <c r="J547" i="1"/>
  <c r="G539" i="1"/>
  <c r="J539" i="1"/>
  <c r="G531" i="1"/>
  <c r="J531" i="1"/>
  <c r="G523" i="1"/>
  <c r="J523" i="1"/>
  <c r="G515" i="1"/>
  <c r="J515" i="1"/>
  <c r="G507" i="1"/>
  <c r="J507" i="1"/>
  <c r="G499" i="1"/>
  <c r="J499" i="1"/>
  <c r="G491" i="1"/>
  <c r="J491" i="1"/>
  <c r="G483" i="1"/>
  <c r="J483" i="1"/>
  <c r="G475" i="1"/>
  <c r="J475" i="1"/>
  <c r="G467" i="1"/>
  <c r="J467" i="1"/>
  <c r="G459" i="1"/>
  <c r="J459" i="1"/>
  <c r="G451" i="1"/>
  <c r="J451" i="1"/>
  <c r="G443" i="1"/>
  <c r="J443" i="1"/>
  <c r="G427" i="1"/>
  <c r="J427" i="1"/>
  <c r="G419" i="1"/>
  <c r="J419" i="1"/>
  <c r="G411" i="1"/>
  <c r="J411" i="1"/>
  <c r="G403" i="1"/>
  <c r="J403" i="1"/>
  <c r="G395" i="1"/>
  <c r="J395" i="1"/>
  <c r="G387" i="1"/>
  <c r="J387" i="1"/>
  <c r="G379" i="1"/>
  <c r="J379" i="1"/>
  <c r="G371" i="1"/>
  <c r="J371" i="1"/>
  <c r="G363" i="1"/>
  <c r="J363" i="1"/>
  <c r="G355" i="1"/>
  <c r="J355" i="1"/>
  <c r="G347" i="1"/>
  <c r="J347" i="1"/>
  <c r="G339" i="1"/>
  <c r="J339" i="1"/>
  <c r="G331" i="1"/>
  <c r="J331" i="1"/>
  <c r="G323" i="1"/>
  <c r="J323" i="1"/>
  <c r="G315" i="1"/>
  <c r="J315" i="1"/>
  <c r="G307" i="1"/>
  <c r="J307" i="1"/>
  <c r="G299" i="1"/>
  <c r="J299" i="1"/>
  <c r="G291" i="1"/>
  <c r="J291" i="1"/>
  <c r="G283" i="1"/>
  <c r="J283" i="1"/>
  <c r="G275" i="1"/>
  <c r="J275" i="1"/>
  <c r="G267" i="1"/>
  <c r="J267" i="1"/>
  <c r="G259" i="1"/>
  <c r="J259" i="1"/>
  <c r="G251" i="1"/>
  <c r="J251" i="1"/>
  <c r="G243" i="1"/>
  <c r="J243" i="1"/>
  <c r="G235" i="1"/>
  <c r="J235" i="1"/>
  <c r="G227" i="1"/>
  <c r="J227" i="1"/>
  <c r="G219" i="1"/>
  <c r="J219" i="1"/>
  <c r="G211" i="1"/>
  <c r="J211" i="1"/>
  <c r="G203" i="1"/>
  <c r="J203" i="1"/>
  <c r="G187" i="1"/>
  <c r="J187" i="1"/>
  <c r="G179" i="1"/>
  <c r="J179" i="1"/>
  <c r="G171" i="1"/>
  <c r="J171" i="1"/>
  <c r="G163" i="1"/>
  <c r="J163" i="1"/>
  <c r="G155" i="1"/>
  <c r="J155" i="1"/>
  <c r="G147" i="1"/>
  <c r="J147" i="1"/>
  <c r="G139" i="1"/>
  <c r="J139" i="1"/>
  <c r="G131" i="1"/>
  <c r="J131" i="1"/>
  <c r="G123" i="1"/>
  <c r="J123" i="1"/>
  <c r="G115" i="1"/>
  <c r="J115" i="1"/>
  <c r="G107" i="1"/>
  <c r="J107" i="1"/>
  <c r="G99" i="1"/>
  <c r="J99" i="1"/>
  <c r="G91" i="1"/>
  <c r="J91" i="1"/>
  <c r="G83" i="1"/>
  <c r="J83" i="1"/>
  <c r="G75" i="1"/>
  <c r="J75" i="1"/>
  <c r="G67" i="1"/>
  <c r="J67" i="1"/>
  <c r="G59" i="1"/>
  <c r="J59" i="1"/>
  <c r="G51" i="1"/>
  <c r="J51" i="1"/>
  <c r="G43" i="1"/>
  <c r="J43" i="1"/>
  <c r="G35" i="1"/>
  <c r="J35" i="1"/>
  <c r="G27" i="1"/>
  <c r="J27" i="1"/>
  <c r="G19" i="1"/>
  <c r="J19" i="1"/>
  <c r="J1083" i="1"/>
  <c r="J1051" i="1"/>
  <c r="J1019" i="1"/>
  <c r="J987" i="1"/>
  <c r="J955" i="1"/>
  <c r="J923" i="1"/>
  <c r="J891" i="1"/>
  <c r="J859" i="1"/>
  <c r="J758" i="1"/>
  <c r="J630" i="1"/>
  <c r="J195" i="1"/>
  <c r="G37" i="1"/>
  <c r="J37" i="1"/>
  <c r="G732" i="1"/>
  <c r="J732" i="1"/>
  <c r="G1098" i="1"/>
  <c r="J1098" i="1"/>
  <c r="G1090" i="1"/>
  <c r="J1090" i="1"/>
  <c r="G1082" i="1"/>
  <c r="J1082" i="1"/>
  <c r="G1074" i="1"/>
  <c r="J1074" i="1"/>
  <c r="G1066" i="1"/>
  <c r="J1066" i="1"/>
  <c r="G1058" i="1"/>
  <c r="J1058" i="1"/>
  <c r="G1050" i="1"/>
  <c r="J1050" i="1"/>
  <c r="G1042" i="1"/>
  <c r="J1042" i="1"/>
  <c r="G1034" i="1"/>
  <c r="J1034" i="1"/>
  <c r="G1026" i="1"/>
  <c r="J1026" i="1"/>
  <c r="G1018" i="1"/>
  <c r="J1018" i="1"/>
  <c r="G1010" i="1"/>
  <c r="J1010" i="1"/>
  <c r="G1002" i="1"/>
  <c r="J1002" i="1"/>
  <c r="G994" i="1"/>
  <c r="J994" i="1"/>
  <c r="G986" i="1"/>
  <c r="J986" i="1"/>
  <c r="G978" i="1"/>
  <c r="J978" i="1"/>
  <c r="G970" i="1"/>
  <c r="J970" i="1"/>
  <c r="G962" i="1"/>
  <c r="J962" i="1"/>
  <c r="G954" i="1"/>
  <c r="J954" i="1"/>
  <c r="G946" i="1"/>
  <c r="J946" i="1"/>
  <c r="G938" i="1"/>
  <c r="J938" i="1"/>
  <c r="G930" i="1"/>
  <c r="J930" i="1"/>
  <c r="G922" i="1"/>
  <c r="J922" i="1"/>
  <c r="G914" i="1"/>
  <c r="J914" i="1"/>
  <c r="G906" i="1"/>
  <c r="J906" i="1"/>
  <c r="G898" i="1"/>
  <c r="J898" i="1"/>
  <c r="G890" i="1"/>
  <c r="J890" i="1"/>
  <c r="G882" i="1"/>
  <c r="J882" i="1"/>
  <c r="G874" i="1"/>
  <c r="J874" i="1"/>
  <c r="G866" i="1"/>
  <c r="J866" i="1"/>
  <c r="G858" i="1"/>
  <c r="J858" i="1"/>
  <c r="G850" i="1"/>
  <c r="J850" i="1"/>
  <c r="G842" i="1"/>
  <c r="J842" i="1"/>
  <c r="G834" i="1"/>
  <c r="J834" i="1"/>
  <c r="G826" i="1"/>
  <c r="J826" i="1"/>
  <c r="G818" i="1"/>
  <c r="J818" i="1"/>
  <c r="G802" i="1"/>
  <c r="J802" i="1"/>
  <c r="G794" i="1"/>
  <c r="J794" i="1"/>
  <c r="G786" i="1"/>
  <c r="J786" i="1"/>
  <c r="G770" i="1"/>
  <c r="J770" i="1"/>
  <c r="G762" i="1"/>
  <c r="J762" i="1"/>
  <c r="G754" i="1"/>
  <c r="J754" i="1"/>
  <c r="G738" i="1"/>
  <c r="J738" i="1"/>
  <c r="G730" i="1"/>
  <c r="J730" i="1"/>
  <c r="G722" i="1"/>
  <c r="J722" i="1"/>
  <c r="G706" i="1"/>
  <c r="J706" i="1"/>
  <c r="G698" i="1"/>
  <c r="J698" i="1"/>
  <c r="G690" i="1"/>
  <c r="J690" i="1"/>
  <c r="G674" i="1"/>
  <c r="J674" i="1"/>
  <c r="G666" i="1"/>
  <c r="J666" i="1"/>
  <c r="G658" i="1"/>
  <c r="J658" i="1"/>
  <c r="G642" i="1"/>
  <c r="J642" i="1"/>
  <c r="G634" i="1"/>
  <c r="J634" i="1"/>
  <c r="G626" i="1"/>
  <c r="J626" i="1"/>
  <c r="G610" i="1"/>
  <c r="J610" i="1"/>
  <c r="G602" i="1"/>
  <c r="J602" i="1"/>
  <c r="G594" i="1"/>
  <c r="J594" i="1"/>
  <c r="G578" i="1"/>
  <c r="J578" i="1"/>
  <c r="G570" i="1"/>
  <c r="J570" i="1"/>
  <c r="G562" i="1"/>
  <c r="J562" i="1"/>
  <c r="G554" i="1"/>
  <c r="J554" i="1"/>
  <c r="G546" i="1"/>
  <c r="J546" i="1"/>
  <c r="G530" i="1"/>
  <c r="J530" i="1"/>
  <c r="G522" i="1"/>
  <c r="J522" i="1"/>
  <c r="G514" i="1"/>
  <c r="J514" i="1"/>
  <c r="G506" i="1"/>
  <c r="J506" i="1"/>
  <c r="G498" i="1"/>
  <c r="J498" i="1"/>
  <c r="G490" i="1"/>
  <c r="J490" i="1"/>
  <c r="G482" i="1"/>
  <c r="J482" i="1"/>
  <c r="G474" i="1"/>
  <c r="J474" i="1"/>
  <c r="G466" i="1"/>
  <c r="J466" i="1"/>
  <c r="G458" i="1"/>
  <c r="J458" i="1"/>
  <c r="G450" i="1"/>
  <c r="J450" i="1"/>
  <c r="G442" i="1"/>
  <c r="J442" i="1"/>
  <c r="G434" i="1"/>
  <c r="J434" i="1"/>
  <c r="G426" i="1"/>
  <c r="J426" i="1"/>
  <c r="G418" i="1"/>
  <c r="J418" i="1"/>
  <c r="G410" i="1"/>
  <c r="J410" i="1"/>
  <c r="G402" i="1"/>
  <c r="J402" i="1"/>
  <c r="G394" i="1"/>
  <c r="J394" i="1"/>
  <c r="G386" i="1"/>
  <c r="J386" i="1"/>
  <c r="G378" i="1"/>
  <c r="J378" i="1"/>
  <c r="G370" i="1"/>
  <c r="J370" i="1"/>
  <c r="G362" i="1"/>
  <c r="J362" i="1"/>
  <c r="G354" i="1"/>
  <c r="J354" i="1"/>
  <c r="G346" i="1"/>
  <c r="J346" i="1"/>
  <c r="G338" i="1"/>
  <c r="J338" i="1"/>
  <c r="G330" i="1"/>
  <c r="J330" i="1"/>
  <c r="G322" i="1"/>
  <c r="J322" i="1"/>
  <c r="G314" i="1"/>
  <c r="J314" i="1"/>
  <c r="G306" i="1"/>
  <c r="J306" i="1"/>
  <c r="G298" i="1"/>
  <c r="J298" i="1"/>
  <c r="G290" i="1"/>
  <c r="J290" i="1"/>
  <c r="G282" i="1"/>
  <c r="J282" i="1"/>
  <c r="G274" i="1"/>
  <c r="J274" i="1"/>
  <c r="G266" i="1"/>
  <c r="J266" i="1"/>
  <c r="G258" i="1"/>
  <c r="J258" i="1"/>
  <c r="G250" i="1"/>
  <c r="J250" i="1"/>
  <c r="G242" i="1"/>
  <c r="J242" i="1"/>
  <c r="G234" i="1"/>
  <c r="J234" i="1"/>
  <c r="G226" i="1"/>
  <c r="J226" i="1"/>
  <c r="G218" i="1"/>
  <c r="J218" i="1"/>
  <c r="G210" i="1"/>
  <c r="J210" i="1"/>
  <c r="G202" i="1"/>
  <c r="J202" i="1"/>
  <c r="G194" i="1"/>
  <c r="J194" i="1"/>
  <c r="G186" i="1"/>
  <c r="J186" i="1"/>
  <c r="G178" i="1"/>
  <c r="J178" i="1"/>
  <c r="G170" i="1"/>
  <c r="J170" i="1"/>
  <c r="G162" i="1"/>
  <c r="J162" i="1"/>
  <c r="G154" i="1"/>
  <c r="J154" i="1"/>
  <c r="G146" i="1"/>
  <c r="J146" i="1"/>
  <c r="G138" i="1"/>
  <c r="J138" i="1"/>
  <c r="G130" i="1"/>
  <c r="J130" i="1"/>
  <c r="G122" i="1"/>
  <c r="J122" i="1"/>
  <c r="G106" i="1"/>
  <c r="J106" i="1"/>
  <c r="G98" i="1"/>
  <c r="J98" i="1"/>
  <c r="G90" i="1"/>
  <c r="J90" i="1"/>
  <c r="G82" i="1"/>
  <c r="J82" i="1"/>
  <c r="G74" i="1"/>
  <c r="J74" i="1"/>
  <c r="G66" i="1"/>
  <c r="J66" i="1"/>
  <c r="G58" i="1"/>
  <c r="J58" i="1"/>
  <c r="G50" i="1"/>
  <c r="J50" i="1"/>
  <c r="G42" i="1"/>
  <c r="J42" i="1"/>
  <c r="G34" i="1"/>
  <c r="J34" i="1"/>
  <c r="G26" i="1"/>
  <c r="J26" i="1"/>
  <c r="G18" i="1"/>
  <c r="J18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095" i="1"/>
  <c r="J1063" i="1"/>
  <c r="J1031" i="1"/>
  <c r="J999" i="1"/>
  <c r="J967" i="1"/>
  <c r="J935" i="1"/>
  <c r="J903" i="1"/>
  <c r="J871" i="1"/>
  <c r="J839" i="1"/>
  <c r="J810" i="1"/>
  <c r="J682" i="1"/>
  <c r="J538" i="1"/>
  <c r="J1252" i="1"/>
  <c r="J1220" i="1"/>
  <c r="J1212" i="1"/>
  <c r="J1204" i="1"/>
  <c r="J1180" i="1"/>
  <c r="J1172" i="1"/>
  <c r="J1164" i="1"/>
  <c r="J1156" i="1"/>
  <c r="J1124" i="1"/>
  <c r="J1108" i="1"/>
  <c r="G1105" i="1"/>
  <c r="J1105" i="1"/>
  <c r="G1097" i="1"/>
  <c r="J1097" i="1"/>
  <c r="G1089" i="1"/>
  <c r="J1089" i="1"/>
  <c r="G1081" i="1"/>
  <c r="J1081" i="1"/>
  <c r="G1073" i="1"/>
  <c r="J1073" i="1"/>
  <c r="G1065" i="1"/>
  <c r="J1065" i="1"/>
  <c r="G1057" i="1"/>
  <c r="J1057" i="1"/>
  <c r="G1049" i="1"/>
  <c r="J1049" i="1"/>
  <c r="G1041" i="1"/>
  <c r="J1041" i="1"/>
  <c r="G1033" i="1"/>
  <c r="J1033" i="1"/>
  <c r="G1025" i="1"/>
  <c r="J1025" i="1"/>
  <c r="G1017" i="1"/>
  <c r="J1017" i="1"/>
  <c r="G1009" i="1"/>
  <c r="J1009" i="1"/>
  <c r="G1001" i="1"/>
  <c r="J1001" i="1"/>
  <c r="G993" i="1"/>
  <c r="J993" i="1"/>
  <c r="G985" i="1"/>
  <c r="J985" i="1"/>
  <c r="G977" i="1"/>
  <c r="J977" i="1"/>
  <c r="G969" i="1"/>
  <c r="J969" i="1"/>
  <c r="G961" i="1"/>
  <c r="J961" i="1"/>
  <c r="G953" i="1"/>
  <c r="J953" i="1"/>
  <c r="G945" i="1"/>
  <c r="J945" i="1"/>
  <c r="G937" i="1"/>
  <c r="J937" i="1"/>
  <c r="G929" i="1"/>
  <c r="J929" i="1"/>
  <c r="G921" i="1"/>
  <c r="J921" i="1"/>
  <c r="G913" i="1"/>
  <c r="J913" i="1"/>
  <c r="G905" i="1"/>
  <c r="J905" i="1"/>
  <c r="G897" i="1"/>
  <c r="J897" i="1"/>
  <c r="G889" i="1"/>
  <c r="J889" i="1"/>
  <c r="G881" i="1"/>
  <c r="J881" i="1"/>
  <c r="G873" i="1"/>
  <c r="J873" i="1"/>
  <c r="G865" i="1"/>
  <c r="J865" i="1"/>
  <c r="G857" i="1"/>
  <c r="J857" i="1"/>
  <c r="G849" i="1"/>
  <c r="J849" i="1"/>
  <c r="G841" i="1"/>
  <c r="J841" i="1"/>
  <c r="G833" i="1"/>
  <c r="J833" i="1"/>
  <c r="G825" i="1"/>
  <c r="J825" i="1"/>
  <c r="G817" i="1"/>
  <c r="J817" i="1"/>
  <c r="G809" i="1"/>
  <c r="J809" i="1"/>
  <c r="G801" i="1"/>
  <c r="J801" i="1"/>
  <c r="G793" i="1"/>
  <c r="J793" i="1"/>
  <c r="G785" i="1"/>
  <c r="J785" i="1"/>
  <c r="G777" i="1"/>
  <c r="J777" i="1"/>
  <c r="G769" i="1"/>
  <c r="J769" i="1"/>
  <c r="G761" i="1"/>
  <c r="J761" i="1"/>
  <c r="G753" i="1"/>
  <c r="J753" i="1"/>
  <c r="G745" i="1"/>
  <c r="J745" i="1"/>
  <c r="G737" i="1"/>
  <c r="J737" i="1"/>
  <c r="G729" i="1"/>
  <c r="J729" i="1"/>
  <c r="G721" i="1"/>
  <c r="J721" i="1"/>
  <c r="G713" i="1"/>
  <c r="J713" i="1"/>
  <c r="G705" i="1"/>
  <c r="J705" i="1"/>
  <c r="G697" i="1"/>
  <c r="J697" i="1"/>
  <c r="G689" i="1"/>
  <c r="J689" i="1"/>
  <c r="G681" i="1"/>
  <c r="J681" i="1"/>
  <c r="G673" i="1"/>
  <c r="J673" i="1"/>
  <c r="G665" i="1"/>
  <c r="J665" i="1"/>
  <c r="G657" i="1"/>
  <c r="J657" i="1"/>
  <c r="G649" i="1"/>
  <c r="J649" i="1"/>
  <c r="G641" i="1"/>
  <c r="J641" i="1"/>
  <c r="G633" i="1"/>
  <c r="J633" i="1"/>
  <c r="G625" i="1"/>
  <c r="J625" i="1"/>
  <c r="G617" i="1"/>
  <c r="J617" i="1"/>
  <c r="G609" i="1"/>
  <c r="J609" i="1"/>
  <c r="G601" i="1"/>
  <c r="J601" i="1"/>
  <c r="G593" i="1"/>
  <c r="J593" i="1"/>
  <c r="G585" i="1"/>
  <c r="J585" i="1"/>
  <c r="G577" i="1"/>
  <c r="J577" i="1"/>
  <c r="G569" i="1"/>
  <c r="J569" i="1"/>
  <c r="G561" i="1"/>
  <c r="J561" i="1"/>
  <c r="G553" i="1"/>
  <c r="J553" i="1"/>
  <c r="G545" i="1"/>
  <c r="J545" i="1"/>
  <c r="G537" i="1"/>
  <c r="J537" i="1"/>
  <c r="G529" i="1"/>
  <c r="J529" i="1"/>
  <c r="G521" i="1"/>
  <c r="J521" i="1"/>
  <c r="G513" i="1"/>
  <c r="J513" i="1"/>
  <c r="G505" i="1"/>
  <c r="J505" i="1"/>
  <c r="G497" i="1"/>
  <c r="J497" i="1"/>
  <c r="G489" i="1"/>
  <c r="J489" i="1"/>
  <c r="G481" i="1"/>
  <c r="J481" i="1"/>
  <c r="G473" i="1"/>
  <c r="J473" i="1"/>
  <c r="G465" i="1"/>
  <c r="J465" i="1"/>
  <c r="G457" i="1"/>
  <c r="J457" i="1"/>
  <c r="G449" i="1"/>
  <c r="J449" i="1"/>
  <c r="G441" i="1"/>
  <c r="J441" i="1"/>
  <c r="G433" i="1"/>
  <c r="J433" i="1"/>
  <c r="G425" i="1"/>
  <c r="J425" i="1"/>
  <c r="G417" i="1"/>
  <c r="J417" i="1"/>
  <c r="G409" i="1"/>
  <c r="J409" i="1"/>
  <c r="G401" i="1"/>
  <c r="J401" i="1"/>
  <c r="G393" i="1"/>
  <c r="J393" i="1"/>
  <c r="G385" i="1"/>
  <c r="J385" i="1"/>
  <c r="G377" i="1"/>
  <c r="J377" i="1"/>
  <c r="G369" i="1"/>
  <c r="J369" i="1"/>
  <c r="G361" i="1"/>
  <c r="J361" i="1"/>
  <c r="G353" i="1"/>
  <c r="J353" i="1"/>
  <c r="G345" i="1"/>
  <c r="J345" i="1"/>
  <c r="G337" i="1"/>
  <c r="J337" i="1"/>
  <c r="G329" i="1"/>
  <c r="J329" i="1"/>
  <c r="G321" i="1"/>
  <c r="J321" i="1"/>
  <c r="G313" i="1"/>
  <c r="J313" i="1"/>
  <c r="G305" i="1"/>
  <c r="J305" i="1"/>
  <c r="G297" i="1"/>
  <c r="J297" i="1"/>
  <c r="G289" i="1"/>
  <c r="J289" i="1"/>
  <c r="G281" i="1"/>
  <c r="J281" i="1"/>
  <c r="G273" i="1"/>
  <c r="J273" i="1"/>
  <c r="G265" i="1"/>
  <c r="J265" i="1"/>
  <c r="G257" i="1"/>
  <c r="J257" i="1"/>
  <c r="G249" i="1"/>
  <c r="J249" i="1"/>
  <c r="G241" i="1"/>
  <c r="J241" i="1"/>
  <c r="G233" i="1"/>
  <c r="J233" i="1"/>
  <c r="G225" i="1"/>
  <c r="J225" i="1"/>
  <c r="G217" i="1"/>
  <c r="J217" i="1"/>
  <c r="G209" i="1"/>
  <c r="J209" i="1"/>
  <c r="G201" i="1"/>
  <c r="J201" i="1"/>
  <c r="G193" i="1"/>
  <c r="J193" i="1"/>
  <c r="G185" i="1"/>
  <c r="J185" i="1"/>
  <c r="G177" i="1"/>
  <c r="J177" i="1"/>
  <c r="G169" i="1"/>
  <c r="J169" i="1"/>
  <c r="G161" i="1"/>
  <c r="J161" i="1"/>
  <c r="G153" i="1"/>
  <c r="J153" i="1"/>
  <c r="G145" i="1"/>
  <c r="J145" i="1"/>
  <c r="G137" i="1"/>
  <c r="J137" i="1"/>
  <c r="G129" i="1"/>
  <c r="J129" i="1"/>
  <c r="G121" i="1"/>
  <c r="J121" i="1"/>
  <c r="G113" i="1"/>
  <c r="J113" i="1"/>
  <c r="G105" i="1"/>
  <c r="J105" i="1"/>
  <c r="G97" i="1"/>
  <c r="J97" i="1"/>
  <c r="G89" i="1"/>
  <c r="J89" i="1"/>
  <c r="G81" i="1"/>
  <c r="J81" i="1"/>
  <c r="G73" i="1"/>
  <c r="J73" i="1"/>
  <c r="G65" i="1"/>
  <c r="J65" i="1"/>
  <c r="G57" i="1"/>
  <c r="J57" i="1"/>
  <c r="G49" i="1"/>
  <c r="J49" i="1"/>
  <c r="G41" i="1"/>
  <c r="J41" i="1"/>
  <c r="G33" i="1"/>
  <c r="J33" i="1"/>
  <c r="G25" i="1"/>
  <c r="J25" i="1"/>
  <c r="J1075" i="1"/>
  <c r="J1043" i="1"/>
  <c r="J1011" i="1"/>
  <c r="J979" i="1"/>
  <c r="J947" i="1"/>
  <c r="J915" i="1"/>
  <c r="J883" i="1"/>
  <c r="J851" i="1"/>
  <c r="J726" i="1"/>
  <c r="J598" i="1"/>
  <c r="J435" i="1"/>
  <c r="J31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2" i="1"/>
  <c r="J1118" i="1"/>
  <c r="J1114" i="1"/>
  <c r="J1110" i="1"/>
  <c r="J1106" i="1"/>
  <c r="J1087" i="1"/>
  <c r="J1055" i="1"/>
  <c r="J1023" i="1"/>
  <c r="J991" i="1"/>
  <c r="J959" i="1"/>
  <c r="J927" i="1"/>
  <c r="J895" i="1"/>
  <c r="J863" i="1"/>
  <c r="J778" i="1"/>
  <c r="J650" i="1"/>
  <c r="J559" i="1"/>
  <c r="J324" i="1"/>
  <c r="J114" i="1"/>
  <c r="G1101" i="1"/>
  <c r="J1101" i="1"/>
  <c r="G1093" i="1"/>
  <c r="J1093" i="1"/>
  <c r="G1085" i="1"/>
  <c r="J1085" i="1"/>
  <c r="G1077" i="1"/>
  <c r="J1077" i="1"/>
  <c r="G1069" i="1"/>
  <c r="J1069" i="1"/>
  <c r="G1061" i="1"/>
  <c r="J1061" i="1"/>
  <c r="G1053" i="1"/>
  <c r="J1053" i="1"/>
  <c r="G1045" i="1"/>
  <c r="J1045" i="1"/>
  <c r="G1037" i="1"/>
  <c r="J1037" i="1"/>
  <c r="G1029" i="1"/>
  <c r="J1029" i="1"/>
  <c r="G1021" i="1"/>
  <c r="J1021" i="1"/>
  <c r="G1013" i="1"/>
  <c r="J1013" i="1"/>
  <c r="G1005" i="1"/>
  <c r="J1005" i="1"/>
  <c r="G997" i="1"/>
  <c r="J997" i="1"/>
  <c r="G989" i="1"/>
  <c r="J989" i="1"/>
  <c r="G981" i="1"/>
  <c r="J981" i="1"/>
  <c r="G973" i="1"/>
  <c r="J973" i="1"/>
  <c r="G965" i="1"/>
  <c r="J965" i="1"/>
  <c r="G957" i="1"/>
  <c r="J957" i="1"/>
  <c r="G949" i="1"/>
  <c r="J949" i="1"/>
  <c r="G941" i="1"/>
  <c r="J941" i="1"/>
  <c r="G933" i="1"/>
  <c r="J933" i="1"/>
  <c r="G925" i="1"/>
  <c r="J925" i="1"/>
  <c r="G917" i="1"/>
  <c r="J917" i="1"/>
  <c r="G909" i="1"/>
  <c r="J909" i="1"/>
  <c r="G901" i="1"/>
  <c r="J901" i="1"/>
  <c r="G893" i="1"/>
  <c r="J893" i="1"/>
  <c r="G885" i="1"/>
  <c r="J885" i="1"/>
  <c r="G877" i="1"/>
  <c r="J877" i="1"/>
  <c r="G869" i="1"/>
  <c r="J869" i="1"/>
  <c r="G861" i="1"/>
  <c r="J861" i="1"/>
  <c r="G853" i="1"/>
  <c r="J853" i="1"/>
  <c r="G845" i="1"/>
  <c r="J845" i="1"/>
  <c r="G837" i="1"/>
  <c r="J837" i="1"/>
  <c r="G829" i="1"/>
  <c r="J829" i="1"/>
  <c r="G821" i="1"/>
  <c r="J821" i="1"/>
  <c r="G813" i="1"/>
  <c r="J813" i="1"/>
  <c r="G805" i="1"/>
  <c r="J805" i="1"/>
  <c r="G797" i="1"/>
  <c r="J797" i="1"/>
  <c r="G789" i="1"/>
  <c r="J789" i="1"/>
  <c r="G781" i="1"/>
  <c r="J781" i="1"/>
  <c r="G773" i="1"/>
  <c r="J773" i="1"/>
  <c r="G765" i="1"/>
  <c r="J765" i="1"/>
  <c r="G757" i="1"/>
  <c r="J757" i="1"/>
  <c r="G749" i="1"/>
  <c r="J749" i="1"/>
  <c r="G741" i="1"/>
  <c r="J741" i="1"/>
  <c r="G733" i="1"/>
  <c r="J733" i="1"/>
  <c r="G725" i="1"/>
  <c r="J725" i="1"/>
  <c r="G717" i="1"/>
  <c r="J717" i="1"/>
  <c r="G709" i="1"/>
  <c r="J709" i="1"/>
  <c r="G701" i="1"/>
  <c r="J701" i="1"/>
  <c r="G693" i="1"/>
  <c r="J693" i="1"/>
  <c r="G685" i="1"/>
  <c r="J685" i="1"/>
  <c r="G677" i="1"/>
  <c r="J677" i="1"/>
  <c r="G669" i="1"/>
  <c r="J669" i="1"/>
  <c r="G661" i="1"/>
  <c r="J661" i="1"/>
  <c r="G653" i="1"/>
  <c r="J653" i="1"/>
  <c r="G645" i="1"/>
  <c r="J645" i="1"/>
  <c r="G637" i="1"/>
  <c r="J637" i="1"/>
  <c r="G629" i="1"/>
  <c r="J629" i="1"/>
  <c r="G621" i="1"/>
  <c r="J621" i="1"/>
  <c r="G613" i="1"/>
  <c r="J613" i="1"/>
  <c r="G605" i="1"/>
  <c r="J605" i="1"/>
  <c r="G597" i="1"/>
  <c r="J597" i="1"/>
  <c r="G589" i="1"/>
  <c r="J589" i="1"/>
  <c r="G581" i="1"/>
  <c r="J581" i="1"/>
  <c r="G573" i="1"/>
  <c r="J573" i="1"/>
  <c r="G565" i="1"/>
  <c r="J565" i="1"/>
  <c r="G557" i="1"/>
  <c r="J557" i="1"/>
  <c r="G549" i="1"/>
  <c r="J549" i="1"/>
  <c r="G541" i="1"/>
  <c r="J541" i="1"/>
  <c r="G533" i="1"/>
  <c r="J533" i="1"/>
  <c r="G525" i="1"/>
  <c r="J525" i="1"/>
  <c r="G517" i="1"/>
  <c r="J517" i="1"/>
  <c r="G509" i="1"/>
  <c r="J509" i="1"/>
  <c r="G501" i="1"/>
  <c r="J501" i="1"/>
  <c r="G493" i="1"/>
  <c r="J493" i="1"/>
  <c r="G485" i="1"/>
  <c r="J485" i="1"/>
  <c r="G477" i="1"/>
  <c r="J477" i="1"/>
  <c r="G469" i="1"/>
  <c r="J469" i="1"/>
  <c r="G461" i="1"/>
  <c r="J461" i="1"/>
  <c r="G453" i="1"/>
  <c r="J453" i="1"/>
  <c r="G445" i="1"/>
  <c r="J445" i="1"/>
  <c r="G437" i="1"/>
  <c r="J437" i="1"/>
  <c r="G429" i="1"/>
  <c r="J429" i="1"/>
  <c r="G421" i="1"/>
  <c r="J421" i="1"/>
  <c r="G413" i="1"/>
  <c r="J413" i="1"/>
  <c r="G405" i="1"/>
  <c r="J405" i="1"/>
  <c r="G397" i="1"/>
  <c r="J397" i="1"/>
  <c r="G389" i="1"/>
  <c r="J389" i="1"/>
  <c r="G381" i="1"/>
  <c r="J381" i="1"/>
  <c r="G373" i="1"/>
  <c r="J373" i="1"/>
  <c r="G365" i="1"/>
  <c r="J365" i="1"/>
  <c r="G357" i="1"/>
  <c r="J357" i="1"/>
  <c r="G341" i="1"/>
  <c r="J341" i="1"/>
  <c r="G325" i="1"/>
  <c r="J325" i="1"/>
  <c r="G317" i="1"/>
  <c r="J317" i="1"/>
  <c r="G301" i="1"/>
  <c r="J301" i="1"/>
  <c r="G285" i="1"/>
  <c r="J285" i="1"/>
  <c r="G269" i="1"/>
  <c r="J269" i="1"/>
  <c r="G253" i="1"/>
  <c r="J253" i="1"/>
  <c r="G237" i="1"/>
  <c r="J237" i="1"/>
  <c r="G221" i="1"/>
  <c r="J221" i="1"/>
  <c r="G205" i="1"/>
  <c r="J205" i="1"/>
  <c r="G189" i="1"/>
  <c r="J189" i="1"/>
  <c r="G173" i="1"/>
  <c r="J173" i="1"/>
  <c r="G157" i="1"/>
  <c r="J157" i="1"/>
  <c r="G141" i="1"/>
  <c r="J141" i="1"/>
  <c r="G125" i="1"/>
  <c r="J125" i="1"/>
  <c r="G109" i="1"/>
  <c r="J109" i="1"/>
  <c r="G93" i="1"/>
  <c r="J93" i="1"/>
  <c r="G77" i="1"/>
  <c r="J77" i="1"/>
  <c r="G61" i="1"/>
  <c r="J61" i="1"/>
  <c r="G53" i="1"/>
  <c r="J53" i="1"/>
  <c r="G29" i="1"/>
  <c r="J29" i="1"/>
  <c r="G1084" i="1"/>
  <c r="J1084" i="1"/>
  <c r="G1060" i="1"/>
  <c r="J1060" i="1"/>
  <c r="G1036" i="1"/>
  <c r="J1036" i="1"/>
  <c r="G1012" i="1"/>
  <c r="J1012" i="1"/>
  <c r="G988" i="1"/>
  <c r="J988" i="1"/>
  <c r="G964" i="1"/>
  <c r="J964" i="1"/>
  <c r="G940" i="1"/>
  <c r="J940" i="1"/>
  <c r="G916" i="1"/>
  <c r="J916" i="1"/>
  <c r="G892" i="1"/>
  <c r="J892" i="1"/>
  <c r="G868" i="1"/>
  <c r="J868" i="1"/>
  <c r="G852" i="1"/>
  <c r="J852" i="1"/>
  <c r="G836" i="1"/>
  <c r="J836" i="1"/>
  <c r="G812" i="1"/>
  <c r="J812" i="1"/>
  <c r="G788" i="1"/>
  <c r="J788" i="1"/>
  <c r="G764" i="1"/>
  <c r="J764" i="1"/>
  <c r="G748" i="1"/>
  <c r="J748" i="1"/>
  <c r="G716" i="1"/>
  <c r="J716" i="1"/>
  <c r="G692" i="1"/>
  <c r="J692" i="1"/>
  <c r="G668" i="1"/>
  <c r="J668" i="1"/>
  <c r="G644" i="1"/>
  <c r="J644" i="1"/>
  <c r="G628" i="1"/>
  <c r="J628" i="1"/>
  <c r="G612" i="1"/>
  <c r="J612" i="1"/>
  <c r="G588" i="1"/>
  <c r="J588" i="1"/>
  <c r="G564" i="1"/>
  <c r="J564" i="1"/>
  <c r="G548" i="1"/>
  <c r="J548" i="1"/>
  <c r="G532" i="1"/>
  <c r="J532" i="1"/>
  <c r="G508" i="1"/>
  <c r="J508" i="1"/>
  <c r="G484" i="1"/>
  <c r="J484" i="1"/>
  <c r="G468" i="1"/>
  <c r="J468" i="1"/>
  <c r="G444" i="1"/>
  <c r="J444" i="1"/>
  <c r="G412" i="1"/>
  <c r="J412" i="1"/>
  <c r="G388" i="1"/>
  <c r="J388" i="1"/>
  <c r="G364" i="1"/>
  <c r="J364" i="1"/>
  <c r="G348" i="1"/>
  <c r="J348" i="1"/>
  <c r="G332" i="1"/>
  <c r="J332" i="1"/>
  <c r="G300" i="1"/>
  <c r="J300" i="1"/>
  <c r="G228" i="1"/>
  <c r="J228" i="1"/>
  <c r="G212" i="1"/>
  <c r="J212" i="1"/>
  <c r="G188" i="1"/>
  <c r="J188" i="1"/>
  <c r="G172" i="1"/>
  <c r="J172" i="1"/>
  <c r="G156" i="1"/>
  <c r="J156" i="1"/>
  <c r="G148" i="1"/>
  <c r="J148" i="1"/>
  <c r="G124" i="1"/>
  <c r="J124" i="1"/>
  <c r="G108" i="1"/>
  <c r="J108" i="1"/>
  <c r="G100" i="1"/>
  <c r="J100" i="1"/>
  <c r="G84" i="1"/>
  <c r="J84" i="1"/>
  <c r="G68" i="1"/>
  <c r="J68" i="1"/>
  <c r="G52" i="1"/>
  <c r="J52" i="1"/>
  <c r="G28" i="1"/>
  <c r="J28" i="1"/>
  <c r="G1104" i="1"/>
  <c r="J1104" i="1"/>
  <c r="G1096" i="1"/>
  <c r="J1096" i="1"/>
  <c r="G1088" i="1"/>
  <c r="J1088" i="1"/>
  <c r="G1080" i="1"/>
  <c r="J1080" i="1"/>
  <c r="G1072" i="1"/>
  <c r="J1072" i="1"/>
  <c r="G1064" i="1"/>
  <c r="J1064" i="1"/>
  <c r="G1056" i="1"/>
  <c r="J1056" i="1"/>
  <c r="G1048" i="1"/>
  <c r="J1048" i="1"/>
  <c r="G1040" i="1"/>
  <c r="J1040" i="1"/>
  <c r="G1032" i="1"/>
  <c r="J1032" i="1"/>
  <c r="G1024" i="1"/>
  <c r="J1024" i="1"/>
  <c r="G1016" i="1"/>
  <c r="J1016" i="1"/>
  <c r="G1008" i="1"/>
  <c r="J1008" i="1"/>
  <c r="G1000" i="1"/>
  <c r="J1000" i="1"/>
  <c r="G992" i="1"/>
  <c r="J992" i="1"/>
  <c r="G984" i="1"/>
  <c r="J984" i="1"/>
  <c r="G976" i="1"/>
  <c r="J976" i="1"/>
  <c r="G968" i="1"/>
  <c r="J968" i="1"/>
  <c r="G960" i="1"/>
  <c r="J960" i="1"/>
  <c r="G952" i="1"/>
  <c r="J952" i="1"/>
  <c r="G944" i="1"/>
  <c r="J944" i="1"/>
  <c r="G936" i="1"/>
  <c r="J936" i="1"/>
  <c r="G928" i="1"/>
  <c r="J928" i="1"/>
  <c r="G920" i="1"/>
  <c r="J920" i="1"/>
  <c r="G912" i="1"/>
  <c r="J912" i="1"/>
  <c r="G904" i="1"/>
  <c r="J904" i="1"/>
  <c r="G896" i="1"/>
  <c r="J896" i="1"/>
  <c r="G888" i="1"/>
  <c r="J888" i="1"/>
  <c r="G880" i="1"/>
  <c r="J880" i="1"/>
  <c r="G872" i="1"/>
  <c r="J872" i="1"/>
  <c r="G864" i="1"/>
  <c r="J864" i="1"/>
  <c r="G856" i="1"/>
  <c r="J856" i="1"/>
  <c r="G848" i="1"/>
  <c r="J848" i="1"/>
  <c r="G840" i="1"/>
  <c r="J840" i="1"/>
  <c r="G832" i="1"/>
  <c r="J832" i="1"/>
  <c r="G824" i="1"/>
  <c r="J824" i="1"/>
  <c r="G816" i="1"/>
  <c r="J816" i="1"/>
  <c r="G808" i="1"/>
  <c r="J808" i="1"/>
  <c r="G800" i="1"/>
  <c r="J800" i="1"/>
  <c r="G792" i="1"/>
  <c r="J792" i="1"/>
  <c r="G784" i="1"/>
  <c r="J784" i="1"/>
  <c r="G776" i="1"/>
  <c r="J776" i="1"/>
  <c r="G768" i="1"/>
  <c r="J768" i="1"/>
  <c r="G760" i="1"/>
  <c r="J760" i="1"/>
  <c r="G752" i="1"/>
  <c r="J752" i="1"/>
  <c r="G744" i="1"/>
  <c r="J744" i="1"/>
  <c r="G736" i="1"/>
  <c r="J736" i="1"/>
  <c r="G728" i="1"/>
  <c r="J728" i="1"/>
  <c r="G720" i="1"/>
  <c r="J720" i="1"/>
  <c r="G712" i="1"/>
  <c r="J712" i="1"/>
  <c r="G704" i="1"/>
  <c r="J704" i="1"/>
  <c r="G696" i="1"/>
  <c r="J696" i="1"/>
  <c r="G688" i="1"/>
  <c r="J688" i="1"/>
  <c r="G680" i="1"/>
  <c r="J680" i="1"/>
  <c r="G672" i="1"/>
  <c r="J672" i="1"/>
  <c r="G664" i="1"/>
  <c r="J664" i="1"/>
  <c r="G656" i="1"/>
  <c r="J656" i="1"/>
  <c r="G648" i="1"/>
  <c r="J648" i="1"/>
  <c r="G640" i="1"/>
  <c r="J640" i="1"/>
  <c r="G632" i="1"/>
  <c r="J632" i="1"/>
  <c r="G624" i="1"/>
  <c r="J624" i="1"/>
  <c r="G616" i="1"/>
  <c r="J616" i="1"/>
  <c r="G608" i="1"/>
  <c r="J608" i="1"/>
  <c r="G600" i="1"/>
  <c r="J600" i="1"/>
  <c r="G592" i="1"/>
  <c r="J592" i="1"/>
  <c r="G584" i="1"/>
  <c r="J584" i="1"/>
  <c r="G576" i="1"/>
  <c r="J576" i="1"/>
  <c r="G568" i="1"/>
  <c r="J568" i="1"/>
  <c r="G560" i="1"/>
  <c r="J560" i="1"/>
  <c r="G552" i="1"/>
  <c r="J552" i="1"/>
  <c r="G544" i="1"/>
  <c r="J544" i="1"/>
  <c r="G536" i="1"/>
  <c r="J536" i="1"/>
  <c r="G528" i="1"/>
  <c r="J528" i="1"/>
  <c r="G520" i="1"/>
  <c r="J520" i="1"/>
  <c r="G512" i="1"/>
  <c r="J512" i="1"/>
  <c r="G504" i="1"/>
  <c r="J504" i="1"/>
  <c r="G496" i="1"/>
  <c r="J496" i="1"/>
  <c r="G488" i="1"/>
  <c r="J488" i="1"/>
  <c r="G480" i="1"/>
  <c r="J480" i="1"/>
  <c r="G472" i="1"/>
  <c r="J472" i="1"/>
  <c r="G464" i="1"/>
  <c r="J464" i="1"/>
  <c r="G456" i="1"/>
  <c r="J456" i="1"/>
  <c r="G448" i="1"/>
  <c r="J448" i="1"/>
  <c r="G440" i="1"/>
  <c r="J440" i="1"/>
  <c r="G432" i="1"/>
  <c r="J432" i="1"/>
  <c r="G424" i="1"/>
  <c r="J424" i="1"/>
  <c r="G416" i="1"/>
  <c r="J416" i="1"/>
  <c r="G408" i="1"/>
  <c r="J408" i="1"/>
  <c r="G400" i="1"/>
  <c r="J400" i="1"/>
  <c r="G392" i="1"/>
  <c r="J392" i="1"/>
  <c r="G384" i="1"/>
  <c r="J384" i="1"/>
  <c r="G376" i="1"/>
  <c r="J376" i="1"/>
  <c r="G368" i="1"/>
  <c r="J368" i="1"/>
  <c r="G360" i="1"/>
  <c r="J360" i="1"/>
  <c r="G352" i="1"/>
  <c r="J352" i="1"/>
  <c r="G344" i="1"/>
  <c r="J344" i="1"/>
  <c r="G336" i="1"/>
  <c r="J336" i="1"/>
  <c r="G328" i="1"/>
  <c r="J328" i="1"/>
  <c r="G320" i="1"/>
  <c r="J320" i="1"/>
  <c r="G312" i="1"/>
  <c r="J312" i="1"/>
  <c r="G304" i="1"/>
  <c r="J304" i="1"/>
  <c r="G296" i="1"/>
  <c r="J296" i="1"/>
  <c r="G288" i="1"/>
  <c r="J288" i="1"/>
  <c r="G280" i="1"/>
  <c r="J280" i="1"/>
  <c r="G272" i="1"/>
  <c r="J272" i="1"/>
  <c r="G264" i="1"/>
  <c r="J264" i="1"/>
  <c r="G256" i="1"/>
  <c r="J256" i="1"/>
  <c r="G248" i="1"/>
  <c r="J248" i="1"/>
  <c r="G240" i="1"/>
  <c r="J240" i="1"/>
  <c r="G232" i="1"/>
  <c r="J232" i="1"/>
  <c r="G224" i="1"/>
  <c r="J224" i="1"/>
  <c r="G216" i="1"/>
  <c r="J216" i="1"/>
  <c r="G208" i="1"/>
  <c r="J208" i="1"/>
  <c r="G200" i="1"/>
  <c r="J200" i="1"/>
  <c r="G192" i="1"/>
  <c r="J192" i="1"/>
  <c r="G184" i="1"/>
  <c r="J184" i="1"/>
  <c r="G176" i="1"/>
  <c r="J176" i="1"/>
  <c r="G168" i="1"/>
  <c r="J168" i="1"/>
  <c r="G160" i="1"/>
  <c r="J160" i="1"/>
  <c r="G152" i="1"/>
  <c r="J152" i="1"/>
  <c r="G144" i="1"/>
  <c r="J144" i="1"/>
  <c r="G136" i="1"/>
  <c r="J136" i="1"/>
  <c r="G128" i="1"/>
  <c r="J128" i="1"/>
  <c r="G120" i="1"/>
  <c r="J120" i="1"/>
  <c r="G112" i="1"/>
  <c r="J112" i="1"/>
  <c r="G104" i="1"/>
  <c r="J104" i="1"/>
  <c r="G96" i="1"/>
  <c r="J96" i="1"/>
  <c r="G88" i="1"/>
  <c r="J88" i="1"/>
  <c r="G80" i="1"/>
  <c r="J80" i="1"/>
  <c r="G72" i="1"/>
  <c r="J72" i="1"/>
  <c r="G64" i="1"/>
  <c r="J64" i="1"/>
  <c r="G56" i="1"/>
  <c r="J56" i="1"/>
  <c r="G48" i="1"/>
  <c r="J48" i="1"/>
  <c r="G40" i="1"/>
  <c r="J40" i="1"/>
  <c r="G32" i="1"/>
  <c r="J32" i="1"/>
  <c r="G24" i="1"/>
  <c r="J24" i="1"/>
  <c r="G831" i="1"/>
  <c r="J831" i="1"/>
  <c r="G823" i="1"/>
  <c r="J823" i="1"/>
  <c r="G815" i="1"/>
  <c r="J815" i="1"/>
  <c r="G807" i="1"/>
  <c r="J807" i="1"/>
  <c r="G799" i="1"/>
  <c r="J799" i="1"/>
  <c r="G791" i="1"/>
  <c r="J791" i="1"/>
  <c r="G783" i="1"/>
  <c r="J783" i="1"/>
  <c r="G775" i="1"/>
  <c r="J775" i="1"/>
  <c r="G767" i="1"/>
  <c r="J767" i="1"/>
  <c r="G759" i="1"/>
  <c r="J759" i="1"/>
  <c r="G751" i="1"/>
  <c r="J751" i="1"/>
  <c r="G743" i="1"/>
  <c r="J743" i="1"/>
  <c r="G735" i="1"/>
  <c r="J735" i="1"/>
  <c r="G727" i="1"/>
  <c r="J727" i="1"/>
  <c r="G719" i="1"/>
  <c r="J719" i="1"/>
  <c r="G711" i="1"/>
  <c r="J711" i="1"/>
  <c r="G703" i="1"/>
  <c r="J703" i="1"/>
  <c r="G695" i="1"/>
  <c r="J695" i="1"/>
  <c r="G687" i="1"/>
  <c r="J687" i="1"/>
  <c r="G679" i="1"/>
  <c r="J679" i="1"/>
  <c r="G671" i="1"/>
  <c r="J671" i="1"/>
  <c r="G663" i="1"/>
  <c r="J663" i="1"/>
  <c r="G655" i="1"/>
  <c r="J655" i="1"/>
  <c r="G647" i="1"/>
  <c r="J647" i="1"/>
  <c r="G639" i="1"/>
  <c r="J639" i="1"/>
  <c r="G631" i="1"/>
  <c r="J631" i="1"/>
  <c r="G623" i="1"/>
  <c r="J623" i="1"/>
  <c r="G615" i="1"/>
  <c r="J615" i="1"/>
  <c r="G607" i="1"/>
  <c r="J607" i="1"/>
  <c r="G599" i="1"/>
  <c r="J599" i="1"/>
  <c r="G591" i="1"/>
  <c r="J591" i="1"/>
  <c r="G583" i="1"/>
  <c r="J583" i="1"/>
  <c r="G575" i="1"/>
  <c r="J575" i="1"/>
  <c r="G567" i="1"/>
  <c r="J567" i="1"/>
  <c r="G551" i="1"/>
  <c r="J551" i="1"/>
  <c r="G543" i="1"/>
  <c r="J543" i="1"/>
  <c r="G535" i="1"/>
  <c r="J535" i="1"/>
  <c r="G527" i="1"/>
  <c r="J527" i="1"/>
  <c r="G519" i="1"/>
  <c r="J519" i="1"/>
  <c r="G511" i="1"/>
  <c r="J511" i="1"/>
  <c r="G503" i="1"/>
  <c r="J503" i="1"/>
  <c r="G487" i="1"/>
  <c r="J487" i="1"/>
  <c r="G479" i="1"/>
  <c r="J479" i="1"/>
  <c r="G471" i="1"/>
  <c r="J471" i="1"/>
  <c r="G463" i="1"/>
  <c r="J463" i="1"/>
  <c r="G455" i="1"/>
  <c r="J455" i="1"/>
  <c r="G447" i="1"/>
  <c r="J447" i="1"/>
  <c r="G439" i="1"/>
  <c r="J439" i="1"/>
  <c r="G431" i="1"/>
  <c r="J431" i="1"/>
  <c r="G423" i="1"/>
  <c r="J423" i="1"/>
  <c r="G415" i="1"/>
  <c r="J415" i="1"/>
  <c r="G407" i="1"/>
  <c r="J407" i="1"/>
  <c r="G399" i="1"/>
  <c r="J399" i="1"/>
  <c r="G383" i="1"/>
  <c r="J383" i="1"/>
  <c r="G375" i="1"/>
  <c r="J375" i="1"/>
  <c r="G367" i="1"/>
  <c r="J367" i="1"/>
  <c r="G359" i="1"/>
  <c r="J359" i="1"/>
  <c r="G351" i="1"/>
  <c r="J351" i="1"/>
  <c r="G343" i="1"/>
  <c r="J343" i="1"/>
  <c r="G335" i="1"/>
  <c r="J335" i="1"/>
  <c r="G327" i="1"/>
  <c r="J327" i="1"/>
  <c r="G319" i="1"/>
  <c r="J319" i="1"/>
  <c r="G311" i="1"/>
  <c r="J311" i="1"/>
  <c r="G303" i="1"/>
  <c r="J303" i="1"/>
  <c r="G295" i="1"/>
  <c r="J295" i="1"/>
  <c r="G287" i="1"/>
  <c r="J287" i="1"/>
  <c r="G279" i="1"/>
  <c r="J279" i="1"/>
  <c r="G271" i="1"/>
  <c r="J271" i="1"/>
  <c r="G263" i="1"/>
  <c r="J263" i="1"/>
  <c r="G255" i="1"/>
  <c r="J255" i="1"/>
  <c r="G247" i="1"/>
  <c r="J247" i="1"/>
  <c r="G239" i="1"/>
  <c r="J239" i="1"/>
  <c r="G231" i="1"/>
  <c r="J231" i="1"/>
  <c r="G223" i="1"/>
  <c r="J223" i="1"/>
  <c r="G215" i="1"/>
  <c r="J215" i="1"/>
  <c r="G207" i="1"/>
  <c r="J207" i="1"/>
  <c r="G199" i="1"/>
  <c r="J199" i="1"/>
  <c r="G191" i="1"/>
  <c r="J191" i="1"/>
  <c r="G183" i="1"/>
  <c r="J183" i="1"/>
  <c r="G175" i="1"/>
  <c r="J175" i="1"/>
  <c r="G167" i="1"/>
  <c r="J167" i="1"/>
  <c r="G159" i="1"/>
  <c r="J159" i="1"/>
  <c r="G151" i="1"/>
  <c r="J151" i="1"/>
  <c r="G143" i="1"/>
  <c r="J143" i="1"/>
  <c r="G135" i="1"/>
  <c r="J135" i="1"/>
  <c r="G127" i="1"/>
  <c r="J127" i="1"/>
  <c r="G119" i="1"/>
  <c r="J119" i="1"/>
  <c r="G111" i="1"/>
  <c r="J111" i="1"/>
  <c r="G103" i="1"/>
  <c r="J103" i="1"/>
  <c r="G95" i="1"/>
  <c r="J95" i="1"/>
  <c r="G87" i="1"/>
  <c r="J87" i="1"/>
  <c r="G79" i="1"/>
  <c r="J79" i="1"/>
  <c r="G71" i="1"/>
  <c r="J71" i="1"/>
  <c r="G63" i="1"/>
  <c r="J63" i="1"/>
  <c r="G55" i="1"/>
  <c r="J55" i="1"/>
  <c r="G47" i="1"/>
  <c r="J47" i="1"/>
  <c r="G39" i="1"/>
  <c r="J39" i="1"/>
  <c r="G31" i="1"/>
  <c r="J31" i="1"/>
  <c r="G23" i="1"/>
  <c r="J23" i="1"/>
  <c r="J1099" i="1"/>
  <c r="J1067" i="1"/>
  <c r="J1035" i="1"/>
  <c r="J1003" i="1"/>
  <c r="J971" i="1"/>
  <c r="J939" i="1"/>
  <c r="J907" i="1"/>
  <c r="J875" i="1"/>
  <c r="J843" i="1"/>
  <c r="J822" i="1"/>
  <c r="J694" i="1"/>
  <c r="J254" i="1"/>
  <c r="G1102" i="1"/>
  <c r="J1102" i="1"/>
  <c r="G1094" i="1"/>
  <c r="J1094" i="1"/>
  <c r="G1086" i="1"/>
  <c r="J1086" i="1"/>
  <c r="G1078" i="1"/>
  <c r="J1078" i="1"/>
  <c r="G1070" i="1"/>
  <c r="J1070" i="1"/>
  <c r="G1062" i="1"/>
  <c r="J1062" i="1"/>
  <c r="G1054" i="1"/>
  <c r="J1054" i="1"/>
  <c r="G1046" i="1"/>
  <c r="J1046" i="1"/>
  <c r="G1038" i="1"/>
  <c r="J1038" i="1"/>
  <c r="G1030" i="1"/>
  <c r="J1030" i="1"/>
  <c r="G1022" i="1"/>
  <c r="J1022" i="1"/>
  <c r="G1014" i="1"/>
  <c r="J1014" i="1"/>
  <c r="G1006" i="1"/>
  <c r="J1006" i="1"/>
  <c r="G998" i="1"/>
  <c r="J998" i="1"/>
  <c r="G990" i="1"/>
  <c r="J990" i="1"/>
  <c r="G982" i="1"/>
  <c r="J982" i="1"/>
  <c r="G974" i="1"/>
  <c r="J974" i="1"/>
  <c r="G966" i="1"/>
  <c r="J966" i="1"/>
  <c r="G958" i="1"/>
  <c r="J958" i="1"/>
  <c r="G950" i="1"/>
  <c r="J950" i="1"/>
  <c r="G942" i="1"/>
  <c r="J942" i="1"/>
  <c r="G934" i="1"/>
  <c r="J934" i="1"/>
  <c r="G926" i="1"/>
  <c r="J926" i="1"/>
  <c r="G918" i="1"/>
  <c r="J918" i="1"/>
  <c r="G910" i="1"/>
  <c r="J910" i="1"/>
  <c r="G902" i="1"/>
  <c r="J902" i="1"/>
  <c r="G894" i="1"/>
  <c r="J894" i="1"/>
  <c r="G886" i="1"/>
  <c r="J886" i="1"/>
  <c r="G878" i="1"/>
  <c r="J878" i="1"/>
  <c r="G870" i="1"/>
  <c r="J870" i="1"/>
  <c r="G862" i="1"/>
  <c r="J862" i="1"/>
  <c r="G854" i="1"/>
  <c r="J854" i="1"/>
  <c r="G846" i="1"/>
  <c r="J846" i="1"/>
  <c r="G838" i="1"/>
  <c r="J838" i="1"/>
  <c r="G830" i="1"/>
  <c r="J830" i="1"/>
  <c r="G814" i="1"/>
  <c r="J814" i="1"/>
  <c r="G806" i="1"/>
  <c r="J806" i="1"/>
  <c r="G798" i="1"/>
  <c r="J798" i="1"/>
  <c r="G782" i="1"/>
  <c r="J782" i="1"/>
  <c r="G774" i="1"/>
  <c r="J774" i="1"/>
  <c r="G766" i="1"/>
  <c r="J766" i="1"/>
  <c r="G750" i="1"/>
  <c r="J750" i="1"/>
  <c r="G742" i="1"/>
  <c r="J742" i="1"/>
  <c r="G734" i="1"/>
  <c r="J734" i="1"/>
  <c r="G718" i="1"/>
  <c r="J718" i="1"/>
  <c r="G710" i="1"/>
  <c r="J710" i="1"/>
  <c r="G702" i="1"/>
  <c r="J702" i="1"/>
  <c r="G686" i="1"/>
  <c r="J686" i="1"/>
  <c r="G678" i="1"/>
  <c r="J678" i="1"/>
  <c r="G670" i="1"/>
  <c r="J670" i="1"/>
  <c r="G654" i="1"/>
  <c r="J654" i="1"/>
  <c r="G646" i="1"/>
  <c r="J646" i="1"/>
  <c r="G638" i="1"/>
  <c r="J638" i="1"/>
  <c r="G622" i="1"/>
  <c r="J622" i="1"/>
  <c r="G614" i="1"/>
  <c r="J614" i="1"/>
  <c r="G606" i="1"/>
  <c r="J606" i="1"/>
  <c r="G590" i="1"/>
  <c r="J590" i="1"/>
  <c r="G582" i="1"/>
  <c r="J582" i="1"/>
  <c r="G574" i="1"/>
  <c r="J574" i="1"/>
  <c r="G566" i="1"/>
  <c r="J566" i="1"/>
  <c r="G558" i="1"/>
  <c r="J558" i="1"/>
  <c r="G550" i="1"/>
  <c r="J550" i="1"/>
  <c r="G542" i="1"/>
  <c r="J542" i="1"/>
  <c r="G534" i="1"/>
  <c r="J534" i="1"/>
  <c r="G526" i="1"/>
  <c r="J526" i="1"/>
  <c r="G518" i="1"/>
  <c r="J518" i="1"/>
  <c r="G510" i="1"/>
  <c r="J510" i="1"/>
  <c r="G502" i="1"/>
  <c r="J502" i="1"/>
  <c r="G494" i="1"/>
  <c r="J494" i="1"/>
  <c r="G486" i="1"/>
  <c r="J486" i="1"/>
  <c r="G478" i="1"/>
  <c r="J478" i="1"/>
  <c r="G470" i="1"/>
  <c r="J470" i="1"/>
  <c r="G462" i="1"/>
  <c r="J462" i="1"/>
  <c r="G454" i="1"/>
  <c r="J454" i="1"/>
  <c r="G446" i="1"/>
  <c r="J446" i="1"/>
  <c r="G438" i="1"/>
  <c r="J438" i="1"/>
  <c r="G430" i="1"/>
  <c r="J430" i="1"/>
  <c r="G422" i="1"/>
  <c r="J422" i="1"/>
  <c r="G414" i="1"/>
  <c r="J414" i="1"/>
  <c r="G406" i="1"/>
  <c r="J406" i="1"/>
  <c r="G398" i="1"/>
  <c r="J398" i="1"/>
  <c r="G390" i="1"/>
  <c r="J390" i="1"/>
  <c r="G382" i="1"/>
  <c r="J382" i="1"/>
  <c r="G374" i="1"/>
  <c r="J374" i="1"/>
  <c r="G366" i="1"/>
  <c r="J366" i="1"/>
  <c r="G358" i="1"/>
  <c r="J358" i="1"/>
  <c r="G350" i="1"/>
  <c r="J350" i="1"/>
  <c r="G342" i="1"/>
  <c r="J342" i="1"/>
  <c r="G334" i="1"/>
  <c r="J334" i="1"/>
  <c r="G326" i="1"/>
  <c r="J326" i="1"/>
  <c r="G310" i="1"/>
  <c r="J310" i="1"/>
  <c r="G302" i="1"/>
  <c r="J302" i="1"/>
  <c r="G294" i="1"/>
  <c r="J294" i="1"/>
  <c r="G286" i="1"/>
  <c r="J286" i="1"/>
  <c r="G278" i="1"/>
  <c r="J278" i="1"/>
  <c r="G270" i="1"/>
  <c r="J270" i="1"/>
  <c r="G262" i="1"/>
  <c r="J262" i="1"/>
  <c r="G246" i="1"/>
  <c r="J246" i="1"/>
  <c r="G238" i="1"/>
  <c r="J238" i="1"/>
  <c r="G230" i="1"/>
  <c r="J230" i="1"/>
  <c r="G222" i="1"/>
  <c r="J222" i="1"/>
  <c r="G214" i="1"/>
  <c r="J214" i="1"/>
  <c r="G206" i="1"/>
  <c r="J206" i="1"/>
  <c r="G198" i="1"/>
  <c r="J198" i="1"/>
  <c r="G190" i="1"/>
  <c r="J190" i="1"/>
  <c r="G182" i="1"/>
  <c r="J182" i="1"/>
  <c r="G174" i="1"/>
  <c r="J174" i="1"/>
  <c r="G166" i="1"/>
  <c r="J166" i="1"/>
  <c r="G150" i="1"/>
  <c r="J150" i="1"/>
  <c r="G142" i="1"/>
  <c r="J142" i="1"/>
  <c r="G134" i="1"/>
  <c r="J134" i="1"/>
  <c r="G126" i="1"/>
  <c r="J126" i="1"/>
  <c r="G118" i="1"/>
  <c r="J118" i="1"/>
  <c r="G110" i="1"/>
  <c r="J110" i="1"/>
  <c r="G102" i="1"/>
  <c r="J102" i="1"/>
  <c r="G94" i="1"/>
  <c r="J94" i="1"/>
  <c r="G86" i="1"/>
  <c r="J86" i="1"/>
  <c r="G78" i="1"/>
  <c r="J78" i="1"/>
  <c r="G70" i="1"/>
  <c r="J70" i="1"/>
  <c r="G62" i="1"/>
  <c r="J62" i="1"/>
  <c r="G54" i="1"/>
  <c r="J54" i="1"/>
  <c r="G46" i="1"/>
  <c r="J46" i="1"/>
  <c r="G38" i="1"/>
  <c r="J38" i="1"/>
  <c r="G30" i="1"/>
  <c r="J30" i="1"/>
  <c r="G22" i="1"/>
  <c r="J22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079" i="1"/>
  <c r="J1047" i="1"/>
  <c r="J1015" i="1"/>
  <c r="J983" i="1"/>
  <c r="J951" i="1"/>
  <c r="J919" i="1"/>
  <c r="J887" i="1"/>
  <c r="J855" i="1"/>
  <c r="J746" i="1"/>
  <c r="J618" i="1"/>
  <c r="J495" i="1"/>
  <c r="J260" i="1"/>
  <c r="J1091" i="1"/>
  <c r="J1059" i="1"/>
  <c r="J1027" i="1"/>
  <c r="J995" i="1"/>
  <c r="J963" i="1"/>
  <c r="J931" i="1"/>
  <c r="J899" i="1"/>
  <c r="J867" i="1"/>
  <c r="J835" i="1"/>
  <c r="J790" i="1"/>
  <c r="J662" i="1"/>
  <c r="J158" i="1"/>
  <c r="H1044" i="5"/>
  <c r="H412" i="5"/>
  <c r="E987" i="5"/>
  <c r="E589" i="5"/>
  <c r="E1218" i="5"/>
  <c r="H891" i="5"/>
  <c r="H1133" i="5"/>
  <c r="H444" i="5"/>
  <c r="H1143" i="5"/>
  <c r="H106" i="5"/>
  <c r="H568" i="5"/>
  <c r="H1049" i="5"/>
  <c r="E1050" i="5"/>
  <c r="H540" i="5"/>
  <c r="E541" i="5"/>
  <c r="H274" i="5"/>
  <c r="E275" i="5"/>
  <c r="H530" i="5"/>
  <c r="E531" i="5"/>
  <c r="E582" i="5"/>
  <c r="H581" i="5"/>
  <c r="E1054" i="5"/>
  <c r="H1053" i="5"/>
  <c r="H34" i="5"/>
  <c r="H460" i="5"/>
  <c r="H580" i="5"/>
  <c r="E791" i="5"/>
  <c r="E805" i="5"/>
  <c r="E880" i="5"/>
  <c r="H1031" i="5"/>
  <c r="H1061" i="5"/>
  <c r="E963" i="5"/>
  <c r="H1069" i="5"/>
  <c r="H74" i="5"/>
  <c r="H154" i="5"/>
  <c r="H372" i="5"/>
  <c r="H428" i="5"/>
  <c r="H983" i="5"/>
  <c r="H380" i="5"/>
  <c r="H476" i="5"/>
  <c r="E815" i="5"/>
  <c r="H1047" i="5"/>
  <c r="H560" i="5"/>
  <c r="E782" i="5"/>
  <c r="H788" i="5"/>
  <c r="E1117" i="5"/>
  <c r="E573" i="5"/>
  <c r="H102" i="5"/>
  <c r="E103" i="5"/>
  <c r="H166" i="5"/>
  <c r="E167" i="5"/>
  <c r="E175" i="5"/>
  <c r="H174" i="5"/>
  <c r="E183" i="5"/>
  <c r="H182" i="5"/>
  <c r="E191" i="5"/>
  <c r="H190" i="5"/>
  <c r="E199" i="5"/>
  <c r="H198" i="5"/>
  <c r="E207" i="5"/>
  <c r="H206" i="5"/>
  <c r="E215" i="5"/>
  <c r="H214" i="5"/>
  <c r="E223" i="5"/>
  <c r="H222" i="5"/>
  <c r="E267" i="5"/>
  <c r="H266" i="5"/>
  <c r="E281" i="5"/>
  <c r="H280" i="5"/>
  <c r="E332" i="5"/>
  <c r="H331" i="5"/>
  <c r="E340" i="5"/>
  <c r="H339" i="5"/>
  <c r="H347" i="5"/>
  <c r="E348" i="5"/>
  <c r="H355" i="5"/>
  <c r="E356" i="5"/>
  <c r="H384" i="5"/>
  <c r="E385" i="5"/>
  <c r="H391" i="5"/>
  <c r="E392" i="5"/>
  <c r="E420" i="5"/>
  <c r="H419" i="5"/>
  <c r="E21" i="5"/>
  <c r="H20" i="5"/>
  <c r="E66" i="5"/>
  <c r="H65" i="5"/>
  <c r="E74" i="5"/>
  <c r="H73" i="5"/>
  <c r="E154" i="5"/>
  <c r="H153" i="5"/>
  <c r="E239" i="5"/>
  <c r="H238" i="5"/>
  <c r="E247" i="5"/>
  <c r="H246" i="5"/>
  <c r="H260" i="5"/>
  <c r="E261" i="5"/>
  <c r="E303" i="5"/>
  <c r="H302" i="5"/>
  <c r="E311" i="5"/>
  <c r="H310" i="5"/>
  <c r="H392" i="5"/>
  <c r="E393" i="5"/>
  <c r="E468" i="5"/>
  <c r="H467" i="5"/>
  <c r="E82" i="5"/>
  <c r="H81" i="5"/>
  <c r="E90" i="5"/>
  <c r="H89" i="5"/>
  <c r="E177" i="5"/>
  <c r="H176" i="5"/>
  <c r="E185" i="5"/>
  <c r="H184" i="5"/>
  <c r="E193" i="5"/>
  <c r="H192" i="5"/>
  <c r="E201" i="5"/>
  <c r="H200" i="5"/>
  <c r="E209" i="5"/>
  <c r="H208" i="5"/>
  <c r="E217" i="5"/>
  <c r="H216" i="5"/>
  <c r="E225" i="5"/>
  <c r="H224" i="5"/>
  <c r="H333" i="5"/>
  <c r="E334" i="5"/>
  <c r="H379" i="5"/>
  <c r="E380" i="5"/>
  <c r="E533" i="5"/>
  <c r="H532" i="5"/>
  <c r="E162" i="5"/>
  <c r="H161" i="5"/>
  <c r="E170" i="5"/>
  <c r="H169" i="5"/>
  <c r="E233" i="5"/>
  <c r="H232" i="5"/>
  <c r="E241" i="5"/>
  <c r="H240" i="5"/>
  <c r="E249" i="5"/>
  <c r="H248" i="5"/>
  <c r="H290" i="5"/>
  <c r="E291" i="5"/>
  <c r="E305" i="5"/>
  <c r="H304" i="5"/>
  <c r="E313" i="5"/>
  <c r="H312" i="5"/>
  <c r="E436" i="5"/>
  <c r="H435" i="5"/>
  <c r="H30" i="5"/>
  <c r="E31" i="5"/>
  <c r="H126" i="5"/>
  <c r="E127" i="5"/>
  <c r="H134" i="5"/>
  <c r="E135" i="5"/>
  <c r="E179" i="5"/>
  <c r="H178" i="5"/>
  <c r="E187" i="5"/>
  <c r="H186" i="5"/>
  <c r="E195" i="5"/>
  <c r="H194" i="5"/>
  <c r="E203" i="5"/>
  <c r="H202" i="5"/>
  <c r="E211" i="5"/>
  <c r="H210" i="5"/>
  <c r="E219" i="5"/>
  <c r="H218" i="5"/>
  <c r="E227" i="5"/>
  <c r="H226" i="5"/>
  <c r="E257" i="5"/>
  <c r="H256" i="5"/>
  <c r="H276" i="5"/>
  <c r="E277" i="5"/>
  <c r="E396" i="5"/>
  <c r="H395" i="5"/>
  <c r="E484" i="5"/>
  <c r="H483" i="5"/>
  <c r="E492" i="5"/>
  <c r="H491" i="5"/>
  <c r="H528" i="5"/>
  <c r="E529" i="5"/>
  <c r="H242" i="5"/>
  <c r="E243" i="5"/>
  <c r="H292" i="5"/>
  <c r="E293" i="5"/>
  <c r="H306" i="5"/>
  <c r="E307" i="5"/>
  <c r="E329" i="5"/>
  <c r="H328" i="5"/>
  <c r="H336" i="5"/>
  <c r="E337" i="5"/>
  <c r="E404" i="5"/>
  <c r="H403" i="5"/>
  <c r="E500" i="5"/>
  <c r="H499" i="5"/>
  <c r="H62" i="5"/>
  <c r="E63" i="5"/>
  <c r="E181" i="5"/>
  <c r="H180" i="5"/>
  <c r="E189" i="5"/>
  <c r="H188" i="5"/>
  <c r="E197" i="5"/>
  <c r="H196" i="5"/>
  <c r="E205" i="5"/>
  <c r="H204" i="5"/>
  <c r="E213" i="5"/>
  <c r="H212" i="5"/>
  <c r="E221" i="5"/>
  <c r="H220" i="5"/>
  <c r="E265" i="5"/>
  <c r="H264" i="5"/>
  <c r="E273" i="5"/>
  <c r="H272" i="5"/>
  <c r="E279" i="5"/>
  <c r="H278" i="5"/>
  <c r="E287" i="5"/>
  <c r="H286" i="5"/>
  <c r="E323" i="5"/>
  <c r="H322" i="5"/>
  <c r="E452" i="5"/>
  <c r="H451" i="5"/>
  <c r="E114" i="5"/>
  <c r="H113" i="5"/>
  <c r="E122" i="5"/>
  <c r="H121" i="5"/>
  <c r="E130" i="5"/>
  <c r="H129" i="5"/>
  <c r="E138" i="5"/>
  <c r="H137" i="5"/>
  <c r="E146" i="5"/>
  <c r="H145" i="5"/>
  <c r="H316" i="5"/>
  <c r="E317" i="5"/>
  <c r="E622" i="5"/>
  <c r="H621" i="5"/>
  <c r="E774" i="5"/>
  <c r="H773" i="5"/>
  <c r="H815" i="5"/>
  <c r="E816" i="5"/>
  <c r="H847" i="5"/>
  <c r="E848" i="5"/>
  <c r="E883" i="5"/>
  <c r="H882" i="5"/>
  <c r="E1039" i="5"/>
  <c r="H1038" i="5"/>
  <c r="H42" i="5"/>
  <c r="E253" i="5"/>
  <c r="E325" i="5"/>
  <c r="H356" i="5"/>
  <c r="H396" i="5"/>
  <c r="E543" i="5"/>
  <c r="H542" i="5"/>
  <c r="H578" i="5"/>
  <c r="E579" i="5"/>
  <c r="E608" i="5"/>
  <c r="H799" i="5"/>
  <c r="E800" i="5"/>
  <c r="E807" i="5"/>
  <c r="H806" i="5"/>
  <c r="H820" i="5"/>
  <c r="E821" i="5"/>
  <c r="H846" i="5"/>
  <c r="E847" i="5"/>
  <c r="E875" i="5"/>
  <c r="H874" i="5"/>
  <c r="E882" i="5"/>
  <c r="H881" i="5"/>
  <c r="E915" i="5"/>
  <c r="H914" i="5"/>
  <c r="E923" i="5"/>
  <c r="H922" i="5"/>
  <c r="E930" i="5"/>
  <c r="H929" i="5"/>
  <c r="E937" i="5"/>
  <c r="H936" i="5"/>
  <c r="H976" i="5"/>
  <c r="E977" i="5"/>
  <c r="E990" i="5"/>
  <c r="H989" i="5"/>
  <c r="H1017" i="5"/>
  <c r="E1018" i="5"/>
  <c r="H1024" i="5"/>
  <c r="E1025" i="5"/>
  <c r="E1038" i="5"/>
  <c r="H1037" i="5"/>
  <c r="E1074" i="5"/>
  <c r="H1139" i="5"/>
  <c r="E1140" i="5"/>
  <c r="H1151" i="5"/>
  <c r="E1174" i="5"/>
  <c r="H1173" i="5"/>
  <c r="H642" i="5"/>
  <c r="E643" i="5"/>
  <c r="E1160" i="5"/>
  <c r="H1159" i="5"/>
  <c r="H50" i="5"/>
  <c r="H97" i="5"/>
  <c r="H122" i="5"/>
  <c r="H258" i="5"/>
  <c r="H288" i="5"/>
  <c r="H296" i="5"/>
  <c r="E539" i="5"/>
  <c r="H538" i="5"/>
  <c r="E558" i="5"/>
  <c r="H557" i="5"/>
  <c r="H591" i="5"/>
  <c r="E592" i="5"/>
  <c r="E598" i="5"/>
  <c r="H597" i="5"/>
  <c r="E629" i="5"/>
  <c r="H628" i="5"/>
  <c r="E702" i="5"/>
  <c r="H701" i="5"/>
  <c r="E809" i="5"/>
  <c r="H808" i="5"/>
  <c r="H828" i="5"/>
  <c r="E829" i="5"/>
  <c r="H876" i="5"/>
  <c r="E877" i="5"/>
  <c r="E884" i="5"/>
  <c r="H883" i="5"/>
  <c r="E891" i="5"/>
  <c r="H890" i="5"/>
  <c r="H908" i="5"/>
  <c r="E909" i="5"/>
  <c r="H930" i="5"/>
  <c r="E931" i="5"/>
  <c r="E939" i="5"/>
  <c r="H938" i="5"/>
  <c r="H990" i="5"/>
  <c r="H1011" i="5"/>
  <c r="E1012" i="5"/>
  <c r="H1019" i="5"/>
  <c r="E1020" i="5"/>
  <c r="E1040" i="5"/>
  <c r="H1039" i="5"/>
  <c r="E1047" i="5"/>
  <c r="H1046" i="5"/>
  <c r="H1051" i="5"/>
  <c r="E1052" i="5"/>
  <c r="E1063" i="5"/>
  <c r="H1062" i="5"/>
  <c r="H1076" i="5"/>
  <c r="E1077" i="5"/>
  <c r="H1083" i="5"/>
  <c r="E1084" i="5"/>
  <c r="E1142" i="5"/>
  <c r="H1141" i="5"/>
  <c r="E1196" i="5"/>
  <c r="H1195" i="5"/>
  <c r="H1213" i="5"/>
  <c r="E1220" i="5"/>
  <c r="H1219" i="5"/>
  <c r="H26" i="5"/>
  <c r="E229" i="5"/>
  <c r="H348" i="5"/>
  <c r="H354" i="5"/>
  <c r="H364" i="5"/>
  <c r="H544" i="5"/>
  <c r="E630" i="5"/>
  <c r="H629" i="5"/>
  <c r="H666" i="5"/>
  <c r="E667" i="5"/>
  <c r="H709" i="5"/>
  <c r="E732" i="5"/>
  <c r="H731" i="5"/>
  <c r="E768" i="5"/>
  <c r="H767" i="5"/>
  <c r="H862" i="5"/>
  <c r="E863" i="5"/>
  <c r="E898" i="5"/>
  <c r="H897" i="5"/>
  <c r="H924" i="5"/>
  <c r="E925" i="5"/>
  <c r="E940" i="5"/>
  <c r="H939" i="5"/>
  <c r="E967" i="5"/>
  <c r="H966" i="5"/>
  <c r="E999" i="5"/>
  <c r="H998" i="5"/>
  <c r="E1006" i="5"/>
  <c r="H1005" i="5"/>
  <c r="H1027" i="5"/>
  <c r="E1028" i="5"/>
  <c r="H1092" i="5"/>
  <c r="E1093" i="5"/>
  <c r="H1100" i="5"/>
  <c r="E1101" i="5"/>
  <c r="H1108" i="5"/>
  <c r="E1109" i="5"/>
  <c r="H1161" i="5"/>
  <c r="E1162" i="5"/>
  <c r="H1189" i="5"/>
  <c r="E1228" i="5"/>
  <c r="H1227" i="5"/>
  <c r="H1261" i="5"/>
  <c r="E1268" i="5"/>
  <c r="H1267" i="5"/>
  <c r="E788" i="5"/>
  <c r="H787" i="5"/>
  <c r="E1254" i="5"/>
  <c r="H1253" i="5"/>
  <c r="H58" i="5"/>
  <c r="H386" i="5"/>
  <c r="E606" i="5"/>
  <c r="H605" i="5"/>
  <c r="E638" i="5"/>
  <c r="H637" i="5"/>
  <c r="H725" i="5"/>
  <c r="E726" i="5"/>
  <c r="E843" i="5"/>
  <c r="H842" i="5"/>
  <c r="E850" i="5"/>
  <c r="H849" i="5"/>
  <c r="H863" i="5"/>
  <c r="E864" i="5"/>
  <c r="E919" i="5"/>
  <c r="H918" i="5"/>
  <c r="E926" i="5"/>
  <c r="H925" i="5"/>
  <c r="H940" i="5"/>
  <c r="E941" i="5"/>
  <c r="H992" i="5"/>
  <c r="E993" i="5"/>
  <c r="E1014" i="5"/>
  <c r="H1013" i="5"/>
  <c r="H1041" i="5"/>
  <c r="E1042" i="5"/>
  <c r="H1058" i="5"/>
  <c r="E1059" i="5"/>
  <c r="E1094" i="5"/>
  <c r="H1093" i="5"/>
  <c r="E1102" i="5"/>
  <c r="H1101" i="5"/>
  <c r="E1110" i="5"/>
  <c r="H1109" i="5"/>
  <c r="H1203" i="5"/>
  <c r="E1222" i="5"/>
  <c r="H1221" i="5"/>
  <c r="H1235" i="5"/>
  <c r="H1249" i="5"/>
  <c r="E1250" i="5"/>
  <c r="H634" i="5"/>
  <c r="E635" i="5"/>
  <c r="H977" i="5"/>
  <c r="E978" i="5"/>
  <c r="H138" i="5"/>
  <c r="H404" i="5"/>
  <c r="H420" i="5"/>
  <c r="H436" i="5"/>
  <c r="H452" i="5"/>
  <c r="H468" i="5"/>
  <c r="H484" i="5"/>
  <c r="H534" i="5"/>
  <c r="E535" i="5"/>
  <c r="E547" i="5"/>
  <c r="H546" i="5"/>
  <c r="E566" i="5"/>
  <c r="H565" i="5"/>
  <c r="E613" i="5"/>
  <c r="H612" i="5"/>
  <c r="E624" i="5"/>
  <c r="E646" i="5"/>
  <c r="H645" i="5"/>
  <c r="E654" i="5"/>
  <c r="H653" i="5"/>
  <c r="E662" i="5"/>
  <c r="H661" i="5"/>
  <c r="H769" i="5"/>
  <c r="E770" i="5"/>
  <c r="H796" i="5"/>
  <c r="E797" i="5"/>
  <c r="E851" i="5"/>
  <c r="H850" i="5"/>
  <c r="E858" i="5"/>
  <c r="H857" i="5"/>
  <c r="E920" i="5"/>
  <c r="H919" i="5"/>
  <c r="E927" i="5"/>
  <c r="H926" i="5"/>
  <c r="E947" i="5"/>
  <c r="H946" i="5"/>
  <c r="E975" i="5"/>
  <c r="H974" i="5"/>
  <c r="H987" i="5"/>
  <c r="E988" i="5"/>
  <c r="E1007" i="5"/>
  <c r="H1006" i="5"/>
  <c r="E1015" i="5"/>
  <c r="H1014" i="5"/>
  <c r="H1021" i="5"/>
  <c r="E1030" i="5"/>
  <c r="H1029" i="5"/>
  <c r="H1059" i="5"/>
  <c r="E1060" i="5"/>
  <c r="E1118" i="5"/>
  <c r="H1117" i="5"/>
  <c r="H1124" i="5"/>
  <c r="E1125" i="5"/>
  <c r="H1185" i="5"/>
  <c r="E1186" i="5"/>
  <c r="E1230" i="5"/>
  <c r="H1229" i="5"/>
  <c r="E1244" i="5"/>
  <c r="H1243" i="5"/>
  <c r="H1257" i="5"/>
  <c r="E1258" i="5"/>
  <c r="E766" i="5"/>
  <c r="H765" i="5"/>
  <c r="H807" i="5"/>
  <c r="E808" i="5"/>
  <c r="E890" i="5"/>
  <c r="H889" i="5"/>
  <c r="E998" i="5"/>
  <c r="H997" i="5"/>
  <c r="E1046" i="5"/>
  <c r="H1045" i="5"/>
  <c r="E1182" i="5"/>
  <c r="H1181" i="5"/>
  <c r="E614" i="5"/>
  <c r="H613" i="5"/>
  <c r="E670" i="5"/>
  <c r="H669" i="5"/>
  <c r="E678" i="5"/>
  <c r="H677" i="5"/>
  <c r="E806" i="5"/>
  <c r="H805" i="5"/>
  <c r="H812" i="5"/>
  <c r="E813" i="5"/>
  <c r="H831" i="5"/>
  <c r="E832" i="5"/>
  <c r="E859" i="5"/>
  <c r="H858" i="5"/>
  <c r="E866" i="5"/>
  <c r="H865" i="5"/>
  <c r="E906" i="5"/>
  <c r="H905" i="5"/>
  <c r="H927" i="5"/>
  <c r="E928" i="5"/>
  <c r="E955" i="5"/>
  <c r="H954" i="5"/>
  <c r="E1023" i="5"/>
  <c r="H1022" i="5"/>
  <c r="H1043" i="5"/>
  <c r="E1044" i="5"/>
  <c r="E1067" i="5"/>
  <c r="H1066" i="5"/>
  <c r="E1180" i="5"/>
  <c r="H1179" i="5"/>
  <c r="E1252" i="5"/>
  <c r="H1251" i="5"/>
  <c r="H90" i="5"/>
  <c r="H105" i="5"/>
  <c r="H320" i="5"/>
  <c r="H387" i="5"/>
  <c r="H411" i="5"/>
  <c r="H427" i="5"/>
  <c r="H443" i="5"/>
  <c r="H459" i="5"/>
  <c r="H475" i="5"/>
  <c r="E537" i="5"/>
  <c r="H536" i="5"/>
  <c r="E549" i="5"/>
  <c r="H548" i="5"/>
  <c r="E590" i="5"/>
  <c r="H589" i="5"/>
  <c r="E671" i="5"/>
  <c r="H670" i="5"/>
  <c r="H685" i="5"/>
  <c r="E772" i="5"/>
  <c r="H771" i="5"/>
  <c r="E780" i="5"/>
  <c r="H779" i="5"/>
  <c r="E833" i="5"/>
  <c r="H832" i="5"/>
  <c r="E867" i="5"/>
  <c r="H866" i="5"/>
  <c r="E874" i="5"/>
  <c r="H873" i="5"/>
  <c r="E907" i="5"/>
  <c r="H906" i="5"/>
  <c r="E914" i="5"/>
  <c r="H913" i="5"/>
  <c r="H935" i="5"/>
  <c r="E936" i="5"/>
  <c r="H942" i="5"/>
  <c r="E943" i="5"/>
  <c r="E983" i="5"/>
  <c r="H982" i="5"/>
  <c r="H995" i="5"/>
  <c r="E996" i="5"/>
  <c r="H1002" i="5"/>
  <c r="E1003" i="5"/>
  <c r="E1037" i="5"/>
  <c r="H1036" i="5"/>
  <c r="E1055" i="5"/>
  <c r="H1054" i="5"/>
  <c r="H1067" i="5"/>
  <c r="E1068" i="5"/>
  <c r="E1089" i="5"/>
  <c r="H1088" i="5"/>
  <c r="E1097" i="5"/>
  <c r="H1096" i="5"/>
  <c r="E1105" i="5"/>
  <c r="H1104" i="5"/>
  <c r="H1125" i="5"/>
  <c r="E1158" i="5"/>
  <c r="H1157" i="5"/>
  <c r="E1246" i="5"/>
  <c r="H1245" i="5"/>
  <c r="H573" i="5"/>
  <c r="H608" i="5"/>
  <c r="H624" i="5"/>
  <c r="E730" i="5"/>
  <c r="E823" i="5"/>
  <c r="H880" i="5"/>
  <c r="E1148" i="5"/>
  <c r="E605" i="5"/>
  <c r="H686" i="5"/>
  <c r="H1136" i="5"/>
  <c r="H1144" i="5"/>
  <c r="H1152" i="5"/>
  <c r="E869" i="5"/>
  <c r="H947" i="5"/>
  <c r="H1004" i="5"/>
  <c r="H1007" i="5"/>
  <c r="H1127" i="5"/>
  <c r="E785" i="5"/>
  <c r="H1012" i="5"/>
  <c r="H1015" i="5"/>
  <c r="E1076" i="5"/>
  <c r="H1119" i="5"/>
  <c r="H1149" i="5"/>
  <c r="H1187" i="5"/>
  <c r="H1211" i="5"/>
  <c r="H1237" i="5"/>
  <c r="H1259" i="5"/>
  <c r="E634" i="5"/>
  <c r="H638" i="5"/>
  <c r="H693" i="5"/>
  <c r="H717" i="5"/>
  <c r="H780" i="5"/>
  <c r="H789" i="5"/>
  <c r="H959" i="5"/>
  <c r="H1023" i="5"/>
  <c r="H1030" i="5"/>
  <c r="H1063" i="5"/>
  <c r="H1128" i="5"/>
  <c r="E563" i="5"/>
  <c r="H603" i="5"/>
  <c r="H630" i="5"/>
  <c r="E699" i="5"/>
  <c r="E786" i="5"/>
  <c r="H834" i="5"/>
  <c r="E840" i="5"/>
  <c r="H848" i="5"/>
  <c r="H851" i="5"/>
  <c r="E879" i="5"/>
  <c r="H898" i="5"/>
  <c r="H907" i="5"/>
  <c r="H923" i="5"/>
  <c r="E938" i="5"/>
  <c r="H949" i="5"/>
  <c r="H967" i="5"/>
  <c r="H975" i="5"/>
  <c r="H1197" i="5"/>
  <c r="E560" i="5"/>
  <c r="E611" i="5"/>
  <c r="E627" i="5"/>
  <c r="H654" i="5"/>
  <c r="H795" i="5"/>
  <c r="H819" i="5"/>
  <c r="H827" i="5"/>
  <c r="E831" i="5"/>
  <c r="E845" i="5"/>
  <c r="H856" i="5"/>
  <c r="H964" i="5"/>
  <c r="E972" i="5"/>
  <c r="E1010" i="5"/>
  <c r="E1035" i="5"/>
  <c r="H1087" i="5"/>
  <c r="H1095" i="5"/>
  <c r="H1103" i="5"/>
  <c r="E1226" i="5"/>
  <c r="H15" i="5"/>
  <c r="E16" i="5"/>
  <c r="H21" i="5"/>
  <c r="E22" i="5"/>
  <c r="H17" i="5"/>
  <c r="E18" i="5"/>
  <c r="E15" i="5"/>
  <c r="F15" i="5" s="1"/>
  <c r="H14" i="5"/>
  <c r="E20" i="5"/>
  <c r="H19" i="5"/>
  <c r="G14" i="5"/>
  <c r="E19" i="5"/>
  <c r="H45" i="5"/>
  <c r="E46" i="5"/>
  <c r="H63" i="5"/>
  <c r="E64" i="5"/>
  <c r="H93" i="5"/>
  <c r="E94" i="5"/>
  <c r="H100" i="5"/>
  <c r="E101" i="5"/>
  <c r="E116" i="5"/>
  <c r="H115" i="5"/>
  <c r="H135" i="5"/>
  <c r="E136" i="5"/>
  <c r="H157" i="5"/>
  <c r="E158" i="5"/>
  <c r="H164" i="5"/>
  <c r="E165" i="5"/>
  <c r="E238" i="5"/>
  <c r="H237" i="5"/>
  <c r="E264" i="5"/>
  <c r="H263" i="5"/>
  <c r="E374" i="5"/>
  <c r="H373" i="5"/>
  <c r="I14" i="5"/>
  <c r="N17" i="1" s="1"/>
  <c r="H23" i="5"/>
  <c r="E24" i="5"/>
  <c r="E28" i="5"/>
  <c r="H27" i="5"/>
  <c r="E33" i="5"/>
  <c r="H32" i="5"/>
  <c r="H36" i="5"/>
  <c r="E37" i="5"/>
  <c r="E42" i="5"/>
  <c r="H41" i="5"/>
  <c r="H55" i="5"/>
  <c r="E56" i="5"/>
  <c r="H66" i="5"/>
  <c r="H71" i="5"/>
  <c r="E72" i="5"/>
  <c r="H101" i="5"/>
  <c r="E102" i="5"/>
  <c r="H108" i="5"/>
  <c r="E109" i="5"/>
  <c r="E124" i="5"/>
  <c r="H123" i="5"/>
  <c r="H130" i="5"/>
  <c r="H143" i="5"/>
  <c r="E144" i="5"/>
  <c r="H165" i="5"/>
  <c r="E166" i="5"/>
  <c r="H172" i="5"/>
  <c r="E173" i="5"/>
  <c r="H315" i="5"/>
  <c r="E316" i="5"/>
  <c r="H368" i="5"/>
  <c r="E369" i="5"/>
  <c r="E17" i="5"/>
  <c r="E23" i="5"/>
  <c r="H37" i="5"/>
  <c r="E38" i="5"/>
  <c r="E55" i="5"/>
  <c r="E65" i="5"/>
  <c r="H64" i="5"/>
  <c r="E71" i="5"/>
  <c r="H79" i="5"/>
  <c r="E80" i="5"/>
  <c r="H87" i="5"/>
  <c r="E88" i="5"/>
  <c r="H109" i="5"/>
  <c r="E110" i="5"/>
  <c r="H116" i="5"/>
  <c r="E117" i="5"/>
  <c r="E132" i="5"/>
  <c r="H131" i="5"/>
  <c r="E143" i="5"/>
  <c r="H151" i="5"/>
  <c r="E152" i="5"/>
  <c r="E174" i="5"/>
  <c r="H173" i="5"/>
  <c r="E302" i="5"/>
  <c r="H301" i="5"/>
  <c r="E328" i="5"/>
  <c r="H327" i="5"/>
  <c r="E364" i="5"/>
  <c r="H363" i="5"/>
  <c r="E25" i="5"/>
  <c r="H24" i="5"/>
  <c r="H28" i="5"/>
  <c r="E29" i="5"/>
  <c r="E34" i="5"/>
  <c r="H33" i="5"/>
  <c r="H47" i="5"/>
  <c r="E48" i="5"/>
  <c r="E52" i="5"/>
  <c r="H51" i="5"/>
  <c r="E57" i="5"/>
  <c r="H56" i="5"/>
  <c r="E73" i="5"/>
  <c r="H72" i="5"/>
  <c r="E79" i="5"/>
  <c r="H82" i="5"/>
  <c r="E87" i="5"/>
  <c r="H95" i="5"/>
  <c r="E96" i="5"/>
  <c r="H117" i="5"/>
  <c r="E118" i="5"/>
  <c r="H124" i="5"/>
  <c r="E125" i="5"/>
  <c r="E140" i="5"/>
  <c r="H139" i="5"/>
  <c r="H146" i="5"/>
  <c r="E151" i="5"/>
  <c r="H159" i="5"/>
  <c r="E160" i="5"/>
  <c r="H284" i="5"/>
  <c r="E285" i="5"/>
  <c r="H29" i="5"/>
  <c r="E30" i="5"/>
  <c r="E47" i="5"/>
  <c r="H60" i="5"/>
  <c r="E61" i="5"/>
  <c r="E81" i="5"/>
  <c r="H80" i="5"/>
  <c r="E84" i="5"/>
  <c r="H83" i="5"/>
  <c r="E95" i="5"/>
  <c r="H103" i="5"/>
  <c r="E104" i="5"/>
  <c r="H125" i="5"/>
  <c r="E126" i="5"/>
  <c r="H132" i="5"/>
  <c r="E133" i="5"/>
  <c r="E148" i="5"/>
  <c r="H147" i="5"/>
  <c r="E159" i="5"/>
  <c r="H167" i="5"/>
  <c r="E168" i="5"/>
  <c r="E235" i="5"/>
  <c r="H234" i="5"/>
  <c r="H265" i="5"/>
  <c r="E266" i="5"/>
  <c r="H359" i="5"/>
  <c r="E360" i="5"/>
  <c r="H519" i="5"/>
  <c r="E520" i="5"/>
  <c r="E26" i="5"/>
  <c r="H25" i="5"/>
  <c r="H39" i="5"/>
  <c r="E40" i="5"/>
  <c r="E44" i="5"/>
  <c r="H43" i="5"/>
  <c r="E49" i="5"/>
  <c r="H48" i="5"/>
  <c r="H52" i="5"/>
  <c r="E53" i="5"/>
  <c r="E58" i="5"/>
  <c r="H57" i="5"/>
  <c r="H61" i="5"/>
  <c r="E62" i="5"/>
  <c r="H68" i="5"/>
  <c r="E69" i="5"/>
  <c r="E92" i="5"/>
  <c r="H91" i="5"/>
  <c r="H98" i="5"/>
  <c r="H111" i="5"/>
  <c r="E112" i="5"/>
  <c r="H133" i="5"/>
  <c r="E134" i="5"/>
  <c r="H140" i="5"/>
  <c r="E141" i="5"/>
  <c r="E156" i="5"/>
  <c r="H155" i="5"/>
  <c r="H162" i="5"/>
  <c r="E39" i="5"/>
  <c r="H53" i="5"/>
  <c r="E54" i="5"/>
  <c r="H69" i="5"/>
  <c r="E70" i="5"/>
  <c r="H76" i="5"/>
  <c r="E77" i="5"/>
  <c r="H84" i="5"/>
  <c r="E85" i="5"/>
  <c r="E100" i="5"/>
  <c r="H99" i="5"/>
  <c r="E111" i="5"/>
  <c r="H119" i="5"/>
  <c r="E120" i="5"/>
  <c r="H141" i="5"/>
  <c r="E142" i="5"/>
  <c r="H148" i="5"/>
  <c r="E149" i="5"/>
  <c r="E164" i="5"/>
  <c r="H163" i="5"/>
  <c r="H170" i="5"/>
  <c r="E271" i="5"/>
  <c r="H270" i="5"/>
  <c r="E299" i="5"/>
  <c r="H298" i="5"/>
  <c r="E330" i="5"/>
  <c r="H329" i="5"/>
  <c r="H31" i="5"/>
  <c r="E32" i="5"/>
  <c r="E36" i="5"/>
  <c r="H35" i="5"/>
  <c r="E41" i="5"/>
  <c r="H40" i="5"/>
  <c r="H44" i="5"/>
  <c r="E45" i="5"/>
  <c r="E50" i="5"/>
  <c r="H49" i="5"/>
  <c r="H77" i="5"/>
  <c r="E78" i="5"/>
  <c r="H85" i="5"/>
  <c r="E86" i="5"/>
  <c r="H92" i="5"/>
  <c r="E93" i="5"/>
  <c r="E108" i="5"/>
  <c r="H107" i="5"/>
  <c r="H114" i="5"/>
  <c r="E119" i="5"/>
  <c r="H127" i="5"/>
  <c r="E128" i="5"/>
  <c r="H149" i="5"/>
  <c r="E150" i="5"/>
  <c r="H156" i="5"/>
  <c r="E157" i="5"/>
  <c r="E172" i="5"/>
  <c r="H171" i="5"/>
  <c r="H251" i="5"/>
  <c r="E252" i="5"/>
  <c r="H342" i="5"/>
  <c r="E343" i="5"/>
  <c r="H59" i="5"/>
  <c r="H67" i="5"/>
  <c r="H75" i="5"/>
  <c r="H227" i="5"/>
  <c r="E228" i="5"/>
  <c r="E240" i="5"/>
  <c r="H239" i="5"/>
  <c r="H241" i="5"/>
  <c r="E242" i="5"/>
  <c r="H250" i="5"/>
  <c r="H262" i="5"/>
  <c r="E278" i="5"/>
  <c r="H277" i="5"/>
  <c r="H291" i="5"/>
  <c r="E292" i="5"/>
  <c r="E304" i="5"/>
  <c r="H303" i="5"/>
  <c r="H305" i="5"/>
  <c r="E306" i="5"/>
  <c r="H314" i="5"/>
  <c r="H326" i="5"/>
  <c r="H338" i="5"/>
  <c r="E347" i="5"/>
  <c r="H346" i="5"/>
  <c r="E359" i="5"/>
  <c r="H358" i="5"/>
  <c r="E379" i="5"/>
  <c r="H378" i="5"/>
  <c r="H401" i="5"/>
  <c r="E402" i="5"/>
  <c r="E176" i="5"/>
  <c r="H175" i="5"/>
  <c r="H177" i="5"/>
  <c r="E178" i="5"/>
  <c r="H179" i="5"/>
  <c r="E180" i="5"/>
  <c r="E182" i="5"/>
  <c r="H181" i="5"/>
  <c r="E184" i="5"/>
  <c r="H183" i="5"/>
  <c r="H185" i="5"/>
  <c r="E186" i="5"/>
  <c r="H187" i="5"/>
  <c r="E188" i="5"/>
  <c r="E190" i="5"/>
  <c r="H189" i="5"/>
  <c r="E192" i="5"/>
  <c r="H191" i="5"/>
  <c r="H193" i="5"/>
  <c r="E194" i="5"/>
  <c r="H195" i="5"/>
  <c r="E196" i="5"/>
  <c r="E198" i="5"/>
  <c r="H197" i="5"/>
  <c r="E200" i="5"/>
  <c r="H199" i="5"/>
  <c r="H201" i="5"/>
  <c r="E202" i="5"/>
  <c r="H203" i="5"/>
  <c r="E204" i="5"/>
  <c r="E206" i="5"/>
  <c r="H205" i="5"/>
  <c r="E208" i="5"/>
  <c r="H207" i="5"/>
  <c r="H209" i="5"/>
  <c r="E210" i="5"/>
  <c r="H211" i="5"/>
  <c r="E212" i="5"/>
  <c r="E214" i="5"/>
  <c r="H213" i="5"/>
  <c r="E216" i="5"/>
  <c r="H215" i="5"/>
  <c r="H217" i="5"/>
  <c r="E218" i="5"/>
  <c r="H219" i="5"/>
  <c r="E220" i="5"/>
  <c r="E222" i="5"/>
  <c r="H221" i="5"/>
  <c r="E224" i="5"/>
  <c r="H223" i="5"/>
  <c r="H225" i="5"/>
  <c r="E226" i="5"/>
  <c r="E237" i="5"/>
  <c r="E262" i="5"/>
  <c r="H261" i="5"/>
  <c r="H275" i="5"/>
  <c r="E276" i="5"/>
  <c r="E288" i="5"/>
  <c r="H287" i="5"/>
  <c r="H289" i="5"/>
  <c r="E290" i="5"/>
  <c r="E301" i="5"/>
  <c r="E326" i="5"/>
  <c r="H325" i="5"/>
  <c r="H374" i="5"/>
  <c r="E375" i="5"/>
  <c r="E398" i="5"/>
  <c r="H397" i="5"/>
  <c r="H88" i="5"/>
  <c r="H96" i="5"/>
  <c r="H104" i="5"/>
  <c r="H112" i="5"/>
  <c r="H120" i="5"/>
  <c r="H128" i="5"/>
  <c r="H136" i="5"/>
  <c r="H144" i="5"/>
  <c r="H152" i="5"/>
  <c r="H160" i="5"/>
  <c r="H168" i="5"/>
  <c r="H235" i="5"/>
  <c r="E236" i="5"/>
  <c r="E248" i="5"/>
  <c r="H247" i="5"/>
  <c r="H249" i="5"/>
  <c r="E250" i="5"/>
  <c r="E286" i="5"/>
  <c r="H285" i="5"/>
  <c r="H299" i="5"/>
  <c r="E300" i="5"/>
  <c r="E312" i="5"/>
  <c r="H311" i="5"/>
  <c r="H313" i="5"/>
  <c r="E314" i="5"/>
  <c r="E344" i="5"/>
  <c r="H343" i="5"/>
  <c r="E352" i="5"/>
  <c r="H351" i="5"/>
  <c r="E371" i="5"/>
  <c r="H370" i="5"/>
  <c r="E376" i="5"/>
  <c r="H375" i="5"/>
  <c r="H408" i="5"/>
  <c r="E409" i="5"/>
  <c r="H424" i="5"/>
  <c r="E425" i="5"/>
  <c r="H440" i="5"/>
  <c r="E441" i="5"/>
  <c r="H456" i="5"/>
  <c r="E457" i="5"/>
  <c r="H472" i="5"/>
  <c r="E473" i="5"/>
  <c r="H503" i="5"/>
  <c r="E504" i="5"/>
  <c r="H230" i="5"/>
  <c r="E246" i="5"/>
  <c r="H245" i="5"/>
  <c r="H259" i="5"/>
  <c r="E260" i="5"/>
  <c r="E272" i="5"/>
  <c r="H271" i="5"/>
  <c r="H273" i="5"/>
  <c r="E274" i="5"/>
  <c r="H282" i="5"/>
  <c r="H294" i="5"/>
  <c r="E310" i="5"/>
  <c r="H309" i="5"/>
  <c r="H323" i="5"/>
  <c r="E324" i="5"/>
  <c r="E341" i="5"/>
  <c r="H340" i="5"/>
  <c r="E351" i="5"/>
  <c r="H383" i="5"/>
  <c r="E384" i="5"/>
  <c r="E232" i="5"/>
  <c r="H231" i="5"/>
  <c r="H233" i="5"/>
  <c r="E234" i="5"/>
  <c r="E245" i="5"/>
  <c r="H254" i="5"/>
  <c r="E270" i="5"/>
  <c r="H269" i="5"/>
  <c r="H283" i="5"/>
  <c r="E284" i="5"/>
  <c r="E296" i="5"/>
  <c r="H295" i="5"/>
  <c r="H297" i="5"/>
  <c r="E298" i="5"/>
  <c r="E309" i="5"/>
  <c r="H318" i="5"/>
  <c r="E367" i="5"/>
  <c r="H366" i="5"/>
  <c r="E230" i="5"/>
  <c r="H229" i="5"/>
  <c r="H243" i="5"/>
  <c r="E244" i="5"/>
  <c r="E256" i="5"/>
  <c r="H255" i="5"/>
  <c r="H257" i="5"/>
  <c r="E258" i="5"/>
  <c r="E269" i="5"/>
  <c r="E294" i="5"/>
  <c r="H293" i="5"/>
  <c r="H307" i="5"/>
  <c r="E308" i="5"/>
  <c r="E320" i="5"/>
  <c r="H319" i="5"/>
  <c r="H321" i="5"/>
  <c r="E322" i="5"/>
  <c r="E335" i="5"/>
  <c r="H334" i="5"/>
  <c r="H511" i="5"/>
  <c r="E512" i="5"/>
  <c r="E254" i="5"/>
  <c r="H253" i="5"/>
  <c r="H267" i="5"/>
  <c r="E268" i="5"/>
  <c r="E280" i="5"/>
  <c r="H279" i="5"/>
  <c r="H281" i="5"/>
  <c r="E282" i="5"/>
  <c r="E318" i="5"/>
  <c r="H317" i="5"/>
  <c r="E331" i="5"/>
  <c r="H353" i="5"/>
  <c r="E354" i="5"/>
  <c r="H362" i="5"/>
  <c r="E363" i="5"/>
  <c r="H367" i="5"/>
  <c r="E368" i="5"/>
  <c r="H416" i="5"/>
  <c r="E417" i="5"/>
  <c r="H432" i="5"/>
  <c r="E433" i="5"/>
  <c r="H448" i="5"/>
  <c r="E449" i="5"/>
  <c r="H464" i="5"/>
  <c r="E465" i="5"/>
  <c r="H480" i="5"/>
  <c r="E481" i="5"/>
  <c r="E353" i="5"/>
  <c r="H371" i="5"/>
  <c r="E401" i="5"/>
  <c r="H409" i="5"/>
  <c r="E410" i="5"/>
  <c r="H417" i="5"/>
  <c r="E418" i="5"/>
  <c r="H425" i="5"/>
  <c r="E426" i="5"/>
  <c r="H433" i="5"/>
  <c r="E434" i="5"/>
  <c r="H441" i="5"/>
  <c r="E442" i="5"/>
  <c r="H449" i="5"/>
  <c r="E450" i="5"/>
  <c r="H457" i="5"/>
  <c r="E458" i="5"/>
  <c r="H465" i="5"/>
  <c r="E466" i="5"/>
  <c r="H473" i="5"/>
  <c r="E474" i="5"/>
  <c r="H481" i="5"/>
  <c r="E482" i="5"/>
  <c r="H594" i="5"/>
  <c r="E595" i="5"/>
  <c r="H345" i="5"/>
  <c r="E346" i="5"/>
  <c r="E366" i="5"/>
  <c r="H365" i="5"/>
  <c r="H377" i="5"/>
  <c r="E378" i="5"/>
  <c r="H393" i="5"/>
  <c r="E394" i="5"/>
  <c r="H398" i="5"/>
  <c r="E399" i="5"/>
  <c r="H489" i="5"/>
  <c r="E490" i="5"/>
  <c r="H497" i="5"/>
  <c r="E498" i="5"/>
  <c r="E525" i="5"/>
  <c r="H524" i="5"/>
  <c r="H551" i="5"/>
  <c r="E552" i="5"/>
  <c r="E557" i="5"/>
  <c r="H556" i="5"/>
  <c r="H586" i="5"/>
  <c r="E587" i="5"/>
  <c r="E601" i="5"/>
  <c r="H600" i="5"/>
  <c r="H683" i="5"/>
  <c r="E684" i="5"/>
  <c r="E336" i="5"/>
  <c r="H337" i="5"/>
  <c r="E345" i="5"/>
  <c r="E377" i="5"/>
  <c r="E403" i="5"/>
  <c r="H402" i="5"/>
  <c r="E406" i="5"/>
  <c r="H405" i="5"/>
  <c r="E411" i="5"/>
  <c r="H410" i="5"/>
  <c r="E414" i="5"/>
  <c r="H413" i="5"/>
  <c r="E419" i="5"/>
  <c r="H418" i="5"/>
  <c r="E422" i="5"/>
  <c r="H421" i="5"/>
  <c r="E427" i="5"/>
  <c r="H426" i="5"/>
  <c r="E430" i="5"/>
  <c r="H429" i="5"/>
  <c r="E435" i="5"/>
  <c r="H434" i="5"/>
  <c r="E438" i="5"/>
  <c r="H437" i="5"/>
  <c r="E443" i="5"/>
  <c r="H442" i="5"/>
  <c r="E446" i="5"/>
  <c r="H445" i="5"/>
  <c r="E451" i="5"/>
  <c r="H450" i="5"/>
  <c r="E454" i="5"/>
  <c r="H453" i="5"/>
  <c r="E459" i="5"/>
  <c r="H458" i="5"/>
  <c r="E462" i="5"/>
  <c r="H461" i="5"/>
  <c r="E467" i="5"/>
  <c r="H466" i="5"/>
  <c r="E470" i="5"/>
  <c r="H469" i="5"/>
  <c r="E475" i="5"/>
  <c r="H474" i="5"/>
  <c r="E478" i="5"/>
  <c r="H477" i="5"/>
  <c r="E483" i="5"/>
  <c r="H482" i="5"/>
  <c r="E486" i="5"/>
  <c r="H485" i="5"/>
  <c r="E489" i="5"/>
  <c r="H492" i="5"/>
  <c r="E497" i="5"/>
  <c r="H500" i="5"/>
  <c r="H505" i="5"/>
  <c r="E506" i="5"/>
  <c r="H508" i="5"/>
  <c r="H513" i="5"/>
  <c r="E514" i="5"/>
  <c r="H516" i="5"/>
  <c r="H521" i="5"/>
  <c r="E522" i="5"/>
  <c r="E342" i="5"/>
  <c r="E358" i="5"/>
  <c r="H357" i="5"/>
  <c r="H369" i="5"/>
  <c r="E370" i="5"/>
  <c r="H388" i="5"/>
  <c r="E491" i="5"/>
  <c r="H490" i="5"/>
  <c r="E494" i="5"/>
  <c r="H493" i="5"/>
  <c r="E499" i="5"/>
  <c r="H498" i="5"/>
  <c r="E502" i="5"/>
  <c r="H501" i="5"/>
  <c r="E505" i="5"/>
  <c r="E510" i="5"/>
  <c r="H509" i="5"/>
  <c r="E513" i="5"/>
  <c r="E518" i="5"/>
  <c r="H517" i="5"/>
  <c r="E521" i="5"/>
  <c r="E593" i="5"/>
  <c r="H592" i="5"/>
  <c r="H385" i="5"/>
  <c r="E386" i="5"/>
  <c r="E391" i="5"/>
  <c r="H406" i="5"/>
  <c r="E407" i="5"/>
  <c r="H414" i="5"/>
  <c r="E415" i="5"/>
  <c r="H422" i="5"/>
  <c r="E423" i="5"/>
  <c r="H430" i="5"/>
  <c r="E431" i="5"/>
  <c r="H438" i="5"/>
  <c r="E439" i="5"/>
  <c r="H446" i="5"/>
  <c r="E447" i="5"/>
  <c r="H454" i="5"/>
  <c r="E455" i="5"/>
  <c r="H462" i="5"/>
  <c r="E463" i="5"/>
  <c r="H470" i="5"/>
  <c r="E471" i="5"/>
  <c r="H478" i="5"/>
  <c r="E479" i="5"/>
  <c r="E507" i="5"/>
  <c r="H506" i="5"/>
  <c r="E515" i="5"/>
  <c r="H514" i="5"/>
  <c r="E523" i="5"/>
  <c r="H522" i="5"/>
  <c r="E527" i="5"/>
  <c r="H526" i="5"/>
  <c r="H583" i="5"/>
  <c r="E584" i="5"/>
  <c r="E617" i="5"/>
  <c r="H616" i="5"/>
  <c r="E350" i="5"/>
  <c r="H349" i="5"/>
  <c r="H361" i="5"/>
  <c r="E362" i="5"/>
  <c r="E382" i="5"/>
  <c r="H381" i="5"/>
  <c r="E383" i="5"/>
  <c r="E390" i="5"/>
  <c r="H389" i="5"/>
  <c r="E395" i="5"/>
  <c r="H394" i="5"/>
  <c r="H407" i="5"/>
  <c r="E408" i="5"/>
  <c r="H415" i="5"/>
  <c r="E416" i="5"/>
  <c r="H423" i="5"/>
  <c r="E424" i="5"/>
  <c r="H431" i="5"/>
  <c r="E432" i="5"/>
  <c r="H439" i="5"/>
  <c r="E440" i="5"/>
  <c r="H447" i="5"/>
  <c r="E448" i="5"/>
  <c r="H455" i="5"/>
  <c r="E456" i="5"/>
  <c r="H463" i="5"/>
  <c r="E464" i="5"/>
  <c r="H471" i="5"/>
  <c r="E472" i="5"/>
  <c r="H479" i="5"/>
  <c r="E480" i="5"/>
  <c r="H494" i="5"/>
  <c r="E495" i="5"/>
  <c r="H332" i="5"/>
  <c r="E361" i="5"/>
  <c r="E400" i="5"/>
  <c r="H487" i="5"/>
  <c r="E488" i="5"/>
  <c r="H495" i="5"/>
  <c r="E496" i="5"/>
  <c r="E528" i="5"/>
  <c r="H527" i="5"/>
  <c r="E530" i="5"/>
  <c r="H529" i="5"/>
  <c r="H531" i="5"/>
  <c r="E532" i="5"/>
  <c r="H533" i="5"/>
  <c r="E534" i="5"/>
  <c r="E536" i="5"/>
  <c r="H535" i="5"/>
  <c r="E538" i="5"/>
  <c r="H537" i="5"/>
  <c r="H539" i="5"/>
  <c r="E540" i="5"/>
  <c r="H541" i="5"/>
  <c r="E542" i="5"/>
  <c r="E544" i="5"/>
  <c r="H543" i="5"/>
  <c r="E546" i="5"/>
  <c r="H545" i="5"/>
  <c r="H547" i="5"/>
  <c r="E548" i="5"/>
  <c r="H549" i="5"/>
  <c r="E550" i="5"/>
  <c r="E559" i="5"/>
  <c r="H558" i="5"/>
  <c r="E567" i="5"/>
  <c r="H566" i="5"/>
  <c r="E570" i="5"/>
  <c r="H569" i="5"/>
  <c r="H596" i="5"/>
  <c r="E621" i="5"/>
  <c r="H641" i="5"/>
  <c r="E642" i="5"/>
  <c r="H651" i="5"/>
  <c r="E652" i="5"/>
  <c r="E659" i="5"/>
  <c r="E664" i="5"/>
  <c r="H663" i="5"/>
  <c r="H673" i="5"/>
  <c r="E674" i="5"/>
  <c r="E696" i="5"/>
  <c r="H695" i="5"/>
  <c r="H713" i="5"/>
  <c r="E714" i="5"/>
  <c r="E889" i="5"/>
  <c r="H888" i="5"/>
  <c r="H507" i="5"/>
  <c r="H515" i="5"/>
  <c r="H523" i="5"/>
  <c r="H525" i="5"/>
  <c r="E526" i="5"/>
  <c r="E647" i="5"/>
  <c r="H646" i="5"/>
  <c r="E742" i="5"/>
  <c r="H741" i="5"/>
  <c r="E758" i="5"/>
  <c r="H757" i="5"/>
  <c r="H861" i="5"/>
  <c r="E862" i="5"/>
  <c r="E487" i="5"/>
  <c r="E503" i="5"/>
  <c r="E511" i="5"/>
  <c r="E519" i="5"/>
  <c r="H567" i="5"/>
  <c r="E568" i="5"/>
  <c r="H570" i="5"/>
  <c r="E571" i="5"/>
  <c r="E615" i="5"/>
  <c r="H614" i="5"/>
  <c r="E648" i="5"/>
  <c r="H647" i="5"/>
  <c r="E679" i="5"/>
  <c r="H678" i="5"/>
  <c r="H697" i="5"/>
  <c r="E698" i="5"/>
  <c r="E719" i="5"/>
  <c r="H718" i="5"/>
  <c r="E729" i="5"/>
  <c r="H728" i="5"/>
  <c r="H564" i="5"/>
  <c r="E576" i="5"/>
  <c r="H584" i="5"/>
  <c r="E599" i="5"/>
  <c r="H598" i="5"/>
  <c r="E602" i="5"/>
  <c r="H601" i="5"/>
  <c r="E618" i="5"/>
  <c r="H617" i="5"/>
  <c r="H648" i="5"/>
  <c r="E649" i="5"/>
  <c r="E675" i="5"/>
  <c r="E711" i="5"/>
  <c r="H710" i="5"/>
  <c r="E715" i="5"/>
  <c r="E551" i="5"/>
  <c r="H550" i="5"/>
  <c r="H552" i="5"/>
  <c r="H576" i="5"/>
  <c r="H667" i="5"/>
  <c r="E668" i="5"/>
  <c r="H680" i="5"/>
  <c r="E681" i="5"/>
  <c r="H689" i="5"/>
  <c r="E690" i="5"/>
  <c r="E703" i="5"/>
  <c r="H702" i="5"/>
  <c r="E707" i="5"/>
  <c r="E712" i="5"/>
  <c r="H711" i="5"/>
  <c r="E583" i="5"/>
  <c r="H582" i="5"/>
  <c r="E586" i="5"/>
  <c r="H585" i="5"/>
  <c r="E637" i="5"/>
  <c r="H636" i="5"/>
  <c r="E704" i="5"/>
  <c r="H703" i="5"/>
  <c r="H720" i="5"/>
  <c r="E721" i="5"/>
  <c r="E554" i="5"/>
  <c r="H553" i="5"/>
  <c r="E555" i="5"/>
  <c r="H599" i="5"/>
  <c r="E600" i="5"/>
  <c r="H602" i="5"/>
  <c r="E603" i="5"/>
  <c r="H615" i="5"/>
  <c r="E616" i="5"/>
  <c r="H618" i="5"/>
  <c r="E619" i="5"/>
  <c r="E663" i="5"/>
  <c r="H662" i="5"/>
  <c r="H690" i="5"/>
  <c r="E691" i="5"/>
  <c r="E784" i="5"/>
  <c r="H783" i="5"/>
  <c r="H792" i="5"/>
  <c r="E793" i="5"/>
  <c r="H640" i="5"/>
  <c r="E641" i="5"/>
  <c r="E656" i="5"/>
  <c r="H655" i="5"/>
  <c r="H675" i="5"/>
  <c r="E676" i="5"/>
  <c r="H715" i="5"/>
  <c r="E716" i="5"/>
  <c r="E748" i="5"/>
  <c r="H747" i="5"/>
  <c r="E764" i="5"/>
  <c r="H763" i="5"/>
  <c r="H973" i="5"/>
  <c r="E974" i="5"/>
  <c r="E734" i="5"/>
  <c r="H733" i="5"/>
  <c r="E754" i="5"/>
  <c r="H753" i="5"/>
  <c r="E562" i="5"/>
  <c r="H563" i="5"/>
  <c r="E578" i="5"/>
  <c r="H579" i="5"/>
  <c r="E594" i="5"/>
  <c r="H595" i="5"/>
  <c r="E610" i="5"/>
  <c r="H611" i="5"/>
  <c r="E626" i="5"/>
  <c r="H627" i="5"/>
  <c r="E632" i="5"/>
  <c r="H631" i="5"/>
  <c r="H635" i="5"/>
  <c r="E636" i="5"/>
  <c r="H649" i="5"/>
  <c r="E650" i="5"/>
  <c r="H656" i="5"/>
  <c r="E657" i="5"/>
  <c r="E672" i="5"/>
  <c r="H671" i="5"/>
  <c r="E683" i="5"/>
  <c r="H691" i="5"/>
  <c r="E692" i="5"/>
  <c r="H723" i="5"/>
  <c r="E724" i="5"/>
  <c r="E744" i="5"/>
  <c r="H743" i="5"/>
  <c r="E760" i="5"/>
  <c r="H759" i="5"/>
  <c r="E799" i="5"/>
  <c r="H798" i="5"/>
  <c r="H657" i="5"/>
  <c r="E658" i="5"/>
  <c r="H664" i="5"/>
  <c r="E665" i="5"/>
  <c r="E680" i="5"/>
  <c r="H679" i="5"/>
  <c r="H705" i="5"/>
  <c r="E706" i="5"/>
  <c r="H719" i="5"/>
  <c r="E720" i="5"/>
  <c r="E728" i="5"/>
  <c r="H727" i="5"/>
  <c r="E750" i="5"/>
  <c r="H749" i="5"/>
  <c r="H841" i="5"/>
  <c r="E842" i="5"/>
  <c r="H632" i="5"/>
  <c r="E633" i="5"/>
  <c r="H643" i="5"/>
  <c r="E644" i="5"/>
  <c r="H665" i="5"/>
  <c r="E666" i="5"/>
  <c r="H672" i="5"/>
  <c r="E673" i="5"/>
  <c r="E688" i="5"/>
  <c r="H687" i="5"/>
  <c r="H694" i="5"/>
  <c r="H699" i="5"/>
  <c r="E700" i="5"/>
  <c r="H735" i="5"/>
  <c r="E736" i="5"/>
  <c r="E740" i="5"/>
  <c r="H739" i="5"/>
  <c r="E756" i="5"/>
  <c r="H755" i="5"/>
  <c r="E746" i="5"/>
  <c r="H745" i="5"/>
  <c r="E762" i="5"/>
  <c r="H761" i="5"/>
  <c r="E826" i="5"/>
  <c r="H825" i="5"/>
  <c r="H838" i="5"/>
  <c r="E839" i="5"/>
  <c r="H555" i="5"/>
  <c r="H571" i="5"/>
  <c r="H574" i="5"/>
  <c r="H587" i="5"/>
  <c r="H590" i="5"/>
  <c r="H606" i="5"/>
  <c r="H619" i="5"/>
  <c r="H622" i="5"/>
  <c r="E640" i="5"/>
  <c r="H639" i="5"/>
  <c r="E651" i="5"/>
  <c r="H659" i="5"/>
  <c r="E660" i="5"/>
  <c r="H681" i="5"/>
  <c r="E682" i="5"/>
  <c r="H688" i="5"/>
  <c r="E689" i="5"/>
  <c r="H707" i="5"/>
  <c r="E708" i="5"/>
  <c r="H736" i="5"/>
  <c r="E737" i="5"/>
  <c r="E752" i="5"/>
  <c r="H751" i="5"/>
  <c r="E731" i="5"/>
  <c r="H730" i="5"/>
  <c r="E771" i="5"/>
  <c r="H770" i="5"/>
  <c r="E777" i="5"/>
  <c r="H782" i="5"/>
  <c r="E787" i="5"/>
  <c r="H786" i="5"/>
  <c r="H791" i="5"/>
  <c r="E794" i="5"/>
  <c r="H803" i="5"/>
  <c r="E818" i="5"/>
  <c r="H845" i="5"/>
  <c r="E846" i="5"/>
  <c r="E865" i="5"/>
  <c r="H864" i="5"/>
  <c r="H877" i="5"/>
  <c r="E878" i="5"/>
  <c r="H894" i="5"/>
  <c r="E895" i="5"/>
  <c r="H721" i="5"/>
  <c r="H724" i="5"/>
  <c r="H726" i="5"/>
  <c r="E727" i="5"/>
  <c r="E733" i="5"/>
  <c r="H737" i="5"/>
  <c r="H768" i="5"/>
  <c r="E769" i="5"/>
  <c r="E779" i="5"/>
  <c r="H778" i="5"/>
  <c r="E810" i="5"/>
  <c r="H809" i="5"/>
  <c r="H813" i="5"/>
  <c r="E814" i="5"/>
  <c r="H644" i="5"/>
  <c r="H652" i="5"/>
  <c r="H660" i="5"/>
  <c r="H668" i="5"/>
  <c r="H676" i="5"/>
  <c r="H684" i="5"/>
  <c r="H692" i="5"/>
  <c r="E697" i="5"/>
  <c r="H700" i="5"/>
  <c r="E705" i="5"/>
  <c r="H708" i="5"/>
  <c r="E713" i="5"/>
  <c r="H716" i="5"/>
  <c r="E778" i="5"/>
  <c r="H829" i="5"/>
  <c r="E830" i="5"/>
  <c r="H852" i="5"/>
  <c r="E853" i="5"/>
  <c r="H871" i="5"/>
  <c r="E872" i="5"/>
  <c r="H884" i="5"/>
  <c r="E885" i="5"/>
  <c r="H970" i="5"/>
  <c r="E971" i="5"/>
  <c r="H1040" i="5"/>
  <c r="E1041" i="5"/>
  <c r="E723" i="5"/>
  <c r="H722" i="5"/>
  <c r="E739" i="5"/>
  <c r="H738" i="5"/>
  <c r="E741" i="5"/>
  <c r="H740" i="5"/>
  <c r="H742" i="5"/>
  <c r="E743" i="5"/>
  <c r="H744" i="5"/>
  <c r="E745" i="5"/>
  <c r="E747" i="5"/>
  <c r="H746" i="5"/>
  <c r="E749" i="5"/>
  <c r="H748" i="5"/>
  <c r="H750" i="5"/>
  <c r="E751" i="5"/>
  <c r="H752" i="5"/>
  <c r="E753" i="5"/>
  <c r="E755" i="5"/>
  <c r="H754" i="5"/>
  <c r="E757" i="5"/>
  <c r="H756" i="5"/>
  <c r="H758" i="5"/>
  <c r="E759" i="5"/>
  <c r="H760" i="5"/>
  <c r="E761" i="5"/>
  <c r="E763" i="5"/>
  <c r="H762" i="5"/>
  <c r="E765" i="5"/>
  <c r="H764" i="5"/>
  <c r="H766" i="5"/>
  <c r="E767" i="5"/>
  <c r="H775" i="5"/>
  <c r="H810" i="5"/>
  <c r="E811" i="5"/>
  <c r="E954" i="5"/>
  <c r="H953" i="5"/>
  <c r="E841" i="5"/>
  <c r="H840" i="5"/>
  <c r="H886" i="5"/>
  <c r="E887" i="5"/>
  <c r="H901" i="5"/>
  <c r="E902" i="5"/>
  <c r="H734" i="5"/>
  <c r="E735" i="5"/>
  <c r="E803" i="5"/>
  <c r="H802" i="5"/>
  <c r="E834" i="5"/>
  <c r="H833" i="5"/>
  <c r="H854" i="5"/>
  <c r="E855" i="5"/>
  <c r="H921" i="5"/>
  <c r="E922" i="5"/>
  <c r="E773" i="5"/>
  <c r="H772" i="5"/>
  <c r="H774" i="5"/>
  <c r="E775" i="5"/>
  <c r="H797" i="5"/>
  <c r="E798" i="5"/>
  <c r="E801" i="5"/>
  <c r="H800" i="5"/>
  <c r="H836" i="5"/>
  <c r="E837" i="5"/>
  <c r="H855" i="5"/>
  <c r="E856" i="5"/>
  <c r="E860" i="5"/>
  <c r="H859" i="5"/>
  <c r="H869" i="5"/>
  <c r="E870" i="5"/>
  <c r="H902" i="5"/>
  <c r="E903" i="5"/>
  <c r="E1021" i="5"/>
  <c r="H1020" i="5"/>
  <c r="E802" i="5"/>
  <c r="H811" i="5"/>
  <c r="H821" i="5"/>
  <c r="H872" i="5"/>
  <c r="H885" i="5"/>
  <c r="E886" i="5"/>
  <c r="H826" i="5"/>
  <c r="E827" i="5"/>
  <c r="E844" i="5"/>
  <c r="H843" i="5"/>
  <c r="H853" i="5"/>
  <c r="E854" i="5"/>
  <c r="H870" i="5"/>
  <c r="E871" i="5"/>
  <c r="H910" i="5"/>
  <c r="E911" i="5"/>
  <c r="H950" i="5"/>
  <c r="E951" i="5"/>
  <c r="E824" i="5"/>
  <c r="H837" i="5"/>
  <c r="H867" i="5"/>
  <c r="E876" i="5"/>
  <c r="H875" i="5"/>
  <c r="E992" i="5"/>
  <c r="H991" i="5"/>
  <c r="H794" i="5"/>
  <c r="E795" i="5"/>
  <c r="H816" i="5"/>
  <c r="H818" i="5"/>
  <c r="H824" i="5"/>
  <c r="E836" i="5"/>
  <c r="H835" i="5"/>
  <c r="E861" i="5"/>
  <c r="H934" i="5"/>
  <c r="E935" i="5"/>
  <c r="H957" i="5"/>
  <c r="E958" i="5"/>
  <c r="E888" i="5"/>
  <c r="H896" i="5"/>
  <c r="E912" i="5"/>
  <c r="E916" i="5"/>
  <c r="E932" i="5"/>
  <c r="H931" i="5"/>
  <c r="H941" i="5"/>
  <c r="E986" i="5"/>
  <c r="H985" i="5"/>
  <c r="H1131" i="5"/>
  <c r="E1132" i="5"/>
  <c r="E901" i="5"/>
  <c r="H912" i="5"/>
  <c r="E918" i="5"/>
  <c r="H917" i="5"/>
  <c r="H1056" i="5"/>
  <c r="E1057" i="5"/>
  <c r="E904" i="5"/>
  <c r="E917" i="5"/>
  <c r="H932" i="5"/>
  <c r="E933" i="5"/>
  <c r="H951" i="5"/>
  <c r="E952" i="5"/>
  <c r="E981" i="5"/>
  <c r="H980" i="5"/>
  <c r="H1032" i="5"/>
  <c r="E1033" i="5"/>
  <c r="H893" i="5"/>
  <c r="E894" i="5"/>
  <c r="H899" i="5"/>
  <c r="E893" i="5"/>
  <c r="H904" i="5"/>
  <c r="H961" i="5"/>
  <c r="E962" i="5"/>
  <c r="H1018" i="5"/>
  <c r="E1019" i="5"/>
  <c r="E1036" i="5"/>
  <c r="H1065" i="5"/>
  <c r="E1066" i="5"/>
  <c r="E896" i="5"/>
  <c r="H909" i="5"/>
  <c r="E910" i="5"/>
  <c r="E929" i="5"/>
  <c r="H928" i="5"/>
  <c r="H933" i="5"/>
  <c r="E934" i="5"/>
  <c r="E946" i="5"/>
  <c r="E956" i="5"/>
  <c r="H955" i="5"/>
  <c r="E959" i="5"/>
  <c r="E966" i="5"/>
  <c r="H965" i="5"/>
  <c r="H968" i="5"/>
  <c r="E969" i="5"/>
  <c r="H978" i="5"/>
  <c r="E979" i="5"/>
  <c r="H984" i="5"/>
  <c r="E985" i="5"/>
  <c r="H1001" i="5"/>
  <c r="E1002" i="5"/>
  <c r="H1033" i="5"/>
  <c r="E1034" i="5"/>
  <c r="E1051" i="5"/>
  <c r="E921" i="5"/>
  <c r="H920" i="5"/>
  <c r="H956" i="5"/>
  <c r="E957" i="5"/>
  <c r="H994" i="5"/>
  <c r="E995" i="5"/>
  <c r="H1008" i="5"/>
  <c r="E1009" i="5"/>
  <c r="H1048" i="5"/>
  <c r="E1049" i="5"/>
  <c r="H948" i="5"/>
  <c r="E949" i="5"/>
  <c r="H1025" i="5"/>
  <c r="E1026" i="5"/>
  <c r="H1055" i="5"/>
  <c r="E1121" i="5"/>
  <c r="H1120" i="5"/>
  <c r="E1259" i="5"/>
  <c r="H1258" i="5"/>
  <c r="E953" i="5"/>
  <c r="H952" i="5"/>
  <c r="E982" i="5"/>
  <c r="H981" i="5"/>
  <c r="H1000" i="5"/>
  <c r="E1001" i="5"/>
  <c r="H1042" i="5"/>
  <c r="E1043" i="5"/>
  <c r="H1064" i="5"/>
  <c r="E1065" i="5"/>
  <c r="E989" i="5"/>
  <c r="H988" i="5"/>
  <c r="E1053" i="5"/>
  <c r="H1052" i="5"/>
  <c r="E1135" i="5"/>
  <c r="H1134" i="5"/>
  <c r="E1143" i="5"/>
  <c r="H1142" i="5"/>
  <c r="E945" i="5"/>
  <c r="H944" i="5"/>
  <c r="H979" i="5"/>
  <c r="E980" i="5"/>
  <c r="H1016" i="5"/>
  <c r="E1017" i="5"/>
  <c r="H1057" i="5"/>
  <c r="E1058" i="5"/>
  <c r="E944" i="5"/>
  <c r="H969" i="5"/>
  <c r="H993" i="5"/>
  <c r="E994" i="5"/>
  <c r="E1004" i="5"/>
  <c r="H1010" i="5"/>
  <c r="E1011" i="5"/>
  <c r="E1027" i="5"/>
  <c r="E1080" i="5"/>
  <c r="H1079" i="5"/>
  <c r="H1156" i="5"/>
  <c r="E1157" i="5"/>
  <c r="E961" i="5"/>
  <c r="E964" i="5"/>
  <c r="E1078" i="5"/>
  <c r="H1077" i="5"/>
  <c r="H1090" i="5"/>
  <c r="E1091" i="5"/>
  <c r="H1106" i="5"/>
  <c r="E1107" i="5"/>
  <c r="E1156" i="5"/>
  <c r="H1254" i="5"/>
  <c r="E1255" i="5"/>
  <c r="H999" i="5"/>
  <c r="H1074" i="5"/>
  <c r="E1075" i="5"/>
  <c r="H1091" i="5"/>
  <c r="E1092" i="5"/>
  <c r="H1107" i="5"/>
  <c r="E1108" i="5"/>
  <c r="H1114" i="5"/>
  <c r="E1115" i="5"/>
  <c r="H1132" i="5"/>
  <c r="E1133" i="5"/>
  <c r="E1151" i="5"/>
  <c r="H1150" i="5"/>
  <c r="H1233" i="5"/>
  <c r="E1234" i="5"/>
  <c r="E1069" i="5"/>
  <c r="H1068" i="5"/>
  <c r="H1140" i="5"/>
  <c r="E1141" i="5"/>
  <c r="H1193" i="5"/>
  <c r="E1194" i="5"/>
  <c r="H1208" i="5"/>
  <c r="E1209" i="5"/>
  <c r="H1081" i="5"/>
  <c r="E1082" i="5"/>
  <c r="E1086" i="5"/>
  <c r="H1085" i="5"/>
  <c r="H1115" i="5"/>
  <c r="E1116" i="5"/>
  <c r="H1122" i="5"/>
  <c r="E1123" i="5"/>
  <c r="E1195" i="5"/>
  <c r="H1194" i="5"/>
  <c r="H972" i="5"/>
  <c r="H996" i="5"/>
  <c r="H1028" i="5"/>
  <c r="H1060" i="5"/>
  <c r="H1071" i="5"/>
  <c r="E1085" i="5"/>
  <c r="H1098" i="5"/>
  <c r="E1099" i="5"/>
  <c r="H1111" i="5"/>
  <c r="H1148" i="5"/>
  <c r="E1149" i="5"/>
  <c r="E1159" i="5"/>
  <c r="H1158" i="5"/>
  <c r="E1173" i="5"/>
  <c r="H1172" i="5"/>
  <c r="E1073" i="5"/>
  <c r="H1072" i="5"/>
  <c r="H1099" i="5"/>
  <c r="E1100" i="5"/>
  <c r="E1113" i="5"/>
  <c r="H1112" i="5"/>
  <c r="H1123" i="5"/>
  <c r="E1124" i="5"/>
  <c r="E1127" i="5"/>
  <c r="H1126" i="5"/>
  <c r="H1167" i="5"/>
  <c r="E1168" i="5"/>
  <c r="H1082" i="5"/>
  <c r="E1083" i="5"/>
  <c r="E1119" i="5"/>
  <c r="H1118" i="5"/>
  <c r="H1182" i="5"/>
  <c r="E1183" i="5"/>
  <c r="E1227" i="5"/>
  <c r="H1226" i="5"/>
  <c r="E1269" i="5"/>
  <c r="H1268" i="5"/>
  <c r="E1111" i="5"/>
  <c r="H1110" i="5"/>
  <c r="H1146" i="5"/>
  <c r="E1147" i="5"/>
  <c r="H1154" i="5"/>
  <c r="E1155" i="5"/>
  <c r="E1205" i="5"/>
  <c r="H1204" i="5"/>
  <c r="H1138" i="5"/>
  <c r="E1139" i="5"/>
  <c r="H1200" i="5"/>
  <c r="E1201" i="5"/>
  <c r="H1222" i="5"/>
  <c r="E1223" i="5"/>
  <c r="H1080" i="5"/>
  <c r="H1130" i="5"/>
  <c r="E1131" i="5"/>
  <c r="H1135" i="5"/>
  <c r="E1237" i="5"/>
  <c r="H1236" i="5"/>
  <c r="H1240" i="5"/>
  <c r="E1241" i="5"/>
  <c r="H1265" i="5"/>
  <c r="E1266" i="5"/>
  <c r="H1070" i="5"/>
  <c r="H1078" i="5"/>
  <c r="H1086" i="5"/>
  <c r="H1094" i="5"/>
  <c r="H1102" i="5"/>
  <c r="H1160" i="5"/>
  <c r="E1161" i="5"/>
  <c r="H1168" i="5"/>
  <c r="E1169" i="5"/>
  <c r="H1176" i="5"/>
  <c r="E1177" i="5"/>
  <c r="H1190" i="5"/>
  <c r="E1191" i="5"/>
  <c r="E1213" i="5"/>
  <c r="H1212" i="5"/>
  <c r="E1235" i="5"/>
  <c r="H1234" i="5"/>
  <c r="E1245" i="5"/>
  <c r="H1244" i="5"/>
  <c r="E1267" i="5"/>
  <c r="H1266" i="5"/>
  <c r="E1090" i="5"/>
  <c r="E1098" i="5"/>
  <c r="E1106" i="5"/>
  <c r="E1114" i="5"/>
  <c r="E1122" i="5"/>
  <c r="E1130" i="5"/>
  <c r="E1138" i="5"/>
  <c r="E1146" i="5"/>
  <c r="E1154" i="5"/>
  <c r="E1165" i="5"/>
  <c r="H1164" i="5"/>
  <c r="E1181" i="5"/>
  <c r="H1180" i="5"/>
  <c r="E1203" i="5"/>
  <c r="H1202" i="5"/>
  <c r="H1216" i="5"/>
  <c r="E1217" i="5"/>
  <c r="H1230" i="5"/>
  <c r="E1231" i="5"/>
  <c r="H1248" i="5"/>
  <c r="E1249" i="5"/>
  <c r="H1262" i="5"/>
  <c r="E1263" i="5"/>
  <c r="H1269" i="5"/>
  <c r="H1184" i="5"/>
  <c r="E1185" i="5"/>
  <c r="H1198" i="5"/>
  <c r="E1199" i="5"/>
  <c r="E1202" i="5"/>
  <c r="H1205" i="5"/>
  <c r="E1211" i="5"/>
  <c r="H1210" i="5"/>
  <c r="E1221" i="5"/>
  <c r="H1220" i="5"/>
  <c r="E1243" i="5"/>
  <c r="H1242" i="5"/>
  <c r="E1253" i="5"/>
  <c r="H1252" i="5"/>
  <c r="H1270" i="5"/>
  <c r="E1271" i="5"/>
  <c r="E1171" i="5"/>
  <c r="H1170" i="5"/>
  <c r="E1179" i="5"/>
  <c r="H1178" i="5"/>
  <c r="E1189" i="5"/>
  <c r="H1188" i="5"/>
  <c r="H1206" i="5"/>
  <c r="E1207" i="5"/>
  <c r="E1210" i="5"/>
  <c r="H1224" i="5"/>
  <c r="E1225" i="5"/>
  <c r="H1238" i="5"/>
  <c r="E1239" i="5"/>
  <c r="E1242" i="5"/>
  <c r="H1256" i="5"/>
  <c r="E1257" i="5"/>
  <c r="E1163" i="5"/>
  <c r="H1162" i="5"/>
  <c r="H1165" i="5"/>
  <c r="E1170" i="5"/>
  <c r="H1174" i="5"/>
  <c r="E1175" i="5"/>
  <c r="E1178" i="5"/>
  <c r="H1192" i="5"/>
  <c r="E1193" i="5"/>
  <c r="E1219" i="5"/>
  <c r="H1218" i="5"/>
  <c r="E1229" i="5"/>
  <c r="H1228" i="5"/>
  <c r="E1251" i="5"/>
  <c r="H1250" i="5"/>
  <c r="E1261" i="5"/>
  <c r="H1260" i="5"/>
  <c r="H1166" i="5"/>
  <c r="E1167" i="5"/>
  <c r="E1172" i="5"/>
  <c r="H1171" i="5"/>
  <c r="E1187" i="5"/>
  <c r="H1186" i="5"/>
  <c r="E1197" i="5"/>
  <c r="H1196" i="5"/>
  <c r="H1214" i="5"/>
  <c r="E1215" i="5"/>
  <c r="H1232" i="5"/>
  <c r="E1233" i="5"/>
  <c r="H1246" i="5"/>
  <c r="E1247" i="5"/>
  <c r="H1264" i="5"/>
  <c r="E1265" i="5"/>
  <c r="H1163" i="5"/>
  <c r="E1176" i="5"/>
  <c r="E1184" i="5"/>
  <c r="E1192" i="5"/>
  <c r="E1200" i="5"/>
  <c r="E1208" i="5"/>
  <c r="E1216" i="5"/>
  <c r="E1224" i="5"/>
  <c r="E1232" i="5"/>
  <c r="E1240" i="5"/>
  <c r="E1248" i="5"/>
  <c r="E1256" i="5"/>
  <c r="E1264" i="5"/>
  <c r="E812" i="4"/>
  <c r="H587" i="4"/>
  <c r="H729" i="4"/>
  <c r="H515" i="4"/>
  <c r="H606" i="4"/>
  <c r="H663" i="4"/>
  <c r="H647" i="4"/>
  <c r="H665" i="4"/>
  <c r="H743" i="4"/>
  <c r="H679" i="4"/>
  <c r="E811" i="4"/>
  <c r="H509" i="4"/>
  <c r="H531" i="4"/>
  <c r="H711" i="4"/>
  <c r="H793" i="4"/>
  <c r="H681" i="4"/>
  <c r="H727" i="4"/>
  <c r="H482" i="4"/>
  <c r="H802" i="4"/>
  <c r="E808" i="4"/>
  <c r="E813" i="4"/>
  <c r="E940" i="4"/>
  <c r="H759" i="4"/>
  <c r="H791" i="4"/>
  <c r="E804" i="4"/>
  <c r="E948" i="4"/>
  <c r="E639" i="4"/>
  <c r="H638" i="4"/>
  <c r="H644" i="4"/>
  <c r="E645" i="4"/>
  <c r="E623" i="4"/>
  <c r="H622" i="4"/>
  <c r="E636" i="4"/>
  <c r="H635" i="4"/>
  <c r="H619" i="4"/>
  <c r="H697" i="4"/>
  <c r="E889" i="4"/>
  <c r="E714" i="4"/>
  <c r="H713" i="4"/>
  <c r="E1198" i="4"/>
  <c r="H649" i="4"/>
  <c r="H808" i="4"/>
  <c r="E809" i="4"/>
  <c r="G14" i="4"/>
  <c r="H695" i="4"/>
  <c r="H745" i="4"/>
  <c r="H775" i="4"/>
  <c r="E762" i="4"/>
  <c r="H761" i="4"/>
  <c r="E778" i="4"/>
  <c r="H777" i="4"/>
  <c r="E887" i="4"/>
  <c r="E571" i="4"/>
  <c r="H570" i="4"/>
  <c r="E594" i="4"/>
  <c r="H593" i="4"/>
  <c r="E621" i="4"/>
  <c r="H620" i="4"/>
  <c r="E185" i="4"/>
  <c r="H184" i="4"/>
  <c r="E207" i="4"/>
  <c r="H206" i="4"/>
  <c r="E489" i="4"/>
  <c r="H488" i="4"/>
  <c r="E528" i="4"/>
  <c r="H527" i="4"/>
  <c r="E534" i="4"/>
  <c r="H533" i="4"/>
  <c r="E589" i="4"/>
  <c r="H588" i="4"/>
  <c r="E595" i="4"/>
  <c r="H594" i="4"/>
  <c r="E606" i="4"/>
  <c r="H605" i="4"/>
  <c r="E640" i="4"/>
  <c r="H639" i="4"/>
  <c r="E672" i="4"/>
  <c r="H671" i="4"/>
  <c r="E736" i="4"/>
  <c r="H735" i="4"/>
  <c r="E800" i="4"/>
  <c r="H799" i="4"/>
  <c r="H941" i="4"/>
  <c r="E942" i="4"/>
  <c r="H952" i="4"/>
  <c r="E953" i="4"/>
  <c r="H951" i="4"/>
  <c r="E952" i="4"/>
  <c r="E193" i="4"/>
  <c r="H192" i="4"/>
  <c r="H221" i="4"/>
  <c r="E222" i="4"/>
  <c r="E503" i="4"/>
  <c r="H502" i="4"/>
  <c r="E566" i="4"/>
  <c r="H565" i="4"/>
  <c r="E632" i="4"/>
  <c r="H631" i="4"/>
  <c r="E646" i="4"/>
  <c r="H645" i="4"/>
  <c r="H935" i="4"/>
  <c r="E936" i="4"/>
  <c r="H948" i="4"/>
  <c r="E949" i="4"/>
  <c r="H953" i="4"/>
  <c r="E954" i="4"/>
  <c r="H946" i="4"/>
  <c r="E947" i="4"/>
  <c r="E1064" i="4"/>
  <c r="H1063" i="4"/>
  <c r="E497" i="4"/>
  <c r="H496" i="4"/>
  <c r="E504" i="4"/>
  <c r="H503" i="4"/>
  <c r="E511" i="4"/>
  <c r="H510" i="4"/>
  <c r="E536" i="4"/>
  <c r="H535" i="4"/>
  <c r="E542" i="4"/>
  <c r="H541" i="4"/>
  <c r="E580" i="4"/>
  <c r="H579" i="4"/>
  <c r="E602" i="4"/>
  <c r="H601" i="4"/>
  <c r="E613" i="4"/>
  <c r="H612" i="4"/>
  <c r="E637" i="4"/>
  <c r="H636" i="4"/>
  <c r="E688" i="4"/>
  <c r="H687" i="4"/>
  <c r="E752" i="4"/>
  <c r="H751" i="4"/>
  <c r="H889" i="4"/>
  <c r="E890" i="4"/>
  <c r="H936" i="4"/>
  <c r="E937" i="4"/>
  <c r="E479" i="4"/>
  <c r="H478" i="4"/>
  <c r="E491" i="4"/>
  <c r="H490" i="4"/>
  <c r="E505" i="4"/>
  <c r="H504" i="4"/>
  <c r="E512" i="4"/>
  <c r="H511" i="4"/>
  <c r="E518" i="4"/>
  <c r="H517" i="4"/>
  <c r="E530" i="4"/>
  <c r="H529" i="4"/>
  <c r="E574" i="4"/>
  <c r="H573" i="4"/>
  <c r="H937" i="4"/>
  <c r="E938" i="4"/>
  <c r="H949" i="4"/>
  <c r="E950" i="4"/>
  <c r="E196" i="4"/>
  <c r="H195" i="4"/>
  <c r="H202" i="4"/>
  <c r="E203" i="4"/>
  <c r="E499" i="4"/>
  <c r="H498" i="4"/>
  <c r="E538" i="4"/>
  <c r="H537" i="4"/>
  <c r="E575" i="4"/>
  <c r="H574" i="4"/>
  <c r="H580" i="4"/>
  <c r="E598" i="4"/>
  <c r="H597" i="4"/>
  <c r="E704" i="4"/>
  <c r="H703" i="4"/>
  <c r="E768" i="4"/>
  <c r="H767" i="4"/>
  <c r="H938" i="4"/>
  <c r="E939" i="4"/>
  <c r="H943" i="4"/>
  <c r="E944" i="4"/>
  <c r="E611" i="4"/>
  <c r="H610" i="4"/>
  <c r="E204" i="4"/>
  <c r="H203" i="4"/>
  <c r="E520" i="4"/>
  <c r="H519" i="4"/>
  <c r="E526" i="4"/>
  <c r="H525" i="4"/>
  <c r="E544" i="4"/>
  <c r="H543" i="4"/>
  <c r="E582" i="4"/>
  <c r="H581" i="4"/>
  <c r="E624" i="4"/>
  <c r="H623" i="4"/>
  <c r="E629" i="4"/>
  <c r="H628" i="4"/>
  <c r="H944" i="4"/>
  <c r="E945" i="4"/>
  <c r="E495" i="4"/>
  <c r="H494" i="4"/>
  <c r="E522" i="4"/>
  <c r="H521" i="4"/>
  <c r="E212" i="4"/>
  <c r="H211" i="4"/>
  <c r="H218" i="4"/>
  <c r="E219" i="4"/>
  <c r="E481" i="4"/>
  <c r="H480" i="4"/>
  <c r="E487" i="4"/>
  <c r="H486" i="4"/>
  <c r="E514" i="4"/>
  <c r="H513" i="4"/>
  <c r="E616" i="4"/>
  <c r="H615" i="4"/>
  <c r="E644" i="4"/>
  <c r="H643" i="4"/>
  <c r="E656" i="4"/>
  <c r="H655" i="4"/>
  <c r="E720" i="4"/>
  <c r="H719" i="4"/>
  <c r="E784" i="4"/>
  <c r="H783" i="4"/>
  <c r="E805" i="4"/>
  <c r="H804" i="4"/>
  <c r="H940" i="4"/>
  <c r="E941" i="4"/>
  <c r="H945" i="4"/>
  <c r="E946" i="4"/>
  <c r="H659" i="4"/>
  <c r="H675" i="4"/>
  <c r="H691" i="4"/>
  <c r="H707" i="4"/>
  <c r="H723" i="4"/>
  <c r="H739" i="4"/>
  <c r="H755" i="4"/>
  <c r="H771" i="4"/>
  <c r="H787" i="4"/>
  <c r="E888" i="4"/>
  <c r="E943" i="4"/>
  <c r="E951" i="4"/>
  <c r="H198" i="4"/>
  <c r="H661" i="4"/>
  <c r="H677" i="4"/>
  <c r="H693" i="4"/>
  <c r="H709" i="4"/>
  <c r="H725" i="4"/>
  <c r="H741" i="4"/>
  <c r="H757" i="4"/>
  <c r="H773" i="4"/>
  <c r="H789" i="4"/>
  <c r="H651" i="4"/>
  <c r="H667" i="4"/>
  <c r="H683" i="4"/>
  <c r="H699" i="4"/>
  <c r="H715" i="4"/>
  <c r="H731" i="4"/>
  <c r="H747" i="4"/>
  <c r="H763" i="4"/>
  <c r="H779" i="4"/>
  <c r="H795" i="4"/>
  <c r="H523" i="4"/>
  <c r="H539" i="4"/>
  <c r="H569" i="4"/>
  <c r="H572" i="4"/>
  <c r="H598" i="4"/>
  <c r="H611" i="4"/>
  <c r="H614" i="4"/>
  <c r="H627" i="4"/>
  <c r="H630" i="4"/>
  <c r="H657" i="4"/>
  <c r="H673" i="4"/>
  <c r="H689" i="4"/>
  <c r="H705" i="4"/>
  <c r="H721" i="4"/>
  <c r="H737" i="4"/>
  <c r="H753" i="4"/>
  <c r="H769" i="4"/>
  <c r="H785" i="4"/>
  <c r="E810" i="4"/>
  <c r="H214" i="4"/>
  <c r="H589" i="4"/>
  <c r="H602" i="4"/>
  <c r="H640" i="4"/>
  <c r="H653" i="4"/>
  <c r="H669" i="4"/>
  <c r="H685" i="4"/>
  <c r="H701" i="4"/>
  <c r="H717" i="4"/>
  <c r="H733" i="4"/>
  <c r="H749" i="4"/>
  <c r="H765" i="4"/>
  <c r="H781" i="4"/>
  <c r="H797" i="4"/>
  <c r="H45" i="4"/>
  <c r="E46" i="4"/>
  <c r="H43" i="4"/>
  <c r="E44" i="4"/>
  <c r="H14" i="4"/>
  <c r="E15" i="4"/>
  <c r="F15" i="4" s="1"/>
  <c r="G15" i="4" s="1"/>
  <c r="H47" i="4"/>
  <c r="E48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H193" i="4"/>
  <c r="E194" i="4"/>
  <c r="H208" i="4"/>
  <c r="E209" i="4"/>
  <c r="H216" i="4"/>
  <c r="E217" i="4"/>
  <c r="E377" i="4"/>
  <c r="H376" i="4"/>
  <c r="H41" i="4"/>
  <c r="E42" i="4"/>
  <c r="H49" i="4"/>
  <c r="E50" i="4"/>
  <c r="H51" i="4"/>
  <c r="E52" i="4"/>
  <c r="H53" i="4"/>
  <c r="E54" i="4"/>
  <c r="H201" i="4"/>
  <c r="E202" i="4"/>
  <c r="E211" i="4"/>
  <c r="H234" i="4"/>
  <c r="E235" i="4"/>
  <c r="H209" i="4"/>
  <c r="E210" i="4"/>
  <c r="H217" i="4"/>
  <c r="E218" i="4"/>
  <c r="E221" i="4"/>
  <c r="H220" i="4"/>
  <c r="H40" i="4"/>
  <c r="E190" i="4"/>
  <c r="H189" i="4"/>
  <c r="E188" i="4"/>
  <c r="H187" i="4"/>
  <c r="E213" i="4"/>
  <c r="H212" i="4"/>
  <c r="H42" i="4"/>
  <c r="E43" i="4"/>
  <c r="H44" i="4"/>
  <c r="E45" i="4"/>
  <c r="H46" i="4"/>
  <c r="E47" i="4"/>
  <c r="H48" i="4"/>
  <c r="E49" i="4"/>
  <c r="H50" i="4"/>
  <c r="E51" i="4"/>
  <c r="H52" i="4"/>
  <c r="E53" i="4"/>
  <c r="H54" i="4"/>
  <c r="E55" i="4"/>
  <c r="E187" i="4"/>
  <c r="E198" i="4"/>
  <c r="H197" i="4"/>
  <c r="H185" i="4"/>
  <c r="E186" i="4"/>
  <c r="H190" i="4"/>
  <c r="E195" i="4"/>
  <c r="H200" i="4"/>
  <c r="E201" i="4"/>
  <c r="E206" i="4"/>
  <c r="H205" i="4"/>
  <c r="E214" i="4"/>
  <c r="H213" i="4"/>
  <c r="E220" i="4"/>
  <c r="H219" i="4"/>
  <c r="H279" i="4"/>
  <c r="E280" i="4"/>
  <c r="H231" i="4"/>
  <c r="E232" i="4"/>
  <c r="H241" i="4"/>
  <c r="E242" i="4"/>
  <c r="H258" i="4"/>
  <c r="E259" i="4"/>
  <c r="H287" i="4"/>
  <c r="E288" i="4"/>
  <c r="E371" i="4"/>
  <c r="H370" i="4"/>
  <c r="H188" i="4"/>
  <c r="H196" i="4"/>
  <c r="H204" i="4"/>
  <c r="H255" i="4"/>
  <c r="E256" i="4"/>
  <c r="H295" i="4"/>
  <c r="E296" i="4"/>
  <c r="E184" i="4"/>
  <c r="E192" i="4"/>
  <c r="E200" i="4"/>
  <c r="E208" i="4"/>
  <c r="E216" i="4"/>
  <c r="H225" i="4"/>
  <c r="E226" i="4"/>
  <c r="H242" i="4"/>
  <c r="E243" i="4"/>
  <c r="H266" i="4"/>
  <c r="E267" i="4"/>
  <c r="H303" i="4"/>
  <c r="E304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H239" i="4"/>
  <c r="E240" i="4"/>
  <c r="H249" i="4"/>
  <c r="E250" i="4"/>
  <c r="H263" i="4"/>
  <c r="E264" i="4"/>
  <c r="H226" i="4"/>
  <c r="E227" i="4"/>
  <c r="H274" i="4"/>
  <c r="E275" i="4"/>
  <c r="H223" i="4"/>
  <c r="E224" i="4"/>
  <c r="H233" i="4"/>
  <c r="E234" i="4"/>
  <c r="H250" i="4"/>
  <c r="E251" i="4"/>
  <c r="H271" i="4"/>
  <c r="E272" i="4"/>
  <c r="H247" i="4"/>
  <c r="E248" i="4"/>
  <c r="E384" i="4"/>
  <c r="H383" i="4"/>
  <c r="H282" i="4"/>
  <c r="E283" i="4"/>
  <c r="H290" i="4"/>
  <c r="E291" i="4"/>
  <c r="H298" i="4"/>
  <c r="E299" i="4"/>
  <c r="E374" i="4"/>
  <c r="H373" i="4"/>
  <c r="H229" i="4"/>
  <c r="E230" i="4"/>
  <c r="H237" i="4"/>
  <c r="E238" i="4"/>
  <c r="H245" i="4"/>
  <c r="E246" i="4"/>
  <c r="H253" i="4"/>
  <c r="E254" i="4"/>
  <c r="H261" i="4"/>
  <c r="E262" i="4"/>
  <c r="H269" i="4"/>
  <c r="E270" i="4"/>
  <c r="H277" i="4"/>
  <c r="E278" i="4"/>
  <c r="H285" i="4"/>
  <c r="E286" i="4"/>
  <c r="H293" i="4"/>
  <c r="E294" i="4"/>
  <c r="H301" i="4"/>
  <c r="E302" i="4"/>
  <c r="E378" i="4"/>
  <c r="H377" i="4"/>
  <c r="E381" i="4"/>
  <c r="H380" i="4"/>
  <c r="H224" i="4"/>
  <c r="E225" i="4"/>
  <c r="H232" i="4"/>
  <c r="E233" i="4"/>
  <c r="H240" i="4"/>
  <c r="E241" i="4"/>
  <c r="H248" i="4"/>
  <c r="E249" i="4"/>
  <c r="H256" i="4"/>
  <c r="E257" i="4"/>
  <c r="H264" i="4"/>
  <c r="E265" i="4"/>
  <c r="H272" i="4"/>
  <c r="E273" i="4"/>
  <c r="H280" i="4"/>
  <c r="E281" i="4"/>
  <c r="H288" i="4"/>
  <c r="E289" i="4"/>
  <c r="H296" i="4"/>
  <c r="E297" i="4"/>
  <c r="H304" i="4"/>
  <c r="E305" i="4"/>
  <c r="E372" i="4"/>
  <c r="H371" i="4"/>
  <c r="E375" i="4"/>
  <c r="H374" i="4"/>
  <c r="H222" i="4"/>
  <c r="E223" i="4"/>
  <c r="H227" i="4"/>
  <c r="E228" i="4"/>
  <c r="H235" i="4"/>
  <c r="E236" i="4"/>
  <c r="H243" i="4"/>
  <c r="E244" i="4"/>
  <c r="H251" i="4"/>
  <c r="E252" i="4"/>
  <c r="H259" i="4"/>
  <c r="E260" i="4"/>
  <c r="H267" i="4"/>
  <c r="E268" i="4"/>
  <c r="H275" i="4"/>
  <c r="E276" i="4"/>
  <c r="H283" i="4"/>
  <c r="E284" i="4"/>
  <c r="H291" i="4"/>
  <c r="E292" i="4"/>
  <c r="H299" i="4"/>
  <c r="E300" i="4"/>
  <c r="E379" i="4"/>
  <c r="H378" i="4"/>
  <c r="E382" i="4"/>
  <c r="H381" i="4"/>
  <c r="H230" i="4"/>
  <c r="E231" i="4"/>
  <c r="H238" i="4"/>
  <c r="E239" i="4"/>
  <c r="H246" i="4"/>
  <c r="E247" i="4"/>
  <c r="H254" i="4"/>
  <c r="E255" i="4"/>
  <c r="H262" i="4"/>
  <c r="E263" i="4"/>
  <c r="H270" i="4"/>
  <c r="E271" i="4"/>
  <c r="H278" i="4"/>
  <c r="E279" i="4"/>
  <c r="H286" i="4"/>
  <c r="E287" i="4"/>
  <c r="H294" i="4"/>
  <c r="E295" i="4"/>
  <c r="H302" i="4"/>
  <c r="E303" i="4"/>
  <c r="H257" i="4"/>
  <c r="E258" i="4"/>
  <c r="H265" i="4"/>
  <c r="E266" i="4"/>
  <c r="H273" i="4"/>
  <c r="E274" i="4"/>
  <c r="H281" i="4"/>
  <c r="E282" i="4"/>
  <c r="H289" i="4"/>
  <c r="E290" i="4"/>
  <c r="H297" i="4"/>
  <c r="E298" i="4"/>
  <c r="E370" i="4"/>
  <c r="H369" i="4"/>
  <c r="E376" i="4"/>
  <c r="H375" i="4"/>
  <c r="E383" i="4"/>
  <c r="H382" i="4"/>
  <c r="H228" i="4"/>
  <c r="E229" i="4"/>
  <c r="H236" i="4"/>
  <c r="E237" i="4"/>
  <c r="H244" i="4"/>
  <c r="E245" i="4"/>
  <c r="H252" i="4"/>
  <c r="E253" i="4"/>
  <c r="H260" i="4"/>
  <c r="E261" i="4"/>
  <c r="H268" i="4"/>
  <c r="E269" i="4"/>
  <c r="H276" i="4"/>
  <c r="E277" i="4"/>
  <c r="H284" i="4"/>
  <c r="E285" i="4"/>
  <c r="H292" i="4"/>
  <c r="E293" i="4"/>
  <c r="H300" i="4"/>
  <c r="E301" i="4"/>
  <c r="E391" i="4"/>
  <c r="H390" i="4"/>
  <c r="E399" i="4"/>
  <c r="H398" i="4"/>
  <c r="E407" i="4"/>
  <c r="H406" i="4"/>
  <c r="E415" i="4"/>
  <c r="H414" i="4"/>
  <c r="E423" i="4"/>
  <c r="H422" i="4"/>
  <c r="E431" i="4"/>
  <c r="H430" i="4"/>
  <c r="E439" i="4"/>
  <c r="H438" i="4"/>
  <c r="E447" i="4"/>
  <c r="H446" i="4"/>
  <c r="E455" i="4"/>
  <c r="H454" i="4"/>
  <c r="E463" i="4"/>
  <c r="H462" i="4"/>
  <c r="E471" i="4"/>
  <c r="H470" i="4"/>
  <c r="E386" i="4"/>
  <c r="H385" i="4"/>
  <c r="E394" i="4"/>
  <c r="H393" i="4"/>
  <c r="E402" i="4"/>
  <c r="H401" i="4"/>
  <c r="E410" i="4"/>
  <c r="H409" i="4"/>
  <c r="E418" i="4"/>
  <c r="H417" i="4"/>
  <c r="E426" i="4"/>
  <c r="H425" i="4"/>
  <c r="E434" i="4"/>
  <c r="H433" i="4"/>
  <c r="E442" i="4"/>
  <c r="H441" i="4"/>
  <c r="E450" i="4"/>
  <c r="H449" i="4"/>
  <c r="E458" i="4"/>
  <c r="H457" i="4"/>
  <c r="E466" i="4"/>
  <c r="H465" i="4"/>
  <c r="E474" i="4"/>
  <c r="H473" i="4"/>
  <c r="E494" i="4"/>
  <c r="H493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89" i="4"/>
  <c r="H388" i="4"/>
  <c r="E397" i="4"/>
  <c r="H396" i="4"/>
  <c r="E405" i="4"/>
  <c r="H404" i="4"/>
  <c r="E413" i="4"/>
  <c r="H412" i="4"/>
  <c r="E421" i="4"/>
  <c r="H420" i="4"/>
  <c r="E429" i="4"/>
  <c r="H428" i="4"/>
  <c r="E437" i="4"/>
  <c r="H436" i="4"/>
  <c r="E445" i="4"/>
  <c r="H444" i="4"/>
  <c r="E453" i="4"/>
  <c r="H452" i="4"/>
  <c r="E461" i="4"/>
  <c r="H460" i="4"/>
  <c r="E469" i="4"/>
  <c r="H468" i="4"/>
  <c r="E477" i="4"/>
  <c r="H476" i="4"/>
  <c r="E392" i="4"/>
  <c r="H391" i="4"/>
  <c r="E400" i="4"/>
  <c r="H399" i="4"/>
  <c r="E408" i="4"/>
  <c r="H407" i="4"/>
  <c r="E416" i="4"/>
  <c r="H415" i="4"/>
  <c r="E424" i="4"/>
  <c r="H423" i="4"/>
  <c r="E432" i="4"/>
  <c r="H431" i="4"/>
  <c r="E440" i="4"/>
  <c r="H439" i="4"/>
  <c r="E448" i="4"/>
  <c r="H447" i="4"/>
  <c r="E456" i="4"/>
  <c r="H455" i="4"/>
  <c r="E464" i="4"/>
  <c r="H463" i="4"/>
  <c r="E472" i="4"/>
  <c r="H471" i="4"/>
  <c r="E486" i="4"/>
  <c r="H485" i="4"/>
  <c r="H368" i="4"/>
  <c r="H372" i="4"/>
  <c r="E387" i="4"/>
  <c r="H386" i="4"/>
  <c r="E395" i="4"/>
  <c r="H394" i="4"/>
  <c r="E403" i="4"/>
  <c r="H402" i="4"/>
  <c r="E411" i="4"/>
  <c r="H410" i="4"/>
  <c r="E419" i="4"/>
  <c r="H418" i="4"/>
  <c r="E427" i="4"/>
  <c r="H426" i="4"/>
  <c r="E435" i="4"/>
  <c r="H434" i="4"/>
  <c r="E443" i="4"/>
  <c r="H442" i="4"/>
  <c r="E451" i="4"/>
  <c r="H450" i="4"/>
  <c r="E459" i="4"/>
  <c r="H458" i="4"/>
  <c r="E467" i="4"/>
  <c r="H466" i="4"/>
  <c r="E475" i="4"/>
  <c r="H474" i="4"/>
  <c r="H367" i="4"/>
  <c r="E390" i="4"/>
  <c r="H389" i="4"/>
  <c r="E398" i="4"/>
  <c r="H397" i="4"/>
  <c r="E406" i="4"/>
  <c r="H405" i="4"/>
  <c r="E414" i="4"/>
  <c r="H413" i="4"/>
  <c r="E422" i="4"/>
  <c r="H421" i="4"/>
  <c r="E430" i="4"/>
  <c r="H429" i="4"/>
  <c r="E438" i="4"/>
  <c r="H437" i="4"/>
  <c r="E446" i="4"/>
  <c r="H445" i="4"/>
  <c r="E454" i="4"/>
  <c r="H453" i="4"/>
  <c r="E462" i="4"/>
  <c r="H461" i="4"/>
  <c r="E470" i="4"/>
  <c r="H469" i="4"/>
  <c r="E478" i="4"/>
  <c r="H477" i="4"/>
  <c r="E380" i="4"/>
  <c r="H379" i="4"/>
  <c r="E385" i="4"/>
  <c r="H384" i="4"/>
  <c r="E393" i="4"/>
  <c r="H392" i="4"/>
  <c r="E401" i="4"/>
  <c r="H400" i="4"/>
  <c r="E409" i="4"/>
  <c r="H408" i="4"/>
  <c r="E417" i="4"/>
  <c r="H416" i="4"/>
  <c r="E425" i="4"/>
  <c r="H424" i="4"/>
  <c r="E433" i="4"/>
  <c r="H432" i="4"/>
  <c r="E441" i="4"/>
  <c r="H440" i="4"/>
  <c r="E449" i="4"/>
  <c r="H448" i="4"/>
  <c r="E457" i="4"/>
  <c r="H456" i="4"/>
  <c r="E465" i="4"/>
  <c r="H464" i="4"/>
  <c r="E473" i="4"/>
  <c r="H472" i="4"/>
  <c r="E388" i="4"/>
  <c r="H387" i="4"/>
  <c r="E396" i="4"/>
  <c r="H395" i="4"/>
  <c r="E404" i="4"/>
  <c r="H403" i="4"/>
  <c r="E412" i="4"/>
  <c r="H411" i="4"/>
  <c r="E420" i="4"/>
  <c r="H419" i="4"/>
  <c r="E428" i="4"/>
  <c r="H427" i="4"/>
  <c r="E436" i="4"/>
  <c r="H435" i="4"/>
  <c r="E444" i="4"/>
  <c r="H443" i="4"/>
  <c r="E452" i="4"/>
  <c r="H451" i="4"/>
  <c r="E460" i="4"/>
  <c r="H459" i="4"/>
  <c r="E468" i="4"/>
  <c r="H467" i="4"/>
  <c r="E476" i="4"/>
  <c r="H475" i="4"/>
  <c r="E502" i="4"/>
  <c r="H501" i="4"/>
  <c r="H576" i="4"/>
  <c r="H584" i="4"/>
  <c r="H592" i="4"/>
  <c r="H600" i="4"/>
  <c r="H608" i="4"/>
  <c r="H616" i="4"/>
  <c r="H624" i="4"/>
  <c r="H632" i="4"/>
  <c r="H484" i="4"/>
  <c r="H492" i="4"/>
  <c r="H500" i="4"/>
  <c r="H508" i="4"/>
  <c r="H516" i="4"/>
  <c r="H524" i="4"/>
  <c r="H532" i="4"/>
  <c r="H540" i="4"/>
  <c r="H546" i="4"/>
  <c r="H550" i="4"/>
  <c r="H554" i="4"/>
  <c r="H558" i="4"/>
  <c r="H562" i="4"/>
  <c r="H566" i="4"/>
  <c r="H613" i="4"/>
  <c r="H621" i="4"/>
  <c r="H629" i="4"/>
  <c r="H637" i="4"/>
  <c r="H483" i="4"/>
  <c r="H491" i="4"/>
  <c r="H499" i="4"/>
  <c r="H507" i="4"/>
  <c r="H578" i="4"/>
  <c r="H586" i="4"/>
  <c r="H618" i="4"/>
  <c r="H626" i="4"/>
  <c r="H634" i="4"/>
  <c r="H642" i="4"/>
  <c r="H506" i="4"/>
  <c r="H514" i="4"/>
  <c r="H522" i="4"/>
  <c r="H530" i="4"/>
  <c r="H538" i="4"/>
  <c r="H545" i="4"/>
  <c r="H549" i="4"/>
  <c r="H553" i="4"/>
  <c r="H557" i="4"/>
  <c r="H561" i="4"/>
  <c r="H575" i="4"/>
  <c r="H583" i="4"/>
  <c r="H591" i="4"/>
  <c r="H599" i="4"/>
  <c r="H607" i="4"/>
  <c r="H481" i="4"/>
  <c r="H489" i="4"/>
  <c r="H497" i="4"/>
  <c r="H505" i="4"/>
  <c r="H596" i="4"/>
  <c r="H604" i="4"/>
  <c r="H512" i="4"/>
  <c r="H520" i="4"/>
  <c r="H528" i="4"/>
  <c r="H536" i="4"/>
  <c r="H544" i="4"/>
  <c r="H548" i="4"/>
  <c r="H552" i="4"/>
  <c r="H556" i="4"/>
  <c r="H560" i="4"/>
  <c r="H564" i="4"/>
  <c r="H568" i="4"/>
  <c r="H577" i="4"/>
  <c r="H585" i="4"/>
  <c r="H609" i="4"/>
  <c r="H617" i="4"/>
  <c r="H625" i="4"/>
  <c r="H633" i="4"/>
  <c r="H641" i="4"/>
  <c r="H479" i="4"/>
  <c r="H487" i="4"/>
  <c r="H495" i="4"/>
  <c r="H582" i="4"/>
  <c r="H590" i="4"/>
  <c r="H518" i="4"/>
  <c r="H526" i="4"/>
  <c r="H534" i="4"/>
  <c r="H542" i="4"/>
  <c r="H547" i="4"/>
  <c r="H551" i="4"/>
  <c r="H555" i="4"/>
  <c r="H559" i="4"/>
  <c r="H563" i="4"/>
  <c r="H567" i="4"/>
  <c r="H571" i="4"/>
  <c r="H595" i="4"/>
  <c r="H603" i="4"/>
  <c r="H646" i="4"/>
  <c r="H648" i="4"/>
  <c r="H650" i="4"/>
  <c r="H652" i="4"/>
  <c r="H654" i="4"/>
  <c r="H656" i="4"/>
  <c r="H658" i="4"/>
  <c r="H660" i="4"/>
  <c r="H662" i="4"/>
  <c r="H664" i="4"/>
  <c r="H666" i="4"/>
  <c r="H668" i="4"/>
  <c r="H670" i="4"/>
  <c r="H672" i="4"/>
  <c r="H674" i="4"/>
  <c r="H676" i="4"/>
  <c r="H678" i="4"/>
  <c r="H680" i="4"/>
  <c r="H682" i="4"/>
  <c r="H684" i="4"/>
  <c r="H686" i="4"/>
  <c r="H688" i="4"/>
  <c r="H690" i="4"/>
  <c r="H692" i="4"/>
  <c r="H694" i="4"/>
  <c r="H696" i="4"/>
  <c r="H698" i="4"/>
  <c r="H700" i="4"/>
  <c r="H702" i="4"/>
  <c r="H704" i="4"/>
  <c r="H706" i="4"/>
  <c r="H708" i="4"/>
  <c r="H710" i="4"/>
  <c r="H712" i="4"/>
  <c r="H714" i="4"/>
  <c r="H716" i="4"/>
  <c r="H718" i="4"/>
  <c r="H720" i="4"/>
  <c r="H722" i="4"/>
  <c r="H724" i="4"/>
  <c r="H726" i="4"/>
  <c r="H728" i="4"/>
  <c r="H730" i="4"/>
  <c r="H732" i="4"/>
  <c r="H734" i="4"/>
  <c r="H736" i="4"/>
  <c r="H738" i="4"/>
  <c r="H740" i="4"/>
  <c r="H742" i="4"/>
  <c r="H744" i="4"/>
  <c r="H746" i="4"/>
  <c r="H748" i="4"/>
  <c r="H750" i="4"/>
  <c r="H752" i="4"/>
  <c r="H754" i="4"/>
  <c r="H756" i="4"/>
  <c r="H758" i="4"/>
  <c r="H760" i="4"/>
  <c r="H762" i="4"/>
  <c r="H764" i="4"/>
  <c r="H766" i="4"/>
  <c r="H768" i="4"/>
  <c r="H770" i="4"/>
  <c r="H772" i="4"/>
  <c r="H774" i="4"/>
  <c r="H776" i="4"/>
  <c r="H778" i="4"/>
  <c r="H780" i="4"/>
  <c r="H782" i="4"/>
  <c r="H784" i="4"/>
  <c r="H786" i="4"/>
  <c r="H788" i="4"/>
  <c r="H790" i="4"/>
  <c r="H792" i="4"/>
  <c r="H794" i="4"/>
  <c r="H796" i="4"/>
  <c r="H798" i="4"/>
  <c r="H816" i="4"/>
  <c r="E817" i="4"/>
  <c r="H824" i="4"/>
  <c r="E825" i="4"/>
  <c r="H832" i="4"/>
  <c r="E833" i="4"/>
  <c r="H840" i="4"/>
  <c r="E841" i="4"/>
  <c r="H848" i="4"/>
  <c r="E849" i="4"/>
  <c r="H856" i="4"/>
  <c r="E857" i="4"/>
  <c r="H864" i="4"/>
  <c r="E865" i="4"/>
  <c r="H873" i="4"/>
  <c r="E874" i="4"/>
  <c r="H877" i="4"/>
  <c r="E878" i="4"/>
  <c r="H881" i="4"/>
  <c r="E882" i="4"/>
  <c r="E806" i="4"/>
  <c r="H819" i="4"/>
  <c r="E820" i="4"/>
  <c r="H827" i="4"/>
  <c r="E828" i="4"/>
  <c r="H835" i="4"/>
  <c r="E836" i="4"/>
  <c r="H843" i="4"/>
  <c r="E844" i="4"/>
  <c r="H851" i="4"/>
  <c r="E852" i="4"/>
  <c r="H859" i="4"/>
  <c r="E860" i="4"/>
  <c r="H867" i="4"/>
  <c r="E868" i="4"/>
  <c r="H801" i="4"/>
  <c r="H814" i="4"/>
  <c r="E815" i="4"/>
  <c r="H822" i="4"/>
  <c r="E823" i="4"/>
  <c r="H830" i="4"/>
  <c r="E831" i="4"/>
  <c r="H838" i="4"/>
  <c r="E839" i="4"/>
  <c r="H846" i="4"/>
  <c r="E847" i="4"/>
  <c r="H854" i="4"/>
  <c r="E855" i="4"/>
  <c r="H862" i="4"/>
  <c r="E863" i="4"/>
  <c r="H870" i="4"/>
  <c r="E871" i="4"/>
  <c r="H874" i="4"/>
  <c r="E875" i="4"/>
  <c r="H878" i="4"/>
  <c r="E879" i="4"/>
  <c r="H882" i="4"/>
  <c r="E883" i="4"/>
  <c r="H806" i="4"/>
  <c r="H817" i="4"/>
  <c r="E818" i="4"/>
  <c r="H825" i="4"/>
  <c r="E826" i="4"/>
  <c r="H833" i="4"/>
  <c r="E834" i="4"/>
  <c r="H841" i="4"/>
  <c r="E842" i="4"/>
  <c r="H849" i="4"/>
  <c r="E850" i="4"/>
  <c r="H857" i="4"/>
  <c r="E858" i="4"/>
  <c r="H865" i="4"/>
  <c r="E866" i="4"/>
  <c r="H800" i="4"/>
  <c r="H820" i="4"/>
  <c r="E821" i="4"/>
  <c r="H828" i="4"/>
  <c r="E829" i="4"/>
  <c r="H836" i="4"/>
  <c r="E837" i="4"/>
  <c r="H844" i="4"/>
  <c r="E845" i="4"/>
  <c r="H852" i="4"/>
  <c r="E853" i="4"/>
  <c r="H860" i="4"/>
  <c r="E861" i="4"/>
  <c r="H868" i="4"/>
  <c r="E869" i="4"/>
  <c r="H871" i="4"/>
  <c r="E872" i="4"/>
  <c r="H875" i="4"/>
  <c r="E876" i="4"/>
  <c r="H879" i="4"/>
  <c r="E880" i="4"/>
  <c r="H815" i="4"/>
  <c r="E816" i="4"/>
  <c r="H823" i="4"/>
  <c r="E824" i="4"/>
  <c r="H831" i="4"/>
  <c r="E832" i="4"/>
  <c r="H839" i="4"/>
  <c r="E840" i="4"/>
  <c r="H847" i="4"/>
  <c r="E848" i="4"/>
  <c r="H855" i="4"/>
  <c r="E856" i="4"/>
  <c r="H863" i="4"/>
  <c r="E864" i="4"/>
  <c r="H813" i="4"/>
  <c r="E814" i="4"/>
  <c r="H818" i="4"/>
  <c r="E819" i="4"/>
  <c r="H826" i="4"/>
  <c r="E827" i="4"/>
  <c r="H834" i="4"/>
  <c r="E835" i="4"/>
  <c r="H842" i="4"/>
  <c r="E843" i="4"/>
  <c r="H850" i="4"/>
  <c r="E851" i="4"/>
  <c r="H858" i="4"/>
  <c r="E859" i="4"/>
  <c r="H866" i="4"/>
  <c r="E867" i="4"/>
  <c r="H872" i="4"/>
  <c r="E873" i="4"/>
  <c r="H876" i="4"/>
  <c r="E877" i="4"/>
  <c r="H880" i="4"/>
  <c r="E881" i="4"/>
  <c r="H821" i="4"/>
  <c r="E822" i="4"/>
  <c r="H829" i="4"/>
  <c r="E830" i="4"/>
  <c r="H837" i="4"/>
  <c r="E838" i="4"/>
  <c r="H845" i="4"/>
  <c r="E846" i="4"/>
  <c r="H853" i="4"/>
  <c r="E854" i="4"/>
  <c r="H861" i="4"/>
  <c r="E862" i="4"/>
  <c r="H869" i="4"/>
  <c r="E870" i="4"/>
  <c r="E896" i="4"/>
  <c r="H895" i="4"/>
  <c r="E900" i="4"/>
  <c r="H899" i="4"/>
  <c r="E904" i="4"/>
  <c r="H903" i="4"/>
  <c r="E908" i="4"/>
  <c r="H907" i="4"/>
  <c r="E912" i="4"/>
  <c r="H911" i="4"/>
  <c r="E916" i="4"/>
  <c r="H915" i="4"/>
  <c r="E920" i="4"/>
  <c r="H919" i="4"/>
  <c r="E924" i="4"/>
  <c r="H923" i="4"/>
  <c r="E928" i="4"/>
  <c r="H927" i="4"/>
  <c r="E932" i="4"/>
  <c r="H931" i="4"/>
  <c r="E884" i="4"/>
  <c r="E892" i="4"/>
  <c r="E897" i="4"/>
  <c r="H896" i="4"/>
  <c r="E901" i="4"/>
  <c r="H900" i="4"/>
  <c r="E905" i="4"/>
  <c r="H904" i="4"/>
  <c r="E909" i="4"/>
  <c r="H908" i="4"/>
  <c r="E913" i="4"/>
  <c r="H912" i="4"/>
  <c r="E917" i="4"/>
  <c r="H916" i="4"/>
  <c r="E921" i="4"/>
  <c r="H920" i="4"/>
  <c r="E925" i="4"/>
  <c r="H924" i="4"/>
  <c r="E929" i="4"/>
  <c r="H928" i="4"/>
  <c r="E933" i="4"/>
  <c r="H932" i="4"/>
  <c r="E894" i="4"/>
  <c r="H893" i="4"/>
  <c r="E885" i="4"/>
  <c r="E893" i="4"/>
  <c r="E898" i="4"/>
  <c r="H897" i="4"/>
  <c r="E902" i="4"/>
  <c r="H901" i="4"/>
  <c r="E906" i="4"/>
  <c r="H905" i="4"/>
  <c r="E910" i="4"/>
  <c r="H909" i="4"/>
  <c r="E914" i="4"/>
  <c r="H913" i="4"/>
  <c r="E918" i="4"/>
  <c r="H917" i="4"/>
  <c r="E922" i="4"/>
  <c r="H921" i="4"/>
  <c r="E926" i="4"/>
  <c r="H925" i="4"/>
  <c r="E930" i="4"/>
  <c r="H929" i="4"/>
  <c r="E934" i="4"/>
  <c r="H933" i="4"/>
  <c r="E891" i="4"/>
  <c r="E895" i="4"/>
  <c r="H894" i="4"/>
  <c r="E899" i="4"/>
  <c r="H898" i="4"/>
  <c r="E903" i="4"/>
  <c r="H902" i="4"/>
  <c r="E907" i="4"/>
  <c r="H906" i="4"/>
  <c r="E911" i="4"/>
  <c r="H910" i="4"/>
  <c r="E915" i="4"/>
  <c r="H914" i="4"/>
  <c r="E919" i="4"/>
  <c r="H918" i="4"/>
  <c r="E923" i="4"/>
  <c r="H922" i="4"/>
  <c r="E927" i="4"/>
  <c r="H926" i="4"/>
  <c r="E931" i="4"/>
  <c r="H930" i="4"/>
  <c r="E935" i="4"/>
  <c r="H934" i="4"/>
  <c r="E886" i="4"/>
  <c r="H956" i="4"/>
  <c r="E958" i="4"/>
  <c r="E960" i="4"/>
  <c r="E966" i="4"/>
  <c r="H965" i="4"/>
  <c r="E974" i="4"/>
  <c r="H973" i="4"/>
  <c r="E982" i="4"/>
  <c r="H981" i="4"/>
  <c r="E990" i="4"/>
  <c r="H989" i="4"/>
  <c r="E998" i="4"/>
  <c r="H997" i="4"/>
  <c r="H955" i="4"/>
  <c r="E969" i="4"/>
  <c r="H968" i="4"/>
  <c r="E977" i="4"/>
  <c r="H976" i="4"/>
  <c r="E985" i="4"/>
  <c r="H984" i="4"/>
  <c r="E993" i="4"/>
  <c r="H992" i="4"/>
  <c r="E1001" i="4"/>
  <c r="H1000" i="4"/>
  <c r="E1005" i="4"/>
  <c r="H1004" i="4"/>
  <c r="E1009" i="4"/>
  <c r="H1008" i="4"/>
  <c r="E1013" i="4"/>
  <c r="H1012" i="4"/>
  <c r="E1017" i="4"/>
  <c r="H1016" i="4"/>
  <c r="E1021" i="4"/>
  <c r="H1020" i="4"/>
  <c r="E1025" i="4"/>
  <c r="H1024" i="4"/>
  <c r="E1029" i="4"/>
  <c r="H1028" i="4"/>
  <c r="E1033" i="4"/>
  <c r="H1032" i="4"/>
  <c r="H954" i="4"/>
  <c r="E964" i="4"/>
  <c r="H963" i="4"/>
  <c r="E972" i="4"/>
  <c r="H971" i="4"/>
  <c r="E980" i="4"/>
  <c r="H979" i="4"/>
  <c r="E988" i="4"/>
  <c r="H987" i="4"/>
  <c r="E996" i="4"/>
  <c r="H995" i="4"/>
  <c r="E962" i="4"/>
  <c r="H961" i="4"/>
  <c r="E967" i="4"/>
  <c r="H966" i="4"/>
  <c r="E975" i="4"/>
  <c r="H974" i="4"/>
  <c r="E983" i="4"/>
  <c r="H982" i="4"/>
  <c r="E991" i="4"/>
  <c r="H990" i="4"/>
  <c r="E999" i="4"/>
  <c r="H998" i="4"/>
  <c r="E1002" i="4"/>
  <c r="H1001" i="4"/>
  <c r="E1006" i="4"/>
  <c r="H1005" i="4"/>
  <c r="E1010" i="4"/>
  <c r="H1009" i="4"/>
  <c r="E1014" i="4"/>
  <c r="H1013" i="4"/>
  <c r="E1018" i="4"/>
  <c r="H1017" i="4"/>
  <c r="E1022" i="4"/>
  <c r="H1021" i="4"/>
  <c r="E1026" i="4"/>
  <c r="H1025" i="4"/>
  <c r="E1030" i="4"/>
  <c r="H1029" i="4"/>
  <c r="E1034" i="4"/>
  <c r="H1033" i="4"/>
  <c r="E959" i="4"/>
  <c r="E961" i="4"/>
  <c r="E970" i="4"/>
  <c r="H969" i="4"/>
  <c r="E978" i="4"/>
  <c r="H977" i="4"/>
  <c r="E986" i="4"/>
  <c r="H985" i="4"/>
  <c r="E994" i="4"/>
  <c r="H993" i="4"/>
  <c r="E965" i="4"/>
  <c r="H964" i="4"/>
  <c r="E973" i="4"/>
  <c r="H972" i="4"/>
  <c r="E981" i="4"/>
  <c r="H980" i="4"/>
  <c r="E989" i="4"/>
  <c r="H988" i="4"/>
  <c r="E997" i="4"/>
  <c r="H996" i="4"/>
  <c r="E1003" i="4"/>
  <c r="H1002" i="4"/>
  <c r="E1007" i="4"/>
  <c r="H1006" i="4"/>
  <c r="E1011" i="4"/>
  <c r="H1010" i="4"/>
  <c r="E1015" i="4"/>
  <c r="H1014" i="4"/>
  <c r="E1019" i="4"/>
  <c r="H1018" i="4"/>
  <c r="E1023" i="4"/>
  <c r="H1022" i="4"/>
  <c r="E1027" i="4"/>
  <c r="H1026" i="4"/>
  <c r="E1031" i="4"/>
  <c r="H1030" i="4"/>
  <c r="E1035" i="4"/>
  <c r="H1034" i="4"/>
  <c r="E968" i="4"/>
  <c r="H967" i="4"/>
  <c r="E976" i="4"/>
  <c r="H975" i="4"/>
  <c r="E984" i="4"/>
  <c r="H983" i="4"/>
  <c r="E992" i="4"/>
  <c r="H991" i="4"/>
  <c r="E1000" i="4"/>
  <c r="H999" i="4"/>
  <c r="E963" i="4"/>
  <c r="H962" i="4"/>
  <c r="E971" i="4"/>
  <c r="H970" i="4"/>
  <c r="E979" i="4"/>
  <c r="H978" i="4"/>
  <c r="E987" i="4"/>
  <c r="H986" i="4"/>
  <c r="E995" i="4"/>
  <c r="H994" i="4"/>
  <c r="E1004" i="4"/>
  <c r="H1003" i="4"/>
  <c r="E1008" i="4"/>
  <c r="H1007" i="4"/>
  <c r="E1012" i="4"/>
  <c r="H1011" i="4"/>
  <c r="E1016" i="4"/>
  <c r="H1015" i="4"/>
  <c r="E1020" i="4"/>
  <c r="H1019" i="4"/>
  <c r="E1024" i="4"/>
  <c r="H1023" i="4"/>
  <c r="E1028" i="4"/>
  <c r="H1027" i="4"/>
  <c r="E1032" i="4"/>
  <c r="H1031" i="4"/>
  <c r="E1036" i="4"/>
  <c r="H1035" i="4"/>
  <c r="E1052" i="4"/>
  <c r="H1051" i="4"/>
  <c r="E1056" i="4"/>
  <c r="H1055" i="4"/>
  <c r="E1060" i="4"/>
  <c r="H1059" i="4"/>
  <c r="E1077" i="4"/>
  <c r="H1076" i="4"/>
  <c r="E1081" i="4"/>
  <c r="H1080" i="4"/>
  <c r="E1085" i="4"/>
  <c r="H1084" i="4"/>
  <c r="E1089" i="4"/>
  <c r="H1088" i="4"/>
  <c r="E1093" i="4"/>
  <c r="H1092" i="4"/>
  <c r="E1097" i="4"/>
  <c r="H1096" i="4"/>
  <c r="E1101" i="4"/>
  <c r="H1100" i="4"/>
  <c r="E1105" i="4"/>
  <c r="H1104" i="4"/>
  <c r="E1109" i="4"/>
  <c r="H1108" i="4"/>
  <c r="E1113" i="4"/>
  <c r="H1112" i="4"/>
  <c r="E1117" i="4"/>
  <c r="H1116" i="4"/>
  <c r="E1041" i="4"/>
  <c r="H1040" i="4"/>
  <c r="E1045" i="4"/>
  <c r="H1044" i="4"/>
  <c r="E1049" i="4"/>
  <c r="H1048" i="4"/>
  <c r="E1067" i="4"/>
  <c r="H1066" i="4"/>
  <c r="E1071" i="4"/>
  <c r="H1070" i="4"/>
  <c r="E1038" i="4"/>
  <c r="H1037" i="4"/>
  <c r="E1053" i="4"/>
  <c r="H1052" i="4"/>
  <c r="E1057" i="4"/>
  <c r="H1056" i="4"/>
  <c r="E1061" i="4"/>
  <c r="H1060" i="4"/>
  <c r="E1078" i="4"/>
  <c r="H1077" i="4"/>
  <c r="E1082" i="4"/>
  <c r="H1081" i="4"/>
  <c r="E1086" i="4"/>
  <c r="H1085" i="4"/>
  <c r="E1090" i="4"/>
  <c r="H1089" i="4"/>
  <c r="E1094" i="4"/>
  <c r="H1093" i="4"/>
  <c r="E1098" i="4"/>
  <c r="H1097" i="4"/>
  <c r="E1102" i="4"/>
  <c r="H1101" i="4"/>
  <c r="E1106" i="4"/>
  <c r="H1105" i="4"/>
  <c r="E1110" i="4"/>
  <c r="H1109" i="4"/>
  <c r="E1114" i="4"/>
  <c r="H1113" i="4"/>
  <c r="E1118" i="4"/>
  <c r="H1117" i="4"/>
  <c r="E1042" i="4"/>
  <c r="H1041" i="4"/>
  <c r="E1046" i="4"/>
  <c r="H1045" i="4"/>
  <c r="E1068" i="4"/>
  <c r="H1067" i="4"/>
  <c r="E1072" i="4"/>
  <c r="H1071" i="4"/>
  <c r="E1054" i="4"/>
  <c r="H1053" i="4"/>
  <c r="E1058" i="4"/>
  <c r="H1057" i="4"/>
  <c r="E1062" i="4"/>
  <c r="H1061" i="4"/>
  <c r="E1065" i="4"/>
  <c r="H1064" i="4"/>
  <c r="E1079" i="4"/>
  <c r="H1078" i="4"/>
  <c r="E1083" i="4"/>
  <c r="H1082" i="4"/>
  <c r="E1087" i="4"/>
  <c r="H1086" i="4"/>
  <c r="E1091" i="4"/>
  <c r="H1090" i="4"/>
  <c r="E1095" i="4"/>
  <c r="H1094" i="4"/>
  <c r="E1099" i="4"/>
  <c r="H1098" i="4"/>
  <c r="E1103" i="4"/>
  <c r="H1102" i="4"/>
  <c r="E1107" i="4"/>
  <c r="H1106" i="4"/>
  <c r="E1111" i="4"/>
  <c r="H1110" i="4"/>
  <c r="E1115" i="4"/>
  <c r="H1114" i="4"/>
  <c r="E1037" i="4"/>
  <c r="H1036" i="4"/>
  <c r="E1039" i="4"/>
  <c r="H1038" i="4"/>
  <c r="E1043" i="4"/>
  <c r="H1042" i="4"/>
  <c r="E1047" i="4"/>
  <c r="H1046" i="4"/>
  <c r="E1069" i="4"/>
  <c r="H1068" i="4"/>
  <c r="E1051" i="4"/>
  <c r="H1050" i="4"/>
  <c r="E1055" i="4"/>
  <c r="H1054" i="4"/>
  <c r="E1059" i="4"/>
  <c r="H1058" i="4"/>
  <c r="E1063" i="4"/>
  <c r="H1062" i="4"/>
  <c r="E1076" i="4"/>
  <c r="H1075" i="4"/>
  <c r="E1080" i="4"/>
  <c r="H1079" i="4"/>
  <c r="E1084" i="4"/>
  <c r="H1083" i="4"/>
  <c r="E1088" i="4"/>
  <c r="H1087" i="4"/>
  <c r="E1092" i="4"/>
  <c r="H1091" i="4"/>
  <c r="E1096" i="4"/>
  <c r="H1095" i="4"/>
  <c r="E1100" i="4"/>
  <c r="H1099" i="4"/>
  <c r="E1104" i="4"/>
  <c r="H1103" i="4"/>
  <c r="E1108" i="4"/>
  <c r="H1107" i="4"/>
  <c r="E1112" i="4"/>
  <c r="H1111" i="4"/>
  <c r="E1116" i="4"/>
  <c r="H1115" i="4"/>
  <c r="E1040" i="4"/>
  <c r="H1039" i="4"/>
  <c r="E1044" i="4"/>
  <c r="H1043" i="4"/>
  <c r="E1048" i="4"/>
  <c r="H1047" i="4"/>
  <c r="E1066" i="4"/>
  <c r="H1065" i="4"/>
  <c r="E1070" i="4"/>
  <c r="H1069" i="4"/>
  <c r="E1121" i="4"/>
  <c r="H1120" i="4"/>
  <c r="E1125" i="4"/>
  <c r="H1124" i="4"/>
  <c r="E1129" i="4"/>
  <c r="H1128" i="4"/>
  <c r="E1133" i="4"/>
  <c r="H1132" i="4"/>
  <c r="E1137" i="4"/>
  <c r="H1136" i="4"/>
  <c r="E1141" i="4"/>
  <c r="H1140" i="4"/>
  <c r="E1145" i="4"/>
  <c r="H1144" i="4"/>
  <c r="E1149" i="4"/>
  <c r="H1148" i="4"/>
  <c r="E1164" i="4"/>
  <c r="H1163" i="4"/>
  <c r="E1168" i="4"/>
  <c r="H1167" i="4"/>
  <c r="E1172" i="4"/>
  <c r="H1171" i="4"/>
  <c r="H1049" i="4"/>
  <c r="H1072" i="4"/>
  <c r="H1073" i="4"/>
  <c r="H1074" i="4"/>
  <c r="E1153" i="4"/>
  <c r="H1152" i="4"/>
  <c r="E1157" i="4"/>
  <c r="H1156" i="4"/>
  <c r="E1122" i="4"/>
  <c r="H1121" i="4"/>
  <c r="E1126" i="4"/>
  <c r="H1125" i="4"/>
  <c r="E1130" i="4"/>
  <c r="H1129" i="4"/>
  <c r="E1134" i="4"/>
  <c r="H1133" i="4"/>
  <c r="E1138" i="4"/>
  <c r="H1137" i="4"/>
  <c r="E1142" i="4"/>
  <c r="H1141" i="4"/>
  <c r="E1146" i="4"/>
  <c r="H1145" i="4"/>
  <c r="E1165" i="4"/>
  <c r="H1164" i="4"/>
  <c r="E1169" i="4"/>
  <c r="H1168" i="4"/>
  <c r="E1173" i="4"/>
  <c r="H1172" i="4"/>
  <c r="E1119" i="4"/>
  <c r="H1118" i="4"/>
  <c r="E1154" i="4"/>
  <c r="H1153" i="4"/>
  <c r="E1158" i="4"/>
  <c r="H1157" i="4"/>
  <c r="E1123" i="4"/>
  <c r="H1122" i="4"/>
  <c r="E1127" i="4"/>
  <c r="H1126" i="4"/>
  <c r="E1131" i="4"/>
  <c r="H1130" i="4"/>
  <c r="E1135" i="4"/>
  <c r="H1134" i="4"/>
  <c r="E1139" i="4"/>
  <c r="H1138" i="4"/>
  <c r="E1143" i="4"/>
  <c r="H1142" i="4"/>
  <c r="E1147" i="4"/>
  <c r="H1146" i="4"/>
  <c r="E1162" i="4"/>
  <c r="H1161" i="4"/>
  <c r="E1166" i="4"/>
  <c r="H1165" i="4"/>
  <c r="E1170" i="4"/>
  <c r="H1169" i="4"/>
  <c r="E1174" i="4"/>
  <c r="H1173" i="4"/>
  <c r="E1151" i="4"/>
  <c r="H1150" i="4"/>
  <c r="E1155" i="4"/>
  <c r="H1154" i="4"/>
  <c r="E1159" i="4"/>
  <c r="H1158" i="4"/>
  <c r="E1120" i="4"/>
  <c r="H1119" i="4"/>
  <c r="E1124" i="4"/>
  <c r="H1123" i="4"/>
  <c r="E1128" i="4"/>
  <c r="H1127" i="4"/>
  <c r="E1132" i="4"/>
  <c r="H1131" i="4"/>
  <c r="E1136" i="4"/>
  <c r="H1135" i="4"/>
  <c r="E1140" i="4"/>
  <c r="H1139" i="4"/>
  <c r="E1144" i="4"/>
  <c r="H1143" i="4"/>
  <c r="E1148" i="4"/>
  <c r="H1147" i="4"/>
  <c r="E1163" i="4"/>
  <c r="H1162" i="4"/>
  <c r="E1167" i="4"/>
  <c r="H1166" i="4"/>
  <c r="E1171" i="4"/>
  <c r="H1170" i="4"/>
  <c r="E1175" i="4"/>
  <c r="H1174" i="4"/>
  <c r="E1178" i="4"/>
  <c r="H1177" i="4"/>
  <c r="E1152" i="4"/>
  <c r="H1151" i="4"/>
  <c r="E1156" i="4"/>
  <c r="H1155" i="4"/>
  <c r="E1160" i="4"/>
  <c r="H1159" i="4"/>
  <c r="H1149" i="4"/>
  <c r="H1160" i="4"/>
  <c r="H1175" i="4"/>
  <c r="H1176" i="4"/>
  <c r="H1178" i="4"/>
  <c r="H1179" i="4"/>
  <c r="H1180" i="4"/>
  <c r="H1181" i="4"/>
  <c r="H1182" i="4"/>
  <c r="H1183" i="4"/>
  <c r="H1184" i="4"/>
  <c r="H1185" i="4"/>
  <c r="H1186" i="4"/>
  <c r="H1200" i="4"/>
  <c r="E1201" i="4"/>
  <c r="H1208" i="4"/>
  <c r="E1209" i="4"/>
  <c r="H1216" i="4"/>
  <c r="E1217" i="4"/>
  <c r="H1224" i="4"/>
  <c r="E1225" i="4"/>
  <c r="H1232" i="4"/>
  <c r="E1233" i="4"/>
  <c r="H1240" i="4"/>
  <c r="E1241" i="4"/>
  <c r="H1248" i="4"/>
  <c r="E1249" i="4"/>
  <c r="H1256" i="4"/>
  <c r="E1257" i="4"/>
  <c r="H1264" i="4"/>
  <c r="E1265" i="4"/>
  <c r="H1198" i="4"/>
  <c r="E1199" i="4"/>
  <c r="H1203" i="4"/>
  <c r="E1204" i="4"/>
  <c r="H1211" i="4"/>
  <c r="E1212" i="4"/>
  <c r="H1219" i="4"/>
  <c r="E1220" i="4"/>
  <c r="H1227" i="4"/>
  <c r="E1228" i="4"/>
  <c r="H1235" i="4"/>
  <c r="E1236" i="4"/>
  <c r="H1243" i="4"/>
  <c r="E1244" i="4"/>
  <c r="H1251" i="4"/>
  <c r="E1252" i="4"/>
  <c r="H1259" i="4"/>
  <c r="E1260" i="4"/>
  <c r="H1267" i="4"/>
  <c r="E1268" i="4"/>
  <c r="E1188" i="4"/>
  <c r="E1190" i="4"/>
  <c r="E1192" i="4"/>
  <c r="E1194" i="4"/>
  <c r="E1196" i="4"/>
  <c r="H1206" i="4"/>
  <c r="E1207" i="4"/>
  <c r="H1214" i="4"/>
  <c r="E1215" i="4"/>
  <c r="H1222" i="4"/>
  <c r="E1223" i="4"/>
  <c r="H1230" i="4"/>
  <c r="E1231" i="4"/>
  <c r="H1238" i="4"/>
  <c r="E1239" i="4"/>
  <c r="H1246" i="4"/>
  <c r="E1247" i="4"/>
  <c r="H1254" i="4"/>
  <c r="E1255" i="4"/>
  <c r="H1262" i="4"/>
  <c r="E1263" i="4"/>
  <c r="H1270" i="4"/>
  <c r="E1271" i="4"/>
  <c r="H1201" i="4"/>
  <c r="E1202" i="4"/>
  <c r="H1209" i="4"/>
  <c r="E1210" i="4"/>
  <c r="H1217" i="4"/>
  <c r="E1218" i="4"/>
  <c r="H1225" i="4"/>
  <c r="E1226" i="4"/>
  <c r="H1233" i="4"/>
  <c r="E1234" i="4"/>
  <c r="H1241" i="4"/>
  <c r="E1242" i="4"/>
  <c r="H1249" i="4"/>
  <c r="E1250" i="4"/>
  <c r="H1257" i="4"/>
  <c r="E1258" i="4"/>
  <c r="H1265" i="4"/>
  <c r="E1266" i="4"/>
  <c r="H1204" i="4"/>
  <c r="E1205" i="4"/>
  <c r="H1212" i="4"/>
  <c r="E1213" i="4"/>
  <c r="H1220" i="4"/>
  <c r="E1221" i="4"/>
  <c r="H1228" i="4"/>
  <c r="E1229" i="4"/>
  <c r="H1236" i="4"/>
  <c r="E1237" i="4"/>
  <c r="H1244" i="4"/>
  <c r="E1245" i="4"/>
  <c r="H1252" i="4"/>
  <c r="E1253" i="4"/>
  <c r="H1260" i="4"/>
  <c r="E1261" i="4"/>
  <c r="H1268" i="4"/>
  <c r="E1269" i="4"/>
  <c r="H1199" i="4"/>
  <c r="E1200" i="4"/>
  <c r="H1207" i="4"/>
  <c r="E1208" i="4"/>
  <c r="H1215" i="4"/>
  <c r="E1216" i="4"/>
  <c r="H1223" i="4"/>
  <c r="E1224" i="4"/>
  <c r="H1231" i="4"/>
  <c r="E1232" i="4"/>
  <c r="H1239" i="4"/>
  <c r="E1240" i="4"/>
  <c r="H1247" i="4"/>
  <c r="E1248" i="4"/>
  <c r="H1255" i="4"/>
  <c r="E1256" i="4"/>
  <c r="H1263" i="4"/>
  <c r="E1264" i="4"/>
  <c r="E1189" i="4"/>
  <c r="E1191" i="4"/>
  <c r="E1193" i="4"/>
  <c r="E1195" i="4"/>
  <c r="E1197" i="4"/>
  <c r="H1202" i="4"/>
  <c r="E1203" i="4"/>
  <c r="H1210" i="4"/>
  <c r="E1211" i="4"/>
  <c r="H1218" i="4"/>
  <c r="E1219" i="4"/>
  <c r="H1226" i="4"/>
  <c r="E1227" i="4"/>
  <c r="H1234" i="4"/>
  <c r="E1235" i="4"/>
  <c r="H1242" i="4"/>
  <c r="E1243" i="4"/>
  <c r="H1250" i="4"/>
  <c r="E1251" i="4"/>
  <c r="H1258" i="4"/>
  <c r="E1259" i="4"/>
  <c r="H1266" i="4"/>
  <c r="E1267" i="4"/>
  <c r="H1205" i="4"/>
  <c r="E1206" i="4"/>
  <c r="H1213" i="4"/>
  <c r="E1214" i="4"/>
  <c r="H1221" i="4"/>
  <c r="E1222" i="4"/>
  <c r="H1229" i="4"/>
  <c r="E1230" i="4"/>
  <c r="H1237" i="4"/>
  <c r="E1238" i="4"/>
  <c r="H1245" i="4"/>
  <c r="E1246" i="4"/>
  <c r="H1253" i="4"/>
  <c r="E1254" i="4"/>
  <c r="H1261" i="4"/>
  <c r="E1262" i="4"/>
  <c r="H1269" i="4"/>
  <c r="E1270" i="4"/>
  <c r="Q17" i="3"/>
  <c r="P18" i="3"/>
  <c r="K18" i="1" s="1" a="1"/>
  <c r="K18" i="1" s="1"/>
  <c r="F5" i="3"/>
  <c r="G4" i="3"/>
  <c r="F4" i="3"/>
  <c r="P20" i="1"/>
  <c r="F18" i="3"/>
  <c r="J20" i="3" a="1"/>
  <c r="J20" i="3" s="1"/>
  <c r="A22" i="3"/>
  <c r="B22" i="3" s="1" a="1"/>
  <c r="B22" i="3" s="1"/>
  <c r="D22" i="3" s="1"/>
  <c r="F20" i="3"/>
  <c r="C22" i="3" a="1"/>
  <c r="C22" i="3" s="1"/>
  <c r="E22" i="3" s="1"/>
  <c r="G22" i="3" s="1"/>
  <c r="C20" i="3" a="1"/>
  <c r="C20" i="3" s="1"/>
  <c r="E20" i="3" s="1"/>
  <c r="A24" i="3"/>
  <c r="G16" i="3"/>
  <c r="F16" i="3"/>
  <c r="F7" i="3" a="1"/>
  <c r="F8" i="3" s="1"/>
  <c r="J18" i="3" a="1"/>
  <c r="K19" i="3" s="1"/>
  <c r="F17" i="1"/>
  <c r="Q19" i="3" l="1"/>
  <c r="L18" i="1" s="1" a="1"/>
  <c r="L18" i="1" s="1"/>
  <c r="L17" i="1" a="1"/>
  <c r="L17" i="1" s="1"/>
  <c r="F16" i="5"/>
  <c r="F17" i="5" s="1"/>
  <c r="G15" i="5"/>
  <c r="I15" i="5"/>
  <c r="N18" i="1" s="1"/>
  <c r="F16" i="4"/>
  <c r="I15" i="4"/>
  <c r="M18" i="1" s="1"/>
  <c r="K20" i="3"/>
  <c r="K21" i="3"/>
  <c r="J21" i="3"/>
  <c r="P21" i="1"/>
  <c r="G20" i="3"/>
  <c r="J22" i="3" a="1"/>
  <c r="F22" i="3"/>
  <c r="J24" i="3" a="1"/>
  <c r="B24" i="3" a="1"/>
  <c r="B24" i="3" s="1"/>
  <c r="D24" i="3" s="1"/>
  <c r="A26" i="3"/>
  <c r="C24" i="3" a="1"/>
  <c r="C24" i="3" s="1"/>
  <c r="E24" i="3" s="1"/>
  <c r="G24" i="3" s="1"/>
  <c r="G7" i="3"/>
  <c r="G8" i="3"/>
  <c r="J19" i="3"/>
  <c r="F7" i="3"/>
  <c r="K18" i="3"/>
  <c r="J18" i="3"/>
  <c r="P20" i="3" s="1"/>
  <c r="K19" i="1" s="1" a="1"/>
  <c r="K19" i="1" s="1"/>
  <c r="Q21" i="3" l="1"/>
  <c r="L19" i="1" s="1" a="1"/>
  <c r="L19" i="1" s="1"/>
  <c r="G16" i="5"/>
  <c r="I17" i="5"/>
  <c r="N20" i="1" s="1"/>
  <c r="G17" i="5"/>
  <c r="F18" i="5"/>
  <c r="F19" i="5" s="1"/>
  <c r="I19" i="5" s="1"/>
  <c r="N22" i="1" s="1"/>
  <c r="I16" i="5"/>
  <c r="N19" i="1" s="1"/>
  <c r="F17" i="4"/>
  <c r="G17" i="4" s="1"/>
  <c r="G16" i="4"/>
  <c r="I16" i="4"/>
  <c r="M19" i="1" s="1"/>
  <c r="P22" i="3"/>
  <c r="K20" i="1" s="1" a="1"/>
  <c r="K20" i="1" s="1"/>
  <c r="P22" i="1"/>
  <c r="J24" i="3"/>
  <c r="K25" i="3"/>
  <c r="J25" i="3"/>
  <c r="K24" i="3"/>
  <c r="K22" i="3"/>
  <c r="J22" i="3"/>
  <c r="J23" i="3"/>
  <c r="K23" i="3"/>
  <c r="F24" i="3"/>
  <c r="J26" i="3" a="1"/>
  <c r="B26" i="3" a="1"/>
  <c r="B26" i="3" s="1"/>
  <c r="D26" i="3" s="1"/>
  <c r="A28" i="3"/>
  <c r="C26" i="3" a="1"/>
  <c r="C26" i="3" s="1"/>
  <c r="E26" i="3" s="1"/>
  <c r="G26" i="3" s="1"/>
  <c r="H16" i="3" a="1"/>
  <c r="H17" i="3" s="1"/>
  <c r="H16" i="3"/>
  <c r="L16" i="3" s="1"/>
  <c r="I17" i="3"/>
  <c r="M17" i="3" s="1"/>
  <c r="Q23" i="3" l="1"/>
  <c r="L20" i="1" s="1" a="1"/>
  <c r="L20" i="1" s="1"/>
  <c r="I18" i="5"/>
  <c r="N21" i="1" s="1"/>
  <c r="F20" i="5"/>
  <c r="I20" i="5" s="1"/>
  <c r="N23" i="1" s="1"/>
  <c r="G19" i="5"/>
  <c r="G18" i="5"/>
  <c r="I17" i="4"/>
  <c r="M20" i="1" s="1"/>
  <c r="F18" i="4"/>
  <c r="G18" i="4" s="1"/>
  <c r="P24" i="3"/>
  <c r="K21" i="1" s="1" a="1"/>
  <c r="K21" i="1" s="1"/>
  <c r="P23" i="1"/>
  <c r="H18" i="3" a="1"/>
  <c r="H18" i="3" s="1"/>
  <c r="L18" i="3" s="1"/>
  <c r="I16" i="3"/>
  <c r="N16" i="3" s="1" a="1"/>
  <c r="F26" i="3"/>
  <c r="J28" i="3" a="1"/>
  <c r="J26" i="3"/>
  <c r="J27" i="3"/>
  <c r="K27" i="3"/>
  <c r="K26" i="3"/>
  <c r="C28" i="3" a="1"/>
  <c r="C28" i="3" s="1"/>
  <c r="E28" i="3" s="1"/>
  <c r="G28" i="3" s="1"/>
  <c r="A30" i="3"/>
  <c r="B28" i="3" a="1"/>
  <c r="B28" i="3" s="1"/>
  <c r="D28" i="3" s="1"/>
  <c r="Q25" i="3" l="1"/>
  <c r="F21" i="5"/>
  <c r="G21" i="5" s="1"/>
  <c r="G20" i="5"/>
  <c r="F19" i="4"/>
  <c r="G19" i="4" s="1"/>
  <c r="I18" i="4"/>
  <c r="M21" i="1" s="1"/>
  <c r="P26" i="3"/>
  <c r="K22" i="1" s="1" a="1"/>
  <c r="K22" i="1" s="1"/>
  <c r="N16" i="3"/>
  <c r="O17" i="3"/>
  <c r="N17" i="3"/>
  <c r="O16" i="3"/>
  <c r="H17" i="1" s="1" a="1"/>
  <c r="H17" i="1" s="1"/>
  <c r="O17" i="1" s="1"/>
  <c r="P24" i="1"/>
  <c r="H20" i="3" a="1"/>
  <c r="I19" i="3"/>
  <c r="M19" i="3" s="1"/>
  <c r="H19" i="3"/>
  <c r="I18" i="3"/>
  <c r="J28" i="3"/>
  <c r="J29" i="3"/>
  <c r="K29" i="3"/>
  <c r="K28" i="3"/>
  <c r="F28" i="3"/>
  <c r="J30" i="3" a="1"/>
  <c r="C30" i="3" a="1"/>
  <c r="C30" i="3" s="1"/>
  <c r="E30" i="3" s="1"/>
  <c r="G30" i="3" s="1"/>
  <c r="B30" i="3" a="1"/>
  <c r="B30" i="3" s="1"/>
  <c r="D30" i="3" s="1"/>
  <c r="A32" i="3"/>
  <c r="L21" i="1" l="1" a="1"/>
  <c r="L21" i="1" s="1"/>
  <c r="Q27" i="3"/>
  <c r="I21" i="5"/>
  <c r="N24" i="1" s="1"/>
  <c r="F22" i="5"/>
  <c r="I22" i="5" s="1"/>
  <c r="N25" i="1" s="1"/>
  <c r="F20" i="4"/>
  <c r="G20" i="4" s="1"/>
  <c r="I19" i="4"/>
  <c r="M22" i="1" s="1"/>
  <c r="P28" i="3"/>
  <c r="K23" i="1" s="1" a="1"/>
  <c r="K23" i="1" s="1"/>
  <c r="N18" i="3" a="1"/>
  <c r="N18" i="3" s="1"/>
  <c r="R16" i="3" a="1"/>
  <c r="R16" i="3" s="1"/>
  <c r="P25" i="1"/>
  <c r="H20" i="3"/>
  <c r="I21" i="3"/>
  <c r="M21" i="3" s="1"/>
  <c r="I20" i="3"/>
  <c r="H21" i="3"/>
  <c r="K30" i="3"/>
  <c r="J30" i="3"/>
  <c r="J31" i="3"/>
  <c r="K31" i="3"/>
  <c r="F30" i="3"/>
  <c r="J32" i="3" a="1"/>
  <c r="C32" i="3" a="1"/>
  <c r="C32" i="3" s="1"/>
  <c r="E32" i="3" s="1"/>
  <c r="G32" i="3" s="1"/>
  <c r="A34" i="3"/>
  <c r="B32" i="3" a="1"/>
  <c r="B32" i="3" s="1"/>
  <c r="D32" i="3" s="1"/>
  <c r="L22" i="1" l="1" a="1"/>
  <c r="L22" i="1" s="1"/>
  <c r="Q29" i="3"/>
  <c r="F23" i="5"/>
  <c r="I23" i="5" s="1"/>
  <c r="N26" i="1" s="1"/>
  <c r="G22" i="5"/>
  <c r="F21" i="4"/>
  <c r="G21" i="4" s="1"/>
  <c r="I20" i="4"/>
  <c r="M23" i="1" s="1"/>
  <c r="P30" i="3"/>
  <c r="K24" i="1" s="1" a="1"/>
  <c r="K24" i="1" s="1"/>
  <c r="N19" i="3"/>
  <c r="O19" i="3"/>
  <c r="O18" i="3"/>
  <c r="H18" i="1" s="1" a="1"/>
  <c r="H18" i="1" s="1"/>
  <c r="O18" i="1" s="1"/>
  <c r="S16" i="3"/>
  <c r="R17" i="3"/>
  <c r="S17" i="3"/>
  <c r="H22" i="3" a="1"/>
  <c r="L20" i="3"/>
  <c r="N20" i="3" s="1" a="1"/>
  <c r="P26" i="1"/>
  <c r="J32" i="3"/>
  <c r="K33" i="3"/>
  <c r="J33" i="3"/>
  <c r="K32" i="3"/>
  <c r="F32" i="3"/>
  <c r="J34" i="3" a="1"/>
  <c r="H23" i="3"/>
  <c r="I23" i="3"/>
  <c r="M23" i="3" s="1"/>
  <c r="H22" i="3"/>
  <c r="I22" i="3"/>
  <c r="B34" i="3" a="1"/>
  <c r="B34" i="3" s="1"/>
  <c r="D34" i="3" s="1"/>
  <c r="A36" i="3"/>
  <c r="C34" i="3" a="1"/>
  <c r="C34" i="3" s="1"/>
  <c r="E34" i="3" s="1"/>
  <c r="G34" i="3" s="1"/>
  <c r="T16" i="3" l="1" a="1"/>
  <c r="T16" i="3" s="1"/>
  <c r="L23" i="1" a="1"/>
  <c r="L23" i="1" s="1"/>
  <c r="Q31" i="3"/>
  <c r="G23" i="5"/>
  <c r="F24" i="5"/>
  <c r="G24" i="5" s="1"/>
  <c r="F22" i="4"/>
  <c r="G22" i="4" s="1"/>
  <c r="I21" i="4"/>
  <c r="M24" i="1" s="1"/>
  <c r="P32" i="3"/>
  <c r="K25" i="1" s="1" a="1"/>
  <c r="K25" i="1" s="1"/>
  <c r="R18" i="3" a="1"/>
  <c r="H24" i="3" a="1"/>
  <c r="L22" i="3"/>
  <c r="N22" i="3" s="1" a="1"/>
  <c r="O20" i="3"/>
  <c r="H19" i="1" s="1" a="1"/>
  <c r="H19" i="1" s="1"/>
  <c r="O19" i="1" s="1"/>
  <c r="N20" i="3"/>
  <c r="O21" i="3"/>
  <c r="N21" i="3"/>
  <c r="P27" i="1"/>
  <c r="I25" i="3"/>
  <c r="M25" i="3" s="1"/>
  <c r="I24" i="3"/>
  <c r="H25" i="3"/>
  <c r="H24" i="3"/>
  <c r="J34" i="3"/>
  <c r="K34" i="3"/>
  <c r="J35" i="3"/>
  <c r="K35" i="3"/>
  <c r="F34" i="3"/>
  <c r="J36" i="3" a="1"/>
  <c r="B36" i="3" a="1"/>
  <c r="B36" i="3" s="1"/>
  <c r="D36" i="3" s="1"/>
  <c r="A38" i="3"/>
  <c r="C36" i="3" a="1"/>
  <c r="C36" i="3" s="1"/>
  <c r="E36" i="3" s="1"/>
  <c r="G36" i="3" s="1"/>
  <c r="L24" i="1" l="1" a="1"/>
  <c r="L24" i="1" s="1"/>
  <c r="Q33" i="3"/>
  <c r="I24" i="5"/>
  <c r="N27" i="1" s="1"/>
  <c r="F25" i="5"/>
  <c r="F26" i="5" s="1"/>
  <c r="F23" i="4"/>
  <c r="G23" i="4" s="1"/>
  <c r="I22" i="4"/>
  <c r="M25" i="1" s="1"/>
  <c r="R18" i="3"/>
  <c r="S19" i="3"/>
  <c r="S18" i="3"/>
  <c r="R19" i="3"/>
  <c r="R20" i="3" a="1"/>
  <c r="P34" i="3"/>
  <c r="K26" i="1" s="1" a="1"/>
  <c r="K26" i="1" s="1"/>
  <c r="H26" i="3" a="1"/>
  <c r="L24" i="3"/>
  <c r="N24" i="3" s="1" a="1"/>
  <c r="N23" i="3"/>
  <c r="O22" i="3"/>
  <c r="H20" i="1" s="1" a="1"/>
  <c r="H20" i="1" s="1"/>
  <c r="O20" i="1" s="1"/>
  <c r="N22" i="3"/>
  <c r="O23" i="3"/>
  <c r="P28" i="1"/>
  <c r="F36" i="3"/>
  <c r="J38" i="3" a="1"/>
  <c r="J36" i="3"/>
  <c r="J37" i="3"/>
  <c r="K37" i="3"/>
  <c r="K36" i="3"/>
  <c r="I26" i="3"/>
  <c r="H27" i="3"/>
  <c r="I27" i="3"/>
  <c r="M27" i="3" s="1"/>
  <c r="H26" i="3"/>
  <c r="B38" i="3" a="1"/>
  <c r="B38" i="3" s="1"/>
  <c r="D38" i="3" s="1"/>
  <c r="A40" i="3"/>
  <c r="C38" i="3" a="1"/>
  <c r="C38" i="3" s="1"/>
  <c r="E38" i="3" s="1"/>
  <c r="G38" i="3" s="1"/>
  <c r="T18" i="3" l="1" a="1"/>
  <c r="T18" i="3" s="1"/>
  <c r="L25" i="1" a="1"/>
  <c r="L25" i="1" s="1"/>
  <c r="Q35" i="3"/>
  <c r="I25" i="5"/>
  <c r="N28" i="1" s="1"/>
  <c r="G25" i="5"/>
  <c r="I26" i="5"/>
  <c r="N29" i="1" s="1"/>
  <c r="G26" i="5"/>
  <c r="F27" i="5"/>
  <c r="F24" i="4"/>
  <c r="G24" i="4" s="1"/>
  <c r="I23" i="4"/>
  <c r="M26" i="1" s="1"/>
  <c r="P36" i="3"/>
  <c r="K27" i="1" s="1" a="1"/>
  <c r="K27" i="1" s="1"/>
  <c r="R22" i="3" a="1"/>
  <c r="S21" i="3"/>
  <c r="R20" i="3"/>
  <c r="R21" i="3"/>
  <c r="S20" i="3"/>
  <c r="N24" i="3"/>
  <c r="N25" i="3"/>
  <c r="O24" i="3"/>
  <c r="H21" i="1" s="1" a="1"/>
  <c r="H21" i="1" s="1"/>
  <c r="O21" i="1" s="1"/>
  <c r="O25" i="3"/>
  <c r="H28" i="3" a="1"/>
  <c r="L26" i="3"/>
  <c r="N26" i="3" s="1" a="1"/>
  <c r="P29" i="1"/>
  <c r="H28" i="3"/>
  <c r="I28" i="3"/>
  <c r="H29" i="3"/>
  <c r="I29" i="3"/>
  <c r="M29" i="3" s="1"/>
  <c r="F38" i="3"/>
  <c r="J40" i="3" a="1"/>
  <c r="K38" i="3"/>
  <c r="J38" i="3"/>
  <c r="K39" i="3"/>
  <c r="J39" i="3"/>
  <c r="B40" i="3" a="1"/>
  <c r="B40" i="3" s="1"/>
  <c r="D40" i="3" s="1"/>
  <c r="A42" i="3"/>
  <c r="C40" i="3" a="1"/>
  <c r="C40" i="3" s="1"/>
  <c r="E40" i="3" s="1"/>
  <c r="G40" i="3" s="1"/>
  <c r="L26" i="1" l="1" a="1"/>
  <c r="L26" i="1" s="1"/>
  <c r="Q37" i="3"/>
  <c r="G27" i="5"/>
  <c r="I27" i="5"/>
  <c r="N30" i="1" s="1"/>
  <c r="F28" i="5"/>
  <c r="F25" i="4"/>
  <c r="G25" i="4" s="1"/>
  <c r="I24" i="4"/>
  <c r="M27" i="1" s="1"/>
  <c r="T20" i="3" a="1"/>
  <c r="T20" i="3" s="1"/>
  <c r="R22" i="3"/>
  <c r="R23" i="3"/>
  <c r="S23" i="3"/>
  <c r="S22" i="3"/>
  <c r="R24" i="3" a="1"/>
  <c r="P38" i="3"/>
  <c r="K28" i="1" s="1" a="1"/>
  <c r="K28" i="1" s="1"/>
  <c r="N26" i="3"/>
  <c r="N27" i="3"/>
  <c r="O26" i="3"/>
  <c r="H22" i="1" s="1" a="1"/>
  <c r="H22" i="1" s="1"/>
  <c r="O22" i="1" s="1"/>
  <c r="O27" i="3"/>
  <c r="H30" i="3" a="1"/>
  <c r="L28" i="3"/>
  <c r="N28" i="3" s="1" a="1"/>
  <c r="P30" i="1"/>
  <c r="J40" i="3"/>
  <c r="K41" i="3"/>
  <c r="J41" i="3"/>
  <c r="K40" i="3"/>
  <c r="F40" i="3"/>
  <c r="J42" i="3" a="1"/>
  <c r="H30" i="3"/>
  <c r="I30" i="3"/>
  <c r="H31" i="3"/>
  <c r="I31" i="3"/>
  <c r="M31" i="3" s="1"/>
  <c r="B42" i="3" a="1"/>
  <c r="B42" i="3" s="1"/>
  <c r="D42" i="3" s="1"/>
  <c r="A44" i="3"/>
  <c r="C42" i="3" a="1"/>
  <c r="C42" i="3" s="1"/>
  <c r="E42" i="3" s="1"/>
  <c r="G42" i="3" s="1"/>
  <c r="L27" i="1" l="1" a="1"/>
  <c r="L27" i="1" s="1"/>
  <c r="Q39" i="3"/>
  <c r="G28" i="5"/>
  <c r="I28" i="5"/>
  <c r="N31" i="1" s="1"/>
  <c r="F29" i="5"/>
  <c r="F26" i="4"/>
  <c r="G26" i="4" s="1"/>
  <c r="I25" i="4"/>
  <c r="M28" i="1" s="1"/>
  <c r="T22" i="3" a="1"/>
  <c r="T22" i="3" s="1"/>
  <c r="R26" i="3" a="1"/>
  <c r="P40" i="3"/>
  <c r="K29" i="1" s="1" a="1"/>
  <c r="K29" i="1" s="1"/>
  <c r="S24" i="3"/>
  <c r="R24" i="3"/>
  <c r="R25" i="3"/>
  <c r="S25" i="3"/>
  <c r="H32" i="3" a="1"/>
  <c r="L30" i="3"/>
  <c r="N30" i="3" s="1" a="1"/>
  <c r="O28" i="3"/>
  <c r="H23" i="1" s="1" a="1"/>
  <c r="H23" i="1" s="1"/>
  <c r="O23" i="1" s="1"/>
  <c r="O29" i="3"/>
  <c r="N29" i="3"/>
  <c r="N28" i="3"/>
  <c r="P31" i="1"/>
  <c r="I33" i="3"/>
  <c r="M33" i="3" s="1"/>
  <c r="H32" i="3"/>
  <c r="H33" i="3"/>
  <c r="I32" i="3"/>
  <c r="J42" i="3"/>
  <c r="K42" i="3"/>
  <c r="J43" i="3"/>
  <c r="K43" i="3"/>
  <c r="F42" i="3"/>
  <c r="J44" i="3" a="1"/>
  <c r="B44" i="3" a="1"/>
  <c r="B44" i="3" s="1"/>
  <c r="D44" i="3" s="1"/>
  <c r="C44" i="3" a="1"/>
  <c r="C44" i="3" s="1"/>
  <c r="E44" i="3" s="1"/>
  <c r="G44" i="3" s="1"/>
  <c r="A46" i="3"/>
  <c r="L28" i="1" l="1" a="1"/>
  <c r="L28" i="1" s="1"/>
  <c r="Q41" i="3"/>
  <c r="I29" i="5"/>
  <c r="N32" i="1" s="1"/>
  <c r="G29" i="5"/>
  <c r="F30" i="5"/>
  <c r="F27" i="4"/>
  <c r="G27" i="4" s="1"/>
  <c r="I26" i="4"/>
  <c r="M29" i="1" s="1"/>
  <c r="T24" i="3" a="1"/>
  <c r="T24" i="3" s="1"/>
  <c r="R28" i="3" a="1"/>
  <c r="R26" i="3"/>
  <c r="S26" i="3"/>
  <c r="R27" i="3"/>
  <c r="S27" i="3"/>
  <c r="P42" i="3"/>
  <c r="K30" i="1" s="1" a="1"/>
  <c r="K30" i="1" s="1"/>
  <c r="H34" i="3" a="1"/>
  <c r="L32" i="3"/>
  <c r="N32" i="3" s="1" a="1"/>
  <c r="N30" i="3"/>
  <c r="O31" i="3"/>
  <c r="N31" i="3"/>
  <c r="O30" i="3"/>
  <c r="H24" i="1" s="1" a="1"/>
  <c r="H24" i="1" s="1"/>
  <c r="O24" i="1" s="1"/>
  <c r="P32" i="1"/>
  <c r="F44" i="3"/>
  <c r="J46" i="3" a="1"/>
  <c r="I34" i="3"/>
  <c r="H35" i="3"/>
  <c r="I35" i="3"/>
  <c r="M35" i="3" s="1"/>
  <c r="H34" i="3"/>
  <c r="J44" i="3"/>
  <c r="J45" i="3"/>
  <c r="K45" i="3"/>
  <c r="K44" i="3"/>
  <c r="C46" i="3" a="1"/>
  <c r="C46" i="3" s="1"/>
  <c r="E46" i="3" s="1"/>
  <c r="G46" i="3" s="1"/>
  <c r="A48" i="3"/>
  <c r="B46" i="3" a="1"/>
  <c r="B46" i="3" s="1"/>
  <c r="D46" i="3" s="1"/>
  <c r="L29" i="1" l="1" a="1"/>
  <c r="L29" i="1" s="1"/>
  <c r="Q43" i="3"/>
  <c r="I30" i="5"/>
  <c r="N33" i="1" s="1"/>
  <c r="G30" i="5"/>
  <c r="F31" i="5"/>
  <c r="F28" i="4"/>
  <c r="G28" i="4" s="1"/>
  <c r="I27" i="4"/>
  <c r="M30" i="1" s="1"/>
  <c r="T26" i="3" a="1"/>
  <c r="T26" i="3" s="1"/>
  <c r="R30" i="3" a="1"/>
  <c r="S28" i="3"/>
  <c r="S29" i="3"/>
  <c r="R28" i="3"/>
  <c r="R29" i="3"/>
  <c r="P44" i="3"/>
  <c r="K31" i="1" s="1" a="1"/>
  <c r="K31" i="1" s="1"/>
  <c r="H36" i="3" a="1"/>
  <c r="L34" i="3"/>
  <c r="N34" i="3" s="1" a="1"/>
  <c r="N32" i="3"/>
  <c r="O32" i="3"/>
  <c r="H25" i="1" s="1" a="1"/>
  <c r="H25" i="1" s="1"/>
  <c r="O25" i="1" s="1"/>
  <c r="O33" i="3"/>
  <c r="N33" i="3"/>
  <c r="P33" i="1"/>
  <c r="H36" i="3"/>
  <c r="L36" i="3" s="1"/>
  <c r="H37" i="3"/>
  <c r="I37" i="3"/>
  <c r="M37" i="3" s="1"/>
  <c r="I36" i="3"/>
  <c r="F46" i="3"/>
  <c r="J48" i="3" a="1"/>
  <c r="K46" i="3"/>
  <c r="J46" i="3"/>
  <c r="K47" i="3"/>
  <c r="J47" i="3"/>
  <c r="C48" i="3" a="1"/>
  <c r="C48" i="3" s="1"/>
  <c r="E48" i="3" s="1"/>
  <c r="G48" i="3" s="1"/>
  <c r="B48" i="3" a="1"/>
  <c r="B48" i="3" s="1"/>
  <c r="D48" i="3" s="1"/>
  <c r="A50" i="3"/>
  <c r="L30" i="1" l="1" a="1"/>
  <c r="L30" i="1" s="1"/>
  <c r="Q45" i="3"/>
  <c r="I31" i="5"/>
  <c r="N34" i="1" s="1"/>
  <c r="G31" i="5"/>
  <c r="F32" i="5"/>
  <c r="F29" i="4"/>
  <c r="G29" i="4" s="1"/>
  <c r="I28" i="4"/>
  <c r="M31" i="1" s="1"/>
  <c r="T28" i="3" a="1"/>
  <c r="T28" i="3" s="1"/>
  <c r="P46" i="3"/>
  <c r="K32" i="1" s="1" a="1"/>
  <c r="K32" i="1" s="1"/>
  <c r="R32" i="3" a="1"/>
  <c r="R31" i="3"/>
  <c r="S31" i="3"/>
  <c r="R30" i="3"/>
  <c r="S30" i="3"/>
  <c r="N36" i="3" a="1"/>
  <c r="O37" i="3" s="1"/>
  <c r="N34" i="3"/>
  <c r="O34" i="3"/>
  <c r="H26" i="1" s="1" a="1"/>
  <c r="H26" i="1" s="1"/>
  <c r="O26" i="1" s="1"/>
  <c r="N35" i="3"/>
  <c r="O35" i="3"/>
  <c r="P34" i="1"/>
  <c r="J48" i="3"/>
  <c r="K49" i="3"/>
  <c r="J49" i="3"/>
  <c r="K48" i="3"/>
  <c r="F48" i="3"/>
  <c r="J50" i="3" a="1"/>
  <c r="H38" i="3" a="1"/>
  <c r="B50" i="3" a="1"/>
  <c r="B50" i="3" s="1"/>
  <c r="D50" i="3" s="1"/>
  <c r="A52" i="3"/>
  <c r="C50" i="3" a="1"/>
  <c r="C50" i="3" s="1"/>
  <c r="E50" i="3" s="1"/>
  <c r="G50" i="3" s="1"/>
  <c r="L31" i="1" l="1" a="1"/>
  <c r="L31" i="1" s="1"/>
  <c r="Q47" i="3"/>
  <c r="I32" i="5"/>
  <c r="N35" i="1" s="1"/>
  <c r="G32" i="5"/>
  <c r="F33" i="5"/>
  <c r="F30" i="4"/>
  <c r="G30" i="4" s="1"/>
  <c r="I29" i="4"/>
  <c r="M32" i="1" s="1"/>
  <c r="T30" i="3" a="1"/>
  <c r="T30" i="3" s="1"/>
  <c r="R34" i="3" a="1"/>
  <c r="R32" i="3"/>
  <c r="R33" i="3"/>
  <c r="S33" i="3"/>
  <c r="S32" i="3"/>
  <c r="P48" i="3"/>
  <c r="K33" i="1" s="1" a="1"/>
  <c r="K33" i="1" s="1"/>
  <c r="N37" i="3"/>
  <c r="N36" i="3"/>
  <c r="O36" i="3"/>
  <c r="H27" i="1" s="1" a="1"/>
  <c r="H27" i="1" s="1"/>
  <c r="O27" i="1" s="1"/>
  <c r="P35" i="1"/>
  <c r="I38" i="3"/>
  <c r="H38" i="3"/>
  <c r="H39" i="3"/>
  <c r="I39" i="3"/>
  <c r="M39" i="3" s="1"/>
  <c r="F50" i="3"/>
  <c r="J52" i="3" a="1"/>
  <c r="J50" i="3"/>
  <c r="K50" i="3"/>
  <c r="J51" i="3"/>
  <c r="K51" i="3"/>
  <c r="B52" i="3" a="1"/>
  <c r="B52" i="3" s="1"/>
  <c r="D52" i="3" s="1"/>
  <c r="A54" i="3"/>
  <c r="C52" i="3" a="1"/>
  <c r="C52" i="3" s="1"/>
  <c r="E52" i="3" s="1"/>
  <c r="G52" i="3" s="1"/>
  <c r="L32" i="1" l="1" a="1"/>
  <c r="L32" i="1" s="1"/>
  <c r="Q49" i="3"/>
  <c r="I33" i="5"/>
  <c r="N36" i="1" s="1"/>
  <c r="G33" i="5"/>
  <c r="F34" i="5"/>
  <c r="I30" i="4"/>
  <c r="M33" i="1" s="1"/>
  <c r="F31" i="4"/>
  <c r="G31" i="4" s="1"/>
  <c r="T32" i="3" a="1"/>
  <c r="T32" i="3" s="1"/>
  <c r="R36" i="3" a="1"/>
  <c r="P50" i="3"/>
  <c r="K34" i="1" s="1" a="1"/>
  <c r="K34" i="1" s="1"/>
  <c r="R34" i="3"/>
  <c r="S35" i="3"/>
  <c r="S34" i="3"/>
  <c r="R35" i="3"/>
  <c r="H40" i="3" a="1"/>
  <c r="L38" i="3"/>
  <c r="N38" i="3" s="1" a="1"/>
  <c r="P36" i="1"/>
  <c r="J52" i="3"/>
  <c r="J53" i="3"/>
  <c r="K53" i="3"/>
  <c r="K52" i="3"/>
  <c r="F52" i="3"/>
  <c r="J54" i="3" a="1"/>
  <c r="I41" i="3"/>
  <c r="M41" i="3" s="1"/>
  <c r="H41" i="3"/>
  <c r="H40" i="3"/>
  <c r="L40" i="3" s="1"/>
  <c r="I40" i="3"/>
  <c r="B54" i="3" a="1"/>
  <c r="B54" i="3" s="1"/>
  <c r="D54" i="3" s="1"/>
  <c r="A56" i="3"/>
  <c r="C54" i="3" a="1"/>
  <c r="C54" i="3" s="1"/>
  <c r="E54" i="3" s="1"/>
  <c r="G54" i="3" s="1"/>
  <c r="L33" i="1" l="1" a="1"/>
  <c r="L33" i="1" s="1"/>
  <c r="Q51" i="3"/>
  <c r="I34" i="5"/>
  <c r="N37" i="1" s="1"/>
  <c r="G34" i="5"/>
  <c r="F35" i="5"/>
  <c r="F32" i="4"/>
  <c r="G32" i="4" s="1"/>
  <c r="I31" i="4"/>
  <c r="M34" i="1" s="1"/>
  <c r="T34" i="3" a="1"/>
  <c r="T34" i="3" s="1"/>
  <c r="P52" i="3"/>
  <c r="K35" i="1" s="1" a="1"/>
  <c r="K35" i="1" s="1"/>
  <c r="R37" i="3"/>
  <c r="R36" i="3"/>
  <c r="S37" i="3"/>
  <c r="S36" i="3"/>
  <c r="N40" i="3" a="1"/>
  <c r="N39" i="3"/>
  <c r="O38" i="3"/>
  <c r="H28" i="1" s="1" a="1"/>
  <c r="H28" i="1" s="1"/>
  <c r="O28" i="1" s="1"/>
  <c r="N38" i="3"/>
  <c r="O39" i="3"/>
  <c r="P37" i="1"/>
  <c r="K54" i="3"/>
  <c r="K55" i="3"/>
  <c r="J54" i="3"/>
  <c r="J55" i="3"/>
  <c r="F54" i="3"/>
  <c r="J56" i="3" a="1"/>
  <c r="H42" i="3" a="1"/>
  <c r="B56" i="3" a="1"/>
  <c r="B56" i="3" s="1"/>
  <c r="D56" i="3" s="1"/>
  <c r="A58" i="3"/>
  <c r="C56" i="3" a="1"/>
  <c r="C56" i="3" s="1"/>
  <c r="E56" i="3" s="1"/>
  <c r="G56" i="3" s="1"/>
  <c r="L34" i="1" l="1" a="1"/>
  <c r="L34" i="1" s="1"/>
  <c r="Q53" i="3"/>
  <c r="G35" i="5"/>
  <c r="I35" i="5"/>
  <c r="N38" i="1" s="1"/>
  <c r="F36" i="5"/>
  <c r="I32" i="4"/>
  <c r="M35" i="1" s="1"/>
  <c r="F33" i="4"/>
  <c r="G33" i="4" s="1"/>
  <c r="T36" i="3" a="1"/>
  <c r="T36" i="3" s="1"/>
  <c r="R38" i="3" a="1"/>
  <c r="P54" i="3"/>
  <c r="K36" i="1" s="1" a="1"/>
  <c r="K36" i="1" s="1"/>
  <c r="N40" i="3"/>
  <c r="N41" i="3"/>
  <c r="O41" i="3"/>
  <c r="O40" i="3"/>
  <c r="H29" i="1" s="1" a="1"/>
  <c r="H29" i="1" s="1"/>
  <c r="O29" i="1" s="1"/>
  <c r="P38" i="1"/>
  <c r="H42" i="3"/>
  <c r="I42" i="3"/>
  <c r="H43" i="3"/>
  <c r="I43" i="3"/>
  <c r="M43" i="3" s="1"/>
  <c r="J56" i="3"/>
  <c r="K57" i="3"/>
  <c r="J57" i="3"/>
  <c r="K56" i="3"/>
  <c r="F56" i="3"/>
  <c r="J58" i="3" a="1"/>
  <c r="B58" i="3" a="1"/>
  <c r="B58" i="3" s="1"/>
  <c r="D58" i="3" s="1"/>
  <c r="A60" i="3"/>
  <c r="C58" i="3" a="1"/>
  <c r="C58" i="3" s="1"/>
  <c r="E58" i="3" s="1"/>
  <c r="G58" i="3" s="1"/>
  <c r="L35" i="1" l="1" a="1"/>
  <c r="L35" i="1" s="1"/>
  <c r="Q55" i="3"/>
  <c r="G36" i="5"/>
  <c r="I36" i="5"/>
  <c r="N39" i="1" s="1"/>
  <c r="F37" i="5"/>
  <c r="F34" i="4"/>
  <c r="G34" i="4" s="1"/>
  <c r="I33" i="4"/>
  <c r="M36" i="1" s="1"/>
  <c r="R40" i="3" a="1"/>
  <c r="P56" i="3"/>
  <c r="K37" i="1" s="1" a="1"/>
  <c r="K37" i="1" s="1"/>
  <c r="R38" i="3"/>
  <c r="R39" i="3"/>
  <c r="S39" i="3"/>
  <c r="S38" i="3"/>
  <c r="H44" i="3" a="1"/>
  <c r="L42" i="3"/>
  <c r="N42" i="3" s="1" a="1"/>
  <c r="P39" i="1"/>
  <c r="F58" i="3"/>
  <c r="J60" i="3" a="1"/>
  <c r="J58" i="3"/>
  <c r="K58" i="3"/>
  <c r="J59" i="3"/>
  <c r="K59" i="3"/>
  <c r="H44" i="3"/>
  <c r="I44" i="3"/>
  <c r="H45" i="3"/>
  <c r="I45" i="3"/>
  <c r="M45" i="3" s="1"/>
  <c r="B60" i="3" a="1"/>
  <c r="B60" i="3" s="1"/>
  <c r="D60" i="3" s="1"/>
  <c r="A62" i="3"/>
  <c r="C60" i="3" a="1"/>
  <c r="C60" i="3" s="1"/>
  <c r="E60" i="3" s="1"/>
  <c r="G60" i="3" s="1"/>
  <c r="L36" i="1" l="1" a="1"/>
  <c r="L36" i="1" s="1"/>
  <c r="Q57" i="3"/>
  <c r="I37" i="5"/>
  <c r="N40" i="1" s="1"/>
  <c r="G37" i="5"/>
  <c r="F38" i="5"/>
  <c r="I34" i="4"/>
  <c r="M37" i="1" s="1"/>
  <c r="F35" i="4"/>
  <c r="G35" i="4" s="1"/>
  <c r="T38" i="3" a="1"/>
  <c r="T38" i="3" s="1"/>
  <c r="P58" i="3"/>
  <c r="K38" i="1" s="1" a="1"/>
  <c r="K38" i="1" s="1"/>
  <c r="R40" i="3"/>
  <c r="R41" i="3"/>
  <c r="S41" i="3"/>
  <c r="S40" i="3"/>
  <c r="N42" i="3"/>
  <c r="O42" i="3"/>
  <c r="H30" i="1" s="1" a="1"/>
  <c r="H30" i="1" s="1"/>
  <c r="O30" i="1" s="1"/>
  <c r="O43" i="3"/>
  <c r="N43" i="3"/>
  <c r="H46" i="3" a="1"/>
  <c r="L44" i="3"/>
  <c r="N44" i="3" s="1" a="1"/>
  <c r="P40" i="1"/>
  <c r="I46" i="3"/>
  <c r="I47" i="3"/>
  <c r="M47" i="3" s="1"/>
  <c r="H46" i="3"/>
  <c r="H47" i="3"/>
  <c r="J60" i="3"/>
  <c r="K61" i="3"/>
  <c r="K60" i="3"/>
  <c r="J61" i="3"/>
  <c r="F60" i="3"/>
  <c r="J62" i="3" a="1"/>
  <c r="C62" i="3" a="1"/>
  <c r="C62" i="3" s="1"/>
  <c r="E62" i="3" s="1"/>
  <c r="G62" i="3" s="1"/>
  <c r="B62" i="3" a="1"/>
  <c r="B62" i="3" s="1"/>
  <c r="D62" i="3" s="1"/>
  <c r="A64" i="3"/>
  <c r="L37" i="1" l="1" a="1"/>
  <c r="L37" i="1" s="1"/>
  <c r="Q59" i="3"/>
  <c r="I38" i="5"/>
  <c r="N41" i="1" s="1"/>
  <c r="G38" i="5"/>
  <c r="F39" i="5"/>
  <c r="F36" i="4"/>
  <c r="G36" i="4" s="1"/>
  <c r="I35" i="4"/>
  <c r="M38" i="1" s="1"/>
  <c r="T40" i="3" a="1"/>
  <c r="T40" i="3" s="1"/>
  <c r="R42" i="3" a="1"/>
  <c r="P60" i="3"/>
  <c r="K39" i="1" s="1" a="1"/>
  <c r="K39" i="1" s="1"/>
  <c r="O44" i="3"/>
  <c r="H31" i="1" s="1" a="1"/>
  <c r="H31" i="1" s="1"/>
  <c r="O31" i="1" s="1"/>
  <c r="N44" i="3"/>
  <c r="O45" i="3"/>
  <c r="N45" i="3"/>
  <c r="H48" i="3" a="1"/>
  <c r="L46" i="3"/>
  <c r="N46" i="3" s="1" a="1"/>
  <c r="P41" i="1"/>
  <c r="F62" i="3"/>
  <c r="J64" i="3" a="1"/>
  <c r="I49" i="3"/>
  <c r="M49" i="3" s="1"/>
  <c r="H49" i="3"/>
  <c r="H48" i="3"/>
  <c r="I48" i="3"/>
  <c r="J63" i="3"/>
  <c r="J62" i="3"/>
  <c r="K62" i="3"/>
  <c r="K63" i="3"/>
  <c r="C64" i="3" a="1"/>
  <c r="C64" i="3" s="1"/>
  <c r="E64" i="3" s="1"/>
  <c r="G64" i="3" s="1"/>
  <c r="B64" i="3" a="1"/>
  <c r="B64" i="3" s="1"/>
  <c r="D64" i="3" s="1"/>
  <c r="A66" i="3"/>
  <c r="L38" i="1" l="1" a="1"/>
  <c r="L38" i="1" s="1"/>
  <c r="Q61" i="3"/>
  <c r="I39" i="5"/>
  <c r="N42" i="1" s="1"/>
  <c r="G39" i="5"/>
  <c r="F40" i="5"/>
  <c r="I36" i="4"/>
  <c r="M39" i="1" s="1"/>
  <c r="F37" i="4"/>
  <c r="G37" i="4" s="1"/>
  <c r="R44" i="3" a="1"/>
  <c r="P62" i="3"/>
  <c r="K40" i="1" s="1" a="1"/>
  <c r="K40" i="1" s="1"/>
  <c r="R42" i="3"/>
  <c r="S42" i="3"/>
  <c r="R43" i="3"/>
  <c r="S43" i="3"/>
  <c r="N46" i="3"/>
  <c r="N47" i="3"/>
  <c r="O47" i="3"/>
  <c r="O46" i="3"/>
  <c r="H32" i="1" s="1" a="1"/>
  <c r="H32" i="1" s="1"/>
  <c r="O32" i="1" s="1"/>
  <c r="H50" i="3" a="1"/>
  <c r="L48" i="3"/>
  <c r="N48" i="3" s="1" a="1"/>
  <c r="P42" i="1"/>
  <c r="I50" i="3"/>
  <c r="I51" i="3"/>
  <c r="M51" i="3" s="1"/>
  <c r="H51" i="3"/>
  <c r="H50" i="3"/>
  <c r="F64" i="3"/>
  <c r="J66" i="3" a="1"/>
  <c r="J64" i="3"/>
  <c r="K65" i="3"/>
  <c r="J65" i="3"/>
  <c r="K64" i="3"/>
  <c r="B66" i="3" a="1"/>
  <c r="B66" i="3" s="1"/>
  <c r="D66" i="3" s="1"/>
  <c r="A68" i="3"/>
  <c r="C66" i="3" a="1"/>
  <c r="C66" i="3" s="1"/>
  <c r="E66" i="3" s="1"/>
  <c r="G66" i="3" s="1"/>
  <c r="L39" i="1" l="1" a="1"/>
  <c r="L39" i="1" s="1"/>
  <c r="Q63" i="3"/>
  <c r="I40" i="5"/>
  <c r="N43" i="1" s="1"/>
  <c r="G40" i="5"/>
  <c r="F41" i="5"/>
  <c r="F38" i="4"/>
  <c r="G38" i="4" s="1"/>
  <c r="I37" i="4"/>
  <c r="M40" i="1" s="1"/>
  <c r="T42" i="3" a="1"/>
  <c r="T42" i="3" s="1"/>
  <c r="P64" i="3"/>
  <c r="K41" i="1" s="1" a="1"/>
  <c r="K41" i="1" s="1"/>
  <c r="R46" i="3" a="1"/>
  <c r="S44" i="3"/>
  <c r="R44" i="3"/>
  <c r="R45" i="3"/>
  <c r="S45" i="3"/>
  <c r="O49" i="3"/>
  <c r="N48" i="3"/>
  <c r="O48" i="3"/>
  <c r="H33" i="1" s="1" a="1"/>
  <c r="H33" i="1" s="1"/>
  <c r="O33" i="1" s="1"/>
  <c r="N49" i="3"/>
  <c r="H52" i="3" a="1"/>
  <c r="L50" i="3"/>
  <c r="N50" i="3" s="1" a="1"/>
  <c r="P43" i="1"/>
  <c r="J66" i="3"/>
  <c r="K66" i="3"/>
  <c r="J67" i="3"/>
  <c r="K67" i="3"/>
  <c r="F66" i="3"/>
  <c r="J68" i="3" a="1"/>
  <c r="I52" i="3"/>
  <c r="I53" i="3"/>
  <c r="M53" i="3" s="1"/>
  <c r="H52" i="3"/>
  <c r="L52" i="3" s="1"/>
  <c r="H53" i="3"/>
  <c r="B68" i="3" a="1"/>
  <c r="B68" i="3" s="1"/>
  <c r="D68" i="3" s="1"/>
  <c r="A70" i="3"/>
  <c r="C68" i="3" a="1"/>
  <c r="C68" i="3" s="1"/>
  <c r="E68" i="3" s="1"/>
  <c r="G68" i="3" s="1"/>
  <c r="L40" i="1" l="1" a="1"/>
  <c r="L40" i="1" s="1"/>
  <c r="Q65" i="3"/>
  <c r="I41" i="5"/>
  <c r="N44" i="1" s="1"/>
  <c r="G41" i="5"/>
  <c r="F42" i="5"/>
  <c r="F39" i="4"/>
  <c r="G39" i="4" s="1"/>
  <c r="I38" i="4"/>
  <c r="M41" i="1" s="1"/>
  <c r="T44" i="3" a="1"/>
  <c r="T44" i="3" s="1"/>
  <c r="R47" i="3"/>
  <c r="S46" i="3"/>
  <c r="S47" i="3"/>
  <c r="R46" i="3"/>
  <c r="R48" i="3" a="1"/>
  <c r="P66" i="3"/>
  <c r="K42" i="1" s="1" a="1"/>
  <c r="K42" i="1" s="1"/>
  <c r="O50" i="3"/>
  <c r="H34" i="1" s="1" a="1"/>
  <c r="H34" i="1" s="1"/>
  <c r="O34" i="1" s="1"/>
  <c r="N50" i="3"/>
  <c r="N51" i="3"/>
  <c r="O51" i="3"/>
  <c r="N52" i="3" a="1"/>
  <c r="P44" i="1"/>
  <c r="J68" i="3"/>
  <c r="J69" i="3"/>
  <c r="K69" i="3"/>
  <c r="K68" i="3"/>
  <c r="F68" i="3"/>
  <c r="J70" i="3" a="1"/>
  <c r="H54" i="3" a="1"/>
  <c r="B70" i="3" a="1"/>
  <c r="B70" i="3" s="1"/>
  <c r="D70" i="3" s="1"/>
  <c r="A72" i="3"/>
  <c r="C70" i="3" a="1"/>
  <c r="C70" i="3" s="1"/>
  <c r="E70" i="3" s="1"/>
  <c r="G70" i="3" s="1"/>
  <c r="L41" i="1" l="1" a="1"/>
  <c r="L41" i="1" s="1"/>
  <c r="Q67" i="3"/>
  <c r="I42" i="5"/>
  <c r="N45" i="1" s="1"/>
  <c r="G42" i="5"/>
  <c r="F43" i="5"/>
  <c r="F40" i="4"/>
  <c r="G40" i="4" s="1"/>
  <c r="I39" i="4"/>
  <c r="M42" i="1" s="1"/>
  <c r="T46" i="3" a="1"/>
  <c r="T46" i="3" s="1"/>
  <c r="R48" i="3"/>
  <c r="S48" i="3"/>
  <c r="S49" i="3"/>
  <c r="R49" i="3"/>
  <c r="R50" i="3" a="1"/>
  <c r="P68" i="3"/>
  <c r="K43" i="1" s="1" a="1"/>
  <c r="K43" i="1" s="1"/>
  <c r="N52" i="3"/>
  <c r="O52" i="3"/>
  <c r="H35" i="1" s="1" a="1"/>
  <c r="H35" i="1" s="1"/>
  <c r="O35" i="1" s="1"/>
  <c r="N53" i="3"/>
  <c r="O53" i="3"/>
  <c r="P45" i="1"/>
  <c r="F70" i="3"/>
  <c r="J72" i="3" a="1"/>
  <c r="H54" i="3"/>
  <c r="I54" i="3"/>
  <c r="H55" i="3"/>
  <c r="I55" i="3"/>
  <c r="M55" i="3" s="1"/>
  <c r="J71" i="3"/>
  <c r="J70" i="3"/>
  <c r="K70" i="3"/>
  <c r="K71" i="3"/>
  <c r="B72" i="3" a="1"/>
  <c r="B72" i="3" s="1"/>
  <c r="D72" i="3" s="1"/>
  <c r="A74" i="3"/>
  <c r="C72" i="3" a="1"/>
  <c r="C72" i="3" s="1"/>
  <c r="E72" i="3" s="1"/>
  <c r="G72" i="3" s="1"/>
  <c r="L42" i="1" l="1" a="1"/>
  <c r="L42" i="1" s="1"/>
  <c r="Q69" i="3"/>
  <c r="G43" i="5"/>
  <c r="I43" i="5"/>
  <c r="N46" i="1" s="1"/>
  <c r="F44" i="5"/>
  <c r="F41" i="4"/>
  <c r="G41" i="4" s="1"/>
  <c r="I40" i="4"/>
  <c r="M43" i="1" s="1"/>
  <c r="T48" i="3" a="1"/>
  <c r="T48" i="3" s="1"/>
  <c r="R50" i="3"/>
  <c r="R51" i="3"/>
  <c r="S50" i="3"/>
  <c r="S51" i="3"/>
  <c r="P70" i="3"/>
  <c r="K44" i="1" s="1" a="1"/>
  <c r="K44" i="1" s="1"/>
  <c r="R52" i="3" a="1"/>
  <c r="H56" i="3" a="1"/>
  <c r="L54" i="3"/>
  <c r="N54" i="3" s="1" a="1"/>
  <c r="P46" i="1"/>
  <c r="I57" i="3"/>
  <c r="M57" i="3" s="1"/>
  <c r="H57" i="3"/>
  <c r="H56" i="3"/>
  <c r="I56" i="3"/>
  <c r="J72" i="3"/>
  <c r="K73" i="3"/>
  <c r="J73" i="3"/>
  <c r="K72" i="3"/>
  <c r="F72" i="3"/>
  <c r="J74" i="3" a="1"/>
  <c r="B74" i="3" a="1"/>
  <c r="B74" i="3" s="1"/>
  <c r="D74" i="3" s="1"/>
  <c r="A76" i="3"/>
  <c r="C74" i="3" a="1"/>
  <c r="C74" i="3" s="1"/>
  <c r="E74" i="3" s="1"/>
  <c r="G74" i="3" s="1"/>
  <c r="L43" i="1" l="1" a="1"/>
  <c r="L43" i="1" s="1"/>
  <c r="Q71" i="3"/>
  <c r="G44" i="5"/>
  <c r="I44" i="5"/>
  <c r="N47" i="1" s="1"/>
  <c r="F45" i="5"/>
  <c r="F42" i="4"/>
  <c r="G42" i="4" s="1"/>
  <c r="I41" i="4"/>
  <c r="M44" i="1" s="1"/>
  <c r="T50" i="3" a="1"/>
  <c r="T50" i="3" s="1"/>
  <c r="R53" i="3"/>
  <c r="R52" i="3"/>
  <c r="S53" i="3"/>
  <c r="S52" i="3"/>
  <c r="P72" i="3"/>
  <c r="K45" i="1" s="1" a="1"/>
  <c r="K45" i="1" s="1"/>
  <c r="H58" i="3" a="1"/>
  <c r="L56" i="3"/>
  <c r="N56" i="3" s="1" a="1"/>
  <c r="N54" i="3"/>
  <c r="O54" i="3"/>
  <c r="H36" i="1" s="1" a="1"/>
  <c r="H36" i="1" s="1"/>
  <c r="O36" i="1" s="1"/>
  <c r="N55" i="3"/>
  <c r="O55" i="3"/>
  <c r="P47" i="1"/>
  <c r="H59" i="3"/>
  <c r="H58" i="3"/>
  <c r="I58" i="3"/>
  <c r="I59" i="3"/>
  <c r="M59" i="3" s="1"/>
  <c r="J74" i="3"/>
  <c r="K74" i="3"/>
  <c r="J75" i="3"/>
  <c r="K75" i="3"/>
  <c r="F74" i="3"/>
  <c r="J76" i="3" a="1"/>
  <c r="C76" i="3" a="1"/>
  <c r="C76" i="3" s="1"/>
  <c r="E76" i="3" s="1"/>
  <c r="G76" i="3" s="1"/>
  <c r="A78" i="3"/>
  <c r="B76" i="3" a="1"/>
  <c r="B76" i="3" s="1"/>
  <c r="D76" i="3" s="1"/>
  <c r="L44" i="1" l="1" a="1"/>
  <c r="L44" i="1" s="1"/>
  <c r="Q73" i="3"/>
  <c r="I45" i="5"/>
  <c r="N48" i="1" s="1"/>
  <c r="G45" i="5"/>
  <c r="F46" i="5"/>
  <c r="F43" i="4"/>
  <c r="G43" i="4" s="1"/>
  <c r="I42" i="4"/>
  <c r="M45" i="1" s="1"/>
  <c r="T52" i="3" a="1"/>
  <c r="T52" i="3" s="1"/>
  <c r="P74" i="3"/>
  <c r="K46" i="1" s="1" a="1"/>
  <c r="K46" i="1" s="1"/>
  <c r="R54" i="3" a="1"/>
  <c r="N57" i="3"/>
  <c r="O57" i="3"/>
  <c r="N56" i="3"/>
  <c r="O56" i="3"/>
  <c r="H37" i="1" s="1" a="1"/>
  <c r="H37" i="1" s="1"/>
  <c r="O37" i="1" s="1"/>
  <c r="H60" i="3" a="1"/>
  <c r="L58" i="3"/>
  <c r="N58" i="3" s="1" a="1"/>
  <c r="P48" i="1"/>
  <c r="F76" i="3"/>
  <c r="J78" i="3" a="1"/>
  <c r="H60" i="3"/>
  <c r="I60" i="3"/>
  <c r="H61" i="3"/>
  <c r="I61" i="3"/>
  <c r="M61" i="3" s="1"/>
  <c r="J76" i="3"/>
  <c r="J77" i="3"/>
  <c r="K77" i="3"/>
  <c r="K76" i="3"/>
  <c r="C78" i="3" a="1"/>
  <c r="C78" i="3" s="1"/>
  <c r="E78" i="3" s="1"/>
  <c r="G78" i="3" s="1"/>
  <c r="B78" i="3" a="1"/>
  <c r="B78" i="3" s="1"/>
  <c r="D78" i="3" s="1"/>
  <c r="A80" i="3"/>
  <c r="L45" i="1" l="1" a="1"/>
  <c r="L45" i="1" s="1"/>
  <c r="Q75" i="3"/>
  <c r="I46" i="5"/>
  <c r="N49" i="1" s="1"/>
  <c r="G46" i="5"/>
  <c r="F47" i="5"/>
  <c r="I43" i="4"/>
  <c r="M46" i="1" s="1"/>
  <c r="F44" i="4"/>
  <c r="G44" i="4" s="1"/>
  <c r="R56" i="3" a="1"/>
  <c r="R54" i="3"/>
  <c r="R55" i="3"/>
  <c r="S55" i="3"/>
  <c r="S54" i="3"/>
  <c r="P76" i="3"/>
  <c r="K47" i="1" s="1" a="1"/>
  <c r="K47" i="1" s="1"/>
  <c r="H62" i="3" a="1"/>
  <c r="L60" i="3"/>
  <c r="N60" i="3" s="1" a="1"/>
  <c r="N58" i="3"/>
  <c r="O58" i="3"/>
  <c r="H38" i="1" s="1" a="1"/>
  <c r="H38" i="1" s="1"/>
  <c r="O38" i="1" s="1"/>
  <c r="O59" i="3"/>
  <c r="N59" i="3"/>
  <c r="P49" i="1"/>
  <c r="H63" i="3"/>
  <c r="H62" i="3"/>
  <c r="I62" i="3"/>
  <c r="I63" i="3"/>
  <c r="M63" i="3" s="1"/>
  <c r="F78" i="3"/>
  <c r="J80" i="3" a="1"/>
  <c r="J79" i="3"/>
  <c r="J78" i="3"/>
  <c r="K78" i="3"/>
  <c r="K79" i="3"/>
  <c r="C80" i="3" a="1"/>
  <c r="C80" i="3" s="1"/>
  <c r="E80" i="3" s="1"/>
  <c r="G80" i="3" s="1"/>
  <c r="A82" i="3"/>
  <c r="B80" i="3" a="1"/>
  <c r="B80" i="3" s="1"/>
  <c r="D80" i="3" s="1"/>
  <c r="L46" i="1" l="1" a="1"/>
  <c r="L46" i="1" s="1"/>
  <c r="Q77" i="3"/>
  <c r="I47" i="5"/>
  <c r="N50" i="1" s="1"/>
  <c r="G47" i="5"/>
  <c r="F48" i="5"/>
  <c r="F45" i="4"/>
  <c r="G45" i="4" s="1"/>
  <c r="I44" i="4"/>
  <c r="M47" i="1" s="1"/>
  <c r="T54" i="3" a="1"/>
  <c r="T54" i="3" s="1"/>
  <c r="P78" i="3"/>
  <c r="K48" i="1" s="1" a="1"/>
  <c r="K48" i="1" s="1"/>
  <c r="R58" i="3" a="1"/>
  <c r="S56" i="3"/>
  <c r="R56" i="3"/>
  <c r="S57" i="3"/>
  <c r="R57" i="3"/>
  <c r="N60" i="3"/>
  <c r="N61" i="3"/>
  <c r="O61" i="3"/>
  <c r="O60" i="3"/>
  <c r="H39" i="1" s="1" a="1"/>
  <c r="H39" i="1" s="1"/>
  <c r="O39" i="1" s="1"/>
  <c r="H64" i="3" a="1"/>
  <c r="L62" i="3"/>
  <c r="N62" i="3" s="1" a="1"/>
  <c r="P50" i="1"/>
  <c r="J80" i="3"/>
  <c r="K81" i="3"/>
  <c r="J81" i="3"/>
  <c r="K80" i="3"/>
  <c r="F80" i="3"/>
  <c r="J82" i="3" a="1"/>
  <c r="I65" i="3"/>
  <c r="M65" i="3" s="1"/>
  <c r="H64" i="3"/>
  <c r="H65" i="3"/>
  <c r="I64" i="3"/>
  <c r="B82" i="3" a="1"/>
  <c r="B82" i="3" s="1"/>
  <c r="D82" i="3" s="1"/>
  <c r="A84" i="3"/>
  <c r="C82" i="3" a="1"/>
  <c r="C82" i="3" s="1"/>
  <c r="E82" i="3" s="1"/>
  <c r="G82" i="3" s="1"/>
  <c r="L47" i="1" l="1" a="1"/>
  <c r="L47" i="1" s="1"/>
  <c r="Q79" i="3"/>
  <c r="I48" i="5"/>
  <c r="N51" i="1" s="1"/>
  <c r="G48" i="5"/>
  <c r="F49" i="5"/>
  <c r="F46" i="4"/>
  <c r="G46" i="4" s="1"/>
  <c r="I45" i="4"/>
  <c r="M48" i="1" s="1"/>
  <c r="T56" i="3" a="1"/>
  <c r="T56" i="3" s="1"/>
  <c r="R58" i="3"/>
  <c r="S59" i="3"/>
  <c r="S58" i="3"/>
  <c r="R59" i="3"/>
  <c r="R60" i="3" a="1"/>
  <c r="P80" i="3"/>
  <c r="K49" i="1" s="1" a="1"/>
  <c r="K49" i="1" s="1"/>
  <c r="H66" i="3" a="1"/>
  <c r="L64" i="3"/>
  <c r="N64" i="3" s="1" a="1"/>
  <c r="N62" i="3"/>
  <c r="N63" i="3"/>
  <c r="O63" i="3"/>
  <c r="O62" i="3"/>
  <c r="H40" i="1" s="1" a="1"/>
  <c r="H40" i="1" s="1"/>
  <c r="O40" i="1" s="1"/>
  <c r="P51" i="1"/>
  <c r="H67" i="3"/>
  <c r="I67" i="3"/>
  <c r="M67" i="3" s="1"/>
  <c r="H66" i="3"/>
  <c r="I66" i="3"/>
  <c r="F82" i="3"/>
  <c r="J84" i="3" a="1"/>
  <c r="J82" i="3"/>
  <c r="K82" i="3"/>
  <c r="J83" i="3"/>
  <c r="K83" i="3"/>
  <c r="B84" i="3" a="1"/>
  <c r="B84" i="3" s="1"/>
  <c r="D84" i="3" s="1"/>
  <c r="A86" i="3"/>
  <c r="C84" i="3" a="1"/>
  <c r="C84" i="3" s="1"/>
  <c r="E84" i="3" s="1"/>
  <c r="G84" i="3" s="1"/>
  <c r="L48" i="1" l="1" a="1"/>
  <c r="L48" i="1" s="1"/>
  <c r="Q81" i="3"/>
  <c r="I49" i="5"/>
  <c r="N52" i="1" s="1"/>
  <c r="G49" i="5"/>
  <c r="F50" i="5"/>
  <c r="F47" i="4"/>
  <c r="G47" i="4" s="1"/>
  <c r="I46" i="4"/>
  <c r="M49" i="1" s="1"/>
  <c r="T58" i="3" a="1"/>
  <c r="T58" i="3" s="1"/>
  <c r="S60" i="3"/>
  <c r="R60" i="3"/>
  <c r="R61" i="3"/>
  <c r="S61" i="3"/>
  <c r="R62" i="3" a="1"/>
  <c r="P82" i="3"/>
  <c r="K50" i="1" s="1" a="1"/>
  <c r="K50" i="1" s="1"/>
  <c r="H68" i="3" a="1"/>
  <c r="L66" i="3"/>
  <c r="N66" i="3" s="1" a="1"/>
  <c r="N65" i="3"/>
  <c r="N64" i="3"/>
  <c r="O64" i="3"/>
  <c r="H41" i="1" s="1" a="1"/>
  <c r="H41" i="1" s="1"/>
  <c r="O41" i="1" s="1"/>
  <c r="O65" i="3"/>
  <c r="P52" i="1"/>
  <c r="H68" i="3"/>
  <c r="I68" i="3"/>
  <c r="H69" i="3"/>
  <c r="I69" i="3"/>
  <c r="M69" i="3" s="1"/>
  <c r="F84" i="3"/>
  <c r="J86" i="3" a="1"/>
  <c r="J84" i="3"/>
  <c r="K84" i="3"/>
  <c r="J85" i="3"/>
  <c r="K85" i="3"/>
  <c r="B86" i="3" a="1"/>
  <c r="B86" i="3" s="1"/>
  <c r="D86" i="3" s="1"/>
  <c r="A88" i="3"/>
  <c r="C86" i="3" a="1"/>
  <c r="C86" i="3" s="1"/>
  <c r="E86" i="3" s="1"/>
  <c r="G86" i="3" s="1"/>
  <c r="L49" i="1" l="1" a="1"/>
  <c r="L49" i="1" s="1"/>
  <c r="Q83" i="3"/>
  <c r="I50" i="5"/>
  <c r="N53" i="1" s="1"/>
  <c r="G50" i="5"/>
  <c r="F51" i="5"/>
  <c r="F48" i="4"/>
  <c r="G48" i="4" s="1"/>
  <c r="I47" i="4"/>
  <c r="M50" i="1" s="1"/>
  <c r="T60" i="3" a="1"/>
  <c r="T60" i="3" s="1"/>
  <c r="R64" i="3" a="1"/>
  <c r="P84" i="3"/>
  <c r="K51" i="1" s="1" a="1"/>
  <c r="K51" i="1" s="1"/>
  <c r="R62" i="3"/>
  <c r="S63" i="3"/>
  <c r="S62" i="3"/>
  <c r="R63" i="3"/>
  <c r="O66" i="3"/>
  <c r="H42" i="1" s="1" a="1"/>
  <c r="H42" i="1" s="1"/>
  <c r="O42" i="1" s="1"/>
  <c r="N66" i="3"/>
  <c r="O67" i="3"/>
  <c r="N67" i="3"/>
  <c r="H70" i="3" a="1"/>
  <c r="L68" i="3"/>
  <c r="N68" i="3" s="1" a="1"/>
  <c r="P53" i="1"/>
  <c r="J86" i="3"/>
  <c r="K86" i="3"/>
  <c r="K87" i="3"/>
  <c r="J87" i="3"/>
  <c r="F86" i="3"/>
  <c r="J88" i="3" a="1"/>
  <c r="H70" i="3"/>
  <c r="I70" i="3"/>
  <c r="H71" i="3"/>
  <c r="I71" i="3"/>
  <c r="M71" i="3" s="1"/>
  <c r="B88" i="3" a="1"/>
  <c r="B88" i="3" s="1"/>
  <c r="D88" i="3" s="1"/>
  <c r="A90" i="3"/>
  <c r="C88" i="3" a="1"/>
  <c r="C88" i="3" s="1"/>
  <c r="E88" i="3" s="1"/>
  <c r="G88" i="3" s="1"/>
  <c r="L50" i="1" l="1" a="1"/>
  <c r="L50" i="1" s="1"/>
  <c r="Q85" i="3"/>
  <c r="G51" i="5"/>
  <c r="I51" i="5"/>
  <c r="N54" i="1" s="1"/>
  <c r="F52" i="5"/>
  <c r="F49" i="4"/>
  <c r="G49" i="4" s="1"/>
  <c r="I48" i="4"/>
  <c r="M51" i="1" s="1"/>
  <c r="T62" i="3" a="1"/>
  <c r="T62" i="3" s="1"/>
  <c r="R66" i="3" a="1"/>
  <c r="P86" i="3"/>
  <c r="K52" i="1" s="1" a="1"/>
  <c r="K52" i="1" s="1"/>
  <c r="R64" i="3"/>
  <c r="R65" i="3"/>
  <c r="S64" i="3"/>
  <c r="S65" i="3"/>
  <c r="H72" i="3" a="1"/>
  <c r="L70" i="3"/>
  <c r="N70" i="3" s="1" a="1"/>
  <c r="O68" i="3"/>
  <c r="H43" i="1" s="1" a="1"/>
  <c r="H43" i="1" s="1"/>
  <c r="O43" i="1" s="1"/>
  <c r="N69" i="3"/>
  <c r="O69" i="3"/>
  <c r="N68" i="3"/>
  <c r="P54" i="1"/>
  <c r="I73" i="3"/>
  <c r="M73" i="3" s="1"/>
  <c r="H73" i="3"/>
  <c r="H72" i="3"/>
  <c r="I72" i="3"/>
  <c r="J88" i="3"/>
  <c r="K89" i="3"/>
  <c r="J89" i="3"/>
  <c r="K88" i="3"/>
  <c r="F88" i="3"/>
  <c r="J90" i="3" a="1"/>
  <c r="B90" i="3" a="1"/>
  <c r="B90" i="3" s="1"/>
  <c r="D90" i="3" s="1"/>
  <c r="A92" i="3"/>
  <c r="C90" i="3" a="1"/>
  <c r="C90" i="3" s="1"/>
  <c r="E90" i="3" s="1"/>
  <c r="G90" i="3" s="1"/>
  <c r="L51" i="1" l="1" a="1"/>
  <c r="L51" i="1" s="1"/>
  <c r="Q87" i="3"/>
  <c r="G52" i="5"/>
  <c r="I52" i="5"/>
  <c r="N55" i="1" s="1"/>
  <c r="F53" i="5"/>
  <c r="F50" i="4"/>
  <c r="G50" i="4" s="1"/>
  <c r="I49" i="4"/>
  <c r="M52" i="1" s="1"/>
  <c r="T64" i="3" a="1"/>
  <c r="T64" i="3" s="1"/>
  <c r="R68" i="3" a="1"/>
  <c r="P88" i="3"/>
  <c r="K53" i="1" s="1" a="1"/>
  <c r="K53" i="1" s="1"/>
  <c r="R66" i="3"/>
  <c r="S67" i="3"/>
  <c r="S66" i="3"/>
  <c r="R67" i="3"/>
  <c r="H74" i="3" a="1"/>
  <c r="L72" i="3"/>
  <c r="N72" i="3" s="1" a="1"/>
  <c r="O71" i="3"/>
  <c r="N71" i="3"/>
  <c r="O70" i="3"/>
  <c r="H44" i="1" s="1" a="1"/>
  <c r="H44" i="1" s="1"/>
  <c r="O44" i="1" s="1"/>
  <c r="N70" i="3"/>
  <c r="P55" i="1"/>
  <c r="I74" i="3"/>
  <c r="H75" i="3"/>
  <c r="I75" i="3"/>
  <c r="M75" i="3" s="1"/>
  <c r="H74" i="3"/>
  <c r="J90" i="3"/>
  <c r="K90" i="3"/>
  <c r="J91" i="3"/>
  <c r="K91" i="3"/>
  <c r="F90" i="3"/>
  <c r="J92" i="3" a="1"/>
  <c r="B92" i="3" a="1"/>
  <c r="B92" i="3" s="1"/>
  <c r="D92" i="3" s="1"/>
  <c r="C92" i="3" a="1"/>
  <c r="C92" i="3" s="1"/>
  <c r="E92" i="3" s="1"/>
  <c r="G92" i="3" s="1"/>
  <c r="A94" i="3"/>
  <c r="L52" i="1" l="1" a="1"/>
  <c r="L52" i="1" s="1"/>
  <c r="Q89" i="3"/>
  <c r="I53" i="5"/>
  <c r="N56" i="1" s="1"/>
  <c r="G53" i="5"/>
  <c r="F54" i="5"/>
  <c r="F51" i="4"/>
  <c r="G51" i="4" s="1"/>
  <c r="I50" i="4"/>
  <c r="M53" i="1" s="1"/>
  <c r="T66" i="3" a="1"/>
  <c r="T66" i="3" s="1"/>
  <c r="R70" i="3" a="1"/>
  <c r="P90" i="3"/>
  <c r="K54" i="1" s="1" a="1"/>
  <c r="K54" i="1" s="1"/>
  <c r="R69" i="3"/>
  <c r="R68" i="3"/>
  <c r="S68" i="3"/>
  <c r="S69" i="3"/>
  <c r="H76" i="3" a="1"/>
  <c r="L74" i="3"/>
  <c r="N74" i="3" s="1" a="1"/>
  <c r="N72" i="3"/>
  <c r="O72" i="3"/>
  <c r="H45" i="1" s="1" a="1"/>
  <c r="H45" i="1" s="1"/>
  <c r="O45" i="1" s="1"/>
  <c r="N73" i="3"/>
  <c r="O73" i="3"/>
  <c r="P56" i="1"/>
  <c r="F92" i="3"/>
  <c r="J94" i="3" a="1"/>
  <c r="J92" i="3"/>
  <c r="J93" i="3"/>
  <c r="K93" i="3"/>
  <c r="K92" i="3"/>
  <c r="H76" i="3"/>
  <c r="I76" i="3"/>
  <c r="H77" i="3"/>
  <c r="I77" i="3"/>
  <c r="M77" i="3" s="1"/>
  <c r="C94" i="3" a="1"/>
  <c r="C94" i="3" s="1"/>
  <c r="E94" i="3" s="1"/>
  <c r="G94" i="3" s="1"/>
  <c r="A96" i="3"/>
  <c r="B94" i="3" a="1"/>
  <c r="B94" i="3" s="1"/>
  <c r="D94" i="3" s="1"/>
  <c r="L53" i="1" l="1" a="1"/>
  <c r="L53" i="1" s="1"/>
  <c r="Q91" i="3"/>
  <c r="I54" i="5"/>
  <c r="N57" i="1" s="1"/>
  <c r="G54" i="5"/>
  <c r="F55" i="5"/>
  <c r="F52" i="4"/>
  <c r="G52" i="4" s="1"/>
  <c r="I51" i="4"/>
  <c r="M54" i="1" s="1"/>
  <c r="T68" i="3" a="1"/>
  <c r="T68" i="3" s="1"/>
  <c r="R72" i="3" a="1"/>
  <c r="P92" i="3"/>
  <c r="K55" i="1" s="1" a="1"/>
  <c r="K55" i="1" s="1"/>
  <c r="R70" i="3"/>
  <c r="S71" i="3"/>
  <c r="S70" i="3"/>
  <c r="R71" i="3"/>
  <c r="H78" i="3" a="1"/>
  <c r="L76" i="3"/>
  <c r="N76" i="3" s="1" a="1"/>
  <c r="N74" i="3"/>
  <c r="O74" i="3"/>
  <c r="H46" i="1" s="1" a="1"/>
  <c r="H46" i="1" s="1"/>
  <c r="O46" i="1" s="1"/>
  <c r="N75" i="3"/>
  <c r="O75" i="3"/>
  <c r="P57" i="1"/>
  <c r="H78" i="3"/>
  <c r="H79" i="3"/>
  <c r="I78" i="3"/>
  <c r="I79" i="3"/>
  <c r="M79" i="3" s="1"/>
  <c r="F94" i="3"/>
  <c r="J96" i="3" a="1"/>
  <c r="J94" i="3"/>
  <c r="K94" i="3"/>
  <c r="K95" i="3"/>
  <c r="J95" i="3"/>
  <c r="C96" i="3" a="1"/>
  <c r="C96" i="3" s="1"/>
  <c r="E96" i="3" s="1"/>
  <c r="G96" i="3" s="1"/>
  <c r="B96" i="3" a="1"/>
  <c r="B96" i="3" s="1"/>
  <c r="D96" i="3" s="1"/>
  <c r="A98" i="3"/>
  <c r="L54" i="1" l="1" a="1"/>
  <c r="L54" i="1" s="1"/>
  <c r="Q93" i="3"/>
  <c r="I55" i="5"/>
  <c r="N58" i="1" s="1"/>
  <c r="G55" i="5"/>
  <c r="F56" i="5"/>
  <c r="F53" i="4"/>
  <c r="G53" i="4" s="1"/>
  <c r="I52" i="4"/>
  <c r="M55" i="1" s="1"/>
  <c r="T70" i="3" a="1"/>
  <c r="T70" i="3" s="1"/>
  <c r="R74" i="3" a="1"/>
  <c r="P94" i="3"/>
  <c r="K56" i="1" s="1" a="1"/>
  <c r="K56" i="1" s="1"/>
  <c r="R72" i="3"/>
  <c r="S72" i="3"/>
  <c r="S73" i="3"/>
  <c r="R73" i="3"/>
  <c r="N76" i="3"/>
  <c r="O77" i="3"/>
  <c r="N77" i="3"/>
  <c r="O76" i="3"/>
  <c r="H47" i="1" s="1" a="1"/>
  <c r="H47" i="1" s="1"/>
  <c r="O47" i="1" s="1"/>
  <c r="H80" i="3" a="1"/>
  <c r="L78" i="3"/>
  <c r="N78" i="3" s="1" a="1"/>
  <c r="P58" i="1"/>
  <c r="J96" i="3"/>
  <c r="K97" i="3"/>
  <c r="J97" i="3"/>
  <c r="K96" i="3"/>
  <c r="F96" i="3"/>
  <c r="J98" i="3" a="1"/>
  <c r="I81" i="3"/>
  <c r="M81" i="3" s="1"/>
  <c r="H81" i="3"/>
  <c r="H80" i="3"/>
  <c r="L80" i="3" s="1"/>
  <c r="I80" i="3"/>
  <c r="B98" i="3" a="1"/>
  <c r="B98" i="3" s="1"/>
  <c r="D98" i="3" s="1"/>
  <c r="A100" i="3"/>
  <c r="C98" i="3" a="1"/>
  <c r="C98" i="3" s="1"/>
  <c r="E98" i="3" s="1"/>
  <c r="G98" i="3" s="1"/>
  <c r="L55" i="1" l="1" a="1"/>
  <c r="L55" i="1" s="1"/>
  <c r="Q95" i="3"/>
  <c r="I56" i="5"/>
  <c r="N59" i="1" s="1"/>
  <c r="G56" i="5"/>
  <c r="F57" i="5"/>
  <c r="F54" i="4"/>
  <c r="G54" i="4" s="1"/>
  <c r="I53" i="4"/>
  <c r="M56" i="1" s="1"/>
  <c r="T72" i="3" a="1"/>
  <c r="T72" i="3" s="1"/>
  <c r="P96" i="3"/>
  <c r="K57" i="1" s="1" a="1"/>
  <c r="K57" i="1" s="1"/>
  <c r="R76" i="3" a="1"/>
  <c r="S75" i="3"/>
  <c r="S74" i="3"/>
  <c r="R75" i="3"/>
  <c r="R74" i="3"/>
  <c r="N78" i="3"/>
  <c r="N79" i="3"/>
  <c r="O78" i="3"/>
  <c r="H48" i="1" s="1" a="1"/>
  <c r="H48" i="1" s="1"/>
  <c r="O48" i="1" s="1"/>
  <c r="O79" i="3"/>
  <c r="N80" i="3" a="1"/>
  <c r="P59" i="1"/>
  <c r="J98" i="3"/>
  <c r="K98" i="3"/>
  <c r="J99" i="3"/>
  <c r="K99" i="3"/>
  <c r="F98" i="3"/>
  <c r="J100" i="3" a="1"/>
  <c r="H82" i="3" a="1"/>
  <c r="B100" i="3" a="1"/>
  <c r="B100" i="3" s="1"/>
  <c r="D100" i="3" s="1"/>
  <c r="A102" i="3"/>
  <c r="C100" i="3" a="1"/>
  <c r="C100" i="3" s="1"/>
  <c r="E100" i="3" s="1"/>
  <c r="G100" i="3" s="1"/>
  <c r="L56" i="1" l="1" a="1"/>
  <c r="L56" i="1" s="1"/>
  <c r="Q97" i="3"/>
  <c r="I57" i="5"/>
  <c r="N60" i="1" s="1"/>
  <c r="G57" i="5"/>
  <c r="F58" i="5"/>
  <c r="F55" i="4"/>
  <c r="G55" i="4" s="1"/>
  <c r="I54" i="4"/>
  <c r="M57" i="1" s="1"/>
  <c r="T74" i="3" a="1"/>
  <c r="T74" i="3" s="1"/>
  <c r="S76" i="3"/>
  <c r="R76" i="3"/>
  <c r="S77" i="3"/>
  <c r="R77" i="3"/>
  <c r="R78" i="3" a="1"/>
  <c r="P98" i="3"/>
  <c r="K58" i="1" s="1" a="1"/>
  <c r="K58" i="1" s="1"/>
  <c r="N81" i="3"/>
  <c r="N80" i="3"/>
  <c r="O80" i="3"/>
  <c r="H49" i="1" s="1" a="1"/>
  <c r="H49" i="1" s="1"/>
  <c r="O49" i="1" s="1"/>
  <c r="O81" i="3"/>
  <c r="P60" i="1"/>
  <c r="F100" i="3"/>
  <c r="J102" i="3" a="1"/>
  <c r="I82" i="3"/>
  <c r="H82" i="3"/>
  <c r="H83" i="3"/>
  <c r="I83" i="3"/>
  <c r="M83" i="3" s="1"/>
  <c r="J100" i="3"/>
  <c r="J101" i="3"/>
  <c r="K101" i="3"/>
  <c r="K100" i="3"/>
  <c r="B102" i="3" a="1"/>
  <c r="B102" i="3" s="1"/>
  <c r="D102" i="3" s="1"/>
  <c r="A104" i="3"/>
  <c r="C102" i="3" a="1"/>
  <c r="C102" i="3" s="1"/>
  <c r="E102" i="3" s="1"/>
  <c r="G102" i="3" s="1"/>
  <c r="L57" i="1" l="1" a="1"/>
  <c r="L57" i="1" s="1"/>
  <c r="Q99" i="3"/>
  <c r="I58" i="5"/>
  <c r="N61" i="1" s="1"/>
  <c r="G58" i="5"/>
  <c r="F59" i="5"/>
  <c r="F56" i="4"/>
  <c r="G56" i="4" s="1"/>
  <c r="I55" i="4"/>
  <c r="M58" i="1" s="1"/>
  <c r="T76" i="3" a="1"/>
  <c r="T76" i="3" s="1"/>
  <c r="S78" i="3"/>
  <c r="R79" i="3"/>
  <c r="S79" i="3"/>
  <c r="R78" i="3"/>
  <c r="R80" i="3" a="1"/>
  <c r="P100" i="3"/>
  <c r="K59" i="1" s="1" a="1"/>
  <c r="K59" i="1" s="1"/>
  <c r="H84" i="3" a="1"/>
  <c r="L82" i="3"/>
  <c r="N82" i="3" s="1" a="1"/>
  <c r="P61" i="1"/>
  <c r="H84" i="3"/>
  <c r="I85" i="3"/>
  <c r="M85" i="3" s="1"/>
  <c r="I84" i="3"/>
  <c r="H85" i="3"/>
  <c r="J102" i="3"/>
  <c r="K102" i="3"/>
  <c r="K103" i="3"/>
  <c r="J103" i="3"/>
  <c r="F102" i="3"/>
  <c r="J104" i="3" a="1"/>
  <c r="B104" i="3" a="1"/>
  <c r="B104" i="3" s="1"/>
  <c r="D104" i="3" s="1"/>
  <c r="A106" i="3"/>
  <c r="C104" i="3" a="1"/>
  <c r="C104" i="3" s="1"/>
  <c r="E104" i="3" s="1"/>
  <c r="G104" i="3" s="1"/>
  <c r="L58" i="1" l="1" a="1"/>
  <c r="L58" i="1" s="1"/>
  <c r="Q101" i="3"/>
  <c r="G59" i="5"/>
  <c r="I59" i="5"/>
  <c r="N62" i="1" s="1"/>
  <c r="F60" i="5"/>
  <c r="F57" i="4"/>
  <c r="G57" i="4" s="1"/>
  <c r="I56" i="4"/>
  <c r="M59" i="1" s="1"/>
  <c r="T78" i="3" a="1"/>
  <c r="T78" i="3" s="1"/>
  <c r="P102" i="3"/>
  <c r="K60" i="1" s="1" a="1"/>
  <c r="K60" i="1" s="1"/>
  <c r="R80" i="3"/>
  <c r="R81" i="3"/>
  <c r="S81" i="3"/>
  <c r="S80" i="3"/>
  <c r="H86" i="3" a="1"/>
  <c r="L84" i="3"/>
  <c r="N84" i="3" s="1" a="1"/>
  <c r="O82" i="3"/>
  <c r="H50" i="1" s="1" a="1"/>
  <c r="H50" i="1" s="1"/>
  <c r="O50" i="1" s="1"/>
  <c r="O83" i="3"/>
  <c r="N82" i="3"/>
  <c r="N83" i="3"/>
  <c r="P62" i="1"/>
  <c r="F104" i="3"/>
  <c r="J106" i="3" a="1"/>
  <c r="J104" i="3"/>
  <c r="K105" i="3"/>
  <c r="J105" i="3"/>
  <c r="K104" i="3"/>
  <c r="H86" i="3"/>
  <c r="I86" i="3"/>
  <c r="H87" i="3"/>
  <c r="I87" i="3"/>
  <c r="M87" i="3" s="1"/>
  <c r="B106" i="3" a="1"/>
  <c r="B106" i="3" s="1"/>
  <c r="D106" i="3" s="1"/>
  <c r="A108" i="3"/>
  <c r="C106" i="3" a="1"/>
  <c r="C106" i="3" s="1"/>
  <c r="E106" i="3" s="1"/>
  <c r="G106" i="3" s="1"/>
  <c r="L59" i="1" l="1" a="1"/>
  <c r="L59" i="1" s="1"/>
  <c r="Q103" i="3"/>
  <c r="G60" i="5"/>
  <c r="I60" i="5"/>
  <c r="N63" i="1" s="1"/>
  <c r="F61" i="5"/>
  <c r="F58" i="4"/>
  <c r="G58" i="4" s="1"/>
  <c r="I57" i="4"/>
  <c r="M60" i="1" s="1"/>
  <c r="T80" i="3" a="1"/>
  <c r="T80" i="3" s="1"/>
  <c r="R82" i="3" a="1"/>
  <c r="P104" i="3"/>
  <c r="K61" i="1" s="1" a="1"/>
  <c r="K61" i="1" s="1"/>
  <c r="H88" i="3" a="1"/>
  <c r="L86" i="3"/>
  <c r="N86" i="3" s="1" a="1"/>
  <c r="N84" i="3"/>
  <c r="O84" i="3"/>
  <c r="H51" i="1" s="1" a="1"/>
  <c r="H51" i="1" s="1"/>
  <c r="O51" i="1" s="1"/>
  <c r="N85" i="3"/>
  <c r="O85" i="3"/>
  <c r="P63" i="1"/>
  <c r="I89" i="3"/>
  <c r="M89" i="3" s="1"/>
  <c r="H88" i="3"/>
  <c r="I88" i="3"/>
  <c r="H89" i="3"/>
  <c r="J106" i="3"/>
  <c r="K106" i="3"/>
  <c r="J107" i="3"/>
  <c r="K107" i="3"/>
  <c r="F106" i="3"/>
  <c r="J108" i="3" a="1"/>
  <c r="A110" i="3"/>
  <c r="B108" i="3" a="1"/>
  <c r="B108" i="3" s="1"/>
  <c r="D108" i="3" s="1"/>
  <c r="C108" i="3" a="1"/>
  <c r="C108" i="3" s="1"/>
  <c r="E108" i="3" s="1"/>
  <c r="G108" i="3" s="1"/>
  <c r="L60" i="1" l="1" a="1"/>
  <c r="L60" i="1" s="1"/>
  <c r="Q105" i="3"/>
  <c r="I61" i="5"/>
  <c r="N64" i="1" s="1"/>
  <c r="G61" i="5"/>
  <c r="F62" i="5"/>
  <c r="F59" i="4"/>
  <c r="G59" i="4" s="1"/>
  <c r="I58" i="4"/>
  <c r="M61" i="1" s="1"/>
  <c r="R84" i="3" a="1"/>
  <c r="P106" i="3"/>
  <c r="K62" i="1" s="1" a="1"/>
  <c r="K62" i="1" s="1"/>
  <c r="R82" i="3"/>
  <c r="S83" i="3"/>
  <c r="R83" i="3"/>
  <c r="S82" i="3"/>
  <c r="O87" i="3"/>
  <c r="O86" i="3"/>
  <c r="H52" i="1" s="1" a="1"/>
  <c r="H52" i="1" s="1"/>
  <c r="O52" i="1" s="1"/>
  <c r="N87" i="3"/>
  <c r="N86" i="3"/>
  <c r="H90" i="3" a="1"/>
  <c r="L88" i="3"/>
  <c r="N88" i="3" s="1" a="1"/>
  <c r="P64" i="1"/>
  <c r="F108" i="3"/>
  <c r="J110" i="3" a="1"/>
  <c r="I90" i="3"/>
  <c r="H91" i="3"/>
  <c r="H90" i="3"/>
  <c r="I91" i="3"/>
  <c r="M91" i="3" s="1"/>
  <c r="J109" i="3"/>
  <c r="J108" i="3"/>
  <c r="K109" i="3"/>
  <c r="K108" i="3"/>
  <c r="C110" i="3" a="1"/>
  <c r="C110" i="3" s="1"/>
  <c r="E110" i="3" s="1"/>
  <c r="G110" i="3" s="1"/>
  <c r="B110" i="3" a="1"/>
  <c r="B110" i="3" s="1"/>
  <c r="D110" i="3" s="1"/>
  <c r="A112" i="3"/>
  <c r="L61" i="1" l="1" a="1"/>
  <c r="L61" i="1" s="1"/>
  <c r="Q107" i="3"/>
  <c r="I62" i="5"/>
  <c r="N65" i="1" s="1"/>
  <c r="G62" i="5"/>
  <c r="F63" i="5"/>
  <c r="F60" i="4"/>
  <c r="G60" i="4" s="1"/>
  <c r="I59" i="4"/>
  <c r="M62" i="1" s="1"/>
  <c r="T82" i="3" a="1"/>
  <c r="T82" i="3" s="1"/>
  <c r="R86" i="3" a="1"/>
  <c r="P108" i="3"/>
  <c r="K63" i="1" s="1" a="1"/>
  <c r="K63" i="1" s="1"/>
  <c r="R85" i="3"/>
  <c r="R84" i="3"/>
  <c r="S85" i="3"/>
  <c r="S84" i="3"/>
  <c r="N89" i="3"/>
  <c r="O89" i="3"/>
  <c r="N88" i="3"/>
  <c r="O88" i="3"/>
  <c r="H53" i="1" s="1" a="1"/>
  <c r="H53" i="1" s="1"/>
  <c r="O53" i="1" s="1"/>
  <c r="H92" i="3" a="1"/>
  <c r="L90" i="3"/>
  <c r="N90" i="3" s="1" a="1"/>
  <c r="P65" i="1"/>
  <c r="I93" i="3"/>
  <c r="M93" i="3" s="1"/>
  <c r="H92" i="3"/>
  <c r="H93" i="3"/>
  <c r="I92" i="3"/>
  <c r="F110" i="3"/>
  <c r="J112" i="3" a="1"/>
  <c r="J110" i="3"/>
  <c r="K110" i="3"/>
  <c r="K111" i="3"/>
  <c r="J111" i="3"/>
  <c r="C112" i="3" a="1"/>
  <c r="C112" i="3" s="1"/>
  <c r="E112" i="3" s="1"/>
  <c r="G112" i="3" s="1"/>
  <c r="A114" i="3"/>
  <c r="B112" i="3" a="1"/>
  <c r="B112" i="3" s="1"/>
  <c r="D112" i="3" s="1"/>
  <c r="L62" i="1" l="1" a="1"/>
  <c r="L62" i="1" s="1"/>
  <c r="Q109" i="3"/>
  <c r="I63" i="5"/>
  <c r="N66" i="1" s="1"/>
  <c r="G63" i="5"/>
  <c r="F64" i="5"/>
  <c r="I60" i="4"/>
  <c r="M63" i="1" s="1"/>
  <c r="F61" i="4"/>
  <c r="G61" i="4" s="1"/>
  <c r="T84" i="3" a="1"/>
  <c r="T84" i="3" s="1"/>
  <c r="R88" i="3" a="1"/>
  <c r="P110" i="3"/>
  <c r="K64" i="1" s="1" a="1"/>
  <c r="K64" i="1" s="1"/>
  <c r="R86" i="3"/>
  <c r="S87" i="3"/>
  <c r="S86" i="3"/>
  <c r="R87" i="3"/>
  <c r="H94" i="3" a="1"/>
  <c r="L92" i="3"/>
  <c r="N92" i="3" s="1" a="1"/>
  <c r="N90" i="3"/>
  <c r="O90" i="3"/>
  <c r="H54" i="1" s="1" a="1"/>
  <c r="H54" i="1" s="1"/>
  <c r="O54" i="1" s="1"/>
  <c r="N91" i="3"/>
  <c r="O91" i="3"/>
  <c r="P66" i="1"/>
  <c r="F112" i="3"/>
  <c r="J114" i="3" a="1"/>
  <c r="J112" i="3"/>
  <c r="K113" i="3"/>
  <c r="J113" i="3"/>
  <c r="K112" i="3"/>
  <c r="I94" i="3"/>
  <c r="H94" i="3"/>
  <c r="H95" i="3"/>
  <c r="I95" i="3"/>
  <c r="M95" i="3" s="1"/>
  <c r="B114" i="3" a="1"/>
  <c r="B114" i="3" s="1"/>
  <c r="D114" i="3" s="1"/>
  <c r="A116" i="3"/>
  <c r="C114" i="3" a="1"/>
  <c r="C114" i="3" s="1"/>
  <c r="E114" i="3" s="1"/>
  <c r="G114" i="3" s="1"/>
  <c r="L63" i="1" l="1" a="1"/>
  <c r="L63" i="1" s="1"/>
  <c r="Q111" i="3"/>
  <c r="I64" i="5"/>
  <c r="N67" i="1" s="1"/>
  <c r="G64" i="5"/>
  <c r="F65" i="5"/>
  <c r="F62" i="4"/>
  <c r="G62" i="4" s="1"/>
  <c r="I61" i="4"/>
  <c r="M64" i="1" s="1"/>
  <c r="T86" i="3" a="1"/>
  <c r="T86" i="3" s="1"/>
  <c r="R90" i="3" a="1"/>
  <c r="P112" i="3"/>
  <c r="K65" i="1" s="1" a="1"/>
  <c r="K65" i="1" s="1"/>
  <c r="R88" i="3"/>
  <c r="S89" i="3"/>
  <c r="R89" i="3"/>
  <c r="S88" i="3"/>
  <c r="N92" i="3"/>
  <c r="N93" i="3"/>
  <c r="O93" i="3"/>
  <c r="O92" i="3"/>
  <c r="H55" i="1" s="1" a="1"/>
  <c r="H55" i="1" s="1"/>
  <c r="O55" i="1" s="1"/>
  <c r="H96" i="3" a="1"/>
  <c r="L94" i="3"/>
  <c r="N94" i="3" s="1" a="1"/>
  <c r="P67" i="1"/>
  <c r="I97" i="3"/>
  <c r="M97" i="3" s="1"/>
  <c r="H97" i="3"/>
  <c r="H96" i="3"/>
  <c r="I96" i="3"/>
  <c r="J114" i="3"/>
  <c r="J115" i="3"/>
  <c r="K114" i="3"/>
  <c r="K115" i="3"/>
  <c r="F114" i="3"/>
  <c r="J116" i="3" a="1"/>
  <c r="B116" i="3" a="1"/>
  <c r="B116" i="3" s="1"/>
  <c r="D116" i="3" s="1"/>
  <c r="A118" i="3"/>
  <c r="C116" i="3" a="1"/>
  <c r="C116" i="3" s="1"/>
  <c r="E116" i="3" s="1"/>
  <c r="G116" i="3" s="1"/>
  <c r="L64" i="1" l="1" a="1"/>
  <c r="L64" i="1" s="1"/>
  <c r="Q113" i="3"/>
  <c r="F63" i="4"/>
  <c r="G63" i="4" s="1"/>
  <c r="I62" i="4"/>
  <c r="M65" i="1" s="1"/>
  <c r="I65" i="5"/>
  <c r="N68" i="1" s="1"/>
  <c r="G65" i="5"/>
  <c r="F66" i="5"/>
  <c r="T88" i="3" a="1"/>
  <c r="T88" i="3" s="1"/>
  <c r="P114" i="3"/>
  <c r="K66" i="1" s="1" a="1"/>
  <c r="K66" i="1" s="1"/>
  <c r="R92" i="3" a="1"/>
  <c r="S91" i="3"/>
  <c r="S90" i="3"/>
  <c r="R90" i="3"/>
  <c r="R91" i="3"/>
  <c r="H98" i="3" a="1"/>
  <c r="L96" i="3"/>
  <c r="N96" i="3" s="1" a="1"/>
  <c r="N94" i="3"/>
  <c r="N95" i="3"/>
  <c r="O94" i="3"/>
  <c r="H56" i="1" s="1" a="1"/>
  <c r="H56" i="1" s="1"/>
  <c r="O56" i="1" s="1"/>
  <c r="O95" i="3"/>
  <c r="P68" i="1"/>
  <c r="I98" i="3"/>
  <c r="H99" i="3"/>
  <c r="I99" i="3"/>
  <c r="M99" i="3" s="1"/>
  <c r="H98" i="3"/>
  <c r="J117" i="3"/>
  <c r="K117" i="3"/>
  <c r="K116" i="3"/>
  <c r="J116" i="3"/>
  <c r="F116" i="3"/>
  <c r="J118" i="3" a="1"/>
  <c r="B118" i="3" a="1"/>
  <c r="B118" i="3" s="1"/>
  <c r="D118" i="3" s="1"/>
  <c r="A120" i="3"/>
  <c r="C118" i="3" a="1"/>
  <c r="C118" i="3" s="1"/>
  <c r="E118" i="3" s="1"/>
  <c r="G118" i="3" s="1"/>
  <c r="L65" i="1" l="1" a="1"/>
  <c r="L65" i="1" s="1"/>
  <c r="Q115" i="3"/>
  <c r="F64" i="4"/>
  <c r="G64" i="4" s="1"/>
  <c r="I63" i="4"/>
  <c r="M66" i="1" s="1"/>
  <c r="I66" i="5"/>
  <c r="N69" i="1" s="1"/>
  <c r="G66" i="5"/>
  <c r="F67" i="5"/>
  <c r="T90" i="3" a="1"/>
  <c r="T90" i="3" s="1"/>
  <c r="R94" i="3" a="1"/>
  <c r="S92" i="3"/>
  <c r="R92" i="3"/>
  <c r="R93" i="3"/>
  <c r="S93" i="3"/>
  <c r="P116" i="3"/>
  <c r="K67" i="1" s="1" a="1"/>
  <c r="K67" i="1" s="1"/>
  <c r="H100" i="3" a="1"/>
  <c r="L98" i="3"/>
  <c r="N98" i="3" s="1" a="1"/>
  <c r="N97" i="3"/>
  <c r="N96" i="3"/>
  <c r="O96" i="3"/>
  <c r="H57" i="1" s="1" a="1"/>
  <c r="H57" i="1" s="1"/>
  <c r="O57" i="1" s="1"/>
  <c r="O97" i="3"/>
  <c r="P69" i="1"/>
  <c r="H100" i="3"/>
  <c r="H101" i="3"/>
  <c r="I101" i="3"/>
  <c r="M101" i="3" s="1"/>
  <c r="I100" i="3"/>
  <c r="J118" i="3"/>
  <c r="K118" i="3"/>
  <c r="K119" i="3"/>
  <c r="J119" i="3"/>
  <c r="F118" i="3"/>
  <c r="J120" i="3" a="1"/>
  <c r="B120" i="3" a="1"/>
  <c r="B120" i="3" s="1"/>
  <c r="D120" i="3" s="1"/>
  <c r="A122" i="3"/>
  <c r="C120" i="3" a="1"/>
  <c r="C120" i="3" s="1"/>
  <c r="E120" i="3" s="1"/>
  <c r="G120" i="3" s="1"/>
  <c r="L66" i="1" l="1" a="1"/>
  <c r="L66" i="1" s="1"/>
  <c r="Q117" i="3"/>
  <c r="F65" i="4"/>
  <c r="G65" i="4" s="1"/>
  <c r="I64" i="4"/>
  <c r="M67" i="1" s="1"/>
  <c r="G67" i="5"/>
  <c r="I67" i="5"/>
  <c r="N70" i="1" s="1"/>
  <c r="F68" i="5"/>
  <c r="T92" i="3" a="1"/>
  <c r="T92" i="3" s="1"/>
  <c r="P118" i="3"/>
  <c r="K68" i="1" s="1" a="1"/>
  <c r="K68" i="1" s="1"/>
  <c r="R96" i="3" a="1"/>
  <c r="S94" i="3"/>
  <c r="R95" i="3"/>
  <c r="S95" i="3"/>
  <c r="R94" i="3"/>
  <c r="O98" i="3"/>
  <c r="H58" i="1" s="1" a="1"/>
  <c r="H58" i="1" s="1"/>
  <c r="O58" i="1" s="1"/>
  <c r="N98" i="3"/>
  <c r="O99" i="3"/>
  <c r="N99" i="3"/>
  <c r="H102" i="3" a="1"/>
  <c r="L100" i="3"/>
  <c r="N100" i="3" s="1" a="1"/>
  <c r="P70" i="1"/>
  <c r="F120" i="3"/>
  <c r="J122" i="3" a="1"/>
  <c r="J120" i="3"/>
  <c r="K121" i="3"/>
  <c r="J121" i="3"/>
  <c r="K120" i="3"/>
  <c r="H102" i="3"/>
  <c r="I102" i="3"/>
  <c r="H103" i="3"/>
  <c r="I103" i="3"/>
  <c r="M103" i="3" s="1"/>
  <c r="B122" i="3" a="1"/>
  <c r="B122" i="3" s="1"/>
  <c r="D122" i="3" s="1"/>
  <c r="A124" i="3"/>
  <c r="C122" i="3" a="1"/>
  <c r="C122" i="3" s="1"/>
  <c r="E122" i="3" s="1"/>
  <c r="G122" i="3" s="1"/>
  <c r="L67" i="1" l="1" a="1"/>
  <c r="L67" i="1" s="1"/>
  <c r="Q119" i="3"/>
  <c r="F66" i="4"/>
  <c r="G66" i="4" s="1"/>
  <c r="I65" i="4"/>
  <c r="M68" i="1" s="1"/>
  <c r="G68" i="5"/>
  <c r="I68" i="5"/>
  <c r="N71" i="1" s="1"/>
  <c r="F69" i="5"/>
  <c r="T94" i="3" a="1"/>
  <c r="T94" i="3" s="1"/>
  <c r="R96" i="3"/>
  <c r="R97" i="3"/>
  <c r="S96" i="3"/>
  <c r="S97" i="3"/>
  <c r="R98" i="3" a="1"/>
  <c r="P120" i="3"/>
  <c r="K69" i="1" s="1" a="1"/>
  <c r="K69" i="1" s="1"/>
  <c r="H104" i="3" a="1"/>
  <c r="L102" i="3"/>
  <c r="N102" i="3" s="1" a="1"/>
  <c r="O101" i="3"/>
  <c r="N100" i="3"/>
  <c r="O100" i="3"/>
  <c r="H59" i="1" s="1" a="1"/>
  <c r="H59" i="1" s="1"/>
  <c r="O59" i="1" s="1"/>
  <c r="N101" i="3"/>
  <c r="P71" i="1"/>
  <c r="I104" i="3"/>
  <c r="I105" i="3"/>
  <c r="M105" i="3" s="1"/>
  <c r="H105" i="3"/>
  <c r="H104" i="3"/>
  <c r="J122" i="3"/>
  <c r="K122" i="3"/>
  <c r="J123" i="3"/>
  <c r="K123" i="3"/>
  <c r="F122" i="3"/>
  <c r="J124" i="3" a="1"/>
  <c r="B124" i="3" a="1"/>
  <c r="B124" i="3" s="1"/>
  <c r="D124" i="3" s="1"/>
  <c r="C124" i="3" a="1"/>
  <c r="C124" i="3" s="1"/>
  <c r="E124" i="3" s="1"/>
  <c r="G124" i="3" s="1"/>
  <c r="A126" i="3"/>
  <c r="L68" i="1" l="1" a="1"/>
  <c r="L68" i="1" s="1"/>
  <c r="Q121" i="3"/>
  <c r="F67" i="4"/>
  <c r="G67" i="4" s="1"/>
  <c r="I66" i="4"/>
  <c r="M69" i="1" s="1"/>
  <c r="I69" i="5"/>
  <c r="N72" i="1" s="1"/>
  <c r="G69" i="5"/>
  <c r="F70" i="5"/>
  <c r="T96" i="3" a="1"/>
  <c r="T96" i="3" s="1"/>
  <c r="P122" i="3"/>
  <c r="K70" i="1" s="1" a="1"/>
  <c r="K70" i="1" s="1"/>
  <c r="R98" i="3"/>
  <c r="S99" i="3"/>
  <c r="R99" i="3"/>
  <c r="S98" i="3"/>
  <c r="R100" i="3" a="1"/>
  <c r="H106" i="3" a="1"/>
  <c r="L104" i="3"/>
  <c r="N104" i="3" s="1" a="1"/>
  <c r="O103" i="3"/>
  <c r="O102" i="3"/>
  <c r="H60" i="1" s="1" a="1"/>
  <c r="H60" i="1" s="1"/>
  <c r="O60" i="1" s="1"/>
  <c r="N103" i="3"/>
  <c r="N102" i="3"/>
  <c r="P72" i="1"/>
  <c r="I106" i="3"/>
  <c r="I107" i="3"/>
  <c r="M107" i="3" s="1"/>
  <c r="H107" i="3"/>
  <c r="H106" i="3"/>
  <c r="J124" i="3"/>
  <c r="J125" i="3"/>
  <c r="K125" i="3"/>
  <c r="K124" i="3"/>
  <c r="F124" i="3"/>
  <c r="J126" i="3" a="1"/>
  <c r="C126" i="3" a="1"/>
  <c r="C126" i="3" s="1"/>
  <c r="E126" i="3" s="1"/>
  <c r="G126" i="3" s="1"/>
  <c r="B126" i="3" a="1"/>
  <c r="B126" i="3" s="1"/>
  <c r="D126" i="3" s="1"/>
  <c r="A128" i="3"/>
  <c r="L69" i="1" l="1" a="1"/>
  <c r="L69" i="1" s="1"/>
  <c r="Q123" i="3"/>
  <c r="F68" i="4"/>
  <c r="G68" i="4" s="1"/>
  <c r="I67" i="4"/>
  <c r="M70" i="1" s="1"/>
  <c r="I70" i="5"/>
  <c r="N73" i="1" s="1"/>
  <c r="G70" i="5"/>
  <c r="F71" i="5"/>
  <c r="T98" i="3" a="1"/>
  <c r="T98" i="3" s="1"/>
  <c r="R102" i="3" a="1"/>
  <c r="R101" i="3"/>
  <c r="R100" i="3"/>
  <c r="S100" i="3"/>
  <c r="S101" i="3"/>
  <c r="P124" i="3"/>
  <c r="K71" i="1" s="1" a="1"/>
  <c r="K71" i="1" s="1"/>
  <c r="H108" i="3" a="1"/>
  <c r="L106" i="3"/>
  <c r="N106" i="3" s="1" a="1"/>
  <c r="N104" i="3"/>
  <c r="O104" i="3"/>
  <c r="H61" i="1" s="1" a="1"/>
  <c r="H61" i="1" s="1"/>
  <c r="O61" i="1" s="1"/>
  <c r="O105" i="3"/>
  <c r="N105" i="3"/>
  <c r="P73" i="1"/>
  <c r="H108" i="3"/>
  <c r="H109" i="3"/>
  <c r="I109" i="3"/>
  <c r="M109" i="3" s="1"/>
  <c r="I108" i="3"/>
  <c r="F126" i="3"/>
  <c r="J128" i="3" a="1"/>
  <c r="J126" i="3"/>
  <c r="K126" i="3"/>
  <c r="K127" i="3"/>
  <c r="J127" i="3"/>
  <c r="C128" i="3" a="1"/>
  <c r="C128" i="3" s="1"/>
  <c r="E128" i="3" s="1"/>
  <c r="G128" i="3" s="1"/>
  <c r="B128" i="3" a="1"/>
  <c r="B128" i="3" s="1"/>
  <c r="D128" i="3" s="1"/>
  <c r="A130" i="3"/>
  <c r="L70" i="1" l="1" a="1"/>
  <c r="L70" i="1" s="1"/>
  <c r="Q125" i="3"/>
  <c r="F69" i="4"/>
  <c r="G69" i="4" s="1"/>
  <c r="I68" i="4"/>
  <c r="M71" i="1" s="1"/>
  <c r="I71" i="5"/>
  <c r="N74" i="1" s="1"/>
  <c r="G71" i="5"/>
  <c r="F72" i="5"/>
  <c r="T100" i="3" a="1"/>
  <c r="T100" i="3" s="1"/>
  <c r="P126" i="3"/>
  <c r="K72" i="1" s="1" a="1"/>
  <c r="K72" i="1" s="1"/>
  <c r="R104" i="3" a="1"/>
  <c r="R102" i="3"/>
  <c r="S103" i="3"/>
  <c r="R103" i="3"/>
  <c r="S102" i="3"/>
  <c r="N106" i="3"/>
  <c r="O106" i="3"/>
  <c r="H62" i="1" s="1" a="1"/>
  <c r="H62" i="1" s="1"/>
  <c r="O62" i="1" s="1"/>
  <c r="N107" i="3"/>
  <c r="O107" i="3"/>
  <c r="H110" i="3" a="1"/>
  <c r="L108" i="3"/>
  <c r="N108" i="3" s="1" a="1"/>
  <c r="P74" i="1"/>
  <c r="J128" i="3"/>
  <c r="K129" i="3"/>
  <c r="J129" i="3"/>
  <c r="K128" i="3"/>
  <c r="F128" i="3"/>
  <c r="J130" i="3" a="1"/>
  <c r="H110" i="3"/>
  <c r="I110" i="3"/>
  <c r="H111" i="3"/>
  <c r="I111" i="3"/>
  <c r="M111" i="3" s="1"/>
  <c r="B130" i="3" a="1"/>
  <c r="B130" i="3" s="1"/>
  <c r="D130" i="3" s="1"/>
  <c r="A132" i="3"/>
  <c r="C130" i="3" a="1"/>
  <c r="C130" i="3" s="1"/>
  <c r="E130" i="3" s="1"/>
  <c r="G130" i="3" s="1"/>
  <c r="L71" i="1" l="1" a="1"/>
  <c r="L71" i="1" s="1"/>
  <c r="Q127" i="3"/>
  <c r="F70" i="4"/>
  <c r="G70" i="4" s="1"/>
  <c r="I69" i="4"/>
  <c r="M72" i="1" s="1"/>
  <c r="I72" i="5"/>
  <c r="N75" i="1" s="1"/>
  <c r="G72" i="5"/>
  <c r="F73" i="5"/>
  <c r="T102" i="3" a="1"/>
  <c r="T102" i="3" s="1"/>
  <c r="R104" i="3"/>
  <c r="R105" i="3"/>
  <c r="S105" i="3"/>
  <c r="S104" i="3"/>
  <c r="R106" i="3" a="1"/>
  <c r="P128" i="3"/>
  <c r="K73" i="1" s="1" a="1"/>
  <c r="K73" i="1" s="1"/>
  <c r="N108" i="3"/>
  <c r="O109" i="3"/>
  <c r="N109" i="3"/>
  <c r="O108" i="3"/>
  <c r="H63" i="1" s="1" a="1"/>
  <c r="H63" i="1" s="1"/>
  <c r="O63" i="1" s="1"/>
  <c r="H112" i="3" a="1"/>
  <c r="L110" i="3"/>
  <c r="N110" i="3" s="1" a="1"/>
  <c r="P75" i="1"/>
  <c r="J130" i="3"/>
  <c r="K130" i="3"/>
  <c r="J131" i="3"/>
  <c r="K131" i="3"/>
  <c r="I113" i="3"/>
  <c r="M113" i="3" s="1"/>
  <c r="H113" i="3"/>
  <c r="I112" i="3"/>
  <c r="H112" i="3"/>
  <c r="F130" i="3"/>
  <c r="J132" i="3" a="1"/>
  <c r="B132" i="3" a="1"/>
  <c r="B132" i="3" s="1"/>
  <c r="D132" i="3" s="1"/>
  <c r="A134" i="3"/>
  <c r="C132" i="3" a="1"/>
  <c r="C132" i="3" s="1"/>
  <c r="E132" i="3" s="1"/>
  <c r="G132" i="3" s="1"/>
  <c r="L72" i="1" l="1" a="1"/>
  <c r="L72" i="1" s="1"/>
  <c r="Q129" i="3"/>
  <c r="F71" i="4"/>
  <c r="G71" i="4" s="1"/>
  <c r="I70" i="4"/>
  <c r="M73" i="1" s="1"/>
  <c r="I73" i="5"/>
  <c r="N76" i="1" s="1"/>
  <c r="G73" i="5"/>
  <c r="F74" i="5"/>
  <c r="T104" i="3" a="1"/>
  <c r="T104" i="3" s="1"/>
  <c r="P130" i="3"/>
  <c r="K74" i="1" s="1" a="1"/>
  <c r="K74" i="1" s="1"/>
  <c r="S107" i="3"/>
  <c r="S106" i="3"/>
  <c r="R106" i="3"/>
  <c r="R107" i="3"/>
  <c r="R108" i="3" a="1"/>
  <c r="H114" i="3" a="1"/>
  <c r="L112" i="3"/>
  <c r="N112" i="3" s="1" a="1"/>
  <c r="N110" i="3"/>
  <c r="N111" i="3"/>
  <c r="O110" i="3"/>
  <c r="H64" i="1" s="1" a="1"/>
  <c r="H64" i="1" s="1"/>
  <c r="O64" i="1" s="1"/>
  <c r="O111" i="3"/>
  <c r="P76" i="1"/>
  <c r="I114" i="3"/>
  <c r="H114" i="3"/>
  <c r="H115" i="3"/>
  <c r="I115" i="3"/>
  <c r="M115" i="3" s="1"/>
  <c r="J132" i="3"/>
  <c r="J133" i="3"/>
  <c r="K133" i="3"/>
  <c r="K132" i="3"/>
  <c r="F132" i="3"/>
  <c r="J134" i="3" a="1"/>
  <c r="B134" i="3" a="1"/>
  <c r="B134" i="3" s="1"/>
  <c r="D134" i="3" s="1"/>
  <c r="A136" i="3"/>
  <c r="C134" i="3" a="1"/>
  <c r="C134" i="3" s="1"/>
  <c r="E134" i="3" s="1"/>
  <c r="G134" i="3" s="1"/>
  <c r="I71" i="4" l="1"/>
  <c r="M74" i="1" s="1"/>
  <c r="F72" i="4"/>
  <c r="G72" i="4" s="1"/>
  <c r="L73" i="1" a="1"/>
  <c r="L73" i="1" s="1"/>
  <c r="Q131" i="3"/>
  <c r="I74" i="5"/>
  <c r="N77" i="1" s="1"/>
  <c r="G74" i="5"/>
  <c r="F75" i="5"/>
  <c r="T106" i="3" a="1"/>
  <c r="T106" i="3" s="1"/>
  <c r="S108" i="3"/>
  <c r="R108" i="3"/>
  <c r="S109" i="3"/>
  <c r="R109" i="3"/>
  <c r="R110" i="3" a="1"/>
  <c r="P132" i="3"/>
  <c r="K75" i="1" s="1" a="1"/>
  <c r="K75" i="1" s="1"/>
  <c r="N113" i="3"/>
  <c r="N112" i="3"/>
  <c r="O112" i="3"/>
  <c r="H65" i="1" s="1" a="1"/>
  <c r="H65" i="1" s="1"/>
  <c r="O65" i="1" s="1"/>
  <c r="O113" i="3"/>
  <c r="H116" i="3" a="1"/>
  <c r="L114" i="3"/>
  <c r="N114" i="3" s="1" a="1"/>
  <c r="P77" i="1"/>
  <c r="F134" i="3"/>
  <c r="J136" i="3" a="1"/>
  <c r="H116" i="3"/>
  <c r="H117" i="3"/>
  <c r="I117" i="3"/>
  <c r="M117" i="3" s="1"/>
  <c r="I116" i="3"/>
  <c r="J134" i="3"/>
  <c r="K134" i="3"/>
  <c r="K135" i="3"/>
  <c r="J135" i="3"/>
  <c r="B136" i="3" a="1"/>
  <c r="B136" i="3" s="1"/>
  <c r="D136" i="3" s="1"/>
  <c r="A138" i="3"/>
  <c r="C136" i="3" a="1"/>
  <c r="C136" i="3" s="1"/>
  <c r="E136" i="3" s="1"/>
  <c r="G136" i="3" s="1"/>
  <c r="F73" i="4" l="1"/>
  <c r="G73" i="4" s="1"/>
  <c r="I72" i="4"/>
  <c r="M75" i="1" s="1"/>
  <c r="L74" i="1" a="1"/>
  <c r="L74" i="1" s="1"/>
  <c r="Q133" i="3"/>
  <c r="G75" i="5"/>
  <c r="I75" i="5"/>
  <c r="N78" i="1" s="1"/>
  <c r="F76" i="5"/>
  <c r="T108" i="3" a="1"/>
  <c r="T108" i="3" s="1"/>
  <c r="P134" i="3"/>
  <c r="K76" i="1" s="1" a="1"/>
  <c r="K76" i="1" s="1"/>
  <c r="R112" i="3" a="1"/>
  <c r="R110" i="3"/>
  <c r="S110" i="3"/>
  <c r="R111" i="3"/>
  <c r="S111" i="3"/>
  <c r="O114" i="3"/>
  <c r="H66" i="1" s="1" a="1"/>
  <c r="H66" i="1" s="1"/>
  <c r="O66" i="1" s="1"/>
  <c r="O115" i="3"/>
  <c r="N114" i="3"/>
  <c r="N115" i="3"/>
  <c r="H118" i="3" a="1"/>
  <c r="L116" i="3"/>
  <c r="N116" i="3" s="1" a="1"/>
  <c r="P78" i="1"/>
  <c r="I118" i="3"/>
  <c r="H118" i="3"/>
  <c r="H119" i="3"/>
  <c r="I119" i="3"/>
  <c r="M119" i="3" s="1"/>
  <c r="J136" i="3"/>
  <c r="K137" i="3"/>
  <c r="J137" i="3"/>
  <c r="K136" i="3"/>
  <c r="F136" i="3"/>
  <c r="J138" i="3" a="1"/>
  <c r="B138" i="3" a="1"/>
  <c r="B138" i="3" s="1"/>
  <c r="D138" i="3" s="1"/>
  <c r="A140" i="3"/>
  <c r="C138" i="3" a="1"/>
  <c r="C138" i="3" s="1"/>
  <c r="E138" i="3" s="1"/>
  <c r="G138" i="3" s="1"/>
  <c r="F74" i="4" l="1"/>
  <c r="G74" i="4" s="1"/>
  <c r="I73" i="4"/>
  <c r="M76" i="1" s="1"/>
  <c r="L75" i="1" a="1"/>
  <c r="L75" i="1" s="1"/>
  <c r="Q135" i="3"/>
  <c r="G76" i="5"/>
  <c r="I76" i="5"/>
  <c r="N79" i="1" s="1"/>
  <c r="F77" i="5"/>
  <c r="T110" i="3" a="1"/>
  <c r="T110" i="3" s="1"/>
  <c r="R112" i="3"/>
  <c r="R113" i="3"/>
  <c r="S113" i="3"/>
  <c r="S112" i="3"/>
  <c r="R114" i="3" a="1"/>
  <c r="P136" i="3"/>
  <c r="K77" i="1" s="1" a="1"/>
  <c r="K77" i="1" s="1"/>
  <c r="O117" i="3"/>
  <c r="N116" i="3"/>
  <c r="O116" i="3"/>
  <c r="H67" i="1" s="1" a="1"/>
  <c r="H67" i="1" s="1"/>
  <c r="O67" i="1" s="1"/>
  <c r="N117" i="3"/>
  <c r="H120" i="3" a="1"/>
  <c r="L118" i="3"/>
  <c r="N118" i="3" s="1" a="1"/>
  <c r="P79" i="1"/>
  <c r="F138" i="3"/>
  <c r="J140" i="3" a="1"/>
  <c r="H121" i="3"/>
  <c r="I121" i="3"/>
  <c r="M121" i="3" s="1"/>
  <c r="H120" i="3"/>
  <c r="I120" i="3"/>
  <c r="J138" i="3"/>
  <c r="K138" i="3"/>
  <c r="J139" i="3"/>
  <c r="K139" i="3"/>
  <c r="B140" i="3" a="1"/>
  <c r="B140" i="3" s="1"/>
  <c r="D140" i="3" s="1"/>
  <c r="C140" i="3" a="1"/>
  <c r="C140" i="3" s="1"/>
  <c r="E140" i="3" s="1"/>
  <c r="G140" i="3" s="1"/>
  <c r="A142" i="3"/>
  <c r="F75" i="4" l="1"/>
  <c r="G75" i="4" s="1"/>
  <c r="I74" i="4"/>
  <c r="M77" i="1" s="1"/>
  <c r="L76" i="1" a="1"/>
  <c r="L76" i="1" s="1"/>
  <c r="Q137" i="3"/>
  <c r="I77" i="5"/>
  <c r="N80" i="1" s="1"/>
  <c r="G77" i="5"/>
  <c r="F78" i="5"/>
  <c r="T112" i="3" a="1"/>
  <c r="T112" i="3" s="1"/>
  <c r="P138" i="3"/>
  <c r="K78" i="1" s="1" a="1"/>
  <c r="K78" i="1" s="1"/>
  <c r="R114" i="3"/>
  <c r="R115" i="3"/>
  <c r="S114" i="3"/>
  <c r="S115" i="3"/>
  <c r="R116" i="3" a="1"/>
  <c r="O119" i="3"/>
  <c r="O118" i="3"/>
  <c r="H68" i="1" s="1" a="1"/>
  <c r="H68" i="1" s="1"/>
  <c r="O68" i="1" s="1"/>
  <c r="N119" i="3"/>
  <c r="N118" i="3"/>
  <c r="H122" i="3" a="1"/>
  <c r="L120" i="3"/>
  <c r="N120" i="3" s="1" a="1"/>
  <c r="P80" i="1"/>
  <c r="I122" i="3"/>
  <c r="H123" i="3"/>
  <c r="I123" i="3"/>
  <c r="M123" i="3" s="1"/>
  <c r="H122" i="3"/>
  <c r="K141" i="3"/>
  <c r="J140" i="3"/>
  <c r="J141" i="3"/>
  <c r="K140" i="3"/>
  <c r="F140" i="3"/>
  <c r="J142" i="3" a="1"/>
  <c r="C142" i="3" a="1"/>
  <c r="C142" i="3" s="1"/>
  <c r="E142" i="3" s="1"/>
  <c r="G142" i="3" s="1"/>
  <c r="A144" i="3"/>
  <c r="B142" i="3" a="1"/>
  <c r="B142" i="3" s="1"/>
  <c r="D142" i="3" s="1"/>
  <c r="F76" i="4" l="1"/>
  <c r="G76" i="4" s="1"/>
  <c r="I75" i="4"/>
  <c r="M78" i="1" s="1"/>
  <c r="L77" i="1" a="1"/>
  <c r="L77" i="1" s="1"/>
  <c r="Q139" i="3"/>
  <c r="I78" i="5"/>
  <c r="N81" i="1" s="1"/>
  <c r="G78" i="5"/>
  <c r="F79" i="5"/>
  <c r="T114" i="3" a="1"/>
  <c r="T114" i="3" s="1"/>
  <c r="R118" i="3" a="1"/>
  <c r="R117" i="3"/>
  <c r="R116" i="3"/>
  <c r="S116" i="3"/>
  <c r="S117" i="3"/>
  <c r="P140" i="3"/>
  <c r="K79" i="1" s="1" a="1"/>
  <c r="K79" i="1" s="1"/>
  <c r="N120" i="3"/>
  <c r="O120" i="3"/>
  <c r="H69" i="1" s="1" a="1"/>
  <c r="H69" i="1" s="1"/>
  <c r="O69" i="1" s="1"/>
  <c r="N121" i="3"/>
  <c r="O121" i="3"/>
  <c r="H124" i="3" a="1"/>
  <c r="L122" i="3"/>
  <c r="N122" i="3" s="1" a="1"/>
  <c r="P81" i="1"/>
  <c r="H124" i="3"/>
  <c r="H125" i="3"/>
  <c r="I124" i="3"/>
  <c r="I125" i="3"/>
  <c r="M125" i="3" s="1"/>
  <c r="F142" i="3"/>
  <c r="J144" i="3" a="1"/>
  <c r="J142" i="3"/>
  <c r="K143" i="3"/>
  <c r="K142" i="3"/>
  <c r="J143" i="3"/>
  <c r="C144" i="3" a="1"/>
  <c r="C144" i="3" s="1"/>
  <c r="E144" i="3" s="1"/>
  <c r="G144" i="3" s="1"/>
  <c r="B144" i="3" a="1"/>
  <c r="B144" i="3" s="1"/>
  <c r="D144" i="3" s="1"/>
  <c r="A146" i="3"/>
  <c r="I76" i="4" l="1"/>
  <c r="M79" i="1" s="1"/>
  <c r="F77" i="4"/>
  <c r="G77" i="4" s="1"/>
  <c r="L78" i="1" a="1"/>
  <c r="L78" i="1" s="1"/>
  <c r="Q141" i="3"/>
  <c r="I79" i="5"/>
  <c r="N82" i="1" s="1"/>
  <c r="G79" i="5"/>
  <c r="F80" i="5"/>
  <c r="T116" i="3" a="1"/>
  <c r="T116" i="3" s="1"/>
  <c r="P142" i="3"/>
  <c r="K80" i="1" s="1" a="1"/>
  <c r="K80" i="1" s="1"/>
  <c r="R120" i="3" a="1"/>
  <c r="R118" i="3"/>
  <c r="S119" i="3"/>
  <c r="R119" i="3"/>
  <c r="S118" i="3"/>
  <c r="N122" i="3"/>
  <c r="O122" i="3"/>
  <c r="H70" i="1" s="1" a="1"/>
  <c r="H70" i="1" s="1"/>
  <c r="O70" i="1" s="1"/>
  <c r="N123" i="3"/>
  <c r="O123" i="3"/>
  <c r="H126" i="3" a="1"/>
  <c r="L124" i="3"/>
  <c r="N124" i="3" s="1" a="1"/>
  <c r="P82" i="1"/>
  <c r="K144" i="3"/>
  <c r="K145" i="3"/>
  <c r="J144" i="3"/>
  <c r="J145" i="3"/>
  <c r="F144" i="3"/>
  <c r="J146" i="3" a="1"/>
  <c r="H126" i="3"/>
  <c r="I127" i="3"/>
  <c r="M127" i="3" s="1"/>
  <c r="H127" i="3"/>
  <c r="I126" i="3"/>
  <c r="B146" i="3" a="1"/>
  <c r="B146" i="3" s="1"/>
  <c r="D146" i="3" s="1"/>
  <c r="A148" i="3"/>
  <c r="C146" i="3" a="1"/>
  <c r="C146" i="3" s="1"/>
  <c r="E146" i="3" s="1"/>
  <c r="G146" i="3" s="1"/>
  <c r="I77" i="4" l="1"/>
  <c r="M80" i="1" s="1"/>
  <c r="F78" i="4"/>
  <c r="G78" i="4" s="1"/>
  <c r="L79" i="1" a="1"/>
  <c r="L79" i="1" s="1"/>
  <c r="Q143" i="3"/>
  <c r="I80" i="5"/>
  <c r="N83" i="1" s="1"/>
  <c r="G80" i="5"/>
  <c r="F81" i="5"/>
  <c r="T118" i="3" a="1"/>
  <c r="T118" i="3" s="1"/>
  <c r="R120" i="3"/>
  <c r="S121" i="3"/>
  <c r="R121" i="3"/>
  <c r="S120" i="3"/>
  <c r="R122" i="3" a="1"/>
  <c r="P144" i="3"/>
  <c r="K81" i="1" s="1" a="1"/>
  <c r="K81" i="1" s="1"/>
  <c r="H128" i="3" a="1"/>
  <c r="L126" i="3"/>
  <c r="N126" i="3" s="1" a="1"/>
  <c r="N124" i="3"/>
  <c r="N125" i="3"/>
  <c r="O125" i="3"/>
  <c r="O124" i="3"/>
  <c r="H71" i="1" s="1" a="1"/>
  <c r="H71" i="1" s="1"/>
  <c r="O71" i="1" s="1"/>
  <c r="P83" i="1"/>
  <c r="J146" i="3"/>
  <c r="K146" i="3"/>
  <c r="J147" i="3"/>
  <c r="K147" i="3"/>
  <c r="I129" i="3"/>
  <c r="M129" i="3" s="1"/>
  <c r="I128" i="3"/>
  <c r="H129" i="3"/>
  <c r="H128" i="3"/>
  <c r="F146" i="3"/>
  <c r="J148" i="3" a="1"/>
  <c r="B148" i="3" a="1"/>
  <c r="B148" i="3" s="1"/>
  <c r="D148" i="3" s="1"/>
  <c r="A150" i="3"/>
  <c r="C148" i="3" a="1"/>
  <c r="C148" i="3" s="1"/>
  <c r="E148" i="3" s="1"/>
  <c r="G148" i="3" s="1"/>
  <c r="I78" i="4" l="1"/>
  <c r="M81" i="1" s="1"/>
  <c r="F79" i="4"/>
  <c r="G79" i="4" s="1"/>
  <c r="L80" i="1" a="1"/>
  <c r="L80" i="1" s="1"/>
  <c r="Q145" i="3"/>
  <c r="I81" i="5"/>
  <c r="N84" i="1" s="1"/>
  <c r="G81" i="5"/>
  <c r="F82" i="5"/>
  <c r="T120" i="3" a="1"/>
  <c r="T120" i="3" s="1"/>
  <c r="P146" i="3"/>
  <c r="K82" i="1" s="1" a="1"/>
  <c r="K82" i="1" s="1"/>
  <c r="S123" i="3"/>
  <c r="S122" i="3"/>
  <c r="R123" i="3"/>
  <c r="R122" i="3"/>
  <c r="R124" i="3" a="1"/>
  <c r="H130" i="3" a="1"/>
  <c r="L128" i="3"/>
  <c r="N128" i="3" s="1" a="1"/>
  <c r="N126" i="3"/>
  <c r="N127" i="3"/>
  <c r="O127" i="3"/>
  <c r="O126" i="3"/>
  <c r="H72" i="1" s="1" a="1"/>
  <c r="H72" i="1" s="1"/>
  <c r="O72" i="1" s="1"/>
  <c r="P84" i="1"/>
  <c r="I130" i="3"/>
  <c r="H131" i="3"/>
  <c r="I131" i="3"/>
  <c r="M131" i="3" s="1"/>
  <c r="H130" i="3"/>
  <c r="F148" i="3"/>
  <c r="J150" i="3" a="1"/>
  <c r="K149" i="3"/>
  <c r="J148" i="3"/>
  <c r="J149" i="3"/>
  <c r="K148" i="3"/>
  <c r="B150" i="3" a="1"/>
  <c r="B150" i="3" s="1"/>
  <c r="D150" i="3" s="1"/>
  <c r="A152" i="3"/>
  <c r="C150" i="3" a="1"/>
  <c r="C150" i="3" s="1"/>
  <c r="E150" i="3" s="1"/>
  <c r="G150" i="3" s="1"/>
  <c r="I79" i="4" l="1"/>
  <c r="M82" i="1" s="1"/>
  <c r="F80" i="4"/>
  <c r="G80" i="4" s="1"/>
  <c r="L81" i="1" a="1"/>
  <c r="L81" i="1" s="1"/>
  <c r="Q147" i="3"/>
  <c r="I82" i="5"/>
  <c r="N85" i="1" s="1"/>
  <c r="G82" i="5"/>
  <c r="F83" i="5"/>
  <c r="T122" i="3" a="1"/>
  <c r="T122" i="3" s="1"/>
  <c r="S124" i="3"/>
  <c r="R124" i="3"/>
  <c r="R125" i="3"/>
  <c r="S125" i="3"/>
  <c r="R126" i="3" a="1"/>
  <c r="P148" i="3"/>
  <c r="K83" i="1" s="1" a="1"/>
  <c r="K83" i="1" s="1"/>
  <c r="H132" i="3" a="1"/>
  <c r="L130" i="3"/>
  <c r="N130" i="3" s="1" a="1"/>
  <c r="O129" i="3"/>
  <c r="N129" i="3"/>
  <c r="N128" i="3"/>
  <c r="O128" i="3"/>
  <c r="H73" i="1" s="1" a="1"/>
  <c r="H73" i="1" s="1"/>
  <c r="O73" i="1" s="1"/>
  <c r="P85" i="1"/>
  <c r="H132" i="3"/>
  <c r="H133" i="3"/>
  <c r="I133" i="3"/>
  <c r="M133" i="3" s="1"/>
  <c r="I132" i="3"/>
  <c r="J150" i="3"/>
  <c r="J151" i="3"/>
  <c r="K151" i="3"/>
  <c r="K150" i="3"/>
  <c r="F150" i="3"/>
  <c r="J152" i="3" a="1"/>
  <c r="B152" i="3" a="1"/>
  <c r="B152" i="3" s="1"/>
  <c r="D152" i="3" s="1"/>
  <c r="A154" i="3"/>
  <c r="C152" i="3" a="1"/>
  <c r="C152" i="3" s="1"/>
  <c r="E152" i="3" s="1"/>
  <c r="G152" i="3" s="1"/>
  <c r="I80" i="4" l="1"/>
  <c r="M83" i="1" s="1"/>
  <c r="F81" i="4"/>
  <c r="G81" i="4" s="1"/>
  <c r="L82" i="1" a="1"/>
  <c r="L82" i="1" s="1"/>
  <c r="Q149" i="3"/>
  <c r="G83" i="5"/>
  <c r="I83" i="5"/>
  <c r="N86" i="1" s="1"/>
  <c r="F84" i="5"/>
  <c r="T124" i="3" a="1"/>
  <c r="T124" i="3" s="1"/>
  <c r="R126" i="3"/>
  <c r="S127" i="3"/>
  <c r="S126" i="3"/>
  <c r="R127" i="3"/>
  <c r="R128" i="3" a="1"/>
  <c r="P150" i="3"/>
  <c r="K84" i="1" s="1" a="1"/>
  <c r="K84" i="1" s="1"/>
  <c r="O130" i="3"/>
  <c r="H74" i="1" s="1" a="1"/>
  <c r="H74" i="1" s="1"/>
  <c r="O74" i="1" s="1"/>
  <c r="N130" i="3"/>
  <c r="O131" i="3"/>
  <c r="N131" i="3"/>
  <c r="H134" i="3" a="1"/>
  <c r="L132" i="3"/>
  <c r="N132" i="3" s="1" a="1"/>
  <c r="P86" i="1"/>
  <c r="F152" i="3"/>
  <c r="J154" i="3" a="1"/>
  <c r="K152" i="3"/>
  <c r="K153" i="3"/>
  <c r="J152" i="3"/>
  <c r="J153" i="3"/>
  <c r="H134" i="3"/>
  <c r="I134" i="3"/>
  <c r="I135" i="3"/>
  <c r="M135" i="3" s="1"/>
  <c r="H135" i="3"/>
  <c r="B154" i="3" a="1"/>
  <c r="B154" i="3" s="1"/>
  <c r="D154" i="3" s="1"/>
  <c r="A156" i="3"/>
  <c r="C154" i="3" a="1"/>
  <c r="C154" i="3" s="1"/>
  <c r="E154" i="3" s="1"/>
  <c r="G154" i="3" s="1"/>
  <c r="F82" i="4" l="1"/>
  <c r="G82" i="4" s="1"/>
  <c r="I81" i="4"/>
  <c r="M84" i="1" s="1"/>
  <c r="L83" i="1" a="1"/>
  <c r="L83" i="1" s="1"/>
  <c r="Q151" i="3"/>
  <c r="G84" i="5"/>
  <c r="I84" i="5"/>
  <c r="N87" i="1" s="1"/>
  <c r="F85" i="5"/>
  <c r="T126" i="3" a="1"/>
  <c r="T126" i="3" s="1"/>
  <c r="R128" i="3"/>
  <c r="R129" i="3"/>
  <c r="S128" i="3"/>
  <c r="S129" i="3"/>
  <c r="R130" i="3" a="1"/>
  <c r="P152" i="3"/>
  <c r="K85" i="1" s="1" a="1"/>
  <c r="K85" i="1" s="1"/>
  <c r="H136" i="3" a="1"/>
  <c r="L134" i="3"/>
  <c r="N134" i="3" s="1" a="1"/>
  <c r="N133" i="3"/>
  <c r="O132" i="3"/>
  <c r="H75" i="1" s="1" a="1"/>
  <c r="H75" i="1" s="1"/>
  <c r="O75" i="1" s="1"/>
  <c r="O133" i="3"/>
  <c r="N132" i="3"/>
  <c r="P87" i="1"/>
  <c r="I137" i="3"/>
  <c r="M137" i="3" s="1"/>
  <c r="H137" i="3"/>
  <c r="H136" i="3"/>
  <c r="I136" i="3"/>
  <c r="J154" i="3"/>
  <c r="K154" i="3"/>
  <c r="K155" i="3"/>
  <c r="J155" i="3"/>
  <c r="F154" i="3"/>
  <c r="J156" i="3" a="1"/>
  <c r="C156" i="3" a="1"/>
  <c r="C156" i="3" s="1"/>
  <c r="E156" i="3" s="1"/>
  <c r="G156" i="3" s="1"/>
  <c r="A158" i="3"/>
  <c r="B156" i="3" a="1"/>
  <c r="B156" i="3" s="1"/>
  <c r="D156" i="3" s="1"/>
  <c r="I82" i="4" l="1"/>
  <c r="M85" i="1" s="1"/>
  <c r="F83" i="4"/>
  <c r="G83" i="4" s="1"/>
  <c r="L84" i="1" a="1"/>
  <c r="L84" i="1" s="1"/>
  <c r="Q153" i="3"/>
  <c r="I85" i="5"/>
  <c r="N88" i="1" s="1"/>
  <c r="G85" i="5"/>
  <c r="F86" i="5"/>
  <c r="T128" i="3" a="1"/>
  <c r="T128" i="3" s="1"/>
  <c r="R130" i="3"/>
  <c r="S130" i="3"/>
  <c r="S131" i="3"/>
  <c r="R131" i="3"/>
  <c r="P154" i="3"/>
  <c r="K86" i="1" s="1" a="1"/>
  <c r="K86" i="1" s="1"/>
  <c r="R132" i="3" a="1"/>
  <c r="H138" i="3" a="1"/>
  <c r="L136" i="3"/>
  <c r="N136" i="3" s="1" a="1"/>
  <c r="O135" i="3"/>
  <c r="O134" i="3"/>
  <c r="H76" i="1" s="1" a="1"/>
  <c r="H76" i="1" s="1"/>
  <c r="O76" i="1" s="1"/>
  <c r="N135" i="3"/>
  <c r="N134" i="3"/>
  <c r="P88" i="1"/>
  <c r="F156" i="3"/>
  <c r="J158" i="3" a="1"/>
  <c r="I138" i="3"/>
  <c r="I139" i="3"/>
  <c r="M139" i="3" s="1"/>
  <c r="H139" i="3"/>
  <c r="H138" i="3"/>
  <c r="J156" i="3"/>
  <c r="J157" i="3"/>
  <c r="K157" i="3"/>
  <c r="K156" i="3"/>
  <c r="C158" i="3" a="1"/>
  <c r="C158" i="3" s="1"/>
  <c r="E158" i="3" s="1"/>
  <c r="G158" i="3" s="1"/>
  <c r="B158" i="3" a="1"/>
  <c r="B158" i="3" s="1"/>
  <c r="D158" i="3" s="1"/>
  <c r="A160" i="3"/>
  <c r="I83" i="4" l="1"/>
  <c r="M86" i="1" s="1"/>
  <c r="F84" i="4"/>
  <c r="G84" i="4" s="1"/>
  <c r="L85" i="1" a="1"/>
  <c r="L85" i="1" s="1"/>
  <c r="Q155" i="3"/>
  <c r="I86" i="5"/>
  <c r="N89" i="1" s="1"/>
  <c r="G86" i="5"/>
  <c r="F87" i="5"/>
  <c r="T130" i="3" a="1"/>
  <c r="T130" i="3" s="1"/>
  <c r="P156" i="3"/>
  <c r="K87" i="1" s="1" a="1"/>
  <c r="K87" i="1" s="1"/>
  <c r="R133" i="3"/>
  <c r="R132" i="3"/>
  <c r="S133" i="3"/>
  <c r="S132" i="3"/>
  <c r="R134" i="3" a="1"/>
  <c r="H140" i="3" a="1"/>
  <c r="L138" i="3"/>
  <c r="N138" i="3" s="1" a="1"/>
  <c r="N136" i="3"/>
  <c r="O136" i="3"/>
  <c r="H77" i="1" s="1" a="1"/>
  <c r="H77" i="1" s="1"/>
  <c r="O77" i="1" s="1"/>
  <c r="N137" i="3"/>
  <c r="O137" i="3"/>
  <c r="P89" i="1"/>
  <c r="I140" i="3"/>
  <c r="H141" i="3"/>
  <c r="I141" i="3"/>
  <c r="M141" i="3" s="1"/>
  <c r="H140" i="3"/>
  <c r="F158" i="3"/>
  <c r="J160" i="3" a="1"/>
  <c r="K158" i="3"/>
  <c r="J159" i="3"/>
  <c r="K159" i="3"/>
  <c r="J158" i="3"/>
  <c r="C160" i="3" a="1"/>
  <c r="C160" i="3" s="1"/>
  <c r="E160" i="3" s="1"/>
  <c r="G160" i="3" s="1"/>
  <c r="A162" i="3"/>
  <c r="B160" i="3" a="1"/>
  <c r="B160" i="3" s="1"/>
  <c r="D160" i="3" s="1"/>
  <c r="I84" i="4" l="1"/>
  <c r="M87" i="1" s="1"/>
  <c r="F85" i="4"/>
  <c r="G85" i="4" s="1"/>
  <c r="L86" i="1" a="1"/>
  <c r="L86" i="1" s="1"/>
  <c r="Q157" i="3"/>
  <c r="I87" i="5"/>
  <c r="N90" i="1" s="1"/>
  <c r="G87" i="5"/>
  <c r="F88" i="5"/>
  <c r="T132" i="3" a="1"/>
  <c r="T132" i="3" s="1"/>
  <c r="R134" i="3"/>
  <c r="S135" i="3"/>
  <c r="R135" i="3"/>
  <c r="S134" i="3"/>
  <c r="R136" i="3" a="1"/>
  <c r="P158" i="3"/>
  <c r="K88" i="1" s="1" a="1"/>
  <c r="K88" i="1" s="1"/>
  <c r="N138" i="3"/>
  <c r="O138" i="3"/>
  <c r="H78" i="1" s="1" a="1"/>
  <c r="H78" i="1" s="1"/>
  <c r="O78" i="1" s="1"/>
  <c r="N139" i="3"/>
  <c r="O139" i="3"/>
  <c r="H142" i="3" a="1"/>
  <c r="L140" i="3"/>
  <c r="N140" i="3" s="1" a="1"/>
  <c r="P90" i="1"/>
  <c r="I142" i="3"/>
  <c r="I143" i="3"/>
  <c r="M143" i="3" s="1"/>
  <c r="H142" i="3"/>
  <c r="H143" i="3"/>
  <c r="J160" i="3"/>
  <c r="K160" i="3"/>
  <c r="J161" i="3"/>
  <c r="K161" i="3"/>
  <c r="F160" i="3"/>
  <c r="J162" i="3" a="1"/>
  <c r="B162" i="3" a="1"/>
  <c r="B162" i="3" s="1"/>
  <c r="D162" i="3" s="1"/>
  <c r="A164" i="3"/>
  <c r="C162" i="3" a="1"/>
  <c r="C162" i="3" s="1"/>
  <c r="E162" i="3" s="1"/>
  <c r="G162" i="3" s="1"/>
  <c r="I85" i="4" l="1"/>
  <c r="M88" i="1" s="1"/>
  <c r="F86" i="4"/>
  <c r="G86" i="4" s="1"/>
  <c r="L87" i="1" a="1"/>
  <c r="L87" i="1" s="1"/>
  <c r="Q159" i="3"/>
  <c r="I88" i="5"/>
  <c r="N91" i="1" s="1"/>
  <c r="G88" i="5"/>
  <c r="F89" i="5"/>
  <c r="T134" i="3" a="1"/>
  <c r="T134" i="3" s="1"/>
  <c r="R136" i="3"/>
  <c r="S136" i="3"/>
  <c r="R137" i="3"/>
  <c r="S137" i="3"/>
  <c r="P160" i="3"/>
  <c r="K89" i="1" s="1" a="1"/>
  <c r="K89" i="1" s="1"/>
  <c r="R138" i="3" a="1"/>
  <c r="N140" i="3"/>
  <c r="N141" i="3"/>
  <c r="O141" i="3"/>
  <c r="O140" i="3"/>
  <c r="H79" i="1" s="1" a="1"/>
  <c r="H79" i="1" s="1"/>
  <c r="O79" i="1" s="1"/>
  <c r="H144" i="3" a="1"/>
  <c r="L142" i="3"/>
  <c r="N142" i="3" s="1" a="1"/>
  <c r="P91" i="1"/>
  <c r="I144" i="3"/>
  <c r="H144" i="3"/>
  <c r="I145" i="3"/>
  <c r="M145" i="3" s="1"/>
  <c r="H145" i="3"/>
  <c r="J163" i="3"/>
  <c r="J162" i="3"/>
  <c r="K162" i="3"/>
  <c r="K163" i="3"/>
  <c r="F162" i="3"/>
  <c r="J164" i="3" a="1"/>
  <c r="B164" i="3" a="1"/>
  <c r="B164" i="3" s="1"/>
  <c r="D164" i="3" s="1"/>
  <c r="A166" i="3"/>
  <c r="C164" i="3" a="1"/>
  <c r="C164" i="3" s="1"/>
  <c r="E164" i="3" s="1"/>
  <c r="G164" i="3" s="1"/>
  <c r="I86" i="4" l="1"/>
  <c r="M89" i="1" s="1"/>
  <c r="F87" i="4"/>
  <c r="G87" i="4" s="1"/>
  <c r="L88" i="1" a="1"/>
  <c r="L88" i="1" s="1"/>
  <c r="Q161" i="3"/>
  <c r="I89" i="5"/>
  <c r="N92" i="1" s="1"/>
  <c r="G89" i="5"/>
  <c r="F90" i="5"/>
  <c r="T136" i="3" a="1"/>
  <c r="T136" i="3" s="1"/>
  <c r="P162" i="3"/>
  <c r="K90" i="1" s="1" a="1"/>
  <c r="K90" i="1" s="1"/>
  <c r="S139" i="3"/>
  <c r="R139" i="3"/>
  <c r="S138" i="3"/>
  <c r="R138" i="3"/>
  <c r="R140" i="3" a="1"/>
  <c r="H146" i="3" a="1"/>
  <c r="L144" i="3"/>
  <c r="N144" i="3" s="1" a="1"/>
  <c r="N142" i="3"/>
  <c r="N143" i="3"/>
  <c r="O142" i="3"/>
  <c r="H80" i="1" s="1" a="1"/>
  <c r="H80" i="1" s="1"/>
  <c r="O80" i="1" s="1"/>
  <c r="O143" i="3"/>
  <c r="P92" i="1"/>
  <c r="F164" i="3"/>
  <c r="J166" i="3" a="1"/>
  <c r="I146" i="3"/>
  <c r="H146" i="3"/>
  <c r="I147" i="3"/>
  <c r="M147" i="3" s="1"/>
  <c r="H147" i="3"/>
  <c r="J164" i="3"/>
  <c r="J165" i="3"/>
  <c r="K165" i="3"/>
  <c r="K164" i="3"/>
  <c r="B166" i="3" a="1"/>
  <c r="B166" i="3" s="1"/>
  <c r="D166" i="3" s="1"/>
  <c r="A168" i="3"/>
  <c r="C166" i="3" a="1"/>
  <c r="C166" i="3" s="1"/>
  <c r="E166" i="3" s="1"/>
  <c r="G166" i="3" s="1"/>
  <c r="I87" i="4" l="1"/>
  <c r="M90" i="1" s="1"/>
  <c r="F88" i="4"/>
  <c r="G88" i="4" s="1"/>
  <c r="L89" i="1" a="1"/>
  <c r="L89" i="1" s="1"/>
  <c r="Q163" i="3"/>
  <c r="I90" i="5"/>
  <c r="N93" i="1" s="1"/>
  <c r="G90" i="5"/>
  <c r="F91" i="5"/>
  <c r="T138" i="3" a="1"/>
  <c r="T138" i="3" s="1"/>
  <c r="S140" i="3"/>
  <c r="R140" i="3"/>
  <c r="R141" i="3"/>
  <c r="S141" i="3"/>
  <c r="R142" i="3" a="1"/>
  <c r="P164" i="3"/>
  <c r="K91" i="1" s="1" a="1"/>
  <c r="K91" i="1" s="1"/>
  <c r="N145" i="3"/>
  <c r="N144" i="3"/>
  <c r="O144" i="3"/>
  <c r="H81" i="1" s="1" a="1"/>
  <c r="H81" i="1" s="1"/>
  <c r="O81" i="1" s="1"/>
  <c r="O145" i="3"/>
  <c r="H148" i="3" a="1"/>
  <c r="L146" i="3"/>
  <c r="N146" i="3" s="1" a="1"/>
  <c r="P93" i="1"/>
  <c r="I148" i="3"/>
  <c r="H149" i="3"/>
  <c r="I149" i="3"/>
  <c r="M149" i="3" s="1"/>
  <c r="H148" i="3"/>
  <c r="J166" i="3"/>
  <c r="K166" i="3"/>
  <c r="J167" i="3"/>
  <c r="K167" i="3"/>
  <c r="F166" i="3"/>
  <c r="J168" i="3" a="1"/>
  <c r="B168" i="3" a="1"/>
  <c r="B168" i="3" s="1"/>
  <c r="D168" i="3" s="1"/>
  <c r="A170" i="3"/>
  <c r="C168" i="3" a="1"/>
  <c r="C168" i="3" s="1"/>
  <c r="E168" i="3" s="1"/>
  <c r="G168" i="3" s="1"/>
  <c r="I88" i="4" l="1"/>
  <c r="M91" i="1" s="1"/>
  <c r="F89" i="4"/>
  <c r="G89" i="4" s="1"/>
  <c r="L90" i="1" a="1"/>
  <c r="L90" i="1" s="1"/>
  <c r="Q165" i="3"/>
  <c r="G91" i="5"/>
  <c r="I91" i="5"/>
  <c r="N94" i="1" s="1"/>
  <c r="F92" i="5"/>
  <c r="T140" i="3" a="1"/>
  <c r="T140" i="3" s="1"/>
  <c r="S142" i="3"/>
  <c r="R143" i="3"/>
  <c r="S143" i="3"/>
  <c r="R142" i="3"/>
  <c r="R144" i="3" a="1"/>
  <c r="P166" i="3"/>
  <c r="K92" i="1" s="1" a="1"/>
  <c r="K92" i="1" s="1"/>
  <c r="H150" i="3" a="1"/>
  <c r="L148" i="3"/>
  <c r="N148" i="3" s="1" a="1"/>
  <c r="O146" i="3"/>
  <c r="H82" i="1" s="1" a="1"/>
  <c r="H82" i="1" s="1"/>
  <c r="O82" i="1" s="1"/>
  <c r="N146" i="3"/>
  <c r="O147" i="3"/>
  <c r="N147" i="3"/>
  <c r="P94" i="1"/>
  <c r="I150" i="3"/>
  <c r="H150" i="3"/>
  <c r="H151" i="3"/>
  <c r="I151" i="3"/>
  <c r="M151" i="3" s="1"/>
  <c r="K168" i="3"/>
  <c r="J169" i="3"/>
  <c r="K169" i="3"/>
  <c r="J168" i="3"/>
  <c r="F168" i="3"/>
  <c r="J170" i="3" a="1"/>
  <c r="B170" i="3" a="1"/>
  <c r="B170" i="3" s="1"/>
  <c r="D170" i="3" s="1"/>
  <c r="A172" i="3"/>
  <c r="C170" i="3" a="1"/>
  <c r="C170" i="3" s="1"/>
  <c r="E170" i="3" s="1"/>
  <c r="G170" i="3" s="1"/>
  <c r="I89" i="4" l="1"/>
  <c r="M92" i="1" s="1"/>
  <c r="F90" i="4"/>
  <c r="G90" i="4" s="1"/>
  <c r="L91" i="1" a="1"/>
  <c r="L91" i="1" s="1"/>
  <c r="Q167" i="3"/>
  <c r="G92" i="5"/>
  <c r="I92" i="5"/>
  <c r="N95" i="1" s="1"/>
  <c r="F93" i="5"/>
  <c r="I90" i="4"/>
  <c r="M93" i="1" s="1"/>
  <c r="T142" i="3" a="1"/>
  <c r="T142" i="3" s="1"/>
  <c r="R144" i="3"/>
  <c r="R145" i="3"/>
  <c r="S145" i="3"/>
  <c r="S144" i="3"/>
  <c r="R146" i="3" a="1"/>
  <c r="P168" i="3"/>
  <c r="K93" i="1" s="1" a="1"/>
  <c r="K93" i="1" s="1"/>
  <c r="N149" i="3"/>
  <c r="O149" i="3"/>
  <c r="O148" i="3"/>
  <c r="H83" i="1" s="1" a="1"/>
  <c r="H83" i="1" s="1"/>
  <c r="O83" i="1" s="1"/>
  <c r="N148" i="3"/>
  <c r="H152" i="3" a="1"/>
  <c r="L150" i="3"/>
  <c r="N150" i="3" s="1" a="1"/>
  <c r="P95" i="1"/>
  <c r="H153" i="3"/>
  <c r="I153" i="3"/>
  <c r="M153" i="3" s="1"/>
  <c r="H152" i="3"/>
  <c r="I152" i="3"/>
  <c r="F170" i="3"/>
  <c r="J172" i="3" a="1"/>
  <c r="J171" i="3"/>
  <c r="J170" i="3"/>
  <c r="K170" i="3"/>
  <c r="K171" i="3"/>
  <c r="B172" i="3" a="1"/>
  <c r="B172" i="3" s="1"/>
  <c r="D172" i="3" s="1"/>
  <c r="A174" i="3"/>
  <c r="C172" i="3" a="1"/>
  <c r="C172" i="3" s="1"/>
  <c r="E172" i="3" s="1"/>
  <c r="G172" i="3" s="1"/>
  <c r="F91" i="4" l="1"/>
  <c r="G91" i="4" s="1"/>
  <c r="L92" i="1" a="1"/>
  <c r="L92" i="1" s="1"/>
  <c r="Q169" i="3"/>
  <c r="I93" i="5"/>
  <c r="N96" i="1" s="1"/>
  <c r="G93" i="5"/>
  <c r="F94" i="5"/>
  <c r="T144" i="3" a="1"/>
  <c r="T144" i="3" s="1"/>
  <c r="P170" i="3"/>
  <c r="K94" i="1" s="1" a="1"/>
  <c r="K94" i="1" s="1"/>
  <c r="R148" i="3" a="1"/>
  <c r="R146" i="3"/>
  <c r="R147" i="3"/>
  <c r="S147" i="3"/>
  <c r="S146" i="3"/>
  <c r="O151" i="3"/>
  <c r="N150" i="3"/>
  <c r="O150" i="3"/>
  <c r="H84" i="1" s="1" a="1"/>
  <c r="H84" i="1" s="1"/>
  <c r="O84" i="1" s="1"/>
  <c r="N151" i="3"/>
  <c r="H154" i="3" a="1"/>
  <c r="L152" i="3"/>
  <c r="N152" i="3" s="1" a="1"/>
  <c r="P96" i="1"/>
  <c r="I155" i="3"/>
  <c r="M155" i="3" s="1"/>
  <c r="I154" i="3"/>
  <c r="H155" i="3"/>
  <c r="H154" i="3"/>
  <c r="F172" i="3"/>
  <c r="J174" i="3" a="1"/>
  <c r="J172" i="3"/>
  <c r="J173" i="3"/>
  <c r="K173" i="3"/>
  <c r="K172" i="3"/>
  <c r="C174" i="3" a="1"/>
  <c r="C174" i="3" s="1"/>
  <c r="E174" i="3" s="1"/>
  <c r="G174" i="3" s="1"/>
  <c r="B174" i="3" a="1"/>
  <c r="B174" i="3" s="1"/>
  <c r="D174" i="3" s="1"/>
  <c r="A176" i="3"/>
  <c r="F92" i="4" l="1"/>
  <c r="G92" i="4" s="1"/>
  <c r="I91" i="4"/>
  <c r="M94" i="1" s="1"/>
  <c r="L93" i="1" a="1"/>
  <c r="L93" i="1" s="1"/>
  <c r="Q171" i="3"/>
  <c r="I94" i="5"/>
  <c r="N97" i="1" s="1"/>
  <c r="G94" i="5"/>
  <c r="F95" i="5"/>
  <c r="T146" i="3" a="1"/>
  <c r="T146" i="3" s="1"/>
  <c r="R149" i="3"/>
  <c r="R148" i="3"/>
  <c r="S149" i="3"/>
  <c r="S148" i="3"/>
  <c r="R150" i="3" a="1"/>
  <c r="P172" i="3"/>
  <c r="K95" i="1" s="1" a="1"/>
  <c r="K95" i="1" s="1"/>
  <c r="N152" i="3"/>
  <c r="O152" i="3"/>
  <c r="H85" i="1" s="1" a="1"/>
  <c r="H85" i="1" s="1"/>
  <c r="O85" i="1" s="1"/>
  <c r="O153" i="3"/>
  <c r="N153" i="3"/>
  <c r="H156" i="3" a="1"/>
  <c r="L154" i="3"/>
  <c r="N154" i="3" s="1" a="1"/>
  <c r="P97" i="1"/>
  <c r="H157" i="3"/>
  <c r="I157" i="3"/>
  <c r="M157" i="3" s="1"/>
  <c r="I156" i="3"/>
  <c r="H156" i="3"/>
  <c r="K174" i="3"/>
  <c r="J175" i="3"/>
  <c r="K175" i="3"/>
  <c r="J174" i="3"/>
  <c r="F174" i="3"/>
  <c r="J176" i="3" a="1"/>
  <c r="C176" i="3" a="1"/>
  <c r="C176" i="3" s="1"/>
  <c r="E176" i="3" s="1"/>
  <c r="G176" i="3" s="1"/>
  <c r="B176" i="3" a="1"/>
  <c r="B176" i="3" s="1"/>
  <c r="D176" i="3" s="1"/>
  <c r="A178" i="3"/>
  <c r="I92" i="4" l="1"/>
  <c r="M95" i="1" s="1"/>
  <c r="F93" i="4"/>
  <c r="G93" i="4" s="1"/>
  <c r="L94" i="1" a="1"/>
  <c r="L94" i="1" s="1"/>
  <c r="Q173" i="3"/>
  <c r="I95" i="5"/>
  <c r="N98" i="1" s="1"/>
  <c r="G95" i="5"/>
  <c r="F96" i="5"/>
  <c r="I93" i="4"/>
  <c r="M96" i="1" s="1"/>
  <c r="F94" i="4"/>
  <c r="G94" i="4" s="1"/>
  <c r="T148" i="3" a="1"/>
  <c r="T148" i="3" s="1"/>
  <c r="R150" i="3"/>
  <c r="S151" i="3"/>
  <c r="S150" i="3"/>
  <c r="R151" i="3"/>
  <c r="P174" i="3"/>
  <c r="K96" i="1" s="1" a="1"/>
  <c r="K96" i="1" s="1"/>
  <c r="R152" i="3" a="1"/>
  <c r="N154" i="3"/>
  <c r="N155" i="3"/>
  <c r="O155" i="3"/>
  <c r="O154" i="3"/>
  <c r="H86" i="1" s="1" a="1"/>
  <c r="H86" i="1" s="1"/>
  <c r="O86" i="1" s="1"/>
  <c r="H158" i="3" a="1"/>
  <c r="L156" i="3"/>
  <c r="N156" i="3" s="1" a="1"/>
  <c r="P98" i="1"/>
  <c r="H158" i="3"/>
  <c r="H159" i="3"/>
  <c r="I159" i="3"/>
  <c r="M159" i="3" s="1"/>
  <c r="I158" i="3"/>
  <c r="F176" i="3"/>
  <c r="J178" i="3" a="1"/>
  <c r="K176" i="3"/>
  <c r="J177" i="3"/>
  <c r="K177" i="3"/>
  <c r="J176" i="3"/>
  <c r="B178" i="3" a="1"/>
  <c r="B178" i="3" s="1"/>
  <c r="D178" i="3" s="1"/>
  <c r="A180" i="3"/>
  <c r="C178" i="3" a="1"/>
  <c r="C178" i="3" s="1"/>
  <c r="E178" i="3" s="1"/>
  <c r="G178" i="3" s="1"/>
  <c r="L95" i="1" l="1" a="1"/>
  <c r="L95" i="1" s="1"/>
  <c r="Q175" i="3"/>
  <c r="I96" i="5"/>
  <c r="N99" i="1" s="1"/>
  <c r="G96" i="5"/>
  <c r="F97" i="5"/>
  <c r="I94" i="4"/>
  <c r="M97" i="1" s="1"/>
  <c r="F95" i="4"/>
  <c r="G95" i="4" s="1"/>
  <c r="T150" i="3" a="1"/>
  <c r="T150" i="3" s="1"/>
  <c r="P176" i="3"/>
  <c r="K97" i="1" s="1" a="1"/>
  <c r="K97" i="1" s="1"/>
  <c r="R152" i="3"/>
  <c r="S153" i="3"/>
  <c r="R153" i="3"/>
  <c r="S152" i="3"/>
  <c r="R154" i="3" a="1"/>
  <c r="N156" i="3"/>
  <c r="N157" i="3"/>
  <c r="O157" i="3"/>
  <c r="O156" i="3"/>
  <c r="H87" i="1" s="1" a="1"/>
  <c r="H87" i="1" s="1"/>
  <c r="O87" i="1" s="1"/>
  <c r="H160" i="3" a="1"/>
  <c r="L158" i="3"/>
  <c r="N158" i="3" s="1" a="1"/>
  <c r="P99" i="1"/>
  <c r="J179" i="3"/>
  <c r="J178" i="3"/>
  <c r="K178" i="3"/>
  <c r="K179" i="3"/>
  <c r="F178" i="3"/>
  <c r="J180" i="3" a="1"/>
  <c r="I161" i="3"/>
  <c r="M161" i="3" s="1"/>
  <c r="H160" i="3"/>
  <c r="I160" i="3"/>
  <c r="H161" i="3"/>
  <c r="B180" i="3" a="1"/>
  <c r="B180" i="3" s="1"/>
  <c r="D180" i="3" s="1"/>
  <c r="A182" i="3"/>
  <c r="C180" i="3" a="1"/>
  <c r="C180" i="3" s="1"/>
  <c r="E180" i="3" s="1"/>
  <c r="G180" i="3" s="1"/>
  <c r="L96" i="1" l="1" a="1"/>
  <c r="L96" i="1" s="1"/>
  <c r="Q177" i="3"/>
  <c r="I97" i="5"/>
  <c r="N100" i="1" s="1"/>
  <c r="G97" i="5"/>
  <c r="F98" i="5"/>
  <c r="I95" i="4"/>
  <c r="M98" i="1" s="1"/>
  <c r="F96" i="4"/>
  <c r="G96" i="4" s="1"/>
  <c r="T152" i="3" a="1"/>
  <c r="T152" i="3" s="1"/>
  <c r="S155" i="3"/>
  <c r="R155" i="3"/>
  <c r="S154" i="3"/>
  <c r="R154" i="3"/>
  <c r="R156" i="3" a="1"/>
  <c r="P178" i="3"/>
  <c r="K98" i="1" s="1" a="1"/>
  <c r="K98" i="1" s="1"/>
  <c r="H162" i="3" a="1"/>
  <c r="L160" i="3"/>
  <c r="N160" i="3" s="1" a="1"/>
  <c r="N158" i="3"/>
  <c r="N159" i="3"/>
  <c r="O159" i="3"/>
  <c r="O158" i="3"/>
  <c r="H88" i="1" s="1" a="1"/>
  <c r="H88" i="1" s="1"/>
  <c r="O88" i="1" s="1"/>
  <c r="P100" i="1"/>
  <c r="J180" i="3"/>
  <c r="J181" i="3"/>
  <c r="K181" i="3"/>
  <c r="K180" i="3"/>
  <c r="H162" i="3"/>
  <c r="I163" i="3"/>
  <c r="M163" i="3" s="1"/>
  <c r="I162" i="3"/>
  <c r="H163" i="3"/>
  <c r="F180" i="3"/>
  <c r="J182" i="3" a="1"/>
  <c r="B182" i="3" a="1"/>
  <c r="B182" i="3" s="1"/>
  <c r="D182" i="3" s="1"/>
  <c r="A184" i="3"/>
  <c r="C182" i="3" a="1"/>
  <c r="C182" i="3" s="1"/>
  <c r="E182" i="3" s="1"/>
  <c r="G182" i="3" s="1"/>
  <c r="L97" i="1" l="1" a="1"/>
  <c r="L97" i="1" s="1"/>
  <c r="Q179" i="3"/>
  <c r="I98" i="5"/>
  <c r="N101" i="1" s="1"/>
  <c r="G98" i="5"/>
  <c r="F99" i="5"/>
  <c r="I96" i="4"/>
  <c r="M99" i="1" s="1"/>
  <c r="F97" i="4"/>
  <c r="G97" i="4" s="1"/>
  <c r="T154" i="3" a="1"/>
  <c r="T154" i="3" s="1"/>
  <c r="P180" i="3"/>
  <c r="K99" i="1" s="1" a="1"/>
  <c r="K99" i="1" s="1"/>
  <c r="S156" i="3"/>
  <c r="R156" i="3"/>
  <c r="R157" i="3"/>
  <c r="S157" i="3"/>
  <c r="R158" i="3" a="1"/>
  <c r="N161" i="3"/>
  <c r="N160" i="3"/>
  <c r="O160" i="3"/>
  <c r="H89" i="1" s="1" a="1"/>
  <c r="H89" i="1" s="1"/>
  <c r="O89" i="1" s="1"/>
  <c r="O161" i="3"/>
  <c r="H164" i="3" a="1"/>
  <c r="L162" i="3"/>
  <c r="N162" i="3" s="1" a="1"/>
  <c r="P101" i="1"/>
  <c r="H165" i="3"/>
  <c r="I164" i="3"/>
  <c r="H164" i="3"/>
  <c r="I165" i="3"/>
  <c r="M165" i="3" s="1"/>
  <c r="J182" i="3"/>
  <c r="K182" i="3"/>
  <c r="J183" i="3"/>
  <c r="K183" i="3"/>
  <c r="F182" i="3"/>
  <c r="J184" i="3" a="1"/>
  <c r="B184" i="3" a="1"/>
  <c r="B184" i="3" s="1"/>
  <c r="D184" i="3" s="1"/>
  <c r="A186" i="3"/>
  <c r="C184" i="3" a="1"/>
  <c r="C184" i="3" s="1"/>
  <c r="E184" i="3" s="1"/>
  <c r="G184" i="3" s="1"/>
  <c r="L98" i="1" l="1" a="1"/>
  <c r="L98" i="1" s="1"/>
  <c r="Q181" i="3"/>
  <c r="G99" i="5"/>
  <c r="I99" i="5"/>
  <c r="N102" i="1" s="1"/>
  <c r="F100" i="5"/>
  <c r="I97" i="4"/>
  <c r="M100" i="1" s="1"/>
  <c r="F98" i="4"/>
  <c r="G98" i="4" s="1"/>
  <c r="T156" i="3" a="1"/>
  <c r="T156" i="3" s="1"/>
  <c r="S159" i="3"/>
  <c r="R158" i="3"/>
  <c r="R159" i="3"/>
  <c r="S158" i="3"/>
  <c r="R160" i="3" a="1"/>
  <c r="P182" i="3"/>
  <c r="K100" i="1" s="1" a="1"/>
  <c r="K100" i="1" s="1"/>
  <c r="O162" i="3"/>
  <c r="H90" i="1" s="1" a="1"/>
  <c r="H90" i="1" s="1"/>
  <c r="O90" i="1" s="1"/>
  <c r="N162" i="3"/>
  <c r="O163" i="3"/>
  <c r="N163" i="3"/>
  <c r="H166" i="3" a="1"/>
  <c r="L164" i="3"/>
  <c r="N164" i="3" s="1" a="1"/>
  <c r="P102" i="1"/>
  <c r="H166" i="3"/>
  <c r="I166" i="3"/>
  <c r="H167" i="3"/>
  <c r="I167" i="3"/>
  <c r="M167" i="3" s="1"/>
  <c r="K184" i="3"/>
  <c r="J185" i="3"/>
  <c r="K185" i="3"/>
  <c r="J184" i="3"/>
  <c r="F184" i="3"/>
  <c r="J186" i="3" a="1"/>
  <c r="B186" i="3" a="1"/>
  <c r="B186" i="3" s="1"/>
  <c r="D186" i="3" s="1"/>
  <c r="A188" i="3"/>
  <c r="C186" i="3" a="1"/>
  <c r="C186" i="3" s="1"/>
  <c r="E186" i="3" s="1"/>
  <c r="G186" i="3" s="1"/>
  <c r="L99" i="1" l="1" a="1"/>
  <c r="L99" i="1" s="1"/>
  <c r="Q183" i="3"/>
  <c r="G100" i="5"/>
  <c r="I100" i="5"/>
  <c r="N103" i="1" s="1"/>
  <c r="F101" i="5"/>
  <c r="I98" i="4"/>
  <c r="M101" i="1" s="1"/>
  <c r="F99" i="4"/>
  <c r="G99" i="4" s="1"/>
  <c r="T158" i="3" a="1"/>
  <c r="T158" i="3" s="1"/>
  <c r="R160" i="3"/>
  <c r="R161" i="3"/>
  <c r="S161" i="3"/>
  <c r="S160" i="3"/>
  <c r="P184" i="3"/>
  <c r="K101" i="1" s="1" a="1"/>
  <c r="K101" i="1" s="1"/>
  <c r="R162" i="3" a="1"/>
  <c r="N164" i="3"/>
  <c r="O164" i="3"/>
  <c r="H91" i="1" s="1" a="1"/>
  <c r="H91" i="1" s="1"/>
  <c r="O91" i="1" s="1"/>
  <c r="N165" i="3"/>
  <c r="O165" i="3"/>
  <c r="H168" i="3" a="1"/>
  <c r="L166" i="3"/>
  <c r="N166" i="3" s="1" a="1"/>
  <c r="P103" i="1"/>
  <c r="F186" i="3"/>
  <c r="J188" i="3" a="1"/>
  <c r="J187" i="3"/>
  <c r="J186" i="3"/>
  <c r="K186" i="3"/>
  <c r="K187" i="3"/>
  <c r="I169" i="3"/>
  <c r="M169" i="3" s="1"/>
  <c r="H168" i="3"/>
  <c r="I168" i="3"/>
  <c r="H169" i="3"/>
  <c r="B188" i="3" a="1"/>
  <c r="B188" i="3" s="1"/>
  <c r="D188" i="3" s="1"/>
  <c r="A190" i="3"/>
  <c r="C188" i="3" a="1"/>
  <c r="C188" i="3" s="1"/>
  <c r="E188" i="3" s="1"/>
  <c r="G188" i="3" s="1"/>
  <c r="L100" i="1" l="1" a="1"/>
  <c r="L100" i="1" s="1"/>
  <c r="Q185" i="3"/>
  <c r="I101" i="5"/>
  <c r="N104" i="1" s="1"/>
  <c r="G101" i="5"/>
  <c r="F102" i="5"/>
  <c r="I99" i="4"/>
  <c r="M102" i="1" s="1"/>
  <c r="F100" i="4"/>
  <c r="G100" i="4" s="1"/>
  <c r="T160" i="3" a="1"/>
  <c r="T160" i="3" s="1"/>
  <c r="P186" i="3"/>
  <c r="K102" i="1" s="1" a="1"/>
  <c r="K102" i="1" s="1"/>
  <c r="R162" i="3"/>
  <c r="R163" i="3"/>
  <c r="S163" i="3"/>
  <c r="S162" i="3"/>
  <c r="R164" i="3" a="1"/>
  <c r="O167" i="3"/>
  <c r="O166" i="3"/>
  <c r="H92" i="1" s="1" a="1"/>
  <c r="H92" i="1" s="1"/>
  <c r="O92" i="1" s="1"/>
  <c r="N167" i="3"/>
  <c r="N166" i="3"/>
  <c r="H170" i="3" a="1"/>
  <c r="L168" i="3"/>
  <c r="N168" i="3" s="1" a="1"/>
  <c r="P104" i="1"/>
  <c r="I171" i="3"/>
  <c r="M171" i="3" s="1"/>
  <c r="H170" i="3"/>
  <c r="I170" i="3"/>
  <c r="H171" i="3"/>
  <c r="J188" i="3"/>
  <c r="J189" i="3"/>
  <c r="K189" i="3"/>
  <c r="K188" i="3"/>
  <c r="F188" i="3"/>
  <c r="J190" i="3" a="1"/>
  <c r="C190" i="3" a="1"/>
  <c r="C190" i="3" s="1"/>
  <c r="E190" i="3" s="1"/>
  <c r="G190" i="3" s="1"/>
  <c r="B190" i="3" a="1"/>
  <c r="B190" i="3" s="1"/>
  <c r="D190" i="3" s="1"/>
  <c r="A192" i="3"/>
  <c r="L101" i="1" l="1" a="1"/>
  <c r="L101" i="1" s="1"/>
  <c r="Q187" i="3"/>
  <c r="I102" i="5"/>
  <c r="N105" i="1" s="1"/>
  <c r="G102" i="5"/>
  <c r="F103" i="5"/>
  <c r="I100" i="4"/>
  <c r="M103" i="1" s="1"/>
  <c r="F101" i="4"/>
  <c r="G101" i="4" s="1"/>
  <c r="T162" i="3" a="1"/>
  <c r="T162" i="3" s="1"/>
  <c r="R166" i="3" a="1"/>
  <c r="R165" i="3"/>
  <c r="R164" i="3"/>
  <c r="S164" i="3"/>
  <c r="S165" i="3"/>
  <c r="P188" i="3"/>
  <c r="K103" i="1" s="1" a="1"/>
  <c r="K103" i="1" s="1"/>
  <c r="N168" i="3"/>
  <c r="N169" i="3"/>
  <c r="O168" i="3"/>
  <c r="H93" i="1" s="1" a="1"/>
  <c r="H93" i="1" s="1"/>
  <c r="O93" i="1" s="1"/>
  <c r="O169" i="3"/>
  <c r="H172" i="3" a="1"/>
  <c r="L170" i="3"/>
  <c r="N170" i="3" s="1" a="1"/>
  <c r="P105" i="1"/>
  <c r="F190" i="3"/>
  <c r="J192" i="3" a="1"/>
  <c r="H172" i="3"/>
  <c r="H173" i="3"/>
  <c r="I173" i="3"/>
  <c r="M173" i="3" s="1"/>
  <c r="I172" i="3"/>
  <c r="K190" i="3"/>
  <c r="J191" i="3"/>
  <c r="K191" i="3"/>
  <c r="J190" i="3"/>
  <c r="C192" i="3" a="1"/>
  <c r="C192" i="3" s="1"/>
  <c r="E192" i="3" s="1"/>
  <c r="G192" i="3" s="1"/>
  <c r="B192" i="3" a="1"/>
  <c r="B192" i="3" s="1"/>
  <c r="D192" i="3" s="1"/>
  <c r="A194" i="3"/>
  <c r="L102" i="1" l="1" a="1"/>
  <c r="L102" i="1" s="1"/>
  <c r="Q189" i="3"/>
  <c r="I103" i="5"/>
  <c r="N106" i="1" s="1"/>
  <c r="G103" i="5"/>
  <c r="F104" i="5"/>
  <c r="I101" i="4"/>
  <c r="M104" i="1" s="1"/>
  <c r="F102" i="4"/>
  <c r="G102" i="4" s="1"/>
  <c r="T164" i="3" a="1"/>
  <c r="T164" i="3" s="1"/>
  <c r="P190" i="3"/>
  <c r="K104" i="1" s="1" a="1"/>
  <c r="K104" i="1" s="1"/>
  <c r="R168" i="3" a="1"/>
  <c r="R166" i="3"/>
  <c r="S167" i="3"/>
  <c r="R167" i="3"/>
  <c r="S166" i="3"/>
  <c r="N170" i="3"/>
  <c r="O171" i="3"/>
  <c r="O170" i="3"/>
  <c r="H94" i="1" s="1" a="1"/>
  <c r="H94" i="1" s="1"/>
  <c r="O94" i="1" s="1"/>
  <c r="N171" i="3"/>
  <c r="H174" i="3" a="1"/>
  <c r="L172" i="3"/>
  <c r="N172" i="3" s="1" a="1"/>
  <c r="P106" i="1"/>
  <c r="H174" i="3"/>
  <c r="H175" i="3"/>
  <c r="I174" i="3"/>
  <c r="I175" i="3"/>
  <c r="M175" i="3" s="1"/>
  <c r="F192" i="3"/>
  <c r="J194" i="3" a="1"/>
  <c r="K192" i="3"/>
  <c r="J193" i="3"/>
  <c r="K193" i="3"/>
  <c r="J192" i="3"/>
  <c r="B194" i="3" a="1"/>
  <c r="B194" i="3" s="1"/>
  <c r="D194" i="3" s="1"/>
  <c r="A196" i="3"/>
  <c r="C194" i="3" a="1"/>
  <c r="C194" i="3" s="1"/>
  <c r="E194" i="3" s="1"/>
  <c r="G194" i="3" s="1"/>
  <c r="L103" i="1" l="1" a="1"/>
  <c r="L103" i="1" s="1"/>
  <c r="Q191" i="3"/>
  <c r="I104" i="5"/>
  <c r="N107" i="1" s="1"/>
  <c r="G104" i="5"/>
  <c r="F105" i="5"/>
  <c r="I102" i="4"/>
  <c r="M105" i="1" s="1"/>
  <c r="F103" i="4"/>
  <c r="G103" i="4" s="1"/>
  <c r="T166" i="3" a="1"/>
  <c r="T166" i="3" s="1"/>
  <c r="R168" i="3"/>
  <c r="R169" i="3"/>
  <c r="S169" i="3"/>
  <c r="S168" i="3"/>
  <c r="R170" i="3" a="1"/>
  <c r="P192" i="3"/>
  <c r="K105" i="1" s="1" a="1"/>
  <c r="K105" i="1" s="1"/>
  <c r="N172" i="3"/>
  <c r="N173" i="3"/>
  <c r="O173" i="3"/>
  <c r="O172" i="3"/>
  <c r="H95" i="1" s="1" a="1"/>
  <c r="H95" i="1" s="1"/>
  <c r="O95" i="1" s="1"/>
  <c r="H176" i="3" a="1"/>
  <c r="L174" i="3"/>
  <c r="N174" i="3" s="1" a="1"/>
  <c r="P107" i="1"/>
  <c r="J195" i="3"/>
  <c r="J194" i="3"/>
  <c r="K194" i="3"/>
  <c r="K195" i="3"/>
  <c r="F194" i="3"/>
  <c r="J196" i="3" a="1"/>
  <c r="I177" i="3"/>
  <c r="M177" i="3" s="1"/>
  <c r="H176" i="3"/>
  <c r="I176" i="3"/>
  <c r="H177" i="3"/>
  <c r="B196" i="3" a="1"/>
  <c r="B196" i="3" s="1"/>
  <c r="D196" i="3" s="1"/>
  <c r="A198" i="3"/>
  <c r="C196" i="3" a="1"/>
  <c r="C196" i="3" s="1"/>
  <c r="E196" i="3" s="1"/>
  <c r="G196" i="3" s="1"/>
  <c r="L104" i="1" l="1" a="1"/>
  <c r="L104" i="1" s="1"/>
  <c r="Q193" i="3"/>
  <c r="I105" i="5"/>
  <c r="N108" i="1" s="1"/>
  <c r="G105" i="5"/>
  <c r="F106" i="5"/>
  <c r="I103" i="4"/>
  <c r="M106" i="1" s="1"/>
  <c r="F104" i="4"/>
  <c r="G104" i="4" s="1"/>
  <c r="T168" i="3" a="1"/>
  <c r="T168" i="3" s="1"/>
  <c r="P194" i="3"/>
  <c r="K106" i="1" s="1" a="1"/>
  <c r="K106" i="1" s="1"/>
  <c r="S171" i="3"/>
  <c r="S170" i="3"/>
  <c r="R171" i="3"/>
  <c r="R170" i="3"/>
  <c r="R172" i="3" a="1"/>
  <c r="H178" i="3" a="1"/>
  <c r="L176" i="3"/>
  <c r="N176" i="3" s="1" a="1"/>
  <c r="N174" i="3"/>
  <c r="N175" i="3"/>
  <c r="O175" i="3"/>
  <c r="O174" i="3"/>
  <c r="H96" i="1" s="1" a="1"/>
  <c r="H96" i="1" s="1"/>
  <c r="O96" i="1" s="1"/>
  <c r="P108" i="1"/>
  <c r="H178" i="3"/>
  <c r="I179" i="3"/>
  <c r="M179" i="3" s="1"/>
  <c r="I178" i="3"/>
  <c r="H179" i="3"/>
  <c r="J196" i="3"/>
  <c r="J197" i="3"/>
  <c r="K197" i="3"/>
  <c r="K196" i="3"/>
  <c r="F196" i="3"/>
  <c r="J198" i="3" a="1"/>
  <c r="B198" i="3" a="1"/>
  <c r="B198" i="3" s="1"/>
  <c r="D198" i="3" s="1"/>
  <c r="A200" i="3"/>
  <c r="C198" i="3" a="1"/>
  <c r="C198" i="3" s="1"/>
  <c r="E198" i="3" s="1"/>
  <c r="G198" i="3" s="1"/>
  <c r="L105" i="1" l="1" a="1"/>
  <c r="L105" i="1" s="1"/>
  <c r="Q195" i="3"/>
  <c r="I106" i="5"/>
  <c r="N109" i="1" s="1"/>
  <c r="G106" i="5"/>
  <c r="F107" i="5"/>
  <c r="I104" i="4"/>
  <c r="M107" i="1" s="1"/>
  <c r="F105" i="4"/>
  <c r="G105" i="4" s="1"/>
  <c r="T170" i="3" a="1"/>
  <c r="T170" i="3" s="1"/>
  <c r="S172" i="3"/>
  <c r="R172" i="3"/>
  <c r="S173" i="3"/>
  <c r="R173" i="3"/>
  <c r="R174" i="3" a="1"/>
  <c r="P196" i="3"/>
  <c r="K107" i="1" s="1" a="1"/>
  <c r="K107" i="1" s="1"/>
  <c r="N177" i="3"/>
  <c r="N176" i="3"/>
  <c r="O176" i="3"/>
  <c r="H97" i="1" s="1" a="1"/>
  <c r="H97" i="1" s="1"/>
  <c r="O97" i="1" s="1"/>
  <c r="O177" i="3"/>
  <c r="H180" i="3" a="1"/>
  <c r="L178" i="3"/>
  <c r="N178" i="3" s="1" a="1"/>
  <c r="P109" i="1"/>
  <c r="F198" i="3"/>
  <c r="J200" i="3" a="1"/>
  <c r="J198" i="3"/>
  <c r="K198" i="3"/>
  <c r="J199" i="3"/>
  <c r="K199" i="3"/>
  <c r="H181" i="3"/>
  <c r="H180" i="3"/>
  <c r="I181" i="3"/>
  <c r="M181" i="3" s="1"/>
  <c r="I180" i="3"/>
  <c r="B200" i="3" a="1"/>
  <c r="B200" i="3" s="1"/>
  <c r="D200" i="3" s="1"/>
  <c r="A202" i="3"/>
  <c r="C200" i="3" a="1"/>
  <c r="C200" i="3" s="1"/>
  <c r="E200" i="3" s="1"/>
  <c r="G200" i="3" s="1"/>
  <c r="L106" i="1" l="1" a="1"/>
  <c r="L106" i="1" s="1"/>
  <c r="Q197" i="3"/>
  <c r="G107" i="5"/>
  <c r="I107" i="5"/>
  <c r="N110" i="1" s="1"/>
  <c r="F108" i="5"/>
  <c r="I105" i="4"/>
  <c r="M108" i="1" s="1"/>
  <c r="F106" i="4"/>
  <c r="G106" i="4" s="1"/>
  <c r="T172" i="3" a="1"/>
  <c r="T172" i="3" s="1"/>
  <c r="P198" i="3"/>
  <c r="K108" i="1" s="1" a="1"/>
  <c r="K108" i="1" s="1"/>
  <c r="S174" i="3"/>
  <c r="R175" i="3"/>
  <c r="S175" i="3"/>
  <c r="R174" i="3"/>
  <c r="R176" i="3" a="1"/>
  <c r="H182" i="3" a="1"/>
  <c r="L180" i="3"/>
  <c r="N180" i="3" s="1" a="1"/>
  <c r="O178" i="3"/>
  <c r="H98" i="1" s="1" a="1"/>
  <c r="H98" i="1" s="1"/>
  <c r="O98" i="1" s="1"/>
  <c r="N178" i="3"/>
  <c r="O179" i="3"/>
  <c r="N179" i="3"/>
  <c r="P110" i="1"/>
  <c r="H182" i="3"/>
  <c r="H183" i="3"/>
  <c r="I183" i="3"/>
  <c r="M183" i="3" s="1"/>
  <c r="I182" i="3"/>
  <c r="K200" i="3"/>
  <c r="J201" i="3"/>
  <c r="K201" i="3"/>
  <c r="J200" i="3"/>
  <c r="F200" i="3"/>
  <c r="J202" i="3" a="1"/>
  <c r="B202" i="3" a="1"/>
  <c r="B202" i="3" s="1"/>
  <c r="D202" i="3" s="1"/>
  <c r="A204" i="3"/>
  <c r="C202" i="3" a="1"/>
  <c r="C202" i="3" s="1"/>
  <c r="E202" i="3" s="1"/>
  <c r="G202" i="3" s="1"/>
  <c r="L107" i="1" l="1" a="1"/>
  <c r="L107" i="1" s="1"/>
  <c r="Q199" i="3"/>
  <c r="G108" i="5"/>
  <c r="I108" i="5"/>
  <c r="N111" i="1" s="1"/>
  <c r="F109" i="5"/>
  <c r="I106" i="4"/>
  <c r="M109" i="1" s="1"/>
  <c r="F107" i="4"/>
  <c r="G107" i="4" s="1"/>
  <c r="T174" i="3" a="1"/>
  <c r="T174" i="3" s="1"/>
  <c r="R176" i="3"/>
  <c r="R177" i="3"/>
  <c r="S177" i="3"/>
  <c r="S176" i="3"/>
  <c r="R178" i="3" a="1"/>
  <c r="P200" i="3"/>
  <c r="K109" i="1" s="1" a="1"/>
  <c r="K109" i="1" s="1"/>
  <c r="N180" i="3"/>
  <c r="O180" i="3"/>
  <c r="H99" i="1" s="1" a="1"/>
  <c r="H99" i="1" s="1"/>
  <c r="O99" i="1" s="1"/>
  <c r="N181" i="3"/>
  <c r="O181" i="3"/>
  <c r="H184" i="3" a="1"/>
  <c r="L182" i="3"/>
  <c r="N182" i="3" s="1" a="1"/>
  <c r="P111" i="1"/>
  <c r="F202" i="3"/>
  <c r="J204" i="3" a="1"/>
  <c r="J203" i="3"/>
  <c r="J202" i="3"/>
  <c r="K202" i="3"/>
  <c r="K203" i="3"/>
  <c r="H184" i="3"/>
  <c r="I184" i="3"/>
  <c r="I185" i="3"/>
  <c r="M185" i="3" s="1"/>
  <c r="H185" i="3"/>
  <c r="B204" i="3" a="1"/>
  <c r="B204" i="3" s="1"/>
  <c r="D204" i="3" s="1"/>
  <c r="A206" i="3"/>
  <c r="C204" i="3" a="1"/>
  <c r="C204" i="3" s="1"/>
  <c r="E204" i="3" s="1"/>
  <c r="G204" i="3" s="1"/>
  <c r="L108" i="1" l="1" a="1"/>
  <c r="L108" i="1" s="1"/>
  <c r="Q201" i="3"/>
  <c r="I109" i="5"/>
  <c r="N112" i="1" s="1"/>
  <c r="G109" i="5"/>
  <c r="F110" i="5"/>
  <c r="I107" i="4"/>
  <c r="M110" i="1" s="1"/>
  <c r="F108" i="4"/>
  <c r="G108" i="4" s="1"/>
  <c r="T176" i="3" a="1"/>
  <c r="T176" i="3" s="1"/>
  <c r="R178" i="3"/>
  <c r="R179" i="3"/>
  <c r="S178" i="3"/>
  <c r="S179" i="3"/>
  <c r="P202" i="3"/>
  <c r="K110" i="1" s="1" a="1"/>
  <c r="K110" i="1" s="1"/>
  <c r="R180" i="3" a="1"/>
  <c r="H186" i="3" a="1"/>
  <c r="L184" i="3"/>
  <c r="N184" i="3" s="1" a="1"/>
  <c r="O183" i="3"/>
  <c r="O182" i="3"/>
  <c r="H100" i="1" s="1" a="1"/>
  <c r="H100" i="1" s="1"/>
  <c r="O100" i="1" s="1"/>
  <c r="N183" i="3"/>
  <c r="N182" i="3"/>
  <c r="P112" i="1"/>
  <c r="H186" i="3"/>
  <c r="I187" i="3"/>
  <c r="M187" i="3" s="1"/>
  <c r="H187" i="3"/>
  <c r="I186" i="3"/>
  <c r="J204" i="3"/>
  <c r="J205" i="3"/>
  <c r="K205" i="3"/>
  <c r="K204" i="3"/>
  <c r="F204" i="3"/>
  <c r="J206" i="3" a="1"/>
  <c r="C206" i="3" a="1"/>
  <c r="C206" i="3" s="1"/>
  <c r="E206" i="3" s="1"/>
  <c r="G206" i="3" s="1"/>
  <c r="B206" i="3" a="1"/>
  <c r="B206" i="3" s="1"/>
  <c r="D206" i="3" s="1"/>
  <c r="A208" i="3"/>
  <c r="L109" i="1" l="1" a="1"/>
  <c r="L109" i="1" s="1"/>
  <c r="Q203" i="3"/>
  <c r="I110" i="5"/>
  <c r="N113" i="1" s="1"/>
  <c r="G110" i="5"/>
  <c r="F111" i="5"/>
  <c r="I108" i="4"/>
  <c r="M111" i="1" s="1"/>
  <c r="F109" i="4"/>
  <c r="G109" i="4" s="1"/>
  <c r="T178" i="3" a="1"/>
  <c r="T178" i="3" s="1"/>
  <c r="R182" i="3" a="1"/>
  <c r="P204" i="3"/>
  <c r="K111" i="1" s="1" a="1"/>
  <c r="K111" i="1" s="1"/>
  <c r="R181" i="3"/>
  <c r="R180" i="3"/>
  <c r="S180" i="3"/>
  <c r="S181" i="3"/>
  <c r="N184" i="3"/>
  <c r="O184" i="3"/>
  <c r="H101" i="1" s="1" a="1"/>
  <c r="H101" i="1" s="1"/>
  <c r="O101" i="1" s="1"/>
  <c r="N185" i="3"/>
  <c r="O185" i="3"/>
  <c r="H188" i="3" a="1"/>
  <c r="L186" i="3"/>
  <c r="N186" i="3" s="1" a="1"/>
  <c r="P113" i="1"/>
  <c r="F206" i="3"/>
  <c r="J208" i="3" a="1"/>
  <c r="K206" i="3"/>
  <c r="J207" i="3"/>
  <c r="K207" i="3"/>
  <c r="J206" i="3"/>
  <c r="H188" i="3"/>
  <c r="H189" i="3"/>
  <c r="I189" i="3"/>
  <c r="M189" i="3" s="1"/>
  <c r="I188" i="3"/>
  <c r="C208" i="3" a="1"/>
  <c r="C208" i="3" s="1"/>
  <c r="E208" i="3" s="1"/>
  <c r="G208" i="3" s="1"/>
  <c r="B208" i="3" a="1"/>
  <c r="B208" i="3" s="1"/>
  <c r="D208" i="3" s="1"/>
  <c r="A210" i="3"/>
  <c r="L110" i="1" l="1" a="1"/>
  <c r="L110" i="1" s="1"/>
  <c r="Q205" i="3"/>
  <c r="I111" i="5"/>
  <c r="N114" i="1" s="1"/>
  <c r="G111" i="5"/>
  <c r="F112" i="5"/>
  <c r="I109" i="4"/>
  <c r="M112" i="1" s="1"/>
  <c r="F110" i="4"/>
  <c r="G110" i="4" s="1"/>
  <c r="T180" i="3" a="1"/>
  <c r="T180" i="3" s="1"/>
  <c r="P206" i="3"/>
  <c r="K112" i="1" s="1" a="1"/>
  <c r="K112" i="1" s="1"/>
  <c r="R184" i="3" a="1"/>
  <c r="R182" i="3"/>
  <c r="S183" i="3"/>
  <c r="S182" i="3"/>
  <c r="R183" i="3"/>
  <c r="N186" i="3"/>
  <c r="O186" i="3"/>
  <c r="H102" i="1" s="1" a="1"/>
  <c r="H102" i="1" s="1"/>
  <c r="O102" i="1" s="1"/>
  <c r="N187" i="3"/>
  <c r="O187" i="3"/>
  <c r="H190" i="3" a="1"/>
  <c r="L188" i="3"/>
  <c r="N188" i="3" s="1" a="1"/>
  <c r="P114" i="1"/>
  <c r="F208" i="3"/>
  <c r="J210" i="3" a="1"/>
  <c r="H190" i="3"/>
  <c r="I190" i="3"/>
  <c r="H191" i="3"/>
  <c r="I191" i="3"/>
  <c r="M191" i="3" s="1"/>
  <c r="J208" i="3"/>
  <c r="J209" i="3"/>
  <c r="K208" i="3"/>
  <c r="K209" i="3"/>
  <c r="B210" i="3" a="1"/>
  <c r="B210" i="3" s="1"/>
  <c r="D210" i="3" s="1"/>
  <c r="A212" i="3"/>
  <c r="C210" i="3" a="1"/>
  <c r="C210" i="3" s="1"/>
  <c r="E210" i="3" s="1"/>
  <c r="G210" i="3" s="1"/>
  <c r="L111" i="1" l="1" a="1"/>
  <c r="L111" i="1" s="1"/>
  <c r="Q207" i="3"/>
  <c r="I112" i="5"/>
  <c r="N115" i="1" s="1"/>
  <c r="G112" i="5"/>
  <c r="F113" i="5"/>
  <c r="I110" i="4"/>
  <c r="M113" i="1" s="1"/>
  <c r="F111" i="4"/>
  <c r="G111" i="4" s="1"/>
  <c r="T182" i="3" a="1"/>
  <c r="T182" i="3" s="1"/>
  <c r="R184" i="3"/>
  <c r="R185" i="3"/>
  <c r="S184" i="3"/>
  <c r="S185" i="3"/>
  <c r="R186" i="3" a="1"/>
  <c r="P208" i="3"/>
  <c r="K113" i="1" s="1" a="1"/>
  <c r="K113" i="1" s="1"/>
  <c r="H192" i="3" a="1"/>
  <c r="L190" i="3"/>
  <c r="N190" i="3" s="1" a="1"/>
  <c r="N188" i="3"/>
  <c r="N189" i="3"/>
  <c r="O189" i="3"/>
  <c r="O188" i="3"/>
  <c r="H103" i="1" s="1" a="1"/>
  <c r="H103" i="1" s="1"/>
  <c r="O103" i="1" s="1"/>
  <c r="P115" i="1"/>
  <c r="H192" i="3"/>
  <c r="I193" i="3"/>
  <c r="M193" i="3" s="1"/>
  <c r="I192" i="3"/>
  <c r="H193" i="3"/>
  <c r="J211" i="3"/>
  <c r="J210" i="3"/>
  <c r="K210" i="3"/>
  <c r="K211" i="3"/>
  <c r="F210" i="3"/>
  <c r="J212" i="3" a="1"/>
  <c r="B212" i="3" a="1"/>
  <c r="B212" i="3" s="1"/>
  <c r="D212" i="3" s="1"/>
  <c r="A214" i="3"/>
  <c r="C212" i="3" a="1"/>
  <c r="C212" i="3" s="1"/>
  <c r="E212" i="3" s="1"/>
  <c r="G212" i="3" s="1"/>
  <c r="L112" i="1" l="1" a="1"/>
  <c r="L112" i="1" s="1"/>
  <c r="Q209" i="3"/>
  <c r="I113" i="5"/>
  <c r="N116" i="1" s="1"/>
  <c r="G113" i="5"/>
  <c r="F114" i="5"/>
  <c r="I111" i="4"/>
  <c r="M114" i="1" s="1"/>
  <c r="F112" i="4"/>
  <c r="G112" i="4" s="1"/>
  <c r="T184" i="3" a="1"/>
  <c r="T184" i="3" s="1"/>
  <c r="S187" i="3"/>
  <c r="S186" i="3"/>
  <c r="R187" i="3"/>
  <c r="R186" i="3"/>
  <c r="P210" i="3"/>
  <c r="K114" i="1" s="1" a="1"/>
  <c r="K114" i="1" s="1"/>
  <c r="R188" i="3" a="1"/>
  <c r="N190" i="3"/>
  <c r="N191" i="3"/>
  <c r="O191" i="3"/>
  <c r="O190" i="3"/>
  <c r="H104" i="1" s="1" a="1"/>
  <c r="H104" i="1" s="1"/>
  <c r="O104" i="1" s="1"/>
  <c r="H194" i="3" a="1"/>
  <c r="L192" i="3"/>
  <c r="N192" i="3" s="1" a="1"/>
  <c r="P116" i="1"/>
  <c r="F212" i="3"/>
  <c r="J214" i="3" a="1"/>
  <c r="J213" i="3"/>
  <c r="K213" i="3"/>
  <c r="J212" i="3"/>
  <c r="K212" i="3"/>
  <c r="H195" i="3"/>
  <c r="H194" i="3"/>
  <c r="I195" i="3"/>
  <c r="M195" i="3" s="1"/>
  <c r="I194" i="3"/>
  <c r="B214" i="3" a="1"/>
  <c r="B214" i="3" s="1"/>
  <c r="D214" i="3" s="1"/>
  <c r="A216" i="3"/>
  <c r="C214" i="3" a="1"/>
  <c r="C214" i="3" s="1"/>
  <c r="E214" i="3" s="1"/>
  <c r="G214" i="3" s="1"/>
  <c r="L113" i="1" l="1" a="1"/>
  <c r="L113" i="1" s="1"/>
  <c r="Q211" i="3"/>
  <c r="I114" i="5"/>
  <c r="N117" i="1" s="1"/>
  <c r="G114" i="5"/>
  <c r="F115" i="5"/>
  <c r="I112" i="4"/>
  <c r="M115" i="1" s="1"/>
  <c r="F113" i="4"/>
  <c r="G113" i="4" s="1"/>
  <c r="T186" i="3" a="1"/>
  <c r="T186" i="3" s="1"/>
  <c r="S188" i="3"/>
  <c r="R188" i="3"/>
  <c r="R189" i="3"/>
  <c r="S189" i="3"/>
  <c r="P212" i="3"/>
  <c r="K115" i="1" s="1" a="1"/>
  <c r="K115" i="1" s="1"/>
  <c r="R190" i="3" a="1"/>
  <c r="H196" i="3" a="1"/>
  <c r="L194" i="3"/>
  <c r="N194" i="3" s="1" a="1"/>
  <c r="O193" i="3"/>
  <c r="N192" i="3"/>
  <c r="O192" i="3"/>
  <c r="H105" i="1" s="1" a="1"/>
  <c r="H105" i="1" s="1"/>
  <c r="O105" i="1" s="1"/>
  <c r="N193" i="3"/>
  <c r="P117" i="1"/>
  <c r="H197" i="3"/>
  <c r="I197" i="3"/>
  <c r="M197" i="3" s="1"/>
  <c r="I196" i="3"/>
  <c r="H196" i="3"/>
  <c r="J214" i="3"/>
  <c r="K214" i="3"/>
  <c r="J215" i="3"/>
  <c r="K215" i="3"/>
  <c r="F214" i="3"/>
  <c r="J216" i="3" a="1"/>
  <c r="B216" i="3" a="1"/>
  <c r="B216" i="3" s="1"/>
  <c r="D216" i="3" s="1"/>
  <c r="A218" i="3"/>
  <c r="C216" i="3" a="1"/>
  <c r="C216" i="3" s="1"/>
  <c r="E216" i="3" s="1"/>
  <c r="G216" i="3" s="1"/>
  <c r="L114" i="1" l="1" a="1"/>
  <c r="L114" i="1" s="1"/>
  <c r="Q213" i="3"/>
  <c r="G115" i="5"/>
  <c r="I115" i="5"/>
  <c r="N118" i="1" s="1"/>
  <c r="F116" i="5"/>
  <c r="I113" i="4"/>
  <c r="M116" i="1" s="1"/>
  <c r="F114" i="4"/>
  <c r="G114" i="4" s="1"/>
  <c r="T188" i="3" a="1"/>
  <c r="T188" i="3" s="1"/>
  <c r="P214" i="3"/>
  <c r="K116" i="1" s="1" a="1"/>
  <c r="K116" i="1" s="1"/>
  <c r="R192" i="3" a="1"/>
  <c r="R190" i="3"/>
  <c r="S191" i="3"/>
  <c r="S190" i="3"/>
  <c r="R191" i="3"/>
  <c r="H198" i="3" a="1"/>
  <c r="L196" i="3"/>
  <c r="N196" i="3" s="1" a="1"/>
  <c r="O194" i="3"/>
  <c r="H106" i="1" s="1" a="1"/>
  <c r="H106" i="1" s="1"/>
  <c r="O106" i="1" s="1"/>
  <c r="O195" i="3"/>
  <c r="N194" i="3"/>
  <c r="N195" i="3"/>
  <c r="P118" i="1"/>
  <c r="H198" i="3"/>
  <c r="H199" i="3"/>
  <c r="I199" i="3"/>
  <c r="M199" i="3" s="1"/>
  <c r="I198" i="3"/>
  <c r="J217" i="3"/>
  <c r="K217" i="3"/>
  <c r="K216" i="3"/>
  <c r="J216" i="3"/>
  <c r="F216" i="3"/>
  <c r="J218" i="3" a="1"/>
  <c r="B218" i="3" a="1"/>
  <c r="B218" i="3" s="1"/>
  <c r="D218" i="3" s="1"/>
  <c r="A220" i="3"/>
  <c r="C218" i="3" a="1"/>
  <c r="C218" i="3" s="1"/>
  <c r="E218" i="3" s="1"/>
  <c r="G218" i="3" s="1"/>
  <c r="L115" i="1" l="1" a="1"/>
  <c r="L115" i="1" s="1"/>
  <c r="Q215" i="3"/>
  <c r="G116" i="5"/>
  <c r="I116" i="5"/>
  <c r="N119" i="1" s="1"/>
  <c r="F117" i="5"/>
  <c r="I114" i="4"/>
  <c r="M117" i="1" s="1"/>
  <c r="F115" i="4"/>
  <c r="G115" i="4" s="1"/>
  <c r="T190" i="3" a="1"/>
  <c r="T190" i="3" s="1"/>
  <c r="R194" i="3" a="1"/>
  <c r="R192" i="3"/>
  <c r="R193" i="3"/>
  <c r="S192" i="3"/>
  <c r="S193" i="3"/>
  <c r="P216" i="3"/>
  <c r="K117" i="1" s="1" a="1"/>
  <c r="K117" i="1" s="1"/>
  <c r="O197" i="3"/>
  <c r="N196" i="3"/>
  <c r="O196" i="3"/>
  <c r="H107" i="1" s="1" a="1"/>
  <c r="H107" i="1" s="1"/>
  <c r="O107" i="1" s="1"/>
  <c r="N197" i="3"/>
  <c r="H200" i="3" a="1"/>
  <c r="L198" i="3"/>
  <c r="N198" i="3" s="1" a="1"/>
  <c r="P119" i="1"/>
  <c r="F218" i="3"/>
  <c r="J220" i="3" a="1"/>
  <c r="J219" i="3"/>
  <c r="J218" i="3"/>
  <c r="K218" i="3"/>
  <c r="K219" i="3"/>
  <c r="H200" i="3"/>
  <c r="I200" i="3"/>
  <c r="H201" i="3"/>
  <c r="I201" i="3"/>
  <c r="M201" i="3" s="1"/>
  <c r="B220" i="3" a="1"/>
  <c r="B220" i="3" s="1"/>
  <c r="D220" i="3" s="1"/>
  <c r="A222" i="3"/>
  <c r="C220" i="3" a="1"/>
  <c r="C220" i="3" s="1"/>
  <c r="E220" i="3" s="1"/>
  <c r="G220" i="3" s="1"/>
  <c r="L116" i="1" l="1" a="1"/>
  <c r="L116" i="1" s="1"/>
  <c r="Q217" i="3"/>
  <c r="I117" i="5"/>
  <c r="N120" i="1" s="1"/>
  <c r="G117" i="5"/>
  <c r="F118" i="5"/>
  <c r="I115" i="4"/>
  <c r="M118" i="1" s="1"/>
  <c r="F116" i="4"/>
  <c r="G116" i="4" s="1"/>
  <c r="T192" i="3" a="1"/>
  <c r="T192" i="3" s="1"/>
  <c r="P218" i="3"/>
  <c r="K118" i="1" s="1" a="1"/>
  <c r="K118" i="1" s="1"/>
  <c r="R196" i="3" a="1"/>
  <c r="R194" i="3"/>
  <c r="S195" i="3"/>
  <c r="R195" i="3"/>
  <c r="S194" i="3"/>
  <c r="O199" i="3"/>
  <c r="O198" i="3"/>
  <c r="H108" i="1" s="1" a="1"/>
  <c r="H108" i="1" s="1"/>
  <c r="O108" i="1" s="1"/>
  <c r="N199" i="3"/>
  <c r="N198" i="3"/>
  <c r="H202" i="3" a="1"/>
  <c r="L200" i="3"/>
  <c r="N200" i="3" s="1" a="1"/>
  <c r="P120" i="1"/>
  <c r="H202" i="3"/>
  <c r="I203" i="3"/>
  <c r="M203" i="3" s="1"/>
  <c r="H203" i="3"/>
  <c r="I202" i="3"/>
  <c r="J221" i="3"/>
  <c r="K221" i="3"/>
  <c r="J220" i="3"/>
  <c r="K220" i="3"/>
  <c r="F220" i="3"/>
  <c r="J222" i="3" a="1"/>
  <c r="B222" i="3" a="1"/>
  <c r="B222" i="3" s="1"/>
  <c r="D222" i="3" s="1"/>
  <c r="C222" i="3" a="1"/>
  <c r="C222" i="3" s="1"/>
  <c r="E222" i="3" s="1"/>
  <c r="G222" i="3" s="1"/>
  <c r="A224" i="3"/>
  <c r="L117" i="1" l="1" a="1"/>
  <c r="L117" i="1" s="1"/>
  <c r="Q219" i="3"/>
  <c r="I118" i="5"/>
  <c r="N121" i="1" s="1"/>
  <c r="G118" i="5"/>
  <c r="F119" i="5"/>
  <c r="I116" i="4"/>
  <c r="M119" i="1" s="1"/>
  <c r="F117" i="4"/>
  <c r="G117" i="4" s="1"/>
  <c r="T194" i="3" a="1"/>
  <c r="T194" i="3" s="1"/>
  <c r="R198" i="3" a="1"/>
  <c r="R197" i="3"/>
  <c r="R196" i="3"/>
  <c r="S197" i="3"/>
  <c r="S196" i="3"/>
  <c r="P220" i="3"/>
  <c r="K119" i="1" s="1" a="1"/>
  <c r="K119" i="1" s="1"/>
  <c r="N200" i="3"/>
  <c r="O200" i="3"/>
  <c r="H109" i="1" s="1" a="1"/>
  <c r="H109" i="1" s="1"/>
  <c r="O109" i="1" s="1"/>
  <c r="N201" i="3"/>
  <c r="O201" i="3"/>
  <c r="H204" i="3" a="1"/>
  <c r="L202" i="3"/>
  <c r="N202" i="3" s="1" a="1"/>
  <c r="P121" i="1"/>
  <c r="F222" i="3"/>
  <c r="J224" i="3" a="1"/>
  <c r="K223" i="3"/>
  <c r="J222" i="3"/>
  <c r="K222" i="3"/>
  <c r="J223" i="3"/>
  <c r="H205" i="3"/>
  <c r="I205" i="3"/>
  <c r="M205" i="3" s="1"/>
  <c r="I204" i="3"/>
  <c r="H204" i="3"/>
  <c r="C224" i="3" a="1"/>
  <c r="C224" i="3" s="1"/>
  <c r="E224" i="3" s="1"/>
  <c r="G224" i="3" s="1"/>
  <c r="B224" i="3" a="1"/>
  <c r="B224" i="3" s="1"/>
  <c r="D224" i="3" s="1"/>
  <c r="A226" i="3"/>
  <c r="L118" i="1" l="1" a="1"/>
  <c r="L118" i="1" s="1"/>
  <c r="Q221" i="3"/>
  <c r="I119" i="5"/>
  <c r="N122" i="1" s="1"/>
  <c r="G119" i="5"/>
  <c r="F120" i="5"/>
  <c r="I117" i="4"/>
  <c r="M120" i="1" s="1"/>
  <c r="F118" i="4"/>
  <c r="G118" i="4" s="1"/>
  <c r="T196" i="3" a="1"/>
  <c r="T196" i="3" s="1"/>
  <c r="P222" i="3"/>
  <c r="K120" i="1" s="1" a="1"/>
  <c r="K120" i="1" s="1"/>
  <c r="R200" i="3" a="1"/>
  <c r="R198" i="3"/>
  <c r="S199" i="3"/>
  <c r="S198" i="3"/>
  <c r="R199" i="3"/>
  <c r="N202" i="3"/>
  <c r="O202" i="3"/>
  <c r="H110" i="1" s="1" a="1"/>
  <c r="H110" i="1" s="1"/>
  <c r="O110" i="1" s="1"/>
  <c r="N203" i="3"/>
  <c r="O203" i="3"/>
  <c r="H206" i="3" a="1"/>
  <c r="L204" i="3"/>
  <c r="N204" i="3" s="1" a="1"/>
  <c r="P122" i="1"/>
  <c r="F224" i="3"/>
  <c r="J226" i="3" a="1"/>
  <c r="J225" i="3"/>
  <c r="K225" i="3"/>
  <c r="K224" i="3"/>
  <c r="J224" i="3"/>
  <c r="H206" i="3"/>
  <c r="I207" i="3"/>
  <c r="M207" i="3" s="1"/>
  <c r="I206" i="3"/>
  <c r="H207" i="3"/>
  <c r="C226" i="3" a="1"/>
  <c r="C226" i="3" s="1"/>
  <c r="E226" i="3" s="1"/>
  <c r="G226" i="3" s="1"/>
  <c r="A228" i="3"/>
  <c r="B226" i="3" a="1"/>
  <c r="B226" i="3" s="1"/>
  <c r="D226" i="3" s="1"/>
  <c r="L119" i="1" l="1" a="1"/>
  <c r="L119" i="1" s="1"/>
  <c r="Q223" i="3"/>
  <c r="I120" i="5"/>
  <c r="N123" i="1" s="1"/>
  <c r="G120" i="5"/>
  <c r="F121" i="5"/>
  <c r="I118" i="4"/>
  <c r="M121" i="1" s="1"/>
  <c r="F119" i="4"/>
  <c r="G119" i="4" s="1"/>
  <c r="T198" i="3" a="1"/>
  <c r="T198" i="3" s="1"/>
  <c r="R200" i="3"/>
  <c r="S200" i="3"/>
  <c r="S201" i="3"/>
  <c r="R201" i="3"/>
  <c r="R202" i="3" a="1"/>
  <c r="P224" i="3"/>
  <c r="K121" i="1" s="1" a="1"/>
  <c r="K121" i="1" s="1"/>
  <c r="N204" i="3"/>
  <c r="N205" i="3"/>
  <c r="O205" i="3"/>
  <c r="O204" i="3"/>
  <c r="H111" i="1" s="1" a="1"/>
  <c r="H111" i="1" s="1"/>
  <c r="O111" i="1" s="1"/>
  <c r="H208" i="3" a="1"/>
  <c r="L206" i="3"/>
  <c r="N206" i="3" s="1" a="1"/>
  <c r="P123" i="1"/>
  <c r="F226" i="3"/>
  <c r="J228" i="3" a="1"/>
  <c r="H208" i="3"/>
  <c r="L208" i="3" s="1"/>
  <c r="I209" i="3"/>
  <c r="M209" i="3" s="1"/>
  <c r="I208" i="3"/>
  <c r="H209" i="3"/>
  <c r="J227" i="3"/>
  <c r="J226" i="3"/>
  <c r="K226" i="3"/>
  <c r="K227" i="3"/>
  <c r="B228" i="3" a="1"/>
  <c r="B228" i="3" s="1"/>
  <c r="D228" i="3" s="1"/>
  <c r="A230" i="3"/>
  <c r="C228" i="3" a="1"/>
  <c r="C228" i="3" s="1"/>
  <c r="E228" i="3" s="1"/>
  <c r="G228" i="3" s="1"/>
  <c r="L120" i="1" l="1" a="1"/>
  <c r="L120" i="1" s="1"/>
  <c r="Q225" i="3"/>
  <c r="I121" i="5"/>
  <c r="N124" i="1" s="1"/>
  <c r="G121" i="5"/>
  <c r="F122" i="5"/>
  <c r="I119" i="4"/>
  <c r="M122" i="1" s="1"/>
  <c r="F120" i="4"/>
  <c r="G120" i="4" s="1"/>
  <c r="T200" i="3" a="1"/>
  <c r="T200" i="3" s="1"/>
  <c r="S203" i="3"/>
  <c r="S202" i="3"/>
  <c r="R202" i="3"/>
  <c r="R203" i="3"/>
  <c r="P226" i="3"/>
  <c r="K122" i="1" s="1" a="1"/>
  <c r="K122" i="1" s="1"/>
  <c r="R204" i="3" a="1"/>
  <c r="N206" i="3"/>
  <c r="N207" i="3"/>
  <c r="O207" i="3"/>
  <c r="O206" i="3"/>
  <c r="H112" i="1" s="1" a="1"/>
  <c r="H112" i="1" s="1"/>
  <c r="O112" i="1" s="1"/>
  <c r="N208" i="3" a="1"/>
  <c r="P124" i="1"/>
  <c r="H210" i="3" a="1"/>
  <c r="J229" i="3"/>
  <c r="K228" i="3"/>
  <c r="K229" i="3"/>
  <c r="J228" i="3"/>
  <c r="F228" i="3"/>
  <c r="J230" i="3" a="1"/>
  <c r="B230" i="3" a="1"/>
  <c r="B230" i="3" s="1"/>
  <c r="D230" i="3" s="1"/>
  <c r="A232" i="3"/>
  <c r="C230" i="3" a="1"/>
  <c r="C230" i="3" s="1"/>
  <c r="E230" i="3" s="1"/>
  <c r="G230" i="3" s="1"/>
  <c r="L121" i="1" l="1" a="1"/>
  <c r="L121" i="1" s="1"/>
  <c r="Q227" i="3"/>
  <c r="I122" i="5"/>
  <c r="N125" i="1" s="1"/>
  <c r="G122" i="5"/>
  <c r="F123" i="5"/>
  <c r="I120" i="4"/>
  <c r="M123" i="1" s="1"/>
  <c r="F121" i="4"/>
  <c r="G121" i="4" s="1"/>
  <c r="T202" i="3" a="1"/>
  <c r="T202" i="3" s="1"/>
  <c r="R204" i="3"/>
  <c r="S205" i="3"/>
  <c r="R205" i="3"/>
  <c r="S204" i="3"/>
  <c r="P228" i="3"/>
  <c r="K123" i="1" s="1" a="1"/>
  <c r="K123" i="1" s="1"/>
  <c r="R206" i="3" a="1"/>
  <c r="N209" i="3"/>
  <c r="N208" i="3"/>
  <c r="O208" i="3"/>
  <c r="H113" i="1" s="1" a="1"/>
  <c r="H113" i="1" s="1"/>
  <c r="O113" i="1" s="1"/>
  <c r="O209" i="3"/>
  <c r="P125" i="1"/>
  <c r="F230" i="3"/>
  <c r="J232" i="3" a="1"/>
  <c r="J230" i="3"/>
  <c r="K230" i="3"/>
  <c r="J231" i="3"/>
  <c r="K231" i="3"/>
  <c r="H211" i="3"/>
  <c r="H210" i="3"/>
  <c r="I211" i="3"/>
  <c r="M211" i="3" s="1"/>
  <c r="I210" i="3"/>
  <c r="B232" i="3" a="1"/>
  <c r="B232" i="3" s="1"/>
  <c r="D232" i="3" s="1"/>
  <c r="A234" i="3"/>
  <c r="C232" i="3" a="1"/>
  <c r="C232" i="3" s="1"/>
  <c r="E232" i="3" s="1"/>
  <c r="G232" i="3" s="1"/>
  <c r="L122" i="1" l="1" a="1"/>
  <c r="L122" i="1" s="1"/>
  <c r="Q229" i="3"/>
  <c r="G123" i="5"/>
  <c r="I123" i="5"/>
  <c r="N126" i="1" s="1"/>
  <c r="F124" i="5"/>
  <c r="I121" i="4"/>
  <c r="M124" i="1" s="1"/>
  <c r="F122" i="4"/>
  <c r="G122" i="4" s="1"/>
  <c r="T204" i="3" a="1"/>
  <c r="T204" i="3" s="1"/>
  <c r="R206" i="3"/>
  <c r="S207" i="3"/>
  <c r="S206" i="3"/>
  <c r="R207" i="3"/>
  <c r="P230" i="3"/>
  <c r="K124" i="1" s="1" a="1"/>
  <c r="K124" i="1" s="1"/>
  <c r="R208" i="3" a="1"/>
  <c r="H212" i="3" a="1"/>
  <c r="L210" i="3"/>
  <c r="N210" i="3" s="1" a="1"/>
  <c r="P126" i="1"/>
  <c r="H213" i="3"/>
  <c r="H212" i="3"/>
  <c r="I212" i="3"/>
  <c r="I213" i="3"/>
  <c r="M213" i="3" s="1"/>
  <c r="K232" i="3"/>
  <c r="K233" i="3"/>
  <c r="J232" i="3"/>
  <c r="J233" i="3"/>
  <c r="F232" i="3"/>
  <c r="J234" i="3" a="1"/>
  <c r="B234" i="3" a="1"/>
  <c r="B234" i="3" s="1"/>
  <c r="D234" i="3" s="1"/>
  <c r="C234" i="3" a="1"/>
  <c r="C234" i="3" s="1"/>
  <c r="E234" i="3" s="1"/>
  <c r="G234" i="3" s="1"/>
  <c r="A236" i="3"/>
  <c r="L123" i="1" l="1" a="1"/>
  <c r="L123" i="1" s="1"/>
  <c r="Q231" i="3"/>
  <c r="G124" i="5"/>
  <c r="I124" i="5"/>
  <c r="N127" i="1" s="1"/>
  <c r="F125" i="5"/>
  <c r="I122" i="4"/>
  <c r="M125" i="1" s="1"/>
  <c r="F123" i="4"/>
  <c r="G123" i="4" s="1"/>
  <c r="T206" i="3" a="1"/>
  <c r="T206" i="3" s="1"/>
  <c r="P232" i="3"/>
  <c r="K125" i="1" s="1" a="1"/>
  <c r="K125" i="1" s="1"/>
  <c r="R208" i="3"/>
  <c r="R209" i="3"/>
  <c r="S208" i="3"/>
  <c r="S209" i="3"/>
  <c r="H214" i="3" a="1"/>
  <c r="L212" i="3"/>
  <c r="N212" i="3" s="1" a="1"/>
  <c r="O210" i="3"/>
  <c r="H114" i="1" s="1" a="1"/>
  <c r="H114" i="1" s="1"/>
  <c r="O114" i="1" s="1"/>
  <c r="N210" i="3"/>
  <c r="O211" i="3"/>
  <c r="N211" i="3"/>
  <c r="P127" i="1"/>
  <c r="F234" i="3"/>
  <c r="J236" i="3" a="1"/>
  <c r="H214" i="3"/>
  <c r="I214" i="3"/>
  <c r="H215" i="3"/>
  <c r="I215" i="3"/>
  <c r="M215" i="3" s="1"/>
  <c r="J235" i="3"/>
  <c r="J234" i="3"/>
  <c r="K234" i="3"/>
  <c r="K235" i="3"/>
  <c r="B236" i="3" a="1"/>
  <c r="B236" i="3" s="1"/>
  <c r="D236" i="3" s="1"/>
  <c r="A238" i="3"/>
  <c r="C236" i="3" a="1"/>
  <c r="C236" i="3" s="1"/>
  <c r="E236" i="3" s="1"/>
  <c r="G236" i="3" s="1"/>
  <c r="L124" i="1" l="1" a="1"/>
  <c r="L124" i="1" s="1"/>
  <c r="Q233" i="3"/>
  <c r="I125" i="5"/>
  <c r="N128" i="1" s="1"/>
  <c r="G125" i="5"/>
  <c r="F126" i="5"/>
  <c r="I123" i="4"/>
  <c r="M126" i="1" s="1"/>
  <c r="F124" i="4"/>
  <c r="G124" i="4" s="1"/>
  <c r="T208" i="3" a="1"/>
  <c r="T208" i="3" s="1"/>
  <c r="R210" i="3" a="1"/>
  <c r="P234" i="3"/>
  <c r="K126" i="1" s="1" a="1"/>
  <c r="K126" i="1" s="1"/>
  <c r="N213" i="3"/>
  <c r="O212" i="3"/>
  <c r="H115" i="1" s="1" a="1"/>
  <c r="H115" i="1" s="1"/>
  <c r="O115" i="1" s="1"/>
  <c r="O213" i="3"/>
  <c r="N212" i="3"/>
  <c r="H216" i="3" a="1"/>
  <c r="L214" i="3"/>
  <c r="N214" i="3" s="1" a="1"/>
  <c r="P128" i="1"/>
  <c r="I216" i="3"/>
  <c r="H217" i="3"/>
  <c r="I217" i="3"/>
  <c r="M217" i="3" s="1"/>
  <c r="H216" i="3"/>
  <c r="J237" i="3"/>
  <c r="K237" i="3"/>
  <c r="J236" i="3"/>
  <c r="K236" i="3"/>
  <c r="F236" i="3"/>
  <c r="J238" i="3" a="1"/>
  <c r="B238" i="3" a="1"/>
  <c r="B238" i="3" s="1"/>
  <c r="D238" i="3" s="1"/>
  <c r="C238" i="3" a="1"/>
  <c r="C238" i="3" s="1"/>
  <c r="E238" i="3" s="1"/>
  <c r="G238" i="3" s="1"/>
  <c r="A240" i="3"/>
  <c r="L125" i="1" l="1" a="1"/>
  <c r="L125" i="1" s="1"/>
  <c r="Q235" i="3"/>
  <c r="I126" i="5"/>
  <c r="N129" i="1" s="1"/>
  <c r="G126" i="5"/>
  <c r="F127" i="5"/>
  <c r="I124" i="4"/>
  <c r="M127" i="1" s="1"/>
  <c r="F125" i="4"/>
  <c r="G125" i="4" s="1"/>
  <c r="R212" i="3" a="1"/>
  <c r="P236" i="3"/>
  <c r="K127" i="1" s="1" a="1"/>
  <c r="K127" i="1" s="1"/>
  <c r="R210" i="3"/>
  <c r="R211" i="3"/>
  <c r="S210" i="3"/>
  <c r="S211" i="3"/>
  <c r="O215" i="3"/>
  <c r="N215" i="3"/>
  <c r="O214" i="3"/>
  <c r="H116" i="1" s="1" a="1"/>
  <c r="H116" i="1" s="1"/>
  <c r="O116" i="1" s="1"/>
  <c r="N214" i="3"/>
  <c r="H218" i="3" a="1"/>
  <c r="L216" i="3"/>
  <c r="N216" i="3" s="1" a="1"/>
  <c r="P129" i="1"/>
  <c r="H218" i="3"/>
  <c r="I219" i="3"/>
  <c r="M219" i="3" s="1"/>
  <c r="I218" i="3"/>
  <c r="H219" i="3"/>
  <c r="J239" i="3"/>
  <c r="K239" i="3"/>
  <c r="J238" i="3"/>
  <c r="K238" i="3"/>
  <c r="F238" i="3"/>
  <c r="J240" i="3" a="1"/>
  <c r="C240" i="3" a="1"/>
  <c r="C240" i="3" s="1"/>
  <c r="E240" i="3" s="1"/>
  <c r="G240" i="3" s="1"/>
  <c r="B240" i="3" a="1"/>
  <c r="B240" i="3" s="1"/>
  <c r="D240" i="3" s="1"/>
  <c r="A242" i="3"/>
  <c r="L126" i="1" l="1" a="1"/>
  <c r="L126" i="1" s="1"/>
  <c r="Q237" i="3"/>
  <c r="I127" i="5"/>
  <c r="N130" i="1" s="1"/>
  <c r="G127" i="5"/>
  <c r="F128" i="5"/>
  <c r="I125" i="4"/>
  <c r="M128" i="1" s="1"/>
  <c r="F126" i="4"/>
  <c r="G126" i="4" s="1"/>
  <c r="T210" i="3" a="1"/>
  <c r="T210" i="3" s="1"/>
  <c r="R214" i="3" a="1"/>
  <c r="P238" i="3"/>
  <c r="K128" i="1" s="1" a="1"/>
  <c r="K128" i="1" s="1"/>
  <c r="S213" i="3"/>
  <c r="R212" i="3"/>
  <c r="R213" i="3"/>
  <c r="S212" i="3"/>
  <c r="N216" i="3"/>
  <c r="O216" i="3"/>
  <c r="H117" i="1" s="1" a="1"/>
  <c r="H117" i="1" s="1"/>
  <c r="O117" i="1" s="1"/>
  <c r="N217" i="3"/>
  <c r="O217" i="3"/>
  <c r="H220" i="3" a="1"/>
  <c r="L218" i="3"/>
  <c r="N218" i="3" s="1" a="1"/>
  <c r="P130" i="1"/>
  <c r="F240" i="3"/>
  <c r="J242" i="3" a="1"/>
  <c r="K240" i="3"/>
  <c r="J240" i="3"/>
  <c r="J241" i="3"/>
  <c r="K241" i="3"/>
  <c r="H221" i="3"/>
  <c r="H220" i="3"/>
  <c r="I220" i="3"/>
  <c r="I221" i="3"/>
  <c r="M221" i="3" s="1"/>
  <c r="C242" i="3" a="1"/>
  <c r="C242" i="3" s="1"/>
  <c r="E242" i="3" s="1"/>
  <c r="G242" i="3" s="1"/>
  <c r="B242" i="3" a="1"/>
  <c r="B242" i="3" s="1"/>
  <c r="D242" i="3" s="1"/>
  <c r="A244" i="3"/>
  <c r="L127" i="1" l="1" a="1"/>
  <c r="L127" i="1" s="1"/>
  <c r="Q239" i="3"/>
  <c r="I128" i="5"/>
  <c r="N131" i="1" s="1"/>
  <c r="G128" i="5"/>
  <c r="F129" i="5"/>
  <c r="I126" i="4"/>
  <c r="M129" i="1" s="1"/>
  <c r="F127" i="4"/>
  <c r="G127" i="4" s="1"/>
  <c r="T212" i="3" a="1"/>
  <c r="T212" i="3" s="1"/>
  <c r="P240" i="3"/>
  <c r="K129" i="1" s="1" a="1"/>
  <c r="K129" i="1" s="1"/>
  <c r="R216" i="3" a="1"/>
  <c r="R214" i="3"/>
  <c r="S215" i="3"/>
  <c r="R215" i="3"/>
  <c r="S214" i="3"/>
  <c r="N218" i="3"/>
  <c r="N219" i="3"/>
  <c r="O219" i="3"/>
  <c r="O218" i="3"/>
  <c r="H118" i="1" s="1" a="1"/>
  <c r="H118" i="1" s="1"/>
  <c r="O118" i="1" s="1"/>
  <c r="H222" i="3" a="1"/>
  <c r="L220" i="3"/>
  <c r="N220" i="3" s="1" a="1"/>
  <c r="P131" i="1"/>
  <c r="H222" i="3"/>
  <c r="I223" i="3"/>
  <c r="M223" i="3" s="1"/>
  <c r="I222" i="3"/>
  <c r="H223" i="3"/>
  <c r="F242" i="3"/>
  <c r="J244" i="3" a="1"/>
  <c r="J243" i="3"/>
  <c r="K242" i="3"/>
  <c r="J242" i="3"/>
  <c r="K243" i="3"/>
  <c r="B244" i="3" a="1"/>
  <c r="B244" i="3" s="1"/>
  <c r="D244" i="3" s="1"/>
  <c r="A246" i="3"/>
  <c r="C244" i="3" a="1"/>
  <c r="C244" i="3" s="1"/>
  <c r="E244" i="3" s="1"/>
  <c r="G244" i="3" s="1"/>
  <c r="L128" i="1" l="1" a="1"/>
  <c r="L128" i="1" s="1"/>
  <c r="Q241" i="3"/>
  <c r="I129" i="5"/>
  <c r="N132" i="1" s="1"/>
  <c r="G129" i="5"/>
  <c r="F130" i="5"/>
  <c r="I127" i="4"/>
  <c r="M130" i="1" s="1"/>
  <c r="F128" i="4"/>
  <c r="G128" i="4" s="1"/>
  <c r="T214" i="3" a="1"/>
  <c r="T214" i="3" s="1"/>
  <c r="R216" i="3"/>
  <c r="R217" i="3"/>
  <c r="S217" i="3"/>
  <c r="S216" i="3"/>
  <c r="R218" i="3" a="1"/>
  <c r="P242" i="3"/>
  <c r="K130" i="1" s="1" a="1"/>
  <c r="K130" i="1" s="1"/>
  <c r="N220" i="3"/>
  <c r="N221" i="3"/>
  <c r="O221" i="3"/>
  <c r="O220" i="3"/>
  <c r="H119" i="1" s="1" a="1"/>
  <c r="H119" i="1" s="1"/>
  <c r="O119" i="1" s="1"/>
  <c r="H224" i="3" a="1"/>
  <c r="L222" i="3"/>
  <c r="N222" i="3" s="1" a="1"/>
  <c r="P132" i="1"/>
  <c r="J245" i="3"/>
  <c r="J244" i="3"/>
  <c r="K245" i="3"/>
  <c r="K244" i="3"/>
  <c r="F244" i="3"/>
  <c r="J246" i="3" a="1"/>
  <c r="H225" i="3"/>
  <c r="H224" i="3"/>
  <c r="I225" i="3"/>
  <c r="M225" i="3" s="1"/>
  <c r="I224" i="3"/>
  <c r="B246" i="3" a="1"/>
  <c r="B246" i="3" s="1"/>
  <c r="D246" i="3" s="1"/>
  <c r="A248" i="3"/>
  <c r="C246" i="3" a="1"/>
  <c r="C246" i="3" s="1"/>
  <c r="E246" i="3" s="1"/>
  <c r="G246" i="3" s="1"/>
  <c r="L129" i="1" l="1" a="1"/>
  <c r="L129" i="1" s="1"/>
  <c r="Q243" i="3"/>
  <c r="I130" i="5"/>
  <c r="N133" i="1" s="1"/>
  <c r="G130" i="5"/>
  <c r="F131" i="5"/>
  <c r="I128" i="4"/>
  <c r="M131" i="1" s="1"/>
  <c r="F129" i="4"/>
  <c r="G129" i="4" s="1"/>
  <c r="T216" i="3" a="1"/>
  <c r="T216" i="3" s="1"/>
  <c r="P244" i="3"/>
  <c r="K131" i="1" s="1" a="1"/>
  <c r="K131" i="1" s="1"/>
  <c r="S219" i="3"/>
  <c r="S218" i="3"/>
  <c r="R219" i="3"/>
  <c r="R218" i="3"/>
  <c r="R220" i="3" a="1"/>
  <c r="H226" i="3" a="1"/>
  <c r="L224" i="3"/>
  <c r="N224" i="3" s="1" a="1"/>
  <c r="N222" i="3"/>
  <c r="N223" i="3"/>
  <c r="O223" i="3"/>
  <c r="O222" i="3"/>
  <c r="H120" i="1" s="1" a="1"/>
  <c r="H120" i="1" s="1"/>
  <c r="O120" i="1" s="1"/>
  <c r="P133" i="1"/>
  <c r="J246" i="3"/>
  <c r="K246" i="3"/>
  <c r="J247" i="3"/>
  <c r="K247" i="3"/>
  <c r="H226" i="3"/>
  <c r="I226" i="3"/>
  <c r="H227" i="3"/>
  <c r="I227" i="3"/>
  <c r="M227" i="3" s="1"/>
  <c r="F246" i="3"/>
  <c r="J248" i="3" a="1"/>
  <c r="B248" i="3" a="1"/>
  <c r="B248" i="3" s="1"/>
  <c r="D248" i="3" s="1"/>
  <c r="A250" i="3"/>
  <c r="C248" i="3" a="1"/>
  <c r="C248" i="3" s="1"/>
  <c r="E248" i="3" s="1"/>
  <c r="G248" i="3" s="1"/>
  <c r="L130" i="1" l="1" a="1"/>
  <c r="L130" i="1" s="1"/>
  <c r="Q245" i="3"/>
  <c r="G131" i="5"/>
  <c r="I131" i="5"/>
  <c r="N134" i="1" s="1"/>
  <c r="F132" i="5"/>
  <c r="I129" i="4"/>
  <c r="M132" i="1" s="1"/>
  <c r="F130" i="4"/>
  <c r="G130" i="4" s="1"/>
  <c r="T218" i="3" a="1"/>
  <c r="T218" i="3" s="1"/>
  <c r="R220" i="3"/>
  <c r="S221" i="3"/>
  <c r="R221" i="3"/>
  <c r="S220" i="3"/>
  <c r="R222" i="3" a="1"/>
  <c r="P246" i="3"/>
  <c r="K132" i="1" s="1" a="1"/>
  <c r="K132" i="1" s="1"/>
  <c r="N225" i="3"/>
  <c r="N224" i="3"/>
  <c r="O224" i="3"/>
  <c r="H121" i="1" s="1" a="1"/>
  <c r="H121" i="1" s="1"/>
  <c r="O121" i="1" s="1"/>
  <c r="O225" i="3"/>
  <c r="H228" i="3" a="1"/>
  <c r="L226" i="3"/>
  <c r="N226" i="3" s="1" a="1"/>
  <c r="P134" i="1"/>
  <c r="H229" i="3"/>
  <c r="I228" i="3"/>
  <c r="H228" i="3"/>
  <c r="I229" i="3"/>
  <c r="M229" i="3" s="1"/>
  <c r="J248" i="3"/>
  <c r="J249" i="3"/>
  <c r="K249" i="3"/>
  <c r="K248" i="3"/>
  <c r="F248" i="3"/>
  <c r="J250" i="3" a="1"/>
  <c r="C250" i="3" a="1"/>
  <c r="C250" i="3" s="1"/>
  <c r="E250" i="3" s="1"/>
  <c r="G250" i="3" s="1"/>
  <c r="A252" i="3"/>
  <c r="B250" i="3" a="1"/>
  <c r="B250" i="3" s="1"/>
  <c r="D250" i="3" s="1"/>
  <c r="L131" i="1" l="1" a="1"/>
  <c r="L131" i="1" s="1"/>
  <c r="Q247" i="3"/>
  <c r="G132" i="5"/>
  <c r="I132" i="5"/>
  <c r="N135" i="1" s="1"/>
  <c r="F133" i="5"/>
  <c r="I130" i="4"/>
  <c r="M133" i="1" s="1"/>
  <c r="F131" i="4"/>
  <c r="G131" i="4" s="1"/>
  <c r="T220" i="3" a="1"/>
  <c r="T220" i="3" s="1"/>
  <c r="P248" i="3"/>
  <c r="K133" i="1" s="1" a="1"/>
  <c r="K133" i="1" s="1"/>
  <c r="S222" i="3"/>
  <c r="R223" i="3"/>
  <c r="S223" i="3"/>
  <c r="R222" i="3"/>
  <c r="R224" i="3" a="1"/>
  <c r="H230" i="3" a="1"/>
  <c r="L228" i="3"/>
  <c r="N228" i="3" s="1" a="1"/>
  <c r="O226" i="3"/>
  <c r="H122" i="1" s="1" a="1"/>
  <c r="H122" i="1" s="1"/>
  <c r="O122" i="1" s="1"/>
  <c r="N226" i="3"/>
  <c r="O227" i="3"/>
  <c r="N227" i="3"/>
  <c r="P135" i="1"/>
  <c r="F250" i="3"/>
  <c r="J252" i="3" a="1"/>
  <c r="H230" i="3"/>
  <c r="I231" i="3"/>
  <c r="M231" i="3" s="1"/>
  <c r="I230" i="3"/>
  <c r="H231" i="3"/>
  <c r="J251" i="3"/>
  <c r="J250" i="3"/>
  <c r="K250" i="3"/>
  <c r="K251" i="3"/>
  <c r="B252" i="3" a="1"/>
  <c r="B252" i="3" s="1"/>
  <c r="D252" i="3" s="1"/>
  <c r="A254" i="3"/>
  <c r="C252" i="3" a="1"/>
  <c r="C252" i="3" s="1"/>
  <c r="E252" i="3" s="1"/>
  <c r="G252" i="3" s="1"/>
  <c r="L132" i="1" l="1" a="1"/>
  <c r="L132" i="1" s="1"/>
  <c r="Q249" i="3"/>
  <c r="I133" i="5"/>
  <c r="N136" i="1" s="1"/>
  <c r="G133" i="5"/>
  <c r="F134" i="5"/>
  <c r="I131" i="4"/>
  <c r="M134" i="1" s="1"/>
  <c r="F132" i="4"/>
  <c r="G132" i="4" s="1"/>
  <c r="T222" i="3" a="1"/>
  <c r="T222" i="3" s="1"/>
  <c r="R224" i="3"/>
  <c r="R225" i="3"/>
  <c r="S225" i="3"/>
  <c r="S224" i="3"/>
  <c r="R226" i="3" a="1"/>
  <c r="P250" i="3"/>
  <c r="K134" i="1" s="1" a="1"/>
  <c r="K134" i="1" s="1"/>
  <c r="N229" i="3"/>
  <c r="O229" i="3"/>
  <c r="N228" i="3"/>
  <c r="O228" i="3"/>
  <c r="H123" i="1" s="1" a="1"/>
  <c r="H123" i="1" s="1"/>
  <c r="O123" i="1" s="1"/>
  <c r="H232" i="3" a="1"/>
  <c r="L230" i="3"/>
  <c r="N230" i="3" s="1" a="1"/>
  <c r="P136" i="1"/>
  <c r="H233" i="3"/>
  <c r="I232" i="3"/>
  <c r="H232" i="3"/>
  <c r="I233" i="3"/>
  <c r="M233" i="3" s="1"/>
  <c r="J252" i="3"/>
  <c r="K252" i="3"/>
  <c r="K253" i="3"/>
  <c r="J253" i="3"/>
  <c r="F252" i="3"/>
  <c r="J254" i="3" a="1"/>
  <c r="A256" i="3"/>
  <c r="B254" i="3" a="1"/>
  <c r="B254" i="3" s="1"/>
  <c r="D254" i="3" s="1"/>
  <c r="C254" i="3" a="1"/>
  <c r="C254" i="3" s="1"/>
  <c r="E254" i="3" s="1"/>
  <c r="G254" i="3" s="1"/>
  <c r="L133" i="1" l="1" a="1"/>
  <c r="L133" i="1" s="1"/>
  <c r="Q251" i="3"/>
  <c r="I134" i="5"/>
  <c r="N137" i="1" s="1"/>
  <c r="G134" i="5"/>
  <c r="F135" i="5"/>
  <c r="I132" i="4"/>
  <c r="M135" i="1" s="1"/>
  <c r="F133" i="4"/>
  <c r="G133" i="4" s="1"/>
  <c r="T224" i="3" a="1"/>
  <c r="T224" i="3" s="1"/>
  <c r="P252" i="3"/>
  <c r="K135" i="1" s="1" a="1"/>
  <c r="K135" i="1" s="1"/>
  <c r="R228" i="3" a="1"/>
  <c r="R226" i="3"/>
  <c r="R227" i="3"/>
  <c r="S226" i="3"/>
  <c r="S227" i="3"/>
  <c r="H234" i="3" a="1"/>
  <c r="L232" i="3"/>
  <c r="N232" i="3" s="1" a="1"/>
  <c r="O231" i="3"/>
  <c r="O230" i="3"/>
  <c r="H124" i="1" s="1" a="1"/>
  <c r="H124" i="1" s="1"/>
  <c r="O124" i="1" s="1"/>
  <c r="N231" i="3"/>
  <c r="N230" i="3"/>
  <c r="P137" i="1"/>
  <c r="H234" i="3"/>
  <c r="L234" i="3" s="1"/>
  <c r="I234" i="3"/>
  <c r="I235" i="3"/>
  <c r="M235" i="3" s="1"/>
  <c r="H235" i="3"/>
  <c r="K255" i="3"/>
  <c r="J255" i="3"/>
  <c r="K254" i="3"/>
  <c r="J254" i="3"/>
  <c r="F254" i="3"/>
  <c r="J256" i="3" a="1"/>
  <c r="C256" i="3" a="1"/>
  <c r="C256" i="3" s="1"/>
  <c r="E256" i="3" s="1"/>
  <c r="G256" i="3" s="1"/>
  <c r="B256" i="3" a="1"/>
  <c r="B256" i="3" s="1"/>
  <c r="D256" i="3" s="1"/>
  <c r="A258" i="3"/>
  <c r="L134" i="1" l="1" a="1"/>
  <c r="L134" i="1" s="1"/>
  <c r="Q253" i="3"/>
  <c r="I135" i="5"/>
  <c r="N138" i="1" s="1"/>
  <c r="G135" i="5"/>
  <c r="F136" i="5"/>
  <c r="I133" i="4"/>
  <c r="M136" i="1" s="1"/>
  <c r="F134" i="4"/>
  <c r="G134" i="4" s="1"/>
  <c r="T226" i="3" a="1"/>
  <c r="T226" i="3" s="1"/>
  <c r="R230" i="3" a="1"/>
  <c r="S229" i="3"/>
  <c r="R229" i="3"/>
  <c r="R228" i="3"/>
  <c r="S228" i="3"/>
  <c r="P254" i="3"/>
  <c r="K136" i="1" s="1" a="1"/>
  <c r="K136" i="1" s="1"/>
  <c r="N232" i="3"/>
  <c r="O232" i="3"/>
  <c r="H125" i="1" s="1" a="1"/>
  <c r="H125" i="1" s="1"/>
  <c r="O125" i="1" s="1"/>
  <c r="O233" i="3"/>
  <c r="N233" i="3"/>
  <c r="N234" i="3" a="1"/>
  <c r="P138" i="1"/>
  <c r="K257" i="3"/>
  <c r="J256" i="3"/>
  <c r="K256" i="3"/>
  <c r="J257" i="3"/>
  <c r="F256" i="3"/>
  <c r="J258" i="3" a="1"/>
  <c r="H236" i="3" a="1"/>
  <c r="C258" i="3" a="1"/>
  <c r="C258" i="3" s="1"/>
  <c r="E258" i="3" s="1"/>
  <c r="G258" i="3" s="1"/>
  <c r="B258" i="3" a="1"/>
  <c r="B258" i="3" s="1"/>
  <c r="D258" i="3" s="1"/>
  <c r="A260" i="3"/>
  <c r="L135" i="1" l="1" a="1"/>
  <c r="L135" i="1" s="1"/>
  <c r="Q255" i="3"/>
  <c r="I136" i="5"/>
  <c r="N139" i="1" s="1"/>
  <c r="G136" i="5"/>
  <c r="F137" i="5"/>
  <c r="I134" i="4"/>
  <c r="M137" i="1" s="1"/>
  <c r="F135" i="4"/>
  <c r="G135" i="4" s="1"/>
  <c r="T228" i="3" a="1"/>
  <c r="T228" i="3" s="1"/>
  <c r="P256" i="3"/>
  <c r="K137" i="1" s="1" a="1"/>
  <c r="K137" i="1" s="1"/>
  <c r="R232" i="3" a="1"/>
  <c r="R230" i="3"/>
  <c r="S231" i="3"/>
  <c r="R231" i="3"/>
  <c r="S230" i="3"/>
  <c r="N234" i="3"/>
  <c r="O234" i="3"/>
  <c r="H126" i="1" s="1" a="1"/>
  <c r="H126" i="1" s="1"/>
  <c r="O126" i="1" s="1"/>
  <c r="N235" i="3"/>
  <c r="O235" i="3"/>
  <c r="P139" i="1"/>
  <c r="F258" i="3"/>
  <c r="J260" i="3" a="1"/>
  <c r="J258" i="3"/>
  <c r="K259" i="3"/>
  <c r="K258" i="3"/>
  <c r="J259" i="3"/>
  <c r="H237" i="3"/>
  <c r="H236" i="3"/>
  <c r="I236" i="3"/>
  <c r="I237" i="3"/>
  <c r="M237" i="3" s="1"/>
  <c r="B260" i="3" a="1"/>
  <c r="B260" i="3" s="1"/>
  <c r="D260" i="3" s="1"/>
  <c r="A262" i="3"/>
  <c r="C260" i="3" a="1"/>
  <c r="C260" i="3" s="1"/>
  <c r="E260" i="3" s="1"/>
  <c r="G260" i="3" s="1"/>
  <c r="L136" i="1" l="1" a="1"/>
  <c r="L136" i="1" s="1"/>
  <c r="Q257" i="3"/>
  <c r="I137" i="5"/>
  <c r="N140" i="1" s="1"/>
  <c r="G137" i="5"/>
  <c r="F138" i="5"/>
  <c r="I135" i="4"/>
  <c r="M138" i="1" s="1"/>
  <c r="F136" i="4"/>
  <c r="G136" i="4" s="1"/>
  <c r="T230" i="3" a="1"/>
  <c r="T230" i="3" s="1"/>
  <c r="R232" i="3"/>
  <c r="R233" i="3"/>
  <c r="S233" i="3"/>
  <c r="S232" i="3"/>
  <c r="R234" i="3" a="1"/>
  <c r="P258" i="3"/>
  <c r="K138" i="1" s="1" a="1"/>
  <c r="K138" i="1" s="1"/>
  <c r="H238" i="3" a="1"/>
  <c r="L236" i="3"/>
  <c r="N236" i="3" s="1" a="1"/>
  <c r="P140" i="1"/>
  <c r="H238" i="3"/>
  <c r="I239" i="3"/>
  <c r="M239" i="3" s="1"/>
  <c r="I238" i="3"/>
  <c r="H239" i="3"/>
  <c r="J260" i="3"/>
  <c r="K260" i="3"/>
  <c r="J261" i="3"/>
  <c r="K261" i="3"/>
  <c r="F260" i="3"/>
  <c r="J262" i="3" a="1"/>
  <c r="B262" i="3" a="1"/>
  <c r="B262" i="3" s="1"/>
  <c r="D262" i="3" s="1"/>
  <c r="A264" i="3"/>
  <c r="C262" i="3" a="1"/>
  <c r="C262" i="3" s="1"/>
  <c r="E262" i="3" s="1"/>
  <c r="G262" i="3" s="1"/>
  <c r="L137" i="1" l="1" a="1"/>
  <c r="L137" i="1" s="1"/>
  <c r="Q259" i="3"/>
  <c r="I138" i="5"/>
  <c r="N141" i="1" s="1"/>
  <c r="G138" i="5"/>
  <c r="F139" i="5"/>
  <c r="I136" i="4"/>
  <c r="M139" i="1" s="1"/>
  <c r="F137" i="4"/>
  <c r="G137" i="4" s="1"/>
  <c r="T232" i="3" a="1"/>
  <c r="T232" i="3" s="1"/>
  <c r="P260" i="3"/>
  <c r="K139" i="1" s="1" a="1"/>
  <c r="K139" i="1" s="1"/>
  <c r="S235" i="3"/>
  <c r="S234" i="3"/>
  <c r="R234" i="3"/>
  <c r="R235" i="3"/>
  <c r="N236" i="3"/>
  <c r="N237" i="3"/>
  <c r="O237" i="3"/>
  <c r="O236" i="3"/>
  <c r="H127" i="1" s="1" a="1"/>
  <c r="H127" i="1" s="1"/>
  <c r="O127" i="1" s="1"/>
  <c r="H240" i="3" a="1"/>
  <c r="L238" i="3"/>
  <c r="N238" i="3" s="1" a="1"/>
  <c r="P141" i="1"/>
  <c r="F262" i="3"/>
  <c r="J264" i="3" a="1"/>
  <c r="K263" i="3"/>
  <c r="J263" i="3"/>
  <c r="K262" i="3"/>
  <c r="J262" i="3"/>
  <c r="I241" i="3"/>
  <c r="M241" i="3" s="1"/>
  <c r="I240" i="3"/>
  <c r="H240" i="3"/>
  <c r="L240" i="3" s="1"/>
  <c r="H241" i="3"/>
  <c r="B264" i="3" a="1"/>
  <c r="B264" i="3" s="1"/>
  <c r="D264" i="3" s="1"/>
  <c r="C264" i="3" a="1"/>
  <c r="C264" i="3" s="1"/>
  <c r="E264" i="3" s="1"/>
  <c r="G264" i="3" s="1"/>
  <c r="A266" i="3"/>
  <c r="L138" i="1" l="1" a="1"/>
  <c r="L138" i="1" s="1"/>
  <c r="Q261" i="3"/>
  <c r="G139" i="5"/>
  <c r="I139" i="5"/>
  <c r="N142" i="1" s="1"/>
  <c r="F140" i="5"/>
  <c r="I137" i="4"/>
  <c r="M140" i="1" s="1"/>
  <c r="F138" i="4"/>
  <c r="G138" i="4" s="1"/>
  <c r="T234" i="3" a="1"/>
  <c r="T234" i="3" s="1"/>
  <c r="R236" i="3" a="1"/>
  <c r="P262" i="3"/>
  <c r="K140" i="1" s="1" a="1"/>
  <c r="K140" i="1" s="1"/>
  <c r="N238" i="3"/>
  <c r="N239" i="3"/>
  <c r="O238" i="3"/>
  <c r="H128" i="1" s="1" a="1"/>
  <c r="H128" i="1" s="1"/>
  <c r="O128" i="1" s="1"/>
  <c r="O239" i="3"/>
  <c r="N240" i="3" a="1"/>
  <c r="P142" i="1"/>
  <c r="F264" i="3"/>
  <c r="J266" i="3" a="1"/>
  <c r="K265" i="3"/>
  <c r="J264" i="3"/>
  <c r="K264" i="3"/>
  <c r="J265" i="3"/>
  <c r="H242" i="3" a="1"/>
  <c r="B266" i="3" a="1"/>
  <c r="B266" i="3" s="1"/>
  <c r="D266" i="3" s="1"/>
  <c r="A268" i="3"/>
  <c r="C266" i="3" a="1"/>
  <c r="C266" i="3" s="1"/>
  <c r="E266" i="3" s="1"/>
  <c r="G266" i="3" s="1"/>
  <c r="L139" i="1" l="1" a="1"/>
  <c r="L139" i="1" s="1"/>
  <c r="Q263" i="3"/>
  <c r="G140" i="5"/>
  <c r="I140" i="5"/>
  <c r="N143" i="1" s="1"/>
  <c r="F141" i="5"/>
  <c r="I138" i="4"/>
  <c r="M141" i="1" s="1"/>
  <c r="F139" i="4"/>
  <c r="G139" i="4" s="1"/>
  <c r="R238" i="3" a="1"/>
  <c r="P264" i="3"/>
  <c r="K141" i="1" s="1" a="1"/>
  <c r="K141" i="1" s="1"/>
  <c r="R236" i="3"/>
  <c r="R237" i="3"/>
  <c r="S237" i="3"/>
  <c r="S236" i="3"/>
  <c r="N241" i="3"/>
  <c r="N240" i="3"/>
  <c r="O240" i="3"/>
  <c r="H129" i="1" s="1" a="1"/>
  <c r="H129" i="1" s="1"/>
  <c r="O129" i="1" s="1"/>
  <c r="O241" i="3"/>
  <c r="P143" i="1"/>
  <c r="H242" i="3"/>
  <c r="I242" i="3"/>
  <c r="H243" i="3"/>
  <c r="I243" i="3"/>
  <c r="M243" i="3" s="1"/>
  <c r="F266" i="3"/>
  <c r="J268" i="3" a="1"/>
  <c r="J266" i="3"/>
  <c r="K267" i="3"/>
  <c r="J267" i="3"/>
  <c r="K266" i="3"/>
  <c r="C268" i="3" a="1"/>
  <c r="C268" i="3" s="1"/>
  <c r="E268" i="3" s="1"/>
  <c r="G268" i="3" s="1"/>
  <c r="A270" i="3"/>
  <c r="B268" i="3" a="1"/>
  <c r="B268" i="3" s="1"/>
  <c r="D268" i="3" s="1"/>
  <c r="L140" i="1" l="1" a="1"/>
  <c r="L140" i="1" s="1"/>
  <c r="Q265" i="3"/>
  <c r="I141" i="5"/>
  <c r="N144" i="1" s="1"/>
  <c r="G141" i="5"/>
  <c r="F142" i="5"/>
  <c r="I139" i="4"/>
  <c r="M142" i="1" s="1"/>
  <c r="F140" i="4"/>
  <c r="G140" i="4" s="1"/>
  <c r="T236" i="3" a="1"/>
  <c r="T236" i="3" s="1"/>
  <c r="P266" i="3"/>
  <c r="K142" i="1" s="1" a="1"/>
  <c r="K142" i="1" s="1"/>
  <c r="R240" i="3" a="1"/>
  <c r="R238" i="3"/>
  <c r="S239" i="3"/>
  <c r="S238" i="3"/>
  <c r="R239" i="3"/>
  <c r="H244" i="3" a="1"/>
  <c r="L242" i="3"/>
  <c r="N242" i="3" s="1" a="1"/>
  <c r="P144" i="1"/>
  <c r="F268" i="3"/>
  <c r="J270" i="3" a="1"/>
  <c r="J269" i="3"/>
  <c r="K269" i="3"/>
  <c r="J268" i="3"/>
  <c r="K268" i="3"/>
  <c r="I245" i="3"/>
  <c r="M245" i="3" s="1"/>
  <c r="H244" i="3"/>
  <c r="I244" i="3"/>
  <c r="H245" i="3"/>
  <c r="C270" i="3" a="1"/>
  <c r="C270" i="3" s="1"/>
  <c r="E270" i="3" s="1"/>
  <c r="G270" i="3" s="1"/>
  <c r="B270" i="3" a="1"/>
  <c r="B270" i="3" s="1"/>
  <c r="D270" i="3" s="1"/>
  <c r="A272" i="3"/>
  <c r="L141" i="1" l="1" a="1"/>
  <c r="L141" i="1" s="1"/>
  <c r="Q267" i="3"/>
  <c r="I142" i="5"/>
  <c r="N145" i="1" s="1"/>
  <c r="G142" i="5"/>
  <c r="F143" i="5"/>
  <c r="I140" i="4"/>
  <c r="M143" i="1" s="1"/>
  <c r="F141" i="4"/>
  <c r="G141" i="4" s="1"/>
  <c r="T238" i="3" a="1"/>
  <c r="T238" i="3" s="1"/>
  <c r="R240" i="3"/>
  <c r="R241" i="3"/>
  <c r="S240" i="3"/>
  <c r="S241" i="3"/>
  <c r="P268" i="3"/>
  <c r="K143" i="1" s="1" a="1"/>
  <c r="K143" i="1" s="1"/>
  <c r="H246" i="3" a="1"/>
  <c r="L244" i="3"/>
  <c r="N244" i="3" s="1" a="1"/>
  <c r="O242" i="3"/>
  <c r="H130" i="1" s="1" a="1"/>
  <c r="H130" i="1" s="1"/>
  <c r="O130" i="1" s="1"/>
  <c r="N242" i="3"/>
  <c r="N243" i="3"/>
  <c r="O243" i="3"/>
  <c r="P145" i="1"/>
  <c r="I247" i="3"/>
  <c r="M247" i="3" s="1"/>
  <c r="H246" i="3"/>
  <c r="I246" i="3"/>
  <c r="H247" i="3"/>
  <c r="F270" i="3"/>
  <c r="J272" i="3" a="1"/>
  <c r="K271" i="3"/>
  <c r="J271" i="3"/>
  <c r="K270" i="3"/>
  <c r="J270" i="3"/>
  <c r="B272" i="3" a="1"/>
  <c r="B272" i="3" s="1"/>
  <c r="D272" i="3" s="1"/>
  <c r="A274" i="3"/>
  <c r="C272" i="3" a="1"/>
  <c r="C272" i="3" s="1"/>
  <c r="E272" i="3" s="1"/>
  <c r="G272" i="3" s="1"/>
  <c r="L142" i="1" l="1" a="1"/>
  <c r="L142" i="1" s="1"/>
  <c r="Q269" i="3"/>
  <c r="I143" i="5"/>
  <c r="N146" i="1" s="1"/>
  <c r="G143" i="5"/>
  <c r="F144" i="5"/>
  <c r="I141" i="4"/>
  <c r="M144" i="1" s="1"/>
  <c r="F142" i="4"/>
  <c r="G142" i="4" s="1"/>
  <c r="T240" i="3" a="1"/>
  <c r="T240" i="3" s="1"/>
  <c r="P270" i="3"/>
  <c r="K144" i="1" s="1" a="1"/>
  <c r="K144" i="1" s="1"/>
  <c r="R242" i="3" a="1"/>
  <c r="N244" i="3"/>
  <c r="O244" i="3"/>
  <c r="H131" i="1" s="1" a="1"/>
  <c r="H131" i="1" s="1"/>
  <c r="O131" i="1" s="1"/>
  <c r="N245" i="3"/>
  <c r="O245" i="3"/>
  <c r="H248" i="3" a="1"/>
  <c r="L246" i="3"/>
  <c r="N246" i="3" s="1" a="1"/>
  <c r="P146" i="1"/>
  <c r="K273" i="3"/>
  <c r="J272" i="3"/>
  <c r="K272" i="3"/>
  <c r="J273" i="3"/>
  <c r="I248" i="3"/>
  <c r="H249" i="3"/>
  <c r="I249" i="3"/>
  <c r="M249" i="3" s="1"/>
  <c r="H248" i="3"/>
  <c r="F272" i="3"/>
  <c r="J274" i="3" a="1"/>
  <c r="B274" i="3" a="1"/>
  <c r="B274" i="3" s="1"/>
  <c r="D274" i="3" s="1"/>
  <c r="A276" i="3"/>
  <c r="C274" i="3" a="1"/>
  <c r="C274" i="3" s="1"/>
  <c r="E274" i="3" s="1"/>
  <c r="G274" i="3" s="1"/>
  <c r="L143" i="1" l="1" a="1"/>
  <c r="L143" i="1" s="1"/>
  <c r="Q271" i="3"/>
  <c r="I144" i="5"/>
  <c r="N147" i="1" s="1"/>
  <c r="G144" i="5"/>
  <c r="F145" i="5"/>
  <c r="I142" i="4"/>
  <c r="M145" i="1" s="1"/>
  <c r="F143" i="4"/>
  <c r="G143" i="4" s="1"/>
  <c r="R244" i="3" a="1"/>
  <c r="R242" i="3"/>
  <c r="R243" i="3"/>
  <c r="S243" i="3"/>
  <c r="S242" i="3"/>
  <c r="P272" i="3"/>
  <c r="K145" i="1" s="1" a="1"/>
  <c r="K145" i="1" s="1"/>
  <c r="O247" i="3"/>
  <c r="N246" i="3"/>
  <c r="O246" i="3"/>
  <c r="H132" i="1" s="1" a="1"/>
  <c r="H132" i="1" s="1"/>
  <c r="O132" i="1" s="1"/>
  <c r="N247" i="3"/>
  <c r="H250" i="3" a="1"/>
  <c r="L248" i="3"/>
  <c r="N248" i="3" s="1" a="1"/>
  <c r="P147" i="1"/>
  <c r="H251" i="3"/>
  <c r="I251" i="3"/>
  <c r="M251" i="3" s="1"/>
  <c r="I250" i="3"/>
  <c r="H250" i="3"/>
  <c r="J274" i="3"/>
  <c r="K275" i="3"/>
  <c r="J275" i="3"/>
  <c r="K274" i="3"/>
  <c r="F274" i="3"/>
  <c r="J276" i="3" a="1"/>
  <c r="B276" i="3" a="1"/>
  <c r="B276" i="3" s="1"/>
  <c r="D276" i="3" s="1"/>
  <c r="A278" i="3"/>
  <c r="C276" i="3" a="1"/>
  <c r="C276" i="3" s="1"/>
  <c r="E276" i="3" s="1"/>
  <c r="G276" i="3" s="1"/>
  <c r="L144" i="1" l="1" a="1"/>
  <c r="L144" i="1" s="1"/>
  <c r="Q273" i="3"/>
  <c r="I145" i="5"/>
  <c r="N148" i="1" s="1"/>
  <c r="G145" i="5"/>
  <c r="F146" i="5"/>
  <c r="I143" i="4"/>
  <c r="M146" i="1" s="1"/>
  <c r="F144" i="4"/>
  <c r="G144" i="4" s="1"/>
  <c r="T242" i="3" a="1"/>
  <c r="T242" i="3" s="1"/>
  <c r="P274" i="3"/>
  <c r="K146" i="1" s="1" a="1"/>
  <c r="K146" i="1" s="1"/>
  <c r="R246" i="3" a="1"/>
  <c r="R245" i="3"/>
  <c r="R244" i="3"/>
  <c r="S244" i="3"/>
  <c r="S245" i="3"/>
  <c r="H252" i="3" a="1"/>
  <c r="L250" i="3"/>
  <c r="N250" i="3" s="1" a="1"/>
  <c r="N248" i="3"/>
  <c r="O248" i="3"/>
  <c r="H133" i="1" s="1" a="1"/>
  <c r="H133" i="1" s="1"/>
  <c r="O133" i="1" s="1"/>
  <c r="O249" i="3"/>
  <c r="N249" i="3"/>
  <c r="P148" i="1"/>
  <c r="H253" i="3"/>
  <c r="I253" i="3"/>
  <c r="M253" i="3" s="1"/>
  <c r="H252" i="3"/>
  <c r="I252" i="3"/>
  <c r="J276" i="3"/>
  <c r="K276" i="3"/>
  <c r="J277" i="3"/>
  <c r="K277" i="3"/>
  <c r="F276" i="3"/>
  <c r="J278" i="3" a="1"/>
  <c r="C278" i="3" a="1"/>
  <c r="C278" i="3" s="1"/>
  <c r="E278" i="3" s="1"/>
  <c r="G278" i="3" s="1"/>
  <c r="A280" i="3"/>
  <c r="B278" i="3" a="1"/>
  <c r="B278" i="3" s="1"/>
  <c r="D278" i="3" s="1"/>
  <c r="L145" i="1" l="1" a="1"/>
  <c r="L145" i="1" s="1"/>
  <c r="Q275" i="3"/>
  <c r="I146" i="5"/>
  <c r="N149" i="1" s="1"/>
  <c r="G146" i="5"/>
  <c r="F147" i="5"/>
  <c r="I144" i="4"/>
  <c r="M147" i="1" s="1"/>
  <c r="F145" i="4"/>
  <c r="G145" i="4" s="1"/>
  <c r="T244" i="3" a="1"/>
  <c r="T244" i="3" s="1"/>
  <c r="R248" i="3" a="1"/>
  <c r="R246" i="3"/>
  <c r="S247" i="3"/>
  <c r="S246" i="3"/>
  <c r="R247" i="3"/>
  <c r="P276" i="3"/>
  <c r="K147" i="1" s="1" a="1"/>
  <c r="K147" i="1" s="1"/>
  <c r="H254" i="3" a="1"/>
  <c r="L252" i="3"/>
  <c r="N252" i="3" s="1" a="1"/>
  <c r="N250" i="3"/>
  <c r="O250" i="3"/>
  <c r="H134" i="1" s="1" a="1"/>
  <c r="H134" i="1" s="1"/>
  <c r="O134" i="1" s="1"/>
  <c r="N251" i="3"/>
  <c r="O251" i="3"/>
  <c r="P149" i="1"/>
  <c r="F278" i="3"/>
  <c r="J280" i="3" a="1"/>
  <c r="H254" i="3"/>
  <c r="H255" i="3"/>
  <c r="I255" i="3"/>
  <c r="M255" i="3" s="1"/>
  <c r="I254" i="3"/>
  <c r="K279" i="3"/>
  <c r="J279" i="3"/>
  <c r="K278" i="3"/>
  <c r="J278" i="3"/>
  <c r="B280" i="3" a="1"/>
  <c r="B280" i="3" s="1"/>
  <c r="D280" i="3" s="1"/>
  <c r="A282" i="3"/>
  <c r="C280" i="3" a="1"/>
  <c r="C280" i="3" s="1"/>
  <c r="E280" i="3" s="1"/>
  <c r="G280" i="3" s="1"/>
  <c r="L146" i="1" l="1" a="1"/>
  <c r="L146" i="1" s="1"/>
  <c r="Q277" i="3"/>
  <c r="G147" i="5"/>
  <c r="I147" i="5"/>
  <c r="N150" i="1" s="1"/>
  <c r="F148" i="5"/>
  <c r="I145" i="4"/>
  <c r="M148" i="1" s="1"/>
  <c r="F146" i="4"/>
  <c r="G146" i="4" s="1"/>
  <c r="T246" i="3" a="1"/>
  <c r="T246" i="3" s="1"/>
  <c r="P278" i="3"/>
  <c r="K148" i="1" s="1" a="1"/>
  <c r="K148" i="1" s="1"/>
  <c r="R250" i="3" a="1"/>
  <c r="R248" i="3"/>
  <c r="R249" i="3"/>
  <c r="S249" i="3"/>
  <c r="S248" i="3"/>
  <c r="H256" i="3" a="1"/>
  <c r="L254" i="3"/>
  <c r="N254" i="3" s="1" a="1"/>
  <c r="N252" i="3"/>
  <c r="N253" i="3"/>
  <c r="O253" i="3"/>
  <c r="O252" i="3"/>
  <c r="H135" i="1" s="1" a="1"/>
  <c r="H135" i="1" s="1"/>
  <c r="O135" i="1" s="1"/>
  <c r="P150" i="1"/>
  <c r="H256" i="3"/>
  <c r="I257" i="3"/>
  <c r="M257" i="3" s="1"/>
  <c r="I256" i="3"/>
  <c r="H257" i="3"/>
  <c r="K281" i="3"/>
  <c r="J280" i="3"/>
  <c r="K280" i="3"/>
  <c r="J281" i="3"/>
  <c r="F280" i="3"/>
  <c r="J282" i="3" a="1"/>
  <c r="B282" i="3" a="1"/>
  <c r="B282" i="3" s="1"/>
  <c r="D282" i="3" s="1"/>
  <c r="A284" i="3"/>
  <c r="C282" i="3" a="1"/>
  <c r="C282" i="3" s="1"/>
  <c r="E282" i="3" s="1"/>
  <c r="G282" i="3" s="1"/>
  <c r="L147" i="1" l="1" a="1"/>
  <c r="L147" i="1" s="1"/>
  <c r="Q279" i="3"/>
  <c r="G148" i="5"/>
  <c r="I148" i="5"/>
  <c r="N151" i="1" s="1"/>
  <c r="F149" i="5"/>
  <c r="I146" i="4"/>
  <c r="M149" i="1" s="1"/>
  <c r="F147" i="4"/>
  <c r="G147" i="4" s="1"/>
  <c r="T248" i="3" a="1"/>
  <c r="T248" i="3" s="1"/>
  <c r="R252" i="3" a="1"/>
  <c r="S251" i="3"/>
  <c r="S250" i="3"/>
  <c r="R251" i="3"/>
  <c r="R250" i="3"/>
  <c r="P280" i="3"/>
  <c r="K149" i="1" s="1" a="1"/>
  <c r="K149" i="1" s="1"/>
  <c r="N254" i="3"/>
  <c r="N255" i="3"/>
  <c r="O254" i="3"/>
  <c r="H136" i="1" s="1" a="1"/>
  <c r="H136" i="1" s="1"/>
  <c r="O136" i="1" s="1"/>
  <c r="O255" i="3"/>
  <c r="H258" i="3" a="1"/>
  <c r="L256" i="3"/>
  <c r="N256" i="3" s="1" a="1"/>
  <c r="P151" i="1"/>
  <c r="F282" i="3"/>
  <c r="J284" i="3" a="1"/>
  <c r="J282" i="3"/>
  <c r="K283" i="3"/>
  <c r="J283" i="3"/>
  <c r="K282" i="3"/>
  <c r="H258" i="3"/>
  <c r="I258" i="3"/>
  <c r="H259" i="3"/>
  <c r="I259" i="3"/>
  <c r="M259" i="3" s="1"/>
  <c r="C284" i="3" a="1"/>
  <c r="C284" i="3" s="1"/>
  <c r="E284" i="3" s="1"/>
  <c r="G284" i="3" s="1"/>
  <c r="B284" i="3" a="1"/>
  <c r="B284" i="3" s="1"/>
  <c r="D284" i="3" s="1"/>
  <c r="A286" i="3"/>
  <c r="L148" i="1" l="1" a="1"/>
  <c r="L148" i="1" s="1"/>
  <c r="Q281" i="3"/>
  <c r="I149" i="5"/>
  <c r="N152" i="1" s="1"/>
  <c r="G149" i="5"/>
  <c r="F150" i="5"/>
  <c r="I147" i="4"/>
  <c r="M150" i="1" s="1"/>
  <c r="F148" i="4"/>
  <c r="G148" i="4" s="1"/>
  <c r="T250" i="3" a="1"/>
  <c r="T250" i="3" s="1"/>
  <c r="P282" i="3"/>
  <c r="K150" i="1" s="1" a="1"/>
  <c r="K150" i="1" s="1"/>
  <c r="R254" i="3" a="1"/>
  <c r="S252" i="3"/>
  <c r="R253" i="3"/>
  <c r="R252" i="3"/>
  <c r="S253" i="3"/>
  <c r="H260" i="3" a="1"/>
  <c r="L258" i="3"/>
  <c r="N258" i="3" s="1" a="1"/>
  <c r="N257" i="3"/>
  <c r="N256" i="3"/>
  <c r="O256" i="3"/>
  <c r="H137" i="1" s="1" a="1"/>
  <c r="H137" i="1" s="1"/>
  <c r="O137" i="1" s="1"/>
  <c r="O257" i="3"/>
  <c r="P152" i="1"/>
  <c r="I261" i="3"/>
  <c r="M261" i="3" s="1"/>
  <c r="H260" i="3"/>
  <c r="I260" i="3"/>
  <c r="H261" i="3"/>
  <c r="F284" i="3"/>
  <c r="J286" i="3" a="1"/>
  <c r="J284" i="3"/>
  <c r="K284" i="3"/>
  <c r="J285" i="3"/>
  <c r="K285" i="3"/>
  <c r="C286" i="3" a="1"/>
  <c r="C286" i="3" s="1"/>
  <c r="E286" i="3" s="1"/>
  <c r="G286" i="3" s="1"/>
  <c r="B286" i="3" a="1"/>
  <c r="B286" i="3" s="1"/>
  <c r="D286" i="3" s="1"/>
  <c r="A288" i="3"/>
  <c r="L149" i="1" l="1" a="1"/>
  <c r="L149" i="1" s="1"/>
  <c r="Q283" i="3"/>
  <c r="I150" i="5"/>
  <c r="N153" i="1" s="1"/>
  <c r="G150" i="5"/>
  <c r="F151" i="5"/>
  <c r="I148" i="4"/>
  <c r="M151" i="1" s="1"/>
  <c r="F149" i="4"/>
  <c r="G149" i="4" s="1"/>
  <c r="T252" i="3" a="1"/>
  <c r="T252" i="3" s="1"/>
  <c r="S254" i="3"/>
  <c r="R255" i="3"/>
  <c r="S255" i="3"/>
  <c r="R254" i="3"/>
  <c r="R256" i="3" a="1"/>
  <c r="P284" i="3"/>
  <c r="K151" i="1" s="1" a="1"/>
  <c r="K151" i="1" s="1"/>
  <c r="O258" i="3"/>
  <c r="H138" i="1" s="1" a="1"/>
  <c r="H138" i="1" s="1"/>
  <c r="O138" i="1" s="1"/>
  <c r="N258" i="3"/>
  <c r="O259" i="3"/>
  <c r="N259" i="3"/>
  <c r="H262" i="3" a="1"/>
  <c r="L260" i="3"/>
  <c r="N260" i="3" s="1" a="1"/>
  <c r="P153" i="1"/>
  <c r="K287" i="3"/>
  <c r="J287" i="3"/>
  <c r="K286" i="3"/>
  <c r="J286" i="3"/>
  <c r="F286" i="3"/>
  <c r="J288" i="3" a="1"/>
  <c r="H262" i="3"/>
  <c r="I262" i="3"/>
  <c r="H263" i="3"/>
  <c r="I263" i="3"/>
  <c r="M263" i="3" s="1"/>
  <c r="B288" i="3" a="1"/>
  <c r="B288" i="3" s="1"/>
  <c r="D288" i="3" s="1"/>
  <c r="A290" i="3"/>
  <c r="C288" i="3" a="1"/>
  <c r="C288" i="3" s="1"/>
  <c r="E288" i="3" s="1"/>
  <c r="G288" i="3" s="1"/>
  <c r="L150" i="1" l="1" a="1"/>
  <c r="L150" i="1" s="1"/>
  <c r="Q285" i="3"/>
  <c r="I151" i="5"/>
  <c r="N154" i="1" s="1"/>
  <c r="G151" i="5"/>
  <c r="F152" i="5"/>
  <c r="I149" i="4"/>
  <c r="M152" i="1" s="1"/>
  <c r="F150" i="4"/>
  <c r="G150" i="4" s="1"/>
  <c r="T254" i="3" a="1"/>
  <c r="T254" i="3" s="1"/>
  <c r="R256" i="3"/>
  <c r="R257" i="3"/>
  <c r="S257" i="3"/>
  <c r="S256" i="3"/>
  <c r="R258" i="3" a="1"/>
  <c r="P286" i="3"/>
  <c r="K152" i="1" s="1" a="1"/>
  <c r="K152" i="1" s="1"/>
  <c r="N260" i="3"/>
  <c r="O260" i="3"/>
  <c r="H139" i="1" s="1" a="1"/>
  <c r="H139" i="1" s="1"/>
  <c r="O139" i="1" s="1"/>
  <c r="N261" i="3"/>
  <c r="O261" i="3"/>
  <c r="H264" i="3" a="1"/>
  <c r="L262" i="3"/>
  <c r="N262" i="3" s="1" a="1"/>
  <c r="P154" i="1"/>
  <c r="H264" i="3"/>
  <c r="I264" i="3"/>
  <c r="H265" i="3"/>
  <c r="I265" i="3"/>
  <c r="M265" i="3" s="1"/>
  <c r="K289" i="3"/>
  <c r="K288" i="3"/>
  <c r="J289" i="3"/>
  <c r="J288" i="3"/>
  <c r="F288" i="3"/>
  <c r="J290" i="3" a="1"/>
  <c r="B290" i="3" a="1"/>
  <c r="B290" i="3" s="1"/>
  <c r="D290" i="3" s="1"/>
  <c r="A292" i="3"/>
  <c r="C290" i="3" a="1"/>
  <c r="C290" i="3" s="1"/>
  <c r="E290" i="3" s="1"/>
  <c r="G290" i="3" s="1"/>
  <c r="L151" i="1" l="1" a="1"/>
  <c r="L151" i="1" s="1"/>
  <c r="Q287" i="3"/>
  <c r="I152" i="5"/>
  <c r="N155" i="1" s="1"/>
  <c r="G152" i="5"/>
  <c r="F153" i="5"/>
  <c r="I150" i="4"/>
  <c r="M153" i="1" s="1"/>
  <c r="F151" i="4"/>
  <c r="G151" i="4" s="1"/>
  <c r="T256" i="3" a="1"/>
  <c r="T256" i="3" s="1"/>
  <c r="R258" i="3"/>
  <c r="R259" i="3"/>
  <c r="S259" i="3"/>
  <c r="S258" i="3"/>
  <c r="P288" i="3"/>
  <c r="K153" i="1" s="1" a="1"/>
  <c r="K153" i="1" s="1"/>
  <c r="R260" i="3" a="1"/>
  <c r="O263" i="3"/>
  <c r="O262" i="3"/>
  <c r="H140" i="1" s="1" a="1"/>
  <c r="H140" i="1" s="1"/>
  <c r="O140" i="1" s="1"/>
  <c r="N263" i="3"/>
  <c r="N262" i="3"/>
  <c r="H266" i="3" a="1"/>
  <c r="L264" i="3"/>
  <c r="N264" i="3" s="1" a="1"/>
  <c r="P155" i="1"/>
  <c r="F290" i="3"/>
  <c r="J292" i="3" a="1"/>
  <c r="J290" i="3"/>
  <c r="K291" i="3"/>
  <c r="J291" i="3"/>
  <c r="K290" i="3"/>
  <c r="H266" i="3"/>
  <c r="I266" i="3"/>
  <c r="H267" i="3"/>
  <c r="I267" i="3"/>
  <c r="M267" i="3" s="1"/>
  <c r="B292" i="3" a="1"/>
  <c r="B292" i="3" s="1"/>
  <c r="D292" i="3" s="1"/>
  <c r="A294" i="3"/>
  <c r="C292" i="3" a="1"/>
  <c r="C292" i="3" s="1"/>
  <c r="E292" i="3" s="1"/>
  <c r="G292" i="3" s="1"/>
  <c r="L152" i="1" l="1" a="1"/>
  <c r="L152" i="1" s="1"/>
  <c r="Q289" i="3"/>
  <c r="I153" i="5"/>
  <c r="N156" i="1" s="1"/>
  <c r="G153" i="5"/>
  <c r="F154" i="5"/>
  <c r="I151" i="4"/>
  <c r="M154" i="1" s="1"/>
  <c r="F152" i="4"/>
  <c r="G152" i="4" s="1"/>
  <c r="T258" i="3" a="1"/>
  <c r="T258" i="3" s="1"/>
  <c r="R262" i="3" a="1"/>
  <c r="R261" i="3"/>
  <c r="R260" i="3"/>
  <c r="S260" i="3"/>
  <c r="S261" i="3"/>
  <c r="P290" i="3"/>
  <c r="K154" i="1" s="1" a="1"/>
  <c r="K154" i="1" s="1"/>
  <c r="H268" i="3" a="1"/>
  <c r="L266" i="3"/>
  <c r="N266" i="3" s="1" a="1"/>
  <c r="N264" i="3"/>
  <c r="O264" i="3"/>
  <c r="H141" i="1" s="1" a="1"/>
  <c r="H141" i="1" s="1"/>
  <c r="O141" i="1" s="1"/>
  <c r="N265" i="3"/>
  <c r="O265" i="3"/>
  <c r="P156" i="1"/>
  <c r="H269" i="3"/>
  <c r="H268" i="3"/>
  <c r="I268" i="3"/>
  <c r="I269" i="3"/>
  <c r="M269" i="3" s="1"/>
  <c r="K293" i="3"/>
  <c r="J292" i="3"/>
  <c r="K292" i="3"/>
  <c r="J293" i="3"/>
  <c r="F292" i="3"/>
  <c r="J294" i="3" a="1"/>
  <c r="C294" i="3" a="1"/>
  <c r="C294" i="3" s="1"/>
  <c r="E294" i="3" s="1"/>
  <c r="G294" i="3" s="1"/>
  <c r="B294" i="3" a="1"/>
  <c r="B294" i="3" s="1"/>
  <c r="D294" i="3" s="1"/>
  <c r="A296" i="3"/>
  <c r="L153" i="1" l="1" a="1"/>
  <c r="L153" i="1" s="1"/>
  <c r="Q291" i="3"/>
  <c r="I154" i="5"/>
  <c r="N157" i="1" s="1"/>
  <c r="G154" i="5"/>
  <c r="F155" i="5"/>
  <c r="I152" i="4"/>
  <c r="M155" i="1" s="1"/>
  <c r="F153" i="4"/>
  <c r="G153" i="4" s="1"/>
  <c r="T260" i="3" a="1"/>
  <c r="T260" i="3" s="1"/>
  <c r="P292" i="3"/>
  <c r="K155" i="1" s="1" a="1"/>
  <c r="K155" i="1" s="1"/>
  <c r="R264" i="3" a="1"/>
  <c r="R262" i="3"/>
  <c r="S263" i="3"/>
  <c r="R263" i="3"/>
  <c r="S262" i="3"/>
  <c r="N266" i="3"/>
  <c r="O266" i="3"/>
  <c r="H142" i="1" s="1" a="1"/>
  <c r="H142" i="1" s="1"/>
  <c r="O142" i="1" s="1"/>
  <c r="N267" i="3"/>
  <c r="O267" i="3"/>
  <c r="H270" i="3" a="1"/>
  <c r="L268" i="3"/>
  <c r="N268" i="3" s="1" a="1"/>
  <c r="P157" i="1"/>
  <c r="F294" i="3"/>
  <c r="J296" i="3" a="1"/>
  <c r="H271" i="3"/>
  <c r="H270" i="3"/>
  <c r="I270" i="3"/>
  <c r="I271" i="3"/>
  <c r="M271" i="3" s="1"/>
  <c r="K295" i="3"/>
  <c r="J295" i="3"/>
  <c r="J294" i="3"/>
  <c r="K294" i="3"/>
  <c r="B296" i="3" a="1"/>
  <c r="B296" i="3" s="1"/>
  <c r="D296" i="3" s="1"/>
  <c r="A298" i="3"/>
  <c r="C296" i="3" a="1"/>
  <c r="C296" i="3" s="1"/>
  <c r="E296" i="3" s="1"/>
  <c r="G296" i="3" s="1"/>
  <c r="L154" i="1" l="1" a="1"/>
  <c r="L154" i="1" s="1"/>
  <c r="Q293" i="3"/>
  <c r="G155" i="5"/>
  <c r="I155" i="5"/>
  <c r="N158" i="1" s="1"/>
  <c r="F156" i="5"/>
  <c r="I153" i="4"/>
  <c r="M156" i="1" s="1"/>
  <c r="F154" i="4"/>
  <c r="G154" i="4" s="1"/>
  <c r="T262" i="3" a="1"/>
  <c r="T262" i="3" s="1"/>
  <c r="R264" i="3"/>
  <c r="R265" i="3"/>
  <c r="S265" i="3"/>
  <c r="S264" i="3"/>
  <c r="R266" i="3" a="1"/>
  <c r="P294" i="3"/>
  <c r="K156" i="1" s="1" a="1"/>
  <c r="K156" i="1" s="1"/>
  <c r="N268" i="3"/>
  <c r="N269" i="3"/>
  <c r="O269" i="3"/>
  <c r="O268" i="3"/>
  <c r="H143" i="1" s="1" a="1"/>
  <c r="H143" i="1" s="1"/>
  <c r="O143" i="1" s="1"/>
  <c r="H272" i="3" a="1"/>
  <c r="L270" i="3"/>
  <c r="N270" i="3" s="1" a="1"/>
  <c r="P158" i="1"/>
  <c r="H272" i="3"/>
  <c r="I272" i="3"/>
  <c r="H273" i="3"/>
  <c r="I273" i="3"/>
  <c r="M273" i="3" s="1"/>
  <c r="K297" i="3"/>
  <c r="J296" i="3"/>
  <c r="K296" i="3"/>
  <c r="J297" i="3"/>
  <c r="F296" i="3"/>
  <c r="J298" i="3" a="1"/>
  <c r="B298" i="3" a="1"/>
  <c r="B298" i="3" s="1"/>
  <c r="D298" i="3" s="1"/>
  <c r="A300" i="3"/>
  <c r="C298" i="3" a="1"/>
  <c r="C298" i="3" s="1"/>
  <c r="E298" i="3" s="1"/>
  <c r="G298" i="3" s="1"/>
  <c r="L155" i="1" l="1" a="1"/>
  <c r="L155" i="1" s="1"/>
  <c r="Q295" i="3"/>
  <c r="G156" i="5"/>
  <c r="I156" i="5"/>
  <c r="N159" i="1" s="1"/>
  <c r="F157" i="5"/>
  <c r="I154" i="4"/>
  <c r="M157" i="1" s="1"/>
  <c r="F155" i="4"/>
  <c r="G155" i="4" s="1"/>
  <c r="T264" i="3" a="1"/>
  <c r="T264" i="3" s="1"/>
  <c r="P296" i="3"/>
  <c r="K157" i="1" s="1" a="1"/>
  <c r="K157" i="1" s="1"/>
  <c r="S267" i="3"/>
  <c r="S266" i="3"/>
  <c r="R267" i="3"/>
  <c r="R266" i="3"/>
  <c r="R268" i="3" a="1"/>
  <c r="N270" i="3"/>
  <c r="N271" i="3"/>
  <c r="O270" i="3"/>
  <c r="H144" i="1" s="1" a="1"/>
  <c r="H144" i="1" s="1"/>
  <c r="O144" i="1" s="1"/>
  <c r="O271" i="3"/>
  <c r="H274" i="3" a="1"/>
  <c r="L272" i="3"/>
  <c r="N272" i="3" s="1" a="1"/>
  <c r="P159" i="1"/>
  <c r="F298" i="3"/>
  <c r="J300" i="3" a="1"/>
  <c r="J298" i="3"/>
  <c r="K299" i="3"/>
  <c r="K298" i="3"/>
  <c r="J299" i="3"/>
  <c r="H274" i="3"/>
  <c r="I275" i="3"/>
  <c r="M275" i="3" s="1"/>
  <c r="I274" i="3"/>
  <c r="H275" i="3"/>
  <c r="C300" i="3" a="1"/>
  <c r="C300" i="3" s="1"/>
  <c r="E300" i="3" s="1"/>
  <c r="G300" i="3" s="1"/>
  <c r="B300" i="3" a="1"/>
  <c r="B300" i="3" s="1"/>
  <c r="D300" i="3" s="1"/>
  <c r="A302" i="3"/>
  <c r="L156" i="1" l="1" a="1"/>
  <c r="L156" i="1" s="1"/>
  <c r="Q297" i="3"/>
  <c r="I157" i="5"/>
  <c r="N160" i="1" s="1"/>
  <c r="G157" i="5"/>
  <c r="F158" i="5"/>
  <c r="I155" i="4"/>
  <c r="M158" i="1" s="1"/>
  <c r="F156" i="4"/>
  <c r="G156" i="4" s="1"/>
  <c r="T266" i="3" a="1"/>
  <c r="T266" i="3" s="1"/>
  <c r="S268" i="3"/>
  <c r="R268" i="3"/>
  <c r="R269" i="3"/>
  <c r="S269" i="3"/>
  <c r="R270" i="3" a="1"/>
  <c r="P298" i="3"/>
  <c r="K158" i="1" s="1" a="1"/>
  <c r="K158" i="1" s="1"/>
  <c r="H276" i="3" a="1"/>
  <c r="L274" i="3"/>
  <c r="N274" i="3" s="1" a="1"/>
  <c r="N273" i="3"/>
  <c r="N272" i="3"/>
  <c r="O272" i="3"/>
  <c r="H145" i="1" s="1" a="1"/>
  <c r="H145" i="1" s="1"/>
  <c r="O145" i="1" s="1"/>
  <c r="O273" i="3"/>
  <c r="P160" i="1"/>
  <c r="H277" i="3"/>
  <c r="H276" i="3"/>
  <c r="I276" i="3"/>
  <c r="I277" i="3"/>
  <c r="M277" i="3" s="1"/>
  <c r="F300" i="3"/>
  <c r="J302" i="3" a="1"/>
  <c r="J300" i="3"/>
  <c r="K300" i="3"/>
  <c r="J301" i="3"/>
  <c r="K301" i="3"/>
  <c r="C302" i="3" a="1"/>
  <c r="C302" i="3" s="1"/>
  <c r="E302" i="3" s="1"/>
  <c r="G302" i="3" s="1"/>
  <c r="A304" i="3"/>
  <c r="B302" i="3" a="1"/>
  <c r="B302" i="3" s="1"/>
  <c r="D302" i="3" s="1"/>
  <c r="L157" i="1" l="1" a="1"/>
  <c r="L157" i="1" s="1"/>
  <c r="Q299" i="3"/>
  <c r="I158" i="5"/>
  <c r="N161" i="1" s="1"/>
  <c r="G158" i="5"/>
  <c r="F159" i="5"/>
  <c r="I156" i="4"/>
  <c r="M159" i="1" s="1"/>
  <c r="F157" i="4"/>
  <c r="G157" i="4" s="1"/>
  <c r="T268" i="3" a="1"/>
  <c r="T268" i="3" s="1"/>
  <c r="S270" i="3"/>
  <c r="R271" i="3"/>
  <c r="S271" i="3"/>
  <c r="R270" i="3"/>
  <c r="R272" i="3" a="1"/>
  <c r="P300" i="3"/>
  <c r="K159" i="1" s="1" a="1"/>
  <c r="K159" i="1" s="1"/>
  <c r="O274" i="3"/>
  <c r="H146" i="1" s="1" a="1"/>
  <c r="H146" i="1" s="1"/>
  <c r="O146" i="1" s="1"/>
  <c r="N274" i="3"/>
  <c r="N275" i="3"/>
  <c r="O275" i="3"/>
  <c r="H278" i="3" a="1"/>
  <c r="L276" i="3"/>
  <c r="N276" i="3" s="1" a="1"/>
  <c r="P161" i="1"/>
  <c r="F302" i="3"/>
  <c r="J304" i="3" a="1"/>
  <c r="J303" i="3"/>
  <c r="K303" i="3"/>
  <c r="J302" i="3"/>
  <c r="K302" i="3"/>
  <c r="H278" i="3"/>
  <c r="I278" i="3"/>
  <c r="I279" i="3"/>
  <c r="M279" i="3" s="1"/>
  <c r="H279" i="3"/>
  <c r="B304" i="3" a="1"/>
  <c r="B304" i="3" s="1"/>
  <c r="D304" i="3" s="1"/>
  <c r="A306" i="3"/>
  <c r="C304" i="3" a="1"/>
  <c r="C304" i="3" s="1"/>
  <c r="E304" i="3" s="1"/>
  <c r="G304" i="3" s="1"/>
  <c r="L158" i="1" l="1" a="1"/>
  <c r="L158" i="1" s="1"/>
  <c r="Q301" i="3"/>
  <c r="I159" i="5"/>
  <c r="N162" i="1" s="1"/>
  <c r="G159" i="5"/>
  <c r="F160" i="5"/>
  <c r="I157" i="4"/>
  <c r="M160" i="1" s="1"/>
  <c r="F158" i="4"/>
  <c r="G158" i="4" s="1"/>
  <c r="T270" i="3" a="1"/>
  <c r="T270" i="3" s="1"/>
  <c r="P302" i="3"/>
  <c r="K160" i="1" s="1" a="1"/>
  <c r="K160" i="1" s="1"/>
  <c r="R272" i="3"/>
  <c r="R273" i="3"/>
  <c r="S273" i="3"/>
  <c r="S272" i="3"/>
  <c r="R274" i="3" a="1"/>
  <c r="H280" i="3" a="1"/>
  <c r="L278" i="3"/>
  <c r="N278" i="3" s="1" a="1"/>
  <c r="N277" i="3"/>
  <c r="O277" i="3"/>
  <c r="N276" i="3"/>
  <c r="O276" i="3"/>
  <c r="H147" i="1" s="1" a="1"/>
  <c r="H147" i="1" s="1"/>
  <c r="O147" i="1" s="1"/>
  <c r="P162" i="1"/>
  <c r="H280" i="3"/>
  <c r="I280" i="3"/>
  <c r="H281" i="3"/>
  <c r="I281" i="3"/>
  <c r="M281" i="3" s="1"/>
  <c r="K305" i="3"/>
  <c r="J304" i="3"/>
  <c r="K304" i="3"/>
  <c r="J305" i="3"/>
  <c r="F304" i="3"/>
  <c r="J306" i="3" a="1"/>
  <c r="B306" i="3" a="1"/>
  <c r="B306" i="3" s="1"/>
  <c r="D306" i="3" s="1"/>
  <c r="A308" i="3"/>
  <c r="C306" i="3" a="1"/>
  <c r="C306" i="3" s="1"/>
  <c r="E306" i="3" s="1"/>
  <c r="G306" i="3" s="1"/>
  <c r="L159" i="1" l="1" a="1"/>
  <c r="L159" i="1" s="1"/>
  <c r="Q303" i="3"/>
  <c r="I160" i="5"/>
  <c r="N163" i="1" s="1"/>
  <c r="G160" i="5"/>
  <c r="F161" i="5"/>
  <c r="I158" i="4"/>
  <c r="M161" i="1" s="1"/>
  <c r="F159" i="4"/>
  <c r="G159" i="4" s="1"/>
  <c r="T272" i="3" a="1"/>
  <c r="T272" i="3" s="1"/>
  <c r="R276" i="3" a="1"/>
  <c r="R274" i="3"/>
  <c r="R275" i="3"/>
  <c r="S274" i="3"/>
  <c r="S275" i="3"/>
  <c r="P304" i="3"/>
  <c r="K161" i="1" s="1" a="1"/>
  <c r="K161" i="1" s="1"/>
  <c r="O279" i="3"/>
  <c r="O278" i="3"/>
  <c r="H148" i="1" s="1" a="1"/>
  <c r="H148" i="1" s="1"/>
  <c r="O148" i="1" s="1"/>
  <c r="N279" i="3"/>
  <c r="N278" i="3"/>
  <c r="H282" i="3" a="1"/>
  <c r="L280" i="3"/>
  <c r="N280" i="3" s="1" a="1"/>
  <c r="P163" i="1"/>
  <c r="F306" i="3"/>
  <c r="J308" i="3" a="1"/>
  <c r="K307" i="3"/>
  <c r="K306" i="3"/>
  <c r="J307" i="3"/>
  <c r="J306" i="3"/>
  <c r="I283" i="3"/>
  <c r="M283" i="3" s="1"/>
  <c r="H282" i="3"/>
  <c r="H283" i="3"/>
  <c r="I282" i="3"/>
  <c r="B308" i="3" a="1"/>
  <c r="B308" i="3" s="1"/>
  <c r="D308" i="3" s="1"/>
  <c r="A310" i="3"/>
  <c r="C308" i="3" a="1"/>
  <c r="C308" i="3" s="1"/>
  <c r="E308" i="3" s="1"/>
  <c r="G308" i="3" s="1"/>
  <c r="L160" i="1" l="1" a="1"/>
  <c r="L160" i="1" s="1"/>
  <c r="Q305" i="3"/>
  <c r="I161" i="5"/>
  <c r="N164" i="1" s="1"/>
  <c r="G161" i="5"/>
  <c r="F162" i="5"/>
  <c r="I159" i="4"/>
  <c r="M162" i="1" s="1"/>
  <c r="F160" i="4"/>
  <c r="G160" i="4" s="1"/>
  <c r="T274" i="3" a="1"/>
  <c r="T274" i="3" s="1"/>
  <c r="P306" i="3"/>
  <c r="K162" i="1" s="1" a="1"/>
  <c r="K162" i="1" s="1"/>
  <c r="R278" i="3" a="1"/>
  <c r="R277" i="3"/>
  <c r="R276" i="3"/>
  <c r="S277" i="3"/>
  <c r="S276" i="3"/>
  <c r="H284" i="3" a="1"/>
  <c r="L282" i="3"/>
  <c r="N282" i="3" s="1" a="1"/>
  <c r="N280" i="3"/>
  <c r="O280" i="3"/>
  <c r="H149" i="1" s="1" a="1"/>
  <c r="H149" i="1" s="1"/>
  <c r="O149" i="1" s="1"/>
  <c r="O281" i="3"/>
  <c r="N281" i="3"/>
  <c r="P164" i="1"/>
  <c r="H285" i="3"/>
  <c r="I284" i="3"/>
  <c r="I285" i="3"/>
  <c r="M285" i="3" s="1"/>
  <c r="H284" i="3"/>
  <c r="J309" i="3"/>
  <c r="K309" i="3"/>
  <c r="J308" i="3"/>
  <c r="K308" i="3"/>
  <c r="F308" i="3"/>
  <c r="J310" i="3" a="1"/>
  <c r="C310" i="3" a="1"/>
  <c r="C310" i="3" s="1"/>
  <c r="E310" i="3" s="1"/>
  <c r="G310" i="3" s="1"/>
  <c r="B310" i="3" a="1"/>
  <c r="B310" i="3" s="1"/>
  <c r="D310" i="3" s="1"/>
  <c r="A312" i="3"/>
  <c r="L161" i="1" l="1" a="1"/>
  <c r="L161" i="1" s="1"/>
  <c r="Q307" i="3"/>
  <c r="I162" i="5"/>
  <c r="N165" i="1" s="1"/>
  <c r="G162" i="5"/>
  <c r="F163" i="5"/>
  <c r="I160" i="4"/>
  <c r="M163" i="1" s="1"/>
  <c r="F161" i="4"/>
  <c r="G161" i="4" s="1"/>
  <c r="T276" i="3" a="1"/>
  <c r="T276" i="3" s="1"/>
  <c r="R280" i="3" a="1"/>
  <c r="R278" i="3"/>
  <c r="S279" i="3"/>
  <c r="S278" i="3"/>
  <c r="R279" i="3"/>
  <c r="P308" i="3"/>
  <c r="K163" i="1" s="1" a="1"/>
  <c r="K163" i="1" s="1"/>
  <c r="N282" i="3"/>
  <c r="N283" i="3"/>
  <c r="O283" i="3"/>
  <c r="O282" i="3"/>
  <c r="H150" i="1" s="1" a="1"/>
  <c r="H150" i="1" s="1"/>
  <c r="O150" i="1" s="1"/>
  <c r="H286" i="3" a="1"/>
  <c r="L284" i="3"/>
  <c r="N284" i="3" s="1" a="1"/>
  <c r="P165" i="1"/>
  <c r="H286" i="3"/>
  <c r="H287" i="3"/>
  <c r="I287" i="3"/>
  <c r="M287" i="3" s="1"/>
  <c r="I286" i="3"/>
  <c r="F310" i="3"/>
  <c r="J312" i="3" a="1"/>
  <c r="J311" i="3"/>
  <c r="K311" i="3"/>
  <c r="J310" i="3"/>
  <c r="K310" i="3"/>
  <c r="B312" i="3" a="1"/>
  <c r="B312" i="3" s="1"/>
  <c r="D312" i="3" s="1"/>
  <c r="A314" i="3"/>
  <c r="C312" i="3" a="1"/>
  <c r="C312" i="3" s="1"/>
  <c r="E312" i="3" s="1"/>
  <c r="G312" i="3" s="1"/>
  <c r="L162" i="1" l="1" a="1"/>
  <c r="L162" i="1" s="1"/>
  <c r="Q309" i="3"/>
  <c r="G163" i="5"/>
  <c r="I163" i="5"/>
  <c r="N166" i="1" s="1"/>
  <c r="F164" i="5"/>
  <c r="I161" i="4"/>
  <c r="M164" i="1" s="1"/>
  <c r="F162" i="4"/>
  <c r="G162" i="4" s="1"/>
  <c r="T278" i="3" a="1"/>
  <c r="T278" i="3" s="1"/>
  <c r="P310" i="3"/>
  <c r="K164" i="1" s="1" a="1"/>
  <c r="K164" i="1" s="1"/>
  <c r="R282" i="3" a="1"/>
  <c r="R280" i="3"/>
  <c r="R281" i="3"/>
  <c r="S280" i="3"/>
  <c r="S281" i="3"/>
  <c r="O285" i="3"/>
  <c r="N285" i="3"/>
  <c r="N284" i="3"/>
  <c r="O284" i="3"/>
  <c r="H151" i="1" s="1" a="1"/>
  <c r="H151" i="1" s="1"/>
  <c r="O151" i="1" s="1"/>
  <c r="H288" i="3" a="1"/>
  <c r="L286" i="3"/>
  <c r="N286" i="3" s="1" a="1"/>
  <c r="P166" i="1"/>
  <c r="K313" i="3"/>
  <c r="J312" i="3"/>
  <c r="K312" i="3"/>
  <c r="J313" i="3"/>
  <c r="F312" i="3"/>
  <c r="J314" i="3" a="1"/>
  <c r="H288" i="3"/>
  <c r="I288" i="3"/>
  <c r="I289" i="3"/>
  <c r="M289" i="3" s="1"/>
  <c r="H289" i="3"/>
  <c r="B314" i="3" a="1"/>
  <c r="B314" i="3" s="1"/>
  <c r="D314" i="3" s="1"/>
  <c r="A316" i="3"/>
  <c r="C314" i="3" a="1"/>
  <c r="C314" i="3" s="1"/>
  <c r="E314" i="3" s="1"/>
  <c r="G314" i="3" s="1"/>
  <c r="L163" i="1" l="1" a="1"/>
  <c r="L163" i="1" s="1"/>
  <c r="Q311" i="3"/>
  <c r="G164" i="5"/>
  <c r="I164" i="5"/>
  <c r="N167" i="1" s="1"/>
  <c r="F165" i="5"/>
  <c r="I162" i="4"/>
  <c r="M165" i="1" s="1"/>
  <c r="F163" i="4"/>
  <c r="G163" i="4" s="1"/>
  <c r="T280" i="3" a="1"/>
  <c r="T280" i="3" s="1"/>
  <c r="S283" i="3"/>
  <c r="S282" i="3"/>
  <c r="R283" i="3"/>
  <c r="R282" i="3"/>
  <c r="R284" i="3" a="1"/>
  <c r="P312" i="3"/>
  <c r="K165" i="1" s="1" a="1"/>
  <c r="K165" i="1" s="1"/>
  <c r="H290" i="3" a="1"/>
  <c r="L288" i="3"/>
  <c r="N288" i="3" s="1" a="1"/>
  <c r="N286" i="3"/>
  <c r="N287" i="3"/>
  <c r="O287" i="3"/>
  <c r="O286" i="3"/>
  <c r="H152" i="1" s="1" a="1"/>
  <c r="H152" i="1" s="1"/>
  <c r="O152" i="1" s="1"/>
  <c r="P167" i="1"/>
  <c r="K315" i="3"/>
  <c r="J314" i="3"/>
  <c r="K314" i="3"/>
  <c r="J315" i="3"/>
  <c r="F314" i="3"/>
  <c r="J316" i="3" a="1"/>
  <c r="I291" i="3"/>
  <c r="M291" i="3" s="1"/>
  <c r="H290" i="3"/>
  <c r="I290" i="3"/>
  <c r="H291" i="3"/>
  <c r="C316" i="3" a="1"/>
  <c r="C316" i="3" s="1"/>
  <c r="E316" i="3" s="1"/>
  <c r="G316" i="3" s="1"/>
  <c r="A318" i="3"/>
  <c r="B316" i="3" a="1"/>
  <c r="B316" i="3" s="1"/>
  <c r="D316" i="3" s="1"/>
  <c r="L164" i="1" l="1" a="1"/>
  <c r="L164" i="1" s="1"/>
  <c r="Q313" i="3"/>
  <c r="I165" i="5"/>
  <c r="N168" i="1" s="1"/>
  <c r="G165" i="5"/>
  <c r="F166" i="5"/>
  <c r="I163" i="4"/>
  <c r="M166" i="1" s="1"/>
  <c r="F164" i="4"/>
  <c r="G164" i="4" s="1"/>
  <c r="T282" i="3" a="1"/>
  <c r="T282" i="3" s="1"/>
  <c r="P314" i="3"/>
  <c r="K166" i="1" s="1" a="1"/>
  <c r="K166" i="1" s="1"/>
  <c r="S284" i="3"/>
  <c r="S285" i="3"/>
  <c r="R284" i="3"/>
  <c r="R285" i="3"/>
  <c r="R286" i="3" a="1"/>
  <c r="H292" i="3" a="1"/>
  <c r="L290" i="3"/>
  <c r="N290" i="3" s="1" a="1"/>
  <c r="N289" i="3"/>
  <c r="N288" i="3"/>
  <c r="O288" i="3"/>
  <c r="H153" i="1" s="1" a="1"/>
  <c r="H153" i="1" s="1"/>
  <c r="O153" i="1" s="1"/>
  <c r="O289" i="3"/>
  <c r="P168" i="1"/>
  <c r="F316" i="3"/>
  <c r="J318" i="3" a="1"/>
  <c r="J316" i="3"/>
  <c r="K316" i="3"/>
  <c r="J317" i="3"/>
  <c r="K317" i="3"/>
  <c r="H293" i="3"/>
  <c r="I292" i="3"/>
  <c r="I293" i="3"/>
  <c r="M293" i="3" s="1"/>
  <c r="H292" i="3"/>
  <c r="L292" i="3" s="1"/>
  <c r="C318" i="3" a="1"/>
  <c r="C318" i="3" s="1"/>
  <c r="E318" i="3" s="1"/>
  <c r="G318" i="3" s="1"/>
  <c r="B318" i="3" a="1"/>
  <c r="B318" i="3" s="1"/>
  <c r="D318" i="3" s="1"/>
  <c r="A320" i="3"/>
  <c r="L165" i="1" l="1" a="1"/>
  <c r="L165" i="1" s="1"/>
  <c r="Q315" i="3"/>
  <c r="I166" i="5"/>
  <c r="N169" i="1" s="1"/>
  <c r="G166" i="5"/>
  <c r="F167" i="5"/>
  <c r="I164" i="4"/>
  <c r="M167" i="1" s="1"/>
  <c r="F165" i="4"/>
  <c r="G165" i="4" s="1"/>
  <c r="T284" i="3" a="1"/>
  <c r="T284" i="3" s="1"/>
  <c r="S286" i="3"/>
  <c r="R287" i="3"/>
  <c r="S287" i="3"/>
  <c r="R286" i="3"/>
  <c r="R288" i="3" a="1"/>
  <c r="P316" i="3"/>
  <c r="K167" i="1" s="1" a="1"/>
  <c r="K167" i="1" s="1"/>
  <c r="O290" i="3"/>
  <c r="H154" i="1" s="1" a="1"/>
  <c r="H154" i="1" s="1"/>
  <c r="O154" i="1" s="1"/>
  <c r="N290" i="3"/>
  <c r="O291" i="3"/>
  <c r="N291" i="3"/>
  <c r="N292" i="3" a="1"/>
  <c r="P169" i="1"/>
  <c r="F318" i="3"/>
  <c r="J320" i="3" a="1"/>
  <c r="J319" i="3"/>
  <c r="K319" i="3"/>
  <c r="J318" i="3"/>
  <c r="K318" i="3"/>
  <c r="H294" i="3" a="1"/>
  <c r="B320" i="3" a="1"/>
  <c r="B320" i="3" s="1"/>
  <c r="D320" i="3" s="1"/>
  <c r="A322" i="3"/>
  <c r="C320" i="3" a="1"/>
  <c r="C320" i="3" s="1"/>
  <c r="E320" i="3" s="1"/>
  <c r="G320" i="3" s="1"/>
  <c r="L166" i="1" l="1" a="1"/>
  <c r="L166" i="1" s="1"/>
  <c r="Q317" i="3"/>
  <c r="T286" i="3" a="1"/>
  <c r="T286" i="3" s="1"/>
  <c r="I167" i="5"/>
  <c r="N170" i="1" s="1"/>
  <c r="G167" i="5"/>
  <c r="F168" i="5"/>
  <c r="I165" i="4"/>
  <c r="M168" i="1" s="1"/>
  <c r="F166" i="4"/>
  <c r="G166" i="4" s="1"/>
  <c r="R288" i="3"/>
  <c r="R289" i="3"/>
  <c r="S288" i="3"/>
  <c r="S289" i="3"/>
  <c r="R290" i="3" a="1"/>
  <c r="P318" i="3"/>
  <c r="K168" i="1" s="1" a="1"/>
  <c r="K168" i="1" s="1"/>
  <c r="O293" i="3"/>
  <c r="N292" i="3"/>
  <c r="O292" i="3"/>
  <c r="H155" i="1" s="1" a="1"/>
  <c r="H155" i="1" s="1"/>
  <c r="O155" i="1" s="1"/>
  <c r="N293" i="3"/>
  <c r="P170" i="1"/>
  <c r="F320" i="3"/>
  <c r="J322" i="3" a="1"/>
  <c r="H294" i="3"/>
  <c r="I294" i="3"/>
  <c r="I295" i="3"/>
  <c r="M295" i="3" s="1"/>
  <c r="H295" i="3"/>
  <c r="J321" i="3"/>
  <c r="J320" i="3"/>
  <c r="K320" i="3"/>
  <c r="K321" i="3"/>
  <c r="B322" i="3" a="1"/>
  <c r="B322" i="3" s="1"/>
  <c r="D322" i="3" s="1"/>
  <c r="A324" i="3"/>
  <c r="C322" i="3" a="1"/>
  <c r="C322" i="3" s="1"/>
  <c r="E322" i="3" s="1"/>
  <c r="G322" i="3" s="1"/>
  <c r="L167" i="1" l="1" a="1"/>
  <c r="L167" i="1" s="1"/>
  <c r="Q319" i="3"/>
  <c r="I168" i="5"/>
  <c r="N171" i="1" s="1"/>
  <c r="G168" i="5"/>
  <c r="F169" i="5"/>
  <c r="I166" i="4"/>
  <c r="M169" i="1" s="1"/>
  <c r="F167" i="4"/>
  <c r="G167" i="4" s="1"/>
  <c r="T288" i="3" a="1"/>
  <c r="T288" i="3" s="1"/>
  <c r="P320" i="3"/>
  <c r="K169" i="1" s="1" a="1"/>
  <c r="K169" i="1" s="1"/>
  <c r="R290" i="3"/>
  <c r="R291" i="3"/>
  <c r="S290" i="3"/>
  <c r="S291" i="3"/>
  <c r="R292" i="3" a="1"/>
  <c r="H296" i="3" a="1"/>
  <c r="L294" i="3"/>
  <c r="N294" i="3" s="1" a="1"/>
  <c r="P171" i="1"/>
  <c r="H296" i="3"/>
  <c r="I296" i="3"/>
  <c r="I297" i="3"/>
  <c r="M297" i="3" s="1"/>
  <c r="H297" i="3"/>
  <c r="K322" i="3"/>
  <c r="J323" i="3"/>
  <c r="K323" i="3"/>
  <c r="J322" i="3"/>
  <c r="F322" i="3"/>
  <c r="J324" i="3" a="1"/>
  <c r="B324" i="3" a="1"/>
  <c r="B324" i="3" s="1"/>
  <c r="D324" i="3" s="1"/>
  <c r="A326" i="3"/>
  <c r="C324" i="3" a="1"/>
  <c r="C324" i="3" s="1"/>
  <c r="E324" i="3" s="1"/>
  <c r="G324" i="3" s="1"/>
  <c r="L168" i="1" l="1" a="1"/>
  <c r="L168" i="1" s="1"/>
  <c r="Q321" i="3"/>
  <c r="I169" i="5"/>
  <c r="N172" i="1" s="1"/>
  <c r="G169" i="5"/>
  <c r="F170" i="5"/>
  <c r="I167" i="4"/>
  <c r="M170" i="1" s="1"/>
  <c r="F168" i="4"/>
  <c r="G168" i="4" s="1"/>
  <c r="T290" i="3" a="1"/>
  <c r="T290" i="3" s="1"/>
  <c r="R293" i="3"/>
  <c r="R292" i="3"/>
  <c r="S293" i="3"/>
  <c r="S292" i="3"/>
  <c r="P322" i="3"/>
  <c r="K170" i="1" s="1" a="1"/>
  <c r="K170" i="1" s="1"/>
  <c r="H298" i="3" a="1"/>
  <c r="L296" i="3"/>
  <c r="N296" i="3" s="1" a="1"/>
  <c r="O295" i="3"/>
  <c r="O294" i="3"/>
  <c r="H156" i="1" s="1" a="1"/>
  <c r="H156" i="1" s="1"/>
  <c r="O156" i="1" s="1"/>
  <c r="N295" i="3"/>
  <c r="N294" i="3"/>
  <c r="P172" i="1"/>
  <c r="F324" i="3"/>
  <c r="J326" i="3" a="1"/>
  <c r="K324" i="3"/>
  <c r="J325" i="3"/>
  <c r="K325" i="3"/>
  <c r="J324" i="3"/>
  <c r="I298" i="3"/>
  <c r="I299" i="3"/>
  <c r="M299" i="3" s="1"/>
  <c r="H298" i="3"/>
  <c r="L298" i="3" s="1"/>
  <c r="H299" i="3"/>
  <c r="C326" i="3" a="1"/>
  <c r="C326" i="3" s="1"/>
  <c r="E326" i="3" s="1"/>
  <c r="G326" i="3" s="1"/>
  <c r="A328" i="3"/>
  <c r="B326" i="3" a="1"/>
  <c r="B326" i="3" s="1"/>
  <c r="D326" i="3" s="1"/>
  <c r="L169" i="1" l="1" a="1"/>
  <c r="L169" i="1" s="1"/>
  <c r="Q323" i="3"/>
  <c r="I170" i="5"/>
  <c r="N173" i="1" s="1"/>
  <c r="G170" i="5"/>
  <c r="F171" i="5"/>
  <c r="I168" i="4"/>
  <c r="M171" i="1" s="1"/>
  <c r="F169" i="4"/>
  <c r="G169" i="4" s="1"/>
  <c r="T292" i="3" a="1"/>
  <c r="T292" i="3" s="1"/>
  <c r="P324" i="3"/>
  <c r="K171" i="1" s="1" a="1"/>
  <c r="K171" i="1" s="1"/>
  <c r="R294" i="3" a="1"/>
  <c r="N296" i="3"/>
  <c r="O296" i="3"/>
  <c r="H157" i="1" s="1" a="1"/>
  <c r="H157" i="1" s="1"/>
  <c r="O157" i="1" s="1"/>
  <c r="N297" i="3"/>
  <c r="O297" i="3"/>
  <c r="N298" i="3" a="1"/>
  <c r="P173" i="1"/>
  <c r="F326" i="3"/>
  <c r="J328" i="3" a="1"/>
  <c r="J327" i="3"/>
  <c r="K327" i="3"/>
  <c r="J326" i="3"/>
  <c r="K326" i="3"/>
  <c r="H300" i="3" a="1"/>
  <c r="B328" i="3" a="1"/>
  <c r="B328" i="3" s="1"/>
  <c r="D328" i="3" s="1"/>
  <c r="A330" i="3"/>
  <c r="C328" i="3" a="1"/>
  <c r="C328" i="3" s="1"/>
  <c r="E328" i="3" s="1"/>
  <c r="G328" i="3" s="1"/>
  <c r="L170" i="1" l="1" a="1"/>
  <c r="L170" i="1" s="1"/>
  <c r="Q325" i="3"/>
  <c r="G171" i="5"/>
  <c r="I171" i="5"/>
  <c r="N174" i="1" s="1"/>
  <c r="F172" i="5"/>
  <c r="I169" i="4"/>
  <c r="M172" i="1" s="1"/>
  <c r="F170" i="4"/>
  <c r="G170" i="4" s="1"/>
  <c r="R296" i="3" a="1"/>
  <c r="R294" i="3"/>
  <c r="S295" i="3"/>
  <c r="R295" i="3"/>
  <c r="S294" i="3"/>
  <c r="P326" i="3"/>
  <c r="K172" i="1" s="1" a="1"/>
  <c r="K172" i="1" s="1"/>
  <c r="N298" i="3"/>
  <c r="O298" i="3"/>
  <c r="H158" i="1" s="1" a="1"/>
  <c r="H158" i="1" s="1"/>
  <c r="O158" i="1" s="1"/>
  <c r="N299" i="3"/>
  <c r="O299" i="3"/>
  <c r="P174" i="1"/>
  <c r="I301" i="3"/>
  <c r="M301" i="3" s="1"/>
  <c r="I300" i="3"/>
  <c r="H301" i="3"/>
  <c r="H300" i="3"/>
  <c r="F328" i="3"/>
  <c r="J330" i="3" a="1"/>
  <c r="K329" i="3"/>
  <c r="K328" i="3"/>
  <c r="J329" i="3"/>
  <c r="J328" i="3"/>
  <c r="B330" i="3" a="1"/>
  <c r="B330" i="3" s="1"/>
  <c r="D330" i="3" s="1"/>
  <c r="A332" i="3"/>
  <c r="C330" i="3" a="1"/>
  <c r="C330" i="3" s="1"/>
  <c r="E330" i="3" s="1"/>
  <c r="G330" i="3" s="1"/>
  <c r="L171" i="1" l="1" a="1"/>
  <c r="L171" i="1" s="1"/>
  <c r="Q327" i="3"/>
  <c r="G172" i="5"/>
  <c r="I172" i="5"/>
  <c r="N175" i="1" s="1"/>
  <c r="F173" i="5"/>
  <c r="I170" i="4"/>
  <c r="M173" i="1" s="1"/>
  <c r="F171" i="4"/>
  <c r="G171" i="4" s="1"/>
  <c r="T294" i="3" a="1"/>
  <c r="T294" i="3" s="1"/>
  <c r="P328" i="3"/>
  <c r="K173" i="1" s="1" a="1"/>
  <c r="K173" i="1" s="1"/>
  <c r="R298" i="3" a="1"/>
  <c r="R296" i="3"/>
  <c r="R297" i="3"/>
  <c r="S297" i="3"/>
  <c r="S296" i="3"/>
  <c r="H302" i="3" a="1"/>
  <c r="L300" i="3"/>
  <c r="N300" i="3" s="1" a="1"/>
  <c r="P175" i="1"/>
  <c r="I302" i="3"/>
  <c r="I303" i="3"/>
  <c r="M303" i="3" s="1"/>
  <c r="H302" i="3"/>
  <c r="H303" i="3"/>
  <c r="J330" i="3"/>
  <c r="K331" i="3"/>
  <c r="K330" i="3"/>
  <c r="J331" i="3"/>
  <c r="F330" i="3"/>
  <c r="J332" i="3" a="1"/>
  <c r="C332" i="3" a="1"/>
  <c r="C332" i="3" s="1"/>
  <c r="E332" i="3" s="1"/>
  <c r="G332" i="3" s="1"/>
  <c r="B332" i="3" a="1"/>
  <c r="B332" i="3" s="1"/>
  <c r="D332" i="3" s="1"/>
  <c r="A334" i="3"/>
  <c r="L172" i="1" l="1" a="1"/>
  <c r="L172" i="1" s="1"/>
  <c r="Q329" i="3"/>
  <c r="I173" i="5"/>
  <c r="N176" i="1" s="1"/>
  <c r="G173" i="5"/>
  <c r="F174" i="5"/>
  <c r="I171" i="4"/>
  <c r="M174" i="1" s="1"/>
  <c r="F172" i="4"/>
  <c r="G172" i="4" s="1"/>
  <c r="T296" i="3" a="1"/>
  <c r="T296" i="3" s="1"/>
  <c r="S299" i="3"/>
  <c r="R298" i="3"/>
  <c r="S298" i="3"/>
  <c r="R299" i="3"/>
  <c r="P330" i="3"/>
  <c r="K174" i="1" s="1" a="1"/>
  <c r="K174" i="1" s="1"/>
  <c r="N301" i="3"/>
  <c r="O301" i="3"/>
  <c r="N300" i="3"/>
  <c r="O300" i="3"/>
  <c r="H159" i="1" s="1" a="1"/>
  <c r="H159" i="1" s="1"/>
  <c r="O159" i="1" s="1"/>
  <c r="H304" i="3" a="1"/>
  <c r="L302" i="3"/>
  <c r="N302" i="3" s="1" a="1"/>
  <c r="P176" i="1"/>
  <c r="I304" i="3"/>
  <c r="H304" i="3"/>
  <c r="I305" i="3"/>
  <c r="M305" i="3" s="1"/>
  <c r="H305" i="3"/>
  <c r="F332" i="3"/>
  <c r="J334" i="3" a="1"/>
  <c r="J333" i="3"/>
  <c r="K333" i="3"/>
  <c r="J332" i="3"/>
  <c r="K332" i="3"/>
  <c r="C334" i="3" a="1"/>
  <c r="C334" i="3" s="1"/>
  <c r="E334" i="3" s="1"/>
  <c r="G334" i="3" s="1"/>
  <c r="B334" i="3" a="1"/>
  <c r="B334" i="3" s="1"/>
  <c r="D334" i="3" s="1"/>
  <c r="A336" i="3"/>
  <c r="L173" i="1" l="1" a="1"/>
  <c r="L173" i="1" s="1"/>
  <c r="Q331" i="3"/>
  <c r="I174" i="5"/>
  <c r="N177" i="1" s="1"/>
  <c r="G174" i="5"/>
  <c r="F175" i="5"/>
  <c r="I172" i="4"/>
  <c r="M175" i="1" s="1"/>
  <c r="F173" i="4"/>
  <c r="G173" i="4" s="1"/>
  <c r="T298" i="3" a="1"/>
  <c r="T298" i="3" s="1"/>
  <c r="P332" i="3"/>
  <c r="K175" i="1" s="1" a="1"/>
  <c r="K175" i="1" s="1"/>
  <c r="R300" i="3" a="1"/>
  <c r="N302" i="3"/>
  <c r="N303" i="3"/>
  <c r="O303" i="3"/>
  <c r="O302" i="3"/>
  <c r="H160" i="1" s="1" a="1"/>
  <c r="H160" i="1" s="1"/>
  <c r="O160" i="1" s="1"/>
  <c r="H306" i="3" a="1"/>
  <c r="L304" i="3"/>
  <c r="N304" i="3" s="1" a="1"/>
  <c r="P177" i="1"/>
  <c r="J334" i="3"/>
  <c r="K334" i="3"/>
  <c r="K335" i="3"/>
  <c r="J335" i="3"/>
  <c r="F334" i="3"/>
  <c r="J336" i="3" a="1"/>
  <c r="H306" i="3"/>
  <c r="I306" i="3"/>
  <c r="I307" i="3"/>
  <c r="M307" i="3" s="1"/>
  <c r="H307" i="3"/>
  <c r="B336" i="3" a="1"/>
  <c r="B336" i="3" s="1"/>
  <c r="D336" i="3" s="1"/>
  <c r="C336" i="3" a="1"/>
  <c r="C336" i="3" s="1"/>
  <c r="E336" i="3" s="1"/>
  <c r="G336" i="3" s="1"/>
  <c r="A338" i="3"/>
  <c r="L174" i="1" l="1" a="1"/>
  <c r="L174" i="1" s="1"/>
  <c r="Q333" i="3"/>
  <c r="I175" i="5"/>
  <c r="N178" i="1" s="1"/>
  <c r="G175" i="5"/>
  <c r="F176" i="5"/>
  <c r="I173" i="4"/>
  <c r="M176" i="1" s="1"/>
  <c r="F174" i="4"/>
  <c r="G174" i="4" s="1"/>
  <c r="R302" i="3" a="1"/>
  <c r="S300" i="3"/>
  <c r="R300" i="3"/>
  <c r="R301" i="3"/>
  <c r="S301" i="3"/>
  <c r="P334" i="3"/>
  <c r="K176" i="1" s="1" a="1"/>
  <c r="K176" i="1" s="1"/>
  <c r="H308" i="3" a="1"/>
  <c r="L306" i="3"/>
  <c r="N306" i="3" s="1" a="1"/>
  <c r="N305" i="3"/>
  <c r="N304" i="3"/>
  <c r="O304" i="3"/>
  <c r="H161" i="1" s="1" a="1"/>
  <c r="H161" i="1" s="1"/>
  <c r="O161" i="1" s="1"/>
  <c r="O305" i="3"/>
  <c r="P178" i="1"/>
  <c r="K337" i="3"/>
  <c r="K336" i="3"/>
  <c r="J337" i="3"/>
  <c r="J336" i="3"/>
  <c r="I309" i="3"/>
  <c r="M309" i="3" s="1"/>
  <c r="I308" i="3"/>
  <c r="H308" i="3"/>
  <c r="H309" i="3"/>
  <c r="F336" i="3"/>
  <c r="J338" i="3" a="1"/>
  <c r="B338" i="3" a="1"/>
  <c r="B338" i="3" s="1"/>
  <c r="D338" i="3" s="1"/>
  <c r="A340" i="3"/>
  <c r="C338" i="3" a="1"/>
  <c r="C338" i="3" s="1"/>
  <c r="E338" i="3" s="1"/>
  <c r="G338" i="3" s="1"/>
  <c r="L175" i="1" l="1" a="1"/>
  <c r="L175" i="1" s="1"/>
  <c r="Q335" i="3"/>
  <c r="G176" i="5"/>
  <c r="I176" i="5"/>
  <c r="N179" i="1" s="1"/>
  <c r="F177" i="5"/>
  <c r="I174" i="4"/>
  <c r="M177" i="1" s="1"/>
  <c r="F175" i="4"/>
  <c r="G175" i="4" s="1"/>
  <c r="T300" i="3" a="1"/>
  <c r="T300" i="3" s="1"/>
  <c r="P336" i="3"/>
  <c r="K177" i="1" s="1" a="1"/>
  <c r="K177" i="1" s="1"/>
  <c r="R304" i="3" a="1"/>
  <c r="S302" i="3"/>
  <c r="R303" i="3"/>
  <c r="S303" i="3"/>
  <c r="R302" i="3"/>
  <c r="H310" i="3" a="1"/>
  <c r="L308" i="3"/>
  <c r="N308" i="3" s="1" a="1"/>
  <c r="O306" i="3"/>
  <c r="H162" i="1" s="1" a="1"/>
  <c r="H162" i="1" s="1"/>
  <c r="O162" i="1" s="1"/>
  <c r="N306" i="3"/>
  <c r="O307" i="3"/>
  <c r="N307" i="3"/>
  <c r="P179" i="1"/>
  <c r="I310" i="3"/>
  <c r="I311" i="3"/>
  <c r="M311" i="3" s="1"/>
  <c r="H311" i="3"/>
  <c r="H310" i="3"/>
  <c r="J339" i="3"/>
  <c r="K339" i="3"/>
  <c r="K338" i="3"/>
  <c r="J338" i="3"/>
  <c r="F338" i="3"/>
  <c r="J340" i="3" a="1"/>
  <c r="B340" i="3" a="1"/>
  <c r="B340" i="3" s="1"/>
  <c r="D340" i="3" s="1"/>
  <c r="A342" i="3"/>
  <c r="C340" i="3" a="1"/>
  <c r="C340" i="3" s="1"/>
  <c r="E340" i="3" s="1"/>
  <c r="G340" i="3" s="1"/>
  <c r="L176" i="1" l="1" a="1"/>
  <c r="L176" i="1" s="1"/>
  <c r="Q337" i="3"/>
  <c r="I177" i="5"/>
  <c r="N180" i="1" s="1"/>
  <c r="G177" i="5"/>
  <c r="F178" i="5"/>
  <c r="I175" i="4"/>
  <c r="M178" i="1" s="1"/>
  <c r="F176" i="4"/>
  <c r="G176" i="4" s="1"/>
  <c r="T302" i="3" a="1"/>
  <c r="T302" i="3" s="1"/>
  <c r="R306" i="3" a="1"/>
  <c r="R304" i="3"/>
  <c r="R305" i="3"/>
  <c r="S304" i="3"/>
  <c r="S305" i="3"/>
  <c r="P338" i="3"/>
  <c r="K178" i="1" s="1" a="1"/>
  <c r="K178" i="1" s="1"/>
  <c r="H312" i="3" a="1"/>
  <c r="L310" i="3"/>
  <c r="N310" i="3" s="1" a="1"/>
  <c r="O309" i="3"/>
  <c r="N308" i="3"/>
  <c r="O308" i="3"/>
  <c r="H163" i="1" s="1" a="1"/>
  <c r="H163" i="1" s="1"/>
  <c r="O163" i="1" s="1"/>
  <c r="N309" i="3"/>
  <c r="P180" i="1"/>
  <c r="H312" i="3"/>
  <c r="I312" i="3"/>
  <c r="H313" i="3"/>
  <c r="I313" i="3"/>
  <c r="M313" i="3" s="1"/>
  <c r="J341" i="3"/>
  <c r="J340" i="3"/>
  <c r="K340" i="3"/>
  <c r="K341" i="3"/>
  <c r="F340" i="3"/>
  <c r="J342" i="3" a="1"/>
  <c r="C342" i="3" a="1"/>
  <c r="C342" i="3" s="1"/>
  <c r="E342" i="3" s="1"/>
  <c r="G342" i="3" s="1"/>
  <c r="A344" i="3"/>
  <c r="B342" i="3" a="1"/>
  <c r="B342" i="3" s="1"/>
  <c r="D342" i="3" s="1"/>
  <c r="L177" i="1" l="1" a="1"/>
  <c r="L177" i="1" s="1"/>
  <c r="Q339" i="3"/>
  <c r="I178" i="5"/>
  <c r="N181" i="1" s="1"/>
  <c r="G178" i="5"/>
  <c r="F179" i="5"/>
  <c r="I176" i="4"/>
  <c r="M179" i="1" s="1"/>
  <c r="F177" i="4"/>
  <c r="G177" i="4" s="1"/>
  <c r="T304" i="3" a="1"/>
  <c r="T304" i="3" s="1"/>
  <c r="R308" i="3" a="1"/>
  <c r="P340" i="3"/>
  <c r="K179" i="1" s="1" a="1"/>
  <c r="K179" i="1" s="1"/>
  <c r="R306" i="3"/>
  <c r="R307" i="3"/>
  <c r="S307" i="3"/>
  <c r="S306" i="3"/>
  <c r="O311" i="3"/>
  <c r="O310" i="3"/>
  <c r="H164" i="1" s="1" a="1"/>
  <c r="H164" i="1" s="1"/>
  <c r="O164" i="1" s="1"/>
  <c r="N311" i="3"/>
  <c r="N310" i="3"/>
  <c r="H314" i="3" a="1"/>
  <c r="L312" i="3"/>
  <c r="N312" i="3" s="1" a="1"/>
  <c r="P181" i="1"/>
  <c r="F342" i="3"/>
  <c r="J344" i="3" a="1"/>
  <c r="J342" i="3"/>
  <c r="K342" i="3"/>
  <c r="J343" i="3"/>
  <c r="K343" i="3"/>
  <c r="H315" i="3"/>
  <c r="H314" i="3"/>
  <c r="I315" i="3"/>
  <c r="M315" i="3" s="1"/>
  <c r="I314" i="3"/>
  <c r="A346" i="3"/>
  <c r="B344" i="3" a="1"/>
  <c r="B344" i="3" s="1"/>
  <c r="D344" i="3" s="1"/>
  <c r="C344" i="3" a="1"/>
  <c r="C344" i="3" s="1"/>
  <c r="E344" i="3" s="1"/>
  <c r="G344" i="3" s="1"/>
  <c r="L178" i="1" l="1" a="1"/>
  <c r="L178" i="1" s="1"/>
  <c r="Q341" i="3"/>
  <c r="I179" i="5"/>
  <c r="N182" i="1" s="1"/>
  <c r="G179" i="5"/>
  <c r="F180" i="5"/>
  <c r="I177" i="4"/>
  <c r="M180" i="1" s="1"/>
  <c r="F178" i="4"/>
  <c r="G178" i="4" s="1"/>
  <c r="T306" i="3" a="1"/>
  <c r="T306" i="3" s="1"/>
  <c r="R310" i="3" a="1"/>
  <c r="P342" i="3"/>
  <c r="K180" i="1" s="1" a="1"/>
  <c r="K180" i="1" s="1"/>
  <c r="R309" i="3"/>
  <c r="R308" i="3"/>
  <c r="S308" i="3"/>
  <c r="S309" i="3"/>
  <c r="N312" i="3"/>
  <c r="O312" i="3"/>
  <c r="H165" i="1" s="1" a="1"/>
  <c r="H165" i="1" s="1"/>
  <c r="O165" i="1" s="1"/>
  <c r="N313" i="3"/>
  <c r="O313" i="3"/>
  <c r="H316" i="3" a="1"/>
  <c r="L314" i="3"/>
  <c r="N314" i="3" s="1" a="1"/>
  <c r="P182" i="1"/>
  <c r="F344" i="3"/>
  <c r="J346" i="3" a="1"/>
  <c r="I317" i="3"/>
  <c r="M317" i="3" s="1"/>
  <c r="H316" i="3"/>
  <c r="I316" i="3"/>
  <c r="H317" i="3"/>
  <c r="J344" i="3"/>
  <c r="K345" i="3"/>
  <c r="K344" i="3"/>
  <c r="J345" i="3"/>
  <c r="B346" i="3" a="1"/>
  <c r="B346" i="3" s="1"/>
  <c r="D346" i="3" s="1"/>
  <c r="A348" i="3"/>
  <c r="C346" i="3" a="1"/>
  <c r="C346" i="3" s="1"/>
  <c r="E346" i="3" s="1"/>
  <c r="G346" i="3" s="1"/>
  <c r="L179" i="1" l="1" a="1"/>
  <c r="L179" i="1" s="1"/>
  <c r="Q343" i="3"/>
  <c r="I180" i="5"/>
  <c r="N183" i="1" s="1"/>
  <c r="G180" i="5"/>
  <c r="F181" i="5"/>
  <c r="I178" i="4"/>
  <c r="M181" i="1" s="1"/>
  <c r="F179" i="4"/>
  <c r="G179" i="4" s="1"/>
  <c r="T308" i="3" a="1"/>
  <c r="T308" i="3" s="1"/>
  <c r="P344" i="3"/>
  <c r="K181" i="1" s="1" a="1"/>
  <c r="K181" i="1" s="1"/>
  <c r="R312" i="3" a="1"/>
  <c r="R310" i="3"/>
  <c r="R311" i="3"/>
  <c r="S311" i="3"/>
  <c r="S310" i="3"/>
  <c r="N314" i="3"/>
  <c r="O315" i="3"/>
  <c r="N315" i="3"/>
  <c r="O314" i="3"/>
  <c r="H166" i="1" s="1" a="1"/>
  <c r="H166" i="1" s="1"/>
  <c r="O166" i="1" s="1"/>
  <c r="H318" i="3" a="1"/>
  <c r="L316" i="3"/>
  <c r="N316" i="3" s="1" a="1"/>
  <c r="P183" i="1"/>
  <c r="I318" i="3"/>
  <c r="H318" i="3"/>
  <c r="H319" i="3"/>
  <c r="I319" i="3"/>
  <c r="M319" i="3" s="1"/>
  <c r="J346" i="3"/>
  <c r="K346" i="3"/>
  <c r="J347" i="3"/>
  <c r="K347" i="3"/>
  <c r="F346" i="3"/>
  <c r="J348" i="3" a="1"/>
  <c r="C348" i="3" a="1"/>
  <c r="C348" i="3" s="1"/>
  <c r="E348" i="3" s="1"/>
  <c r="G348" i="3" s="1"/>
  <c r="A350" i="3"/>
  <c r="B348" i="3" a="1"/>
  <c r="B348" i="3" s="1"/>
  <c r="D348" i="3" s="1"/>
  <c r="L180" i="1" l="1" a="1"/>
  <c r="L180" i="1" s="1"/>
  <c r="Q345" i="3"/>
  <c r="I181" i="5"/>
  <c r="N184" i="1" s="1"/>
  <c r="G181" i="5"/>
  <c r="F182" i="5"/>
  <c r="I179" i="4"/>
  <c r="M182" i="1" s="1"/>
  <c r="F180" i="4"/>
  <c r="G180" i="4" s="1"/>
  <c r="T310" i="3" a="1"/>
  <c r="T310" i="3" s="1"/>
  <c r="R312" i="3"/>
  <c r="S313" i="3"/>
  <c r="R313" i="3"/>
  <c r="S312" i="3"/>
  <c r="R314" i="3" a="1"/>
  <c r="P346" i="3"/>
  <c r="K182" i="1" s="1" a="1"/>
  <c r="K182" i="1" s="1"/>
  <c r="N317" i="3"/>
  <c r="O317" i="3"/>
  <c r="N316" i="3"/>
  <c r="O316" i="3"/>
  <c r="H167" i="1" s="1" a="1"/>
  <c r="H167" i="1" s="1"/>
  <c r="O167" i="1" s="1"/>
  <c r="H320" i="3" a="1"/>
  <c r="L318" i="3"/>
  <c r="N318" i="3" s="1" a="1"/>
  <c r="P184" i="1"/>
  <c r="F348" i="3"/>
  <c r="J350" i="3" a="1"/>
  <c r="H320" i="3"/>
  <c r="I321" i="3"/>
  <c r="M321" i="3" s="1"/>
  <c r="H321" i="3"/>
  <c r="I320" i="3"/>
  <c r="J349" i="3"/>
  <c r="J348" i="3"/>
  <c r="K348" i="3"/>
  <c r="K349" i="3"/>
  <c r="C350" i="3" a="1"/>
  <c r="C350" i="3" s="1"/>
  <c r="E350" i="3" s="1"/>
  <c r="G350" i="3" s="1"/>
  <c r="A352" i="3"/>
  <c r="B350" i="3" a="1"/>
  <c r="B350" i="3" s="1"/>
  <c r="D350" i="3" s="1"/>
  <c r="L181" i="1" l="1" a="1"/>
  <c r="L181" i="1" s="1"/>
  <c r="Q347" i="3"/>
  <c r="I182" i="5"/>
  <c r="N185" i="1" s="1"/>
  <c r="G182" i="5"/>
  <c r="F183" i="5"/>
  <c r="I180" i="4"/>
  <c r="M183" i="1" s="1"/>
  <c r="F181" i="4"/>
  <c r="G181" i="4" s="1"/>
  <c r="T312" i="3" a="1"/>
  <c r="T312" i="3" s="1"/>
  <c r="S315" i="3"/>
  <c r="S314" i="3"/>
  <c r="R315" i="3"/>
  <c r="R314" i="3"/>
  <c r="P348" i="3"/>
  <c r="K183" i="1" s="1" a="1"/>
  <c r="K183" i="1" s="1"/>
  <c r="R316" i="3" a="1"/>
  <c r="N318" i="3"/>
  <c r="N319" i="3"/>
  <c r="O318" i="3"/>
  <c r="H168" i="1" s="1" a="1"/>
  <c r="H168" i="1" s="1"/>
  <c r="O168" i="1" s="1"/>
  <c r="O319" i="3"/>
  <c r="H322" i="3" a="1"/>
  <c r="L320" i="3"/>
  <c r="N320" i="3" s="1" a="1"/>
  <c r="P185" i="1"/>
  <c r="F350" i="3"/>
  <c r="J352" i="3" a="1"/>
  <c r="H323" i="3"/>
  <c r="H322" i="3"/>
  <c r="I323" i="3"/>
  <c r="M323" i="3" s="1"/>
  <c r="I322" i="3"/>
  <c r="K350" i="3"/>
  <c r="J351" i="3"/>
  <c r="K351" i="3"/>
  <c r="J350" i="3"/>
  <c r="C352" i="3" a="1"/>
  <c r="C352" i="3" s="1"/>
  <c r="E352" i="3" s="1"/>
  <c r="G352" i="3" s="1"/>
  <c r="A354" i="3"/>
  <c r="B352" i="3" a="1"/>
  <c r="B352" i="3" s="1"/>
  <c r="D352" i="3" s="1"/>
  <c r="L182" i="1" l="1" a="1"/>
  <c r="L182" i="1" s="1"/>
  <c r="Q349" i="3"/>
  <c r="I183" i="5"/>
  <c r="N186" i="1" s="1"/>
  <c r="G183" i="5"/>
  <c r="F184" i="5"/>
  <c r="I181" i="4"/>
  <c r="M184" i="1" s="1"/>
  <c r="F182" i="4"/>
  <c r="G182" i="4" s="1"/>
  <c r="T314" i="3" a="1"/>
  <c r="T314" i="3" s="1"/>
  <c r="R316" i="3"/>
  <c r="R317" i="3"/>
  <c r="S317" i="3"/>
  <c r="S316" i="3"/>
  <c r="P350" i="3"/>
  <c r="K184" i="1" s="1" a="1"/>
  <c r="K184" i="1" s="1"/>
  <c r="R318" i="3" a="1"/>
  <c r="N321" i="3"/>
  <c r="O320" i="3"/>
  <c r="H169" i="1" s="1" a="1"/>
  <c r="H169" i="1" s="1"/>
  <c r="O169" i="1" s="1"/>
  <c r="N320" i="3"/>
  <c r="O321" i="3"/>
  <c r="H324" i="3" a="1"/>
  <c r="L322" i="3"/>
  <c r="N322" i="3" s="1" a="1"/>
  <c r="P186" i="1"/>
  <c r="H324" i="3"/>
  <c r="I325" i="3"/>
  <c r="M325" i="3" s="1"/>
  <c r="I324" i="3"/>
  <c r="H325" i="3"/>
  <c r="F352" i="3"/>
  <c r="J354" i="3" a="1"/>
  <c r="K353" i="3"/>
  <c r="K352" i="3"/>
  <c r="J352" i="3"/>
  <c r="J353" i="3"/>
  <c r="B354" i="3" a="1"/>
  <c r="B354" i="3" s="1"/>
  <c r="D354" i="3" s="1"/>
  <c r="A356" i="3"/>
  <c r="C354" i="3" a="1"/>
  <c r="C354" i="3" s="1"/>
  <c r="E354" i="3" s="1"/>
  <c r="G354" i="3" s="1"/>
  <c r="L183" i="1" l="1" a="1"/>
  <c r="L183" i="1" s="1"/>
  <c r="Q351" i="3"/>
  <c r="G184" i="5"/>
  <c r="I184" i="5"/>
  <c r="N187" i="1" s="1"/>
  <c r="F185" i="5"/>
  <c r="I182" i="4"/>
  <c r="M185" i="1" s="1"/>
  <c r="F183" i="4"/>
  <c r="G183" i="4" s="1"/>
  <c r="T316" i="3" a="1"/>
  <c r="T316" i="3" s="1"/>
  <c r="S318" i="3"/>
  <c r="R319" i="3"/>
  <c r="S319" i="3"/>
  <c r="R318" i="3"/>
  <c r="P352" i="3"/>
  <c r="K185" i="1" s="1" a="1"/>
  <c r="K185" i="1" s="1"/>
  <c r="R320" i="3" a="1"/>
  <c r="O322" i="3"/>
  <c r="H170" i="1" s="1" a="1"/>
  <c r="H170" i="1" s="1"/>
  <c r="O170" i="1" s="1"/>
  <c r="N322" i="3"/>
  <c r="O323" i="3"/>
  <c r="N323" i="3"/>
  <c r="H326" i="3" a="1"/>
  <c r="L324" i="3"/>
  <c r="N324" i="3" s="1" a="1"/>
  <c r="P187" i="1"/>
  <c r="K354" i="3"/>
  <c r="J354" i="3"/>
  <c r="J355" i="3"/>
  <c r="K355" i="3"/>
  <c r="F354" i="3"/>
  <c r="J356" i="3" a="1"/>
  <c r="I326" i="3"/>
  <c r="H327" i="3"/>
  <c r="I327" i="3"/>
  <c r="M327" i="3" s="1"/>
  <c r="H326" i="3"/>
  <c r="L326" i="3" s="1"/>
  <c r="B356" i="3" a="1"/>
  <c r="B356" i="3" s="1"/>
  <c r="D356" i="3" s="1"/>
  <c r="A358" i="3"/>
  <c r="C356" i="3" a="1"/>
  <c r="C356" i="3" s="1"/>
  <c r="E356" i="3" s="1"/>
  <c r="G356" i="3" s="1"/>
  <c r="L184" i="1" l="1" a="1"/>
  <c r="L184" i="1" s="1"/>
  <c r="Q353" i="3"/>
  <c r="T318" i="3" a="1"/>
  <c r="T318" i="3" s="1"/>
  <c r="I185" i="5"/>
  <c r="N188" i="1" s="1"/>
  <c r="G185" i="5"/>
  <c r="F186" i="5"/>
  <c r="I183" i="4"/>
  <c r="M186" i="1" s="1"/>
  <c r="F184" i="4"/>
  <c r="G184" i="4" s="1"/>
  <c r="R320" i="3"/>
  <c r="R321" i="3"/>
  <c r="S321" i="3"/>
  <c r="S320" i="3"/>
  <c r="P354" i="3"/>
  <c r="K186" i="1" s="1" a="1"/>
  <c r="K186" i="1" s="1"/>
  <c r="R322" i="3" a="1"/>
  <c r="O325" i="3"/>
  <c r="N325" i="3"/>
  <c r="O324" i="3"/>
  <c r="H171" i="1" s="1" a="1"/>
  <c r="H171" i="1" s="1"/>
  <c r="O171" i="1" s="1"/>
  <c r="N324" i="3"/>
  <c r="N326" i="3" a="1"/>
  <c r="P188" i="1"/>
  <c r="J357" i="3"/>
  <c r="J356" i="3"/>
  <c r="K356" i="3"/>
  <c r="K357" i="3"/>
  <c r="H328" i="3" a="1"/>
  <c r="F356" i="3"/>
  <c r="J358" i="3" a="1"/>
  <c r="C358" i="3" a="1"/>
  <c r="C358" i="3" s="1"/>
  <c r="E358" i="3" s="1"/>
  <c r="G358" i="3" s="1"/>
  <c r="A360" i="3"/>
  <c r="B358" i="3" a="1"/>
  <c r="B358" i="3" s="1"/>
  <c r="D358" i="3" s="1"/>
  <c r="L185" i="1" l="1" a="1"/>
  <c r="L185" i="1" s="1"/>
  <c r="Q355" i="3"/>
  <c r="I186" i="5"/>
  <c r="N189" i="1" s="1"/>
  <c r="G186" i="5"/>
  <c r="F187" i="5"/>
  <c r="I184" i="4"/>
  <c r="M187" i="1" s="1"/>
  <c r="F185" i="4"/>
  <c r="G185" i="4" s="1"/>
  <c r="T320" i="3" a="1"/>
  <c r="T320" i="3" s="1"/>
  <c r="R322" i="3"/>
  <c r="S323" i="3"/>
  <c r="S322" i="3"/>
  <c r="R323" i="3"/>
  <c r="P356" i="3"/>
  <c r="K187" i="1" s="1" a="1"/>
  <c r="K187" i="1" s="1"/>
  <c r="R324" i="3" a="1"/>
  <c r="O327" i="3"/>
  <c r="O326" i="3"/>
  <c r="H172" i="1" s="1" a="1"/>
  <c r="H172" i="1" s="1"/>
  <c r="O172" i="1" s="1"/>
  <c r="N327" i="3"/>
  <c r="N326" i="3"/>
  <c r="P189" i="1"/>
  <c r="K358" i="3"/>
  <c r="J358" i="3"/>
  <c r="J359" i="3"/>
  <c r="K359" i="3"/>
  <c r="H328" i="3"/>
  <c r="I328" i="3"/>
  <c r="I329" i="3"/>
  <c r="M329" i="3" s="1"/>
  <c r="H329" i="3"/>
  <c r="F358" i="3"/>
  <c r="J360" i="3" a="1"/>
  <c r="B360" i="3" a="1"/>
  <c r="B360" i="3" s="1"/>
  <c r="D360" i="3" s="1"/>
  <c r="C360" i="3" a="1"/>
  <c r="C360" i="3" s="1"/>
  <c r="E360" i="3" s="1"/>
  <c r="G360" i="3" s="1"/>
  <c r="A362" i="3"/>
  <c r="L186" i="1" l="1" a="1"/>
  <c r="L186" i="1" s="1"/>
  <c r="Q357" i="3"/>
  <c r="I187" i="5"/>
  <c r="N190" i="1" s="1"/>
  <c r="G187" i="5"/>
  <c r="F188" i="5"/>
  <c r="I185" i="4"/>
  <c r="M188" i="1" s="1"/>
  <c r="F186" i="4"/>
  <c r="G186" i="4" s="1"/>
  <c r="T322" i="3" a="1"/>
  <c r="T322" i="3" s="1"/>
  <c r="R326" i="3" a="1"/>
  <c r="S325" i="3"/>
  <c r="R324" i="3"/>
  <c r="R325" i="3"/>
  <c r="S324" i="3"/>
  <c r="P358" i="3"/>
  <c r="K188" i="1" s="1" a="1"/>
  <c r="K188" i="1" s="1"/>
  <c r="H330" i="3" a="1"/>
  <c r="L328" i="3"/>
  <c r="N328" i="3" s="1" a="1"/>
  <c r="P190" i="1"/>
  <c r="I330" i="3"/>
  <c r="H330" i="3"/>
  <c r="I331" i="3"/>
  <c r="M331" i="3" s="1"/>
  <c r="H331" i="3"/>
  <c r="J360" i="3"/>
  <c r="K360" i="3"/>
  <c r="J361" i="3"/>
  <c r="K361" i="3"/>
  <c r="F360" i="3"/>
  <c r="J362" i="3" a="1"/>
  <c r="B362" i="3" a="1"/>
  <c r="B362" i="3" s="1"/>
  <c r="D362" i="3" s="1"/>
  <c r="A364" i="3"/>
  <c r="C362" i="3" a="1"/>
  <c r="C362" i="3" s="1"/>
  <c r="E362" i="3" s="1"/>
  <c r="G362" i="3" s="1"/>
  <c r="L187" i="1" l="1" a="1"/>
  <c r="L187" i="1" s="1"/>
  <c r="Q359" i="3"/>
  <c r="I188" i="5"/>
  <c r="N191" i="1" s="1"/>
  <c r="G188" i="5"/>
  <c r="F189" i="5"/>
  <c r="I186" i="4"/>
  <c r="M189" i="1" s="1"/>
  <c r="F187" i="4"/>
  <c r="G187" i="4" s="1"/>
  <c r="T324" i="3" a="1"/>
  <c r="T324" i="3" s="1"/>
  <c r="P360" i="3"/>
  <c r="K189" i="1" s="1" a="1"/>
  <c r="K189" i="1" s="1"/>
  <c r="R326" i="3"/>
  <c r="R327" i="3"/>
  <c r="S327" i="3"/>
  <c r="S326" i="3"/>
  <c r="H332" i="3" a="1"/>
  <c r="L330" i="3"/>
  <c r="N330" i="3" s="1" a="1"/>
  <c r="N328" i="3"/>
  <c r="O328" i="3"/>
  <c r="H173" i="1" s="1" a="1"/>
  <c r="H173" i="1" s="1"/>
  <c r="O173" i="1" s="1"/>
  <c r="N329" i="3"/>
  <c r="O329" i="3"/>
  <c r="P191" i="1"/>
  <c r="F362" i="3"/>
  <c r="J364" i="3" a="1"/>
  <c r="H332" i="3"/>
  <c r="I333" i="3"/>
  <c r="M333" i="3" s="1"/>
  <c r="I332" i="3"/>
  <c r="H333" i="3"/>
  <c r="K363" i="3"/>
  <c r="K362" i="3"/>
  <c r="J363" i="3"/>
  <c r="J362" i="3"/>
  <c r="A366" i="3"/>
  <c r="C364" i="3" a="1"/>
  <c r="C364" i="3" s="1"/>
  <c r="E364" i="3" s="1"/>
  <c r="G364" i="3" s="1"/>
  <c r="B364" i="3" a="1"/>
  <c r="B364" i="3" s="1"/>
  <c r="D364" i="3" s="1"/>
  <c r="L188" i="1" l="1" a="1"/>
  <c r="L188" i="1" s="1"/>
  <c r="Q361" i="3"/>
  <c r="I189" i="5"/>
  <c r="N192" i="1" s="1"/>
  <c r="G189" i="5"/>
  <c r="F190" i="5"/>
  <c r="I187" i="4"/>
  <c r="M190" i="1" s="1"/>
  <c r="F188" i="4"/>
  <c r="G188" i="4" s="1"/>
  <c r="T326" i="3" a="1"/>
  <c r="T326" i="3" s="1"/>
  <c r="R328" i="3" a="1"/>
  <c r="P362" i="3"/>
  <c r="K190" i="1" s="1" a="1"/>
  <c r="K190" i="1" s="1"/>
  <c r="H334" i="3" a="1"/>
  <c r="L332" i="3"/>
  <c r="N332" i="3" s="1" a="1"/>
  <c r="N330" i="3"/>
  <c r="O330" i="3"/>
  <c r="H174" i="1" s="1" a="1"/>
  <c r="H174" i="1" s="1"/>
  <c r="O174" i="1" s="1"/>
  <c r="N331" i="3"/>
  <c r="O331" i="3"/>
  <c r="P192" i="1"/>
  <c r="F364" i="3"/>
  <c r="J366" i="3" a="1"/>
  <c r="I334" i="3"/>
  <c r="H335" i="3"/>
  <c r="I335" i="3"/>
  <c r="M335" i="3" s="1"/>
  <c r="H334" i="3"/>
  <c r="J365" i="3"/>
  <c r="J364" i="3"/>
  <c r="K364" i="3"/>
  <c r="K365" i="3"/>
  <c r="C366" i="3" a="1"/>
  <c r="C366" i="3" s="1"/>
  <c r="E366" i="3" s="1"/>
  <c r="G366" i="3" s="1"/>
  <c r="B366" i="3" a="1"/>
  <c r="B366" i="3" s="1"/>
  <c r="D366" i="3" s="1"/>
  <c r="A368" i="3"/>
  <c r="L189" i="1" l="1" a="1"/>
  <c r="L189" i="1" s="1"/>
  <c r="Q363" i="3"/>
  <c r="I190" i="5"/>
  <c r="N193" i="1" s="1"/>
  <c r="G190" i="5"/>
  <c r="F191" i="5"/>
  <c r="I188" i="4"/>
  <c r="M191" i="1" s="1"/>
  <c r="F189" i="4"/>
  <c r="G189" i="4" s="1"/>
  <c r="P364" i="3"/>
  <c r="K191" i="1" s="1" a="1"/>
  <c r="K191" i="1" s="1"/>
  <c r="R330" i="3" a="1"/>
  <c r="S328" i="3"/>
  <c r="R328" i="3"/>
  <c r="R329" i="3"/>
  <c r="S329" i="3"/>
  <c r="N332" i="3"/>
  <c r="O332" i="3"/>
  <c r="H175" i="1" s="1" a="1"/>
  <c r="H175" i="1" s="1"/>
  <c r="O175" i="1" s="1"/>
  <c r="N333" i="3"/>
  <c r="O333" i="3"/>
  <c r="H336" i="3" a="1"/>
  <c r="L334" i="3"/>
  <c r="N334" i="3" s="1" a="1"/>
  <c r="P193" i="1"/>
  <c r="F366" i="3"/>
  <c r="J368" i="3" a="1"/>
  <c r="H336" i="3"/>
  <c r="I337" i="3"/>
  <c r="M337" i="3" s="1"/>
  <c r="H337" i="3"/>
  <c r="I336" i="3"/>
  <c r="J367" i="3"/>
  <c r="K367" i="3"/>
  <c r="J366" i="3"/>
  <c r="K366" i="3"/>
  <c r="C368" i="3" a="1"/>
  <c r="C368" i="3" s="1"/>
  <c r="E368" i="3" s="1"/>
  <c r="G368" i="3" s="1"/>
  <c r="B368" i="3" a="1"/>
  <c r="B368" i="3" s="1"/>
  <c r="D368" i="3" s="1"/>
  <c r="A370" i="3"/>
  <c r="L190" i="1" l="1" a="1"/>
  <c r="L190" i="1" s="1"/>
  <c r="Q365" i="3"/>
  <c r="I191" i="5"/>
  <c r="N194" i="1" s="1"/>
  <c r="G191" i="5"/>
  <c r="F192" i="5"/>
  <c r="I189" i="4"/>
  <c r="M192" i="1" s="1"/>
  <c r="F190" i="4"/>
  <c r="G190" i="4" s="1"/>
  <c r="T328" i="3" a="1"/>
  <c r="T328" i="3" s="1"/>
  <c r="R330" i="3"/>
  <c r="S330" i="3"/>
  <c r="R331" i="3"/>
  <c r="S331" i="3"/>
  <c r="R332" i="3" a="1"/>
  <c r="P366" i="3"/>
  <c r="K192" i="1" s="1" a="1"/>
  <c r="K192" i="1" s="1"/>
  <c r="N334" i="3"/>
  <c r="N335" i="3"/>
  <c r="O334" i="3"/>
  <c r="H176" i="1" s="1" a="1"/>
  <c r="H176" i="1" s="1"/>
  <c r="O176" i="1" s="1"/>
  <c r="O335" i="3"/>
  <c r="H338" i="3" a="1"/>
  <c r="L336" i="3"/>
  <c r="N336" i="3" s="1" a="1"/>
  <c r="P194" i="1"/>
  <c r="I339" i="3"/>
  <c r="M339" i="3" s="1"/>
  <c r="I338" i="3"/>
  <c r="H338" i="3"/>
  <c r="H339" i="3"/>
  <c r="F368" i="3"/>
  <c r="J370" i="3" a="1"/>
  <c r="J369" i="3"/>
  <c r="J368" i="3"/>
  <c r="K368" i="3"/>
  <c r="K369" i="3"/>
  <c r="B370" i="3" a="1"/>
  <c r="B370" i="3" s="1"/>
  <c r="D370" i="3" s="1"/>
  <c r="A372" i="3"/>
  <c r="C370" i="3" a="1"/>
  <c r="C370" i="3" s="1"/>
  <c r="E370" i="3" s="1"/>
  <c r="G370" i="3" s="1"/>
  <c r="L191" i="1" l="1" a="1"/>
  <c r="L191" i="1" s="1"/>
  <c r="Q367" i="3"/>
  <c r="G192" i="5"/>
  <c r="I192" i="5"/>
  <c r="N195" i="1" s="1"/>
  <c r="F193" i="5"/>
  <c r="I190" i="4"/>
  <c r="M193" i="1" s="1"/>
  <c r="F191" i="4"/>
  <c r="G191" i="4" s="1"/>
  <c r="T330" i="3" a="1"/>
  <c r="T330" i="3" s="1"/>
  <c r="P368" i="3"/>
  <c r="K193" i="1" s="1" a="1"/>
  <c r="K193" i="1" s="1"/>
  <c r="S332" i="3"/>
  <c r="S333" i="3"/>
  <c r="R332" i="3"/>
  <c r="R333" i="3"/>
  <c r="R334" i="3" a="1"/>
  <c r="H340" i="3" a="1"/>
  <c r="L338" i="3"/>
  <c r="N338" i="3" s="1" a="1"/>
  <c r="N337" i="3"/>
  <c r="N336" i="3"/>
  <c r="O336" i="3"/>
  <c r="H177" i="1" s="1" a="1"/>
  <c r="H177" i="1" s="1"/>
  <c r="O177" i="1" s="1"/>
  <c r="O337" i="3"/>
  <c r="P195" i="1"/>
  <c r="I341" i="3"/>
  <c r="M341" i="3" s="1"/>
  <c r="I340" i="3"/>
  <c r="H341" i="3"/>
  <c r="H340" i="3"/>
  <c r="J370" i="3"/>
  <c r="K370" i="3"/>
  <c r="J371" i="3"/>
  <c r="K371" i="3"/>
  <c r="F370" i="3"/>
  <c r="J372" i="3" a="1"/>
  <c r="B372" i="3" a="1"/>
  <c r="B372" i="3" s="1"/>
  <c r="D372" i="3" s="1"/>
  <c r="A374" i="3"/>
  <c r="C372" i="3" a="1"/>
  <c r="C372" i="3" s="1"/>
  <c r="E372" i="3" s="1"/>
  <c r="G372" i="3" s="1"/>
  <c r="L192" i="1" l="1" a="1"/>
  <c r="L192" i="1" s="1"/>
  <c r="Q369" i="3"/>
  <c r="I193" i="5"/>
  <c r="N196" i="1" s="1"/>
  <c r="G193" i="5"/>
  <c r="F194" i="5"/>
  <c r="I191" i="4"/>
  <c r="M194" i="1" s="1"/>
  <c r="F192" i="4"/>
  <c r="G192" i="4" s="1"/>
  <c r="T332" i="3" a="1"/>
  <c r="T332" i="3" s="1"/>
  <c r="R336" i="3" a="1"/>
  <c r="S334" i="3"/>
  <c r="R335" i="3"/>
  <c r="S335" i="3"/>
  <c r="R334" i="3"/>
  <c r="P370" i="3"/>
  <c r="K194" i="1" s="1" a="1"/>
  <c r="K194" i="1" s="1"/>
  <c r="H342" i="3" a="1"/>
  <c r="L340" i="3"/>
  <c r="N340" i="3" s="1" a="1"/>
  <c r="O338" i="3"/>
  <c r="H178" i="1" s="1" a="1"/>
  <c r="H178" i="1" s="1"/>
  <c r="O178" i="1" s="1"/>
  <c r="N338" i="3"/>
  <c r="O339" i="3"/>
  <c r="N339" i="3"/>
  <c r="P196" i="1"/>
  <c r="H343" i="3"/>
  <c r="I342" i="3"/>
  <c r="I343" i="3"/>
  <c r="M343" i="3" s="1"/>
  <c r="H342" i="3"/>
  <c r="J373" i="3"/>
  <c r="K372" i="3"/>
  <c r="K373" i="3"/>
  <c r="J372" i="3"/>
  <c r="F372" i="3"/>
  <c r="J374" i="3" a="1"/>
  <c r="C374" i="3" a="1"/>
  <c r="C374" i="3" s="1"/>
  <c r="E374" i="3" s="1"/>
  <c r="G374" i="3" s="1"/>
  <c r="B374" i="3" a="1"/>
  <c r="B374" i="3" s="1"/>
  <c r="D374" i="3" s="1"/>
  <c r="A376" i="3"/>
  <c r="L193" i="1" l="1" a="1"/>
  <c r="L193" i="1" s="1"/>
  <c r="Q371" i="3"/>
  <c r="I194" i="5"/>
  <c r="N197" i="1" s="1"/>
  <c r="G194" i="5"/>
  <c r="F195" i="5"/>
  <c r="I192" i="4"/>
  <c r="M195" i="1" s="1"/>
  <c r="F193" i="4"/>
  <c r="G193" i="4" s="1"/>
  <c r="T334" i="3" a="1"/>
  <c r="T334" i="3" s="1"/>
  <c r="P372" i="3"/>
  <c r="K195" i="1" s="1" a="1"/>
  <c r="K195" i="1" s="1"/>
  <c r="R338" i="3" a="1"/>
  <c r="R336" i="3"/>
  <c r="R337" i="3"/>
  <c r="S336" i="3"/>
  <c r="S337" i="3"/>
  <c r="H344" i="3" a="1"/>
  <c r="L342" i="3"/>
  <c r="N342" i="3" s="1" a="1"/>
  <c r="O341" i="3"/>
  <c r="N341" i="3"/>
  <c r="N340" i="3"/>
  <c r="O340" i="3"/>
  <c r="H179" i="1" s="1" a="1"/>
  <c r="H179" i="1" s="1"/>
  <c r="O179" i="1" s="1"/>
  <c r="P197" i="1"/>
  <c r="H344" i="3"/>
  <c r="I345" i="3"/>
  <c r="M345" i="3" s="1"/>
  <c r="I344" i="3"/>
  <c r="H345" i="3"/>
  <c r="F374" i="3"/>
  <c r="J376" i="3" a="1"/>
  <c r="J375" i="3"/>
  <c r="K375" i="3"/>
  <c r="J374" i="3"/>
  <c r="K374" i="3"/>
  <c r="A378" i="3"/>
  <c r="B376" i="3" a="1"/>
  <c r="B376" i="3" s="1"/>
  <c r="D376" i="3" s="1"/>
  <c r="C376" i="3" a="1"/>
  <c r="C376" i="3" s="1"/>
  <c r="E376" i="3" s="1"/>
  <c r="G376" i="3" s="1"/>
  <c r="L194" i="1" l="1" a="1"/>
  <c r="L194" i="1" s="1"/>
  <c r="Q373" i="3"/>
  <c r="I195" i="5"/>
  <c r="N198" i="1" s="1"/>
  <c r="G195" i="5"/>
  <c r="F196" i="5"/>
  <c r="I193" i="4"/>
  <c r="M196" i="1" s="1"/>
  <c r="F194" i="4"/>
  <c r="G194" i="4" s="1"/>
  <c r="T336" i="3" a="1"/>
  <c r="T336" i="3" s="1"/>
  <c r="R340" i="3" a="1"/>
  <c r="R338" i="3"/>
  <c r="S338" i="3"/>
  <c r="R339" i="3"/>
  <c r="S339" i="3"/>
  <c r="P374" i="3"/>
  <c r="K196" i="1" s="1" a="1"/>
  <c r="K196" i="1" s="1"/>
  <c r="O343" i="3"/>
  <c r="O342" i="3"/>
  <c r="H180" i="1" s="1" a="1"/>
  <c r="H180" i="1" s="1"/>
  <c r="O180" i="1" s="1"/>
  <c r="N343" i="3"/>
  <c r="N342" i="3"/>
  <c r="H346" i="3" a="1"/>
  <c r="L344" i="3"/>
  <c r="N344" i="3" s="1" a="1"/>
  <c r="P198" i="1"/>
  <c r="F376" i="3"/>
  <c r="J378" i="3" a="1"/>
  <c r="J377" i="3"/>
  <c r="J376" i="3"/>
  <c r="K376" i="3"/>
  <c r="K377" i="3"/>
  <c r="I346" i="3"/>
  <c r="H347" i="3"/>
  <c r="I347" i="3"/>
  <c r="M347" i="3" s="1"/>
  <c r="H346" i="3"/>
  <c r="B378" i="3" a="1"/>
  <c r="B378" i="3" s="1"/>
  <c r="D378" i="3" s="1"/>
  <c r="A380" i="3"/>
  <c r="C378" i="3" a="1"/>
  <c r="C378" i="3" s="1"/>
  <c r="E378" i="3" s="1"/>
  <c r="G378" i="3" s="1"/>
  <c r="L195" i="1" l="1" a="1"/>
  <c r="L195" i="1" s="1"/>
  <c r="Q375" i="3"/>
  <c r="I196" i="5"/>
  <c r="N199" i="1" s="1"/>
  <c r="G196" i="5"/>
  <c r="F197" i="5"/>
  <c r="I194" i="4"/>
  <c r="M197" i="1" s="1"/>
  <c r="F195" i="4"/>
  <c r="G195" i="4" s="1"/>
  <c r="T338" i="3" a="1"/>
  <c r="T338" i="3" s="1"/>
  <c r="P376" i="3"/>
  <c r="K197" i="1" s="1" a="1"/>
  <c r="K197" i="1" s="1"/>
  <c r="R342" i="3" a="1"/>
  <c r="S341" i="3"/>
  <c r="R340" i="3"/>
  <c r="R341" i="3"/>
  <c r="S340" i="3"/>
  <c r="N344" i="3"/>
  <c r="O344" i="3"/>
  <c r="H181" i="1" s="1" a="1"/>
  <c r="H181" i="1" s="1"/>
  <c r="O181" i="1" s="1"/>
  <c r="O345" i="3"/>
  <c r="N345" i="3"/>
  <c r="H348" i="3" a="1"/>
  <c r="L346" i="3"/>
  <c r="N346" i="3" s="1" a="1"/>
  <c r="P199" i="1"/>
  <c r="F378" i="3"/>
  <c r="J380" i="3" a="1"/>
  <c r="K379" i="3"/>
  <c r="J378" i="3"/>
  <c r="K378" i="3"/>
  <c r="J379" i="3"/>
  <c r="I348" i="3"/>
  <c r="H348" i="3"/>
  <c r="I349" i="3"/>
  <c r="M349" i="3" s="1"/>
  <c r="H349" i="3"/>
  <c r="B380" i="3" a="1"/>
  <c r="B380" i="3" s="1"/>
  <c r="D380" i="3" s="1"/>
  <c r="C380" i="3" a="1"/>
  <c r="C380" i="3" s="1"/>
  <c r="E380" i="3" s="1"/>
  <c r="G380" i="3" s="1"/>
  <c r="A382" i="3"/>
  <c r="L196" i="1" l="1" a="1"/>
  <c r="L196" i="1" s="1"/>
  <c r="Q377" i="3"/>
  <c r="I197" i="5"/>
  <c r="N200" i="1" s="1"/>
  <c r="G197" i="5"/>
  <c r="F198" i="5"/>
  <c r="I195" i="4"/>
  <c r="M198" i="1" s="1"/>
  <c r="F196" i="4"/>
  <c r="G196" i="4" s="1"/>
  <c r="T340" i="3" a="1"/>
  <c r="T340" i="3" s="1"/>
  <c r="R342" i="3"/>
  <c r="R343" i="3"/>
  <c r="S343" i="3"/>
  <c r="S342" i="3"/>
  <c r="R344" i="3" a="1"/>
  <c r="P378" i="3"/>
  <c r="K198" i="1" s="1" a="1"/>
  <c r="K198" i="1" s="1"/>
  <c r="N346" i="3"/>
  <c r="O347" i="3"/>
  <c r="N347" i="3"/>
  <c r="O346" i="3"/>
  <c r="H182" i="1" s="1" a="1"/>
  <c r="H182" i="1" s="1"/>
  <c r="O182" i="1" s="1"/>
  <c r="H350" i="3" a="1"/>
  <c r="L348" i="3"/>
  <c r="N348" i="3" s="1" a="1"/>
  <c r="P200" i="1"/>
  <c r="H351" i="3"/>
  <c r="I350" i="3"/>
  <c r="I351" i="3"/>
  <c r="M351" i="3" s="1"/>
  <c r="H350" i="3"/>
  <c r="J381" i="3"/>
  <c r="J380" i="3"/>
  <c r="K380" i="3"/>
  <c r="K381" i="3"/>
  <c r="F380" i="3"/>
  <c r="J382" i="3" a="1"/>
  <c r="C382" i="3" a="1"/>
  <c r="C382" i="3" s="1"/>
  <c r="E382" i="3" s="1"/>
  <c r="G382" i="3" s="1"/>
  <c r="A384" i="3"/>
  <c r="B382" i="3" a="1"/>
  <c r="B382" i="3" s="1"/>
  <c r="D382" i="3" s="1"/>
  <c r="L197" i="1" l="1" a="1"/>
  <c r="L197" i="1" s="1"/>
  <c r="Q379" i="3"/>
  <c r="I198" i="5"/>
  <c r="N201" i="1" s="1"/>
  <c r="G198" i="5"/>
  <c r="F199" i="5"/>
  <c r="I196" i="4"/>
  <c r="M199" i="1" s="1"/>
  <c r="F197" i="4"/>
  <c r="G197" i="4" s="1"/>
  <c r="T342" i="3" a="1"/>
  <c r="T342" i="3" s="1"/>
  <c r="S344" i="3"/>
  <c r="R344" i="3"/>
  <c r="S345" i="3"/>
  <c r="R345" i="3"/>
  <c r="P380" i="3"/>
  <c r="K199" i="1" s="1" a="1"/>
  <c r="K199" i="1" s="1"/>
  <c r="R346" i="3" a="1"/>
  <c r="H352" i="3" a="1"/>
  <c r="L350" i="3"/>
  <c r="N350" i="3" s="1" a="1"/>
  <c r="N349" i="3"/>
  <c r="O348" i="3"/>
  <c r="H183" i="1" s="1" a="1"/>
  <c r="H183" i="1" s="1"/>
  <c r="O183" i="1" s="1"/>
  <c r="N348" i="3"/>
  <c r="O349" i="3"/>
  <c r="P201" i="1"/>
  <c r="I353" i="3"/>
  <c r="M353" i="3" s="1"/>
  <c r="H353" i="3"/>
  <c r="I352" i="3"/>
  <c r="H352" i="3"/>
  <c r="F382" i="3"/>
  <c r="J384" i="3" a="1"/>
  <c r="J383" i="3"/>
  <c r="K383" i="3"/>
  <c r="J382" i="3"/>
  <c r="K382" i="3"/>
  <c r="C384" i="3" a="1"/>
  <c r="C384" i="3" s="1"/>
  <c r="E384" i="3" s="1"/>
  <c r="G384" i="3" s="1"/>
  <c r="A386" i="3"/>
  <c r="B384" i="3" a="1"/>
  <c r="B384" i="3" s="1"/>
  <c r="D384" i="3" s="1"/>
  <c r="L198" i="1" l="1" a="1"/>
  <c r="L198" i="1" s="1"/>
  <c r="Q381" i="3"/>
  <c r="I199" i="5"/>
  <c r="N202" i="1" s="1"/>
  <c r="G199" i="5"/>
  <c r="F200" i="5"/>
  <c r="I197" i="4"/>
  <c r="M200" i="1" s="1"/>
  <c r="F198" i="4"/>
  <c r="G198" i="4" s="1"/>
  <c r="T344" i="3" a="1"/>
  <c r="T344" i="3" s="1"/>
  <c r="P382" i="3"/>
  <c r="K200" i="1" s="1" a="1"/>
  <c r="K200" i="1" s="1"/>
  <c r="R347" i="3"/>
  <c r="S347" i="3"/>
  <c r="R346" i="3"/>
  <c r="S346" i="3"/>
  <c r="R348" i="3" a="1"/>
  <c r="H354" i="3" a="1"/>
  <c r="L352" i="3"/>
  <c r="N352" i="3" s="1" a="1"/>
  <c r="N350" i="3"/>
  <c r="N351" i="3"/>
  <c r="O351" i="3"/>
  <c r="O350" i="3"/>
  <c r="H184" i="1" s="1" a="1"/>
  <c r="H184" i="1" s="1"/>
  <c r="O184" i="1" s="1"/>
  <c r="P202" i="1"/>
  <c r="I354" i="3"/>
  <c r="H354" i="3"/>
  <c r="I355" i="3"/>
  <c r="M355" i="3" s="1"/>
  <c r="H355" i="3"/>
  <c r="J385" i="3"/>
  <c r="K384" i="3"/>
  <c r="J384" i="3"/>
  <c r="K385" i="3"/>
  <c r="F384" i="3"/>
  <c r="J386" i="3" a="1"/>
  <c r="B386" i="3" a="1"/>
  <c r="B386" i="3" s="1"/>
  <c r="D386" i="3" s="1"/>
  <c r="A388" i="3"/>
  <c r="C386" i="3" a="1"/>
  <c r="C386" i="3" s="1"/>
  <c r="E386" i="3" s="1"/>
  <c r="G386" i="3" s="1"/>
  <c r="L199" i="1" l="1" a="1"/>
  <c r="L199" i="1" s="1"/>
  <c r="Q383" i="3"/>
  <c r="T346" i="3" a="1"/>
  <c r="T346" i="3" s="1"/>
  <c r="G200" i="5"/>
  <c r="I200" i="5"/>
  <c r="N203" i="1" s="1"/>
  <c r="F201" i="5"/>
  <c r="I198" i="4"/>
  <c r="M201" i="1" s="1"/>
  <c r="F199" i="4"/>
  <c r="G199" i="4" s="1"/>
  <c r="S348" i="3"/>
  <c r="R348" i="3"/>
  <c r="S349" i="3"/>
  <c r="R349" i="3"/>
  <c r="R350" i="3" a="1"/>
  <c r="P384" i="3"/>
  <c r="K201" i="1" s="1" a="1"/>
  <c r="K201" i="1" s="1"/>
  <c r="N353" i="3"/>
  <c r="N352" i="3"/>
  <c r="O352" i="3"/>
  <c r="H185" i="1" s="1" a="1"/>
  <c r="H185" i="1" s="1"/>
  <c r="O185" i="1" s="1"/>
  <c r="O353" i="3"/>
  <c r="H356" i="3" a="1"/>
  <c r="L354" i="3"/>
  <c r="N354" i="3" s="1" a="1"/>
  <c r="P203" i="1"/>
  <c r="H356" i="3"/>
  <c r="I357" i="3"/>
  <c r="M357" i="3" s="1"/>
  <c r="H357" i="3"/>
  <c r="I356" i="3"/>
  <c r="F386" i="3"/>
  <c r="J388" i="3" a="1"/>
  <c r="K387" i="3"/>
  <c r="J386" i="3"/>
  <c r="K386" i="3"/>
  <c r="J387" i="3"/>
  <c r="B388" i="3" a="1"/>
  <c r="B388" i="3" s="1"/>
  <c r="D388" i="3" s="1"/>
  <c r="A390" i="3"/>
  <c r="C388" i="3" a="1"/>
  <c r="C388" i="3" s="1"/>
  <c r="E388" i="3" s="1"/>
  <c r="G388" i="3" s="1"/>
  <c r="L200" i="1" l="1" a="1"/>
  <c r="L200" i="1" s="1"/>
  <c r="Q385" i="3"/>
  <c r="I201" i="5"/>
  <c r="N204" i="1" s="1"/>
  <c r="G201" i="5"/>
  <c r="F202" i="5"/>
  <c r="I199" i="4"/>
  <c r="M202" i="1" s="1"/>
  <c r="F200" i="4"/>
  <c r="G200" i="4" s="1"/>
  <c r="T348" i="3" a="1"/>
  <c r="T348" i="3" s="1"/>
  <c r="S350" i="3"/>
  <c r="R350" i="3"/>
  <c r="S351" i="3"/>
  <c r="R351" i="3"/>
  <c r="P386" i="3"/>
  <c r="K202" i="1" s="1" a="1"/>
  <c r="K202" i="1" s="1"/>
  <c r="R352" i="3" a="1"/>
  <c r="O354" i="3"/>
  <c r="H186" i="1" s="1" a="1"/>
  <c r="H186" i="1" s="1"/>
  <c r="O186" i="1" s="1"/>
  <c r="N354" i="3"/>
  <c r="O355" i="3"/>
  <c r="N355" i="3"/>
  <c r="H358" i="3" a="1"/>
  <c r="L356" i="3"/>
  <c r="N356" i="3" s="1" a="1"/>
  <c r="P204" i="1"/>
  <c r="J389" i="3"/>
  <c r="J388" i="3"/>
  <c r="K388" i="3"/>
  <c r="K389" i="3"/>
  <c r="F388" i="3"/>
  <c r="J390" i="3" a="1"/>
  <c r="H358" i="3"/>
  <c r="H359" i="3"/>
  <c r="I359" i="3"/>
  <c r="M359" i="3" s="1"/>
  <c r="I358" i="3"/>
  <c r="B390" i="3" a="1"/>
  <c r="B390" i="3" s="1"/>
  <c r="D390" i="3" s="1"/>
  <c r="A392" i="3"/>
  <c r="C390" i="3" a="1"/>
  <c r="C390" i="3" s="1"/>
  <c r="E390" i="3" s="1"/>
  <c r="G390" i="3" s="1"/>
  <c r="L201" i="1" l="1" a="1"/>
  <c r="L201" i="1" s="1"/>
  <c r="Q387" i="3"/>
  <c r="I202" i="5"/>
  <c r="N205" i="1" s="1"/>
  <c r="G202" i="5"/>
  <c r="F203" i="5"/>
  <c r="I200" i="4"/>
  <c r="M203" i="1" s="1"/>
  <c r="F201" i="4"/>
  <c r="G201" i="4" s="1"/>
  <c r="T350" i="3" a="1"/>
  <c r="T350" i="3" s="1"/>
  <c r="P388" i="3"/>
  <c r="K203" i="1" s="1" a="1"/>
  <c r="K203" i="1" s="1"/>
  <c r="R354" i="3" a="1"/>
  <c r="R352" i="3"/>
  <c r="R353" i="3"/>
  <c r="S353" i="3"/>
  <c r="S352" i="3"/>
  <c r="O357" i="3"/>
  <c r="N356" i="3"/>
  <c r="O356" i="3"/>
  <c r="H187" i="1" s="1" a="1"/>
  <c r="H187" i="1" s="1"/>
  <c r="O187" i="1" s="1"/>
  <c r="N357" i="3"/>
  <c r="H360" i="3" a="1"/>
  <c r="L358" i="3"/>
  <c r="N358" i="3" s="1" a="1"/>
  <c r="P205" i="1"/>
  <c r="I361" i="3"/>
  <c r="M361" i="3" s="1"/>
  <c r="I360" i="3"/>
  <c r="H360" i="3"/>
  <c r="H361" i="3"/>
  <c r="J390" i="3"/>
  <c r="K390" i="3"/>
  <c r="J391" i="3"/>
  <c r="K391" i="3"/>
  <c r="F390" i="3"/>
  <c r="J392" i="3" a="1"/>
  <c r="C392" i="3" a="1"/>
  <c r="C392" i="3" s="1"/>
  <c r="E392" i="3" s="1"/>
  <c r="G392" i="3" s="1"/>
  <c r="B392" i="3" a="1"/>
  <c r="B392" i="3" s="1"/>
  <c r="D392" i="3" s="1"/>
  <c r="A394" i="3"/>
  <c r="L202" i="1" l="1" a="1"/>
  <c r="L202" i="1" s="1"/>
  <c r="Q389" i="3"/>
  <c r="I203" i="5"/>
  <c r="N206" i="1" s="1"/>
  <c r="G203" i="5"/>
  <c r="F204" i="5"/>
  <c r="I201" i="4"/>
  <c r="M204" i="1" s="1"/>
  <c r="F202" i="4"/>
  <c r="G202" i="4" s="1"/>
  <c r="T352" i="3" a="1"/>
  <c r="T352" i="3" s="1"/>
  <c r="R355" i="3"/>
  <c r="S355" i="3"/>
  <c r="S354" i="3"/>
  <c r="R354" i="3"/>
  <c r="R356" i="3" a="1"/>
  <c r="P390" i="3"/>
  <c r="K204" i="1" s="1" a="1"/>
  <c r="K204" i="1" s="1"/>
  <c r="O359" i="3"/>
  <c r="O358" i="3"/>
  <c r="H188" i="1" s="1" a="1"/>
  <c r="H188" i="1" s="1"/>
  <c r="O188" i="1" s="1"/>
  <c r="N359" i="3"/>
  <c r="N358" i="3"/>
  <c r="H362" i="3" a="1"/>
  <c r="L360" i="3"/>
  <c r="N360" i="3" s="1" a="1"/>
  <c r="P206" i="1"/>
  <c r="I362" i="3"/>
  <c r="H362" i="3"/>
  <c r="I363" i="3"/>
  <c r="M363" i="3" s="1"/>
  <c r="H363" i="3"/>
  <c r="F392" i="3"/>
  <c r="J394" i="3" a="1"/>
  <c r="J393" i="3"/>
  <c r="J392" i="3"/>
  <c r="K392" i="3"/>
  <c r="K393" i="3"/>
  <c r="B394" i="3" a="1"/>
  <c r="B394" i="3" s="1"/>
  <c r="D394" i="3" s="1"/>
  <c r="C394" i="3" a="1"/>
  <c r="C394" i="3" s="1"/>
  <c r="E394" i="3" s="1"/>
  <c r="G394" i="3" s="1"/>
  <c r="A396" i="3"/>
  <c r="L203" i="1" l="1" a="1"/>
  <c r="L203" i="1" s="1"/>
  <c r="Q391" i="3"/>
  <c r="I204" i="5"/>
  <c r="N207" i="1" s="1"/>
  <c r="G204" i="5"/>
  <c r="F205" i="5"/>
  <c r="I202" i="4"/>
  <c r="M205" i="1" s="1"/>
  <c r="F203" i="4"/>
  <c r="G203" i="4" s="1"/>
  <c r="T354" i="3" a="1"/>
  <c r="T354" i="3" s="1"/>
  <c r="S357" i="3"/>
  <c r="R357" i="3"/>
  <c r="S356" i="3"/>
  <c r="R356" i="3"/>
  <c r="R358" i="3" a="1"/>
  <c r="P392" i="3"/>
  <c r="K205" i="1" s="1" a="1"/>
  <c r="K205" i="1" s="1"/>
  <c r="N360" i="3"/>
  <c r="O360" i="3"/>
  <c r="H189" i="1" s="1" a="1"/>
  <c r="H189" i="1" s="1"/>
  <c r="O189" i="1" s="1"/>
  <c r="N361" i="3"/>
  <c r="O361" i="3"/>
  <c r="H364" i="3" a="1"/>
  <c r="L362" i="3"/>
  <c r="N362" i="3" s="1" a="1"/>
  <c r="P207" i="1"/>
  <c r="K395" i="3"/>
  <c r="J394" i="3"/>
  <c r="K394" i="3"/>
  <c r="J395" i="3"/>
  <c r="F394" i="3"/>
  <c r="J396" i="3" a="1"/>
  <c r="I365" i="3"/>
  <c r="M365" i="3" s="1"/>
  <c r="H364" i="3"/>
  <c r="I364" i="3"/>
  <c r="H365" i="3"/>
  <c r="C396" i="3" a="1"/>
  <c r="C396" i="3" s="1"/>
  <c r="E396" i="3" s="1"/>
  <c r="G396" i="3" s="1"/>
  <c r="B396" i="3" a="1"/>
  <c r="B396" i="3" s="1"/>
  <c r="D396" i="3" s="1"/>
  <c r="A398" i="3"/>
  <c r="L204" i="1" l="1" a="1"/>
  <c r="L204" i="1" s="1"/>
  <c r="Q393" i="3"/>
  <c r="I205" i="5"/>
  <c r="N208" i="1" s="1"/>
  <c r="G205" i="5"/>
  <c r="F206" i="5"/>
  <c r="I203" i="4"/>
  <c r="M206" i="1" s="1"/>
  <c r="F204" i="4"/>
  <c r="G204" i="4" s="1"/>
  <c r="T356" i="3" a="1"/>
  <c r="T356" i="3" s="1"/>
  <c r="P394" i="3"/>
  <c r="K206" i="1" s="1" a="1"/>
  <c r="K206" i="1" s="1"/>
  <c r="R358" i="3"/>
  <c r="S359" i="3"/>
  <c r="S358" i="3"/>
  <c r="R359" i="3"/>
  <c r="R360" i="3" a="1"/>
  <c r="N362" i="3"/>
  <c r="O362" i="3"/>
  <c r="H190" i="1" s="1" a="1"/>
  <c r="H190" i="1" s="1"/>
  <c r="O190" i="1" s="1"/>
  <c r="N363" i="3"/>
  <c r="O363" i="3"/>
  <c r="H366" i="3" a="1"/>
  <c r="L364" i="3"/>
  <c r="N364" i="3" s="1" a="1"/>
  <c r="P208" i="1"/>
  <c r="J397" i="3"/>
  <c r="J396" i="3"/>
  <c r="K396" i="3"/>
  <c r="K397" i="3"/>
  <c r="F396" i="3"/>
  <c r="J398" i="3" a="1"/>
  <c r="H366" i="3"/>
  <c r="I366" i="3"/>
  <c r="H367" i="3"/>
  <c r="I367" i="3"/>
  <c r="M367" i="3" s="1"/>
  <c r="C398" i="3" a="1"/>
  <c r="C398" i="3" s="1"/>
  <c r="E398" i="3" s="1"/>
  <c r="G398" i="3" s="1"/>
  <c r="B398" i="3" a="1"/>
  <c r="B398" i="3" s="1"/>
  <c r="D398" i="3" s="1"/>
  <c r="A400" i="3"/>
  <c r="L205" i="1" l="1" a="1"/>
  <c r="L205" i="1" s="1"/>
  <c r="Q395" i="3"/>
  <c r="I206" i="5"/>
  <c r="N209" i="1" s="1"/>
  <c r="G206" i="5"/>
  <c r="F207" i="5"/>
  <c r="I204" i="4"/>
  <c r="M207" i="1" s="1"/>
  <c r="F205" i="4"/>
  <c r="G205" i="4" s="1"/>
  <c r="T358" i="3" a="1"/>
  <c r="T358" i="3" s="1"/>
  <c r="R360" i="3"/>
  <c r="S361" i="3"/>
  <c r="R361" i="3"/>
  <c r="S360" i="3"/>
  <c r="R362" i="3" a="1"/>
  <c r="P396" i="3"/>
  <c r="K207" i="1" s="1" a="1"/>
  <c r="K207" i="1" s="1"/>
  <c r="H368" i="3" a="1"/>
  <c r="L366" i="3"/>
  <c r="N366" i="3" s="1" a="1"/>
  <c r="N365" i="3"/>
  <c r="O365" i="3"/>
  <c r="N364" i="3"/>
  <c r="O364" i="3"/>
  <c r="H191" i="1" s="1" a="1"/>
  <c r="H191" i="1" s="1"/>
  <c r="O191" i="1" s="1"/>
  <c r="P209" i="1"/>
  <c r="J399" i="3"/>
  <c r="K399" i="3"/>
  <c r="K398" i="3"/>
  <c r="J398" i="3"/>
  <c r="F398" i="3"/>
  <c r="J400" i="3" a="1"/>
  <c r="I368" i="3"/>
  <c r="H368" i="3"/>
  <c r="I369" i="3"/>
  <c r="M369" i="3" s="1"/>
  <c r="H369" i="3"/>
  <c r="B400" i="3" a="1"/>
  <c r="B400" i="3" s="1"/>
  <c r="D400" i="3" s="1"/>
  <c r="A402" i="3"/>
  <c r="C400" i="3" a="1"/>
  <c r="C400" i="3" s="1"/>
  <c r="E400" i="3" s="1"/>
  <c r="G400" i="3" s="1"/>
  <c r="L206" i="1" l="1" a="1"/>
  <c r="L206" i="1" s="1"/>
  <c r="Q397" i="3"/>
  <c r="I207" i="5"/>
  <c r="N210" i="1" s="1"/>
  <c r="G207" i="5"/>
  <c r="F208" i="5"/>
  <c r="I205" i="4"/>
  <c r="M208" i="1" s="1"/>
  <c r="F206" i="4"/>
  <c r="G206" i="4" s="1"/>
  <c r="T360" i="3" a="1"/>
  <c r="T360" i="3" s="1"/>
  <c r="P398" i="3"/>
  <c r="K208" i="1" s="1" a="1"/>
  <c r="K208" i="1" s="1"/>
  <c r="R363" i="3"/>
  <c r="S362" i="3"/>
  <c r="R362" i="3"/>
  <c r="S363" i="3"/>
  <c r="R364" i="3" a="1"/>
  <c r="N366" i="3"/>
  <c r="N367" i="3"/>
  <c r="O367" i="3"/>
  <c r="O366" i="3"/>
  <c r="H192" i="1" s="1" a="1"/>
  <c r="H192" i="1" s="1"/>
  <c r="O192" i="1" s="1"/>
  <c r="H370" i="3" a="1"/>
  <c r="L368" i="3"/>
  <c r="N368" i="3" s="1" a="1"/>
  <c r="P210" i="1"/>
  <c r="J401" i="3"/>
  <c r="J400" i="3"/>
  <c r="K400" i="3"/>
  <c r="K401" i="3"/>
  <c r="H370" i="3"/>
  <c r="I370" i="3"/>
  <c r="H371" i="3"/>
  <c r="I371" i="3"/>
  <c r="M371" i="3" s="1"/>
  <c r="F400" i="3"/>
  <c r="J402" i="3" a="1"/>
  <c r="B402" i="3" a="1"/>
  <c r="B402" i="3" s="1"/>
  <c r="D402" i="3" s="1"/>
  <c r="A404" i="3"/>
  <c r="C402" i="3" a="1"/>
  <c r="C402" i="3" s="1"/>
  <c r="E402" i="3" s="1"/>
  <c r="G402" i="3" s="1"/>
  <c r="L207" i="1" l="1" a="1"/>
  <c r="L207" i="1" s="1"/>
  <c r="Q399" i="3"/>
  <c r="G208" i="5"/>
  <c r="I208" i="5"/>
  <c r="N211" i="1" s="1"/>
  <c r="F209" i="5"/>
  <c r="I206" i="4"/>
  <c r="M209" i="1" s="1"/>
  <c r="F207" i="4"/>
  <c r="G207" i="4" s="1"/>
  <c r="T362" i="3" a="1"/>
  <c r="T362" i="3" s="1"/>
  <c r="S364" i="3"/>
  <c r="R364" i="3"/>
  <c r="R365" i="3"/>
  <c r="S365" i="3"/>
  <c r="R366" i="3" a="1"/>
  <c r="P400" i="3"/>
  <c r="K209" i="1" s="1" a="1"/>
  <c r="K209" i="1" s="1"/>
  <c r="N369" i="3"/>
  <c r="N368" i="3"/>
  <c r="O368" i="3"/>
  <c r="H193" i="1" s="1" a="1"/>
  <c r="H193" i="1" s="1"/>
  <c r="O193" i="1" s="1"/>
  <c r="O369" i="3"/>
  <c r="H372" i="3" a="1"/>
  <c r="L370" i="3"/>
  <c r="N370" i="3" s="1" a="1"/>
  <c r="P211" i="1"/>
  <c r="I373" i="3"/>
  <c r="M373" i="3" s="1"/>
  <c r="I372" i="3"/>
  <c r="H373" i="3"/>
  <c r="H372" i="3"/>
  <c r="K403" i="3"/>
  <c r="J403" i="3"/>
  <c r="J402" i="3"/>
  <c r="K402" i="3"/>
  <c r="F402" i="3"/>
  <c r="J404" i="3" a="1"/>
  <c r="B404" i="3" a="1"/>
  <c r="B404" i="3" s="1"/>
  <c r="D404" i="3" s="1"/>
  <c r="A406" i="3"/>
  <c r="C404" i="3" a="1"/>
  <c r="C404" i="3" s="1"/>
  <c r="E404" i="3" s="1"/>
  <c r="G404" i="3" s="1"/>
  <c r="L208" i="1" l="1" a="1"/>
  <c r="L208" i="1" s="1"/>
  <c r="Q401" i="3"/>
  <c r="I209" i="5"/>
  <c r="N212" i="1" s="1"/>
  <c r="G209" i="5"/>
  <c r="F210" i="5"/>
  <c r="I207" i="4"/>
  <c r="M210" i="1" s="1"/>
  <c r="F208" i="4"/>
  <c r="G208" i="4" s="1"/>
  <c r="T364" i="3" a="1"/>
  <c r="T364" i="3" s="1"/>
  <c r="S367" i="3"/>
  <c r="R367" i="3"/>
  <c r="R366" i="3"/>
  <c r="S366" i="3"/>
  <c r="P402" i="3"/>
  <c r="K210" i="1" s="1" a="1"/>
  <c r="K210" i="1" s="1"/>
  <c r="R368" i="3" a="1"/>
  <c r="H374" i="3" a="1"/>
  <c r="L372" i="3"/>
  <c r="N372" i="3" s="1" a="1"/>
  <c r="O370" i="3"/>
  <c r="H194" i="1" s="1" a="1"/>
  <c r="H194" i="1" s="1"/>
  <c r="O194" i="1" s="1"/>
  <c r="O371" i="3"/>
  <c r="N370" i="3"/>
  <c r="N371" i="3"/>
  <c r="P212" i="1"/>
  <c r="H374" i="3"/>
  <c r="I374" i="3"/>
  <c r="H375" i="3"/>
  <c r="I375" i="3"/>
  <c r="M375" i="3" s="1"/>
  <c r="J405" i="3"/>
  <c r="K404" i="3"/>
  <c r="K405" i="3"/>
  <c r="J404" i="3"/>
  <c r="F404" i="3"/>
  <c r="J406" i="3" a="1"/>
  <c r="B406" i="3" a="1"/>
  <c r="B406" i="3" s="1"/>
  <c r="D406" i="3" s="1"/>
  <c r="A408" i="3"/>
  <c r="C406" i="3" a="1"/>
  <c r="C406" i="3" s="1"/>
  <c r="E406" i="3" s="1"/>
  <c r="G406" i="3" s="1"/>
  <c r="L209" i="1" l="1" a="1"/>
  <c r="L209" i="1" s="1"/>
  <c r="Q403" i="3"/>
  <c r="I210" i="5"/>
  <c r="N213" i="1" s="1"/>
  <c r="G210" i="5"/>
  <c r="F211" i="5"/>
  <c r="I208" i="4"/>
  <c r="M211" i="1" s="1"/>
  <c r="F209" i="4"/>
  <c r="G209" i="4" s="1"/>
  <c r="T366" i="3" a="1"/>
  <c r="T366" i="3" s="1"/>
  <c r="P404" i="3"/>
  <c r="K211" i="1" s="1" a="1"/>
  <c r="K211" i="1" s="1"/>
  <c r="R370" i="3" a="1"/>
  <c r="S368" i="3"/>
  <c r="R369" i="3"/>
  <c r="S369" i="3"/>
  <c r="R368" i="3"/>
  <c r="O373" i="3"/>
  <c r="N372" i="3"/>
  <c r="O372" i="3"/>
  <c r="H195" i="1" s="1" a="1"/>
  <c r="H195" i="1" s="1"/>
  <c r="O195" i="1" s="1"/>
  <c r="N373" i="3"/>
  <c r="H376" i="3" a="1"/>
  <c r="L374" i="3"/>
  <c r="N374" i="3" s="1" a="1"/>
  <c r="P213" i="1"/>
  <c r="F406" i="3"/>
  <c r="J408" i="3" a="1"/>
  <c r="J406" i="3"/>
  <c r="K406" i="3"/>
  <c r="J407" i="3"/>
  <c r="K407" i="3"/>
  <c r="H377" i="3"/>
  <c r="H376" i="3"/>
  <c r="I376" i="3"/>
  <c r="I377" i="3"/>
  <c r="M377" i="3" s="1"/>
  <c r="C408" i="3" a="1"/>
  <c r="C408" i="3" s="1"/>
  <c r="E408" i="3" s="1"/>
  <c r="G408" i="3" s="1"/>
  <c r="B408" i="3" a="1"/>
  <c r="B408" i="3" s="1"/>
  <c r="D408" i="3" s="1"/>
  <c r="A410" i="3"/>
  <c r="L210" i="1" l="1" a="1"/>
  <c r="L210" i="1" s="1"/>
  <c r="Q405" i="3"/>
  <c r="I211" i="5"/>
  <c r="N214" i="1" s="1"/>
  <c r="G211" i="5"/>
  <c r="F212" i="5"/>
  <c r="I209" i="4"/>
  <c r="M212" i="1" s="1"/>
  <c r="F210" i="4"/>
  <c r="G210" i="4" s="1"/>
  <c r="T368" i="3" a="1"/>
  <c r="T368" i="3" s="1"/>
  <c r="R370" i="3"/>
  <c r="S371" i="3"/>
  <c r="R371" i="3"/>
  <c r="S370" i="3"/>
  <c r="R372" i="3" a="1"/>
  <c r="P406" i="3"/>
  <c r="K212" i="1" s="1" a="1"/>
  <c r="K212" i="1" s="1"/>
  <c r="O375" i="3"/>
  <c r="O374" i="3"/>
  <c r="H196" i="1" s="1" a="1"/>
  <c r="H196" i="1" s="1"/>
  <c r="O196" i="1" s="1"/>
  <c r="N375" i="3"/>
  <c r="N374" i="3"/>
  <c r="H378" i="3" a="1"/>
  <c r="L376" i="3"/>
  <c r="N376" i="3" s="1" a="1"/>
  <c r="P214" i="1"/>
  <c r="I378" i="3"/>
  <c r="H379" i="3"/>
  <c r="H378" i="3"/>
  <c r="I379" i="3"/>
  <c r="M379" i="3" s="1"/>
  <c r="F408" i="3"/>
  <c r="J410" i="3" a="1"/>
  <c r="J409" i="3"/>
  <c r="J408" i="3"/>
  <c r="K408" i="3"/>
  <c r="K409" i="3"/>
  <c r="C410" i="3" a="1"/>
  <c r="C410" i="3" s="1"/>
  <c r="E410" i="3" s="1"/>
  <c r="G410" i="3" s="1"/>
  <c r="A412" i="3"/>
  <c r="B410" i="3" a="1"/>
  <c r="B410" i="3" s="1"/>
  <c r="D410" i="3" s="1"/>
  <c r="L211" i="1" l="1" a="1"/>
  <c r="L211" i="1" s="1"/>
  <c r="Q407" i="3"/>
  <c r="I212" i="5"/>
  <c r="N215" i="1" s="1"/>
  <c r="G212" i="5"/>
  <c r="F213" i="5"/>
  <c r="I210" i="4"/>
  <c r="M213" i="1" s="1"/>
  <c r="F211" i="4"/>
  <c r="G211" i="4" s="1"/>
  <c r="T370" i="3" a="1"/>
  <c r="T370" i="3" s="1"/>
  <c r="S373" i="3"/>
  <c r="R373" i="3"/>
  <c r="R372" i="3"/>
  <c r="S372" i="3"/>
  <c r="R374" i="3" a="1"/>
  <c r="P408" i="3"/>
  <c r="K213" i="1" s="1" a="1"/>
  <c r="K213" i="1" s="1"/>
  <c r="H380" i="3" a="1"/>
  <c r="L378" i="3"/>
  <c r="N378" i="3" s="1" a="1"/>
  <c r="N376" i="3"/>
  <c r="O376" i="3"/>
  <c r="H197" i="1" s="1" a="1"/>
  <c r="H197" i="1" s="1"/>
  <c r="O197" i="1" s="1"/>
  <c r="N377" i="3"/>
  <c r="O377" i="3"/>
  <c r="P215" i="1"/>
  <c r="F410" i="3"/>
  <c r="J412" i="3" a="1"/>
  <c r="I381" i="3"/>
  <c r="M381" i="3" s="1"/>
  <c r="I380" i="3"/>
  <c r="H381" i="3"/>
  <c r="H380" i="3"/>
  <c r="J411" i="3"/>
  <c r="K411" i="3"/>
  <c r="J410" i="3"/>
  <c r="K410" i="3"/>
  <c r="C412" i="3" a="1"/>
  <c r="C412" i="3" s="1"/>
  <c r="E412" i="3" s="1"/>
  <c r="G412" i="3" s="1"/>
  <c r="B412" i="3" a="1"/>
  <c r="B412" i="3" s="1"/>
  <c r="D412" i="3" s="1"/>
  <c r="A414" i="3"/>
  <c r="L212" i="1" l="1" a="1"/>
  <c r="L212" i="1" s="1"/>
  <c r="Q409" i="3"/>
  <c r="I213" i="5"/>
  <c r="N216" i="1" s="1"/>
  <c r="G213" i="5"/>
  <c r="F214" i="5"/>
  <c r="I211" i="4"/>
  <c r="M214" i="1" s="1"/>
  <c r="F212" i="4"/>
  <c r="G212" i="4" s="1"/>
  <c r="T372" i="3" a="1"/>
  <c r="T372" i="3" s="1"/>
  <c r="P410" i="3"/>
  <c r="K214" i="1" s="1" a="1"/>
  <c r="K214" i="1" s="1"/>
  <c r="R374" i="3"/>
  <c r="S374" i="3"/>
  <c r="S375" i="3"/>
  <c r="R375" i="3"/>
  <c r="R376" i="3" a="1"/>
  <c r="H382" i="3" a="1"/>
  <c r="L380" i="3"/>
  <c r="N380" i="3" s="1" a="1"/>
  <c r="N378" i="3"/>
  <c r="O378" i="3"/>
  <c r="H198" i="1" s="1" a="1"/>
  <c r="H198" i="1" s="1"/>
  <c r="O198" i="1" s="1"/>
  <c r="N379" i="3"/>
  <c r="O379" i="3"/>
  <c r="P216" i="1"/>
  <c r="H382" i="3"/>
  <c r="I382" i="3"/>
  <c r="I383" i="3"/>
  <c r="M383" i="3" s="1"/>
  <c r="H383" i="3"/>
  <c r="F412" i="3"/>
  <c r="J414" i="3" a="1"/>
  <c r="J413" i="3"/>
  <c r="J412" i="3"/>
  <c r="K412" i="3"/>
  <c r="K413" i="3"/>
  <c r="C414" i="3" a="1"/>
  <c r="C414" i="3" s="1"/>
  <c r="E414" i="3" s="1"/>
  <c r="G414" i="3" s="1"/>
  <c r="A416" i="3"/>
  <c r="B414" i="3" a="1"/>
  <c r="B414" i="3" s="1"/>
  <c r="D414" i="3" s="1"/>
  <c r="L213" i="1" l="1" a="1"/>
  <c r="L213" i="1" s="1"/>
  <c r="Q411" i="3"/>
  <c r="I214" i="5"/>
  <c r="N217" i="1" s="1"/>
  <c r="G214" i="5"/>
  <c r="F215" i="5"/>
  <c r="I212" i="4"/>
  <c r="M215" i="1" s="1"/>
  <c r="F213" i="4"/>
  <c r="G213" i="4" s="1"/>
  <c r="T374" i="3" a="1"/>
  <c r="T374" i="3" s="1"/>
  <c r="R376" i="3"/>
  <c r="R377" i="3"/>
  <c r="S376" i="3"/>
  <c r="S377" i="3"/>
  <c r="R378" i="3" a="1"/>
  <c r="P412" i="3"/>
  <c r="K215" i="1" s="1" a="1"/>
  <c r="K215" i="1" s="1"/>
  <c r="O380" i="3"/>
  <c r="H199" i="1" s="1" a="1"/>
  <c r="H199" i="1" s="1"/>
  <c r="O199" i="1" s="1"/>
  <c r="N381" i="3"/>
  <c r="N380" i="3"/>
  <c r="O381" i="3"/>
  <c r="H384" i="3" a="1"/>
  <c r="L382" i="3"/>
  <c r="N382" i="3" s="1" a="1"/>
  <c r="P217" i="1"/>
  <c r="F414" i="3"/>
  <c r="J416" i="3" a="1"/>
  <c r="J415" i="3"/>
  <c r="K415" i="3"/>
  <c r="J414" i="3"/>
  <c r="K414" i="3"/>
  <c r="H385" i="3"/>
  <c r="H384" i="3"/>
  <c r="I385" i="3"/>
  <c r="M385" i="3" s="1"/>
  <c r="I384" i="3"/>
  <c r="B416" i="3" a="1"/>
  <c r="B416" i="3" s="1"/>
  <c r="D416" i="3" s="1"/>
  <c r="A418" i="3"/>
  <c r="C416" i="3" a="1"/>
  <c r="C416" i="3" s="1"/>
  <c r="E416" i="3" s="1"/>
  <c r="G416" i="3" s="1"/>
  <c r="L214" i="1" l="1" a="1"/>
  <c r="L214" i="1" s="1"/>
  <c r="Q413" i="3"/>
  <c r="I215" i="5"/>
  <c r="N218" i="1" s="1"/>
  <c r="G215" i="5"/>
  <c r="F216" i="5"/>
  <c r="I213" i="4"/>
  <c r="M216" i="1" s="1"/>
  <c r="F214" i="4"/>
  <c r="G214" i="4" s="1"/>
  <c r="T376" i="3" a="1"/>
  <c r="T376" i="3" s="1"/>
  <c r="R379" i="3"/>
  <c r="S378" i="3"/>
  <c r="S379" i="3"/>
  <c r="R378" i="3"/>
  <c r="R380" i="3" a="1"/>
  <c r="P414" i="3"/>
  <c r="K216" i="1" s="1" a="1"/>
  <c r="K216" i="1" s="1"/>
  <c r="H386" i="3" a="1"/>
  <c r="L384" i="3"/>
  <c r="N384" i="3" s="1" a="1"/>
  <c r="N382" i="3"/>
  <c r="N383" i="3"/>
  <c r="O383" i="3"/>
  <c r="O382" i="3"/>
  <c r="H200" i="1" s="1" a="1"/>
  <c r="H200" i="1" s="1"/>
  <c r="O200" i="1" s="1"/>
  <c r="P218" i="1"/>
  <c r="I386" i="3"/>
  <c r="H387" i="3"/>
  <c r="I387" i="3"/>
  <c r="M387" i="3" s="1"/>
  <c r="H386" i="3"/>
  <c r="J417" i="3"/>
  <c r="J416" i="3"/>
  <c r="K416" i="3"/>
  <c r="K417" i="3"/>
  <c r="F416" i="3"/>
  <c r="J418" i="3" a="1"/>
  <c r="B418" i="3" a="1"/>
  <c r="B418" i="3" s="1"/>
  <c r="D418" i="3" s="1"/>
  <c r="A420" i="3"/>
  <c r="C418" i="3" a="1"/>
  <c r="C418" i="3" s="1"/>
  <c r="E418" i="3" s="1"/>
  <c r="G418" i="3" s="1"/>
  <c r="L215" i="1" l="1" a="1"/>
  <c r="L215" i="1" s="1"/>
  <c r="Q415" i="3"/>
  <c r="G216" i="5"/>
  <c r="I216" i="5"/>
  <c r="N219" i="1" s="1"/>
  <c r="F217" i="5"/>
  <c r="I214" i="4"/>
  <c r="M217" i="1" s="1"/>
  <c r="F215" i="4"/>
  <c r="G215" i="4" s="1"/>
  <c r="T378" i="3" a="1"/>
  <c r="T378" i="3" s="1"/>
  <c r="S380" i="3"/>
  <c r="R380" i="3"/>
  <c r="R381" i="3"/>
  <c r="S381" i="3"/>
  <c r="R382" i="3" a="1"/>
  <c r="P416" i="3"/>
  <c r="K217" i="1" s="1" a="1"/>
  <c r="K217" i="1" s="1"/>
  <c r="H388" i="3" a="1"/>
  <c r="L386" i="3"/>
  <c r="N386" i="3" s="1" a="1"/>
  <c r="O384" i="3"/>
  <c r="H201" i="1" s="1" a="1"/>
  <c r="H201" i="1" s="1"/>
  <c r="O201" i="1" s="1"/>
  <c r="N385" i="3"/>
  <c r="O385" i="3"/>
  <c r="N384" i="3"/>
  <c r="P219" i="1"/>
  <c r="I389" i="3"/>
  <c r="M389" i="3" s="1"/>
  <c r="H388" i="3"/>
  <c r="H389" i="3"/>
  <c r="I388" i="3"/>
  <c r="J419" i="3"/>
  <c r="K419" i="3"/>
  <c r="J418" i="3"/>
  <c r="K418" i="3"/>
  <c r="F418" i="3"/>
  <c r="J420" i="3" a="1"/>
  <c r="B420" i="3" a="1"/>
  <c r="B420" i="3" s="1"/>
  <c r="D420" i="3" s="1"/>
  <c r="A422" i="3"/>
  <c r="C420" i="3" a="1"/>
  <c r="C420" i="3" s="1"/>
  <c r="E420" i="3" s="1"/>
  <c r="G420" i="3" s="1"/>
  <c r="L216" i="1" l="1" a="1"/>
  <c r="L216" i="1" s="1"/>
  <c r="Q417" i="3"/>
  <c r="I217" i="5"/>
  <c r="N220" i="1" s="1"/>
  <c r="G217" i="5"/>
  <c r="F218" i="5"/>
  <c r="I215" i="4"/>
  <c r="M218" i="1" s="1"/>
  <c r="F216" i="4"/>
  <c r="G216" i="4" s="1"/>
  <c r="T380" i="3" a="1"/>
  <c r="T380" i="3" s="1"/>
  <c r="R383" i="3"/>
  <c r="S383" i="3"/>
  <c r="S382" i="3"/>
  <c r="R382" i="3"/>
  <c r="P418" i="3"/>
  <c r="K218" i="1" s="1" a="1"/>
  <c r="K218" i="1" s="1"/>
  <c r="R384" i="3" a="1"/>
  <c r="N386" i="3"/>
  <c r="O386" i="3"/>
  <c r="H202" i="1" s="1" a="1"/>
  <c r="H202" i="1" s="1"/>
  <c r="O202" i="1" s="1"/>
  <c r="O387" i="3"/>
  <c r="N387" i="3"/>
  <c r="H390" i="3" a="1"/>
  <c r="L388" i="3"/>
  <c r="N388" i="3" s="1" a="1"/>
  <c r="P220" i="1"/>
  <c r="F420" i="3"/>
  <c r="J422" i="3" a="1"/>
  <c r="I391" i="3"/>
  <c r="M391" i="3" s="1"/>
  <c r="H390" i="3"/>
  <c r="I390" i="3"/>
  <c r="H391" i="3"/>
  <c r="J421" i="3"/>
  <c r="K421" i="3"/>
  <c r="J420" i="3"/>
  <c r="K420" i="3"/>
  <c r="B422" i="3" a="1"/>
  <c r="B422" i="3" s="1"/>
  <c r="D422" i="3" s="1"/>
  <c r="A424" i="3"/>
  <c r="C422" i="3" a="1"/>
  <c r="C422" i="3" s="1"/>
  <c r="E422" i="3" s="1"/>
  <c r="G422" i="3" s="1"/>
  <c r="L217" i="1" l="1" a="1"/>
  <c r="L217" i="1" s="1"/>
  <c r="Q419" i="3"/>
  <c r="I218" i="5"/>
  <c r="N221" i="1" s="1"/>
  <c r="G218" i="5"/>
  <c r="F219" i="5"/>
  <c r="I216" i="4"/>
  <c r="M219" i="1" s="1"/>
  <c r="F217" i="4"/>
  <c r="G217" i="4" s="1"/>
  <c r="T382" i="3" a="1"/>
  <c r="T382" i="3" s="1"/>
  <c r="P420" i="3"/>
  <c r="K219" i="1" s="1" a="1"/>
  <c r="K219" i="1" s="1"/>
  <c r="S385" i="3"/>
  <c r="R384" i="3"/>
  <c r="S384" i="3"/>
  <c r="R385" i="3"/>
  <c r="R386" i="3" a="1"/>
  <c r="O389" i="3"/>
  <c r="N389" i="3"/>
  <c r="N388" i="3"/>
  <c r="O388" i="3"/>
  <c r="H203" i="1" s="1" a="1"/>
  <c r="H203" i="1" s="1"/>
  <c r="O203" i="1" s="1"/>
  <c r="H392" i="3" a="1"/>
  <c r="L390" i="3"/>
  <c r="N390" i="3" s="1" a="1"/>
  <c r="P221" i="1"/>
  <c r="H393" i="3"/>
  <c r="H392" i="3"/>
  <c r="I392" i="3"/>
  <c r="I393" i="3"/>
  <c r="M393" i="3" s="1"/>
  <c r="J423" i="3"/>
  <c r="K423" i="3"/>
  <c r="K422" i="3"/>
  <c r="J422" i="3"/>
  <c r="F422" i="3"/>
  <c r="J424" i="3" a="1"/>
  <c r="C424" i="3" a="1"/>
  <c r="C424" i="3" s="1"/>
  <c r="E424" i="3" s="1"/>
  <c r="G424" i="3" s="1"/>
  <c r="A426" i="3"/>
  <c r="B424" i="3" a="1"/>
  <c r="B424" i="3" s="1"/>
  <c r="D424" i="3" s="1"/>
  <c r="L218" i="1" l="1" a="1"/>
  <c r="L218" i="1" s="1"/>
  <c r="Q421" i="3"/>
  <c r="I219" i="5"/>
  <c r="N222" i="1" s="1"/>
  <c r="G219" i="5"/>
  <c r="F220" i="5"/>
  <c r="I217" i="4"/>
  <c r="M220" i="1" s="1"/>
  <c r="F218" i="4"/>
  <c r="G218" i="4" s="1"/>
  <c r="T384" i="3" a="1"/>
  <c r="T384" i="3" s="1"/>
  <c r="R388" i="3" a="1"/>
  <c r="R386" i="3"/>
  <c r="S387" i="3"/>
  <c r="S386" i="3"/>
  <c r="R387" i="3"/>
  <c r="P422" i="3"/>
  <c r="K220" i="1" s="1" a="1"/>
  <c r="K220" i="1" s="1"/>
  <c r="N390" i="3"/>
  <c r="O391" i="3"/>
  <c r="O390" i="3"/>
  <c r="H204" i="1" s="1" a="1"/>
  <c r="H204" i="1" s="1"/>
  <c r="O204" i="1" s="1"/>
  <c r="N391" i="3"/>
  <c r="H394" i="3" a="1"/>
  <c r="L392" i="3"/>
  <c r="N392" i="3" s="1" a="1"/>
  <c r="P222" i="1"/>
  <c r="F424" i="3"/>
  <c r="J426" i="3" a="1"/>
  <c r="I395" i="3"/>
  <c r="M395" i="3" s="1"/>
  <c r="I394" i="3"/>
  <c r="H395" i="3"/>
  <c r="H394" i="3"/>
  <c r="J425" i="3"/>
  <c r="J424" i="3"/>
  <c r="K424" i="3"/>
  <c r="K425" i="3"/>
  <c r="B426" i="3" a="1"/>
  <c r="B426" i="3" s="1"/>
  <c r="D426" i="3" s="1"/>
  <c r="A428" i="3"/>
  <c r="C426" i="3" a="1"/>
  <c r="C426" i="3" s="1"/>
  <c r="E426" i="3" s="1"/>
  <c r="G426" i="3" s="1"/>
  <c r="L219" i="1" l="1" a="1"/>
  <c r="L219" i="1" s="1"/>
  <c r="Q423" i="3"/>
  <c r="I220" i="5"/>
  <c r="N223" i="1" s="1"/>
  <c r="G220" i="5"/>
  <c r="F221" i="5"/>
  <c r="I218" i="4"/>
  <c r="M221" i="1" s="1"/>
  <c r="F219" i="4"/>
  <c r="G219" i="4" s="1"/>
  <c r="T386" i="3" a="1"/>
  <c r="T386" i="3" s="1"/>
  <c r="P424" i="3"/>
  <c r="K221" i="1" s="1" a="1"/>
  <c r="K221" i="1" s="1"/>
  <c r="R390" i="3" a="1"/>
  <c r="S389" i="3"/>
  <c r="S388" i="3"/>
  <c r="R389" i="3"/>
  <c r="R388" i="3"/>
  <c r="N392" i="3"/>
  <c r="N393" i="3"/>
  <c r="O393" i="3"/>
  <c r="O392" i="3"/>
  <c r="H205" i="1" s="1" a="1"/>
  <c r="H205" i="1" s="1"/>
  <c r="O205" i="1" s="1"/>
  <c r="H396" i="3" a="1"/>
  <c r="L394" i="3"/>
  <c r="N394" i="3" s="1" a="1"/>
  <c r="P223" i="1"/>
  <c r="I397" i="3"/>
  <c r="M397" i="3" s="1"/>
  <c r="I396" i="3"/>
  <c r="H397" i="3"/>
  <c r="H396" i="3"/>
  <c r="J427" i="3"/>
  <c r="J426" i="3"/>
  <c r="K426" i="3"/>
  <c r="K427" i="3"/>
  <c r="F426" i="3"/>
  <c r="J428" i="3" a="1"/>
  <c r="C428" i="3" a="1"/>
  <c r="C428" i="3" s="1"/>
  <c r="E428" i="3" s="1"/>
  <c r="G428" i="3" s="1"/>
  <c r="B428" i="3" a="1"/>
  <c r="B428" i="3" s="1"/>
  <c r="D428" i="3" s="1"/>
  <c r="A430" i="3"/>
  <c r="L220" i="1" l="1" a="1"/>
  <c r="L220" i="1" s="1"/>
  <c r="Q425" i="3"/>
  <c r="I221" i="5"/>
  <c r="N224" i="1" s="1"/>
  <c r="G221" i="5"/>
  <c r="F222" i="5"/>
  <c r="I219" i="4"/>
  <c r="M222" i="1" s="1"/>
  <c r="F220" i="4"/>
  <c r="G220" i="4" s="1"/>
  <c r="T388" i="3" a="1"/>
  <c r="T388" i="3" s="1"/>
  <c r="R390" i="3"/>
  <c r="S390" i="3"/>
  <c r="S391" i="3"/>
  <c r="R391" i="3"/>
  <c r="R392" i="3" a="1"/>
  <c r="P426" i="3"/>
  <c r="K222" i="1" s="1" a="1"/>
  <c r="K222" i="1" s="1"/>
  <c r="O395" i="3"/>
  <c r="O394" i="3"/>
  <c r="H206" i="1" s="1" a="1"/>
  <c r="H206" i="1" s="1"/>
  <c r="O206" i="1" s="1"/>
  <c r="N395" i="3"/>
  <c r="N394" i="3"/>
  <c r="H398" i="3" a="1"/>
  <c r="L396" i="3"/>
  <c r="N396" i="3" s="1" a="1"/>
  <c r="P224" i="1"/>
  <c r="H398" i="3"/>
  <c r="I398" i="3"/>
  <c r="H399" i="3"/>
  <c r="I399" i="3"/>
  <c r="M399" i="3" s="1"/>
  <c r="F428" i="3"/>
  <c r="J430" i="3" a="1"/>
  <c r="J429" i="3"/>
  <c r="J428" i="3"/>
  <c r="K428" i="3"/>
  <c r="K429" i="3"/>
  <c r="C430" i="3" a="1"/>
  <c r="C430" i="3" s="1"/>
  <c r="E430" i="3" s="1"/>
  <c r="G430" i="3" s="1"/>
  <c r="B430" i="3" a="1"/>
  <c r="B430" i="3" s="1"/>
  <c r="D430" i="3" s="1"/>
  <c r="A432" i="3"/>
  <c r="L221" i="1" l="1" a="1"/>
  <c r="L221" i="1" s="1"/>
  <c r="Q427" i="3"/>
  <c r="I222" i="5"/>
  <c r="N225" i="1" s="1"/>
  <c r="G222" i="5"/>
  <c r="F223" i="5"/>
  <c r="I220" i="4"/>
  <c r="M223" i="1" s="1"/>
  <c r="F221" i="4"/>
  <c r="G221" i="4" s="1"/>
  <c r="T390" i="3" a="1"/>
  <c r="T390" i="3" s="1"/>
  <c r="R392" i="3"/>
  <c r="R393" i="3"/>
  <c r="S393" i="3"/>
  <c r="S392" i="3"/>
  <c r="R394" i="3" a="1"/>
  <c r="P428" i="3"/>
  <c r="K223" i="1" s="1" a="1"/>
  <c r="K223" i="1" s="1"/>
  <c r="O396" i="3"/>
  <c r="H207" i="1" s="1" a="1"/>
  <c r="H207" i="1" s="1"/>
  <c r="O207" i="1" s="1"/>
  <c r="N396" i="3"/>
  <c r="N397" i="3"/>
  <c r="O397" i="3"/>
  <c r="H400" i="3" a="1"/>
  <c r="L398" i="3"/>
  <c r="N398" i="3" s="1" a="1"/>
  <c r="P225" i="1"/>
  <c r="K430" i="3"/>
  <c r="J431" i="3"/>
  <c r="K431" i="3"/>
  <c r="J430" i="3"/>
  <c r="F430" i="3"/>
  <c r="J432" i="3" a="1"/>
  <c r="H400" i="3"/>
  <c r="H401" i="3"/>
  <c r="I400" i="3"/>
  <c r="I401" i="3"/>
  <c r="M401" i="3" s="1"/>
  <c r="B432" i="3" a="1"/>
  <c r="B432" i="3" s="1"/>
  <c r="D432" i="3" s="1"/>
  <c r="A434" i="3"/>
  <c r="C432" i="3" a="1"/>
  <c r="C432" i="3" s="1"/>
  <c r="E432" i="3" s="1"/>
  <c r="G432" i="3" s="1"/>
  <c r="L222" i="1" l="1" a="1"/>
  <c r="L222" i="1" s="1"/>
  <c r="Q429" i="3"/>
  <c r="I223" i="5"/>
  <c r="N226" i="1" s="1"/>
  <c r="G223" i="5"/>
  <c r="F224" i="5"/>
  <c r="I221" i="4"/>
  <c r="M224" i="1" s="1"/>
  <c r="F222" i="4"/>
  <c r="G222" i="4" s="1"/>
  <c r="T392" i="3" a="1"/>
  <c r="T392" i="3" s="1"/>
  <c r="R395" i="3"/>
  <c r="S394" i="3"/>
  <c r="S395" i="3"/>
  <c r="R394" i="3"/>
  <c r="R396" i="3" a="1"/>
  <c r="P430" i="3"/>
  <c r="K224" i="1" s="1" a="1"/>
  <c r="K224" i="1" s="1"/>
  <c r="N399" i="3"/>
  <c r="O399" i="3"/>
  <c r="N398" i="3"/>
  <c r="O398" i="3"/>
  <c r="H208" i="1" s="1" a="1"/>
  <c r="H208" i="1" s="1"/>
  <c r="O208" i="1" s="1"/>
  <c r="H402" i="3" a="1"/>
  <c r="L400" i="3"/>
  <c r="N400" i="3" s="1" a="1"/>
  <c r="P226" i="1"/>
  <c r="J433" i="3"/>
  <c r="J432" i="3"/>
  <c r="K432" i="3"/>
  <c r="K433" i="3"/>
  <c r="F432" i="3"/>
  <c r="J434" i="3" a="1"/>
  <c r="I402" i="3"/>
  <c r="H403" i="3"/>
  <c r="H402" i="3"/>
  <c r="L402" i="3" s="1"/>
  <c r="I403" i="3"/>
  <c r="M403" i="3" s="1"/>
  <c r="B434" i="3" a="1"/>
  <c r="B434" i="3" s="1"/>
  <c r="D434" i="3" s="1"/>
  <c r="A436" i="3"/>
  <c r="C434" i="3" a="1"/>
  <c r="C434" i="3" s="1"/>
  <c r="E434" i="3" s="1"/>
  <c r="G434" i="3" s="1"/>
  <c r="L223" i="1" l="1" a="1"/>
  <c r="L223" i="1" s="1"/>
  <c r="Q431" i="3"/>
  <c r="G224" i="5"/>
  <c r="I224" i="5"/>
  <c r="N227" i="1" s="1"/>
  <c r="F225" i="5"/>
  <c r="I222" i="4"/>
  <c r="M225" i="1" s="1"/>
  <c r="F223" i="4"/>
  <c r="G223" i="4" s="1"/>
  <c r="T394" i="3" a="1"/>
  <c r="T394" i="3" s="1"/>
  <c r="P432" i="3"/>
  <c r="K225" i="1" s="1" a="1"/>
  <c r="K225" i="1" s="1"/>
  <c r="S396" i="3"/>
  <c r="S397" i="3"/>
  <c r="R396" i="3"/>
  <c r="R397" i="3"/>
  <c r="R398" i="3" a="1"/>
  <c r="O400" i="3"/>
  <c r="H209" i="1" s="1" a="1"/>
  <c r="H209" i="1" s="1"/>
  <c r="O209" i="1" s="1"/>
  <c r="O401" i="3"/>
  <c r="N400" i="3"/>
  <c r="N401" i="3"/>
  <c r="N402" i="3" a="1"/>
  <c r="P227" i="1"/>
  <c r="J434" i="3"/>
  <c r="K434" i="3"/>
  <c r="J435" i="3"/>
  <c r="K435" i="3"/>
  <c r="F434" i="3"/>
  <c r="J436" i="3" a="1"/>
  <c r="H404" i="3" a="1"/>
  <c r="B436" i="3" a="1"/>
  <c r="B436" i="3" s="1"/>
  <c r="D436" i="3" s="1"/>
  <c r="A438" i="3"/>
  <c r="C436" i="3" a="1"/>
  <c r="C436" i="3" s="1"/>
  <c r="E436" i="3" s="1"/>
  <c r="G436" i="3" s="1"/>
  <c r="L224" i="1" l="1" a="1"/>
  <c r="L224" i="1" s="1"/>
  <c r="Q433" i="3"/>
  <c r="I225" i="5"/>
  <c r="N228" i="1" s="1"/>
  <c r="G225" i="5"/>
  <c r="F226" i="5"/>
  <c r="I223" i="4"/>
  <c r="M226" i="1" s="1"/>
  <c r="F224" i="4"/>
  <c r="G224" i="4" s="1"/>
  <c r="T396" i="3" a="1"/>
  <c r="T396" i="3" s="1"/>
  <c r="S399" i="3"/>
  <c r="R399" i="3"/>
  <c r="R398" i="3"/>
  <c r="S398" i="3"/>
  <c r="R400" i="3" a="1"/>
  <c r="P434" i="3"/>
  <c r="K226" i="1" s="1" a="1"/>
  <c r="K226" i="1" s="1"/>
  <c r="N402" i="3"/>
  <c r="O402" i="3"/>
  <c r="H210" i="1" s="1" a="1"/>
  <c r="H210" i="1" s="1"/>
  <c r="O210" i="1" s="1"/>
  <c r="N403" i="3"/>
  <c r="O403" i="3"/>
  <c r="P228" i="1"/>
  <c r="F436" i="3"/>
  <c r="J438" i="3" a="1"/>
  <c r="I405" i="3"/>
  <c r="M405" i="3" s="1"/>
  <c r="H404" i="3"/>
  <c r="I404" i="3"/>
  <c r="H405" i="3"/>
  <c r="J437" i="3"/>
  <c r="J436" i="3"/>
  <c r="K436" i="3"/>
  <c r="K437" i="3"/>
  <c r="B438" i="3" a="1"/>
  <c r="B438" i="3" s="1"/>
  <c r="D438" i="3" s="1"/>
  <c r="A440" i="3"/>
  <c r="C438" i="3" a="1"/>
  <c r="C438" i="3" s="1"/>
  <c r="E438" i="3" s="1"/>
  <c r="G438" i="3" s="1"/>
  <c r="L225" i="1" l="1" a="1"/>
  <c r="L225" i="1" s="1"/>
  <c r="Q435" i="3"/>
  <c r="I226" i="5"/>
  <c r="N229" i="1" s="1"/>
  <c r="G226" i="5"/>
  <c r="F227" i="5"/>
  <c r="I224" i="4"/>
  <c r="M227" i="1" s="1"/>
  <c r="F225" i="4"/>
  <c r="G225" i="4" s="1"/>
  <c r="T398" i="3" a="1"/>
  <c r="T398" i="3" s="1"/>
  <c r="P436" i="3"/>
  <c r="K227" i="1" s="1" a="1"/>
  <c r="K227" i="1" s="1"/>
  <c r="S400" i="3"/>
  <c r="R400" i="3"/>
  <c r="S401" i="3"/>
  <c r="R401" i="3"/>
  <c r="R402" i="3" a="1"/>
  <c r="H406" i="3" a="1"/>
  <c r="L404" i="3"/>
  <c r="N404" i="3" s="1" a="1"/>
  <c r="P229" i="1"/>
  <c r="I407" i="3"/>
  <c r="M407" i="3" s="1"/>
  <c r="I406" i="3"/>
  <c r="H407" i="3"/>
  <c r="H406" i="3"/>
  <c r="J438" i="3"/>
  <c r="J439" i="3"/>
  <c r="K439" i="3"/>
  <c r="K438" i="3"/>
  <c r="F438" i="3"/>
  <c r="J440" i="3" a="1"/>
  <c r="C440" i="3" a="1"/>
  <c r="C440" i="3" s="1"/>
  <c r="E440" i="3" s="1"/>
  <c r="G440" i="3" s="1"/>
  <c r="B440" i="3" a="1"/>
  <c r="B440" i="3" s="1"/>
  <c r="D440" i="3" s="1"/>
  <c r="A442" i="3"/>
  <c r="L226" i="1" l="1" a="1"/>
  <c r="L226" i="1" s="1"/>
  <c r="Q437" i="3"/>
  <c r="G227" i="5"/>
  <c r="I227" i="5"/>
  <c r="N230" i="1" s="1"/>
  <c r="F228" i="5"/>
  <c r="I225" i="4"/>
  <c r="M228" i="1" s="1"/>
  <c r="F226" i="4"/>
  <c r="G226" i="4" s="1"/>
  <c r="T400" i="3" a="1"/>
  <c r="T400" i="3" s="1"/>
  <c r="R402" i="3"/>
  <c r="S403" i="3"/>
  <c r="S402" i="3"/>
  <c r="R403" i="3"/>
  <c r="P438" i="3"/>
  <c r="K228" i="1" s="1" a="1"/>
  <c r="K228" i="1" s="1"/>
  <c r="O405" i="3"/>
  <c r="N404" i="3"/>
  <c r="O404" i="3"/>
  <c r="H211" i="1" s="1" a="1"/>
  <c r="H211" i="1" s="1"/>
  <c r="O211" i="1" s="1"/>
  <c r="N405" i="3"/>
  <c r="H408" i="3" a="1"/>
  <c r="L406" i="3"/>
  <c r="N406" i="3" s="1" a="1"/>
  <c r="P230" i="1"/>
  <c r="H408" i="3"/>
  <c r="I408" i="3"/>
  <c r="I409" i="3"/>
  <c r="M409" i="3" s="1"/>
  <c r="H409" i="3"/>
  <c r="F440" i="3"/>
  <c r="J442" i="3" a="1"/>
  <c r="J440" i="3"/>
  <c r="K440" i="3"/>
  <c r="J441" i="3"/>
  <c r="K441" i="3"/>
  <c r="A444" i="3"/>
  <c r="B442" i="3" a="1"/>
  <c r="B442" i="3" s="1"/>
  <c r="D442" i="3" s="1"/>
  <c r="C442" i="3" a="1"/>
  <c r="C442" i="3" s="1"/>
  <c r="E442" i="3" s="1"/>
  <c r="G442" i="3" s="1"/>
  <c r="L227" i="1" l="1" a="1"/>
  <c r="L227" i="1" s="1"/>
  <c r="Q439" i="3"/>
  <c r="I228" i="5"/>
  <c r="N231" i="1" s="1"/>
  <c r="G228" i="5"/>
  <c r="F229" i="5"/>
  <c r="I226" i="4"/>
  <c r="M229" i="1" s="1"/>
  <c r="F227" i="4"/>
  <c r="G227" i="4" s="1"/>
  <c r="T402" i="3" a="1"/>
  <c r="T402" i="3" s="1"/>
  <c r="R404" i="3" a="1"/>
  <c r="P440" i="3"/>
  <c r="K229" i="1" s="1" a="1"/>
  <c r="K229" i="1" s="1"/>
  <c r="N406" i="3"/>
  <c r="O407" i="3"/>
  <c r="N407" i="3"/>
  <c r="O406" i="3"/>
  <c r="H212" i="1" s="1" a="1"/>
  <c r="H212" i="1" s="1"/>
  <c r="O212" i="1" s="1"/>
  <c r="H410" i="3" a="1"/>
  <c r="L408" i="3"/>
  <c r="N408" i="3" s="1" a="1"/>
  <c r="P231" i="1"/>
  <c r="F442" i="3"/>
  <c r="J444" i="3" a="1"/>
  <c r="J443" i="3"/>
  <c r="K443" i="3"/>
  <c r="J442" i="3"/>
  <c r="K442" i="3"/>
  <c r="I410" i="3"/>
  <c r="H410" i="3"/>
  <c r="I411" i="3"/>
  <c r="M411" i="3" s="1"/>
  <c r="H411" i="3"/>
  <c r="C444" i="3" a="1"/>
  <c r="C444" i="3" s="1"/>
  <c r="E444" i="3" s="1"/>
  <c r="G444" i="3" s="1"/>
  <c r="B444" i="3" a="1"/>
  <c r="B444" i="3" s="1"/>
  <c r="D444" i="3" s="1"/>
  <c r="A446" i="3"/>
  <c r="L228" i="1" l="1" a="1"/>
  <c r="L228" i="1" s="1"/>
  <c r="Q441" i="3"/>
  <c r="I229" i="5"/>
  <c r="N232" i="1" s="1"/>
  <c r="G229" i="5"/>
  <c r="F230" i="5"/>
  <c r="I227" i="4"/>
  <c r="M230" i="1" s="1"/>
  <c r="F228" i="4"/>
  <c r="G228" i="4" s="1"/>
  <c r="R406" i="3" a="1"/>
  <c r="P442" i="3"/>
  <c r="K230" i="1" s="1" a="1"/>
  <c r="K230" i="1" s="1"/>
  <c r="S405" i="3"/>
  <c r="R404" i="3"/>
  <c r="S404" i="3"/>
  <c r="R405" i="3"/>
  <c r="N408" i="3"/>
  <c r="N409" i="3"/>
  <c r="O409" i="3"/>
  <c r="O408" i="3"/>
  <c r="H213" i="1" s="1" a="1"/>
  <c r="H213" i="1" s="1"/>
  <c r="O213" i="1" s="1"/>
  <c r="H412" i="3" a="1"/>
  <c r="L410" i="3"/>
  <c r="N410" i="3" s="1" a="1"/>
  <c r="P232" i="1"/>
  <c r="I413" i="3"/>
  <c r="M413" i="3" s="1"/>
  <c r="H412" i="3"/>
  <c r="I412" i="3"/>
  <c r="H413" i="3"/>
  <c r="F444" i="3"/>
  <c r="J446" i="3" a="1"/>
  <c r="J445" i="3"/>
  <c r="J444" i="3"/>
  <c r="K444" i="3"/>
  <c r="K445" i="3"/>
  <c r="C446" i="3" a="1"/>
  <c r="C446" i="3" s="1"/>
  <c r="E446" i="3" s="1"/>
  <c r="G446" i="3" s="1"/>
  <c r="B446" i="3" a="1"/>
  <c r="B446" i="3" s="1"/>
  <c r="D446" i="3" s="1"/>
  <c r="A448" i="3"/>
  <c r="L229" i="1" l="1" a="1"/>
  <c r="L229" i="1" s="1"/>
  <c r="Q443" i="3"/>
  <c r="I230" i="5"/>
  <c r="N233" i="1" s="1"/>
  <c r="G230" i="5"/>
  <c r="F231" i="5"/>
  <c r="I228" i="4"/>
  <c r="M231" i="1" s="1"/>
  <c r="F229" i="4"/>
  <c r="G229" i="4" s="1"/>
  <c r="T404" i="3" a="1"/>
  <c r="T404" i="3" s="1"/>
  <c r="P444" i="3"/>
  <c r="K231" i="1" s="1" a="1"/>
  <c r="K231" i="1" s="1"/>
  <c r="R408" i="3" a="1"/>
  <c r="R406" i="3"/>
  <c r="S406" i="3"/>
  <c r="S407" i="3"/>
  <c r="R407" i="3"/>
  <c r="O411" i="3"/>
  <c r="O410" i="3"/>
  <c r="H214" i="1" s="1" a="1"/>
  <c r="H214" i="1" s="1"/>
  <c r="O214" i="1" s="1"/>
  <c r="N411" i="3"/>
  <c r="N410" i="3"/>
  <c r="H414" i="3" a="1"/>
  <c r="L412" i="3"/>
  <c r="N412" i="3" s="1" a="1"/>
  <c r="P233" i="1"/>
  <c r="K446" i="3"/>
  <c r="J447" i="3"/>
  <c r="K447" i="3"/>
  <c r="J446" i="3"/>
  <c r="F446" i="3"/>
  <c r="J448" i="3" a="1"/>
  <c r="I414" i="3"/>
  <c r="H414" i="3"/>
  <c r="H415" i="3"/>
  <c r="I415" i="3"/>
  <c r="M415" i="3" s="1"/>
  <c r="B448" i="3" a="1"/>
  <c r="B448" i="3" s="1"/>
  <c r="D448" i="3" s="1"/>
  <c r="A450" i="3"/>
  <c r="C448" i="3" a="1"/>
  <c r="C448" i="3" s="1"/>
  <c r="E448" i="3" s="1"/>
  <c r="G448" i="3" s="1"/>
  <c r="L230" i="1" l="1" a="1"/>
  <c r="L230" i="1" s="1"/>
  <c r="Q445" i="3"/>
  <c r="G231" i="5"/>
  <c r="I231" i="5"/>
  <c r="N234" i="1" s="1"/>
  <c r="F232" i="5"/>
  <c r="I229" i="4"/>
  <c r="M232" i="1" s="1"/>
  <c r="F230" i="4"/>
  <c r="G230" i="4" s="1"/>
  <c r="T406" i="3" a="1"/>
  <c r="T406" i="3" s="1"/>
  <c r="R408" i="3"/>
  <c r="R409" i="3"/>
  <c r="S409" i="3"/>
  <c r="S408" i="3"/>
  <c r="R410" i="3" a="1"/>
  <c r="P446" i="3"/>
  <c r="K232" i="1" s="1" a="1"/>
  <c r="K232" i="1" s="1"/>
  <c r="H416" i="3" a="1"/>
  <c r="L414" i="3"/>
  <c r="N414" i="3" s="1" a="1"/>
  <c r="O412" i="3"/>
  <c r="H215" i="1" s="1" a="1"/>
  <c r="H215" i="1" s="1"/>
  <c r="O215" i="1" s="1"/>
  <c r="N413" i="3"/>
  <c r="O413" i="3"/>
  <c r="N412" i="3"/>
  <c r="P234" i="1"/>
  <c r="H417" i="3"/>
  <c r="H416" i="3"/>
  <c r="I417" i="3"/>
  <c r="M417" i="3" s="1"/>
  <c r="I416" i="3"/>
  <c r="J448" i="3"/>
  <c r="J449" i="3"/>
  <c r="K448" i="3"/>
  <c r="K449" i="3"/>
  <c r="F448" i="3"/>
  <c r="J450" i="3" a="1"/>
  <c r="B450" i="3" a="1"/>
  <c r="B450" i="3" s="1"/>
  <c r="D450" i="3" s="1"/>
  <c r="A452" i="3"/>
  <c r="C450" i="3" a="1"/>
  <c r="C450" i="3" s="1"/>
  <c r="E450" i="3" s="1"/>
  <c r="G450" i="3" s="1"/>
  <c r="L231" i="1" l="1" a="1"/>
  <c r="L231" i="1" s="1"/>
  <c r="Q447" i="3"/>
  <c r="G232" i="5"/>
  <c r="I232" i="5"/>
  <c r="N235" i="1" s="1"/>
  <c r="F233" i="5"/>
  <c r="I230" i="4"/>
  <c r="M233" i="1" s="1"/>
  <c r="F231" i="4"/>
  <c r="G231" i="4" s="1"/>
  <c r="T408" i="3" a="1"/>
  <c r="T408" i="3" s="1"/>
  <c r="R412" i="3" a="1"/>
  <c r="R411" i="3"/>
  <c r="S410" i="3"/>
  <c r="R410" i="3"/>
  <c r="S411" i="3"/>
  <c r="P448" i="3"/>
  <c r="K233" i="1" s="1" a="1"/>
  <c r="K233" i="1" s="1"/>
  <c r="O414" i="3"/>
  <c r="H216" i="1" s="1" a="1"/>
  <c r="H216" i="1" s="1"/>
  <c r="O216" i="1" s="1"/>
  <c r="N415" i="3"/>
  <c r="O415" i="3"/>
  <c r="N414" i="3"/>
  <c r="H418" i="3" a="1"/>
  <c r="L416" i="3"/>
  <c r="N416" i="3" s="1" a="1"/>
  <c r="P235" i="1"/>
  <c r="F450" i="3"/>
  <c r="J452" i="3" a="1"/>
  <c r="I418" i="3"/>
  <c r="I419" i="3"/>
  <c r="M419" i="3" s="1"/>
  <c r="H418" i="3"/>
  <c r="H419" i="3"/>
  <c r="K450" i="3"/>
  <c r="J450" i="3"/>
  <c r="J451" i="3"/>
  <c r="K451" i="3"/>
  <c r="B452" i="3" a="1"/>
  <c r="B452" i="3" s="1"/>
  <c r="D452" i="3" s="1"/>
  <c r="A454" i="3"/>
  <c r="C452" i="3" a="1"/>
  <c r="C452" i="3" s="1"/>
  <c r="E452" i="3" s="1"/>
  <c r="G452" i="3" s="1"/>
  <c r="L232" i="1" l="1" a="1"/>
  <c r="L232" i="1" s="1"/>
  <c r="Q449" i="3"/>
  <c r="I233" i="5"/>
  <c r="N236" i="1" s="1"/>
  <c r="G233" i="5"/>
  <c r="F234" i="5"/>
  <c r="I231" i="4"/>
  <c r="M234" i="1" s="1"/>
  <c r="F232" i="4"/>
  <c r="G232" i="4" s="1"/>
  <c r="T410" i="3" a="1"/>
  <c r="T410" i="3" s="1"/>
  <c r="P450" i="3"/>
  <c r="K234" i="1" s="1" a="1"/>
  <c r="K234" i="1" s="1"/>
  <c r="R414" i="3" a="1"/>
  <c r="S412" i="3"/>
  <c r="R412" i="3"/>
  <c r="S413" i="3"/>
  <c r="R413" i="3"/>
  <c r="H420" i="3" a="1"/>
  <c r="L418" i="3"/>
  <c r="N418" i="3" s="1" a="1"/>
  <c r="O416" i="3"/>
  <c r="H217" i="1" s="1" a="1"/>
  <c r="H217" i="1" s="1"/>
  <c r="O217" i="1" s="1"/>
  <c r="N416" i="3"/>
  <c r="N417" i="3"/>
  <c r="O417" i="3"/>
  <c r="P236" i="1"/>
  <c r="I420" i="3"/>
  <c r="I421" i="3"/>
  <c r="M421" i="3" s="1"/>
  <c r="H421" i="3"/>
  <c r="H420" i="3"/>
  <c r="J453" i="3"/>
  <c r="K453" i="3"/>
  <c r="J452" i="3"/>
  <c r="K452" i="3"/>
  <c r="F452" i="3"/>
  <c r="J454" i="3" a="1"/>
  <c r="B454" i="3" a="1"/>
  <c r="B454" i="3" s="1"/>
  <c r="D454" i="3" s="1"/>
  <c r="A456" i="3"/>
  <c r="C454" i="3" a="1"/>
  <c r="C454" i="3" s="1"/>
  <c r="E454" i="3" s="1"/>
  <c r="G454" i="3" s="1"/>
  <c r="L233" i="1" l="1" a="1"/>
  <c r="L233" i="1" s="1"/>
  <c r="Q451" i="3"/>
  <c r="I234" i="5"/>
  <c r="N237" i="1" s="1"/>
  <c r="G234" i="5"/>
  <c r="F235" i="5"/>
  <c r="I232" i="4"/>
  <c r="M235" i="1" s="1"/>
  <c r="F233" i="4"/>
  <c r="G233" i="4" s="1"/>
  <c r="T412" i="3" a="1"/>
  <c r="T412" i="3" s="1"/>
  <c r="R416" i="3" a="1"/>
  <c r="R414" i="3"/>
  <c r="S414" i="3"/>
  <c r="R415" i="3"/>
  <c r="S415" i="3"/>
  <c r="P452" i="3"/>
  <c r="K235" i="1" s="1" a="1"/>
  <c r="K235" i="1" s="1"/>
  <c r="H422" i="3" a="1"/>
  <c r="L420" i="3"/>
  <c r="N420" i="3" s="1" a="1"/>
  <c r="N418" i="3"/>
  <c r="O418" i="3"/>
  <c r="H218" i="1" s="1" a="1"/>
  <c r="H218" i="1" s="1"/>
  <c r="O218" i="1" s="1"/>
  <c r="O419" i="3"/>
  <c r="N419" i="3"/>
  <c r="P237" i="1"/>
  <c r="H423" i="3"/>
  <c r="I422" i="3"/>
  <c r="H422" i="3"/>
  <c r="I423" i="3"/>
  <c r="M423" i="3" s="1"/>
  <c r="J454" i="3"/>
  <c r="K454" i="3"/>
  <c r="J455" i="3"/>
  <c r="K455" i="3"/>
  <c r="F454" i="3"/>
  <c r="J456" i="3" a="1"/>
  <c r="C456" i="3" a="1"/>
  <c r="C456" i="3" s="1"/>
  <c r="E456" i="3" s="1"/>
  <c r="G456" i="3" s="1"/>
  <c r="B456" i="3" a="1"/>
  <c r="B456" i="3" s="1"/>
  <c r="D456" i="3" s="1"/>
  <c r="A458" i="3"/>
  <c r="L234" i="1" l="1" a="1"/>
  <c r="L234" i="1" s="1"/>
  <c r="Q453" i="3"/>
  <c r="G235" i="5"/>
  <c r="I235" i="5"/>
  <c r="N238" i="1" s="1"/>
  <c r="F236" i="5"/>
  <c r="I233" i="4"/>
  <c r="M236" i="1" s="1"/>
  <c r="F234" i="4"/>
  <c r="G234" i="4" s="1"/>
  <c r="T414" i="3" a="1"/>
  <c r="T414" i="3" s="1"/>
  <c r="P454" i="3"/>
  <c r="K236" i="1" s="1" a="1"/>
  <c r="K236" i="1" s="1"/>
  <c r="R418" i="3" a="1"/>
  <c r="S416" i="3"/>
  <c r="R416" i="3"/>
  <c r="R417" i="3"/>
  <c r="S417" i="3"/>
  <c r="H424" i="3" a="1"/>
  <c r="L422" i="3"/>
  <c r="N422" i="3" s="1" a="1"/>
  <c r="O421" i="3"/>
  <c r="N420" i="3"/>
  <c r="O420" i="3"/>
  <c r="H219" i="1" s="1" a="1"/>
  <c r="H219" i="1" s="1"/>
  <c r="O219" i="1" s="1"/>
  <c r="N421" i="3"/>
  <c r="P238" i="1"/>
  <c r="H424" i="3"/>
  <c r="I425" i="3"/>
  <c r="M425" i="3" s="1"/>
  <c r="I424" i="3"/>
  <c r="H425" i="3"/>
  <c r="F456" i="3"/>
  <c r="J458" i="3" a="1"/>
  <c r="J457" i="3"/>
  <c r="K456" i="3"/>
  <c r="K457" i="3"/>
  <c r="J456" i="3"/>
  <c r="B458" i="3" a="1"/>
  <c r="B458" i="3" s="1"/>
  <c r="D458" i="3" s="1"/>
  <c r="C458" i="3" a="1"/>
  <c r="C458" i="3" s="1"/>
  <c r="E458" i="3" s="1"/>
  <c r="G458" i="3" s="1"/>
  <c r="A460" i="3"/>
  <c r="L235" i="1" l="1" a="1"/>
  <c r="L235" i="1" s="1"/>
  <c r="Q455" i="3"/>
  <c r="I236" i="5"/>
  <c r="N239" i="1" s="1"/>
  <c r="G236" i="5"/>
  <c r="F237" i="5"/>
  <c r="I234" i="4"/>
  <c r="M237" i="1" s="1"/>
  <c r="F235" i="4"/>
  <c r="G235" i="4" s="1"/>
  <c r="T416" i="3" a="1"/>
  <c r="T416" i="3" s="1"/>
  <c r="R420" i="3" a="1"/>
  <c r="R418" i="3"/>
  <c r="S419" i="3"/>
  <c r="S418" i="3"/>
  <c r="R419" i="3"/>
  <c r="P456" i="3"/>
  <c r="K237" i="1" s="1" a="1"/>
  <c r="K237" i="1" s="1"/>
  <c r="N422" i="3"/>
  <c r="O423" i="3"/>
  <c r="N423" i="3"/>
  <c r="O422" i="3"/>
  <c r="H220" i="1" s="1" a="1"/>
  <c r="H220" i="1" s="1"/>
  <c r="O220" i="1" s="1"/>
  <c r="H426" i="3" a="1"/>
  <c r="L424" i="3"/>
  <c r="N424" i="3" s="1" a="1"/>
  <c r="P239" i="1"/>
  <c r="J458" i="3"/>
  <c r="J459" i="3"/>
  <c r="K459" i="3"/>
  <c r="K458" i="3"/>
  <c r="F458" i="3"/>
  <c r="J460" i="3" a="1"/>
  <c r="H427" i="3"/>
  <c r="H426" i="3"/>
  <c r="I427" i="3"/>
  <c r="M427" i="3" s="1"/>
  <c r="I426" i="3"/>
  <c r="C460" i="3" a="1"/>
  <c r="C460" i="3" s="1"/>
  <c r="E460" i="3" s="1"/>
  <c r="G460" i="3" s="1"/>
  <c r="B460" i="3" a="1"/>
  <c r="B460" i="3" s="1"/>
  <c r="D460" i="3" s="1"/>
  <c r="A462" i="3"/>
  <c r="L236" i="1" l="1" a="1"/>
  <c r="L236" i="1" s="1"/>
  <c r="Q457" i="3"/>
  <c r="I237" i="5"/>
  <c r="N240" i="1" s="1"/>
  <c r="G237" i="5"/>
  <c r="F238" i="5"/>
  <c r="I235" i="4"/>
  <c r="M238" i="1" s="1"/>
  <c r="F236" i="4"/>
  <c r="G236" i="4" s="1"/>
  <c r="T418" i="3" a="1"/>
  <c r="T418" i="3" s="1"/>
  <c r="P458" i="3"/>
  <c r="K238" i="1" s="1" a="1"/>
  <c r="K238" i="1" s="1"/>
  <c r="R422" i="3" a="1"/>
  <c r="S421" i="3"/>
  <c r="R421" i="3"/>
  <c r="R420" i="3"/>
  <c r="S420" i="3"/>
  <c r="H428" i="3" a="1"/>
  <c r="L426" i="3"/>
  <c r="N426" i="3" s="1" a="1"/>
  <c r="N424" i="3"/>
  <c r="N425" i="3"/>
  <c r="O424" i="3"/>
  <c r="H221" i="1" s="1" a="1"/>
  <c r="H221" i="1" s="1"/>
  <c r="O221" i="1" s="1"/>
  <c r="O425" i="3"/>
  <c r="P240" i="1"/>
  <c r="H429" i="3"/>
  <c r="I429" i="3"/>
  <c r="M429" i="3" s="1"/>
  <c r="H428" i="3"/>
  <c r="I428" i="3"/>
  <c r="K461" i="3"/>
  <c r="K460" i="3"/>
  <c r="J461" i="3"/>
  <c r="J460" i="3"/>
  <c r="F460" i="3"/>
  <c r="J462" i="3" a="1"/>
  <c r="C462" i="3" a="1"/>
  <c r="C462" i="3" s="1"/>
  <c r="E462" i="3" s="1"/>
  <c r="G462" i="3" s="1"/>
  <c r="A464" i="3"/>
  <c r="B462" i="3" a="1"/>
  <c r="B462" i="3" s="1"/>
  <c r="D462" i="3" s="1"/>
  <c r="L237" i="1" l="1" a="1"/>
  <c r="L237" i="1" s="1"/>
  <c r="Q459" i="3"/>
  <c r="I238" i="5"/>
  <c r="N241" i="1" s="1"/>
  <c r="G238" i="5"/>
  <c r="F239" i="5"/>
  <c r="I236" i="4"/>
  <c r="M239" i="1" s="1"/>
  <c r="F237" i="4"/>
  <c r="G237" i="4" s="1"/>
  <c r="T420" i="3" a="1"/>
  <c r="T420" i="3" s="1"/>
  <c r="R424" i="3" a="1"/>
  <c r="R422" i="3"/>
  <c r="S422" i="3"/>
  <c r="S423" i="3"/>
  <c r="R423" i="3"/>
  <c r="P460" i="3"/>
  <c r="K239" i="1" s="1" a="1"/>
  <c r="K239" i="1" s="1"/>
  <c r="H430" i="3" a="1"/>
  <c r="L428" i="3"/>
  <c r="N428" i="3" s="1" a="1"/>
  <c r="O427" i="3"/>
  <c r="O426" i="3"/>
  <c r="H222" i="1" s="1" a="1"/>
  <c r="H222" i="1" s="1"/>
  <c r="O222" i="1" s="1"/>
  <c r="N427" i="3"/>
  <c r="N426" i="3"/>
  <c r="P241" i="1"/>
  <c r="F462" i="3"/>
  <c r="J464" i="3" a="1"/>
  <c r="H431" i="3"/>
  <c r="I430" i="3"/>
  <c r="H430" i="3"/>
  <c r="I431" i="3"/>
  <c r="M431" i="3" s="1"/>
  <c r="J462" i="3"/>
  <c r="K462" i="3"/>
  <c r="J463" i="3"/>
  <c r="K463" i="3"/>
  <c r="B464" i="3" a="1"/>
  <c r="B464" i="3" s="1"/>
  <c r="D464" i="3" s="1"/>
  <c r="A466" i="3"/>
  <c r="C464" i="3" a="1"/>
  <c r="C464" i="3" s="1"/>
  <c r="E464" i="3" s="1"/>
  <c r="G464" i="3" s="1"/>
  <c r="L238" i="1" l="1" a="1"/>
  <c r="L238" i="1" s="1"/>
  <c r="Q461" i="3"/>
  <c r="I239" i="5"/>
  <c r="N242" i="1" s="1"/>
  <c r="G239" i="5"/>
  <c r="F240" i="5"/>
  <c r="I237" i="4"/>
  <c r="M240" i="1" s="1"/>
  <c r="F238" i="4"/>
  <c r="G238" i="4" s="1"/>
  <c r="T422" i="3" a="1"/>
  <c r="T422" i="3" s="1"/>
  <c r="P462" i="3"/>
  <c r="K240" i="1" s="1" a="1"/>
  <c r="K240" i="1" s="1"/>
  <c r="R426" i="3" a="1"/>
  <c r="R424" i="3"/>
  <c r="S425" i="3"/>
  <c r="S424" i="3"/>
  <c r="R425" i="3"/>
  <c r="H432" i="3" a="1"/>
  <c r="L430" i="3"/>
  <c r="N430" i="3" s="1" a="1"/>
  <c r="O428" i="3"/>
  <c r="H223" i="1" s="1" a="1"/>
  <c r="H223" i="1" s="1"/>
  <c r="O223" i="1" s="1"/>
  <c r="N428" i="3"/>
  <c r="N429" i="3"/>
  <c r="O429" i="3"/>
  <c r="P242" i="1"/>
  <c r="H433" i="3"/>
  <c r="H432" i="3"/>
  <c r="I433" i="3"/>
  <c r="M433" i="3" s="1"/>
  <c r="I432" i="3"/>
  <c r="K464" i="3"/>
  <c r="J464" i="3"/>
  <c r="J465" i="3"/>
  <c r="K465" i="3"/>
  <c r="F464" i="3"/>
  <c r="J466" i="3" a="1"/>
  <c r="B466" i="3" a="1"/>
  <c r="B466" i="3" s="1"/>
  <c r="D466" i="3" s="1"/>
  <c r="A468" i="3"/>
  <c r="C466" i="3" a="1"/>
  <c r="C466" i="3" s="1"/>
  <c r="E466" i="3" s="1"/>
  <c r="G466" i="3" s="1"/>
  <c r="L239" i="1" l="1" a="1"/>
  <c r="L239" i="1" s="1"/>
  <c r="Q463" i="3"/>
  <c r="G240" i="5"/>
  <c r="I240" i="5"/>
  <c r="N243" i="1" s="1"/>
  <c r="F241" i="5"/>
  <c r="I238" i="4"/>
  <c r="M241" i="1" s="1"/>
  <c r="F239" i="4"/>
  <c r="G239" i="4" s="1"/>
  <c r="T424" i="3" a="1"/>
  <c r="T424" i="3" s="1"/>
  <c r="R428" i="3" a="1"/>
  <c r="R427" i="3"/>
  <c r="S426" i="3"/>
  <c r="R426" i="3"/>
  <c r="S427" i="3"/>
  <c r="P464" i="3"/>
  <c r="K241" i="1" s="1" a="1"/>
  <c r="K241" i="1" s="1"/>
  <c r="N430" i="3"/>
  <c r="O430" i="3"/>
  <c r="H224" i="1" s="1" a="1"/>
  <c r="H224" i="1" s="1"/>
  <c r="O224" i="1" s="1"/>
  <c r="N431" i="3"/>
  <c r="O431" i="3"/>
  <c r="H434" i="3" a="1"/>
  <c r="L432" i="3"/>
  <c r="N432" i="3" s="1" a="1"/>
  <c r="P243" i="1"/>
  <c r="F466" i="3"/>
  <c r="J468" i="3" a="1"/>
  <c r="H434" i="3"/>
  <c r="I434" i="3"/>
  <c r="H435" i="3"/>
  <c r="I435" i="3"/>
  <c r="M435" i="3" s="1"/>
  <c r="J466" i="3"/>
  <c r="K466" i="3"/>
  <c r="J467" i="3"/>
  <c r="K467" i="3"/>
  <c r="B468" i="3" a="1"/>
  <c r="B468" i="3" s="1"/>
  <c r="D468" i="3" s="1"/>
  <c r="A470" i="3"/>
  <c r="C468" i="3" a="1"/>
  <c r="C468" i="3" s="1"/>
  <c r="E468" i="3" s="1"/>
  <c r="G468" i="3" s="1"/>
  <c r="L240" i="1" l="1" a="1"/>
  <c r="L240" i="1" s="1"/>
  <c r="Q465" i="3"/>
  <c r="I241" i="5"/>
  <c r="N244" i="1" s="1"/>
  <c r="G241" i="5"/>
  <c r="F242" i="5"/>
  <c r="I239" i="4"/>
  <c r="M242" i="1" s="1"/>
  <c r="F240" i="4"/>
  <c r="G240" i="4" s="1"/>
  <c r="T426" i="3" a="1"/>
  <c r="T426" i="3" s="1"/>
  <c r="P466" i="3"/>
  <c r="K242" i="1" s="1" a="1"/>
  <c r="K242" i="1" s="1"/>
  <c r="R430" i="3" a="1"/>
  <c r="S428" i="3"/>
  <c r="R428" i="3"/>
  <c r="R429" i="3"/>
  <c r="S429" i="3"/>
  <c r="O432" i="3"/>
  <c r="H225" i="1" s="1" a="1"/>
  <c r="H225" i="1" s="1"/>
  <c r="O225" i="1" s="1"/>
  <c r="N432" i="3"/>
  <c r="N433" i="3"/>
  <c r="O433" i="3"/>
  <c r="H436" i="3" a="1"/>
  <c r="L434" i="3"/>
  <c r="N434" i="3" s="1" a="1"/>
  <c r="P244" i="1"/>
  <c r="H436" i="3"/>
  <c r="H437" i="3"/>
  <c r="I437" i="3"/>
  <c r="M437" i="3" s="1"/>
  <c r="I436" i="3"/>
  <c r="K469" i="3"/>
  <c r="K468" i="3"/>
  <c r="J469" i="3"/>
  <c r="J468" i="3"/>
  <c r="F468" i="3"/>
  <c r="J470" i="3" a="1"/>
  <c r="B470" i="3" a="1"/>
  <c r="B470" i="3" s="1"/>
  <c r="D470" i="3" s="1"/>
  <c r="A472" i="3"/>
  <c r="C470" i="3" a="1"/>
  <c r="C470" i="3" s="1"/>
  <c r="E470" i="3" s="1"/>
  <c r="G470" i="3" s="1"/>
  <c r="L241" i="1" l="1" a="1"/>
  <c r="L241" i="1" s="1"/>
  <c r="Q467" i="3"/>
  <c r="I242" i="5"/>
  <c r="N245" i="1" s="1"/>
  <c r="G242" i="5"/>
  <c r="F243" i="5"/>
  <c r="I240" i="4"/>
  <c r="M243" i="1" s="1"/>
  <c r="F241" i="4"/>
  <c r="G241" i="4" s="1"/>
  <c r="T428" i="3" a="1"/>
  <c r="T428" i="3" s="1"/>
  <c r="R430" i="3"/>
  <c r="R431" i="3"/>
  <c r="S431" i="3"/>
  <c r="S430" i="3"/>
  <c r="R432" i="3" a="1"/>
  <c r="P468" i="3"/>
  <c r="K243" i="1" s="1" a="1"/>
  <c r="K243" i="1" s="1"/>
  <c r="N434" i="3"/>
  <c r="O434" i="3"/>
  <c r="H226" i="1" s="1" a="1"/>
  <c r="H226" i="1" s="1"/>
  <c r="O226" i="1" s="1"/>
  <c r="O435" i="3"/>
  <c r="N435" i="3"/>
  <c r="H438" i="3" a="1"/>
  <c r="L436" i="3"/>
  <c r="N436" i="3" s="1" a="1"/>
  <c r="P245" i="1"/>
  <c r="F470" i="3"/>
  <c r="J472" i="3" a="1"/>
  <c r="J470" i="3"/>
  <c r="K470" i="3"/>
  <c r="J471" i="3"/>
  <c r="K471" i="3"/>
  <c r="I438" i="3"/>
  <c r="H439" i="3"/>
  <c r="H438" i="3"/>
  <c r="L438" i="3" s="1"/>
  <c r="I439" i="3"/>
  <c r="M439" i="3" s="1"/>
  <c r="C472" i="3" a="1"/>
  <c r="C472" i="3" s="1"/>
  <c r="E472" i="3" s="1"/>
  <c r="G472" i="3" s="1"/>
  <c r="A474" i="3"/>
  <c r="B472" i="3" a="1"/>
  <c r="B472" i="3" s="1"/>
  <c r="D472" i="3" s="1"/>
  <c r="L242" i="1" l="1" a="1"/>
  <c r="L242" i="1" s="1"/>
  <c r="Q469" i="3"/>
  <c r="G243" i="5"/>
  <c r="I243" i="5"/>
  <c r="N246" i="1" s="1"/>
  <c r="F244" i="5"/>
  <c r="I241" i="4"/>
  <c r="M244" i="1" s="1"/>
  <c r="F242" i="4"/>
  <c r="G242" i="4" s="1"/>
  <c r="T430" i="3" a="1"/>
  <c r="T430" i="3" s="1"/>
  <c r="S432" i="3"/>
  <c r="S433" i="3"/>
  <c r="R432" i="3"/>
  <c r="R433" i="3"/>
  <c r="P470" i="3"/>
  <c r="K244" i="1" s="1" a="1"/>
  <c r="K244" i="1" s="1"/>
  <c r="R434" i="3" a="1"/>
  <c r="O437" i="3"/>
  <c r="N437" i="3"/>
  <c r="N436" i="3"/>
  <c r="O436" i="3"/>
  <c r="H227" i="1" s="1" a="1"/>
  <c r="H227" i="1" s="1"/>
  <c r="O227" i="1" s="1"/>
  <c r="N438" i="3" a="1"/>
  <c r="P246" i="1"/>
  <c r="F472" i="3"/>
  <c r="J474" i="3" a="1"/>
  <c r="K472" i="3"/>
  <c r="K473" i="3"/>
  <c r="J472" i="3"/>
  <c r="J473" i="3"/>
  <c r="H440" i="3" a="1"/>
  <c r="C474" i="3" a="1"/>
  <c r="C474" i="3" s="1"/>
  <c r="E474" i="3" s="1"/>
  <c r="G474" i="3" s="1"/>
  <c r="B474" i="3" a="1"/>
  <c r="B474" i="3" s="1"/>
  <c r="D474" i="3" s="1"/>
  <c r="A476" i="3"/>
  <c r="L243" i="1" l="1" a="1"/>
  <c r="L243" i="1" s="1"/>
  <c r="Q471" i="3"/>
  <c r="I244" i="5"/>
  <c r="N247" i="1" s="1"/>
  <c r="G244" i="5"/>
  <c r="F245" i="5"/>
  <c r="I242" i="4"/>
  <c r="M245" i="1" s="1"/>
  <c r="F243" i="4"/>
  <c r="G243" i="4" s="1"/>
  <c r="T432" i="3" a="1"/>
  <c r="T432" i="3" s="1"/>
  <c r="R436" i="3" a="1"/>
  <c r="R434" i="3"/>
  <c r="S435" i="3"/>
  <c r="R435" i="3"/>
  <c r="S434" i="3"/>
  <c r="P472" i="3"/>
  <c r="K245" i="1" s="1" a="1"/>
  <c r="K245" i="1" s="1"/>
  <c r="N438" i="3"/>
  <c r="O439" i="3"/>
  <c r="N439" i="3"/>
  <c r="O438" i="3"/>
  <c r="H228" i="1" s="1" a="1"/>
  <c r="H228" i="1" s="1"/>
  <c r="O228" i="1" s="1"/>
  <c r="P247" i="1"/>
  <c r="H440" i="3"/>
  <c r="I441" i="3"/>
  <c r="M441" i="3" s="1"/>
  <c r="I440" i="3"/>
  <c r="H441" i="3"/>
  <c r="F474" i="3"/>
  <c r="J476" i="3" a="1"/>
  <c r="J475" i="3"/>
  <c r="J474" i="3"/>
  <c r="K474" i="3"/>
  <c r="K475" i="3"/>
  <c r="B476" i="3" a="1"/>
  <c r="B476" i="3" s="1"/>
  <c r="D476" i="3" s="1"/>
  <c r="A478" i="3"/>
  <c r="C476" i="3" a="1"/>
  <c r="C476" i="3" s="1"/>
  <c r="E476" i="3" s="1"/>
  <c r="G476" i="3" s="1"/>
  <c r="L244" i="1" l="1" a="1"/>
  <c r="L244" i="1" s="1"/>
  <c r="Q473" i="3"/>
  <c r="I245" i="5"/>
  <c r="N248" i="1" s="1"/>
  <c r="G245" i="5"/>
  <c r="F246" i="5"/>
  <c r="I243" i="4"/>
  <c r="M246" i="1" s="1"/>
  <c r="F244" i="4"/>
  <c r="G244" i="4" s="1"/>
  <c r="T434" i="3" a="1"/>
  <c r="T434" i="3" s="1"/>
  <c r="P474" i="3"/>
  <c r="K246" i="1" s="1" a="1"/>
  <c r="K246" i="1" s="1"/>
  <c r="R438" i="3" a="1"/>
  <c r="S437" i="3"/>
  <c r="R436" i="3"/>
  <c r="R437" i="3"/>
  <c r="S436" i="3"/>
  <c r="H442" i="3" a="1"/>
  <c r="L440" i="3"/>
  <c r="N440" i="3" s="1" a="1"/>
  <c r="P248" i="1"/>
  <c r="K477" i="3"/>
  <c r="K476" i="3"/>
  <c r="J477" i="3"/>
  <c r="J476" i="3"/>
  <c r="F476" i="3"/>
  <c r="J478" i="3" a="1"/>
  <c r="I443" i="3"/>
  <c r="M443" i="3" s="1"/>
  <c r="H442" i="3"/>
  <c r="I442" i="3"/>
  <c r="H443" i="3"/>
  <c r="B478" i="3" a="1"/>
  <c r="B478" i="3" s="1"/>
  <c r="D478" i="3" s="1"/>
  <c r="A480" i="3"/>
  <c r="C478" i="3" a="1"/>
  <c r="C478" i="3" s="1"/>
  <c r="E478" i="3" s="1"/>
  <c r="G478" i="3" s="1"/>
  <c r="L245" i="1" l="1" a="1"/>
  <c r="L245" i="1" s="1"/>
  <c r="Q475" i="3"/>
  <c r="I246" i="5"/>
  <c r="N249" i="1" s="1"/>
  <c r="G246" i="5"/>
  <c r="F247" i="5"/>
  <c r="I244" i="4"/>
  <c r="M247" i="1" s="1"/>
  <c r="F245" i="4"/>
  <c r="G245" i="4" s="1"/>
  <c r="T436" i="3" a="1"/>
  <c r="T436" i="3" s="1"/>
  <c r="R438" i="3"/>
  <c r="S438" i="3"/>
  <c r="S439" i="3"/>
  <c r="R439" i="3"/>
  <c r="P476" i="3"/>
  <c r="K247" i="1" s="1" a="1"/>
  <c r="K247" i="1" s="1"/>
  <c r="H444" i="3" a="1"/>
  <c r="L442" i="3"/>
  <c r="N442" i="3" s="1" a="1"/>
  <c r="O440" i="3"/>
  <c r="H229" i="1" s="1" a="1"/>
  <c r="H229" i="1" s="1"/>
  <c r="O229" i="1" s="1"/>
  <c r="N441" i="3"/>
  <c r="O441" i="3"/>
  <c r="N440" i="3"/>
  <c r="P249" i="1"/>
  <c r="I445" i="3"/>
  <c r="M445" i="3" s="1"/>
  <c r="I444" i="3"/>
  <c r="H445" i="3"/>
  <c r="H444" i="3"/>
  <c r="J478" i="3"/>
  <c r="K478" i="3"/>
  <c r="J479" i="3"/>
  <c r="K479" i="3"/>
  <c r="F478" i="3"/>
  <c r="J480" i="3" a="1"/>
  <c r="B480" i="3" a="1"/>
  <c r="B480" i="3" s="1"/>
  <c r="D480" i="3" s="1"/>
  <c r="A482" i="3"/>
  <c r="C480" i="3" a="1"/>
  <c r="C480" i="3" s="1"/>
  <c r="E480" i="3" s="1"/>
  <c r="G480" i="3" s="1"/>
  <c r="L246" i="1" l="1" a="1"/>
  <c r="L246" i="1" s="1"/>
  <c r="Q477" i="3"/>
  <c r="I247" i="5"/>
  <c r="N250" i="1" s="1"/>
  <c r="G247" i="5"/>
  <c r="F248" i="5"/>
  <c r="I245" i="4"/>
  <c r="M248" i="1" s="1"/>
  <c r="F246" i="4"/>
  <c r="G246" i="4" s="1"/>
  <c r="T438" i="3" a="1"/>
  <c r="T438" i="3" s="1"/>
  <c r="R440" i="3" a="1"/>
  <c r="P478" i="3"/>
  <c r="K248" i="1" s="1" a="1"/>
  <c r="K248" i="1" s="1"/>
  <c r="H446" i="3" a="1"/>
  <c r="L444" i="3"/>
  <c r="N444" i="3" s="1" a="1"/>
  <c r="O443" i="3"/>
  <c r="O442" i="3"/>
  <c r="H230" i="1" s="1" a="1"/>
  <c r="H230" i="1" s="1"/>
  <c r="O230" i="1" s="1"/>
  <c r="N443" i="3"/>
  <c r="N442" i="3"/>
  <c r="P250" i="1"/>
  <c r="I446" i="3"/>
  <c r="H446" i="3"/>
  <c r="H447" i="3"/>
  <c r="I447" i="3"/>
  <c r="M447" i="3" s="1"/>
  <c r="K480" i="3"/>
  <c r="J480" i="3"/>
  <c r="J481" i="3"/>
  <c r="K481" i="3"/>
  <c r="F480" i="3"/>
  <c r="J482" i="3" a="1"/>
  <c r="C482" i="3" a="1"/>
  <c r="C482" i="3" s="1"/>
  <c r="E482" i="3" s="1"/>
  <c r="G482" i="3" s="1"/>
  <c r="A484" i="3"/>
  <c r="B482" i="3" a="1"/>
  <c r="B482" i="3" s="1"/>
  <c r="D482" i="3" s="1"/>
  <c r="L247" i="1" l="1" a="1"/>
  <c r="L247" i="1" s="1"/>
  <c r="Q479" i="3"/>
  <c r="G248" i="5"/>
  <c r="I248" i="5"/>
  <c r="N251" i="1" s="1"/>
  <c r="F249" i="5"/>
  <c r="I246" i="4"/>
  <c r="M249" i="1" s="1"/>
  <c r="F247" i="4"/>
  <c r="G247" i="4" s="1"/>
  <c r="P480" i="3"/>
  <c r="K249" i="1" s="1" a="1"/>
  <c r="K249" i="1" s="1"/>
  <c r="R442" i="3" a="1"/>
  <c r="R440" i="3"/>
  <c r="S440" i="3"/>
  <c r="R441" i="3"/>
  <c r="S441" i="3"/>
  <c r="O444" i="3"/>
  <c r="H231" i="1" s="1" a="1"/>
  <c r="H231" i="1" s="1"/>
  <c r="O231" i="1" s="1"/>
  <c r="N444" i="3"/>
  <c r="N445" i="3"/>
  <c r="O445" i="3"/>
  <c r="H448" i="3" a="1"/>
  <c r="L446" i="3"/>
  <c r="N446" i="3" s="1" a="1"/>
  <c r="P251" i="1"/>
  <c r="F482" i="3"/>
  <c r="J484" i="3" a="1"/>
  <c r="I449" i="3"/>
  <c r="M449" i="3" s="1"/>
  <c r="I448" i="3"/>
  <c r="H449" i="3"/>
  <c r="H448" i="3"/>
  <c r="J483" i="3"/>
  <c r="K483" i="3"/>
  <c r="J482" i="3"/>
  <c r="K482" i="3"/>
  <c r="B484" i="3" a="1"/>
  <c r="B484" i="3" s="1"/>
  <c r="D484" i="3" s="1"/>
  <c r="C484" i="3" a="1"/>
  <c r="C484" i="3" s="1"/>
  <c r="E484" i="3" s="1"/>
  <c r="G484" i="3" s="1"/>
  <c r="A486" i="3"/>
  <c r="L248" i="1" l="1" a="1"/>
  <c r="L248" i="1" s="1"/>
  <c r="Q481" i="3"/>
  <c r="I249" i="5"/>
  <c r="N252" i="1" s="1"/>
  <c r="G249" i="5"/>
  <c r="F250" i="5"/>
  <c r="I247" i="4"/>
  <c r="M250" i="1" s="1"/>
  <c r="F248" i="4"/>
  <c r="G248" i="4" s="1"/>
  <c r="T440" i="3" a="1"/>
  <c r="T440" i="3" s="1"/>
  <c r="R443" i="3"/>
  <c r="S442" i="3"/>
  <c r="S443" i="3"/>
  <c r="R442" i="3"/>
  <c r="R444" i="3" a="1"/>
  <c r="P482" i="3"/>
  <c r="K250" i="1" s="1" a="1"/>
  <c r="K250" i="1" s="1"/>
  <c r="N446" i="3"/>
  <c r="O446" i="3"/>
  <c r="H232" i="1" s="1" a="1"/>
  <c r="H232" i="1" s="1"/>
  <c r="O232" i="1" s="1"/>
  <c r="N447" i="3"/>
  <c r="O447" i="3"/>
  <c r="H450" i="3" a="1"/>
  <c r="L448" i="3"/>
  <c r="N448" i="3" s="1" a="1"/>
  <c r="P252" i="1"/>
  <c r="I450" i="3"/>
  <c r="H451" i="3"/>
  <c r="I451" i="3"/>
  <c r="M451" i="3" s="1"/>
  <c r="H450" i="3"/>
  <c r="K485" i="3"/>
  <c r="K484" i="3"/>
  <c r="J485" i="3"/>
  <c r="J484" i="3"/>
  <c r="F484" i="3"/>
  <c r="J486" i="3" a="1"/>
  <c r="B486" i="3" a="1"/>
  <c r="B486" i="3" s="1"/>
  <c r="D486" i="3" s="1"/>
  <c r="A488" i="3"/>
  <c r="C486" i="3" a="1"/>
  <c r="C486" i="3" s="1"/>
  <c r="E486" i="3" s="1"/>
  <c r="G486" i="3" s="1"/>
  <c r="L249" i="1" l="1" a="1"/>
  <c r="L249" i="1" s="1"/>
  <c r="Q483" i="3"/>
  <c r="I250" i="5"/>
  <c r="N253" i="1" s="1"/>
  <c r="G250" i="5"/>
  <c r="F251" i="5"/>
  <c r="I248" i="4"/>
  <c r="M251" i="1" s="1"/>
  <c r="F249" i="4"/>
  <c r="G249" i="4" s="1"/>
  <c r="T442" i="3" a="1"/>
  <c r="T442" i="3" s="1"/>
  <c r="S444" i="3"/>
  <c r="R444" i="3"/>
  <c r="R445" i="3"/>
  <c r="S445" i="3"/>
  <c r="P484" i="3"/>
  <c r="K251" i="1" s="1" a="1"/>
  <c r="K251" i="1" s="1"/>
  <c r="R446" i="3" a="1"/>
  <c r="H452" i="3" a="1"/>
  <c r="L450" i="3"/>
  <c r="N450" i="3" s="1" a="1"/>
  <c r="O448" i="3"/>
  <c r="H233" i="1" s="1" a="1"/>
  <c r="H233" i="1" s="1"/>
  <c r="O233" i="1" s="1"/>
  <c r="N448" i="3"/>
  <c r="N449" i="3"/>
  <c r="O449" i="3"/>
  <c r="P253" i="1"/>
  <c r="F486" i="3"/>
  <c r="J488" i="3" a="1"/>
  <c r="I453" i="3"/>
  <c r="M453" i="3" s="1"/>
  <c r="H452" i="3"/>
  <c r="H453" i="3"/>
  <c r="I452" i="3"/>
  <c r="K486" i="3"/>
  <c r="J486" i="3"/>
  <c r="J487" i="3"/>
  <c r="K487" i="3"/>
  <c r="A490" i="3"/>
  <c r="B488" i="3" a="1"/>
  <c r="B488" i="3" s="1"/>
  <c r="D488" i="3" s="1"/>
  <c r="C488" i="3" a="1"/>
  <c r="C488" i="3" s="1"/>
  <c r="E488" i="3" s="1"/>
  <c r="G488" i="3" s="1"/>
  <c r="L250" i="1" l="1" a="1"/>
  <c r="L250" i="1" s="1"/>
  <c r="Q485" i="3"/>
  <c r="G251" i="5"/>
  <c r="I251" i="5"/>
  <c r="N254" i="1" s="1"/>
  <c r="F252" i="5"/>
  <c r="I249" i="4"/>
  <c r="M252" i="1" s="1"/>
  <c r="F250" i="4"/>
  <c r="G250" i="4" s="1"/>
  <c r="T444" i="3" a="1"/>
  <c r="T444" i="3" s="1"/>
  <c r="P486" i="3"/>
  <c r="K252" i="1" s="1" a="1"/>
  <c r="K252" i="1" s="1"/>
  <c r="S447" i="3"/>
  <c r="R446" i="3"/>
  <c r="S446" i="3"/>
  <c r="R447" i="3"/>
  <c r="R448" i="3" a="1"/>
  <c r="H454" i="3" a="1"/>
  <c r="L452" i="3"/>
  <c r="N452" i="3" s="1" a="1"/>
  <c r="N450" i="3"/>
  <c r="O450" i="3"/>
  <c r="H234" i="1" s="1" a="1"/>
  <c r="H234" i="1" s="1"/>
  <c r="O234" i="1" s="1"/>
  <c r="O451" i="3"/>
  <c r="N451" i="3"/>
  <c r="P254" i="1"/>
  <c r="I454" i="3"/>
  <c r="H454" i="3"/>
  <c r="H455" i="3"/>
  <c r="I455" i="3"/>
  <c r="M455" i="3" s="1"/>
  <c r="F488" i="3"/>
  <c r="J490" i="3" a="1"/>
  <c r="K488" i="3"/>
  <c r="K489" i="3"/>
  <c r="J488" i="3"/>
  <c r="J489" i="3"/>
  <c r="C490" i="3" a="1"/>
  <c r="C490" i="3" s="1"/>
  <c r="E490" i="3" s="1"/>
  <c r="G490" i="3" s="1"/>
  <c r="A492" i="3"/>
  <c r="B490" i="3" a="1"/>
  <c r="B490" i="3" s="1"/>
  <c r="D490" i="3" s="1"/>
  <c r="L251" i="1" l="1" a="1"/>
  <c r="L251" i="1" s="1"/>
  <c r="Q487" i="3"/>
  <c r="I252" i="5"/>
  <c r="N255" i="1" s="1"/>
  <c r="G252" i="5"/>
  <c r="F253" i="5"/>
  <c r="I250" i="4"/>
  <c r="M253" i="1" s="1"/>
  <c r="F251" i="4"/>
  <c r="G251" i="4" s="1"/>
  <c r="T446" i="3" a="1"/>
  <c r="T446" i="3" s="1"/>
  <c r="S448" i="3"/>
  <c r="R448" i="3"/>
  <c r="R449" i="3"/>
  <c r="S449" i="3"/>
  <c r="R450" i="3" a="1"/>
  <c r="P488" i="3"/>
  <c r="K253" i="1" s="1" a="1"/>
  <c r="K253" i="1" s="1"/>
  <c r="O453" i="3"/>
  <c r="N452" i="3"/>
  <c r="O452" i="3"/>
  <c r="H235" i="1" s="1" a="1"/>
  <c r="H235" i="1" s="1"/>
  <c r="O235" i="1" s="1"/>
  <c r="N453" i="3"/>
  <c r="H456" i="3" a="1"/>
  <c r="L454" i="3"/>
  <c r="N454" i="3" s="1" a="1"/>
  <c r="P255" i="1"/>
  <c r="J491" i="3"/>
  <c r="J490" i="3"/>
  <c r="K490" i="3"/>
  <c r="K491" i="3"/>
  <c r="I457" i="3"/>
  <c r="M457" i="3" s="1"/>
  <c r="H456" i="3"/>
  <c r="I456" i="3"/>
  <c r="H457" i="3"/>
  <c r="F490" i="3"/>
  <c r="J492" i="3" a="1"/>
  <c r="C492" i="3" a="1"/>
  <c r="C492" i="3" s="1"/>
  <c r="E492" i="3" s="1"/>
  <c r="G492" i="3" s="1"/>
  <c r="B492" i="3" a="1"/>
  <c r="B492" i="3" s="1"/>
  <c r="D492" i="3" s="1"/>
  <c r="A494" i="3"/>
  <c r="L252" i="1" l="1" a="1"/>
  <c r="L252" i="1" s="1"/>
  <c r="Q489" i="3"/>
  <c r="I253" i="5"/>
  <c r="N256" i="1" s="1"/>
  <c r="G253" i="5"/>
  <c r="F254" i="5"/>
  <c r="I251" i="4"/>
  <c r="M254" i="1" s="1"/>
  <c r="F252" i="4"/>
  <c r="G252" i="4" s="1"/>
  <c r="T448" i="3" a="1"/>
  <c r="T448" i="3" s="1"/>
  <c r="P490" i="3"/>
  <c r="K254" i="1" s="1" a="1"/>
  <c r="K254" i="1" s="1"/>
  <c r="R450" i="3"/>
  <c r="S451" i="3"/>
  <c r="S450" i="3"/>
  <c r="R451" i="3"/>
  <c r="R452" i="3" a="1"/>
  <c r="H458" i="3" a="1"/>
  <c r="L456" i="3"/>
  <c r="N456" i="3" s="1" a="1"/>
  <c r="N454" i="3"/>
  <c r="O455" i="3"/>
  <c r="N455" i="3"/>
  <c r="O454" i="3"/>
  <c r="H236" i="1" s="1" a="1"/>
  <c r="H236" i="1" s="1"/>
  <c r="O236" i="1" s="1"/>
  <c r="P256" i="1"/>
  <c r="I459" i="3"/>
  <c r="M459" i="3" s="1"/>
  <c r="I458" i="3"/>
  <c r="H458" i="3"/>
  <c r="H459" i="3"/>
  <c r="F492" i="3"/>
  <c r="J494" i="3" a="1"/>
  <c r="K493" i="3"/>
  <c r="K492" i="3"/>
  <c r="J493" i="3"/>
  <c r="J492" i="3"/>
  <c r="B494" i="3" a="1"/>
  <c r="B494" i="3" s="1"/>
  <c r="D494" i="3" s="1"/>
  <c r="A496" i="3"/>
  <c r="C494" i="3" a="1"/>
  <c r="C494" i="3" s="1"/>
  <c r="E494" i="3" s="1"/>
  <c r="G494" i="3" s="1"/>
  <c r="L253" i="1" l="1" a="1"/>
  <c r="L253" i="1" s="1"/>
  <c r="Q491" i="3"/>
  <c r="I254" i="5"/>
  <c r="N257" i="1" s="1"/>
  <c r="G254" i="5"/>
  <c r="F255" i="5"/>
  <c r="I252" i="4"/>
  <c r="M255" i="1" s="1"/>
  <c r="F253" i="4"/>
  <c r="G253" i="4" s="1"/>
  <c r="T450" i="3" a="1"/>
  <c r="T450" i="3" s="1"/>
  <c r="S453" i="3"/>
  <c r="R453" i="3"/>
  <c r="S452" i="3"/>
  <c r="R452" i="3"/>
  <c r="R454" i="3" a="1"/>
  <c r="P492" i="3"/>
  <c r="K255" i="1" s="1" a="1"/>
  <c r="K255" i="1" s="1"/>
  <c r="H460" i="3" a="1"/>
  <c r="L458" i="3"/>
  <c r="N458" i="3" s="1" a="1"/>
  <c r="N456" i="3"/>
  <c r="O456" i="3"/>
  <c r="H237" i="1" s="1" a="1"/>
  <c r="H237" i="1" s="1"/>
  <c r="O237" i="1" s="1"/>
  <c r="N457" i="3"/>
  <c r="O457" i="3"/>
  <c r="P257" i="1"/>
  <c r="J494" i="3"/>
  <c r="K494" i="3"/>
  <c r="J495" i="3"/>
  <c r="K495" i="3"/>
  <c r="I461" i="3"/>
  <c r="M461" i="3" s="1"/>
  <c r="I460" i="3"/>
  <c r="H461" i="3"/>
  <c r="H460" i="3"/>
  <c r="F494" i="3"/>
  <c r="J496" i="3" a="1"/>
  <c r="B496" i="3" a="1"/>
  <c r="B496" i="3" s="1"/>
  <c r="D496" i="3" s="1"/>
  <c r="A498" i="3"/>
  <c r="C496" i="3" a="1"/>
  <c r="C496" i="3" s="1"/>
  <c r="E496" i="3" s="1"/>
  <c r="G496" i="3" s="1"/>
  <c r="L254" i="1" l="1" a="1"/>
  <c r="L254" i="1" s="1"/>
  <c r="Q493" i="3"/>
  <c r="G255" i="5"/>
  <c r="I255" i="5"/>
  <c r="N258" i="1" s="1"/>
  <c r="F256" i="5"/>
  <c r="I253" i="4"/>
  <c r="M256" i="1" s="1"/>
  <c r="F254" i="4"/>
  <c r="G254" i="4" s="1"/>
  <c r="T452" i="3" a="1"/>
  <c r="T452" i="3" s="1"/>
  <c r="R454" i="3"/>
  <c r="S454" i="3"/>
  <c r="S455" i="3"/>
  <c r="R455" i="3"/>
  <c r="R456" i="3" a="1"/>
  <c r="P494" i="3"/>
  <c r="K256" i="1" s="1" a="1"/>
  <c r="K256" i="1" s="1"/>
  <c r="H462" i="3" a="1"/>
  <c r="L460" i="3"/>
  <c r="N460" i="3" s="1" a="1"/>
  <c r="O459" i="3"/>
  <c r="O458" i="3"/>
  <c r="H238" i="1" s="1" a="1"/>
  <c r="H238" i="1" s="1"/>
  <c r="O238" i="1" s="1"/>
  <c r="N459" i="3"/>
  <c r="N458" i="3"/>
  <c r="P258" i="1"/>
  <c r="H462" i="3"/>
  <c r="H463" i="3"/>
  <c r="I463" i="3"/>
  <c r="M463" i="3" s="1"/>
  <c r="I462" i="3"/>
  <c r="K496" i="3"/>
  <c r="J496" i="3"/>
  <c r="J497" i="3"/>
  <c r="K497" i="3"/>
  <c r="F496" i="3"/>
  <c r="J498" i="3" a="1"/>
  <c r="C498" i="3" a="1"/>
  <c r="C498" i="3" s="1"/>
  <c r="E498" i="3" s="1"/>
  <c r="G498" i="3" s="1"/>
  <c r="B498" i="3" a="1"/>
  <c r="B498" i="3" s="1"/>
  <c r="D498" i="3" s="1"/>
  <c r="A500" i="3"/>
  <c r="L255" i="1" l="1" a="1"/>
  <c r="L255" i="1" s="1"/>
  <c r="Q495" i="3"/>
  <c r="G256" i="5"/>
  <c r="I256" i="5"/>
  <c r="N259" i="1" s="1"/>
  <c r="F257" i="5"/>
  <c r="I254" i="4"/>
  <c r="M257" i="1" s="1"/>
  <c r="F255" i="4"/>
  <c r="G255" i="4" s="1"/>
  <c r="T454" i="3" a="1"/>
  <c r="T454" i="3" s="1"/>
  <c r="R456" i="3"/>
  <c r="S456" i="3"/>
  <c r="R457" i="3"/>
  <c r="S457" i="3"/>
  <c r="P496" i="3"/>
  <c r="K257" i="1" s="1" a="1"/>
  <c r="K257" i="1" s="1"/>
  <c r="R458" i="3" a="1"/>
  <c r="O460" i="3"/>
  <c r="H239" i="1" s="1" a="1"/>
  <c r="H239" i="1" s="1"/>
  <c r="O239" i="1" s="1"/>
  <c r="N460" i="3"/>
  <c r="N461" i="3"/>
  <c r="O461" i="3"/>
  <c r="H464" i="3" a="1"/>
  <c r="L462" i="3"/>
  <c r="N462" i="3" s="1" a="1"/>
  <c r="P259" i="1"/>
  <c r="F498" i="3"/>
  <c r="J500" i="3" a="1"/>
  <c r="J499" i="3"/>
  <c r="K498" i="3"/>
  <c r="K499" i="3"/>
  <c r="J498" i="3"/>
  <c r="H464" i="3"/>
  <c r="I465" i="3"/>
  <c r="M465" i="3" s="1"/>
  <c r="I464" i="3"/>
  <c r="H465" i="3"/>
  <c r="C500" i="3" a="1"/>
  <c r="C500" i="3" s="1"/>
  <c r="E500" i="3" s="1"/>
  <c r="G500" i="3" s="1"/>
  <c r="A502" i="3"/>
  <c r="B500" i="3" a="1"/>
  <c r="B500" i="3" s="1"/>
  <c r="D500" i="3" s="1"/>
  <c r="L256" i="1" l="1" a="1"/>
  <c r="L256" i="1" s="1"/>
  <c r="Q497" i="3"/>
  <c r="G257" i="5"/>
  <c r="I257" i="5"/>
  <c r="N260" i="1" s="1"/>
  <c r="F258" i="5"/>
  <c r="I255" i="4"/>
  <c r="M258" i="1" s="1"/>
  <c r="F256" i="4"/>
  <c r="G256" i="4" s="1"/>
  <c r="T456" i="3" a="1"/>
  <c r="T456" i="3" s="1"/>
  <c r="P498" i="3"/>
  <c r="K258" i="1" s="1" a="1"/>
  <c r="K258" i="1" s="1"/>
  <c r="R460" i="3" a="1"/>
  <c r="R459" i="3"/>
  <c r="S458" i="3"/>
  <c r="R458" i="3"/>
  <c r="S459" i="3"/>
  <c r="N462" i="3"/>
  <c r="N463" i="3"/>
  <c r="O463" i="3"/>
  <c r="O462" i="3"/>
  <c r="H240" i="1" s="1" a="1"/>
  <c r="H240" i="1" s="1"/>
  <c r="O240" i="1" s="1"/>
  <c r="H466" i="3" a="1"/>
  <c r="L464" i="3"/>
  <c r="N464" i="3" s="1" a="1"/>
  <c r="P260" i="1"/>
  <c r="H467" i="3"/>
  <c r="H466" i="3"/>
  <c r="I466" i="3"/>
  <c r="I467" i="3"/>
  <c r="M467" i="3" s="1"/>
  <c r="K501" i="3"/>
  <c r="K500" i="3"/>
  <c r="J501" i="3"/>
  <c r="J500" i="3"/>
  <c r="F500" i="3"/>
  <c r="J502" i="3" a="1"/>
  <c r="B502" i="3" a="1"/>
  <c r="B502" i="3" s="1"/>
  <c r="D502" i="3" s="1"/>
  <c r="A504" i="3"/>
  <c r="C502" i="3" a="1"/>
  <c r="C502" i="3" s="1"/>
  <c r="E502" i="3" s="1"/>
  <c r="G502" i="3" s="1"/>
  <c r="L257" i="1" l="1" a="1"/>
  <c r="L257" i="1" s="1"/>
  <c r="Q499" i="3"/>
  <c r="I258" i="5"/>
  <c r="N261" i="1" s="1"/>
  <c r="G258" i="5"/>
  <c r="F259" i="5"/>
  <c r="I256" i="4"/>
  <c r="M259" i="1" s="1"/>
  <c r="F257" i="4"/>
  <c r="G257" i="4" s="1"/>
  <c r="T458" i="3" a="1"/>
  <c r="T458" i="3" s="1"/>
  <c r="S460" i="3"/>
  <c r="R460" i="3"/>
  <c r="R461" i="3"/>
  <c r="S461" i="3"/>
  <c r="R462" i="3" a="1"/>
  <c r="P500" i="3"/>
  <c r="K259" i="1" s="1" a="1"/>
  <c r="K259" i="1" s="1"/>
  <c r="O464" i="3"/>
  <c r="H241" i="1" s="1" a="1"/>
  <c r="H241" i="1" s="1"/>
  <c r="O241" i="1" s="1"/>
  <c r="N464" i="3"/>
  <c r="N465" i="3"/>
  <c r="O465" i="3"/>
  <c r="H468" i="3" a="1"/>
  <c r="L466" i="3"/>
  <c r="N466" i="3" s="1" a="1"/>
  <c r="P261" i="1"/>
  <c r="F502" i="3"/>
  <c r="J504" i="3" a="1"/>
  <c r="I468" i="3"/>
  <c r="H469" i="3"/>
  <c r="H468" i="3"/>
  <c r="I469" i="3"/>
  <c r="M469" i="3" s="1"/>
  <c r="J502" i="3"/>
  <c r="J503" i="3"/>
  <c r="K503" i="3"/>
  <c r="K502" i="3"/>
  <c r="B504" i="3" a="1"/>
  <c r="B504" i="3" s="1"/>
  <c r="D504" i="3" s="1"/>
  <c r="C504" i="3" a="1"/>
  <c r="C504" i="3" s="1"/>
  <c r="E504" i="3" s="1"/>
  <c r="G504" i="3" s="1"/>
  <c r="A506" i="3"/>
  <c r="L258" i="1" l="1" a="1"/>
  <c r="L258" i="1" s="1"/>
  <c r="Q501" i="3"/>
  <c r="G259" i="5"/>
  <c r="I259" i="5"/>
  <c r="N262" i="1" s="1"/>
  <c r="F260" i="5"/>
  <c r="I257" i="4"/>
  <c r="M260" i="1" s="1"/>
  <c r="F258" i="4"/>
  <c r="G258" i="4" s="1"/>
  <c r="T460" i="3" a="1"/>
  <c r="T460" i="3" s="1"/>
  <c r="S463" i="3"/>
  <c r="R463" i="3"/>
  <c r="R462" i="3"/>
  <c r="S462" i="3"/>
  <c r="P502" i="3"/>
  <c r="K260" i="1" s="1" a="1"/>
  <c r="K260" i="1" s="1"/>
  <c r="R464" i="3" a="1"/>
  <c r="H470" i="3" a="1"/>
  <c r="L468" i="3"/>
  <c r="N468" i="3" s="1" a="1"/>
  <c r="N466" i="3"/>
  <c r="O466" i="3"/>
  <c r="H242" i="1" s="1" a="1"/>
  <c r="H242" i="1" s="1"/>
  <c r="O242" i="1" s="1"/>
  <c r="N467" i="3"/>
  <c r="O467" i="3"/>
  <c r="P262" i="1"/>
  <c r="I470" i="3"/>
  <c r="H470" i="3"/>
  <c r="I471" i="3"/>
  <c r="M471" i="3" s="1"/>
  <c r="H471" i="3"/>
  <c r="K504" i="3"/>
  <c r="J504" i="3"/>
  <c r="J505" i="3"/>
  <c r="K505" i="3"/>
  <c r="F504" i="3"/>
  <c r="J506" i="3" a="1"/>
  <c r="C506" i="3" a="1"/>
  <c r="C506" i="3" s="1"/>
  <c r="E506" i="3" s="1"/>
  <c r="G506" i="3" s="1"/>
  <c r="B506" i="3" a="1"/>
  <c r="B506" i="3" s="1"/>
  <c r="D506" i="3" s="1"/>
  <c r="A508" i="3"/>
  <c r="L259" i="1" l="1" a="1"/>
  <c r="L259" i="1" s="1"/>
  <c r="Q503" i="3"/>
  <c r="I260" i="5"/>
  <c r="N263" i="1" s="1"/>
  <c r="G260" i="5"/>
  <c r="F261" i="5"/>
  <c r="I258" i="4"/>
  <c r="M261" i="1" s="1"/>
  <c r="F259" i="4"/>
  <c r="G259" i="4" s="1"/>
  <c r="T462" i="3" a="1"/>
  <c r="T462" i="3" s="1"/>
  <c r="P504" i="3"/>
  <c r="K261" i="1" s="1" a="1"/>
  <c r="K261" i="1" s="1"/>
  <c r="S464" i="3"/>
  <c r="R464" i="3"/>
  <c r="R465" i="3"/>
  <c r="S465" i="3"/>
  <c r="R466" i="3" a="1"/>
  <c r="O469" i="3"/>
  <c r="O468" i="3"/>
  <c r="H243" i="1" s="1" a="1"/>
  <c r="H243" i="1" s="1"/>
  <c r="O243" i="1" s="1"/>
  <c r="N469" i="3"/>
  <c r="N468" i="3"/>
  <c r="H472" i="3" a="1"/>
  <c r="L470" i="3"/>
  <c r="N470" i="3" s="1" a="1"/>
  <c r="P263" i="1"/>
  <c r="F506" i="3"/>
  <c r="J508" i="3" a="1"/>
  <c r="H472" i="3"/>
  <c r="I472" i="3"/>
  <c r="H473" i="3"/>
  <c r="I473" i="3"/>
  <c r="M473" i="3" s="1"/>
  <c r="J507" i="3"/>
  <c r="J506" i="3"/>
  <c r="K506" i="3"/>
  <c r="K507" i="3"/>
  <c r="C508" i="3" a="1"/>
  <c r="C508" i="3" s="1"/>
  <c r="E508" i="3" s="1"/>
  <c r="G508" i="3" s="1"/>
  <c r="A510" i="3"/>
  <c r="B508" i="3" a="1"/>
  <c r="B508" i="3" s="1"/>
  <c r="D508" i="3" s="1"/>
  <c r="L260" i="1" l="1" a="1"/>
  <c r="L260" i="1" s="1"/>
  <c r="Q505" i="3"/>
  <c r="I261" i="5"/>
  <c r="N264" i="1" s="1"/>
  <c r="G261" i="5"/>
  <c r="F262" i="5"/>
  <c r="I259" i="4"/>
  <c r="M262" i="1" s="1"/>
  <c r="F260" i="4"/>
  <c r="G260" i="4" s="1"/>
  <c r="T464" i="3" a="1"/>
  <c r="T464" i="3" s="1"/>
  <c r="R466" i="3"/>
  <c r="S467" i="3"/>
  <c r="S466" i="3"/>
  <c r="R467" i="3"/>
  <c r="R468" i="3" a="1"/>
  <c r="P506" i="3"/>
  <c r="K262" i="1" s="1" a="1"/>
  <c r="K262" i="1" s="1"/>
  <c r="H474" i="3" a="1"/>
  <c r="L472" i="3"/>
  <c r="N472" i="3" s="1" a="1"/>
  <c r="N470" i="3"/>
  <c r="O471" i="3"/>
  <c r="N471" i="3"/>
  <c r="O470" i="3"/>
  <c r="H244" i="1" s="1" a="1"/>
  <c r="H244" i="1" s="1"/>
  <c r="O244" i="1" s="1"/>
  <c r="P264" i="1"/>
  <c r="F508" i="3"/>
  <c r="J510" i="3" a="1"/>
  <c r="H475" i="3"/>
  <c r="I474" i="3"/>
  <c r="H474" i="3"/>
  <c r="I475" i="3"/>
  <c r="M475" i="3" s="1"/>
  <c r="K509" i="3"/>
  <c r="K508" i="3"/>
  <c r="J509" i="3"/>
  <c r="J508" i="3"/>
  <c r="B510" i="3" a="1"/>
  <c r="B510" i="3" s="1"/>
  <c r="D510" i="3" s="1"/>
  <c r="A512" i="3"/>
  <c r="C510" i="3" a="1"/>
  <c r="C510" i="3" s="1"/>
  <c r="E510" i="3" s="1"/>
  <c r="G510" i="3" s="1"/>
  <c r="L261" i="1" l="1" a="1"/>
  <c r="L261" i="1" s="1"/>
  <c r="Q507" i="3"/>
  <c r="I262" i="5"/>
  <c r="N265" i="1" s="1"/>
  <c r="G262" i="5"/>
  <c r="F263" i="5"/>
  <c r="I260" i="4"/>
  <c r="M263" i="1" s="1"/>
  <c r="F261" i="4"/>
  <c r="G261" i="4" s="1"/>
  <c r="T466" i="3" a="1"/>
  <c r="T466" i="3" s="1"/>
  <c r="S469" i="3"/>
  <c r="R468" i="3"/>
  <c r="S468" i="3"/>
  <c r="R469" i="3"/>
  <c r="P508" i="3"/>
  <c r="K263" i="1" s="1" a="1"/>
  <c r="K263" i="1" s="1"/>
  <c r="R470" i="3" a="1"/>
  <c r="N472" i="3"/>
  <c r="O472" i="3"/>
  <c r="H245" i="1" s="1" a="1"/>
  <c r="H245" i="1" s="1"/>
  <c r="O245" i="1" s="1"/>
  <c r="N473" i="3"/>
  <c r="O473" i="3"/>
  <c r="H476" i="3" a="1"/>
  <c r="L474" i="3"/>
  <c r="N474" i="3" s="1" a="1"/>
  <c r="P265" i="1"/>
  <c r="H476" i="3"/>
  <c r="I476" i="3"/>
  <c r="H477" i="3"/>
  <c r="I477" i="3"/>
  <c r="M477" i="3" s="1"/>
  <c r="K510" i="3"/>
  <c r="J511" i="3"/>
  <c r="K511" i="3"/>
  <c r="J510" i="3"/>
  <c r="F510" i="3"/>
  <c r="J512" i="3" a="1"/>
  <c r="B512" i="3" a="1"/>
  <c r="B512" i="3" s="1"/>
  <c r="D512" i="3" s="1"/>
  <c r="A514" i="3"/>
  <c r="C512" i="3" a="1"/>
  <c r="C512" i="3" s="1"/>
  <c r="E512" i="3" s="1"/>
  <c r="G512" i="3" s="1"/>
  <c r="L262" i="1" l="1" a="1"/>
  <c r="L262" i="1" s="1"/>
  <c r="Q509" i="3"/>
  <c r="I263" i="5"/>
  <c r="N266" i="1" s="1"/>
  <c r="G263" i="5"/>
  <c r="F264" i="5"/>
  <c r="I261" i="4"/>
  <c r="M264" i="1" s="1"/>
  <c r="F262" i="4"/>
  <c r="G262" i="4" s="1"/>
  <c r="T468" i="3" a="1"/>
  <c r="T468" i="3" s="1"/>
  <c r="P510" i="3"/>
  <c r="K264" i="1" s="1" a="1"/>
  <c r="K264" i="1" s="1"/>
  <c r="R470" i="3"/>
  <c r="S471" i="3"/>
  <c r="S470" i="3"/>
  <c r="R471" i="3"/>
  <c r="R472" i="3" a="1"/>
  <c r="O475" i="3"/>
  <c r="O474" i="3"/>
  <c r="H246" i="1" s="1" a="1"/>
  <c r="H246" i="1" s="1"/>
  <c r="O246" i="1" s="1"/>
  <c r="N475" i="3"/>
  <c r="N474" i="3"/>
  <c r="H478" i="3" a="1"/>
  <c r="L476" i="3"/>
  <c r="N476" i="3" s="1" a="1"/>
  <c r="P266" i="1"/>
  <c r="F512" i="3"/>
  <c r="J514" i="3" a="1"/>
  <c r="K512" i="3"/>
  <c r="J512" i="3"/>
  <c r="J513" i="3"/>
  <c r="K513" i="3"/>
  <c r="H479" i="3"/>
  <c r="H478" i="3"/>
  <c r="I479" i="3"/>
  <c r="M479" i="3" s="1"/>
  <c r="I478" i="3"/>
  <c r="C514" i="3" a="1"/>
  <c r="C514" i="3" s="1"/>
  <c r="E514" i="3" s="1"/>
  <c r="G514" i="3" s="1"/>
  <c r="A516" i="3"/>
  <c r="B514" i="3" a="1"/>
  <c r="B514" i="3" s="1"/>
  <c r="D514" i="3" s="1"/>
  <c r="L263" i="1" l="1" a="1"/>
  <c r="L263" i="1" s="1"/>
  <c r="Q511" i="3"/>
  <c r="G264" i="5"/>
  <c r="I264" i="5"/>
  <c r="N267" i="1" s="1"/>
  <c r="F265" i="5"/>
  <c r="I262" i="4"/>
  <c r="M265" i="1" s="1"/>
  <c r="F263" i="4"/>
  <c r="G263" i="4" s="1"/>
  <c r="T470" i="3" a="1"/>
  <c r="T470" i="3" s="1"/>
  <c r="R472" i="3"/>
  <c r="R473" i="3"/>
  <c r="S473" i="3"/>
  <c r="S472" i="3"/>
  <c r="R474" i="3" a="1"/>
  <c r="P512" i="3"/>
  <c r="K265" i="1" s="1" a="1"/>
  <c r="K265" i="1" s="1"/>
  <c r="O476" i="3"/>
  <c r="H247" i="1" s="1" a="1"/>
  <c r="H247" i="1" s="1"/>
  <c r="O247" i="1" s="1"/>
  <c r="N476" i="3"/>
  <c r="N477" i="3"/>
  <c r="O477" i="3"/>
  <c r="H480" i="3" a="1"/>
  <c r="L478" i="3"/>
  <c r="N478" i="3" s="1" a="1"/>
  <c r="P267" i="1"/>
  <c r="H480" i="3"/>
  <c r="I480" i="3"/>
  <c r="H481" i="3"/>
  <c r="I481" i="3"/>
  <c r="M481" i="3" s="1"/>
  <c r="F514" i="3"/>
  <c r="J516" i="3" a="1"/>
  <c r="J515" i="3"/>
  <c r="J514" i="3"/>
  <c r="K514" i="3"/>
  <c r="K515" i="3"/>
  <c r="A518" i="3"/>
  <c r="B516" i="3" a="1"/>
  <c r="B516" i="3" s="1"/>
  <c r="D516" i="3" s="1"/>
  <c r="C516" i="3" a="1"/>
  <c r="C516" i="3" s="1"/>
  <c r="E516" i="3" s="1"/>
  <c r="G516" i="3" s="1"/>
  <c r="L264" i="1" l="1" a="1"/>
  <c r="L264" i="1" s="1"/>
  <c r="Q513" i="3"/>
  <c r="I265" i="5"/>
  <c r="N268" i="1" s="1"/>
  <c r="G265" i="5"/>
  <c r="F266" i="5"/>
  <c r="I263" i="4"/>
  <c r="M266" i="1" s="1"/>
  <c r="F264" i="4"/>
  <c r="G264" i="4" s="1"/>
  <c r="T472" i="3" a="1"/>
  <c r="T472" i="3" s="1"/>
  <c r="R475" i="3"/>
  <c r="S474" i="3"/>
  <c r="R474" i="3"/>
  <c r="S475" i="3"/>
  <c r="R476" i="3" a="1"/>
  <c r="P514" i="3"/>
  <c r="K266" i="1" s="1" a="1"/>
  <c r="K266" i="1" s="1"/>
  <c r="N478" i="3"/>
  <c r="O478" i="3"/>
  <c r="H248" i="1" s="1" a="1"/>
  <c r="H248" i="1" s="1"/>
  <c r="O248" i="1" s="1"/>
  <c r="N479" i="3"/>
  <c r="O479" i="3"/>
  <c r="H482" i="3" a="1"/>
  <c r="L480" i="3"/>
  <c r="N480" i="3" s="1" a="1"/>
  <c r="P268" i="1"/>
  <c r="F516" i="3"/>
  <c r="J518" i="3" a="1"/>
  <c r="K517" i="3"/>
  <c r="K516" i="3"/>
  <c r="J517" i="3"/>
  <c r="J516" i="3"/>
  <c r="H483" i="3"/>
  <c r="H482" i="3"/>
  <c r="I482" i="3"/>
  <c r="I483" i="3"/>
  <c r="M483" i="3" s="1"/>
  <c r="B518" i="3" a="1"/>
  <c r="B518" i="3" s="1"/>
  <c r="D518" i="3" s="1"/>
  <c r="A520" i="3"/>
  <c r="C518" i="3" a="1"/>
  <c r="C518" i="3" s="1"/>
  <c r="E518" i="3" s="1"/>
  <c r="G518" i="3" s="1"/>
  <c r="L265" i="1" l="1" a="1"/>
  <c r="L265" i="1" s="1"/>
  <c r="Q515" i="3"/>
  <c r="I266" i="5"/>
  <c r="N269" i="1" s="1"/>
  <c r="G266" i="5"/>
  <c r="F267" i="5"/>
  <c r="I264" i="4"/>
  <c r="M267" i="1" s="1"/>
  <c r="F265" i="4"/>
  <c r="G265" i="4" s="1"/>
  <c r="T474" i="3" a="1"/>
  <c r="T474" i="3" s="1"/>
  <c r="S476" i="3"/>
  <c r="R476" i="3"/>
  <c r="R477" i="3"/>
  <c r="S477" i="3"/>
  <c r="P516" i="3"/>
  <c r="K267" i="1" s="1" a="1"/>
  <c r="K267" i="1" s="1"/>
  <c r="R478" i="3" a="1"/>
  <c r="H484" i="3" a="1"/>
  <c r="L482" i="3"/>
  <c r="N482" i="3" s="1" a="1"/>
  <c r="O480" i="3"/>
  <c r="H249" i="1" s="1" a="1"/>
  <c r="H249" i="1" s="1"/>
  <c r="O249" i="1" s="1"/>
  <c r="N480" i="3"/>
  <c r="N481" i="3"/>
  <c r="O481" i="3"/>
  <c r="P269" i="1"/>
  <c r="H484" i="3"/>
  <c r="I484" i="3"/>
  <c r="I485" i="3"/>
  <c r="M485" i="3" s="1"/>
  <c r="H485" i="3"/>
  <c r="J518" i="3"/>
  <c r="K518" i="3"/>
  <c r="J519" i="3"/>
  <c r="K519" i="3"/>
  <c r="F518" i="3"/>
  <c r="J520" i="3" a="1"/>
  <c r="C520" i="3" a="1"/>
  <c r="C520" i="3" s="1"/>
  <c r="E520" i="3" s="1"/>
  <c r="G520" i="3" s="1"/>
  <c r="A522" i="3"/>
  <c r="B520" i="3" a="1"/>
  <c r="B520" i="3" s="1"/>
  <c r="D520" i="3" s="1"/>
  <c r="L266" i="1" l="1" a="1"/>
  <c r="L266" i="1" s="1"/>
  <c r="Q517" i="3"/>
  <c r="G267" i="5"/>
  <c r="I267" i="5"/>
  <c r="N270" i="1" s="1"/>
  <c r="F268" i="5"/>
  <c r="I265" i="4"/>
  <c r="M268" i="1" s="1"/>
  <c r="F266" i="4"/>
  <c r="G266" i="4" s="1"/>
  <c r="T476" i="3" a="1"/>
  <c r="T476" i="3" s="1"/>
  <c r="P518" i="3"/>
  <c r="K268" i="1" s="1" a="1"/>
  <c r="K268" i="1" s="1"/>
  <c r="R480" i="3" a="1"/>
  <c r="R478" i="3"/>
  <c r="S478" i="3"/>
  <c r="R479" i="3"/>
  <c r="S479" i="3"/>
  <c r="N482" i="3"/>
  <c r="O482" i="3"/>
  <c r="H250" i="1" s="1" a="1"/>
  <c r="H250" i="1" s="1"/>
  <c r="O250" i="1" s="1"/>
  <c r="N483" i="3"/>
  <c r="O483" i="3"/>
  <c r="H486" i="3" a="1"/>
  <c r="L484" i="3"/>
  <c r="N484" i="3" s="1" a="1"/>
  <c r="P270" i="1"/>
  <c r="F520" i="3"/>
  <c r="J522" i="3" a="1"/>
  <c r="K520" i="3"/>
  <c r="K521" i="3"/>
  <c r="J520" i="3"/>
  <c r="J521" i="3"/>
  <c r="H486" i="3"/>
  <c r="I487" i="3"/>
  <c r="M487" i="3" s="1"/>
  <c r="I486" i="3"/>
  <c r="H487" i="3"/>
  <c r="C522" i="3" a="1"/>
  <c r="C522" i="3" s="1"/>
  <c r="E522" i="3" s="1"/>
  <c r="G522" i="3" s="1"/>
  <c r="A524" i="3"/>
  <c r="B522" i="3" a="1"/>
  <c r="B522" i="3" s="1"/>
  <c r="D522" i="3" s="1"/>
  <c r="L267" i="1" l="1" a="1"/>
  <c r="L267" i="1" s="1"/>
  <c r="Q519" i="3"/>
  <c r="I268" i="5"/>
  <c r="N271" i="1" s="1"/>
  <c r="G268" i="5"/>
  <c r="F269" i="5"/>
  <c r="I266" i="4"/>
  <c r="M269" i="1" s="1"/>
  <c r="F267" i="4"/>
  <c r="G267" i="4" s="1"/>
  <c r="T478" i="3" a="1"/>
  <c r="T478" i="3" s="1"/>
  <c r="S480" i="3"/>
  <c r="R480" i="3"/>
  <c r="R481" i="3"/>
  <c r="S481" i="3"/>
  <c r="R482" i="3" a="1"/>
  <c r="P520" i="3"/>
  <c r="K269" i="1" s="1" a="1"/>
  <c r="K269" i="1" s="1"/>
  <c r="H488" i="3" a="1"/>
  <c r="L486" i="3"/>
  <c r="N486" i="3" s="1" a="1"/>
  <c r="O485" i="3"/>
  <c r="N484" i="3"/>
  <c r="O484" i="3"/>
  <c r="H251" i="1" s="1" a="1"/>
  <c r="H251" i="1" s="1"/>
  <c r="O251" i="1" s="1"/>
  <c r="N485" i="3"/>
  <c r="P271" i="1"/>
  <c r="F522" i="3"/>
  <c r="J524" i="3" a="1"/>
  <c r="H488" i="3"/>
  <c r="I488" i="3"/>
  <c r="H489" i="3"/>
  <c r="I489" i="3"/>
  <c r="M489" i="3" s="1"/>
  <c r="J523" i="3"/>
  <c r="J522" i="3"/>
  <c r="K522" i="3"/>
  <c r="K523" i="3"/>
  <c r="C524" i="3" a="1"/>
  <c r="C524" i="3" s="1"/>
  <c r="E524" i="3" s="1"/>
  <c r="G524" i="3" s="1"/>
  <c r="A526" i="3"/>
  <c r="B524" i="3" a="1"/>
  <c r="B524" i="3" s="1"/>
  <c r="D524" i="3" s="1"/>
  <c r="L268" i="1" l="1" a="1"/>
  <c r="L268" i="1" s="1"/>
  <c r="Q521" i="3"/>
  <c r="I269" i="5"/>
  <c r="N272" i="1" s="1"/>
  <c r="G269" i="5"/>
  <c r="F270" i="5"/>
  <c r="I267" i="4"/>
  <c r="M270" i="1" s="1"/>
  <c r="F268" i="4"/>
  <c r="G268" i="4" s="1"/>
  <c r="T480" i="3" a="1"/>
  <c r="T480" i="3" s="1"/>
  <c r="P522" i="3"/>
  <c r="K270" i="1" s="1" a="1"/>
  <c r="K270" i="1" s="1"/>
  <c r="R484" i="3" a="1"/>
  <c r="R482" i="3"/>
  <c r="S483" i="3"/>
  <c r="S482" i="3"/>
  <c r="R483" i="3"/>
  <c r="H490" i="3" a="1"/>
  <c r="L488" i="3"/>
  <c r="N488" i="3" s="1" a="1"/>
  <c r="N486" i="3"/>
  <c r="O487" i="3"/>
  <c r="O486" i="3"/>
  <c r="H252" i="1" s="1" a="1"/>
  <c r="H252" i="1" s="1"/>
  <c r="O252" i="1" s="1"/>
  <c r="N487" i="3"/>
  <c r="P272" i="1"/>
  <c r="H491" i="3"/>
  <c r="I491" i="3"/>
  <c r="M491" i="3" s="1"/>
  <c r="I490" i="3"/>
  <c r="H490" i="3"/>
  <c r="K524" i="3"/>
  <c r="K525" i="3"/>
  <c r="J524" i="3"/>
  <c r="J525" i="3"/>
  <c r="F524" i="3"/>
  <c r="J526" i="3" a="1"/>
  <c r="B526" i="3" a="1"/>
  <c r="B526" i="3" s="1"/>
  <c r="D526" i="3" s="1"/>
  <c r="A528" i="3"/>
  <c r="C526" i="3" a="1"/>
  <c r="C526" i="3" s="1"/>
  <c r="E526" i="3" s="1"/>
  <c r="G526" i="3" s="1"/>
  <c r="L269" i="1" l="1" a="1"/>
  <c r="L269" i="1" s="1"/>
  <c r="Q523" i="3"/>
  <c r="I270" i="5"/>
  <c r="N273" i="1" s="1"/>
  <c r="G270" i="5"/>
  <c r="F271" i="5"/>
  <c r="I268" i="4"/>
  <c r="M271" i="1" s="1"/>
  <c r="F269" i="4"/>
  <c r="G269" i="4" s="1"/>
  <c r="T482" i="3" a="1"/>
  <c r="T482" i="3" s="1"/>
  <c r="R486" i="3" a="1"/>
  <c r="S485" i="3"/>
  <c r="R485" i="3"/>
  <c r="S484" i="3"/>
  <c r="R484" i="3"/>
  <c r="P524" i="3"/>
  <c r="K271" i="1" s="1" a="1"/>
  <c r="K271" i="1" s="1"/>
  <c r="H492" i="3" a="1"/>
  <c r="L490" i="3"/>
  <c r="N490" i="3" s="1" a="1"/>
  <c r="O489" i="3"/>
  <c r="N488" i="3"/>
  <c r="O488" i="3"/>
  <c r="H253" i="1" s="1" a="1"/>
  <c r="H253" i="1" s="1"/>
  <c r="O253" i="1" s="1"/>
  <c r="N489" i="3"/>
  <c r="P273" i="1"/>
  <c r="H492" i="3"/>
  <c r="I492" i="3"/>
  <c r="H493" i="3"/>
  <c r="I493" i="3"/>
  <c r="M493" i="3" s="1"/>
  <c r="J526" i="3"/>
  <c r="K526" i="3"/>
  <c r="J527" i="3"/>
  <c r="K527" i="3"/>
  <c r="F526" i="3"/>
  <c r="J528" i="3" a="1"/>
  <c r="B528" i="3" a="1"/>
  <c r="B528" i="3" s="1"/>
  <c r="D528" i="3" s="1"/>
  <c r="A530" i="3"/>
  <c r="C528" i="3" a="1"/>
  <c r="C528" i="3" s="1"/>
  <c r="E528" i="3" s="1"/>
  <c r="G528" i="3" s="1"/>
  <c r="L270" i="1" l="1" a="1"/>
  <c r="L270" i="1" s="1"/>
  <c r="Q525" i="3"/>
  <c r="T484" i="3" a="1"/>
  <c r="T484" i="3" s="1"/>
  <c r="I271" i="5"/>
  <c r="N274" i="1" s="1"/>
  <c r="G271" i="5"/>
  <c r="F272" i="5"/>
  <c r="I269" i="4"/>
  <c r="M272" i="1" s="1"/>
  <c r="F270" i="4"/>
  <c r="G270" i="4" s="1"/>
  <c r="R488" i="3" a="1"/>
  <c r="P526" i="3"/>
  <c r="K272" i="1" s="1" a="1"/>
  <c r="K272" i="1" s="1"/>
  <c r="R486" i="3"/>
  <c r="S486" i="3"/>
  <c r="S487" i="3"/>
  <c r="R487" i="3"/>
  <c r="O491" i="3"/>
  <c r="O490" i="3"/>
  <c r="H254" i="1" s="1" a="1"/>
  <c r="H254" i="1" s="1"/>
  <c r="O254" i="1" s="1"/>
  <c r="N491" i="3"/>
  <c r="N490" i="3"/>
  <c r="H494" i="3" a="1"/>
  <c r="L492" i="3"/>
  <c r="N492" i="3" s="1" a="1"/>
  <c r="P274" i="1"/>
  <c r="F528" i="3"/>
  <c r="J530" i="3" a="1"/>
  <c r="K528" i="3"/>
  <c r="J528" i="3"/>
  <c r="J529" i="3"/>
  <c r="K529" i="3"/>
  <c r="H494" i="3"/>
  <c r="H495" i="3"/>
  <c r="I495" i="3"/>
  <c r="M495" i="3" s="1"/>
  <c r="I494" i="3"/>
  <c r="C530" i="3" a="1"/>
  <c r="C530" i="3" s="1"/>
  <c r="E530" i="3" s="1"/>
  <c r="G530" i="3" s="1"/>
  <c r="A532" i="3"/>
  <c r="B530" i="3" a="1"/>
  <c r="B530" i="3" s="1"/>
  <c r="D530" i="3" s="1"/>
  <c r="L271" i="1" l="1" a="1"/>
  <c r="L271" i="1" s="1"/>
  <c r="Q527" i="3"/>
  <c r="G272" i="5"/>
  <c r="I272" i="5"/>
  <c r="N275" i="1" s="1"/>
  <c r="F273" i="5"/>
  <c r="I270" i="4"/>
  <c r="M273" i="1" s="1"/>
  <c r="F271" i="4"/>
  <c r="G271" i="4" s="1"/>
  <c r="T486" i="3" a="1"/>
  <c r="T486" i="3" s="1"/>
  <c r="R490" i="3" a="1"/>
  <c r="P528" i="3"/>
  <c r="K273" i="1" s="1" a="1"/>
  <c r="K273" i="1" s="1"/>
  <c r="R488" i="3"/>
  <c r="S489" i="3"/>
  <c r="R489" i="3"/>
  <c r="S488" i="3"/>
  <c r="H496" i="3" a="1"/>
  <c r="L494" i="3"/>
  <c r="N494" i="3" s="1" a="1"/>
  <c r="O492" i="3"/>
  <c r="H255" i="1" s="1" a="1"/>
  <c r="H255" i="1" s="1"/>
  <c r="O255" i="1" s="1"/>
  <c r="N492" i="3"/>
  <c r="N493" i="3"/>
  <c r="O493" i="3"/>
  <c r="P275" i="1"/>
  <c r="F530" i="3"/>
  <c r="J532" i="3" a="1"/>
  <c r="H496" i="3"/>
  <c r="I497" i="3"/>
  <c r="M497" i="3" s="1"/>
  <c r="H497" i="3"/>
  <c r="I496" i="3"/>
  <c r="J531" i="3"/>
  <c r="J530" i="3"/>
  <c r="K530" i="3"/>
  <c r="K531" i="3"/>
  <c r="B532" i="3" a="1"/>
  <c r="B532" i="3" s="1"/>
  <c r="D532" i="3" s="1"/>
  <c r="C532" i="3" a="1"/>
  <c r="C532" i="3" s="1"/>
  <c r="E532" i="3" s="1"/>
  <c r="G532" i="3" s="1"/>
  <c r="A534" i="3"/>
  <c r="L272" i="1" l="1" a="1"/>
  <c r="L272" i="1" s="1"/>
  <c r="Q529" i="3"/>
  <c r="I273" i="5"/>
  <c r="N276" i="1" s="1"/>
  <c r="G273" i="5"/>
  <c r="F274" i="5"/>
  <c r="I271" i="4"/>
  <c r="M274" i="1" s="1"/>
  <c r="F272" i="4"/>
  <c r="G272" i="4" s="1"/>
  <c r="T488" i="3" a="1"/>
  <c r="T488" i="3" s="1"/>
  <c r="R492" i="3" a="1"/>
  <c r="P530" i="3"/>
  <c r="K274" i="1" s="1" a="1"/>
  <c r="K274" i="1" s="1"/>
  <c r="R491" i="3"/>
  <c r="S490" i="3"/>
  <c r="R490" i="3"/>
  <c r="S491" i="3"/>
  <c r="H498" i="3" a="1"/>
  <c r="L496" i="3"/>
  <c r="N496" i="3" s="1" a="1"/>
  <c r="N494" i="3"/>
  <c r="O494" i="3"/>
  <c r="H256" i="1" s="1" a="1"/>
  <c r="H256" i="1" s="1"/>
  <c r="O256" i="1" s="1"/>
  <c r="N495" i="3"/>
  <c r="O495" i="3"/>
  <c r="P276" i="1"/>
  <c r="H499" i="3"/>
  <c r="H498" i="3"/>
  <c r="I498" i="3"/>
  <c r="I499" i="3"/>
  <c r="M499" i="3" s="1"/>
  <c r="J533" i="3"/>
  <c r="K532" i="3"/>
  <c r="K533" i="3"/>
  <c r="J532" i="3"/>
  <c r="F532" i="3"/>
  <c r="J534" i="3" a="1"/>
  <c r="B534" i="3" a="1"/>
  <c r="B534" i="3" s="1"/>
  <c r="D534" i="3" s="1"/>
  <c r="A536" i="3"/>
  <c r="C534" i="3" a="1"/>
  <c r="C534" i="3" s="1"/>
  <c r="E534" i="3" s="1"/>
  <c r="G534" i="3" s="1"/>
  <c r="L273" i="1" l="1" a="1"/>
  <c r="L273" i="1" s="1"/>
  <c r="Q531" i="3"/>
  <c r="I274" i="5"/>
  <c r="N277" i="1" s="1"/>
  <c r="G274" i="5"/>
  <c r="F275" i="5"/>
  <c r="I272" i="4"/>
  <c r="M275" i="1" s="1"/>
  <c r="F273" i="4"/>
  <c r="G273" i="4" s="1"/>
  <c r="T490" i="3" a="1"/>
  <c r="T490" i="3" s="1"/>
  <c r="R494" i="3" a="1"/>
  <c r="P532" i="3"/>
  <c r="K275" i="1" s="1" a="1"/>
  <c r="K275" i="1" s="1"/>
  <c r="S493" i="3"/>
  <c r="R492" i="3"/>
  <c r="S492" i="3"/>
  <c r="R493" i="3"/>
  <c r="O496" i="3"/>
  <c r="H257" i="1" s="1" a="1"/>
  <c r="H257" i="1" s="1"/>
  <c r="O257" i="1" s="1"/>
  <c r="N496" i="3"/>
  <c r="N497" i="3"/>
  <c r="O497" i="3"/>
  <c r="H500" i="3" a="1"/>
  <c r="L498" i="3"/>
  <c r="N498" i="3" s="1" a="1"/>
  <c r="P277" i="1"/>
  <c r="F534" i="3"/>
  <c r="J536" i="3" a="1"/>
  <c r="H500" i="3"/>
  <c r="L500" i="3" s="1"/>
  <c r="I501" i="3"/>
  <c r="M501" i="3" s="1"/>
  <c r="I500" i="3"/>
  <c r="H501" i="3"/>
  <c r="J534" i="3"/>
  <c r="J535" i="3"/>
  <c r="K534" i="3"/>
  <c r="K535" i="3"/>
  <c r="A538" i="3"/>
  <c r="B536" i="3" a="1"/>
  <c r="B536" i="3" s="1"/>
  <c r="D536" i="3" s="1"/>
  <c r="C536" i="3" a="1"/>
  <c r="C536" i="3" s="1"/>
  <c r="E536" i="3" s="1"/>
  <c r="G536" i="3" s="1"/>
  <c r="L274" i="1" l="1" a="1"/>
  <c r="L274" i="1" s="1"/>
  <c r="Q533" i="3"/>
  <c r="G275" i="5"/>
  <c r="I275" i="5"/>
  <c r="N278" i="1" s="1"/>
  <c r="F276" i="5"/>
  <c r="I273" i="4"/>
  <c r="M276" i="1" s="1"/>
  <c r="F274" i="4"/>
  <c r="G274" i="4" s="1"/>
  <c r="T492" i="3" a="1"/>
  <c r="T492" i="3" s="1"/>
  <c r="P534" i="3"/>
  <c r="K276" i="1" s="1" a="1"/>
  <c r="K276" i="1" s="1"/>
  <c r="R496" i="3" a="1"/>
  <c r="S494" i="3"/>
  <c r="R495" i="3"/>
  <c r="R494" i="3"/>
  <c r="S495" i="3"/>
  <c r="N500" i="3" a="1"/>
  <c r="N498" i="3"/>
  <c r="O498" i="3"/>
  <c r="H258" i="1" s="1" a="1"/>
  <c r="H258" i="1" s="1"/>
  <c r="O258" i="1" s="1"/>
  <c r="N499" i="3"/>
  <c r="O499" i="3"/>
  <c r="P278" i="1"/>
  <c r="F536" i="3"/>
  <c r="J538" i="3" a="1"/>
  <c r="H502" i="3" a="1"/>
  <c r="K536" i="3"/>
  <c r="J536" i="3"/>
  <c r="J537" i="3"/>
  <c r="K537" i="3"/>
  <c r="C538" i="3" a="1"/>
  <c r="C538" i="3" s="1"/>
  <c r="E538" i="3" s="1"/>
  <c r="G538" i="3" s="1"/>
  <c r="B538" i="3" a="1"/>
  <c r="B538" i="3" s="1"/>
  <c r="D538" i="3" s="1"/>
  <c r="A540" i="3"/>
  <c r="L275" i="1" l="1" a="1"/>
  <c r="L275" i="1" s="1"/>
  <c r="Q535" i="3"/>
  <c r="I276" i="5"/>
  <c r="N279" i="1" s="1"/>
  <c r="G276" i="5"/>
  <c r="F277" i="5"/>
  <c r="I274" i="4"/>
  <c r="M277" i="1" s="1"/>
  <c r="F275" i="4"/>
  <c r="G275" i="4" s="1"/>
  <c r="T494" i="3" a="1"/>
  <c r="T494" i="3" s="1"/>
  <c r="S496" i="3"/>
  <c r="R496" i="3"/>
  <c r="S497" i="3"/>
  <c r="R497" i="3"/>
  <c r="R498" i="3" a="1"/>
  <c r="P536" i="3"/>
  <c r="K277" i="1" s="1" a="1"/>
  <c r="K277" i="1" s="1"/>
  <c r="O501" i="3"/>
  <c r="O500" i="3"/>
  <c r="H259" i="1" s="1" a="1"/>
  <c r="H259" i="1" s="1"/>
  <c r="O259" i="1" s="1"/>
  <c r="N501" i="3"/>
  <c r="N500" i="3"/>
  <c r="P279" i="1"/>
  <c r="F538" i="3"/>
  <c r="J540" i="3" a="1"/>
  <c r="H502" i="3"/>
  <c r="I503" i="3"/>
  <c r="M503" i="3" s="1"/>
  <c r="I502" i="3"/>
  <c r="H503" i="3"/>
  <c r="J539" i="3"/>
  <c r="J538" i="3"/>
  <c r="K538" i="3"/>
  <c r="K539" i="3"/>
  <c r="C540" i="3" a="1"/>
  <c r="C540" i="3" s="1"/>
  <c r="E540" i="3" s="1"/>
  <c r="G540" i="3" s="1"/>
  <c r="B540" i="3" a="1"/>
  <c r="B540" i="3" s="1"/>
  <c r="D540" i="3" s="1"/>
  <c r="A542" i="3"/>
  <c r="L276" i="1" l="1" a="1"/>
  <c r="L276" i="1" s="1"/>
  <c r="Q537" i="3"/>
  <c r="I277" i="5"/>
  <c r="N280" i="1" s="1"/>
  <c r="G277" i="5"/>
  <c r="F278" i="5"/>
  <c r="I275" i="4"/>
  <c r="M278" i="1" s="1"/>
  <c r="F276" i="4"/>
  <c r="G276" i="4" s="1"/>
  <c r="T496" i="3" a="1"/>
  <c r="T496" i="3" s="1"/>
  <c r="R498" i="3"/>
  <c r="S499" i="3"/>
  <c r="S498" i="3"/>
  <c r="R499" i="3"/>
  <c r="R500" i="3" a="1"/>
  <c r="P538" i="3"/>
  <c r="K278" i="1" s="1" a="1"/>
  <c r="K278" i="1" s="1"/>
  <c r="H504" i="3" a="1"/>
  <c r="L502" i="3"/>
  <c r="N502" i="3" s="1" a="1"/>
  <c r="P280" i="1"/>
  <c r="F540" i="3"/>
  <c r="J542" i="3" a="1"/>
  <c r="H504" i="3"/>
  <c r="I504" i="3"/>
  <c r="H505" i="3"/>
  <c r="I505" i="3"/>
  <c r="M505" i="3" s="1"/>
  <c r="J540" i="3"/>
  <c r="K541" i="3"/>
  <c r="J541" i="3"/>
  <c r="K540" i="3"/>
  <c r="B542" i="3" a="1"/>
  <c r="B542" i="3" s="1"/>
  <c r="D542" i="3" s="1"/>
  <c r="A544" i="3"/>
  <c r="C542" i="3" a="1"/>
  <c r="C542" i="3" s="1"/>
  <c r="E542" i="3" s="1"/>
  <c r="G542" i="3" s="1"/>
  <c r="L277" i="1" l="1" a="1"/>
  <c r="L277" i="1" s="1"/>
  <c r="Q539" i="3"/>
  <c r="I278" i="5"/>
  <c r="N281" i="1" s="1"/>
  <c r="G278" i="5"/>
  <c r="F279" i="5"/>
  <c r="I276" i="4"/>
  <c r="M279" i="1" s="1"/>
  <c r="F277" i="4"/>
  <c r="G277" i="4" s="1"/>
  <c r="T498" i="3" a="1"/>
  <c r="T498" i="3" s="1"/>
  <c r="P540" i="3"/>
  <c r="K279" i="1" s="1" a="1"/>
  <c r="K279" i="1" s="1"/>
  <c r="S501" i="3"/>
  <c r="R500" i="3"/>
  <c r="S500" i="3"/>
  <c r="R501" i="3"/>
  <c r="H506" i="3" a="1"/>
  <c r="L504" i="3"/>
  <c r="N504" i="3" s="1" a="1"/>
  <c r="N502" i="3"/>
  <c r="O503" i="3"/>
  <c r="N503" i="3"/>
  <c r="O502" i="3"/>
  <c r="H260" i="1" s="1" a="1"/>
  <c r="H260" i="1" s="1"/>
  <c r="O260" i="1" s="1"/>
  <c r="P281" i="1"/>
  <c r="H507" i="3"/>
  <c r="H506" i="3"/>
  <c r="I506" i="3"/>
  <c r="I507" i="3"/>
  <c r="M507" i="3" s="1"/>
  <c r="J542" i="3"/>
  <c r="J543" i="3"/>
  <c r="K543" i="3"/>
  <c r="K542" i="3"/>
  <c r="F542" i="3"/>
  <c r="J544" i="3" a="1"/>
  <c r="B544" i="3" a="1"/>
  <c r="B544" i="3" s="1"/>
  <c r="D544" i="3" s="1"/>
  <c r="A546" i="3"/>
  <c r="C544" i="3" a="1"/>
  <c r="C544" i="3" s="1"/>
  <c r="E544" i="3" s="1"/>
  <c r="G544" i="3" s="1"/>
  <c r="L278" i="1" l="1" a="1"/>
  <c r="L278" i="1" s="1"/>
  <c r="Q541" i="3"/>
  <c r="I279" i="5"/>
  <c r="N282" i="1" s="1"/>
  <c r="G279" i="5"/>
  <c r="F280" i="5"/>
  <c r="I277" i="4"/>
  <c r="M280" i="1" s="1"/>
  <c r="F278" i="4"/>
  <c r="G278" i="4" s="1"/>
  <c r="T500" i="3" a="1"/>
  <c r="T500" i="3" s="1"/>
  <c r="R502" i="3" a="1"/>
  <c r="P542" i="3"/>
  <c r="K280" i="1" s="1" a="1"/>
  <c r="K280" i="1" s="1"/>
  <c r="N504" i="3"/>
  <c r="O504" i="3"/>
  <c r="H261" i="1" s="1" a="1"/>
  <c r="H261" i="1" s="1"/>
  <c r="O261" i="1" s="1"/>
  <c r="N505" i="3"/>
  <c r="O505" i="3"/>
  <c r="H508" i="3" a="1"/>
  <c r="L506" i="3"/>
  <c r="N506" i="3" s="1" a="1"/>
  <c r="P282" i="1"/>
  <c r="F544" i="3"/>
  <c r="J546" i="3" a="1"/>
  <c r="H508" i="3"/>
  <c r="I508" i="3"/>
  <c r="I509" i="3"/>
  <c r="M509" i="3" s="1"/>
  <c r="H509" i="3"/>
  <c r="K545" i="3"/>
  <c r="J544" i="3"/>
  <c r="K544" i="3"/>
  <c r="J545" i="3"/>
  <c r="C546" i="3" a="1"/>
  <c r="C546" i="3" s="1"/>
  <c r="E546" i="3" s="1"/>
  <c r="G546" i="3" s="1"/>
  <c r="B546" i="3" a="1"/>
  <c r="B546" i="3" s="1"/>
  <c r="D546" i="3" s="1"/>
  <c r="A548" i="3"/>
  <c r="L279" i="1" l="1" a="1"/>
  <c r="L279" i="1" s="1"/>
  <c r="Q543" i="3"/>
  <c r="G280" i="5"/>
  <c r="I280" i="5"/>
  <c r="N283" i="1" s="1"/>
  <c r="F281" i="5"/>
  <c r="I278" i="4"/>
  <c r="M281" i="1" s="1"/>
  <c r="F279" i="4"/>
  <c r="G279" i="4" s="1"/>
  <c r="R504" i="3" a="1"/>
  <c r="P544" i="3"/>
  <c r="K281" i="1" s="1" a="1"/>
  <c r="K281" i="1" s="1"/>
  <c r="R502" i="3"/>
  <c r="S503" i="3"/>
  <c r="S502" i="3"/>
  <c r="R503" i="3"/>
  <c r="H510" i="3" a="1"/>
  <c r="L508" i="3"/>
  <c r="N508" i="3" s="1" a="1"/>
  <c r="O507" i="3"/>
  <c r="O506" i="3"/>
  <c r="H262" i="1" s="1" a="1"/>
  <c r="H262" i="1" s="1"/>
  <c r="O262" i="1" s="1"/>
  <c r="N507" i="3"/>
  <c r="N506" i="3"/>
  <c r="P283" i="1"/>
  <c r="H510" i="3"/>
  <c r="I511" i="3"/>
  <c r="M511" i="3" s="1"/>
  <c r="I510" i="3"/>
  <c r="H511" i="3"/>
  <c r="F546" i="3"/>
  <c r="J548" i="3" a="1"/>
  <c r="K547" i="3"/>
  <c r="J546" i="3"/>
  <c r="K546" i="3"/>
  <c r="J547" i="3"/>
  <c r="A550" i="3"/>
  <c r="C548" i="3" a="1"/>
  <c r="C548" i="3" s="1"/>
  <c r="E548" i="3" s="1"/>
  <c r="G548" i="3" s="1"/>
  <c r="B548" i="3" a="1"/>
  <c r="B548" i="3" s="1"/>
  <c r="D548" i="3" s="1"/>
  <c r="L280" i="1" l="1" a="1"/>
  <c r="L280" i="1" s="1"/>
  <c r="Q545" i="3"/>
  <c r="G281" i="5"/>
  <c r="I281" i="5"/>
  <c r="N284" i="1" s="1"/>
  <c r="F282" i="5"/>
  <c r="I279" i="4"/>
  <c r="M282" i="1" s="1"/>
  <c r="F280" i="4"/>
  <c r="G280" i="4" s="1"/>
  <c r="T502" i="3" a="1"/>
  <c r="T502" i="3" s="1"/>
  <c r="R506" i="3" a="1"/>
  <c r="P546" i="3"/>
  <c r="K282" i="1" s="1" a="1"/>
  <c r="K282" i="1" s="1"/>
  <c r="R504" i="3"/>
  <c r="R505" i="3"/>
  <c r="S504" i="3"/>
  <c r="S505" i="3"/>
  <c r="O508" i="3"/>
  <c r="H263" i="1" s="1" a="1"/>
  <c r="H263" i="1" s="1"/>
  <c r="O263" i="1" s="1"/>
  <c r="N508" i="3"/>
  <c r="N509" i="3"/>
  <c r="O509" i="3"/>
  <c r="H512" i="3" a="1"/>
  <c r="L510" i="3"/>
  <c r="N510" i="3" s="1" a="1"/>
  <c r="P284" i="1"/>
  <c r="K548" i="3"/>
  <c r="J549" i="3"/>
  <c r="K549" i="3"/>
  <c r="J548" i="3"/>
  <c r="F548" i="3"/>
  <c r="J550" i="3" a="1"/>
  <c r="I512" i="3"/>
  <c r="H513" i="3"/>
  <c r="I513" i="3"/>
  <c r="M513" i="3" s="1"/>
  <c r="H512" i="3"/>
  <c r="L512" i="3" s="1"/>
  <c r="B550" i="3" a="1"/>
  <c r="B550" i="3" s="1"/>
  <c r="D550" i="3" s="1"/>
  <c r="A552" i="3"/>
  <c r="C550" i="3" a="1"/>
  <c r="C550" i="3" s="1"/>
  <c r="E550" i="3" s="1"/>
  <c r="G550" i="3" s="1"/>
  <c r="L281" i="1" l="1" a="1"/>
  <c r="L281" i="1" s="1"/>
  <c r="Q547" i="3"/>
  <c r="I282" i="5"/>
  <c r="N285" i="1" s="1"/>
  <c r="G282" i="5"/>
  <c r="F283" i="5"/>
  <c r="I280" i="4"/>
  <c r="M283" i="1" s="1"/>
  <c r="F281" i="4"/>
  <c r="G281" i="4" s="1"/>
  <c r="T504" i="3" a="1"/>
  <c r="T504" i="3" s="1"/>
  <c r="R508" i="3" a="1"/>
  <c r="P548" i="3"/>
  <c r="K283" i="1" s="1" a="1"/>
  <c r="K283" i="1" s="1"/>
  <c r="R507" i="3"/>
  <c r="S506" i="3"/>
  <c r="R506" i="3"/>
  <c r="S507" i="3"/>
  <c r="N510" i="3"/>
  <c r="O510" i="3"/>
  <c r="H264" i="1" s="1" a="1"/>
  <c r="H264" i="1" s="1"/>
  <c r="O264" i="1" s="1"/>
  <c r="N511" i="3"/>
  <c r="O511" i="3"/>
  <c r="N512" i="3" a="1"/>
  <c r="P285" i="1"/>
  <c r="J550" i="3"/>
  <c r="K550" i="3"/>
  <c r="J551" i="3"/>
  <c r="K551" i="3"/>
  <c r="H514" i="3" a="1"/>
  <c r="F550" i="3"/>
  <c r="J552" i="3" a="1"/>
  <c r="B552" i="3" a="1"/>
  <c r="B552" i="3" s="1"/>
  <c r="D552" i="3" s="1"/>
  <c r="C552" i="3" a="1"/>
  <c r="C552" i="3" s="1"/>
  <c r="E552" i="3" s="1"/>
  <c r="G552" i="3" s="1"/>
  <c r="A554" i="3"/>
  <c r="L282" i="1" l="1" a="1"/>
  <c r="L282" i="1" s="1"/>
  <c r="Q549" i="3"/>
  <c r="G283" i="5"/>
  <c r="I283" i="5"/>
  <c r="N286" i="1" s="1"/>
  <c r="F284" i="5"/>
  <c r="I281" i="4"/>
  <c r="M284" i="1" s="1"/>
  <c r="F282" i="4"/>
  <c r="G282" i="4" s="1"/>
  <c r="T506" i="3" a="1"/>
  <c r="T506" i="3" s="1"/>
  <c r="P550" i="3"/>
  <c r="K284" i="1" s="1" a="1"/>
  <c r="K284" i="1" s="1"/>
  <c r="R510" i="3" a="1"/>
  <c r="S509" i="3"/>
  <c r="R508" i="3"/>
  <c r="R509" i="3"/>
  <c r="S508" i="3"/>
  <c r="O512" i="3"/>
  <c r="H265" i="1" s="1" a="1"/>
  <c r="H265" i="1" s="1"/>
  <c r="O265" i="1" s="1"/>
  <c r="O513" i="3"/>
  <c r="N512" i="3"/>
  <c r="N513" i="3"/>
  <c r="P286" i="1"/>
  <c r="F552" i="3"/>
  <c r="J554" i="3" a="1"/>
  <c r="H515" i="3"/>
  <c r="I515" i="3"/>
  <c r="M515" i="3" s="1"/>
  <c r="I514" i="3"/>
  <c r="H514" i="3"/>
  <c r="J552" i="3"/>
  <c r="J553" i="3"/>
  <c r="K553" i="3"/>
  <c r="K552" i="3"/>
  <c r="C554" i="3" a="1"/>
  <c r="C554" i="3" s="1"/>
  <c r="E554" i="3" s="1"/>
  <c r="G554" i="3" s="1"/>
  <c r="A556" i="3"/>
  <c r="B554" i="3" a="1"/>
  <c r="B554" i="3" s="1"/>
  <c r="D554" i="3" s="1"/>
  <c r="L283" i="1" l="1" a="1"/>
  <c r="L283" i="1" s="1"/>
  <c r="Q551" i="3"/>
  <c r="I284" i="5"/>
  <c r="N287" i="1" s="1"/>
  <c r="G284" i="5"/>
  <c r="F285" i="5"/>
  <c r="I282" i="4"/>
  <c r="M285" i="1" s="1"/>
  <c r="F283" i="4"/>
  <c r="G283" i="4" s="1"/>
  <c r="T508" i="3" a="1"/>
  <c r="T508" i="3" s="1"/>
  <c r="R512" i="3" a="1"/>
  <c r="R510" i="3"/>
  <c r="S510" i="3"/>
  <c r="R511" i="3"/>
  <c r="S511" i="3"/>
  <c r="P552" i="3"/>
  <c r="K285" i="1" s="1" a="1"/>
  <c r="K285" i="1" s="1"/>
  <c r="H516" i="3" a="1"/>
  <c r="L514" i="3"/>
  <c r="N514" i="3" s="1" a="1"/>
  <c r="P287" i="1"/>
  <c r="F554" i="3"/>
  <c r="J556" i="3" a="1"/>
  <c r="H516" i="3"/>
  <c r="H517" i="3"/>
  <c r="I517" i="3"/>
  <c r="M517" i="3" s="1"/>
  <c r="I516" i="3"/>
  <c r="K555" i="3"/>
  <c r="J554" i="3"/>
  <c r="K554" i="3"/>
  <c r="J555" i="3"/>
  <c r="C556" i="3" a="1"/>
  <c r="C556" i="3" s="1"/>
  <c r="E556" i="3" s="1"/>
  <c r="G556" i="3" s="1"/>
  <c r="A558" i="3"/>
  <c r="B556" i="3" a="1"/>
  <c r="B556" i="3" s="1"/>
  <c r="D556" i="3" s="1"/>
  <c r="L284" i="1" l="1" a="1"/>
  <c r="L284" i="1" s="1"/>
  <c r="Q553" i="3"/>
  <c r="I285" i="5"/>
  <c r="N288" i="1" s="1"/>
  <c r="G285" i="5"/>
  <c r="F286" i="5"/>
  <c r="I283" i="4"/>
  <c r="M286" i="1" s="1"/>
  <c r="F284" i="4"/>
  <c r="G284" i="4" s="1"/>
  <c r="T510" i="3" a="1"/>
  <c r="T510" i="3" s="1"/>
  <c r="P554" i="3"/>
  <c r="K286" i="1" s="1" a="1"/>
  <c r="K286" i="1" s="1"/>
  <c r="S512" i="3"/>
  <c r="R512" i="3"/>
  <c r="R513" i="3"/>
  <c r="S513" i="3"/>
  <c r="H518" i="3" a="1"/>
  <c r="L516" i="3"/>
  <c r="N516" i="3" s="1" a="1"/>
  <c r="N514" i="3"/>
  <c r="O514" i="3"/>
  <c r="H266" i="1" s="1" a="1"/>
  <c r="H266" i="1" s="1"/>
  <c r="O266" i="1" s="1"/>
  <c r="O515" i="3"/>
  <c r="N515" i="3"/>
  <c r="P288" i="1"/>
  <c r="F556" i="3"/>
  <c r="J558" i="3" a="1"/>
  <c r="H518" i="3"/>
  <c r="I519" i="3"/>
  <c r="M519" i="3" s="1"/>
  <c r="I518" i="3"/>
  <c r="H519" i="3"/>
  <c r="K556" i="3"/>
  <c r="J557" i="3"/>
  <c r="K557" i="3"/>
  <c r="J556" i="3"/>
  <c r="B558" i="3" a="1"/>
  <c r="B558" i="3" s="1"/>
  <c r="D558" i="3" s="1"/>
  <c r="A560" i="3"/>
  <c r="C558" i="3" a="1"/>
  <c r="C558" i="3" s="1"/>
  <c r="E558" i="3" s="1"/>
  <c r="G558" i="3" s="1"/>
  <c r="L285" i="1" l="1" a="1"/>
  <c r="L285" i="1" s="1"/>
  <c r="Q555" i="3"/>
  <c r="I286" i="5"/>
  <c r="N289" i="1" s="1"/>
  <c r="G286" i="5"/>
  <c r="F287" i="5"/>
  <c r="I284" i="4"/>
  <c r="M287" i="1" s="1"/>
  <c r="F285" i="4"/>
  <c r="G285" i="4" s="1"/>
  <c r="T512" i="3" a="1"/>
  <c r="T512" i="3" s="1"/>
  <c r="R514" i="3" a="1"/>
  <c r="P556" i="3"/>
  <c r="K287" i="1" s="1" a="1"/>
  <c r="K287" i="1" s="1"/>
  <c r="H520" i="3" a="1"/>
  <c r="L518" i="3"/>
  <c r="N518" i="3" s="1" a="1"/>
  <c r="O517" i="3"/>
  <c r="N516" i="3"/>
  <c r="O516" i="3"/>
  <c r="H267" i="1" s="1" a="1"/>
  <c r="H267" i="1" s="1"/>
  <c r="O267" i="1" s="1"/>
  <c r="N517" i="3"/>
  <c r="P289" i="1"/>
  <c r="I520" i="3"/>
  <c r="H521" i="3"/>
  <c r="I521" i="3"/>
  <c r="M521" i="3" s="1"/>
  <c r="H520" i="3"/>
  <c r="J558" i="3"/>
  <c r="K558" i="3"/>
  <c r="J559" i="3"/>
  <c r="K559" i="3"/>
  <c r="F558" i="3"/>
  <c r="J560" i="3" a="1"/>
  <c r="B560" i="3" a="1"/>
  <c r="B560" i="3" s="1"/>
  <c r="D560" i="3" s="1"/>
  <c r="A562" i="3"/>
  <c r="C560" i="3" a="1"/>
  <c r="C560" i="3" s="1"/>
  <c r="E560" i="3" s="1"/>
  <c r="G560" i="3" s="1"/>
  <c r="L286" i="1" l="1" a="1"/>
  <c r="L286" i="1" s="1"/>
  <c r="Q557" i="3"/>
  <c r="I287" i="5"/>
  <c r="N290" i="1" s="1"/>
  <c r="G287" i="5"/>
  <c r="F288" i="5"/>
  <c r="I285" i="4"/>
  <c r="M288" i="1" s="1"/>
  <c r="F286" i="4"/>
  <c r="G286" i="4" s="1"/>
  <c r="R516" i="3" a="1"/>
  <c r="P558" i="3"/>
  <c r="K288" i="1" s="1" a="1"/>
  <c r="K288" i="1" s="1"/>
  <c r="R514" i="3"/>
  <c r="S515" i="3"/>
  <c r="S514" i="3"/>
  <c r="R515" i="3"/>
  <c r="H522" i="3" a="1"/>
  <c r="L520" i="3"/>
  <c r="N520" i="3" s="1" a="1"/>
  <c r="N518" i="3"/>
  <c r="O519" i="3"/>
  <c r="N519" i="3"/>
  <c r="O518" i="3"/>
  <c r="H268" i="1" s="1" a="1"/>
  <c r="H268" i="1" s="1"/>
  <c r="O268" i="1" s="1"/>
  <c r="P290" i="1"/>
  <c r="I523" i="3"/>
  <c r="M523" i="3" s="1"/>
  <c r="I522" i="3"/>
  <c r="H522" i="3"/>
  <c r="H523" i="3"/>
  <c r="J560" i="3"/>
  <c r="J561" i="3"/>
  <c r="K561" i="3"/>
  <c r="K560" i="3"/>
  <c r="F560" i="3"/>
  <c r="J562" i="3" a="1"/>
  <c r="C562" i="3" a="1"/>
  <c r="C562" i="3" s="1"/>
  <c r="E562" i="3" s="1"/>
  <c r="G562" i="3" s="1"/>
  <c r="A564" i="3"/>
  <c r="B562" i="3" a="1"/>
  <c r="B562" i="3" s="1"/>
  <c r="D562" i="3" s="1"/>
  <c r="L287" i="1" l="1" a="1"/>
  <c r="L287" i="1" s="1"/>
  <c r="Q559" i="3"/>
  <c r="G288" i="5"/>
  <c r="I288" i="5"/>
  <c r="N291" i="1" s="1"/>
  <c r="F289" i="5"/>
  <c r="I286" i="4"/>
  <c r="M289" i="1" s="1"/>
  <c r="F287" i="4"/>
  <c r="G287" i="4" s="1"/>
  <c r="T514" i="3" a="1"/>
  <c r="T514" i="3" s="1"/>
  <c r="R518" i="3" a="1"/>
  <c r="P560" i="3"/>
  <c r="K289" i="1" s="1" a="1"/>
  <c r="K289" i="1" s="1"/>
  <c r="R516" i="3"/>
  <c r="S516" i="3"/>
  <c r="R517" i="3"/>
  <c r="S517" i="3"/>
  <c r="H524" i="3" a="1"/>
  <c r="L522" i="3"/>
  <c r="N522" i="3" s="1" a="1"/>
  <c r="O520" i="3"/>
  <c r="H269" i="1" s="1" a="1"/>
  <c r="H269" i="1" s="1"/>
  <c r="O269" i="1" s="1"/>
  <c r="N521" i="3"/>
  <c r="O521" i="3"/>
  <c r="N520" i="3"/>
  <c r="P291" i="1"/>
  <c r="F562" i="3"/>
  <c r="J564" i="3" a="1"/>
  <c r="H524" i="3"/>
  <c r="H525" i="3"/>
  <c r="I524" i="3"/>
  <c r="I525" i="3"/>
  <c r="M525" i="3" s="1"/>
  <c r="K563" i="3"/>
  <c r="J562" i="3"/>
  <c r="K562" i="3"/>
  <c r="J563" i="3"/>
  <c r="A566" i="3"/>
  <c r="B564" i="3" a="1"/>
  <c r="B564" i="3" s="1"/>
  <c r="D564" i="3" s="1"/>
  <c r="C564" i="3" a="1"/>
  <c r="C564" i="3" s="1"/>
  <c r="E564" i="3" s="1"/>
  <c r="G564" i="3" s="1"/>
  <c r="L288" i="1" l="1" a="1"/>
  <c r="L288" i="1" s="1"/>
  <c r="Q561" i="3"/>
  <c r="I289" i="5"/>
  <c r="N292" i="1" s="1"/>
  <c r="G289" i="5"/>
  <c r="F290" i="5"/>
  <c r="I287" i="4"/>
  <c r="M290" i="1" s="1"/>
  <c r="F288" i="4"/>
  <c r="G288" i="4" s="1"/>
  <c r="T516" i="3" a="1"/>
  <c r="T516" i="3" s="1"/>
  <c r="R520" i="3" a="1"/>
  <c r="P562" i="3"/>
  <c r="K290" i="1" s="1" a="1"/>
  <c r="K290" i="1" s="1"/>
  <c r="R518" i="3"/>
  <c r="S518" i="3"/>
  <c r="S519" i="3"/>
  <c r="R519" i="3"/>
  <c r="H526" i="3" a="1"/>
  <c r="L524" i="3"/>
  <c r="N524" i="3" s="1" a="1"/>
  <c r="N522" i="3"/>
  <c r="O522" i="3"/>
  <c r="H270" i="1" s="1" a="1"/>
  <c r="H270" i="1" s="1"/>
  <c r="O270" i="1" s="1"/>
  <c r="N523" i="3"/>
  <c r="O523" i="3"/>
  <c r="P292" i="1"/>
  <c r="H526" i="3"/>
  <c r="I527" i="3"/>
  <c r="M527" i="3" s="1"/>
  <c r="I526" i="3"/>
  <c r="H527" i="3"/>
  <c r="K564" i="3"/>
  <c r="J565" i="3"/>
  <c r="K565" i="3"/>
  <c r="J564" i="3"/>
  <c r="F564" i="3"/>
  <c r="J566" i="3" a="1"/>
  <c r="B566" i="3" a="1"/>
  <c r="B566" i="3" s="1"/>
  <c r="D566" i="3" s="1"/>
  <c r="A568" i="3"/>
  <c r="C566" i="3" a="1"/>
  <c r="C566" i="3" s="1"/>
  <c r="E566" i="3" s="1"/>
  <c r="G566" i="3" s="1"/>
  <c r="L289" i="1" l="1" a="1"/>
  <c r="L289" i="1" s="1"/>
  <c r="Q563" i="3"/>
  <c r="I290" i="5"/>
  <c r="N293" i="1" s="1"/>
  <c r="G290" i="5"/>
  <c r="F291" i="5"/>
  <c r="I288" i="4"/>
  <c r="M291" i="1" s="1"/>
  <c r="F289" i="4"/>
  <c r="G289" i="4" s="1"/>
  <c r="T518" i="3" a="1"/>
  <c r="T518" i="3" s="1"/>
  <c r="R522" i="3" a="1"/>
  <c r="P564" i="3"/>
  <c r="K291" i="1" s="1" a="1"/>
  <c r="K291" i="1" s="1"/>
  <c r="R520" i="3"/>
  <c r="R521" i="3"/>
  <c r="S521" i="3"/>
  <c r="S520" i="3"/>
  <c r="O524" i="3"/>
  <c r="H271" i="1" s="1" a="1"/>
  <c r="H271" i="1" s="1"/>
  <c r="O271" i="1" s="1"/>
  <c r="N525" i="3"/>
  <c r="N524" i="3"/>
  <c r="O525" i="3"/>
  <c r="H528" i="3" a="1"/>
  <c r="L526" i="3"/>
  <c r="N526" i="3" s="1" a="1"/>
  <c r="P293" i="1"/>
  <c r="F566" i="3"/>
  <c r="J568" i="3" a="1"/>
  <c r="J566" i="3"/>
  <c r="J567" i="3"/>
  <c r="K567" i="3"/>
  <c r="K566" i="3"/>
  <c r="I528" i="3"/>
  <c r="I529" i="3"/>
  <c r="M529" i="3" s="1"/>
  <c r="H529" i="3"/>
  <c r="H528" i="3"/>
  <c r="L528" i="3" s="1"/>
  <c r="B568" i="3" a="1"/>
  <c r="B568" i="3" s="1"/>
  <c r="D568" i="3" s="1"/>
  <c r="C568" i="3" a="1"/>
  <c r="C568" i="3" s="1"/>
  <c r="E568" i="3" s="1"/>
  <c r="G568" i="3" s="1"/>
  <c r="A570" i="3"/>
  <c r="L290" i="1" l="1" a="1"/>
  <c r="L290" i="1" s="1"/>
  <c r="Q565" i="3"/>
  <c r="G291" i="5"/>
  <c r="I291" i="5"/>
  <c r="N294" i="1" s="1"/>
  <c r="F292" i="5"/>
  <c r="I289" i="4"/>
  <c r="M292" i="1" s="1"/>
  <c r="F290" i="4"/>
  <c r="G290" i="4" s="1"/>
  <c r="T520" i="3" a="1"/>
  <c r="T520" i="3" s="1"/>
  <c r="R524" i="3" a="1"/>
  <c r="P566" i="3"/>
  <c r="K292" i="1" s="1" a="1"/>
  <c r="K292" i="1" s="1"/>
  <c r="R523" i="3"/>
  <c r="S522" i="3"/>
  <c r="R522" i="3"/>
  <c r="S523" i="3"/>
  <c r="N526" i="3"/>
  <c r="O526" i="3"/>
  <c r="H272" i="1" s="1" a="1"/>
  <c r="H272" i="1" s="1"/>
  <c r="O272" i="1" s="1"/>
  <c r="N527" i="3"/>
  <c r="O527" i="3"/>
  <c r="N528" i="3" a="1"/>
  <c r="P294" i="1"/>
  <c r="F568" i="3"/>
  <c r="J570" i="3" a="1"/>
  <c r="J568" i="3"/>
  <c r="J569" i="3"/>
  <c r="K569" i="3"/>
  <c r="K568" i="3"/>
  <c r="H530" i="3" a="1"/>
  <c r="C570" i="3" a="1"/>
  <c r="C570" i="3" s="1"/>
  <c r="E570" i="3" s="1"/>
  <c r="G570" i="3" s="1"/>
  <c r="B570" i="3" a="1"/>
  <c r="B570" i="3" s="1"/>
  <c r="D570" i="3" s="1"/>
  <c r="A572" i="3"/>
  <c r="L291" i="1" l="1" a="1"/>
  <c r="L291" i="1" s="1"/>
  <c r="Q567" i="3"/>
  <c r="I292" i="5"/>
  <c r="N295" i="1" s="1"/>
  <c r="G292" i="5"/>
  <c r="F293" i="5"/>
  <c r="I290" i="4"/>
  <c r="M293" i="1" s="1"/>
  <c r="F291" i="4"/>
  <c r="G291" i="4" s="1"/>
  <c r="T522" i="3" a="1"/>
  <c r="T522" i="3" s="1"/>
  <c r="P568" i="3"/>
  <c r="K293" i="1" s="1" a="1"/>
  <c r="K293" i="1" s="1"/>
  <c r="R526" i="3" a="1"/>
  <c r="S525" i="3"/>
  <c r="R524" i="3"/>
  <c r="S524" i="3"/>
  <c r="R525" i="3"/>
  <c r="O528" i="3"/>
  <c r="H273" i="1" s="1" a="1"/>
  <c r="H273" i="1" s="1"/>
  <c r="O273" i="1" s="1"/>
  <c r="N528" i="3"/>
  <c r="N529" i="3"/>
  <c r="O529" i="3"/>
  <c r="P295" i="1"/>
  <c r="F570" i="3"/>
  <c r="J572" i="3" a="1"/>
  <c r="K571" i="3"/>
  <c r="J570" i="3"/>
  <c r="K570" i="3"/>
  <c r="J571" i="3"/>
  <c r="H531" i="3"/>
  <c r="I531" i="3"/>
  <c r="M531" i="3" s="1"/>
  <c r="H530" i="3"/>
  <c r="L530" i="3" s="1"/>
  <c r="I530" i="3"/>
  <c r="C572" i="3" a="1"/>
  <c r="C572" i="3" s="1"/>
  <c r="E572" i="3" s="1"/>
  <c r="G572" i="3" s="1"/>
  <c r="A574" i="3"/>
  <c r="B572" i="3" a="1"/>
  <c r="B572" i="3" s="1"/>
  <c r="D572" i="3" s="1"/>
  <c r="L292" i="1" l="1" a="1"/>
  <c r="L292" i="1" s="1"/>
  <c r="Q569" i="3"/>
  <c r="I293" i="5"/>
  <c r="N296" i="1" s="1"/>
  <c r="G293" i="5"/>
  <c r="F294" i="5"/>
  <c r="I291" i="4"/>
  <c r="M294" i="1" s="1"/>
  <c r="F292" i="4"/>
  <c r="G292" i="4" s="1"/>
  <c r="T524" i="3" a="1"/>
  <c r="T524" i="3" s="1"/>
  <c r="R526" i="3"/>
  <c r="S526" i="3"/>
  <c r="S527" i="3"/>
  <c r="R527" i="3"/>
  <c r="R528" i="3" a="1"/>
  <c r="P570" i="3"/>
  <c r="K294" i="1" s="1" a="1"/>
  <c r="K294" i="1" s="1"/>
  <c r="N530" i="3" a="1"/>
  <c r="N530" i="3" s="1"/>
  <c r="P296" i="1"/>
  <c r="F572" i="3"/>
  <c r="J574" i="3" a="1"/>
  <c r="K572" i="3"/>
  <c r="J573" i="3"/>
  <c r="K573" i="3"/>
  <c r="J572" i="3"/>
  <c r="H532" i="3" a="1"/>
  <c r="B574" i="3" a="1"/>
  <c r="B574" i="3" s="1"/>
  <c r="D574" i="3" s="1"/>
  <c r="A576" i="3"/>
  <c r="C574" i="3" a="1"/>
  <c r="C574" i="3" s="1"/>
  <c r="E574" i="3" s="1"/>
  <c r="G574" i="3" s="1"/>
  <c r="L293" i="1" l="1" a="1"/>
  <c r="L293" i="1" s="1"/>
  <c r="Q571" i="3"/>
  <c r="I294" i="5"/>
  <c r="N297" i="1" s="1"/>
  <c r="G294" i="5"/>
  <c r="F295" i="5"/>
  <c r="I292" i="4"/>
  <c r="M295" i="1" s="1"/>
  <c r="F293" i="4"/>
  <c r="G293" i="4" s="1"/>
  <c r="T526" i="3" a="1"/>
  <c r="T526" i="3" s="1"/>
  <c r="S528" i="3"/>
  <c r="R528" i="3"/>
  <c r="R529" i="3"/>
  <c r="S529" i="3"/>
  <c r="P572" i="3"/>
  <c r="K295" i="1" s="1" a="1"/>
  <c r="K295" i="1" s="1"/>
  <c r="N531" i="3"/>
  <c r="O531" i="3"/>
  <c r="O530" i="3"/>
  <c r="H274" i="1" s="1" a="1"/>
  <c r="H274" i="1" s="1"/>
  <c r="O274" i="1" s="1"/>
  <c r="P297" i="1"/>
  <c r="F574" i="3"/>
  <c r="J576" i="3" a="1"/>
  <c r="H532" i="3"/>
  <c r="I532" i="3"/>
  <c r="H533" i="3"/>
  <c r="I533" i="3"/>
  <c r="M533" i="3" s="1"/>
  <c r="J574" i="3"/>
  <c r="K574" i="3"/>
  <c r="J575" i="3"/>
  <c r="K575" i="3"/>
  <c r="B576" i="3" a="1"/>
  <c r="B576" i="3" s="1"/>
  <c r="D576" i="3" s="1"/>
  <c r="A578" i="3"/>
  <c r="C576" i="3" a="1"/>
  <c r="C576" i="3" s="1"/>
  <c r="E576" i="3" s="1"/>
  <c r="G576" i="3" s="1"/>
  <c r="L294" i="1" l="1" a="1"/>
  <c r="L294" i="1" s="1"/>
  <c r="Q573" i="3"/>
  <c r="G295" i="5"/>
  <c r="I295" i="5"/>
  <c r="N298" i="1" s="1"/>
  <c r="F296" i="5"/>
  <c r="I293" i="4"/>
  <c r="M296" i="1" s="1"/>
  <c r="F294" i="4"/>
  <c r="G294" i="4" s="1"/>
  <c r="T528" i="3" a="1"/>
  <c r="T528" i="3" s="1"/>
  <c r="R530" i="3" a="1"/>
  <c r="S530" i="3" s="1"/>
  <c r="P574" i="3"/>
  <c r="K296" i="1" s="1" a="1"/>
  <c r="K296" i="1" s="1"/>
  <c r="H534" i="3" a="1"/>
  <c r="L532" i="3"/>
  <c r="N532" i="3" s="1" a="1"/>
  <c r="P298" i="1"/>
  <c r="H534" i="3"/>
  <c r="H535" i="3"/>
  <c r="I535" i="3"/>
  <c r="M535" i="3" s="1"/>
  <c r="I534" i="3"/>
  <c r="J576" i="3"/>
  <c r="J577" i="3"/>
  <c r="K577" i="3"/>
  <c r="K576" i="3"/>
  <c r="F576" i="3"/>
  <c r="J578" i="3" a="1"/>
  <c r="C578" i="3" a="1"/>
  <c r="C578" i="3" s="1"/>
  <c r="E578" i="3" s="1"/>
  <c r="G578" i="3" s="1"/>
  <c r="B578" i="3" a="1"/>
  <c r="B578" i="3" s="1"/>
  <c r="D578" i="3" s="1"/>
  <c r="A580" i="3"/>
  <c r="L295" i="1" l="1" a="1"/>
  <c r="L295" i="1" s="1"/>
  <c r="Q575" i="3"/>
  <c r="G296" i="5"/>
  <c r="I296" i="5"/>
  <c r="N299" i="1" s="1"/>
  <c r="F297" i="5"/>
  <c r="I294" i="4"/>
  <c r="M297" i="1" s="1"/>
  <c r="F295" i="4"/>
  <c r="G295" i="4" s="1"/>
  <c r="S531" i="3"/>
  <c r="R530" i="3"/>
  <c r="R531" i="3"/>
  <c r="P576" i="3"/>
  <c r="K297" i="1" s="1" a="1"/>
  <c r="K297" i="1" s="1"/>
  <c r="H536" i="3" a="1"/>
  <c r="L534" i="3"/>
  <c r="N534" i="3" s="1" a="1"/>
  <c r="O533" i="3"/>
  <c r="N532" i="3"/>
  <c r="O532" i="3"/>
  <c r="H275" i="1" s="1" a="1"/>
  <c r="H275" i="1" s="1"/>
  <c r="O275" i="1" s="1"/>
  <c r="N533" i="3"/>
  <c r="P299" i="1"/>
  <c r="F578" i="3"/>
  <c r="J580" i="3" a="1"/>
  <c r="K579" i="3"/>
  <c r="J578" i="3"/>
  <c r="K578" i="3"/>
  <c r="J579" i="3"/>
  <c r="I537" i="3"/>
  <c r="M537" i="3" s="1"/>
  <c r="H537" i="3"/>
  <c r="H536" i="3"/>
  <c r="L536" i="3" s="1"/>
  <c r="I536" i="3"/>
  <c r="C580" i="3" a="1"/>
  <c r="C580" i="3" s="1"/>
  <c r="E580" i="3" s="1"/>
  <c r="G580" i="3" s="1"/>
  <c r="B580" i="3" a="1"/>
  <c r="B580" i="3" s="1"/>
  <c r="D580" i="3" s="1"/>
  <c r="A582" i="3"/>
  <c r="L296" i="1" l="1" a="1"/>
  <c r="L296" i="1" s="1"/>
  <c r="Q577" i="3"/>
  <c r="I297" i="5"/>
  <c r="N300" i="1" s="1"/>
  <c r="G297" i="5"/>
  <c r="F298" i="5"/>
  <c r="I295" i="4"/>
  <c r="M298" i="1" s="1"/>
  <c r="F296" i="4"/>
  <c r="G296" i="4" s="1"/>
  <c r="T530" i="3" a="1"/>
  <c r="T530" i="3" s="1"/>
  <c r="R532" i="3" a="1"/>
  <c r="P578" i="3"/>
  <c r="K298" i="1" s="1" a="1"/>
  <c r="K298" i="1" s="1"/>
  <c r="N534" i="3"/>
  <c r="O535" i="3"/>
  <c r="N535" i="3"/>
  <c r="O534" i="3"/>
  <c r="H276" i="1" s="1" a="1"/>
  <c r="H276" i="1" s="1"/>
  <c r="O276" i="1" s="1"/>
  <c r="N536" i="3" a="1"/>
  <c r="P300" i="1"/>
  <c r="F580" i="3"/>
  <c r="J582" i="3" a="1"/>
  <c r="K580" i="3"/>
  <c r="J581" i="3"/>
  <c r="K581" i="3"/>
  <c r="J580" i="3"/>
  <c r="H538" i="3" a="1"/>
  <c r="B582" i="3" a="1"/>
  <c r="B582" i="3" s="1"/>
  <c r="D582" i="3" s="1"/>
  <c r="A584" i="3"/>
  <c r="C582" i="3" a="1"/>
  <c r="C582" i="3" s="1"/>
  <c r="E582" i="3" s="1"/>
  <c r="G582" i="3" s="1"/>
  <c r="L297" i="1" l="1" a="1"/>
  <c r="L297" i="1" s="1"/>
  <c r="Q579" i="3"/>
  <c r="I298" i="5"/>
  <c r="N301" i="1" s="1"/>
  <c r="G298" i="5"/>
  <c r="F299" i="5"/>
  <c r="I296" i="4"/>
  <c r="M299" i="1" s="1"/>
  <c r="F297" i="4"/>
  <c r="G297" i="4" s="1"/>
  <c r="R534" i="3" a="1"/>
  <c r="P580" i="3"/>
  <c r="K299" i="1" s="1" a="1"/>
  <c r="K299" i="1" s="1"/>
  <c r="S533" i="3"/>
  <c r="R533" i="3"/>
  <c r="S532" i="3"/>
  <c r="R532" i="3"/>
  <c r="N536" i="3"/>
  <c r="O536" i="3"/>
  <c r="H277" i="1" s="1" a="1"/>
  <c r="H277" i="1" s="1"/>
  <c r="O277" i="1" s="1"/>
  <c r="N537" i="3"/>
  <c r="O537" i="3"/>
  <c r="P301" i="1"/>
  <c r="F582" i="3"/>
  <c r="J584" i="3" a="1"/>
  <c r="J582" i="3"/>
  <c r="K582" i="3"/>
  <c r="J583" i="3"/>
  <c r="K583" i="3"/>
  <c r="I539" i="3"/>
  <c r="M539" i="3" s="1"/>
  <c r="H539" i="3"/>
  <c r="I538" i="3"/>
  <c r="H538" i="3"/>
  <c r="B584" i="3" a="1"/>
  <c r="B584" i="3" s="1"/>
  <c r="D584" i="3" s="1"/>
  <c r="A586" i="3"/>
  <c r="C584" i="3" a="1"/>
  <c r="C584" i="3" s="1"/>
  <c r="E584" i="3" s="1"/>
  <c r="G584" i="3" s="1"/>
  <c r="L298" i="1" l="1" a="1"/>
  <c r="L298" i="1" s="1"/>
  <c r="Q581" i="3"/>
  <c r="T532" i="3" a="1"/>
  <c r="T532" i="3" s="1"/>
  <c r="G299" i="5"/>
  <c r="I299" i="5"/>
  <c r="N302" i="1" s="1"/>
  <c r="F300" i="5"/>
  <c r="I297" i="4"/>
  <c r="M300" i="1" s="1"/>
  <c r="F298" i="4"/>
  <c r="G298" i="4" s="1"/>
  <c r="P582" i="3"/>
  <c r="K300" i="1" s="1" a="1"/>
  <c r="K300" i="1" s="1"/>
  <c r="R536" i="3" a="1"/>
  <c r="R534" i="3"/>
  <c r="S534" i="3"/>
  <c r="S535" i="3"/>
  <c r="R535" i="3"/>
  <c r="H540" i="3" a="1"/>
  <c r="L538" i="3"/>
  <c r="N538" i="3" s="1" a="1"/>
  <c r="P302" i="1"/>
  <c r="F584" i="3"/>
  <c r="J586" i="3" a="1"/>
  <c r="J584" i="3"/>
  <c r="J585" i="3"/>
  <c r="K585" i="3"/>
  <c r="K584" i="3"/>
  <c r="I541" i="3"/>
  <c r="M541" i="3" s="1"/>
  <c r="H541" i="3"/>
  <c r="I540" i="3"/>
  <c r="H540" i="3"/>
  <c r="B586" i="3" a="1"/>
  <c r="B586" i="3" s="1"/>
  <c r="D586" i="3" s="1"/>
  <c r="A588" i="3"/>
  <c r="C586" i="3" a="1"/>
  <c r="C586" i="3" s="1"/>
  <c r="E586" i="3" s="1"/>
  <c r="G586" i="3" s="1"/>
  <c r="L299" i="1" l="1" a="1"/>
  <c r="L299" i="1" s="1"/>
  <c r="Q583" i="3"/>
  <c r="I300" i="5"/>
  <c r="N303" i="1" s="1"/>
  <c r="G300" i="5"/>
  <c r="F301" i="5"/>
  <c r="I298" i="4"/>
  <c r="M301" i="1" s="1"/>
  <c r="F299" i="4"/>
  <c r="G299" i="4" s="1"/>
  <c r="T534" i="3" a="1"/>
  <c r="T534" i="3" s="1"/>
  <c r="R536" i="3"/>
  <c r="R537" i="3"/>
  <c r="S537" i="3"/>
  <c r="S536" i="3"/>
  <c r="P584" i="3"/>
  <c r="K301" i="1" s="1" a="1"/>
  <c r="K301" i="1" s="1"/>
  <c r="N538" i="3"/>
  <c r="O538" i="3"/>
  <c r="H278" i="1" s="1" a="1"/>
  <c r="H278" i="1" s="1"/>
  <c r="O278" i="1" s="1"/>
  <c r="N539" i="3"/>
  <c r="O539" i="3"/>
  <c r="H542" i="3" a="1"/>
  <c r="L540" i="3"/>
  <c r="N540" i="3" s="1" a="1"/>
  <c r="P303" i="1"/>
  <c r="I543" i="3"/>
  <c r="M543" i="3" s="1"/>
  <c r="I542" i="3"/>
  <c r="H543" i="3"/>
  <c r="H542" i="3"/>
  <c r="K587" i="3"/>
  <c r="K586" i="3"/>
  <c r="J586" i="3"/>
  <c r="J587" i="3"/>
  <c r="F586" i="3"/>
  <c r="J588" i="3" a="1"/>
  <c r="B588" i="3" a="1"/>
  <c r="B588" i="3" s="1"/>
  <c r="D588" i="3" s="1"/>
  <c r="A590" i="3"/>
  <c r="C588" i="3" a="1"/>
  <c r="C588" i="3" s="1"/>
  <c r="E588" i="3" s="1"/>
  <c r="G588" i="3" s="1"/>
  <c r="L300" i="1" l="1" a="1"/>
  <c r="L300" i="1" s="1"/>
  <c r="Q585" i="3"/>
  <c r="I301" i="5"/>
  <c r="N304" i="1" s="1"/>
  <c r="G301" i="5"/>
  <c r="F302" i="5"/>
  <c r="I299" i="4"/>
  <c r="M302" i="1" s="1"/>
  <c r="F300" i="4"/>
  <c r="G300" i="4" s="1"/>
  <c r="T536" i="3" a="1"/>
  <c r="T536" i="3" s="1"/>
  <c r="R538" i="3" a="1"/>
  <c r="P586" i="3"/>
  <c r="K302" i="1" s="1" a="1"/>
  <c r="K302" i="1" s="1"/>
  <c r="H544" i="3" a="1"/>
  <c r="L542" i="3"/>
  <c r="N542" i="3" s="1" a="1"/>
  <c r="O540" i="3"/>
  <c r="H279" i="1" s="1" a="1"/>
  <c r="H279" i="1" s="1"/>
  <c r="O279" i="1" s="1"/>
  <c r="N540" i="3"/>
  <c r="N541" i="3"/>
  <c r="O541" i="3"/>
  <c r="P304" i="1"/>
  <c r="I544" i="3"/>
  <c r="H544" i="3"/>
  <c r="H545" i="3"/>
  <c r="I545" i="3"/>
  <c r="M545" i="3" s="1"/>
  <c r="J588" i="3"/>
  <c r="K588" i="3"/>
  <c r="J589" i="3"/>
  <c r="K589" i="3"/>
  <c r="F588" i="3"/>
  <c r="J590" i="3" a="1"/>
  <c r="B590" i="3" a="1"/>
  <c r="B590" i="3" s="1"/>
  <c r="D590" i="3" s="1"/>
  <c r="A592" i="3"/>
  <c r="C590" i="3" a="1"/>
  <c r="C590" i="3" s="1"/>
  <c r="E590" i="3" s="1"/>
  <c r="G590" i="3" s="1"/>
  <c r="L301" i="1" l="1" a="1"/>
  <c r="L301" i="1" s="1"/>
  <c r="Q587" i="3"/>
  <c r="I302" i="5"/>
  <c r="N305" i="1" s="1"/>
  <c r="G302" i="5"/>
  <c r="F303" i="5"/>
  <c r="I300" i="4"/>
  <c r="M303" i="1" s="1"/>
  <c r="F301" i="4"/>
  <c r="G301" i="4" s="1"/>
  <c r="R540" i="3" a="1"/>
  <c r="P588" i="3"/>
  <c r="K303" i="1" s="1" a="1"/>
  <c r="K303" i="1" s="1"/>
  <c r="R539" i="3"/>
  <c r="S538" i="3"/>
  <c r="S539" i="3"/>
  <c r="R538" i="3"/>
  <c r="N542" i="3"/>
  <c r="O543" i="3"/>
  <c r="O542" i="3"/>
  <c r="H280" i="1" s="1" a="1"/>
  <c r="H280" i="1" s="1"/>
  <c r="O280" i="1" s="1"/>
  <c r="N543" i="3"/>
  <c r="H546" i="3" a="1"/>
  <c r="L544" i="3"/>
  <c r="N544" i="3" s="1" a="1"/>
  <c r="P305" i="1"/>
  <c r="F590" i="3"/>
  <c r="J592" i="3" a="1"/>
  <c r="H546" i="3"/>
  <c r="I546" i="3"/>
  <c r="I547" i="3"/>
  <c r="M547" i="3" s="1"/>
  <c r="H547" i="3"/>
  <c r="J590" i="3"/>
  <c r="K590" i="3"/>
  <c r="J591" i="3"/>
  <c r="K591" i="3"/>
  <c r="B592" i="3" a="1"/>
  <c r="B592" i="3" s="1"/>
  <c r="D592" i="3" s="1"/>
  <c r="A594" i="3"/>
  <c r="C592" i="3" a="1"/>
  <c r="C592" i="3" s="1"/>
  <c r="E592" i="3" s="1"/>
  <c r="G592" i="3" s="1"/>
  <c r="L302" i="1" l="1" a="1"/>
  <c r="L302" i="1" s="1"/>
  <c r="Q589" i="3"/>
  <c r="I303" i="5"/>
  <c r="N306" i="1" s="1"/>
  <c r="G303" i="5"/>
  <c r="F304" i="5"/>
  <c r="I301" i="4"/>
  <c r="M304" i="1" s="1"/>
  <c r="F302" i="4"/>
  <c r="G302" i="4" s="1"/>
  <c r="T538" i="3" a="1"/>
  <c r="T538" i="3" s="1"/>
  <c r="P590" i="3"/>
  <c r="K304" i="1" s="1" a="1"/>
  <c r="K304" i="1" s="1"/>
  <c r="R542" i="3" a="1"/>
  <c r="S540" i="3"/>
  <c r="R540" i="3"/>
  <c r="R541" i="3"/>
  <c r="S541" i="3"/>
  <c r="O544" i="3"/>
  <c r="H281" i="1" s="1" a="1"/>
  <c r="H281" i="1" s="1"/>
  <c r="O281" i="1" s="1"/>
  <c r="N544" i="3"/>
  <c r="N545" i="3"/>
  <c r="O545" i="3"/>
  <c r="H548" i="3" a="1"/>
  <c r="L546" i="3"/>
  <c r="N546" i="3" s="1" a="1"/>
  <c r="P306" i="1"/>
  <c r="H548" i="3"/>
  <c r="H549" i="3"/>
  <c r="I549" i="3"/>
  <c r="M549" i="3" s="1"/>
  <c r="I548" i="3"/>
  <c r="J592" i="3"/>
  <c r="K593" i="3"/>
  <c r="J593" i="3"/>
  <c r="K592" i="3"/>
  <c r="F592" i="3"/>
  <c r="J594" i="3" a="1"/>
  <c r="C594" i="3" a="1"/>
  <c r="C594" i="3" s="1"/>
  <c r="E594" i="3" s="1"/>
  <c r="G594" i="3" s="1"/>
  <c r="B594" i="3" a="1"/>
  <c r="B594" i="3" s="1"/>
  <c r="D594" i="3" s="1"/>
  <c r="A596" i="3"/>
  <c r="L303" i="1" l="1" a="1"/>
  <c r="L303" i="1" s="1"/>
  <c r="Q591" i="3"/>
  <c r="G304" i="5"/>
  <c r="I304" i="5"/>
  <c r="N307" i="1" s="1"/>
  <c r="F305" i="5"/>
  <c r="I302" i="4"/>
  <c r="M305" i="1" s="1"/>
  <c r="F303" i="4"/>
  <c r="G303" i="4" s="1"/>
  <c r="T540" i="3" a="1"/>
  <c r="T540" i="3" s="1"/>
  <c r="R542" i="3"/>
  <c r="R543" i="3"/>
  <c r="S543" i="3"/>
  <c r="S542" i="3"/>
  <c r="R544" i="3" a="1"/>
  <c r="P592" i="3"/>
  <c r="K305" i="1" s="1" a="1"/>
  <c r="K305" i="1" s="1"/>
  <c r="N546" i="3"/>
  <c r="O546" i="3"/>
  <c r="H282" i="1" s="1" a="1"/>
  <c r="H282" i="1" s="1"/>
  <c r="O282" i="1" s="1"/>
  <c r="O547" i="3"/>
  <c r="N547" i="3"/>
  <c r="H550" i="3" a="1"/>
  <c r="L548" i="3"/>
  <c r="N548" i="3" s="1" a="1"/>
  <c r="P307" i="1"/>
  <c r="F594" i="3"/>
  <c r="J596" i="3" a="1"/>
  <c r="K595" i="3"/>
  <c r="K594" i="3"/>
  <c r="J594" i="3"/>
  <c r="J595" i="3"/>
  <c r="H551" i="3"/>
  <c r="H550" i="3"/>
  <c r="I550" i="3"/>
  <c r="I551" i="3"/>
  <c r="M551" i="3" s="1"/>
  <c r="C596" i="3" a="1"/>
  <c r="C596" i="3" s="1"/>
  <c r="E596" i="3" s="1"/>
  <c r="G596" i="3" s="1"/>
  <c r="B596" i="3" a="1"/>
  <c r="B596" i="3" s="1"/>
  <c r="D596" i="3" s="1"/>
  <c r="A598" i="3"/>
  <c r="L304" i="1" l="1" a="1"/>
  <c r="L304" i="1" s="1"/>
  <c r="Q593" i="3"/>
  <c r="I305" i="5"/>
  <c r="N308" i="1" s="1"/>
  <c r="G305" i="5"/>
  <c r="F306" i="5"/>
  <c r="I303" i="4"/>
  <c r="M306" i="1" s="1"/>
  <c r="F304" i="4"/>
  <c r="G304" i="4" s="1"/>
  <c r="T542" i="3" a="1"/>
  <c r="T542" i="3" s="1"/>
  <c r="S544" i="3"/>
  <c r="R544" i="3"/>
  <c r="R545" i="3"/>
  <c r="S545" i="3"/>
  <c r="P594" i="3"/>
  <c r="K306" i="1" s="1" a="1"/>
  <c r="K306" i="1" s="1"/>
  <c r="R546" i="3" a="1"/>
  <c r="H552" i="3" a="1"/>
  <c r="L550" i="3"/>
  <c r="N550" i="3" s="1" a="1"/>
  <c r="O549" i="3"/>
  <c r="O548" i="3"/>
  <c r="H283" i="1" s="1" a="1"/>
  <c r="H283" i="1" s="1"/>
  <c r="O283" i="1" s="1"/>
  <c r="N549" i="3"/>
  <c r="N548" i="3"/>
  <c r="P308" i="1"/>
  <c r="H553" i="3"/>
  <c r="I553" i="3"/>
  <c r="M553" i="3" s="1"/>
  <c r="I552" i="3"/>
  <c r="H552" i="3"/>
  <c r="F596" i="3"/>
  <c r="J598" i="3" a="1"/>
  <c r="K596" i="3"/>
  <c r="J597" i="3"/>
  <c r="K597" i="3"/>
  <c r="J596" i="3"/>
  <c r="B598" i="3" a="1"/>
  <c r="B598" i="3" s="1"/>
  <c r="D598" i="3" s="1"/>
  <c r="A600" i="3"/>
  <c r="C598" i="3" a="1"/>
  <c r="C598" i="3" s="1"/>
  <c r="E598" i="3" s="1"/>
  <c r="G598" i="3" s="1"/>
  <c r="L305" i="1" l="1" a="1"/>
  <c r="L305" i="1" s="1"/>
  <c r="Q595" i="3"/>
  <c r="I306" i="5"/>
  <c r="N309" i="1" s="1"/>
  <c r="G306" i="5"/>
  <c r="F307" i="5"/>
  <c r="I304" i="4"/>
  <c r="M307" i="1" s="1"/>
  <c r="F305" i="4"/>
  <c r="G305" i="4" s="1"/>
  <c r="T544" i="3" a="1"/>
  <c r="T544" i="3" s="1"/>
  <c r="R546" i="3"/>
  <c r="S547" i="3"/>
  <c r="S546" i="3"/>
  <c r="R547" i="3"/>
  <c r="R548" i="3" a="1"/>
  <c r="P596" i="3"/>
  <c r="K307" i="1" s="1" a="1"/>
  <c r="K307" i="1" s="1"/>
  <c r="N550" i="3"/>
  <c r="O551" i="3"/>
  <c r="N551" i="3"/>
  <c r="O550" i="3"/>
  <c r="H284" i="1" s="1" a="1"/>
  <c r="H284" i="1" s="1"/>
  <c r="O284" i="1" s="1"/>
  <c r="H554" i="3" a="1"/>
  <c r="L552" i="3"/>
  <c r="N552" i="3" s="1" a="1"/>
  <c r="P309" i="1"/>
  <c r="J598" i="3"/>
  <c r="K598" i="3"/>
  <c r="K599" i="3"/>
  <c r="J599" i="3"/>
  <c r="F598" i="3"/>
  <c r="J600" i="3" a="1"/>
  <c r="H554" i="3"/>
  <c r="I554" i="3"/>
  <c r="H555" i="3"/>
  <c r="I555" i="3"/>
  <c r="M555" i="3" s="1"/>
  <c r="B600" i="3" a="1"/>
  <c r="B600" i="3" s="1"/>
  <c r="D600" i="3" s="1"/>
  <c r="A602" i="3"/>
  <c r="C600" i="3" a="1"/>
  <c r="C600" i="3" s="1"/>
  <c r="E600" i="3" s="1"/>
  <c r="G600" i="3" s="1"/>
  <c r="L306" i="1" l="1" a="1"/>
  <c r="L306" i="1" s="1"/>
  <c r="Q597" i="3"/>
  <c r="G307" i="5"/>
  <c r="I307" i="5"/>
  <c r="N310" i="1" s="1"/>
  <c r="F308" i="5"/>
  <c r="I305" i="4"/>
  <c r="M308" i="1" s="1"/>
  <c r="F306" i="4"/>
  <c r="G306" i="4" s="1"/>
  <c r="T546" i="3" a="1"/>
  <c r="T546" i="3" s="1"/>
  <c r="P598" i="3"/>
  <c r="K308" i="1" s="1" a="1"/>
  <c r="K308" i="1" s="1"/>
  <c r="S549" i="3"/>
  <c r="R548" i="3"/>
  <c r="S548" i="3"/>
  <c r="R549" i="3"/>
  <c r="R550" i="3" a="1"/>
  <c r="H556" i="3" a="1"/>
  <c r="L554" i="3"/>
  <c r="N554" i="3" s="1" a="1"/>
  <c r="N552" i="3"/>
  <c r="O552" i="3"/>
  <c r="H285" i="1" s="1" a="1"/>
  <c r="H285" i="1" s="1"/>
  <c r="O285" i="1" s="1"/>
  <c r="N553" i="3"/>
  <c r="O553" i="3"/>
  <c r="P310" i="1"/>
  <c r="H556" i="3"/>
  <c r="I556" i="3"/>
  <c r="I557" i="3"/>
  <c r="M557" i="3" s="1"/>
  <c r="H557" i="3"/>
  <c r="J600" i="3"/>
  <c r="K601" i="3"/>
  <c r="J601" i="3"/>
  <c r="K600" i="3"/>
  <c r="F600" i="3"/>
  <c r="J602" i="3" a="1"/>
  <c r="B602" i="3" a="1"/>
  <c r="B602" i="3" s="1"/>
  <c r="D602" i="3" s="1"/>
  <c r="A604" i="3"/>
  <c r="C602" i="3" a="1"/>
  <c r="C602" i="3" s="1"/>
  <c r="E602" i="3" s="1"/>
  <c r="G602" i="3" s="1"/>
  <c r="L307" i="1" l="1" a="1"/>
  <c r="L307" i="1" s="1"/>
  <c r="Q599" i="3"/>
  <c r="I308" i="5"/>
  <c r="N311" i="1" s="1"/>
  <c r="G308" i="5"/>
  <c r="F309" i="5"/>
  <c r="I306" i="4"/>
  <c r="M309" i="1" s="1"/>
  <c r="F307" i="4"/>
  <c r="G307" i="4" s="1"/>
  <c r="T548" i="3" a="1"/>
  <c r="T548" i="3" s="1"/>
  <c r="R550" i="3"/>
  <c r="S551" i="3"/>
  <c r="S550" i="3"/>
  <c r="R551" i="3"/>
  <c r="R552" i="3" a="1"/>
  <c r="P600" i="3"/>
  <c r="K309" i="1" s="1" a="1"/>
  <c r="K309" i="1" s="1"/>
  <c r="N554" i="3"/>
  <c r="O555" i="3"/>
  <c r="O554" i="3"/>
  <c r="H286" i="1" s="1" a="1"/>
  <c r="H286" i="1" s="1"/>
  <c r="O286" i="1" s="1"/>
  <c r="N555" i="3"/>
  <c r="H558" i="3" a="1"/>
  <c r="L556" i="3"/>
  <c r="N556" i="3" s="1" a="1"/>
  <c r="P311" i="1"/>
  <c r="F602" i="3"/>
  <c r="J604" i="3" a="1"/>
  <c r="K603" i="3"/>
  <c r="J602" i="3"/>
  <c r="K602" i="3"/>
  <c r="J603" i="3"/>
  <c r="H559" i="3"/>
  <c r="H558" i="3"/>
  <c r="I559" i="3"/>
  <c r="M559" i="3" s="1"/>
  <c r="I558" i="3"/>
  <c r="B604" i="3" a="1"/>
  <c r="B604" i="3" s="1"/>
  <c r="D604" i="3" s="1"/>
  <c r="A606" i="3"/>
  <c r="C604" i="3" a="1"/>
  <c r="C604" i="3" s="1"/>
  <c r="E604" i="3" s="1"/>
  <c r="G604" i="3" s="1"/>
  <c r="L308" i="1" l="1" a="1"/>
  <c r="L308" i="1" s="1"/>
  <c r="Q601" i="3"/>
  <c r="I309" i="5"/>
  <c r="N312" i="1" s="1"/>
  <c r="G309" i="5"/>
  <c r="F310" i="5"/>
  <c r="I307" i="4"/>
  <c r="M310" i="1" s="1"/>
  <c r="F308" i="4"/>
  <c r="G308" i="4" s="1"/>
  <c r="T550" i="3" a="1"/>
  <c r="T550" i="3" s="1"/>
  <c r="P602" i="3"/>
  <c r="K310" i="1" s="1" a="1"/>
  <c r="K310" i="1" s="1"/>
  <c r="R552" i="3"/>
  <c r="S553" i="3"/>
  <c r="R553" i="3"/>
  <c r="S552" i="3"/>
  <c r="R554" i="3" a="1"/>
  <c r="H560" i="3" a="1"/>
  <c r="H561" i="3" s="1"/>
  <c r="L558" i="3"/>
  <c r="N558" i="3" s="1" a="1"/>
  <c r="O556" i="3"/>
  <c r="H287" i="1" s="1" a="1"/>
  <c r="H287" i="1" s="1"/>
  <c r="O287" i="1" s="1"/>
  <c r="N556" i="3"/>
  <c r="N557" i="3"/>
  <c r="O557" i="3"/>
  <c r="P312" i="1"/>
  <c r="I561" i="3"/>
  <c r="M561" i="3" s="1"/>
  <c r="H560" i="3"/>
  <c r="H562" i="3" s="1"/>
  <c r="L562" i="3" s="1"/>
  <c r="I560" i="3"/>
  <c r="K605" i="3"/>
  <c r="K604" i="3"/>
  <c r="J605" i="3"/>
  <c r="J604" i="3"/>
  <c r="F604" i="3"/>
  <c r="J606" i="3" a="1"/>
  <c r="B606" i="3" a="1"/>
  <c r="B606" i="3" s="1"/>
  <c r="D606" i="3" s="1"/>
  <c r="A608" i="3"/>
  <c r="C606" i="3" a="1"/>
  <c r="C606" i="3" s="1"/>
  <c r="E606" i="3" s="1"/>
  <c r="G606" i="3" s="1"/>
  <c r="L309" i="1" l="1" a="1"/>
  <c r="L309" i="1" s="1"/>
  <c r="Q603" i="3"/>
  <c r="I310" i="5"/>
  <c r="N313" i="1" s="1"/>
  <c r="G310" i="5"/>
  <c r="F311" i="5"/>
  <c r="I308" i="4"/>
  <c r="M311" i="1" s="1"/>
  <c r="F309" i="4"/>
  <c r="G309" i="4" s="1"/>
  <c r="T552" i="3" a="1"/>
  <c r="T552" i="3" s="1"/>
  <c r="R555" i="3"/>
  <c r="S554" i="3"/>
  <c r="S555" i="3"/>
  <c r="R554" i="3"/>
  <c r="R556" i="3" a="1"/>
  <c r="P604" i="3"/>
  <c r="K311" i="1" s="1" a="1"/>
  <c r="K311" i="1" s="1"/>
  <c r="N558" i="3"/>
  <c r="O558" i="3"/>
  <c r="H288" i="1" s="1" a="1"/>
  <c r="H288" i="1" s="1"/>
  <c r="O288" i="1" s="1"/>
  <c r="N559" i="3"/>
  <c r="O559" i="3"/>
  <c r="H562" i="3" a="1"/>
  <c r="I562" i="3" s="1"/>
  <c r="L560" i="3"/>
  <c r="N560" i="3" s="1" a="1"/>
  <c r="P313" i="1"/>
  <c r="I563" i="3"/>
  <c r="M563" i="3" s="1"/>
  <c r="H563" i="3"/>
  <c r="H564" i="3" a="1"/>
  <c r="H564" i="3" s="1"/>
  <c r="L564" i="3" s="1"/>
  <c r="F606" i="3"/>
  <c r="J608" i="3" a="1"/>
  <c r="J606" i="3"/>
  <c r="K607" i="3"/>
  <c r="K606" i="3"/>
  <c r="J607" i="3"/>
  <c r="B608" i="3" a="1"/>
  <c r="B608" i="3" s="1"/>
  <c r="D608" i="3" s="1"/>
  <c r="A610" i="3"/>
  <c r="C608" i="3" a="1"/>
  <c r="C608" i="3" s="1"/>
  <c r="E608" i="3" s="1"/>
  <c r="G608" i="3" s="1"/>
  <c r="L310" i="1" l="1" a="1"/>
  <c r="L310" i="1" s="1"/>
  <c r="Q605" i="3"/>
  <c r="I311" i="5"/>
  <c r="N314" i="1" s="1"/>
  <c r="G311" i="5"/>
  <c r="F312" i="5"/>
  <c r="I309" i="4"/>
  <c r="M312" i="1" s="1"/>
  <c r="F310" i="4"/>
  <c r="G310" i="4" s="1"/>
  <c r="T554" i="3" a="1"/>
  <c r="T554" i="3" s="1"/>
  <c r="S556" i="3"/>
  <c r="R556" i="3"/>
  <c r="R557" i="3"/>
  <c r="S557" i="3"/>
  <c r="P606" i="3"/>
  <c r="K312" i="1" s="1" a="1"/>
  <c r="K312" i="1" s="1"/>
  <c r="R558" i="3" a="1"/>
  <c r="N562" i="3" a="1"/>
  <c r="N562" i="3" s="1"/>
  <c r="O560" i="3"/>
  <c r="H289" i="1" s="1" a="1"/>
  <c r="H289" i="1" s="1"/>
  <c r="O289" i="1" s="1"/>
  <c r="N561" i="3"/>
  <c r="O561" i="3"/>
  <c r="N560" i="3"/>
  <c r="P314" i="1"/>
  <c r="J608" i="3"/>
  <c r="K608" i="3"/>
  <c r="K609" i="3"/>
  <c r="J609" i="3"/>
  <c r="I565" i="3"/>
  <c r="M565" i="3" s="1"/>
  <c r="H565" i="3"/>
  <c r="I564" i="3"/>
  <c r="H566" i="3" s="1" a="1"/>
  <c r="F608" i="3"/>
  <c r="J610" i="3" a="1"/>
  <c r="C610" i="3" a="1"/>
  <c r="C610" i="3" s="1"/>
  <c r="E610" i="3" s="1"/>
  <c r="G610" i="3" s="1"/>
  <c r="B610" i="3" a="1"/>
  <c r="B610" i="3" s="1"/>
  <c r="D610" i="3" s="1"/>
  <c r="A612" i="3"/>
  <c r="L311" i="1" l="1" a="1"/>
  <c r="L311" i="1" s="1"/>
  <c r="Q607" i="3"/>
  <c r="G312" i="5"/>
  <c r="I312" i="5"/>
  <c r="N315" i="1" s="1"/>
  <c r="F313" i="5"/>
  <c r="I310" i="4"/>
  <c r="M313" i="1" s="1"/>
  <c r="F311" i="4"/>
  <c r="G311" i="4" s="1"/>
  <c r="T556" i="3" a="1"/>
  <c r="T556" i="3" s="1"/>
  <c r="R558" i="3"/>
  <c r="S558" i="3"/>
  <c r="R559" i="3"/>
  <c r="S559" i="3"/>
  <c r="R560" i="3" a="1"/>
  <c r="P608" i="3"/>
  <c r="K313" i="1" s="1" a="1"/>
  <c r="K313" i="1" s="1"/>
  <c r="N564" i="3" a="1"/>
  <c r="O565" i="3" s="1"/>
  <c r="O563" i="3"/>
  <c r="O562" i="3"/>
  <c r="H290" i="1" s="1" a="1"/>
  <c r="H290" i="1" s="1"/>
  <c r="O290" i="1" s="1"/>
  <c r="N563" i="3"/>
  <c r="P315" i="1"/>
  <c r="H566" i="3"/>
  <c r="I566" i="3"/>
  <c r="H567" i="3"/>
  <c r="I567" i="3"/>
  <c r="M567" i="3" s="1"/>
  <c r="F610" i="3"/>
  <c r="J612" i="3" a="1"/>
  <c r="K611" i="3"/>
  <c r="J610" i="3"/>
  <c r="K610" i="3"/>
  <c r="J611" i="3"/>
  <c r="C612" i="3" a="1"/>
  <c r="C612" i="3" s="1"/>
  <c r="E612" i="3" s="1"/>
  <c r="G612" i="3" s="1"/>
  <c r="B612" i="3" a="1"/>
  <c r="B612" i="3" s="1"/>
  <c r="D612" i="3" s="1"/>
  <c r="A614" i="3"/>
  <c r="L312" i="1" l="1" a="1"/>
  <c r="L312" i="1" s="1"/>
  <c r="Q609" i="3"/>
  <c r="I313" i="5"/>
  <c r="N316" i="1" s="1"/>
  <c r="G313" i="5"/>
  <c r="F314" i="5"/>
  <c r="I311" i="4"/>
  <c r="M314" i="1" s="1"/>
  <c r="F312" i="4"/>
  <c r="G312" i="4" s="1"/>
  <c r="T558" i="3" a="1"/>
  <c r="T558" i="3" s="1"/>
  <c r="P610" i="3"/>
  <c r="K314" i="1" s="1" a="1"/>
  <c r="K314" i="1" s="1"/>
  <c r="S560" i="3"/>
  <c r="R560" i="3"/>
  <c r="R561" i="3"/>
  <c r="S561" i="3"/>
  <c r="R562" i="3" a="1"/>
  <c r="N565" i="3"/>
  <c r="O564" i="3"/>
  <c r="H291" i="1" s="1" a="1"/>
  <c r="H291" i="1" s="1"/>
  <c r="O291" i="1" s="1"/>
  <c r="N564" i="3"/>
  <c r="H568" i="3" a="1"/>
  <c r="H569" i="3" s="1"/>
  <c r="L566" i="3"/>
  <c r="N566" i="3" s="1" a="1"/>
  <c r="H568" i="3"/>
  <c r="L568" i="3" s="1"/>
  <c r="P316" i="1"/>
  <c r="K613" i="3"/>
  <c r="J612" i="3"/>
  <c r="K612" i="3"/>
  <c r="J613" i="3"/>
  <c r="I568" i="3"/>
  <c r="H570" i="3" s="1" a="1"/>
  <c r="I569" i="3"/>
  <c r="M569" i="3" s="1"/>
  <c r="F612" i="3"/>
  <c r="J614" i="3" a="1"/>
  <c r="B614" i="3" a="1"/>
  <c r="B614" i="3" s="1"/>
  <c r="D614" i="3" s="1"/>
  <c r="A616" i="3"/>
  <c r="C614" i="3" a="1"/>
  <c r="C614" i="3" s="1"/>
  <c r="E614" i="3" s="1"/>
  <c r="G614" i="3" s="1"/>
  <c r="L313" i="1" l="1" a="1"/>
  <c r="L313" i="1" s="1"/>
  <c r="Q611" i="3"/>
  <c r="I314" i="5"/>
  <c r="N317" i="1" s="1"/>
  <c r="G314" i="5"/>
  <c r="F315" i="5"/>
  <c r="I312" i="4"/>
  <c r="M315" i="1" s="1"/>
  <c r="F313" i="4"/>
  <c r="G313" i="4" s="1"/>
  <c r="T560" i="3" a="1"/>
  <c r="T560" i="3" s="1"/>
  <c r="R562" i="3"/>
  <c r="S563" i="3"/>
  <c r="R563" i="3"/>
  <c r="S562" i="3"/>
  <c r="R564" i="3" a="1"/>
  <c r="P612" i="3"/>
  <c r="K315" i="1" s="1" a="1"/>
  <c r="K315" i="1" s="1"/>
  <c r="N568" i="3" a="1"/>
  <c r="N566" i="3"/>
  <c r="O567" i="3"/>
  <c r="N567" i="3"/>
  <c r="O566" i="3"/>
  <c r="H292" i="1" s="1" a="1"/>
  <c r="H292" i="1" s="1"/>
  <c r="O292" i="1" s="1"/>
  <c r="P317" i="1"/>
  <c r="H570" i="3"/>
  <c r="L570" i="3" s="1"/>
  <c r="I571" i="3"/>
  <c r="M571" i="3" s="1"/>
  <c r="I570" i="3"/>
  <c r="H571" i="3"/>
  <c r="F614" i="3"/>
  <c r="J616" i="3" a="1"/>
  <c r="J614" i="3"/>
  <c r="J615" i="3"/>
  <c r="K614" i="3"/>
  <c r="K615" i="3"/>
  <c r="H572" i="3" a="1"/>
  <c r="B616" i="3" a="1"/>
  <c r="B616" i="3" s="1"/>
  <c r="D616" i="3" s="1"/>
  <c r="A618" i="3"/>
  <c r="C616" i="3" a="1"/>
  <c r="C616" i="3" s="1"/>
  <c r="E616" i="3" s="1"/>
  <c r="G616" i="3" s="1"/>
  <c r="L314" i="1" l="1" a="1"/>
  <c r="L314" i="1" s="1"/>
  <c r="Q613" i="3"/>
  <c r="G315" i="5"/>
  <c r="I315" i="5"/>
  <c r="N318" i="1" s="1"/>
  <c r="F316" i="5"/>
  <c r="I313" i="4"/>
  <c r="M316" i="1" s="1"/>
  <c r="F314" i="4"/>
  <c r="G314" i="4" s="1"/>
  <c r="T562" i="3" a="1"/>
  <c r="T562" i="3" s="1"/>
  <c r="R565" i="3"/>
  <c r="S565" i="3"/>
  <c r="S564" i="3"/>
  <c r="R564" i="3"/>
  <c r="P614" i="3"/>
  <c r="K316" i="1" s="1" a="1"/>
  <c r="K316" i="1" s="1"/>
  <c r="R566" i="3" a="1"/>
  <c r="N570" i="3" a="1"/>
  <c r="N570" i="3" s="1"/>
  <c r="N569" i="3"/>
  <c r="O569" i="3"/>
  <c r="N568" i="3"/>
  <c r="O568" i="3"/>
  <c r="H293" i="1" s="1" a="1"/>
  <c r="H293" i="1" s="1"/>
  <c r="O293" i="1" s="1"/>
  <c r="P318" i="1"/>
  <c r="F616" i="3"/>
  <c r="J618" i="3" a="1"/>
  <c r="J616" i="3"/>
  <c r="K616" i="3"/>
  <c r="K617" i="3"/>
  <c r="J617" i="3"/>
  <c r="H572" i="3"/>
  <c r="L572" i="3" s="1"/>
  <c r="I572" i="3"/>
  <c r="H573" i="3"/>
  <c r="I573" i="3"/>
  <c r="M573" i="3" s="1"/>
  <c r="B618" i="3" a="1"/>
  <c r="B618" i="3" s="1"/>
  <c r="D618" i="3" s="1"/>
  <c r="A620" i="3"/>
  <c r="C618" i="3" a="1"/>
  <c r="C618" i="3" s="1"/>
  <c r="E618" i="3" s="1"/>
  <c r="G618" i="3" s="1"/>
  <c r="L315" i="1" l="1" a="1"/>
  <c r="L315" i="1" s="1"/>
  <c r="Q615" i="3"/>
  <c r="I316" i="5"/>
  <c r="N319" i="1" s="1"/>
  <c r="G316" i="5"/>
  <c r="F317" i="5"/>
  <c r="I314" i="4"/>
  <c r="M317" i="1" s="1"/>
  <c r="F315" i="4"/>
  <c r="G315" i="4" s="1"/>
  <c r="T564" i="3" a="1"/>
  <c r="T564" i="3" s="1"/>
  <c r="R566" i="3"/>
  <c r="S566" i="3"/>
  <c r="S567" i="3"/>
  <c r="R567" i="3"/>
  <c r="R568" i="3" a="1"/>
  <c r="P616" i="3"/>
  <c r="K317" i="1" s="1" a="1"/>
  <c r="K317" i="1" s="1"/>
  <c r="O571" i="3"/>
  <c r="N571" i="3"/>
  <c r="O570" i="3"/>
  <c r="H294" i="1" s="1" a="1"/>
  <c r="H294" i="1" s="1"/>
  <c r="O294" i="1" s="1"/>
  <c r="N572" i="3" a="1"/>
  <c r="P319" i="1"/>
  <c r="J618" i="3"/>
  <c r="K618" i="3"/>
  <c r="K619" i="3"/>
  <c r="J619" i="3"/>
  <c r="F618" i="3"/>
  <c r="J620" i="3" a="1"/>
  <c r="H574" i="3" a="1"/>
  <c r="B620" i="3" a="1"/>
  <c r="B620" i="3" s="1"/>
  <c r="D620" i="3" s="1"/>
  <c r="A622" i="3"/>
  <c r="C620" i="3" a="1"/>
  <c r="C620" i="3" s="1"/>
  <c r="E620" i="3" s="1"/>
  <c r="G620" i="3" s="1"/>
  <c r="L316" i="1" l="1" a="1"/>
  <c r="L316" i="1" s="1"/>
  <c r="Q617" i="3"/>
  <c r="I317" i="5"/>
  <c r="N320" i="1" s="1"/>
  <c r="G317" i="5"/>
  <c r="F318" i="5"/>
  <c r="I315" i="4"/>
  <c r="M318" i="1" s="1"/>
  <c r="F316" i="4"/>
  <c r="G316" i="4" s="1"/>
  <c r="T566" i="3" a="1"/>
  <c r="T566" i="3" s="1"/>
  <c r="P618" i="3"/>
  <c r="K318" i="1" s="1" a="1"/>
  <c r="K318" i="1" s="1"/>
  <c r="R568" i="3"/>
  <c r="S568" i="3"/>
  <c r="R569" i="3"/>
  <c r="S569" i="3"/>
  <c r="R570" i="3" a="1"/>
  <c r="O572" i="3"/>
  <c r="H295" i="1" s="1" a="1"/>
  <c r="H295" i="1" s="1"/>
  <c r="O295" i="1" s="1"/>
  <c r="N572" i="3"/>
  <c r="N573" i="3"/>
  <c r="O573" i="3"/>
  <c r="P320" i="1"/>
  <c r="F620" i="3"/>
  <c r="J622" i="3" a="1"/>
  <c r="K621" i="3"/>
  <c r="K620" i="3"/>
  <c r="J621" i="3"/>
  <c r="J620" i="3"/>
  <c r="H574" i="3"/>
  <c r="L574" i="3" s="1"/>
  <c r="I574" i="3"/>
  <c r="I575" i="3"/>
  <c r="M575" i="3" s="1"/>
  <c r="H575" i="3"/>
  <c r="B622" i="3" a="1"/>
  <c r="B622" i="3" s="1"/>
  <c r="D622" i="3" s="1"/>
  <c r="A624" i="3"/>
  <c r="C622" i="3" a="1"/>
  <c r="C622" i="3" s="1"/>
  <c r="E622" i="3" s="1"/>
  <c r="G622" i="3" s="1"/>
  <c r="L317" i="1" l="1" a="1"/>
  <c r="L317" i="1" s="1"/>
  <c r="Q619" i="3"/>
  <c r="I318" i="5"/>
  <c r="N321" i="1" s="1"/>
  <c r="G318" i="5"/>
  <c r="F319" i="5"/>
  <c r="I316" i="4"/>
  <c r="M319" i="1" s="1"/>
  <c r="F317" i="4"/>
  <c r="G317" i="4" s="1"/>
  <c r="T568" i="3" a="1"/>
  <c r="T568" i="3" s="1"/>
  <c r="R571" i="3"/>
  <c r="S570" i="3"/>
  <c r="R570" i="3"/>
  <c r="S571" i="3"/>
  <c r="R572" i="3" a="1"/>
  <c r="P620" i="3"/>
  <c r="K319" i="1" s="1" a="1"/>
  <c r="K319" i="1" s="1"/>
  <c r="N574" i="3" a="1"/>
  <c r="P321" i="1"/>
  <c r="F622" i="3"/>
  <c r="J624" i="3" a="1"/>
  <c r="J622" i="3"/>
  <c r="K622" i="3"/>
  <c r="K623" i="3"/>
  <c r="J623" i="3"/>
  <c r="H576" i="3" a="1"/>
  <c r="B624" i="3" a="1"/>
  <c r="B624" i="3" s="1"/>
  <c r="D624" i="3" s="1"/>
  <c r="A626" i="3"/>
  <c r="C624" i="3" a="1"/>
  <c r="C624" i="3" s="1"/>
  <c r="E624" i="3" s="1"/>
  <c r="G624" i="3" s="1"/>
  <c r="L318" i="1" l="1" a="1"/>
  <c r="L318" i="1" s="1"/>
  <c r="Q621" i="3"/>
  <c r="G319" i="5"/>
  <c r="I319" i="5"/>
  <c r="N322" i="1" s="1"/>
  <c r="F320" i="5"/>
  <c r="I317" i="4"/>
  <c r="M320" i="1" s="1"/>
  <c r="F318" i="4"/>
  <c r="G318" i="4" s="1"/>
  <c r="T570" i="3" a="1"/>
  <c r="T570" i="3" s="1"/>
  <c r="P622" i="3"/>
  <c r="K320" i="1" s="1" a="1"/>
  <c r="K320" i="1" s="1"/>
  <c r="S572" i="3"/>
  <c r="R572" i="3"/>
  <c r="R573" i="3"/>
  <c r="S573" i="3"/>
  <c r="N574" i="3"/>
  <c r="O574" i="3"/>
  <c r="H296" i="1" s="1" a="1"/>
  <c r="H296" i="1" s="1"/>
  <c r="O296" i="1" s="1"/>
  <c r="N575" i="3"/>
  <c r="O575" i="3"/>
  <c r="P322" i="1"/>
  <c r="F624" i="3"/>
  <c r="J626" i="3" a="1"/>
  <c r="J624" i="3"/>
  <c r="K624" i="3"/>
  <c r="K625" i="3"/>
  <c r="J625" i="3"/>
  <c r="H577" i="3"/>
  <c r="I577" i="3"/>
  <c r="M577" i="3" s="1"/>
  <c r="I576" i="3"/>
  <c r="H576" i="3"/>
  <c r="C626" i="3" a="1"/>
  <c r="C626" i="3" s="1"/>
  <c r="E626" i="3" s="1"/>
  <c r="G626" i="3" s="1"/>
  <c r="B626" i="3" a="1"/>
  <c r="B626" i="3" s="1"/>
  <c r="D626" i="3" s="1"/>
  <c r="A628" i="3"/>
  <c r="L319" i="1" l="1" a="1"/>
  <c r="L319" i="1" s="1"/>
  <c r="Q623" i="3"/>
  <c r="G320" i="5"/>
  <c r="I320" i="5"/>
  <c r="N323" i="1" s="1"/>
  <c r="F321" i="5"/>
  <c r="I318" i="4"/>
  <c r="M321" i="1" s="1"/>
  <c r="F319" i="4"/>
  <c r="G319" i="4" s="1"/>
  <c r="T572" i="3" a="1"/>
  <c r="T572" i="3" s="1"/>
  <c r="R574" i="3" a="1"/>
  <c r="P624" i="3"/>
  <c r="K321" i="1" s="1" a="1"/>
  <c r="K321" i="1" s="1"/>
  <c r="H578" i="3" a="1"/>
  <c r="L576" i="3"/>
  <c r="N576" i="3" s="1" a="1"/>
  <c r="P323" i="1"/>
  <c r="F626" i="3"/>
  <c r="J628" i="3" a="1"/>
  <c r="K626" i="3"/>
  <c r="J626" i="3"/>
  <c r="K627" i="3"/>
  <c r="J627" i="3"/>
  <c r="H578" i="3"/>
  <c r="L578" i="3" s="1"/>
  <c r="I578" i="3"/>
  <c r="H579" i="3"/>
  <c r="I579" i="3"/>
  <c r="M579" i="3" s="1"/>
  <c r="C628" i="3" a="1"/>
  <c r="C628" i="3" s="1"/>
  <c r="E628" i="3" s="1"/>
  <c r="G628" i="3" s="1"/>
  <c r="B628" i="3" a="1"/>
  <c r="B628" i="3" s="1"/>
  <c r="D628" i="3" s="1"/>
  <c r="A630" i="3"/>
  <c r="L320" i="1" l="1" a="1"/>
  <c r="L320" i="1" s="1"/>
  <c r="Q625" i="3"/>
  <c r="G321" i="5"/>
  <c r="I321" i="5"/>
  <c r="N324" i="1" s="1"/>
  <c r="F322" i="5"/>
  <c r="I319" i="4"/>
  <c r="M322" i="1" s="1"/>
  <c r="F320" i="4"/>
  <c r="G320" i="4" s="1"/>
  <c r="P626" i="3"/>
  <c r="K322" i="1" s="1" a="1"/>
  <c r="K322" i="1" s="1"/>
  <c r="R575" i="3"/>
  <c r="S575" i="3"/>
  <c r="S574" i="3"/>
  <c r="R574" i="3"/>
  <c r="O576" i="3"/>
  <c r="H297" i="1" s="1" a="1"/>
  <c r="H297" i="1" s="1"/>
  <c r="O297" i="1" s="1"/>
  <c r="N576" i="3"/>
  <c r="N577" i="3"/>
  <c r="O577" i="3"/>
  <c r="N578" i="3" a="1"/>
  <c r="P324" i="1"/>
  <c r="F628" i="3"/>
  <c r="J630" i="3" a="1"/>
  <c r="K629" i="3"/>
  <c r="J628" i="3"/>
  <c r="K628" i="3"/>
  <c r="J629" i="3"/>
  <c r="H580" i="3" a="1"/>
  <c r="B630" i="3" a="1"/>
  <c r="B630" i="3" s="1"/>
  <c r="D630" i="3" s="1"/>
  <c r="A632" i="3"/>
  <c r="C630" i="3" a="1"/>
  <c r="C630" i="3" s="1"/>
  <c r="E630" i="3" s="1"/>
  <c r="G630" i="3" s="1"/>
  <c r="L321" i="1" l="1" a="1"/>
  <c r="L321" i="1" s="1"/>
  <c r="Q627" i="3"/>
  <c r="T574" i="3" a="1"/>
  <c r="T574" i="3" s="1"/>
  <c r="I322" i="5"/>
  <c r="N325" i="1" s="1"/>
  <c r="G322" i="5"/>
  <c r="F323" i="5"/>
  <c r="I320" i="4"/>
  <c r="M323" i="1" s="1"/>
  <c r="F321" i="4"/>
  <c r="G321" i="4" s="1"/>
  <c r="R576" i="3" a="1"/>
  <c r="P628" i="3"/>
  <c r="K323" i="1" s="1" a="1"/>
  <c r="K323" i="1" s="1"/>
  <c r="N578" i="3"/>
  <c r="O578" i="3"/>
  <c r="H298" i="1" s="1" a="1"/>
  <c r="H298" i="1" s="1"/>
  <c r="O298" i="1" s="1"/>
  <c r="O579" i="3"/>
  <c r="N579" i="3"/>
  <c r="P325" i="1"/>
  <c r="F630" i="3"/>
  <c r="J632" i="3" a="1"/>
  <c r="J630" i="3"/>
  <c r="K630" i="3"/>
  <c r="K631" i="3"/>
  <c r="J631" i="3"/>
  <c r="H580" i="3"/>
  <c r="I580" i="3"/>
  <c r="H581" i="3"/>
  <c r="I581" i="3"/>
  <c r="M581" i="3" s="1"/>
  <c r="B632" i="3" a="1"/>
  <c r="B632" i="3" s="1"/>
  <c r="D632" i="3" s="1"/>
  <c r="A634" i="3"/>
  <c r="C632" i="3" a="1"/>
  <c r="C632" i="3" s="1"/>
  <c r="E632" i="3" s="1"/>
  <c r="G632" i="3" s="1"/>
  <c r="L322" i="1" l="1" a="1"/>
  <c r="L322" i="1" s="1"/>
  <c r="Q629" i="3"/>
  <c r="G323" i="5"/>
  <c r="I323" i="5"/>
  <c r="N326" i="1" s="1"/>
  <c r="F324" i="5"/>
  <c r="I321" i="4"/>
  <c r="M324" i="1" s="1"/>
  <c r="F322" i="4"/>
  <c r="G322" i="4" s="1"/>
  <c r="R578" i="3" a="1"/>
  <c r="P630" i="3"/>
  <c r="K324" i="1" s="1" a="1"/>
  <c r="K324" i="1" s="1"/>
  <c r="S576" i="3"/>
  <c r="R576" i="3"/>
  <c r="S577" i="3"/>
  <c r="R577" i="3"/>
  <c r="H582" i="3" a="1"/>
  <c r="L580" i="3"/>
  <c r="N580" i="3" s="1" a="1"/>
  <c r="P326" i="1"/>
  <c r="F632" i="3"/>
  <c r="J634" i="3" a="1"/>
  <c r="J632" i="3"/>
  <c r="K632" i="3"/>
  <c r="K633" i="3"/>
  <c r="J633" i="3"/>
  <c r="H582" i="3"/>
  <c r="L582" i="3" s="1"/>
  <c r="I582" i="3"/>
  <c r="I583" i="3"/>
  <c r="M583" i="3" s="1"/>
  <c r="H583" i="3"/>
  <c r="B634" i="3" a="1"/>
  <c r="B634" i="3" s="1"/>
  <c r="D634" i="3" s="1"/>
  <c r="A636" i="3"/>
  <c r="C634" i="3" a="1"/>
  <c r="C634" i="3" s="1"/>
  <c r="E634" i="3" s="1"/>
  <c r="G634" i="3" s="1"/>
  <c r="L323" i="1" l="1" a="1"/>
  <c r="L323" i="1" s="1"/>
  <c r="Q631" i="3"/>
  <c r="I324" i="5"/>
  <c r="N327" i="1" s="1"/>
  <c r="G324" i="5"/>
  <c r="F325" i="5"/>
  <c r="I322" i="4"/>
  <c r="M325" i="1" s="1"/>
  <c r="F323" i="4"/>
  <c r="G323" i="4" s="1"/>
  <c r="T576" i="3" a="1"/>
  <c r="T576" i="3" s="1"/>
  <c r="P632" i="3"/>
  <c r="K325" i="1" s="1" a="1"/>
  <c r="K325" i="1" s="1"/>
  <c r="R578" i="3"/>
  <c r="S579" i="3"/>
  <c r="S578" i="3"/>
  <c r="R579" i="3"/>
  <c r="O581" i="3"/>
  <c r="N580" i="3"/>
  <c r="N581" i="3"/>
  <c r="O580" i="3"/>
  <c r="H299" i="1" s="1" a="1"/>
  <c r="H299" i="1" s="1"/>
  <c r="O299" i="1" s="1"/>
  <c r="N582" i="3" a="1"/>
  <c r="P327" i="1"/>
  <c r="F634" i="3"/>
  <c r="J636" i="3" a="1"/>
  <c r="J634" i="3"/>
  <c r="K634" i="3"/>
  <c r="K635" i="3"/>
  <c r="J635" i="3"/>
  <c r="H584" i="3" a="1"/>
  <c r="B636" i="3" a="1"/>
  <c r="B636" i="3" s="1"/>
  <c r="D636" i="3" s="1"/>
  <c r="A638" i="3"/>
  <c r="C636" i="3" a="1"/>
  <c r="C636" i="3" s="1"/>
  <c r="E636" i="3" s="1"/>
  <c r="G636" i="3" s="1"/>
  <c r="L324" i="1" l="1" a="1"/>
  <c r="L324" i="1" s="1"/>
  <c r="Q633" i="3"/>
  <c r="I325" i="5"/>
  <c r="N328" i="1" s="1"/>
  <c r="G325" i="5"/>
  <c r="F326" i="5"/>
  <c r="I323" i="4"/>
  <c r="M326" i="1" s="1"/>
  <c r="F324" i="4"/>
  <c r="G324" i="4" s="1"/>
  <c r="T578" i="3" a="1"/>
  <c r="T578" i="3" s="1"/>
  <c r="R580" i="3" a="1"/>
  <c r="P634" i="3"/>
  <c r="K326" i="1" s="1" a="1"/>
  <c r="K326" i="1" s="1"/>
  <c r="N582" i="3"/>
  <c r="O583" i="3"/>
  <c r="N583" i="3"/>
  <c r="O582" i="3"/>
  <c r="H300" i="1" s="1" a="1"/>
  <c r="H300" i="1" s="1"/>
  <c r="O300" i="1" s="1"/>
  <c r="P328" i="1"/>
  <c r="F636" i="3"/>
  <c r="J638" i="3" a="1"/>
  <c r="K637" i="3"/>
  <c r="K636" i="3"/>
  <c r="J637" i="3"/>
  <c r="J636" i="3"/>
  <c r="H585" i="3"/>
  <c r="I585" i="3"/>
  <c r="M585" i="3" s="1"/>
  <c r="I584" i="3"/>
  <c r="H584" i="3"/>
  <c r="L584" i="3" s="1"/>
  <c r="B638" i="3" a="1"/>
  <c r="B638" i="3" s="1"/>
  <c r="D638" i="3" s="1"/>
  <c r="A640" i="3"/>
  <c r="C638" i="3" a="1"/>
  <c r="C638" i="3" s="1"/>
  <c r="E638" i="3" s="1"/>
  <c r="G638" i="3" s="1"/>
  <c r="L325" i="1" l="1" a="1"/>
  <c r="L325" i="1" s="1"/>
  <c r="Q635" i="3"/>
  <c r="I326" i="5"/>
  <c r="N329" i="1" s="1"/>
  <c r="G326" i="5"/>
  <c r="F327" i="5"/>
  <c r="I324" i="4"/>
  <c r="M327" i="1" s="1"/>
  <c r="F325" i="4"/>
  <c r="G325" i="4" s="1"/>
  <c r="R582" i="3" a="1"/>
  <c r="P636" i="3"/>
  <c r="K327" i="1" s="1" a="1"/>
  <c r="K327" i="1" s="1"/>
  <c r="S581" i="3"/>
  <c r="R580" i="3"/>
  <c r="S580" i="3"/>
  <c r="R581" i="3"/>
  <c r="N584" i="3" a="1"/>
  <c r="N584" i="3" s="1"/>
  <c r="P329" i="1"/>
  <c r="F638" i="3"/>
  <c r="J640" i="3" a="1"/>
  <c r="J638" i="3"/>
  <c r="K638" i="3"/>
  <c r="K639" i="3"/>
  <c r="J639" i="3"/>
  <c r="H586" i="3" a="1"/>
  <c r="I586" i="3" s="1"/>
  <c r="B640" i="3" a="1"/>
  <c r="B640" i="3" s="1"/>
  <c r="D640" i="3" s="1"/>
  <c r="A642" i="3"/>
  <c r="C640" i="3" a="1"/>
  <c r="C640" i="3" s="1"/>
  <c r="E640" i="3" s="1"/>
  <c r="G640" i="3" s="1"/>
  <c r="L326" i="1" l="1" a="1"/>
  <c r="L326" i="1" s="1"/>
  <c r="Q637" i="3"/>
  <c r="I327" i="5"/>
  <c r="N330" i="1" s="1"/>
  <c r="G327" i="5"/>
  <c r="F328" i="5"/>
  <c r="I325" i="4"/>
  <c r="M328" i="1" s="1"/>
  <c r="F326" i="4"/>
  <c r="G326" i="4" s="1"/>
  <c r="T580" i="3" a="1"/>
  <c r="T580" i="3" s="1"/>
  <c r="P638" i="3"/>
  <c r="K328" i="1" s="1" a="1"/>
  <c r="K328" i="1" s="1"/>
  <c r="R582" i="3"/>
  <c r="S583" i="3"/>
  <c r="S582" i="3"/>
  <c r="R583" i="3"/>
  <c r="N585" i="3"/>
  <c r="O584" i="3"/>
  <c r="H301" i="1" s="1" a="1"/>
  <c r="H301" i="1" s="1"/>
  <c r="O301" i="1" s="1"/>
  <c r="O585" i="3"/>
  <c r="P330" i="1"/>
  <c r="F640" i="3"/>
  <c r="J642" i="3" a="1"/>
  <c r="I587" i="3"/>
  <c r="M587" i="3" s="1"/>
  <c r="H586" i="3"/>
  <c r="L586" i="3" s="1"/>
  <c r="H587" i="3"/>
  <c r="J640" i="3"/>
  <c r="K640" i="3"/>
  <c r="J641" i="3"/>
  <c r="K641" i="3"/>
  <c r="H588" i="3" a="1"/>
  <c r="C642" i="3" a="1"/>
  <c r="C642" i="3" s="1"/>
  <c r="E642" i="3" s="1"/>
  <c r="G642" i="3" s="1"/>
  <c r="B642" i="3" a="1"/>
  <c r="B642" i="3" s="1"/>
  <c r="D642" i="3" s="1"/>
  <c r="A644" i="3"/>
  <c r="L327" i="1" l="1" a="1"/>
  <c r="L327" i="1" s="1"/>
  <c r="Q639" i="3"/>
  <c r="G328" i="5"/>
  <c r="I328" i="5"/>
  <c r="N331" i="1" s="1"/>
  <c r="F329" i="5"/>
  <c r="I326" i="4"/>
  <c r="M329" i="1" s="1"/>
  <c r="F327" i="4"/>
  <c r="G327" i="4" s="1"/>
  <c r="T582" i="3" a="1"/>
  <c r="T582" i="3" s="1"/>
  <c r="N586" i="3" a="1"/>
  <c r="O587" i="3" s="1"/>
  <c r="R584" i="3" a="1"/>
  <c r="P640" i="3"/>
  <c r="K329" i="1" s="1" a="1"/>
  <c r="K329" i="1" s="1"/>
  <c r="P331" i="1"/>
  <c r="F642" i="3"/>
  <c r="J644" i="3" a="1"/>
  <c r="J642" i="3"/>
  <c r="K643" i="3"/>
  <c r="J643" i="3"/>
  <c r="K642" i="3"/>
  <c r="H588" i="3"/>
  <c r="I588" i="3"/>
  <c r="H589" i="3"/>
  <c r="I589" i="3"/>
  <c r="M589" i="3" s="1"/>
  <c r="C644" i="3" a="1"/>
  <c r="C644" i="3" s="1"/>
  <c r="E644" i="3" s="1"/>
  <c r="G644" i="3" s="1"/>
  <c r="B644" i="3" a="1"/>
  <c r="B644" i="3" s="1"/>
  <c r="D644" i="3" s="1"/>
  <c r="A646" i="3"/>
  <c r="L328" i="1" l="1" a="1"/>
  <c r="L328" i="1" s="1"/>
  <c r="Q641" i="3"/>
  <c r="I329" i="5"/>
  <c r="N332" i="1" s="1"/>
  <c r="G329" i="5"/>
  <c r="F330" i="5"/>
  <c r="I327" i="4"/>
  <c r="M330" i="1" s="1"/>
  <c r="F328" i="4"/>
  <c r="G328" i="4" s="1"/>
  <c r="N587" i="3"/>
  <c r="N586" i="3"/>
  <c r="O586" i="3"/>
  <c r="H302" i="1" s="1" a="1"/>
  <c r="H302" i="1" s="1"/>
  <c r="O302" i="1" s="1"/>
  <c r="P642" i="3"/>
  <c r="K330" i="1" s="1" a="1"/>
  <c r="K330" i="1" s="1"/>
  <c r="R584" i="3"/>
  <c r="S584" i="3"/>
  <c r="R585" i="3"/>
  <c r="S585" i="3"/>
  <c r="H590" i="3" a="1"/>
  <c r="L588" i="3"/>
  <c r="N588" i="3" s="1" a="1"/>
  <c r="P332" i="1"/>
  <c r="F644" i="3"/>
  <c r="J646" i="3" a="1"/>
  <c r="J645" i="3"/>
  <c r="J644" i="3"/>
  <c r="K645" i="3"/>
  <c r="K644" i="3"/>
  <c r="H590" i="3"/>
  <c r="I591" i="3"/>
  <c r="M591" i="3" s="1"/>
  <c r="I590" i="3"/>
  <c r="H591" i="3"/>
  <c r="B646" i="3" a="1"/>
  <c r="B646" i="3" s="1"/>
  <c r="D646" i="3" s="1"/>
  <c r="C646" i="3" a="1"/>
  <c r="C646" i="3" s="1"/>
  <c r="E646" i="3" s="1"/>
  <c r="G646" i="3" s="1"/>
  <c r="A648" i="3"/>
  <c r="L329" i="1" l="1" a="1"/>
  <c r="L329" i="1" s="1"/>
  <c r="Q643" i="3"/>
  <c r="I330" i="5"/>
  <c r="N333" i="1" s="1"/>
  <c r="G330" i="5"/>
  <c r="F331" i="5"/>
  <c r="I328" i="4"/>
  <c r="M331" i="1" s="1"/>
  <c r="F329" i="4"/>
  <c r="G329" i="4" s="1"/>
  <c r="T584" i="3" a="1"/>
  <c r="T584" i="3" s="1"/>
  <c r="R586" i="3" a="1"/>
  <c r="R587" i="3" s="1"/>
  <c r="P644" i="3"/>
  <c r="K331" i="1" s="1" a="1"/>
  <c r="K331" i="1" s="1"/>
  <c r="O588" i="3"/>
  <c r="H303" i="1" s="1" a="1"/>
  <c r="H303" i="1" s="1"/>
  <c r="O303" i="1" s="1"/>
  <c r="N588" i="3"/>
  <c r="N589" i="3"/>
  <c r="O589" i="3"/>
  <c r="H592" i="3" a="1"/>
  <c r="L590" i="3"/>
  <c r="N590" i="3" s="1" a="1"/>
  <c r="P333" i="1"/>
  <c r="F646" i="3"/>
  <c r="J648" i="3" a="1"/>
  <c r="J646" i="3"/>
  <c r="K646" i="3"/>
  <c r="K647" i="3"/>
  <c r="J647" i="3"/>
  <c r="H593" i="3"/>
  <c r="I593" i="3"/>
  <c r="M593" i="3" s="1"/>
  <c r="I592" i="3"/>
  <c r="H592" i="3"/>
  <c r="L592" i="3" s="1"/>
  <c r="B648" i="3" a="1"/>
  <c r="B648" i="3" s="1"/>
  <c r="D648" i="3" s="1"/>
  <c r="A650" i="3"/>
  <c r="C648" i="3" a="1"/>
  <c r="C648" i="3" s="1"/>
  <c r="E648" i="3" s="1"/>
  <c r="G648" i="3" s="1"/>
  <c r="L330" i="1" l="1" a="1"/>
  <c r="L330" i="1" s="1"/>
  <c r="Q645" i="3"/>
  <c r="F332" i="5"/>
  <c r="I331" i="5"/>
  <c r="N334" i="1" s="1"/>
  <c r="G331" i="5"/>
  <c r="I329" i="4"/>
  <c r="M332" i="1" s="1"/>
  <c r="F330" i="4"/>
  <c r="G330" i="4" s="1"/>
  <c r="S587" i="3"/>
  <c r="R586" i="3"/>
  <c r="S586" i="3"/>
  <c r="R588" i="3" a="1"/>
  <c r="P646" i="3"/>
  <c r="K332" i="1" s="1" a="1"/>
  <c r="K332" i="1" s="1"/>
  <c r="N590" i="3"/>
  <c r="O590" i="3"/>
  <c r="H304" i="1" s="1" a="1"/>
  <c r="H304" i="1" s="1"/>
  <c r="O304" i="1" s="1"/>
  <c r="N591" i="3"/>
  <c r="O591" i="3"/>
  <c r="N592" i="3" a="1"/>
  <c r="P334" i="1"/>
  <c r="F648" i="3"/>
  <c r="J650" i="3" a="1"/>
  <c r="K649" i="3"/>
  <c r="J649" i="3"/>
  <c r="J648" i="3"/>
  <c r="K648" i="3"/>
  <c r="H594" i="3" a="1"/>
  <c r="I594" i="3" s="1"/>
  <c r="B650" i="3" a="1"/>
  <c r="B650" i="3" s="1"/>
  <c r="D650" i="3" s="1"/>
  <c r="A652" i="3"/>
  <c r="C650" i="3" a="1"/>
  <c r="C650" i="3" s="1"/>
  <c r="E650" i="3" s="1"/>
  <c r="G650" i="3" s="1"/>
  <c r="L331" i="1" l="1" a="1"/>
  <c r="L331" i="1" s="1"/>
  <c r="Q647" i="3"/>
  <c r="G332" i="5"/>
  <c r="I332" i="5"/>
  <c r="N335" i="1" s="1"/>
  <c r="F333" i="5"/>
  <c r="I330" i="4"/>
  <c r="M333" i="1" s="1"/>
  <c r="F331" i="4"/>
  <c r="G331" i="4" s="1"/>
  <c r="T586" i="3" a="1"/>
  <c r="T586" i="3" s="1"/>
  <c r="R590" i="3" a="1"/>
  <c r="P648" i="3"/>
  <c r="K333" i="1" s="1" a="1"/>
  <c r="K333" i="1" s="1"/>
  <c r="S588" i="3"/>
  <c r="R588" i="3"/>
  <c r="R589" i="3"/>
  <c r="S589" i="3"/>
  <c r="O592" i="3"/>
  <c r="H305" i="1" s="1" a="1"/>
  <c r="H305" i="1" s="1"/>
  <c r="O305" i="1" s="1"/>
  <c r="N593" i="3"/>
  <c r="O593" i="3"/>
  <c r="N592" i="3"/>
  <c r="P335" i="1"/>
  <c r="H594" i="3"/>
  <c r="L594" i="3" s="1"/>
  <c r="F650" i="3"/>
  <c r="J652" i="3" a="1"/>
  <c r="I595" i="3"/>
  <c r="M595" i="3" s="1"/>
  <c r="H595" i="3"/>
  <c r="J651" i="3"/>
  <c r="J650" i="3"/>
  <c r="K650" i="3"/>
  <c r="K651" i="3"/>
  <c r="C652" i="3" a="1"/>
  <c r="C652" i="3" s="1"/>
  <c r="E652" i="3" s="1"/>
  <c r="G652" i="3" s="1"/>
  <c r="B652" i="3" a="1"/>
  <c r="B652" i="3" s="1"/>
  <c r="D652" i="3" s="1"/>
  <c r="A654" i="3"/>
  <c r="L332" i="1" l="1" a="1"/>
  <c r="L332" i="1" s="1"/>
  <c r="Q649" i="3"/>
  <c r="I333" i="5"/>
  <c r="N336" i="1" s="1"/>
  <c r="G333" i="5"/>
  <c r="F334" i="5"/>
  <c r="I331" i="4"/>
  <c r="M334" i="1" s="1"/>
  <c r="F332" i="4"/>
  <c r="G332" i="4" s="1"/>
  <c r="T588" i="3" a="1"/>
  <c r="T588" i="3" s="1"/>
  <c r="R592" i="3" a="1"/>
  <c r="P650" i="3"/>
  <c r="K334" i="1" s="1" a="1"/>
  <c r="K334" i="1" s="1"/>
  <c r="R590" i="3"/>
  <c r="S590" i="3"/>
  <c r="R591" i="3"/>
  <c r="S591" i="3"/>
  <c r="N594" i="3" a="1"/>
  <c r="N594" i="3" s="1"/>
  <c r="P336" i="1"/>
  <c r="J653" i="3"/>
  <c r="J652" i="3"/>
  <c r="K653" i="3"/>
  <c r="K652" i="3"/>
  <c r="F652" i="3"/>
  <c r="J654" i="3" a="1"/>
  <c r="H596" i="3" a="1"/>
  <c r="C654" i="3" a="1"/>
  <c r="C654" i="3" s="1"/>
  <c r="E654" i="3" s="1"/>
  <c r="G654" i="3" s="1"/>
  <c r="B654" i="3" a="1"/>
  <c r="B654" i="3" s="1"/>
  <c r="D654" i="3" s="1"/>
  <c r="A656" i="3"/>
  <c r="L333" i="1" l="1" a="1"/>
  <c r="L333" i="1" s="1"/>
  <c r="Q651" i="3"/>
  <c r="I334" i="5"/>
  <c r="N337" i="1" s="1"/>
  <c r="G334" i="5"/>
  <c r="F335" i="5"/>
  <c r="I332" i="4"/>
  <c r="M335" i="1" s="1"/>
  <c r="F333" i="4"/>
  <c r="G333" i="4" s="1"/>
  <c r="T590" i="3" a="1"/>
  <c r="T590" i="3" s="1"/>
  <c r="P652" i="3"/>
  <c r="K335" i="1" s="1" a="1"/>
  <c r="K335" i="1" s="1"/>
  <c r="S592" i="3"/>
  <c r="R592" i="3"/>
  <c r="R593" i="3"/>
  <c r="S593" i="3"/>
  <c r="O595" i="3"/>
  <c r="N595" i="3"/>
  <c r="O594" i="3"/>
  <c r="H306" i="1" s="1" a="1"/>
  <c r="H306" i="1" s="1"/>
  <c r="O306" i="1" s="1"/>
  <c r="P337" i="1"/>
  <c r="J654" i="3"/>
  <c r="J655" i="3"/>
  <c r="K655" i="3"/>
  <c r="K654" i="3"/>
  <c r="H596" i="3"/>
  <c r="I596" i="3"/>
  <c r="H597" i="3"/>
  <c r="I597" i="3"/>
  <c r="M597" i="3" s="1"/>
  <c r="F654" i="3"/>
  <c r="J656" i="3" a="1"/>
  <c r="B656" i="3" a="1"/>
  <c r="B656" i="3" s="1"/>
  <c r="D656" i="3" s="1"/>
  <c r="A658" i="3"/>
  <c r="C656" i="3" a="1"/>
  <c r="C656" i="3" s="1"/>
  <c r="E656" i="3" s="1"/>
  <c r="G656" i="3" s="1"/>
  <c r="L334" i="1" l="1" a="1"/>
  <c r="L334" i="1" s="1"/>
  <c r="Q653" i="3"/>
  <c r="G335" i="5"/>
  <c r="I335" i="5"/>
  <c r="N338" i="1" s="1"/>
  <c r="F336" i="5"/>
  <c r="I333" i="4"/>
  <c r="M336" i="1" s="1"/>
  <c r="F334" i="4"/>
  <c r="G334" i="4" s="1"/>
  <c r="T592" i="3" a="1"/>
  <c r="T592" i="3" s="1"/>
  <c r="R594" i="3" a="1"/>
  <c r="P654" i="3"/>
  <c r="K336" i="1" s="1" a="1"/>
  <c r="K336" i="1" s="1"/>
  <c r="H598" i="3" a="1"/>
  <c r="L596" i="3"/>
  <c r="N596" i="3" s="1" a="1"/>
  <c r="P338" i="1"/>
  <c r="I599" i="3"/>
  <c r="M599" i="3" s="1"/>
  <c r="H598" i="3"/>
  <c r="I598" i="3"/>
  <c r="H599" i="3"/>
  <c r="J656" i="3"/>
  <c r="K656" i="3"/>
  <c r="K657" i="3"/>
  <c r="J657" i="3"/>
  <c r="F656" i="3"/>
  <c r="J658" i="3" a="1"/>
  <c r="B658" i="3" a="1"/>
  <c r="B658" i="3" s="1"/>
  <c r="D658" i="3" s="1"/>
  <c r="A660" i="3"/>
  <c r="C658" i="3" a="1"/>
  <c r="C658" i="3" s="1"/>
  <c r="E658" i="3" s="1"/>
  <c r="G658" i="3" s="1"/>
  <c r="L335" i="1" l="1" a="1"/>
  <c r="L335" i="1" s="1"/>
  <c r="Q655" i="3"/>
  <c r="I336" i="5"/>
  <c r="N339" i="1" s="1"/>
  <c r="G336" i="5"/>
  <c r="F337" i="5"/>
  <c r="I334" i="4"/>
  <c r="M337" i="1" s="1"/>
  <c r="F335" i="4"/>
  <c r="G335" i="4" s="1"/>
  <c r="P656" i="3"/>
  <c r="K337" i="1" s="1" a="1"/>
  <c r="K337" i="1" s="1"/>
  <c r="R594" i="3"/>
  <c r="S595" i="3"/>
  <c r="S594" i="3"/>
  <c r="R595" i="3"/>
  <c r="H600" i="3" a="1"/>
  <c r="L598" i="3"/>
  <c r="N598" i="3" s="1" a="1"/>
  <c r="O597" i="3"/>
  <c r="N596" i="3"/>
  <c r="O596" i="3"/>
  <c r="H307" i="1" s="1" a="1"/>
  <c r="H307" i="1" s="1"/>
  <c r="O307" i="1" s="1"/>
  <c r="N597" i="3"/>
  <c r="P339" i="1"/>
  <c r="F658" i="3"/>
  <c r="J660" i="3" a="1"/>
  <c r="H601" i="3"/>
  <c r="I601" i="3"/>
  <c r="M601" i="3" s="1"/>
  <c r="I600" i="3"/>
  <c r="H600" i="3"/>
  <c r="K658" i="3"/>
  <c r="J659" i="3"/>
  <c r="J658" i="3"/>
  <c r="K659" i="3"/>
  <c r="B660" i="3" a="1"/>
  <c r="B660" i="3" s="1"/>
  <c r="D660" i="3" s="1"/>
  <c r="A662" i="3"/>
  <c r="C660" i="3" a="1"/>
  <c r="C660" i="3" s="1"/>
  <c r="E660" i="3" s="1"/>
  <c r="G660" i="3" s="1"/>
  <c r="L336" i="1" l="1" a="1"/>
  <c r="L336" i="1" s="1"/>
  <c r="Q657" i="3"/>
  <c r="I337" i="5"/>
  <c r="N340" i="1" s="1"/>
  <c r="F338" i="5"/>
  <c r="G337" i="5"/>
  <c r="I335" i="4"/>
  <c r="M338" i="1" s="1"/>
  <c r="F336" i="4"/>
  <c r="G336" i="4" s="1"/>
  <c r="T594" i="3" a="1"/>
  <c r="T594" i="3" s="1"/>
  <c r="R596" i="3" a="1"/>
  <c r="P658" i="3"/>
  <c r="K338" i="1" s="1" a="1"/>
  <c r="K338" i="1" s="1"/>
  <c r="H602" i="3" a="1"/>
  <c r="L600" i="3"/>
  <c r="N600" i="3" s="1" a="1"/>
  <c r="N598" i="3"/>
  <c r="O599" i="3"/>
  <c r="N599" i="3"/>
  <c r="O598" i="3"/>
  <c r="H308" i="1" s="1" a="1"/>
  <c r="H308" i="1" s="1"/>
  <c r="O308" i="1" s="1"/>
  <c r="P340" i="1"/>
  <c r="H602" i="3"/>
  <c r="I603" i="3"/>
  <c r="M603" i="3" s="1"/>
  <c r="H603" i="3"/>
  <c r="I602" i="3"/>
  <c r="J661" i="3"/>
  <c r="J660" i="3"/>
  <c r="K660" i="3"/>
  <c r="K661" i="3"/>
  <c r="F660" i="3"/>
  <c r="J662" i="3" a="1"/>
  <c r="B662" i="3" a="1"/>
  <c r="B662" i="3" s="1"/>
  <c r="D662" i="3" s="1"/>
  <c r="A664" i="3"/>
  <c r="C662" i="3" a="1"/>
  <c r="C662" i="3" s="1"/>
  <c r="E662" i="3" s="1"/>
  <c r="G662" i="3" s="1"/>
  <c r="L337" i="1" l="1" a="1"/>
  <c r="L337" i="1" s="1"/>
  <c r="Q659" i="3"/>
  <c r="G338" i="5"/>
  <c r="I338" i="5"/>
  <c r="N341" i="1" s="1"/>
  <c r="F339" i="5"/>
  <c r="I336" i="4"/>
  <c r="M339" i="1" s="1"/>
  <c r="F337" i="4"/>
  <c r="G337" i="4" s="1"/>
  <c r="R598" i="3" a="1"/>
  <c r="P660" i="3"/>
  <c r="K339" i="1" s="1" a="1"/>
  <c r="K339" i="1" s="1"/>
  <c r="S597" i="3"/>
  <c r="S596" i="3"/>
  <c r="R597" i="3"/>
  <c r="R596" i="3"/>
  <c r="N600" i="3"/>
  <c r="O600" i="3"/>
  <c r="H309" i="1" s="1" a="1"/>
  <c r="H309" i="1" s="1"/>
  <c r="O309" i="1" s="1"/>
  <c r="N601" i="3"/>
  <c r="O601" i="3"/>
  <c r="H604" i="3" a="1"/>
  <c r="L602" i="3"/>
  <c r="N602" i="3" s="1" a="1"/>
  <c r="P341" i="1"/>
  <c r="F662" i="3"/>
  <c r="J664" i="3" a="1"/>
  <c r="J662" i="3"/>
  <c r="K662" i="3"/>
  <c r="K663" i="3"/>
  <c r="J663" i="3"/>
  <c r="I605" i="3"/>
  <c r="M605" i="3" s="1"/>
  <c r="I604" i="3"/>
  <c r="H604" i="3"/>
  <c r="L604" i="3" s="1"/>
  <c r="H605" i="3"/>
  <c r="B664" i="3" a="1"/>
  <c r="B664" i="3" s="1"/>
  <c r="D664" i="3" s="1"/>
  <c r="A666" i="3"/>
  <c r="C664" i="3" a="1"/>
  <c r="C664" i="3" s="1"/>
  <c r="E664" i="3" s="1"/>
  <c r="G664" i="3" s="1"/>
  <c r="L338" i="1" l="1" a="1"/>
  <c r="L338" i="1" s="1"/>
  <c r="Q661" i="3"/>
  <c r="T596" i="3" a="1"/>
  <c r="T596" i="3" s="1"/>
  <c r="I339" i="5"/>
  <c r="N342" i="1" s="1"/>
  <c r="G339" i="5"/>
  <c r="F340" i="5"/>
  <c r="I337" i="4"/>
  <c r="M340" i="1" s="1"/>
  <c r="F338" i="4"/>
  <c r="G338" i="4" s="1"/>
  <c r="P662" i="3"/>
  <c r="K340" i="1" s="1" a="1"/>
  <c r="K340" i="1" s="1"/>
  <c r="R600" i="3" a="1"/>
  <c r="R598" i="3"/>
  <c r="S598" i="3"/>
  <c r="S599" i="3"/>
  <c r="R599" i="3"/>
  <c r="N602" i="3"/>
  <c r="O602" i="3"/>
  <c r="H310" i="1" s="1" a="1"/>
  <c r="H310" i="1" s="1"/>
  <c r="O310" i="1" s="1"/>
  <c r="N603" i="3"/>
  <c r="O603" i="3"/>
  <c r="N604" i="3" a="1"/>
  <c r="P342" i="1"/>
  <c r="F664" i="3"/>
  <c r="J666" i="3" a="1"/>
  <c r="K664" i="3"/>
  <c r="J665" i="3"/>
  <c r="K665" i="3"/>
  <c r="J664" i="3"/>
  <c r="H606" i="3" a="1"/>
  <c r="B666" i="3" a="1"/>
  <c r="B666" i="3" s="1"/>
  <c r="D666" i="3" s="1"/>
  <c r="A668" i="3"/>
  <c r="C666" i="3" a="1"/>
  <c r="C666" i="3" s="1"/>
  <c r="E666" i="3" s="1"/>
  <c r="G666" i="3" s="1"/>
  <c r="L339" i="1" l="1" a="1"/>
  <c r="L339" i="1" s="1"/>
  <c r="Q663" i="3"/>
  <c r="G340" i="5"/>
  <c r="I340" i="5"/>
  <c r="N343" i="1" s="1"/>
  <c r="F341" i="5"/>
  <c r="I338" i="4"/>
  <c r="M341" i="1" s="1"/>
  <c r="F339" i="4"/>
  <c r="G339" i="4" s="1"/>
  <c r="T598" i="3" a="1"/>
  <c r="T598" i="3" s="1"/>
  <c r="R600" i="3"/>
  <c r="R601" i="3"/>
  <c r="S600" i="3"/>
  <c r="S601" i="3"/>
  <c r="R602" i="3" a="1"/>
  <c r="P664" i="3"/>
  <c r="K341" i="1" s="1" a="1"/>
  <c r="K341" i="1" s="1"/>
  <c r="O604" i="3"/>
  <c r="H311" i="1" s="1" a="1"/>
  <c r="H311" i="1" s="1"/>
  <c r="O311" i="1" s="1"/>
  <c r="N604" i="3"/>
  <c r="N605" i="3"/>
  <c r="O605" i="3"/>
  <c r="P343" i="1"/>
  <c r="H606" i="3"/>
  <c r="I606" i="3"/>
  <c r="I607" i="3"/>
  <c r="M607" i="3" s="1"/>
  <c r="H607" i="3"/>
  <c r="F666" i="3"/>
  <c r="J668" i="3" a="1"/>
  <c r="J666" i="3"/>
  <c r="K666" i="3"/>
  <c r="K667" i="3"/>
  <c r="J667" i="3"/>
  <c r="C668" i="3" a="1"/>
  <c r="C668" i="3" s="1"/>
  <c r="E668" i="3" s="1"/>
  <c r="G668" i="3" s="1"/>
  <c r="B668" i="3" a="1"/>
  <c r="B668" i="3" s="1"/>
  <c r="D668" i="3" s="1"/>
  <c r="A670" i="3"/>
  <c r="L340" i="1" l="1" a="1"/>
  <c r="L340" i="1" s="1"/>
  <c r="Q665" i="3"/>
  <c r="I341" i="5"/>
  <c r="N344" i="1" s="1"/>
  <c r="G341" i="5"/>
  <c r="F342" i="5"/>
  <c r="I339" i="4"/>
  <c r="M342" i="1" s="1"/>
  <c r="F340" i="4"/>
  <c r="G340" i="4" s="1"/>
  <c r="T600" i="3" a="1"/>
  <c r="T600" i="3" s="1"/>
  <c r="P666" i="3"/>
  <c r="K342" i="1" s="1" a="1"/>
  <c r="K342" i="1" s="1"/>
  <c r="R603" i="3"/>
  <c r="S602" i="3"/>
  <c r="R602" i="3"/>
  <c r="S603" i="3"/>
  <c r="R604" i="3" a="1"/>
  <c r="H608" i="3" a="1"/>
  <c r="L606" i="3"/>
  <c r="N606" i="3" s="1" a="1"/>
  <c r="P344" i="1"/>
  <c r="J668" i="3"/>
  <c r="J669" i="3"/>
  <c r="K669" i="3"/>
  <c r="K668" i="3"/>
  <c r="F668" i="3"/>
  <c r="J670" i="3" a="1"/>
  <c r="H609" i="3"/>
  <c r="H608" i="3"/>
  <c r="I609" i="3"/>
  <c r="M609" i="3" s="1"/>
  <c r="I608" i="3"/>
  <c r="C670" i="3" a="1"/>
  <c r="C670" i="3" s="1"/>
  <c r="E670" i="3" s="1"/>
  <c r="G670" i="3" s="1"/>
  <c r="B670" i="3" a="1"/>
  <c r="B670" i="3" s="1"/>
  <c r="D670" i="3" s="1"/>
  <c r="A672" i="3"/>
  <c r="L341" i="1" l="1" a="1"/>
  <c r="L341" i="1" s="1"/>
  <c r="Q667" i="3"/>
  <c r="I342" i="5"/>
  <c r="N345" i="1" s="1"/>
  <c r="G342" i="5"/>
  <c r="F343" i="5"/>
  <c r="I340" i="4"/>
  <c r="M343" i="1" s="1"/>
  <c r="F341" i="4"/>
  <c r="G341" i="4" s="1"/>
  <c r="T602" i="3" a="1"/>
  <c r="T602" i="3" s="1"/>
  <c r="S604" i="3"/>
  <c r="R604" i="3"/>
  <c r="R605" i="3"/>
  <c r="S605" i="3"/>
  <c r="P668" i="3"/>
  <c r="K343" i="1" s="1" a="1"/>
  <c r="K343" i="1" s="1"/>
  <c r="H610" i="3" a="1"/>
  <c r="L608" i="3"/>
  <c r="N608" i="3" s="1" a="1"/>
  <c r="N606" i="3"/>
  <c r="N607" i="3"/>
  <c r="O607" i="3"/>
  <c r="O606" i="3"/>
  <c r="H312" i="1" s="1" a="1"/>
  <c r="H312" i="1" s="1"/>
  <c r="O312" i="1" s="1"/>
  <c r="P345" i="1"/>
  <c r="J670" i="3"/>
  <c r="K670" i="3"/>
  <c r="K671" i="3"/>
  <c r="J671" i="3"/>
  <c r="F670" i="3"/>
  <c r="J672" i="3" a="1"/>
  <c r="I610" i="3"/>
  <c r="I611" i="3"/>
  <c r="M611" i="3" s="1"/>
  <c r="H611" i="3"/>
  <c r="H610" i="3"/>
  <c r="L610" i="3" s="1"/>
  <c r="B672" i="3" a="1"/>
  <c r="B672" i="3" s="1"/>
  <c r="D672" i="3" s="1"/>
  <c r="A674" i="3"/>
  <c r="C672" i="3" a="1"/>
  <c r="C672" i="3" s="1"/>
  <c r="E672" i="3" s="1"/>
  <c r="G672" i="3" s="1"/>
  <c r="L342" i="1" l="1" a="1"/>
  <c r="L342" i="1" s="1"/>
  <c r="Q669" i="3"/>
  <c r="G343" i="5"/>
  <c r="I343" i="5"/>
  <c r="N346" i="1" s="1"/>
  <c r="F344" i="5"/>
  <c r="I341" i="4"/>
  <c r="M344" i="1" s="1"/>
  <c r="F342" i="4"/>
  <c r="G342" i="4" s="1"/>
  <c r="T604" i="3" a="1"/>
  <c r="T604" i="3" s="1"/>
  <c r="P670" i="3"/>
  <c r="K344" i="1" s="1" a="1"/>
  <c r="K344" i="1" s="1"/>
  <c r="R606" i="3" a="1"/>
  <c r="O608" i="3"/>
  <c r="H313" i="1" s="1" a="1"/>
  <c r="H313" i="1" s="1"/>
  <c r="O313" i="1" s="1"/>
  <c r="N608" i="3"/>
  <c r="N609" i="3"/>
  <c r="O609" i="3"/>
  <c r="N610" i="3" a="1"/>
  <c r="P346" i="1"/>
  <c r="K672" i="3"/>
  <c r="J673" i="3"/>
  <c r="J672" i="3"/>
  <c r="K673" i="3"/>
  <c r="H612" i="3" a="1"/>
  <c r="F672" i="3"/>
  <c r="J674" i="3" a="1"/>
  <c r="B674" i="3" a="1"/>
  <c r="B674" i="3" s="1"/>
  <c r="D674" i="3" s="1"/>
  <c r="A676" i="3"/>
  <c r="C674" i="3" a="1"/>
  <c r="C674" i="3" s="1"/>
  <c r="E674" i="3" s="1"/>
  <c r="G674" i="3" s="1"/>
  <c r="L343" i="1" l="1" a="1"/>
  <c r="L343" i="1" s="1"/>
  <c r="Q671" i="3"/>
  <c r="G344" i="5"/>
  <c r="I344" i="5"/>
  <c r="N347" i="1" s="1"/>
  <c r="F345" i="5"/>
  <c r="I342" i="4"/>
  <c r="M345" i="1" s="1"/>
  <c r="F343" i="4"/>
  <c r="G343" i="4" s="1"/>
  <c r="R608" i="3" a="1"/>
  <c r="S606" i="3"/>
  <c r="R607" i="3"/>
  <c r="R606" i="3"/>
  <c r="S607" i="3"/>
  <c r="P672" i="3"/>
  <c r="K345" i="1" s="1" a="1"/>
  <c r="K345" i="1" s="1"/>
  <c r="N610" i="3"/>
  <c r="O610" i="3"/>
  <c r="H314" i="1" s="1" a="1"/>
  <c r="H314" i="1" s="1"/>
  <c r="O314" i="1" s="1"/>
  <c r="N611" i="3"/>
  <c r="O611" i="3"/>
  <c r="P347" i="1"/>
  <c r="F674" i="3"/>
  <c r="J676" i="3" a="1"/>
  <c r="J674" i="3"/>
  <c r="K674" i="3"/>
  <c r="K675" i="3"/>
  <c r="J675" i="3"/>
  <c r="I612" i="3"/>
  <c r="H612" i="3"/>
  <c r="H613" i="3"/>
  <c r="I613" i="3"/>
  <c r="M613" i="3" s="1"/>
  <c r="B676" i="3" a="1"/>
  <c r="B676" i="3" s="1"/>
  <c r="D676" i="3" s="1"/>
  <c r="A678" i="3"/>
  <c r="C676" i="3" a="1"/>
  <c r="C676" i="3" s="1"/>
  <c r="E676" i="3" s="1"/>
  <c r="G676" i="3" s="1"/>
  <c r="L344" i="1" l="1" a="1"/>
  <c r="L344" i="1" s="1"/>
  <c r="Q673" i="3"/>
  <c r="I345" i="5"/>
  <c r="N348" i="1" s="1"/>
  <c r="G345" i="5"/>
  <c r="F346" i="5"/>
  <c r="I343" i="4"/>
  <c r="M346" i="1" s="1"/>
  <c r="F344" i="4"/>
  <c r="G344" i="4" s="1"/>
  <c r="T606" i="3" a="1"/>
  <c r="T606" i="3" s="1"/>
  <c r="P674" i="3"/>
  <c r="K346" i="1" s="1" a="1"/>
  <c r="K346" i="1" s="1"/>
  <c r="R610" i="3" a="1"/>
  <c r="S608" i="3"/>
  <c r="R608" i="3"/>
  <c r="S609" i="3"/>
  <c r="R609" i="3"/>
  <c r="H614" i="3" a="1"/>
  <c r="L612" i="3"/>
  <c r="N612" i="3" s="1" a="1"/>
  <c r="P348" i="1"/>
  <c r="H614" i="3"/>
  <c r="I614" i="3"/>
  <c r="H615" i="3"/>
  <c r="I615" i="3"/>
  <c r="M615" i="3" s="1"/>
  <c r="J676" i="3"/>
  <c r="K676" i="3"/>
  <c r="K677" i="3"/>
  <c r="J677" i="3"/>
  <c r="F676" i="3"/>
  <c r="J678" i="3" a="1"/>
  <c r="B678" i="3" a="1"/>
  <c r="B678" i="3" s="1"/>
  <c r="D678" i="3" s="1"/>
  <c r="A680" i="3"/>
  <c r="C678" i="3" a="1"/>
  <c r="C678" i="3" s="1"/>
  <c r="E678" i="3" s="1"/>
  <c r="G678" i="3" s="1"/>
  <c r="L345" i="1" l="1" a="1"/>
  <c r="L345" i="1" s="1"/>
  <c r="Q675" i="3"/>
  <c r="I346" i="5"/>
  <c r="N349" i="1" s="1"/>
  <c r="G346" i="5"/>
  <c r="F347" i="5"/>
  <c r="I344" i="4"/>
  <c r="M347" i="1" s="1"/>
  <c r="F345" i="4"/>
  <c r="G345" i="4" s="1"/>
  <c r="T608" i="3" a="1"/>
  <c r="T608" i="3" s="1"/>
  <c r="R610" i="3"/>
  <c r="S611" i="3"/>
  <c r="S610" i="3"/>
  <c r="R611" i="3"/>
  <c r="P676" i="3"/>
  <c r="K347" i="1" s="1" a="1"/>
  <c r="K347" i="1" s="1"/>
  <c r="H616" i="3" a="1"/>
  <c r="L614" i="3"/>
  <c r="N614" i="3" s="1" a="1"/>
  <c r="O613" i="3"/>
  <c r="N612" i="3"/>
  <c r="O612" i="3"/>
  <c r="H315" i="1" s="1" a="1"/>
  <c r="H315" i="1" s="1"/>
  <c r="O315" i="1" s="1"/>
  <c r="N613" i="3"/>
  <c r="P349" i="1"/>
  <c r="F678" i="3"/>
  <c r="J680" i="3" a="1"/>
  <c r="J678" i="3"/>
  <c r="K679" i="3"/>
  <c r="K678" i="3"/>
  <c r="J679" i="3"/>
  <c r="H617" i="3"/>
  <c r="I617" i="3"/>
  <c r="M617" i="3" s="1"/>
  <c r="I616" i="3"/>
  <c r="H616" i="3"/>
  <c r="B680" i="3" a="1"/>
  <c r="B680" i="3" s="1"/>
  <c r="D680" i="3" s="1"/>
  <c r="A682" i="3"/>
  <c r="C680" i="3" a="1"/>
  <c r="C680" i="3" s="1"/>
  <c r="E680" i="3" s="1"/>
  <c r="G680" i="3" s="1"/>
  <c r="L346" i="1" l="1" a="1"/>
  <c r="L346" i="1" s="1"/>
  <c r="Q677" i="3"/>
  <c r="G347" i="5"/>
  <c r="I347" i="5"/>
  <c r="N350" i="1" s="1"/>
  <c r="F348" i="5"/>
  <c r="I345" i="4"/>
  <c r="M348" i="1" s="1"/>
  <c r="F346" i="4"/>
  <c r="G346" i="4" s="1"/>
  <c r="T610" i="3" a="1"/>
  <c r="T610" i="3" s="1"/>
  <c r="R612" i="3" a="1"/>
  <c r="P678" i="3"/>
  <c r="K348" i="1" s="1" a="1"/>
  <c r="K348" i="1" s="1"/>
  <c r="N614" i="3"/>
  <c r="O615" i="3"/>
  <c r="O614" i="3"/>
  <c r="H316" i="1" s="1" a="1"/>
  <c r="H316" i="1" s="1"/>
  <c r="O316" i="1" s="1"/>
  <c r="N615" i="3"/>
  <c r="H618" i="3" a="1"/>
  <c r="L616" i="3"/>
  <c r="N616" i="3" s="1" a="1"/>
  <c r="P350" i="1"/>
  <c r="F680" i="3"/>
  <c r="J682" i="3" a="1"/>
  <c r="K680" i="3"/>
  <c r="J681" i="3"/>
  <c r="J680" i="3"/>
  <c r="K681" i="3"/>
  <c r="I618" i="3"/>
  <c r="H618" i="3"/>
  <c r="I619" i="3"/>
  <c r="M619" i="3" s="1"/>
  <c r="H619" i="3"/>
  <c r="B682" i="3" a="1"/>
  <c r="B682" i="3" s="1"/>
  <c r="D682" i="3" s="1"/>
  <c r="A684" i="3"/>
  <c r="C682" i="3" a="1"/>
  <c r="C682" i="3" s="1"/>
  <c r="E682" i="3" s="1"/>
  <c r="G682" i="3" s="1"/>
  <c r="L347" i="1" l="1" a="1"/>
  <c r="L347" i="1" s="1"/>
  <c r="Q679" i="3"/>
  <c r="G348" i="5"/>
  <c r="I348" i="5"/>
  <c r="N351" i="1" s="1"/>
  <c r="F349" i="5"/>
  <c r="I346" i="4"/>
  <c r="M349" i="1" s="1"/>
  <c r="F347" i="4"/>
  <c r="G347" i="4" s="1"/>
  <c r="R614" i="3" a="1"/>
  <c r="P680" i="3"/>
  <c r="K349" i="1" s="1" a="1"/>
  <c r="K349" i="1" s="1"/>
  <c r="S613" i="3"/>
  <c r="R612" i="3"/>
  <c r="S612" i="3"/>
  <c r="R613" i="3"/>
  <c r="H620" i="3" a="1"/>
  <c r="L618" i="3"/>
  <c r="N618" i="3" s="1" a="1"/>
  <c r="N616" i="3"/>
  <c r="O616" i="3"/>
  <c r="H317" i="1" s="1" a="1"/>
  <c r="H317" i="1" s="1"/>
  <c r="O317" i="1" s="1"/>
  <c r="N617" i="3"/>
  <c r="O617" i="3"/>
  <c r="P351" i="1"/>
  <c r="I620" i="3"/>
  <c r="H620" i="3"/>
  <c r="H621" i="3"/>
  <c r="I621" i="3"/>
  <c r="M621" i="3" s="1"/>
  <c r="J682" i="3"/>
  <c r="K683" i="3"/>
  <c r="J683" i="3"/>
  <c r="K682" i="3"/>
  <c r="F682" i="3"/>
  <c r="J684" i="3" a="1"/>
  <c r="C684" i="3" a="1"/>
  <c r="C684" i="3" s="1"/>
  <c r="E684" i="3" s="1"/>
  <c r="G684" i="3" s="1"/>
  <c r="B684" i="3" a="1"/>
  <c r="B684" i="3" s="1"/>
  <c r="D684" i="3" s="1"/>
  <c r="A686" i="3"/>
  <c r="L348" i="1" l="1" a="1"/>
  <c r="L348" i="1" s="1"/>
  <c r="Q681" i="3"/>
  <c r="I349" i="5"/>
  <c r="N352" i="1" s="1"/>
  <c r="G349" i="5"/>
  <c r="F350" i="5"/>
  <c r="I347" i="4"/>
  <c r="M350" i="1" s="1"/>
  <c r="F348" i="4"/>
  <c r="G348" i="4" s="1"/>
  <c r="T612" i="3" a="1"/>
  <c r="T612" i="3" s="1"/>
  <c r="R616" i="3" a="1"/>
  <c r="P682" i="3"/>
  <c r="K350" i="1" s="1" a="1"/>
  <c r="K350" i="1" s="1"/>
  <c r="R614" i="3"/>
  <c r="S615" i="3"/>
  <c r="S614" i="3"/>
  <c r="R615" i="3"/>
  <c r="N618" i="3"/>
  <c r="O618" i="3"/>
  <c r="H318" i="1" s="1" a="1"/>
  <c r="H318" i="1" s="1"/>
  <c r="O318" i="1" s="1"/>
  <c r="N619" i="3"/>
  <c r="O619" i="3"/>
  <c r="H622" i="3" a="1"/>
  <c r="L620" i="3"/>
  <c r="N620" i="3" s="1" a="1"/>
  <c r="P352" i="1"/>
  <c r="F684" i="3"/>
  <c r="J686" i="3" a="1"/>
  <c r="I623" i="3"/>
  <c r="M623" i="3" s="1"/>
  <c r="I622" i="3"/>
  <c r="H623" i="3"/>
  <c r="H622" i="3"/>
  <c r="K684" i="3"/>
  <c r="J685" i="3"/>
  <c r="J684" i="3"/>
  <c r="K685" i="3"/>
  <c r="C686" i="3" a="1"/>
  <c r="C686" i="3" s="1"/>
  <c r="E686" i="3" s="1"/>
  <c r="G686" i="3" s="1"/>
  <c r="B686" i="3" a="1"/>
  <c r="B686" i="3" s="1"/>
  <c r="D686" i="3" s="1"/>
  <c r="A688" i="3"/>
  <c r="L349" i="1" l="1" a="1"/>
  <c r="L349" i="1" s="1"/>
  <c r="Q683" i="3"/>
  <c r="I350" i="5"/>
  <c r="N353" i="1" s="1"/>
  <c r="G350" i="5"/>
  <c r="F351" i="5"/>
  <c r="I348" i="4"/>
  <c r="M351" i="1" s="1"/>
  <c r="F349" i="4"/>
  <c r="G349" i="4" s="1"/>
  <c r="T614" i="3" a="1"/>
  <c r="T614" i="3" s="1"/>
  <c r="P684" i="3"/>
  <c r="K351" i="1" s="1" a="1"/>
  <c r="K351" i="1" s="1"/>
  <c r="R618" i="3" a="1"/>
  <c r="R616" i="3"/>
  <c r="S617" i="3"/>
  <c r="R617" i="3"/>
  <c r="S616" i="3"/>
  <c r="O620" i="3"/>
  <c r="H319" i="1" s="1" a="1"/>
  <c r="H319" i="1" s="1"/>
  <c r="O319" i="1" s="1"/>
  <c r="N620" i="3"/>
  <c r="N621" i="3"/>
  <c r="O621" i="3"/>
  <c r="H624" i="3" a="1"/>
  <c r="L622" i="3"/>
  <c r="N622" i="3" s="1" a="1"/>
  <c r="P353" i="1"/>
  <c r="H625" i="3"/>
  <c r="I624" i="3"/>
  <c r="H624" i="3"/>
  <c r="I625" i="3"/>
  <c r="M625" i="3" s="1"/>
  <c r="F686" i="3"/>
  <c r="J688" i="3" a="1"/>
  <c r="J686" i="3"/>
  <c r="K687" i="3"/>
  <c r="K686" i="3"/>
  <c r="J687" i="3"/>
  <c r="B688" i="3" a="1"/>
  <c r="B688" i="3" s="1"/>
  <c r="D688" i="3" s="1"/>
  <c r="A690" i="3"/>
  <c r="C688" i="3" a="1"/>
  <c r="C688" i="3" s="1"/>
  <c r="E688" i="3" s="1"/>
  <c r="G688" i="3" s="1"/>
  <c r="L350" i="1" l="1" a="1"/>
  <c r="L350" i="1" s="1"/>
  <c r="Q685" i="3"/>
  <c r="G351" i="5"/>
  <c r="I351" i="5"/>
  <c r="N354" i="1" s="1"/>
  <c r="F352" i="5"/>
  <c r="I349" i="4"/>
  <c r="M352" i="1" s="1"/>
  <c r="F350" i="4"/>
  <c r="G350" i="4" s="1"/>
  <c r="T616" i="3" a="1"/>
  <c r="T616" i="3" s="1"/>
  <c r="R619" i="3"/>
  <c r="S618" i="3"/>
  <c r="R618" i="3"/>
  <c r="S619" i="3"/>
  <c r="R620" i="3" a="1"/>
  <c r="P686" i="3"/>
  <c r="K352" i="1" s="1" a="1"/>
  <c r="K352" i="1" s="1"/>
  <c r="H626" i="3" a="1"/>
  <c r="L624" i="3"/>
  <c r="N624" i="3" s="1" a="1"/>
  <c r="N622" i="3"/>
  <c r="O623" i="3"/>
  <c r="O622" i="3"/>
  <c r="H320" i="1" s="1" a="1"/>
  <c r="H320" i="1" s="1"/>
  <c r="O320" i="1" s="1"/>
  <c r="N623" i="3"/>
  <c r="P354" i="1"/>
  <c r="H626" i="3"/>
  <c r="I626" i="3"/>
  <c r="H627" i="3"/>
  <c r="I627" i="3"/>
  <c r="M627" i="3" s="1"/>
  <c r="F688" i="3"/>
  <c r="J690" i="3" a="1"/>
  <c r="J689" i="3"/>
  <c r="J688" i="3"/>
  <c r="K688" i="3"/>
  <c r="K689" i="3"/>
  <c r="B690" i="3" a="1"/>
  <c r="B690" i="3" s="1"/>
  <c r="D690" i="3" s="1"/>
  <c r="A692" i="3"/>
  <c r="C690" i="3" a="1"/>
  <c r="C690" i="3" s="1"/>
  <c r="E690" i="3" s="1"/>
  <c r="G690" i="3" s="1"/>
  <c r="L351" i="1" l="1" a="1"/>
  <c r="L351" i="1" s="1"/>
  <c r="Q687" i="3"/>
  <c r="G352" i="5"/>
  <c r="I352" i="5"/>
  <c r="N355" i="1" s="1"/>
  <c r="F353" i="5"/>
  <c r="I350" i="4"/>
  <c r="M353" i="1" s="1"/>
  <c r="F351" i="4"/>
  <c r="G351" i="4" s="1"/>
  <c r="T618" i="3" a="1"/>
  <c r="T618" i="3" s="1"/>
  <c r="S620" i="3"/>
  <c r="R620" i="3"/>
  <c r="R621" i="3"/>
  <c r="S621" i="3"/>
  <c r="P688" i="3"/>
  <c r="K353" i="1" s="1" a="1"/>
  <c r="K353" i="1" s="1"/>
  <c r="R622" i="3" a="1"/>
  <c r="O624" i="3"/>
  <c r="H321" i="1" s="1" a="1"/>
  <c r="H321" i="1" s="1"/>
  <c r="O321" i="1" s="1"/>
  <c r="N624" i="3"/>
  <c r="N625" i="3"/>
  <c r="O625" i="3"/>
  <c r="H628" i="3" a="1"/>
  <c r="L626" i="3"/>
  <c r="N626" i="3" s="1" a="1"/>
  <c r="P355" i="1"/>
  <c r="J690" i="3"/>
  <c r="K691" i="3"/>
  <c r="J691" i="3"/>
  <c r="K690" i="3"/>
  <c r="F690" i="3"/>
  <c r="J692" i="3" a="1"/>
  <c r="I628" i="3"/>
  <c r="H628" i="3"/>
  <c r="H629" i="3"/>
  <c r="I629" i="3"/>
  <c r="M629" i="3" s="1"/>
  <c r="B692" i="3" a="1"/>
  <c r="B692" i="3" s="1"/>
  <c r="D692" i="3" s="1"/>
  <c r="A694" i="3"/>
  <c r="C692" i="3" a="1"/>
  <c r="C692" i="3" s="1"/>
  <c r="E692" i="3" s="1"/>
  <c r="G692" i="3" s="1"/>
  <c r="L352" i="1" l="1" a="1"/>
  <c r="L352" i="1" s="1"/>
  <c r="Q689" i="3"/>
  <c r="I353" i="5"/>
  <c r="N356" i="1" s="1"/>
  <c r="G353" i="5"/>
  <c r="F354" i="5"/>
  <c r="I351" i="4"/>
  <c r="M354" i="1" s="1"/>
  <c r="F352" i="4"/>
  <c r="G352" i="4" s="1"/>
  <c r="T620" i="3" a="1"/>
  <c r="T620" i="3" s="1"/>
  <c r="R622" i="3"/>
  <c r="S622" i="3"/>
  <c r="R623" i="3"/>
  <c r="S623" i="3"/>
  <c r="P690" i="3"/>
  <c r="K354" i="1" s="1" a="1"/>
  <c r="K354" i="1" s="1"/>
  <c r="R624" i="3" a="1"/>
  <c r="H630" i="3" a="1"/>
  <c r="L628" i="3"/>
  <c r="N628" i="3" s="1" a="1"/>
  <c r="N626" i="3"/>
  <c r="O626" i="3"/>
  <c r="H322" i="1" s="1" a="1"/>
  <c r="H322" i="1" s="1"/>
  <c r="O322" i="1" s="1"/>
  <c r="N627" i="3"/>
  <c r="O627" i="3"/>
  <c r="P356" i="1"/>
  <c r="I631" i="3"/>
  <c r="M631" i="3" s="1"/>
  <c r="H630" i="3"/>
  <c r="H631" i="3"/>
  <c r="I630" i="3"/>
  <c r="F692" i="3"/>
  <c r="J694" i="3" a="1"/>
  <c r="J693" i="3"/>
  <c r="J692" i="3"/>
  <c r="K692" i="3"/>
  <c r="K693" i="3"/>
  <c r="B694" i="3" a="1"/>
  <c r="B694" i="3" s="1"/>
  <c r="D694" i="3" s="1"/>
  <c r="A696" i="3"/>
  <c r="C694" i="3" a="1"/>
  <c r="C694" i="3" s="1"/>
  <c r="E694" i="3" s="1"/>
  <c r="G694" i="3" s="1"/>
  <c r="L353" i="1" l="1" a="1"/>
  <c r="L353" i="1" s="1"/>
  <c r="Q691" i="3"/>
  <c r="I354" i="5"/>
  <c r="N357" i="1" s="1"/>
  <c r="G354" i="5"/>
  <c r="F355" i="5"/>
  <c r="I352" i="4"/>
  <c r="M355" i="1" s="1"/>
  <c r="F353" i="4"/>
  <c r="G353" i="4" s="1"/>
  <c r="T622" i="3" a="1"/>
  <c r="T622" i="3" s="1"/>
  <c r="P692" i="3"/>
  <c r="K355" i="1" s="1" a="1"/>
  <c r="K355" i="1" s="1"/>
  <c r="R626" i="3" a="1"/>
  <c r="S624" i="3"/>
  <c r="R624" i="3"/>
  <c r="R625" i="3"/>
  <c r="S625" i="3"/>
  <c r="O629" i="3"/>
  <c r="N628" i="3"/>
  <c r="O628" i="3"/>
  <c r="H323" i="1" s="1" a="1"/>
  <c r="H323" i="1" s="1"/>
  <c r="O323" i="1" s="1"/>
  <c r="N629" i="3"/>
  <c r="H632" i="3" a="1"/>
  <c r="L630" i="3"/>
  <c r="N630" i="3" s="1" a="1"/>
  <c r="P357" i="1"/>
  <c r="J694" i="3"/>
  <c r="K694" i="3"/>
  <c r="K695" i="3"/>
  <c r="J695" i="3"/>
  <c r="H632" i="3"/>
  <c r="H633" i="3"/>
  <c r="I632" i="3"/>
  <c r="I633" i="3"/>
  <c r="M633" i="3" s="1"/>
  <c r="F694" i="3"/>
  <c r="J696" i="3" a="1"/>
  <c r="B696" i="3" a="1"/>
  <c r="B696" i="3" s="1"/>
  <c r="D696" i="3" s="1"/>
  <c r="A698" i="3"/>
  <c r="C696" i="3" a="1"/>
  <c r="C696" i="3" s="1"/>
  <c r="E696" i="3" s="1"/>
  <c r="G696" i="3" s="1"/>
  <c r="L354" i="1" l="1" a="1"/>
  <c r="L354" i="1" s="1"/>
  <c r="Q693" i="3"/>
  <c r="I355" i="5"/>
  <c r="N358" i="1" s="1"/>
  <c r="G355" i="5"/>
  <c r="F356" i="5"/>
  <c r="I353" i="4"/>
  <c r="M356" i="1" s="1"/>
  <c r="F354" i="4"/>
  <c r="G354" i="4" s="1"/>
  <c r="T624" i="3" a="1"/>
  <c r="T624" i="3" s="1"/>
  <c r="R626" i="3"/>
  <c r="S627" i="3"/>
  <c r="R627" i="3"/>
  <c r="S626" i="3"/>
  <c r="R628" i="3" a="1"/>
  <c r="P694" i="3"/>
  <c r="K356" i="1" s="1" a="1"/>
  <c r="K356" i="1" s="1"/>
  <c r="H634" i="3" a="1"/>
  <c r="L632" i="3"/>
  <c r="N632" i="3" s="1" a="1"/>
  <c r="N630" i="3"/>
  <c r="O631" i="3"/>
  <c r="N631" i="3"/>
  <c r="O630" i="3"/>
  <c r="H324" i="1" s="1" a="1"/>
  <c r="H324" i="1" s="1"/>
  <c r="O324" i="1" s="1"/>
  <c r="P358" i="1"/>
  <c r="H634" i="3"/>
  <c r="I634" i="3"/>
  <c r="I635" i="3"/>
  <c r="M635" i="3" s="1"/>
  <c r="H635" i="3"/>
  <c r="J697" i="3"/>
  <c r="J696" i="3"/>
  <c r="K696" i="3"/>
  <c r="K697" i="3"/>
  <c r="F696" i="3"/>
  <c r="J698" i="3" a="1"/>
  <c r="B698" i="3" a="1"/>
  <c r="B698" i="3" s="1"/>
  <c r="D698" i="3" s="1"/>
  <c r="A700" i="3"/>
  <c r="C698" i="3" a="1"/>
  <c r="C698" i="3" s="1"/>
  <c r="E698" i="3" s="1"/>
  <c r="G698" i="3" s="1"/>
  <c r="L355" i="1" l="1" a="1"/>
  <c r="L355" i="1" s="1"/>
  <c r="Q695" i="3"/>
  <c r="G356" i="5"/>
  <c r="F357" i="5"/>
  <c r="I356" i="5"/>
  <c r="N359" i="1" s="1"/>
  <c r="I354" i="4"/>
  <c r="M357" i="1" s="1"/>
  <c r="F355" i="4"/>
  <c r="G355" i="4" s="1"/>
  <c r="T626" i="3" a="1"/>
  <c r="T626" i="3" s="1"/>
  <c r="S628" i="3"/>
  <c r="R629" i="3"/>
  <c r="S629" i="3"/>
  <c r="R628" i="3"/>
  <c r="R630" i="3" a="1"/>
  <c r="P696" i="3"/>
  <c r="K357" i="1" s="1" a="1"/>
  <c r="K357" i="1" s="1"/>
  <c r="O632" i="3"/>
  <c r="H325" i="1" s="1" a="1"/>
  <c r="H325" i="1" s="1"/>
  <c r="O325" i="1" s="1"/>
  <c r="N633" i="3"/>
  <c r="O633" i="3"/>
  <c r="N632" i="3"/>
  <c r="H636" i="3" a="1"/>
  <c r="L634" i="3"/>
  <c r="N634" i="3" s="1" a="1"/>
  <c r="P359" i="1"/>
  <c r="F698" i="3"/>
  <c r="J700" i="3" a="1"/>
  <c r="J698" i="3"/>
  <c r="K698" i="3"/>
  <c r="K699" i="3"/>
  <c r="J699" i="3"/>
  <c r="I636" i="3"/>
  <c r="I637" i="3"/>
  <c r="M637" i="3" s="1"/>
  <c r="H636" i="3"/>
  <c r="L636" i="3" s="1"/>
  <c r="H637" i="3"/>
  <c r="C700" i="3" a="1"/>
  <c r="C700" i="3" s="1"/>
  <c r="E700" i="3" s="1"/>
  <c r="G700" i="3" s="1"/>
  <c r="B700" i="3" a="1"/>
  <c r="B700" i="3" s="1"/>
  <c r="D700" i="3" s="1"/>
  <c r="A702" i="3"/>
  <c r="L356" i="1" l="1" a="1"/>
  <c r="L356" i="1" s="1"/>
  <c r="Q697" i="3"/>
  <c r="I357" i="5"/>
  <c r="N360" i="1" s="1"/>
  <c r="G357" i="5"/>
  <c r="F358" i="5"/>
  <c r="I355" i="4"/>
  <c r="M358" i="1" s="1"/>
  <c r="F356" i="4"/>
  <c r="G356" i="4" s="1"/>
  <c r="T628" i="3" a="1"/>
  <c r="T628" i="3" s="1"/>
  <c r="R630" i="3"/>
  <c r="S630" i="3"/>
  <c r="S631" i="3"/>
  <c r="R631" i="3"/>
  <c r="R632" i="3" a="1"/>
  <c r="P698" i="3"/>
  <c r="K358" i="1" s="1" a="1"/>
  <c r="K358" i="1" s="1"/>
  <c r="N634" i="3"/>
  <c r="O634" i="3"/>
  <c r="H326" i="1" s="1" a="1"/>
  <c r="H326" i="1" s="1"/>
  <c r="O326" i="1" s="1"/>
  <c r="N635" i="3"/>
  <c r="O635" i="3"/>
  <c r="N636" i="3" a="1"/>
  <c r="P360" i="1"/>
  <c r="F700" i="3"/>
  <c r="J702" i="3" a="1"/>
  <c r="J700" i="3"/>
  <c r="J701" i="3"/>
  <c r="K701" i="3"/>
  <c r="K700" i="3"/>
  <c r="H638" i="3" a="1"/>
  <c r="C702" i="3" a="1"/>
  <c r="C702" i="3" s="1"/>
  <c r="E702" i="3" s="1"/>
  <c r="G702" i="3" s="1"/>
  <c r="B702" i="3" a="1"/>
  <c r="B702" i="3" s="1"/>
  <c r="D702" i="3" s="1"/>
  <c r="A704" i="3"/>
  <c r="L357" i="1" l="1" a="1"/>
  <c r="L357" i="1" s="1"/>
  <c r="Q699" i="3"/>
  <c r="I358" i="5"/>
  <c r="N361" i="1" s="1"/>
  <c r="G358" i="5"/>
  <c r="F359" i="5"/>
  <c r="I356" i="4"/>
  <c r="M359" i="1" s="1"/>
  <c r="F357" i="4"/>
  <c r="G357" i="4" s="1"/>
  <c r="T630" i="3" a="1"/>
  <c r="T630" i="3" s="1"/>
  <c r="P700" i="3"/>
  <c r="K359" i="1" s="1" a="1"/>
  <c r="K359" i="1" s="1"/>
  <c r="R632" i="3"/>
  <c r="R633" i="3"/>
  <c r="S632" i="3"/>
  <c r="S633" i="3"/>
  <c r="R634" i="3" a="1"/>
  <c r="O636" i="3"/>
  <c r="H327" i="1" s="1" a="1"/>
  <c r="H327" i="1" s="1"/>
  <c r="O327" i="1" s="1"/>
  <c r="N636" i="3"/>
  <c r="N637" i="3"/>
  <c r="O637" i="3"/>
  <c r="P361" i="1"/>
  <c r="F702" i="3"/>
  <c r="J704" i="3" a="1"/>
  <c r="I639" i="3"/>
  <c r="M639" i="3" s="1"/>
  <c r="H638" i="3"/>
  <c r="I638" i="3"/>
  <c r="H639" i="3"/>
  <c r="J702" i="3"/>
  <c r="K702" i="3"/>
  <c r="K703" i="3"/>
  <c r="J703" i="3"/>
  <c r="B704" i="3" a="1"/>
  <c r="B704" i="3" s="1"/>
  <c r="D704" i="3" s="1"/>
  <c r="A706" i="3"/>
  <c r="C704" i="3" a="1"/>
  <c r="C704" i="3" s="1"/>
  <c r="E704" i="3" s="1"/>
  <c r="G704" i="3" s="1"/>
  <c r="L358" i="1" l="1" a="1"/>
  <c r="L358" i="1" s="1"/>
  <c r="Q701" i="3"/>
  <c r="G359" i="5"/>
  <c r="I359" i="5"/>
  <c r="N362" i="1" s="1"/>
  <c r="F360" i="5"/>
  <c r="I357" i="4"/>
  <c r="M360" i="1" s="1"/>
  <c r="F358" i="4"/>
  <c r="G358" i="4" s="1"/>
  <c r="T632" i="3" a="1"/>
  <c r="T632" i="3" s="1"/>
  <c r="R635" i="3"/>
  <c r="S634" i="3"/>
  <c r="R634" i="3"/>
  <c r="S635" i="3"/>
  <c r="R636" i="3" a="1"/>
  <c r="P702" i="3"/>
  <c r="K360" i="1" s="1" a="1"/>
  <c r="K360" i="1" s="1"/>
  <c r="H640" i="3" a="1"/>
  <c r="L638" i="3"/>
  <c r="N638" i="3" s="1" a="1"/>
  <c r="P362" i="1"/>
  <c r="H641" i="3"/>
  <c r="H640" i="3"/>
  <c r="I641" i="3"/>
  <c r="M641" i="3" s="1"/>
  <c r="I640" i="3"/>
  <c r="K704" i="3"/>
  <c r="J705" i="3"/>
  <c r="J704" i="3"/>
  <c r="K705" i="3"/>
  <c r="F704" i="3"/>
  <c r="J706" i="3" a="1"/>
  <c r="B706" i="3" a="1"/>
  <c r="B706" i="3" s="1"/>
  <c r="D706" i="3" s="1"/>
  <c r="A708" i="3"/>
  <c r="C706" i="3" a="1"/>
  <c r="C706" i="3" s="1"/>
  <c r="E706" i="3" s="1"/>
  <c r="G706" i="3" s="1"/>
  <c r="L359" i="1" l="1" a="1"/>
  <c r="L359" i="1" s="1"/>
  <c r="Q703" i="3"/>
  <c r="G360" i="5"/>
  <c r="I360" i="5"/>
  <c r="N363" i="1" s="1"/>
  <c r="F361" i="5"/>
  <c r="I358" i="4"/>
  <c r="M361" i="1" s="1"/>
  <c r="F359" i="4"/>
  <c r="G359" i="4" s="1"/>
  <c r="T634" i="3" a="1"/>
  <c r="T634" i="3" s="1"/>
  <c r="P704" i="3"/>
  <c r="K361" i="1" s="1" a="1"/>
  <c r="K361" i="1" s="1"/>
  <c r="S636" i="3"/>
  <c r="R636" i="3"/>
  <c r="R637" i="3"/>
  <c r="S637" i="3"/>
  <c r="H642" i="3" a="1"/>
  <c r="L640" i="3"/>
  <c r="N640" i="3" s="1" a="1"/>
  <c r="N638" i="3"/>
  <c r="O638" i="3"/>
  <c r="H328" i="1" s="1" a="1"/>
  <c r="H328" i="1" s="1"/>
  <c r="O328" i="1" s="1"/>
  <c r="N639" i="3"/>
  <c r="O639" i="3"/>
  <c r="P363" i="1"/>
  <c r="F706" i="3"/>
  <c r="J708" i="3" a="1"/>
  <c r="H642" i="3"/>
  <c r="I642" i="3"/>
  <c r="I643" i="3"/>
  <c r="M643" i="3" s="1"/>
  <c r="H643" i="3"/>
  <c r="J706" i="3"/>
  <c r="K706" i="3"/>
  <c r="K707" i="3"/>
  <c r="J707" i="3"/>
  <c r="B708" i="3" a="1"/>
  <c r="B708" i="3" s="1"/>
  <c r="D708" i="3" s="1"/>
  <c r="A710" i="3"/>
  <c r="C708" i="3" a="1"/>
  <c r="C708" i="3" s="1"/>
  <c r="E708" i="3" s="1"/>
  <c r="G708" i="3" s="1"/>
  <c r="L360" i="1" l="1" a="1"/>
  <c r="L360" i="1" s="1"/>
  <c r="Q705" i="3"/>
  <c r="I361" i="5"/>
  <c r="N364" i="1" s="1"/>
  <c r="G361" i="5"/>
  <c r="F362" i="5"/>
  <c r="I359" i="4"/>
  <c r="M362" i="1" s="1"/>
  <c r="F360" i="4"/>
  <c r="G360" i="4" s="1"/>
  <c r="T636" i="3" a="1"/>
  <c r="T636" i="3" s="1"/>
  <c r="R638" i="3" a="1"/>
  <c r="P706" i="3"/>
  <c r="K362" i="1" s="1" a="1"/>
  <c r="K362" i="1" s="1"/>
  <c r="O640" i="3"/>
  <c r="H329" i="1" s="1" a="1"/>
  <c r="H329" i="1" s="1"/>
  <c r="O329" i="1" s="1"/>
  <c r="N640" i="3"/>
  <c r="N641" i="3"/>
  <c r="O641" i="3"/>
  <c r="H644" i="3" a="1"/>
  <c r="L642" i="3"/>
  <c r="N642" i="3" s="1" a="1"/>
  <c r="P364" i="1"/>
  <c r="H644" i="3"/>
  <c r="H645" i="3"/>
  <c r="I645" i="3"/>
  <c r="M645" i="3" s="1"/>
  <c r="I644" i="3"/>
  <c r="J708" i="3"/>
  <c r="K708" i="3"/>
  <c r="K709" i="3"/>
  <c r="J709" i="3"/>
  <c r="F708" i="3"/>
  <c r="J710" i="3" a="1"/>
  <c r="B710" i="3" a="1"/>
  <c r="B710" i="3" s="1"/>
  <c r="D710" i="3" s="1"/>
  <c r="A712" i="3"/>
  <c r="C710" i="3" a="1"/>
  <c r="C710" i="3" s="1"/>
  <c r="E710" i="3" s="1"/>
  <c r="G710" i="3" s="1"/>
  <c r="L361" i="1" l="1" a="1"/>
  <c r="L361" i="1" s="1"/>
  <c r="Q707" i="3"/>
  <c r="I362" i="5"/>
  <c r="N365" i="1" s="1"/>
  <c r="G362" i="5"/>
  <c r="F363" i="5"/>
  <c r="I360" i="4"/>
  <c r="M363" i="1" s="1"/>
  <c r="F361" i="4"/>
  <c r="G361" i="4" s="1"/>
  <c r="R640" i="3" a="1"/>
  <c r="P708" i="3"/>
  <c r="K363" i="1" s="1" a="1"/>
  <c r="K363" i="1" s="1"/>
  <c r="S638" i="3"/>
  <c r="R639" i="3"/>
  <c r="R638" i="3"/>
  <c r="S639" i="3"/>
  <c r="N642" i="3"/>
  <c r="O642" i="3"/>
  <c r="H330" i="1" s="1" a="1"/>
  <c r="H330" i="1" s="1"/>
  <c r="O330" i="1" s="1"/>
  <c r="O643" i="3"/>
  <c r="N643" i="3"/>
  <c r="H646" i="3" a="1"/>
  <c r="L644" i="3"/>
  <c r="N644" i="3" s="1" a="1"/>
  <c r="P365" i="1"/>
  <c r="F710" i="3"/>
  <c r="J712" i="3" a="1"/>
  <c r="J710" i="3"/>
  <c r="K711" i="3"/>
  <c r="K710" i="3"/>
  <c r="J711" i="3"/>
  <c r="I647" i="3"/>
  <c r="M647" i="3" s="1"/>
  <c r="H646" i="3"/>
  <c r="I646" i="3"/>
  <c r="H647" i="3"/>
  <c r="B712" i="3" a="1"/>
  <c r="B712" i="3" s="1"/>
  <c r="D712" i="3" s="1"/>
  <c r="A714" i="3"/>
  <c r="C712" i="3" a="1"/>
  <c r="C712" i="3" s="1"/>
  <c r="E712" i="3" s="1"/>
  <c r="G712" i="3" s="1"/>
  <c r="L362" i="1" l="1" a="1"/>
  <c r="L362" i="1" s="1"/>
  <c r="Q709" i="3"/>
  <c r="I363" i="5"/>
  <c r="N366" i="1" s="1"/>
  <c r="G363" i="5"/>
  <c r="F364" i="5"/>
  <c r="I361" i="4"/>
  <c r="M364" i="1" s="1"/>
  <c r="F362" i="4"/>
  <c r="G362" i="4" s="1"/>
  <c r="T638" i="3" a="1"/>
  <c r="T638" i="3" s="1"/>
  <c r="P710" i="3"/>
  <c r="K364" i="1" s="1" a="1"/>
  <c r="K364" i="1" s="1"/>
  <c r="R642" i="3" a="1"/>
  <c r="S640" i="3"/>
  <c r="S641" i="3"/>
  <c r="R641" i="3"/>
  <c r="R640" i="3"/>
  <c r="H648" i="3" a="1"/>
  <c r="L646" i="3"/>
  <c r="N646" i="3" s="1" a="1"/>
  <c r="O645" i="3"/>
  <c r="O644" i="3"/>
  <c r="H331" i="1" s="1" a="1"/>
  <c r="H331" i="1" s="1"/>
  <c r="O331" i="1" s="1"/>
  <c r="N645" i="3"/>
  <c r="N644" i="3"/>
  <c r="P366" i="1"/>
  <c r="I649" i="3"/>
  <c r="M649" i="3" s="1"/>
  <c r="H649" i="3"/>
  <c r="H648" i="3"/>
  <c r="I648" i="3"/>
  <c r="K712" i="3"/>
  <c r="J713" i="3"/>
  <c r="J712" i="3"/>
  <c r="K713" i="3"/>
  <c r="F712" i="3"/>
  <c r="J714" i="3" a="1"/>
  <c r="B714" i="3" a="1"/>
  <c r="B714" i="3" s="1"/>
  <c r="D714" i="3" s="1"/>
  <c r="A716" i="3"/>
  <c r="C714" i="3" a="1"/>
  <c r="C714" i="3" s="1"/>
  <c r="E714" i="3" s="1"/>
  <c r="G714" i="3" s="1"/>
  <c r="L363" i="1" l="1" a="1"/>
  <c r="L363" i="1" s="1"/>
  <c r="Q711" i="3"/>
  <c r="G364" i="5"/>
  <c r="I364" i="5"/>
  <c r="N367" i="1" s="1"/>
  <c r="F365" i="5"/>
  <c r="I362" i="4"/>
  <c r="M365" i="1" s="1"/>
  <c r="F363" i="4"/>
  <c r="G363" i="4" s="1"/>
  <c r="T640" i="3" a="1"/>
  <c r="T640" i="3" s="1"/>
  <c r="R644" i="3" a="1"/>
  <c r="R642" i="3"/>
  <c r="S643" i="3"/>
  <c r="S642" i="3"/>
  <c r="R643" i="3"/>
  <c r="P712" i="3"/>
  <c r="K365" i="1" s="1" a="1"/>
  <c r="K365" i="1" s="1"/>
  <c r="H650" i="3" a="1"/>
  <c r="L648" i="3"/>
  <c r="N648" i="3" s="1" a="1"/>
  <c r="N646" i="3"/>
  <c r="O647" i="3"/>
  <c r="N647" i="3"/>
  <c r="O646" i="3"/>
  <c r="H332" i="1" s="1" a="1"/>
  <c r="H332" i="1" s="1"/>
  <c r="O332" i="1" s="1"/>
  <c r="P367" i="1"/>
  <c r="I650" i="3"/>
  <c r="H650" i="3"/>
  <c r="H651" i="3"/>
  <c r="I651" i="3"/>
  <c r="M651" i="3" s="1"/>
  <c r="J714" i="3"/>
  <c r="K714" i="3"/>
  <c r="K715" i="3"/>
  <c r="J715" i="3"/>
  <c r="F714" i="3"/>
  <c r="J716" i="3" a="1"/>
  <c r="C716" i="3" a="1"/>
  <c r="C716" i="3" s="1"/>
  <c r="E716" i="3" s="1"/>
  <c r="G716" i="3" s="1"/>
  <c r="B716" i="3" a="1"/>
  <c r="B716" i="3" s="1"/>
  <c r="D716" i="3" s="1"/>
  <c r="A718" i="3"/>
  <c r="L364" i="1" l="1" a="1"/>
  <c r="L364" i="1" s="1"/>
  <c r="Q713" i="3"/>
  <c r="I365" i="5"/>
  <c r="N368" i="1" s="1"/>
  <c r="G365" i="5"/>
  <c r="F366" i="5"/>
  <c r="I363" i="4"/>
  <c r="M366" i="1" s="1"/>
  <c r="F364" i="4"/>
  <c r="G364" i="4" s="1"/>
  <c r="T642" i="3" a="1"/>
  <c r="T642" i="3" s="1"/>
  <c r="P714" i="3"/>
  <c r="K366" i="1" s="1" a="1"/>
  <c r="K366" i="1" s="1"/>
  <c r="R646" i="3" a="1"/>
  <c r="R644" i="3"/>
  <c r="S644" i="3"/>
  <c r="S645" i="3"/>
  <c r="R645" i="3"/>
  <c r="N649" i="3"/>
  <c r="N648" i="3"/>
  <c r="O648" i="3"/>
  <c r="H333" i="1" s="1" a="1"/>
  <c r="H333" i="1" s="1"/>
  <c r="O333" i="1" s="1"/>
  <c r="O649" i="3"/>
  <c r="H652" i="3" a="1"/>
  <c r="L650" i="3"/>
  <c r="N650" i="3" s="1" a="1"/>
  <c r="P368" i="1"/>
  <c r="F716" i="3"/>
  <c r="J718" i="3" a="1"/>
  <c r="H652" i="3"/>
  <c r="I653" i="3"/>
  <c r="M653" i="3" s="1"/>
  <c r="I652" i="3"/>
  <c r="H653" i="3"/>
  <c r="K716" i="3"/>
  <c r="J717" i="3"/>
  <c r="J716" i="3"/>
  <c r="K717" i="3"/>
  <c r="C718" i="3" a="1"/>
  <c r="C718" i="3" s="1"/>
  <c r="E718" i="3" s="1"/>
  <c r="G718" i="3" s="1"/>
  <c r="B718" i="3" a="1"/>
  <c r="B718" i="3" s="1"/>
  <c r="D718" i="3" s="1"/>
  <c r="A720" i="3"/>
  <c r="L365" i="1" l="1" a="1"/>
  <c r="L365" i="1" s="1"/>
  <c r="Q715" i="3"/>
  <c r="I366" i="5"/>
  <c r="N369" i="1" s="1"/>
  <c r="G366" i="5"/>
  <c r="F367" i="5"/>
  <c r="I364" i="4"/>
  <c r="M367" i="1" s="1"/>
  <c r="F365" i="4"/>
  <c r="G365" i="4" s="1"/>
  <c r="T644" i="3" a="1"/>
  <c r="T644" i="3" s="1"/>
  <c r="R646" i="3"/>
  <c r="S646" i="3"/>
  <c r="S647" i="3"/>
  <c r="R647" i="3"/>
  <c r="R648" i="3" a="1"/>
  <c r="P716" i="3"/>
  <c r="K367" i="1" s="1" a="1"/>
  <c r="K367" i="1" s="1"/>
  <c r="N650" i="3"/>
  <c r="O651" i="3"/>
  <c r="O650" i="3"/>
  <c r="H334" i="1" s="1" a="1"/>
  <c r="H334" i="1" s="1"/>
  <c r="O334" i="1" s="1"/>
  <c r="N651" i="3"/>
  <c r="H654" i="3" a="1"/>
  <c r="L652" i="3"/>
  <c r="N652" i="3" s="1" a="1"/>
  <c r="P369" i="1"/>
  <c r="H654" i="3"/>
  <c r="I655" i="3"/>
  <c r="M655" i="3" s="1"/>
  <c r="H655" i="3"/>
  <c r="I654" i="3"/>
  <c r="F718" i="3"/>
  <c r="J720" i="3" a="1"/>
  <c r="J718" i="3"/>
  <c r="K719" i="3"/>
  <c r="K718" i="3"/>
  <c r="J719" i="3"/>
  <c r="B720" i="3" a="1"/>
  <c r="B720" i="3" s="1"/>
  <c r="D720" i="3" s="1"/>
  <c r="A722" i="3"/>
  <c r="C720" i="3" a="1"/>
  <c r="C720" i="3" s="1"/>
  <c r="E720" i="3" s="1"/>
  <c r="G720" i="3" s="1"/>
  <c r="L366" i="1" l="1" a="1"/>
  <c r="L366" i="1" s="1"/>
  <c r="Q717" i="3"/>
  <c r="G367" i="5"/>
  <c r="I367" i="5"/>
  <c r="N370" i="1" s="1"/>
  <c r="F368" i="5"/>
  <c r="I365" i="4"/>
  <c r="M368" i="1" s="1"/>
  <c r="F366" i="4"/>
  <c r="G366" i="4" s="1"/>
  <c r="T646" i="3" a="1"/>
  <c r="T646" i="3" s="1"/>
  <c r="R648" i="3"/>
  <c r="R649" i="3"/>
  <c r="S649" i="3"/>
  <c r="S648" i="3"/>
  <c r="P718" i="3"/>
  <c r="K368" i="1" s="1" a="1"/>
  <c r="K368" i="1" s="1"/>
  <c r="R650" i="3" a="1"/>
  <c r="O652" i="3"/>
  <c r="H335" i="1" s="1" a="1"/>
  <c r="H335" i="1" s="1"/>
  <c r="O335" i="1" s="1"/>
  <c r="N652" i="3"/>
  <c r="N653" i="3"/>
  <c r="O653" i="3"/>
  <c r="H656" i="3" a="1"/>
  <c r="L654" i="3"/>
  <c r="N654" i="3" s="1" a="1"/>
  <c r="P370" i="1"/>
  <c r="J721" i="3"/>
  <c r="J720" i="3"/>
  <c r="K720" i="3"/>
  <c r="K721" i="3"/>
  <c r="F720" i="3"/>
  <c r="J722" i="3" a="1"/>
  <c r="I657" i="3"/>
  <c r="M657" i="3" s="1"/>
  <c r="H656" i="3"/>
  <c r="H657" i="3"/>
  <c r="I656" i="3"/>
  <c r="B722" i="3" a="1"/>
  <c r="B722" i="3" s="1"/>
  <c r="D722" i="3" s="1"/>
  <c r="A724" i="3"/>
  <c r="C722" i="3" a="1"/>
  <c r="C722" i="3" s="1"/>
  <c r="E722" i="3" s="1"/>
  <c r="G722" i="3" s="1"/>
  <c r="L367" i="1" l="1" a="1"/>
  <c r="L367" i="1" s="1"/>
  <c r="Q719" i="3"/>
  <c r="G368" i="5"/>
  <c r="I368" i="5"/>
  <c r="N371" i="1" s="1"/>
  <c r="F369" i="5"/>
  <c r="I366" i="4"/>
  <c r="M369" i="1" s="1"/>
  <c r="F367" i="4"/>
  <c r="G367" i="4" s="1"/>
  <c r="T648" i="3" a="1"/>
  <c r="T648" i="3" s="1"/>
  <c r="P720" i="3"/>
  <c r="K369" i="1" s="1" a="1"/>
  <c r="K369" i="1" s="1"/>
  <c r="R652" i="3" a="1"/>
  <c r="R651" i="3"/>
  <c r="S650" i="3"/>
  <c r="R650" i="3"/>
  <c r="S651" i="3"/>
  <c r="H658" i="3" a="1"/>
  <c r="L656" i="3"/>
  <c r="N656" i="3" s="1" a="1"/>
  <c r="N654" i="3"/>
  <c r="N655" i="3"/>
  <c r="O655" i="3"/>
  <c r="O654" i="3"/>
  <c r="H336" i="1" s="1" a="1"/>
  <c r="H336" i="1" s="1"/>
  <c r="O336" i="1" s="1"/>
  <c r="P371" i="1"/>
  <c r="I658" i="3"/>
  <c r="I659" i="3"/>
  <c r="M659" i="3" s="1"/>
  <c r="H658" i="3"/>
  <c r="H659" i="3"/>
  <c r="J722" i="3"/>
  <c r="K722" i="3"/>
  <c r="K723" i="3"/>
  <c r="J723" i="3"/>
  <c r="F722" i="3"/>
  <c r="J724" i="3" a="1"/>
  <c r="B724" i="3" a="1"/>
  <c r="B724" i="3" s="1"/>
  <c r="D724" i="3" s="1"/>
  <c r="A726" i="3"/>
  <c r="C724" i="3" a="1"/>
  <c r="C724" i="3" s="1"/>
  <c r="E724" i="3" s="1"/>
  <c r="G724" i="3" s="1"/>
  <c r="L368" i="1" l="1" a="1"/>
  <c r="L368" i="1" s="1"/>
  <c r="Q721" i="3"/>
  <c r="I369" i="5"/>
  <c r="N372" i="1" s="1"/>
  <c r="G369" i="5"/>
  <c r="F370" i="5"/>
  <c r="I367" i="4"/>
  <c r="M370" i="1" s="1"/>
  <c r="F368" i="4"/>
  <c r="G368" i="4" s="1"/>
  <c r="T650" i="3" a="1"/>
  <c r="T650" i="3" s="1"/>
  <c r="R654" i="3" a="1"/>
  <c r="S652" i="3"/>
  <c r="R653" i="3"/>
  <c r="R652" i="3"/>
  <c r="S653" i="3"/>
  <c r="P722" i="3"/>
  <c r="K370" i="1" s="1" a="1"/>
  <c r="K370" i="1" s="1"/>
  <c r="H660" i="3" a="1"/>
  <c r="L658" i="3"/>
  <c r="N658" i="3" s="1" a="1"/>
  <c r="O656" i="3"/>
  <c r="H337" i="1" s="1" a="1"/>
  <c r="H337" i="1" s="1"/>
  <c r="O337" i="1" s="1"/>
  <c r="O657" i="3"/>
  <c r="N656" i="3"/>
  <c r="N657" i="3"/>
  <c r="P372" i="1"/>
  <c r="H661" i="3"/>
  <c r="I661" i="3"/>
  <c r="M661" i="3" s="1"/>
  <c r="I660" i="3"/>
  <c r="H660" i="3"/>
  <c r="J725" i="3"/>
  <c r="J724" i="3"/>
  <c r="K724" i="3"/>
  <c r="K725" i="3"/>
  <c r="F724" i="3"/>
  <c r="J726" i="3" a="1"/>
  <c r="B726" i="3" a="1"/>
  <c r="B726" i="3" s="1"/>
  <c r="D726" i="3" s="1"/>
  <c r="A728" i="3"/>
  <c r="C726" i="3" a="1"/>
  <c r="C726" i="3" s="1"/>
  <c r="E726" i="3" s="1"/>
  <c r="G726" i="3" s="1"/>
  <c r="L369" i="1" l="1" a="1"/>
  <c r="L369" i="1" s="1"/>
  <c r="Q723" i="3"/>
  <c r="T652" i="3" a="1"/>
  <c r="T652" i="3" s="1"/>
  <c r="I370" i="5"/>
  <c r="N373" i="1" s="1"/>
  <c r="G370" i="5"/>
  <c r="F371" i="5"/>
  <c r="I368" i="4"/>
  <c r="M371" i="1" s="1"/>
  <c r="F369" i="4"/>
  <c r="G369" i="4" s="1"/>
  <c r="P724" i="3"/>
  <c r="K371" i="1" s="1" a="1"/>
  <c r="K371" i="1" s="1"/>
  <c r="R656" i="3" a="1"/>
  <c r="R654" i="3"/>
  <c r="R655" i="3"/>
  <c r="S655" i="3"/>
  <c r="S654" i="3"/>
  <c r="H662" i="3" a="1"/>
  <c r="L660" i="3"/>
  <c r="N660" i="3" s="1" a="1"/>
  <c r="N658" i="3"/>
  <c r="O658" i="3"/>
  <c r="H338" i="1" s="1" a="1"/>
  <c r="H338" i="1" s="1"/>
  <c r="O338" i="1" s="1"/>
  <c r="O659" i="3"/>
  <c r="N659" i="3"/>
  <c r="P373" i="1"/>
  <c r="I663" i="3"/>
  <c r="M663" i="3" s="1"/>
  <c r="H662" i="3"/>
  <c r="H663" i="3"/>
  <c r="I662" i="3"/>
  <c r="F726" i="3"/>
  <c r="J728" i="3" a="1"/>
  <c r="J726" i="3"/>
  <c r="K726" i="3"/>
  <c r="K727" i="3"/>
  <c r="J727" i="3"/>
  <c r="B728" i="3" a="1"/>
  <c r="B728" i="3" s="1"/>
  <c r="D728" i="3" s="1"/>
  <c r="A730" i="3"/>
  <c r="C728" i="3" a="1"/>
  <c r="C728" i="3" s="1"/>
  <c r="E728" i="3" s="1"/>
  <c r="G728" i="3" s="1"/>
  <c r="L370" i="1" l="1" a="1"/>
  <c r="L370" i="1" s="1"/>
  <c r="Q725" i="3"/>
  <c r="I371" i="5"/>
  <c r="N374" i="1" s="1"/>
  <c r="G371" i="5"/>
  <c r="F372" i="5"/>
  <c r="I369" i="4"/>
  <c r="M372" i="1" s="1"/>
  <c r="F370" i="4"/>
  <c r="G370" i="4" s="1"/>
  <c r="T654" i="3" a="1"/>
  <c r="T654" i="3" s="1"/>
  <c r="R658" i="3" a="1"/>
  <c r="S656" i="3"/>
  <c r="R656" i="3"/>
  <c r="R657" i="3"/>
  <c r="S657" i="3"/>
  <c r="P726" i="3"/>
  <c r="K372" i="1" s="1" a="1"/>
  <c r="K372" i="1" s="1"/>
  <c r="O661" i="3"/>
  <c r="N660" i="3"/>
  <c r="O660" i="3"/>
  <c r="H339" i="1" s="1" a="1"/>
  <c r="H339" i="1" s="1"/>
  <c r="O339" i="1" s="1"/>
  <c r="N661" i="3"/>
  <c r="H664" i="3" a="1"/>
  <c r="L662" i="3"/>
  <c r="N662" i="3" s="1" a="1"/>
  <c r="P374" i="1"/>
  <c r="J729" i="3"/>
  <c r="J728" i="3"/>
  <c r="K728" i="3"/>
  <c r="K729" i="3"/>
  <c r="I665" i="3"/>
  <c r="M665" i="3" s="1"/>
  <c r="H664" i="3"/>
  <c r="H665" i="3"/>
  <c r="I664" i="3"/>
  <c r="F728" i="3"/>
  <c r="J730" i="3" a="1"/>
  <c r="B730" i="3" a="1"/>
  <c r="B730" i="3" s="1"/>
  <c r="D730" i="3" s="1"/>
  <c r="A732" i="3"/>
  <c r="C730" i="3" a="1"/>
  <c r="C730" i="3" s="1"/>
  <c r="E730" i="3" s="1"/>
  <c r="G730" i="3" s="1"/>
  <c r="L371" i="1" l="1" a="1"/>
  <c r="L371" i="1" s="1"/>
  <c r="Q727" i="3"/>
  <c r="G372" i="5"/>
  <c r="I372" i="5"/>
  <c r="N375" i="1" s="1"/>
  <c r="F373" i="5"/>
  <c r="I370" i="4"/>
  <c r="M373" i="1" s="1"/>
  <c r="F371" i="4"/>
  <c r="G371" i="4" s="1"/>
  <c r="T656" i="3" a="1"/>
  <c r="T656" i="3" s="1"/>
  <c r="P728" i="3"/>
  <c r="K373" i="1" s="1" a="1"/>
  <c r="K373" i="1" s="1"/>
  <c r="R660" i="3" a="1"/>
  <c r="R658" i="3"/>
  <c r="S659" i="3"/>
  <c r="S658" i="3"/>
  <c r="R659" i="3"/>
  <c r="H666" i="3" a="1"/>
  <c r="L664" i="3"/>
  <c r="N664" i="3" s="1" a="1"/>
  <c r="O663" i="3"/>
  <c r="N662" i="3"/>
  <c r="O662" i="3"/>
  <c r="H340" i="1" s="1" a="1"/>
  <c r="H340" i="1" s="1"/>
  <c r="O340" i="1" s="1"/>
  <c r="N663" i="3"/>
  <c r="P375" i="1"/>
  <c r="H666" i="3"/>
  <c r="I666" i="3"/>
  <c r="I667" i="3"/>
  <c r="M667" i="3" s="1"/>
  <c r="H667" i="3"/>
  <c r="J730" i="3"/>
  <c r="K730" i="3"/>
  <c r="K731" i="3"/>
  <c r="J731" i="3"/>
  <c r="F730" i="3"/>
  <c r="J732" i="3" a="1"/>
  <c r="C732" i="3" a="1"/>
  <c r="C732" i="3" s="1"/>
  <c r="E732" i="3" s="1"/>
  <c r="G732" i="3" s="1"/>
  <c r="B732" i="3" a="1"/>
  <c r="B732" i="3" s="1"/>
  <c r="D732" i="3" s="1"/>
  <c r="A734" i="3"/>
  <c r="L372" i="1" l="1" a="1"/>
  <c r="L372" i="1" s="1"/>
  <c r="Q729" i="3"/>
  <c r="I373" i="5"/>
  <c r="N376" i="1" s="1"/>
  <c r="G373" i="5"/>
  <c r="F374" i="5"/>
  <c r="I371" i="4"/>
  <c r="M374" i="1" s="1"/>
  <c r="F372" i="4"/>
  <c r="G372" i="4" s="1"/>
  <c r="T658" i="3" a="1"/>
  <c r="T658" i="3" s="1"/>
  <c r="R660" i="3"/>
  <c r="S660" i="3"/>
  <c r="R661" i="3"/>
  <c r="S661" i="3"/>
  <c r="R662" i="3" a="1"/>
  <c r="P730" i="3"/>
  <c r="K374" i="1" s="1" a="1"/>
  <c r="K374" i="1" s="1"/>
  <c r="N664" i="3"/>
  <c r="O664" i="3"/>
  <c r="H341" i="1" s="1" a="1"/>
  <c r="H341" i="1" s="1"/>
  <c r="O341" i="1" s="1"/>
  <c r="O665" i="3"/>
  <c r="N665" i="3"/>
  <c r="H668" i="3" a="1"/>
  <c r="L666" i="3"/>
  <c r="N666" i="3" s="1" a="1"/>
  <c r="P376" i="1"/>
  <c r="F732" i="3"/>
  <c r="J734" i="3" a="1"/>
  <c r="J732" i="3"/>
  <c r="J733" i="3"/>
  <c r="K733" i="3"/>
  <c r="K732" i="3"/>
  <c r="H668" i="3"/>
  <c r="H669" i="3"/>
  <c r="I669" i="3"/>
  <c r="M669" i="3" s="1"/>
  <c r="I668" i="3"/>
  <c r="C734" i="3" a="1"/>
  <c r="C734" i="3" s="1"/>
  <c r="E734" i="3" s="1"/>
  <c r="G734" i="3" s="1"/>
  <c r="B734" i="3" a="1"/>
  <c r="B734" i="3" s="1"/>
  <c r="D734" i="3" s="1"/>
  <c r="A736" i="3"/>
  <c r="L373" i="1" l="1" a="1"/>
  <c r="L373" i="1" s="1"/>
  <c r="Q731" i="3"/>
  <c r="I374" i="5"/>
  <c r="N377" i="1" s="1"/>
  <c r="G374" i="5"/>
  <c r="F375" i="5"/>
  <c r="I372" i="4"/>
  <c r="M375" i="1" s="1"/>
  <c r="F373" i="4"/>
  <c r="G373" i="4" s="1"/>
  <c r="T660" i="3" a="1"/>
  <c r="T660" i="3" s="1"/>
  <c r="R662" i="3"/>
  <c r="S663" i="3"/>
  <c r="S662" i="3"/>
  <c r="R663" i="3"/>
  <c r="P732" i="3"/>
  <c r="K375" i="1" s="1" a="1"/>
  <c r="K375" i="1" s="1"/>
  <c r="R664" i="3" a="1"/>
  <c r="H670" i="3" a="1"/>
  <c r="L668" i="3"/>
  <c r="N668" i="3" s="1" a="1"/>
  <c r="N666" i="3"/>
  <c r="O666" i="3"/>
  <c r="H342" i="1" s="1" a="1"/>
  <c r="H342" i="1" s="1"/>
  <c r="O342" i="1" s="1"/>
  <c r="N667" i="3"/>
  <c r="O667" i="3"/>
  <c r="P377" i="1"/>
  <c r="H670" i="3"/>
  <c r="I670" i="3"/>
  <c r="H671" i="3"/>
  <c r="I671" i="3"/>
  <c r="M671" i="3" s="1"/>
  <c r="F734" i="3"/>
  <c r="J736" i="3" a="1"/>
  <c r="J734" i="3"/>
  <c r="K734" i="3"/>
  <c r="K735" i="3"/>
  <c r="J735" i="3"/>
  <c r="B736" i="3" a="1"/>
  <c r="B736" i="3" s="1"/>
  <c r="D736" i="3" s="1"/>
  <c r="A738" i="3"/>
  <c r="C736" i="3" a="1"/>
  <c r="C736" i="3" s="1"/>
  <c r="E736" i="3" s="1"/>
  <c r="G736" i="3" s="1"/>
  <c r="L374" i="1" l="1" a="1"/>
  <c r="L374" i="1" s="1"/>
  <c r="Q733" i="3"/>
  <c r="G375" i="5"/>
  <c r="I375" i="5"/>
  <c r="N378" i="1" s="1"/>
  <c r="F376" i="5"/>
  <c r="I373" i="4"/>
  <c r="M376" i="1" s="1"/>
  <c r="F374" i="4"/>
  <c r="G374" i="4" s="1"/>
  <c r="T662" i="3" a="1"/>
  <c r="T662" i="3" s="1"/>
  <c r="P734" i="3"/>
  <c r="K376" i="1" s="1" a="1"/>
  <c r="K376" i="1" s="1"/>
  <c r="R664" i="3"/>
  <c r="R665" i="3"/>
  <c r="S665" i="3"/>
  <c r="S664" i="3"/>
  <c r="R666" i="3" a="1"/>
  <c r="O668" i="3"/>
  <c r="H343" i="1" s="1" a="1"/>
  <c r="H343" i="1" s="1"/>
  <c r="O343" i="1" s="1"/>
  <c r="N669" i="3"/>
  <c r="N668" i="3"/>
  <c r="O669" i="3"/>
  <c r="H672" i="3" a="1"/>
  <c r="L670" i="3"/>
  <c r="N670" i="3" s="1" a="1"/>
  <c r="P378" i="1"/>
  <c r="K736" i="3"/>
  <c r="J737" i="3"/>
  <c r="J736" i="3"/>
  <c r="K737" i="3"/>
  <c r="F736" i="3"/>
  <c r="J738" i="3" a="1"/>
  <c r="I673" i="3"/>
  <c r="M673" i="3" s="1"/>
  <c r="H672" i="3"/>
  <c r="H673" i="3"/>
  <c r="I672" i="3"/>
  <c r="B738" i="3" a="1"/>
  <c r="B738" i="3" s="1"/>
  <c r="D738" i="3" s="1"/>
  <c r="A740" i="3"/>
  <c r="C738" i="3" a="1"/>
  <c r="C738" i="3" s="1"/>
  <c r="E738" i="3" s="1"/>
  <c r="G738" i="3" s="1"/>
  <c r="L375" i="1" l="1" a="1"/>
  <c r="L375" i="1" s="1"/>
  <c r="Q735" i="3"/>
  <c r="G376" i="5"/>
  <c r="I376" i="5"/>
  <c r="N379" i="1" s="1"/>
  <c r="F377" i="5"/>
  <c r="I374" i="4"/>
  <c r="M377" i="1" s="1"/>
  <c r="F375" i="4"/>
  <c r="G375" i="4" s="1"/>
  <c r="T664" i="3" a="1"/>
  <c r="T664" i="3" s="1"/>
  <c r="S666" i="3"/>
  <c r="R666" i="3"/>
  <c r="R667" i="3"/>
  <c r="S667" i="3"/>
  <c r="R668" i="3" a="1"/>
  <c r="P736" i="3"/>
  <c r="K377" i="1" s="1" a="1"/>
  <c r="K377" i="1" s="1"/>
  <c r="H674" i="3" a="1"/>
  <c r="L672" i="3"/>
  <c r="N672" i="3" s="1" a="1"/>
  <c r="N671" i="3"/>
  <c r="N670" i="3"/>
  <c r="O670" i="3"/>
  <c r="H344" i="1" s="1" a="1"/>
  <c r="H344" i="1" s="1"/>
  <c r="O344" i="1" s="1"/>
  <c r="O671" i="3"/>
  <c r="P379" i="1"/>
  <c r="J738" i="3"/>
  <c r="K738" i="3"/>
  <c r="K739" i="3"/>
  <c r="J739" i="3"/>
  <c r="H674" i="3"/>
  <c r="I674" i="3"/>
  <c r="H675" i="3"/>
  <c r="I675" i="3"/>
  <c r="M675" i="3" s="1"/>
  <c r="F738" i="3"/>
  <c r="J740" i="3" a="1"/>
  <c r="B740" i="3" a="1"/>
  <c r="B740" i="3" s="1"/>
  <c r="D740" i="3" s="1"/>
  <c r="A742" i="3"/>
  <c r="C740" i="3" a="1"/>
  <c r="C740" i="3" s="1"/>
  <c r="E740" i="3" s="1"/>
  <c r="G740" i="3" s="1"/>
  <c r="L376" i="1" l="1" a="1"/>
  <c r="L376" i="1" s="1"/>
  <c r="Q737" i="3"/>
  <c r="I377" i="5"/>
  <c r="N380" i="1" s="1"/>
  <c r="G377" i="5"/>
  <c r="F378" i="5"/>
  <c r="I375" i="4"/>
  <c r="M378" i="1" s="1"/>
  <c r="F376" i="4"/>
  <c r="G376" i="4" s="1"/>
  <c r="T666" i="3" a="1"/>
  <c r="T666" i="3" s="1"/>
  <c r="P738" i="3"/>
  <c r="K378" i="1" s="1" a="1"/>
  <c r="K378" i="1" s="1"/>
  <c r="S668" i="3"/>
  <c r="R668" i="3"/>
  <c r="R669" i="3"/>
  <c r="S669" i="3"/>
  <c r="R670" i="3" a="1"/>
  <c r="H676" i="3" a="1"/>
  <c r="L674" i="3"/>
  <c r="N674" i="3" s="1" a="1"/>
  <c r="O672" i="3"/>
  <c r="H345" i="1" s="1" a="1"/>
  <c r="H345" i="1" s="1"/>
  <c r="O345" i="1" s="1"/>
  <c r="O673" i="3"/>
  <c r="N672" i="3"/>
  <c r="N673" i="3"/>
  <c r="P380" i="1"/>
  <c r="F740" i="3"/>
  <c r="J742" i="3" a="1"/>
  <c r="H676" i="3"/>
  <c r="H677" i="3"/>
  <c r="I677" i="3"/>
  <c r="M677" i="3" s="1"/>
  <c r="I676" i="3"/>
  <c r="J740" i="3"/>
  <c r="K740" i="3"/>
  <c r="J741" i="3"/>
  <c r="K741" i="3"/>
  <c r="B742" i="3" a="1"/>
  <c r="B742" i="3" s="1"/>
  <c r="D742" i="3" s="1"/>
  <c r="A744" i="3"/>
  <c r="C742" i="3" a="1"/>
  <c r="C742" i="3" s="1"/>
  <c r="E742" i="3" s="1"/>
  <c r="G742" i="3" s="1"/>
  <c r="L377" i="1" l="1" a="1"/>
  <c r="L377" i="1" s="1"/>
  <c r="Q739" i="3"/>
  <c r="I378" i="5"/>
  <c r="N381" i="1" s="1"/>
  <c r="G378" i="5"/>
  <c r="F379" i="5"/>
  <c r="I376" i="4"/>
  <c r="M379" i="1" s="1"/>
  <c r="F377" i="4"/>
  <c r="G377" i="4" s="1"/>
  <c r="T668" i="3" a="1"/>
  <c r="T668" i="3" s="1"/>
  <c r="R670" i="3"/>
  <c r="S671" i="3"/>
  <c r="S670" i="3"/>
  <c r="R671" i="3"/>
  <c r="R672" i="3" a="1"/>
  <c r="P740" i="3"/>
  <c r="K379" i="1" s="1" a="1"/>
  <c r="K379" i="1" s="1"/>
  <c r="O674" i="3"/>
  <c r="H346" i="1" s="1" a="1"/>
  <c r="H346" i="1" s="1"/>
  <c r="O346" i="1" s="1"/>
  <c r="O675" i="3"/>
  <c r="N674" i="3"/>
  <c r="N675" i="3"/>
  <c r="H678" i="3" a="1"/>
  <c r="L676" i="3"/>
  <c r="N676" i="3" s="1" a="1"/>
  <c r="P381" i="1"/>
  <c r="H678" i="3"/>
  <c r="H679" i="3"/>
  <c r="I678" i="3"/>
  <c r="I679" i="3"/>
  <c r="M679" i="3" s="1"/>
  <c r="J742" i="3"/>
  <c r="K742" i="3"/>
  <c r="K743" i="3"/>
  <c r="J743" i="3"/>
  <c r="F742" i="3"/>
  <c r="J744" i="3" a="1"/>
  <c r="B744" i="3" a="1"/>
  <c r="B744" i="3" s="1"/>
  <c r="D744" i="3" s="1"/>
  <c r="A746" i="3"/>
  <c r="C744" i="3" a="1"/>
  <c r="C744" i="3" s="1"/>
  <c r="E744" i="3" s="1"/>
  <c r="G744" i="3" s="1"/>
  <c r="L378" i="1" l="1" a="1"/>
  <c r="L378" i="1" s="1"/>
  <c r="Q741" i="3"/>
  <c r="G379" i="5"/>
  <c r="I379" i="5"/>
  <c r="N382" i="1" s="1"/>
  <c r="F380" i="5"/>
  <c r="I377" i="4"/>
  <c r="M380" i="1" s="1"/>
  <c r="F378" i="4"/>
  <c r="G378" i="4" s="1"/>
  <c r="T670" i="3" a="1"/>
  <c r="T670" i="3" s="1"/>
  <c r="S672" i="3"/>
  <c r="R673" i="3"/>
  <c r="S673" i="3"/>
  <c r="R672" i="3"/>
  <c r="R674" i="3" a="1"/>
  <c r="P742" i="3"/>
  <c r="K380" i="1" s="1" a="1"/>
  <c r="K380" i="1" s="1"/>
  <c r="O677" i="3"/>
  <c r="N676" i="3"/>
  <c r="O676" i="3"/>
  <c r="H347" i="1" s="1" a="1"/>
  <c r="H347" i="1" s="1"/>
  <c r="O347" i="1" s="1"/>
  <c r="N677" i="3"/>
  <c r="H680" i="3" a="1"/>
  <c r="L678" i="3"/>
  <c r="N678" i="3" s="1" a="1"/>
  <c r="P382" i="1"/>
  <c r="F744" i="3"/>
  <c r="J746" i="3" a="1"/>
  <c r="J744" i="3"/>
  <c r="J745" i="3"/>
  <c r="K745" i="3"/>
  <c r="K744" i="3"/>
  <c r="H680" i="3"/>
  <c r="I681" i="3"/>
  <c r="M681" i="3" s="1"/>
  <c r="I680" i="3"/>
  <c r="H681" i="3"/>
  <c r="B746" i="3" a="1"/>
  <c r="B746" i="3" s="1"/>
  <c r="D746" i="3" s="1"/>
  <c r="A748" i="3"/>
  <c r="C746" i="3" a="1"/>
  <c r="C746" i="3" s="1"/>
  <c r="E746" i="3" s="1"/>
  <c r="G746" i="3" s="1"/>
  <c r="L379" i="1" l="1" a="1"/>
  <c r="L379" i="1" s="1"/>
  <c r="Q743" i="3"/>
  <c r="G380" i="5"/>
  <c r="I380" i="5"/>
  <c r="N383" i="1" s="1"/>
  <c r="F381" i="5"/>
  <c r="I378" i="4"/>
  <c r="M381" i="1" s="1"/>
  <c r="F379" i="4"/>
  <c r="G379" i="4" s="1"/>
  <c r="T672" i="3" a="1"/>
  <c r="T672" i="3" s="1"/>
  <c r="P744" i="3"/>
  <c r="K381" i="1" s="1" a="1"/>
  <c r="K381" i="1" s="1"/>
  <c r="R676" i="3" a="1"/>
  <c r="R674" i="3"/>
  <c r="S674" i="3"/>
  <c r="S675" i="3"/>
  <c r="R675" i="3"/>
  <c r="O678" i="3"/>
  <c r="H348" i="1" s="1" a="1"/>
  <c r="H348" i="1" s="1"/>
  <c r="O348" i="1" s="1"/>
  <c r="O679" i="3"/>
  <c r="N678" i="3"/>
  <c r="N679" i="3"/>
  <c r="H682" i="3" a="1"/>
  <c r="L680" i="3"/>
  <c r="N680" i="3" s="1" a="1"/>
  <c r="P383" i="1"/>
  <c r="H682" i="3"/>
  <c r="I682" i="3"/>
  <c r="I683" i="3"/>
  <c r="M683" i="3" s="1"/>
  <c r="H683" i="3"/>
  <c r="J746" i="3"/>
  <c r="K747" i="3"/>
  <c r="J747" i="3"/>
  <c r="K746" i="3"/>
  <c r="F746" i="3"/>
  <c r="J748" i="3" a="1"/>
  <c r="C748" i="3" a="1"/>
  <c r="C748" i="3" s="1"/>
  <c r="E748" i="3" s="1"/>
  <c r="G748" i="3" s="1"/>
  <c r="B748" i="3" a="1"/>
  <c r="B748" i="3" s="1"/>
  <c r="D748" i="3" s="1"/>
  <c r="A750" i="3"/>
  <c r="L380" i="1" l="1" a="1"/>
  <c r="L380" i="1" s="1"/>
  <c r="Q745" i="3"/>
  <c r="G381" i="5"/>
  <c r="I381" i="5"/>
  <c r="N384" i="1" s="1"/>
  <c r="F382" i="5"/>
  <c r="I379" i="4"/>
  <c r="M382" i="1" s="1"/>
  <c r="F380" i="4"/>
  <c r="G380" i="4" s="1"/>
  <c r="T674" i="3" a="1"/>
  <c r="T674" i="3" s="1"/>
  <c r="R678" i="3" a="1"/>
  <c r="R677" i="3"/>
  <c r="S677" i="3"/>
  <c r="S676" i="3"/>
  <c r="R676" i="3"/>
  <c r="P746" i="3"/>
  <c r="K382" i="1" s="1" a="1"/>
  <c r="K382" i="1" s="1"/>
  <c r="N681" i="3"/>
  <c r="N680" i="3"/>
  <c r="O680" i="3"/>
  <c r="H349" i="1" s="1" a="1"/>
  <c r="H349" i="1" s="1"/>
  <c r="O349" i="1" s="1"/>
  <c r="O681" i="3"/>
  <c r="H684" i="3" a="1"/>
  <c r="L682" i="3"/>
  <c r="N682" i="3" s="1" a="1"/>
  <c r="P384" i="1"/>
  <c r="F748" i="3"/>
  <c r="J750" i="3" a="1"/>
  <c r="J748" i="3"/>
  <c r="K748" i="3"/>
  <c r="K749" i="3"/>
  <c r="J749" i="3"/>
  <c r="H685" i="3"/>
  <c r="I684" i="3"/>
  <c r="H684" i="3"/>
  <c r="L684" i="3" s="1"/>
  <c r="I685" i="3"/>
  <c r="M685" i="3" s="1"/>
  <c r="C750" i="3" a="1"/>
  <c r="C750" i="3" s="1"/>
  <c r="E750" i="3" s="1"/>
  <c r="G750" i="3" s="1"/>
  <c r="B750" i="3" a="1"/>
  <c r="B750" i="3" s="1"/>
  <c r="D750" i="3" s="1"/>
  <c r="A752" i="3"/>
  <c r="L381" i="1" l="1" a="1"/>
  <c r="L381" i="1" s="1"/>
  <c r="Q747" i="3"/>
  <c r="T676" i="3" a="1"/>
  <c r="T676" i="3" s="1"/>
  <c r="I382" i="5"/>
  <c r="N385" i="1" s="1"/>
  <c r="G382" i="5"/>
  <c r="F383" i="5"/>
  <c r="I380" i="4"/>
  <c r="M383" i="1" s="1"/>
  <c r="F381" i="4"/>
  <c r="G381" i="4" s="1"/>
  <c r="P748" i="3"/>
  <c r="K383" i="1" s="1" a="1"/>
  <c r="K383" i="1" s="1"/>
  <c r="R680" i="3" a="1"/>
  <c r="R679" i="3"/>
  <c r="S678" i="3"/>
  <c r="R678" i="3"/>
  <c r="S679" i="3"/>
  <c r="O683" i="3"/>
  <c r="N682" i="3"/>
  <c r="O682" i="3"/>
  <c r="H350" i="1" s="1" a="1"/>
  <c r="H350" i="1" s="1"/>
  <c r="O350" i="1" s="1"/>
  <c r="N683" i="3"/>
  <c r="N684" i="3" a="1"/>
  <c r="P385" i="1"/>
  <c r="F750" i="3"/>
  <c r="J752" i="3" a="1"/>
  <c r="J750" i="3"/>
  <c r="K750" i="3"/>
  <c r="K751" i="3"/>
  <c r="J751" i="3"/>
  <c r="H686" i="3" a="1"/>
  <c r="B752" i="3" a="1"/>
  <c r="B752" i="3" s="1"/>
  <c r="D752" i="3" s="1"/>
  <c r="A754" i="3"/>
  <c r="C752" i="3" a="1"/>
  <c r="C752" i="3" s="1"/>
  <c r="E752" i="3" s="1"/>
  <c r="G752" i="3" s="1"/>
  <c r="L382" i="1" l="1" a="1"/>
  <c r="L382" i="1" s="1"/>
  <c r="Q749" i="3"/>
  <c r="I383" i="5"/>
  <c r="N386" i="1" s="1"/>
  <c r="G383" i="5"/>
  <c r="F384" i="5"/>
  <c r="I381" i="4"/>
  <c r="M384" i="1" s="1"/>
  <c r="F382" i="4"/>
  <c r="G382" i="4" s="1"/>
  <c r="T678" i="3" a="1"/>
  <c r="T678" i="3" s="1"/>
  <c r="R680" i="3"/>
  <c r="R681" i="3"/>
  <c r="S680" i="3"/>
  <c r="S681" i="3"/>
  <c r="R682" i="3" a="1"/>
  <c r="P750" i="3"/>
  <c r="K384" i="1" s="1" a="1"/>
  <c r="K384" i="1" s="1"/>
  <c r="O684" i="3"/>
  <c r="H351" i="1" s="1" a="1"/>
  <c r="H351" i="1" s="1"/>
  <c r="O351" i="1" s="1"/>
  <c r="N684" i="3"/>
  <c r="N685" i="3"/>
  <c r="O685" i="3"/>
  <c r="P386" i="1"/>
  <c r="F752" i="3"/>
  <c r="J754" i="3" a="1"/>
  <c r="H686" i="3"/>
  <c r="I686" i="3"/>
  <c r="I687" i="3"/>
  <c r="M687" i="3" s="1"/>
  <c r="H687" i="3"/>
  <c r="K752" i="3"/>
  <c r="J753" i="3"/>
  <c r="J752" i="3"/>
  <c r="K753" i="3"/>
  <c r="B754" i="3" a="1"/>
  <c r="B754" i="3" s="1"/>
  <c r="D754" i="3" s="1"/>
  <c r="A756" i="3"/>
  <c r="C754" i="3" a="1"/>
  <c r="C754" i="3" s="1"/>
  <c r="E754" i="3" s="1"/>
  <c r="G754" i="3" s="1"/>
  <c r="L383" i="1" l="1" a="1"/>
  <c r="L383" i="1" s="1"/>
  <c r="Q751" i="3"/>
  <c r="G384" i="5"/>
  <c r="I384" i="5"/>
  <c r="N387" i="1" s="1"/>
  <c r="F385" i="5"/>
  <c r="I382" i="4"/>
  <c r="M385" i="1" s="1"/>
  <c r="F383" i="4"/>
  <c r="G383" i="4" s="1"/>
  <c r="T680" i="3" a="1"/>
  <c r="T680" i="3" s="1"/>
  <c r="R682" i="3"/>
  <c r="S683" i="3"/>
  <c r="R683" i="3"/>
  <c r="S682" i="3"/>
  <c r="R684" i="3" a="1"/>
  <c r="P752" i="3"/>
  <c r="K385" i="1" s="1" a="1"/>
  <c r="K385" i="1" s="1"/>
  <c r="H688" i="3" a="1"/>
  <c r="L686" i="3"/>
  <c r="N686" i="3" s="1" a="1"/>
  <c r="P387" i="1"/>
  <c r="I688" i="3"/>
  <c r="H689" i="3"/>
  <c r="I689" i="3"/>
  <c r="M689" i="3" s="1"/>
  <c r="H688" i="3"/>
  <c r="J754" i="3"/>
  <c r="K755" i="3"/>
  <c r="J755" i="3"/>
  <c r="K754" i="3"/>
  <c r="F754" i="3"/>
  <c r="J756" i="3" a="1"/>
  <c r="B756" i="3" a="1"/>
  <c r="B756" i="3" s="1"/>
  <c r="D756" i="3" s="1"/>
  <c r="A758" i="3"/>
  <c r="C756" i="3" a="1"/>
  <c r="C756" i="3" s="1"/>
  <c r="E756" i="3" s="1"/>
  <c r="G756" i="3" s="1"/>
  <c r="L384" i="1" l="1" a="1"/>
  <c r="L384" i="1" s="1"/>
  <c r="Q753" i="3"/>
  <c r="I385" i="5"/>
  <c r="N388" i="1" s="1"/>
  <c r="G385" i="5"/>
  <c r="F386" i="5"/>
  <c r="I383" i="4"/>
  <c r="M386" i="1" s="1"/>
  <c r="F384" i="4"/>
  <c r="G384" i="4" s="1"/>
  <c r="T682" i="3" a="1"/>
  <c r="T682" i="3" s="1"/>
  <c r="P754" i="3"/>
  <c r="K386" i="1" s="1" a="1"/>
  <c r="K386" i="1" s="1"/>
  <c r="S684" i="3"/>
  <c r="R684" i="3"/>
  <c r="R685" i="3"/>
  <c r="S685" i="3"/>
  <c r="H690" i="3" a="1"/>
  <c r="H690" i="3" s="1"/>
  <c r="L690" i="3" s="1"/>
  <c r="L688" i="3"/>
  <c r="N688" i="3" s="1" a="1"/>
  <c r="N687" i="3"/>
  <c r="N686" i="3"/>
  <c r="O686" i="3"/>
  <c r="H352" i="1" s="1" a="1"/>
  <c r="H352" i="1" s="1"/>
  <c r="O352" i="1" s="1"/>
  <c r="O687" i="3"/>
  <c r="P388" i="1"/>
  <c r="H691" i="3"/>
  <c r="I691" i="3"/>
  <c r="M691" i="3" s="1"/>
  <c r="I690" i="3"/>
  <c r="J756" i="3"/>
  <c r="K756" i="3"/>
  <c r="K757" i="3"/>
  <c r="J757" i="3"/>
  <c r="F756" i="3"/>
  <c r="J758" i="3" a="1"/>
  <c r="H692" i="3" a="1"/>
  <c r="B758" i="3" a="1"/>
  <c r="B758" i="3" s="1"/>
  <c r="D758" i="3" s="1"/>
  <c r="A760" i="3"/>
  <c r="C758" i="3" a="1"/>
  <c r="C758" i="3" s="1"/>
  <c r="E758" i="3" s="1"/>
  <c r="G758" i="3" s="1"/>
  <c r="L385" i="1" l="1" a="1"/>
  <c r="L385" i="1" s="1"/>
  <c r="Q755" i="3"/>
  <c r="I386" i="5"/>
  <c r="N389" i="1" s="1"/>
  <c r="G386" i="5"/>
  <c r="F387" i="5"/>
  <c r="I384" i="4"/>
  <c r="M387" i="1" s="1"/>
  <c r="F385" i="4"/>
  <c r="G385" i="4" s="1"/>
  <c r="T684" i="3" a="1"/>
  <c r="T684" i="3" s="1"/>
  <c r="R686" i="3" a="1"/>
  <c r="P756" i="3"/>
  <c r="K387" i="1" s="1" a="1"/>
  <c r="K387" i="1" s="1"/>
  <c r="O688" i="3"/>
  <c r="H353" i="1" s="1" a="1"/>
  <c r="H353" i="1" s="1"/>
  <c r="O353" i="1" s="1"/>
  <c r="N688" i="3"/>
  <c r="N689" i="3"/>
  <c r="O689" i="3"/>
  <c r="N690" i="3" a="1"/>
  <c r="P389" i="1"/>
  <c r="F758" i="3"/>
  <c r="J760" i="3" a="1"/>
  <c r="J758" i="3"/>
  <c r="K758" i="3"/>
  <c r="K759" i="3"/>
  <c r="J759" i="3"/>
  <c r="H693" i="3"/>
  <c r="I693" i="3"/>
  <c r="M693" i="3" s="1"/>
  <c r="I692" i="3"/>
  <c r="H692" i="3"/>
  <c r="L692" i="3" s="1"/>
  <c r="B760" i="3" a="1"/>
  <c r="B760" i="3" s="1"/>
  <c r="D760" i="3" s="1"/>
  <c r="A762" i="3"/>
  <c r="C760" i="3" a="1"/>
  <c r="C760" i="3" s="1"/>
  <c r="E760" i="3" s="1"/>
  <c r="G760" i="3" s="1"/>
  <c r="L386" i="1" l="1" a="1"/>
  <c r="L386" i="1" s="1"/>
  <c r="Q757" i="3"/>
  <c r="G387" i="5"/>
  <c r="I387" i="5"/>
  <c r="N390" i="1" s="1"/>
  <c r="F388" i="5"/>
  <c r="I385" i="4"/>
  <c r="M388" i="1" s="1"/>
  <c r="F386" i="4"/>
  <c r="G386" i="4" s="1"/>
  <c r="R688" i="3" a="1"/>
  <c r="P758" i="3"/>
  <c r="K388" i="1" s="1" a="1"/>
  <c r="K388" i="1" s="1"/>
  <c r="R687" i="3"/>
  <c r="R686" i="3"/>
  <c r="S687" i="3"/>
  <c r="S686" i="3"/>
  <c r="N690" i="3"/>
  <c r="O690" i="3"/>
  <c r="H354" i="1" s="1" a="1"/>
  <c r="H354" i="1" s="1"/>
  <c r="O354" i="1" s="1"/>
  <c r="N691" i="3"/>
  <c r="O691" i="3"/>
  <c r="N692" i="3" a="1"/>
  <c r="P390" i="1"/>
  <c r="F760" i="3"/>
  <c r="J762" i="3" a="1"/>
  <c r="K760" i="3"/>
  <c r="J761" i="3"/>
  <c r="K761" i="3"/>
  <c r="J760" i="3"/>
  <c r="H694" i="3" a="1"/>
  <c r="I694" i="3" s="1"/>
  <c r="B762" i="3" a="1"/>
  <c r="B762" i="3" s="1"/>
  <c r="D762" i="3" s="1"/>
  <c r="A764" i="3"/>
  <c r="C762" i="3" a="1"/>
  <c r="C762" i="3" s="1"/>
  <c r="E762" i="3" s="1"/>
  <c r="G762" i="3" s="1"/>
  <c r="L387" i="1" l="1" a="1"/>
  <c r="L387" i="1" s="1"/>
  <c r="Q759" i="3"/>
  <c r="G388" i="5"/>
  <c r="I388" i="5"/>
  <c r="N391" i="1" s="1"/>
  <c r="F389" i="5"/>
  <c r="I386" i="4"/>
  <c r="M389" i="1" s="1"/>
  <c r="F387" i="4"/>
  <c r="G387" i="4" s="1"/>
  <c r="T686" i="3" a="1"/>
  <c r="T686" i="3" s="1"/>
  <c r="P760" i="3"/>
  <c r="K389" i="1" s="1" a="1"/>
  <c r="K389" i="1" s="1"/>
  <c r="R690" i="3" a="1"/>
  <c r="S688" i="3"/>
  <c r="R688" i="3"/>
  <c r="R689" i="3"/>
  <c r="S689" i="3"/>
  <c r="O693" i="3"/>
  <c r="N692" i="3"/>
  <c r="O692" i="3"/>
  <c r="H355" i="1" s="1" a="1"/>
  <c r="H355" i="1" s="1"/>
  <c r="O355" i="1" s="1"/>
  <c r="N693" i="3"/>
  <c r="P391" i="1"/>
  <c r="F762" i="3"/>
  <c r="J764" i="3" a="1"/>
  <c r="I695" i="3"/>
  <c r="M695" i="3" s="1"/>
  <c r="H695" i="3"/>
  <c r="J762" i="3"/>
  <c r="K762" i="3"/>
  <c r="K763" i="3"/>
  <c r="J763" i="3"/>
  <c r="H694" i="3"/>
  <c r="L694" i="3" s="1"/>
  <c r="H696" i="3" a="1"/>
  <c r="C764" i="3" a="1"/>
  <c r="C764" i="3" s="1"/>
  <c r="E764" i="3" s="1"/>
  <c r="G764" i="3" s="1"/>
  <c r="A766" i="3"/>
  <c r="B764" i="3" a="1"/>
  <c r="B764" i="3" s="1"/>
  <c r="D764" i="3" s="1"/>
  <c r="L388" i="1" l="1" a="1"/>
  <c r="L388" i="1" s="1"/>
  <c r="Q761" i="3"/>
  <c r="G389" i="5"/>
  <c r="I389" i="5"/>
  <c r="N392" i="1" s="1"/>
  <c r="F390" i="5"/>
  <c r="I387" i="4"/>
  <c r="M390" i="1" s="1"/>
  <c r="F388" i="4"/>
  <c r="G388" i="4" s="1"/>
  <c r="T688" i="3" a="1"/>
  <c r="T688" i="3" s="1"/>
  <c r="S691" i="3"/>
  <c r="S690" i="3"/>
  <c r="R691" i="3"/>
  <c r="R690" i="3"/>
  <c r="R692" i="3" a="1"/>
  <c r="P762" i="3"/>
  <c r="K390" i="1" s="1" a="1"/>
  <c r="K390" i="1" s="1"/>
  <c r="N694" i="3" a="1"/>
  <c r="O695" i="3" s="1"/>
  <c r="P392" i="1"/>
  <c r="F764" i="3"/>
  <c r="J766" i="3" a="1"/>
  <c r="J764" i="3"/>
  <c r="K764" i="3"/>
  <c r="K765" i="3"/>
  <c r="J765" i="3"/>
  <c r="H696" i="3"/>
  <c r="L696" i="3" s="1"/>
  <c r="I696" i="3"/>
  <c r="H697" i="3"/>
  <c r="I697" i="3"/>
  <c r="M697" i="3" s="1"/>
  <c r="C766" i="3" a="1"/>
  <c r="C766" i="3" s="1"/>
  <c r="E766" i="3" s="1"/>
  <c r="G766" i="3" s="1"/>
  <c r="B766" i="3" a="1"/>
  <c r="B766" i="3" s="1"/>
  <c r="D766" i="3" s="1"/>
  <c r="A768" i="3"/>
  <c r="L389" i="1" l="1" a="1"/>
  <c r="L389" i="1" s="1"/>
  <c r="Q763" i="3"/>
  <c r="T690" i="3" a="1"/>
  <c r="T690" i="3" s="1"/>
  <c r="G390" i="5"/>
  <c r="I390" i="5"/>
  <c r="N393" i="1" s="1"/>
  <c r="F391" i="5"/>
  <c r="I388" i="4"/>
  <c r="M391" i="1" s="1"/>
  <c r="F389" i="4"/>
  <c r="G389" i="4" s="1"/>
  <c r="P764" i="3"/>
  <c r="K391" i="1" s="1" a="1"/>
  <c r="K391" i="1" s="1"/>
  <c r="R693" i="3"/>
  <c r="S693" i="3"/>
  <c r="S692" i="3"/>
  <c r="R692" i="3"/>
  <c r="O694" i="3"/>
  <c r="H356" i="1" s="1" a="1"/>
  <c r="H356" i="1" s="1"/>
  <c r="O356" i="1" s="1"/>
  <c r="N694" i="3"/>
  <c r="N695" i="3"/>
  <c r="N696" i="3" a="1"/>
  <c r="P393" i="1"/>
  <c r="F766" i="3"/>
  <c r="J768" i="3" a="1"/>
  <c r="J766" i="3"/>
  <c r="K766" i="3"/>
  <c r="K767" i="3"/>
  <c r="J767" i="3"/>
  <c r="H698" i="3" a="1"/>
  <c r="B768" i="3" a="1"/>
  <c r="B768" i="3" s="1"/>
  <c r="D768" i="3" s="1"/>
  <c r="A770" i="3"/>
  <c r="C768" i="3" a="1"/>
  <c r="C768" i="3" s="1"/>
  <c r="E768" i="3" s="1"/>
  <c r="G768" i="3" s="1"/>
  <c r="L390" i="1" l="1" a="1"/>
  <c r="L390" i="1" s="1"/>
  <c r="Q765" i="3"/>
  <c r="I391" i="5"/>
  <c r="N394" i="1" s="1"/>
  <c r="G391" i="5"/>
  <c r="F392" i="5"/>
  <c r="I389" i="4"/>
  <c r="M392" i="1" s="1"/>
  <c r="F390" i="4"/>
  <c r="G390" i="4" s="1"/>
  <c r="T692" i="3" a="1"/>
  <c r="T692" i="3" s="1"/>
  <c r="R694" i="3" a="1"/>
  <c r="P766" i="3"/>
  <c r="K392" i="1" s="1" a="1"/>
  <c r="K392" i="1" s="1"/>
  <c r="N696" i="3"/>
  <c r="O696" i="3"/>
  <c r="H357" i="1" s="1" a="1"/>
  <c r="H357" i="1" s="1"/>
  <c r="O357" i="1" s="1"/>
  <c r="O697" i="3"/>
  <c r="N697" i="3"/>
  <c r="P394" i="1"/>
  <c r="F768" i="3"/>
  <c r="J770" i="3" a="1"/>
  <c r="J769" i="3"/>
  <c r="K769" i="3"/>
  <c r="J768" i="3"/>
  <c r="K768" i="3"/>
  <c r="H698" i="3"/>
  <c r="L698" i="3" s="1"/>
  <c r="I698" i="3"/>
  <c r="I699" i="3"/>
  <c r="M699" i="3" s="1"/>
  <c r="H699" i="3"/>
  <c r="B770" i="3" a="1"/>
  <c r="B770" i="3" s="1"/>
  <c r="D770" i="3" s="1"/>
  <c r="A772" i="3"/>
  <c r="C770" i="3" a="1"/>
  <c r="C770" i="3" s="1"/>
  <c r="E770" i="3" s="1"/>
  <c r="G770" i="3" s="1"/>
  <c r="L391" i="1" l="1" a="1"/>
  <c r="L391" i="1" s="1"/>
  <c r="Q767" i="3"/>
  <c r="I392" i="5"/>
  <c r="N395" i="1" s="1"/>
  <c r="G392" i="5"/>
  <c r="F393" i="5"/>
  <c r="I390" i="4"/>
  <c r="M393" i="1" s="1"/>
  <c r="F391" i="4"/>
  <c r="G391" i="4" s="1"/>
  <c r="R696" i="3" a="1"/>
  <c r="P768" i="3"/>
  <c r="K393" i="1" s="1" a="1"/>
  <c r="K393" i="1" s="1"/>
  <c r="S695" i="3"/>
  <c r="S694" i="3"/>
  <c r="R695" i="3"/>
  <c r="R694" i="3"/>
  <c r="N698" i="3" a="1"/>
  <c r="P395" i="1"/>
  <c r="F770" i="3"/>
  <c r="J772" i="3" a="1"/>
  <c r="J770" i="3"/>
  <c r="K770" i="3"/>
  <c r="K771" i="3"/>
  <c r="J771" i="3"/>
  <c r="H700" i="3" a="1"/>
  <c r="B772" i="3" a="1"/>
  <c r="B772" i="3" s="1"/>
  <c r="D772" i="3" s="1"/>
  <c r="A774" i="3"/>
  <c r="C772" i="3" a="1"/>
  <c r="C772" i="3" s="1"/>
  <c r="E772" i="3" s="1"/>
  <c r="G772" i="3" s="1"/>
  <c r="L392" i="1" l="1" a="1"/>
  <c r="L392" i="1" s="1"/>
  <c r="Q769" i="3"/>
  <c r="T694" i="3" a="1"/>
  <c r="T694" i="3" s="1"/>
  <c r="I393" i="5"/>
  <c r="N396" i="1" s="1"/>
  <c r="G393" i="5"/>
  <c r="F394" i="5"/>
  <c r="I391" i="4"/>
  <c r="M394" i="1" s="1"/>
  <c r="F392" i="4"/>
  <c r="G392" i="4" s="1"/>
  <c r="P770" i="3"/>
  <c r="K394" i="1" s="1" a="1"/>
  <c r="K394" i="1" s="1"/>
  <c r="S696" i="3"/>
  <c r="R697" i="3"/>
  <c r="S697" i="3"/>
  <c r="R696" i="3"/>
  <c r="N698" i="3"/>
  <c r="N699" i="3"/>
  <c r="O698" i="3"/>
  <c r="H358" i="1" s="1" a="1"/>
  <c r="H358" i="1" s="1"/>
  <c r="O358" i="1" s="1"/>
  <c r="O699" i="3"/>
  <c r="P396" i="1"/>
  <c r="F772" i="3"/>
  <c r="J774" i="3" a="1"/>
  <c r="J772" i="3"/>
  <c r="K772" i="3"/>
  <c r="K773" i="3"/>
  <c r="J773" i="3"/>
  <c r="H701" i="3"/>
  <c r="I701" i="3"/>
  <c r="M701" i="3" s="1"/>
  <c r="I700" i="3"/>
  <c r="H700" i="3"/>
  <c r="L700" i="3" s="1"/>
  <c r="B774" i="3" a="1"/>
  <c r="B774" i="3" s="1"/>
  <c r="D774" i="3" s="1"/>
  <c r="A776" i="3"/>
  <c r="C774" i="3" a="1"/>
  <c r="C774" i="3" s="1"/>
  <c r="E774" i="3" s="1"/>
  <c r="G774" i="3" s="1"/>
  <c r="L393" i="1" l="1" a="1"/>
  <c r="L393" i="1" s="1"/>
  <c r="Q771" i="3"/>
  <c r="I394" i="5"/>
  <c r="N397" i="1" s="1"/>
  <c r="G394" i="5"/>
  <c r="F395" i="5"/>
  <c r="I392" i="4"/>
  <c r="M395" i="1" s="1"/>
  <c r="F393" i="4"/>
  <c r="G393" i="4" s="1"/>
  <c r="T696" i="3" a="1"/>
  <c r="T696" i="3" s="1"/>
  <c r="N700" i="3" a="1"/>
  <c r="O701" i="3" s="1"/>
  <c r="R698" i="3" a="1"/>
  <c r="P772" i="3"/>
  <c r="K395" i="1" s="1" a="1"/>
  <c r="K395" i="1" s="1"/>
  <c r="P397" i="1"/>
  <c r="F774" i="3"/>
  <c r="J776" i="3" a="1"/>
  <c r="J774" i="3"/>
  <c r="K774" i="3"/>
  <c r="K775" i="3"/>
  <c r="J775" i="3"/>
  <c r="H702" i="3" a="1"/>
  <c r="I702" i="3" s="1"/>
  <c r="B776" i="3" a="1"/>
  <c r="B776" i="3" s="1"/>
  <c r="D776" i="3" s="1"/>
  <c r="A778" i="3"/>
  <c r="C776" i="3" a="1"/>
  <c r="C776" i="3" s="1"/>
  <c r="E776" i="3" s="1"/>
  <c r="G776" i="3" s="1"/>
  <c r="L394" i="1" l="1" a="1"/>
  <c r="L394" i="1" s="1"/>
  <c r="Q773" i="3"/>
  <c r="I395" i="5"/>
  <c r="N398" i="1" s="1"/>
  <c r="G395" i="5"/>
  <c r="F396" i="5"/>
  <c r="I393" i="4"/>
  <c r="M396" i="1" s="1"/>
  <c r="F394" i="4"/>
  <c r="G394" i="4" s="1"/>
  <c r="N700" i="3"/>
  <c r="N701" i="3"/>
  <c r="O700" i="3"/>
  <c r="H359" i="1" s="1" a="1"/>
  <c r="H359" i="1" s="1"/>
  <c r="O359" i="1" s="1"/>
  <c r="P774" i="3"/>
  <c r="K396" i="1" s="1" a="1"/>
  <c r="K396" i="1" s="1"/>
  <c r="R698" i="3"/>
  <c r="S699" i="3"/>
  <c r="R699" i="3"/>
  <c r="S698" i="3"/>
  <c r="P398" i="1"/>
  <c r="H702" i="3"/>
  <c r="L702" i="3" s="1"/>
  <c r="I703" i="3"/>
  <c r="M703" i="3" s="1"/>
  <c r="H703" i="3"/>
  <c r="J777" i="3"/>
  <c r="K777" i="3"/>
  <c r="J776" i="3"/>
  <c r="K776" i="3"/>
  <c r="F776" i="3"/>
  <c r="J778" i="3" a="1"/>
  <c r="H704" i="3" a="1"/>
  <c r="B778" i="3" a="1"/>
  <c r="B778" i="3" s="1"/>
  <c r="D778" i="3" s="1"/>
  <c r="A780" i="3"/>
  <c r="C778" i="3" a="1"/>
  <c r="C778" i="3" s="1"/>
  <c r="E778" i="3" s="1"/>
  <c r="G778" i="3" s="1"/>
  <c r="L395" i="1" l="1" a="1"/>
  <c r="L395" i="1" s="1"/>
  <c r="Q775" i="3"/>
  <c r="R700" i="3" a="1"/>
  <c r="R701" i="3" s="1"/>
  <c r="G396" i="5"/>
  <c r="I396" i="5"/>
  <c r="N399" i="1" s="1"/>
  <c r="F397" i="5"/>
  <c r="I394" i="4"/>
  <c r="M397" i="1" s="1"/>
  <c r="F395" i="4"/>
  <c r="G395" i="4" s="1"/>
  <c r="T698" i="3" a="1"/>
  <c r="T698" i="3" s="1"/>
  <c r="P776" i="3"/>
  <c r="K397" i="1" s="1" a="1"/>
  <c r="K397" i="1" s="1"/>
  <c r="N702" i="3" a="1"/>
  <c r="P399" i="1"/>
  <c r="F778" i="3"/>
  <c r="J780" i="3" a="1"/>
  <c r="J778" i="3"/>
  <c r="K778" i="3"/>
  <c r="K779" i="3"/>
  <c r="J779" i="3"/>
  <c r="H704" i="3"/>
  <c r="L704" i="3" s="1"/>
  <c r="I704" i="3"/>
  <c r="H705" i="3"/>
  <c r="I705" i="3"/>
  <c r="M705" i="3" s="1"/>
  <c r="B780" i="3" a="1"/>
  <c r="B780" i="3" s="1"/>
  <c r="D780" i="3" s="1"/>
  <c r="A782" i="3"/>
  <c r="C780" i="3" a="1"/>
  <c r="C780" i="3" s="1"/>
  <c r="E780" i="3" s="1"/>
  <c r="G780" i="3" s="1"/>
  <c r="L396" i="1" l="1" a="1"/>
  <c r="L396" i="1" s="1"/>
  <c r="Q777" i="3"/>
  <c r="S700" i="3"/>
  <c r="S701" i="3"/>
  <c r="R700" i="3"/>
  <c r="G397" i="5"/>
  <c r="I397" i="5"/>
  <c r="N400" i="1" s="1"/>
  <c r="F398" i="5"/>
  <c r="I395" i="4"/>
  <c r="M398" i="1" s="1"/>
  <c r="F396" i="4"/>
  <c r="G396" i="4" s="1"/>
  <c r="P778" i="3"/>
  <c r="K398" i="1" s="1" a="1"/>
  <c r="K398" i="1" s="1"/>
  <c r="N704" i="3" a="1"/>
  <c r="N702" i="3"/>
  <c r="O702" i="3"/>
  <c r="H360" i="1" s="1" a="1"/>
  <c r="H360" i="1" s="1"/>
  <c r="O360" i="1" s="1"/>
  <c r="N703" i="3"/>
  <c r="O703" i="3"/>
  <c r="P400" i="1"/>
  <c r="J780" i="3"/>
  <c r="K780" i="3"/>
  <c r="K781" i="3"/>
  <c r="J781" i="3"/>
  <c r="F780" i="3"/>
  <c r="J782" i="3" a="1"/>
  <c r="H706" i="3" a="1"/>
  <c r="B782" i="3" a="1"/>
  <c r="B782" i="3" s="1"/>
  <c r="D782" i="3" s="1"/>
  <c r="A784" i="3"/>
  <c r="C782" i="3" a="1"/>
  <c r="C782" i="3" s="1"/>
  <c r="E782" i="3" s="1"/>
  <c r="G782" i="3" s="1"/>
  <c r="L397" i="1" l="1" a="1"/>
  <c r="L397" i="1" s="1"/>
  <c r="Q779" i="3"/>
  <c r="T700" i="3" a="1"/>
  <c r="T700" i="3" s="1"/>
  <c r="G398" i="5"/>
  <c r="I398" i="5"/>
  <c r="N401" i="1" s="1"/>
  <c r="F399" i="5"/>
  <c r="I396" i="4"/>
  <c r="M399" i="1" s="1"/>
  <c r="F397" i="4"/>
  <c r="G397" i="4" s="1"/>
  <c r="R702" i="3" a="1"/>
  <c r="P780" i="3"/>
  <c r="K399" i="1" s="1" a="1"/>
  <c r="K399" i="1" s="1"/>
  <c r="O704" i="3"/>
  <c r="H361" i="1" s="1" a="1"/>
  <c r="H361" i="1" s="1"/>
  <c r="O361" i="1" s="1"/>
  <c r="N705" i="3"/>
  <c r="O705" i="3"/>
  <c r="N704" i="3"/>
  <c r="P401" i="1"/>
  <c r="F782" i="3"/>
  <c r="J784" i="3" a="1"/>
  <c r="J782" i="3"/>
  <c r="K782" i="3"/>
  <c r="K783" i="3"/>
  <c r="J783" i="3"/>
  <c r="H706" i="3"/>
  <c r="L706" i="3" s="1"/>
  <c r="I706" i="3"/>
  <c r="I707" i="3"/>
  <c r="M707" i="3" s="1"/>
  <c r="H707" i="3"/>
  <c r="B784" i="3" a="1"/>
  <c r="B784" i="3" s="1"/>
  <c r="D784" i="3" s="1"/>
  <c r="A786" i="3"/>
  <c r="C784" i="3" a="1"/>
  <c r="C784" i="3" s="1"/>
  <c r="E784" i="3" s="1"/>
  <c r="G784" i="3" s="1"/>
  <c r="L398" i="1" l="1" a="1"/>
  <c r="L398" i="1" s="1"/>
  <c r="Q781" i="3"/>
  <c r="I399" i="5"/>
  <c r="N402" i="1" s="1"/>
  <c r="G399" i="5"/>
  <c r="F400" i="5"/>
  <c r="I397" i="4"/>
  <c r="M400" i="1" s="1"/>
  <c r="F398" i="4"/>
  <c r="G398" i="4" s="1"/>
  <c r="R704" i="3" a="1"/>
  <c r="P782" i="3"/>
  <c r="K400" i="1" s="1" a="1"/>
  <c r="K400" i="1" s="1"/>
  <c r="R702" i="3"/>
  <c r="S702" i="3"/>
  <c r="S703" i="3"/>
  <c r="R703" i="3"/>
  <c r="N706" i="3" a="1"/>
  <c r="O706" i="3" s="1"/>
  <c r="H362" i="1" s="1" a="1"/>
  <c r="H362" i="1" s="1"/>
  <c r="O362" i="1" s="1"/>
  <c r="P402" i="1"/>
  <c r="J785" i="3"/>
  <c r="J784" i="3"/>
  <c r="K784" i="3"/>
  <c r="K785" i="3"/>
  <c r="F784" i="3"/>
  <c r="J786" i="3" a="1"/>
  <c r="H708" i="3" a="1"/>
  <c r="B786" i="3" a="1"/>
  <c r="B786" i="3" s="1"/>
  <c r="D786" i="3" s="1"/>
  <c r="A788" i="3"/>
  <c r="C786" i="3" a="1"/>
  <c r="C786" i="3" s="1"/>
  <c r="E786" i="3" s="1"/>
  <c r="G786" i="3" s="1"/>
  <c r="L399" i="1" l="1" a="1"/>
  <c r="L399" i="1" s="1"/>
  <c r="Q783" i="3"/>
  <c r="I400" i="5"/>
  <c r="N403" i="1" s="1"/>
  <c r="G400" i="5"/>
  <c r="F401" i="5"/>
  <c r="I398" i="4"/>
  <c r="M401" i="1" s="1"/>
  <c r="F399" i="4"/>
  <c r="G399" i="4" s="1"/>
  <c r="T702" i="3" a="1"/>
  <c r="T702" i="3" s="1"/>
  <c r="P784" i="3"/>
  <c r="K401" i="1" s="1" a="1"/>
  <c r="K401" i="1" s="1"/>
  <c r="S704" i="3"/>
  <c r="R704" i="3"/>
  <c r="R705" i="3"/>
  <c r="S705" i="3"/>
  <c r="N706" i="3"/>
  <c r="O707" i="3"/>
  <c r="N707" i="3"/>
  <c r="P403" i="1"/>
  <c r="F786" i="3"/>
  <c r="J788" i="3" a="1"/>
  <c r="J786" i="3"/>
  <c r="K786" i="3"/>
  <c r="K787" i="3"/>
  <c r="J787" i="3"/>
  <c r="H709" i="3"/>
  <c r="I709" i="3"/>
  <c r="M709" i="3" s="1"/>
  <c r="I708" i="3"/>
  <c r="H708" i="3"/>
  <c r="L708" i="3" s="1"/>
  <c r="B788" i="3" a="1"/>
  <c r="B788" i="3" s="1"/>
  <c r="D788" i="3" s="1"/>
  <c r="A790" i="3"/>
  <c r="C788" i="3" a="1"/>
  <c r="C788" i="3" s="1"/>
  <c r="E788" i="3" s="1"/>
  <c r="G788" i="3" s="1"/>
  <c r="L400" i="1" l="1" a="1"/>
  <c r="L400" i="1" s="1"/>
  <c r="Q785" i="3"/>
  <c r="I401" i="5"/>
  <c r="N404" i="1" s="1"/>
  <c r="G401" i="5"/>
  <c r="F402" i="5"/>
  <c r="I399" i="4"/>
  <c r="M402" i="1" s="1"/>
  <c r="F400" i="4"/>
  <c r="G400" i="4" s="1"/>
  <c r="T704" i="3" a="1"/>
  <c r="T704" i="3" s="1"/>
  <c r="N708" i="3" a="1"/>
  <c r="N708" i="3" s="1"/>
  <c r="R706" i="3" a="1"/>
  <c r="P786" i="3"/>
  <c r="K402" i="1" s="1" a="1"/>
  <c r="K402" i="1" s="1"/>
  <c r="P404" i="1"/>
  <c r="F788" i="3"/>
  <c r="J790" i="3" a="1"/>
  <c r="J788" i="3"/>
  <c r="K788" i="3"/>
  <c r="K789" i="3"/>
  <c r="J789" i="3"/>
  <c r="H710" i="3" a="1"/>
  <c r="I710" i="3" s="1"/>
  <c r="C790" i="3" a="1"/>
  <c r="C790" i="3" s="1"/>
  <c r="E790" i="3" s="1"/>
  <c r="G790" i="3" s="1"/>
  <c r="B790" i="3" a="1"/>
  <c r="B790" i="3" s="1"/>
  <c r="D790" i="3" s="1"/>
  <c r="A792" i="3"/>
  <c r="L401" i="1" l="1" a="1"/>
  <c r="L401" i="1" s="1"/>
  <c r="Q787" i="3"/>
  <c r="I402" i="5"/>
  <c r="N405" i="1" s="1"/>
  <c r="G402" i="5"/>
  <c r="F403" i="5"/>
  <c r="I400" i="4"/>
  <c r="M403" i="1" s="1"/>
  <c r="F401" i="4"/>
  <c r="G401" i="4" s="1"/>
  <c r="O709" i="3"/>
  <c r="O708" i="3"/>
  <c r="H363" i="1" s="1" a="1"/>
  <c r="H363" i="1" s="1"/>
  <c r="O363" i="1" s="1"/>
  <c r="N709" i="3"/>
  <c r="P788" i="3"/>
  <c r="K403" i="1" s="1" a="1"/>
  <c r="K403" i="1" s="1"/>
  <c r="S707" i="3"/>
  <c r="R706" i="3"/>
  <c r="S706" i="3"/>
  <c r="R707" i="3"/>
  <c r="P405" i="1"/>
  <c r="F790" i="3"/>
  <c r="J792" i="3" a="1"/>
  <c r="I711" i="3"/>
  <c r="M711" i="3" s="1"/>
  <c r="H710" i="3"/>
  <c r="L710" i="3" s="1"/>
  <c r="J790" i="3"/>
  <c r="K790" i="3"/>
  <c r="K791" i="3"/>
  <c r="J791" i="3"/>
  <c r="H711" i="3"/>
  <c r="H712" i="3" a="1"/>
  <c r="C792" i="3" a="1"/>
  <c r="C792" i="3" s="1"/>
  <c r="E792" i="3" s="1"/>
  <c r="G792" i="3" s="1"/>
  <c r="B792" i="3" a="1"/>
  <c r="B792" i="3" s="1"/>
  <c r="D792" i="3" s="1"/>
  <c r="A794" i="3"/>
  <c r="L402" i="1" l="1" a="1"/>
  <c r="L402" i="1" s="1"/>
  <c r="Q789" i="3"/>
  <c r="I403" i="5"/>
  <c r="N406" i="1" s="1"/>
  <c r="G403" i="5"/>
  <c r="F404" i="5"/>
  <c r="I401" i="4"/>
  <c r="M404" i="1" s="1"/>
  <c r="F402" i="4"/>
  <c r="G402" i="4" s="1"/>
  <c r="T706" i="3" a="1"/>
  <c r="T706" i="3" s="1"/>
  <c r="R708" i="3" a="1"/>
  <c r="R708" i="3" s="1"/>
  <c r="P790" i="3"/>
  <c r="K404" i="1" s="1" a="1"/>
  <c r="K404" i="1" s="1"/>
  <c r="N710" i="3" a="1"/>
  <c r="O711" i="3" s="1"/>
  <c r="P406" i="1"/>
  <c r="F792" i="3"/>
  <c r="J794" i="3" a="1"/>
  <c r="K792" i="3"/>
  <c r="J792" i="3"/>
  <c r="J793" i="3"/>
  <c r="K793" i="3"/>
  <c r="H712" i="3"/>
  <c r="L712" i="3" s="1"/>
  <c r="I712" i="3"/>
  <c r="H713" i="3"/>
  <c r="I713" i="3"/>
  <c r="M713" i="3" s="1"/>
  <c r="B794" i="3" a="1"/>
  <c r="B794" i="3" s="1"/>
  <c r="D794" i="3" s="1"/>
  <c r="A796" i="3"/>
  <c r="C794" i="3" a="1"/>
  <c r="C794" i="3" s="1"/>
  <c r="E794" i="3" s="1"/>
  <c r="G794" i="3" s="1"/>
  <c r="L403" i="1" l="1" a="1"/>
  <c r="L403" i="1" s="1"/>
  <c r="Q791" i="3"/>
  <c r="I404" i="5"/>
  <c r="N407" i="1" s="1"/>
  <c r="G404" i="5"/>
  <c r="F405" i="5"/>
  <c r="I402" i="4"/>
  <c r="M405" i="1" s="1"/>
  <c r="F403" i="4"/>
  <c r="G403" i="4" s="1"/>
  <c r="R709" i="3"/>
  <c r="S709" i="3"/>
  <c r="S708" i="3"/>
  <c r="P792" i="3"/>
  <c r="K405" i="1" s="1" a="1"/>
  <c r="K405" i="1" s="1"/>
  <c r="O710" i="3"/>
  <c r="H364" i="1" s="1" a="1"/>
  <c r="H364" i="1" s="1"/>
  <c r="O364" i="1" s="1"/>
  <c r="N710" i="3"/>
  <c r="N711" i="3"/>
  <c r="N712" i="3" a="1"/>
  <c r="P407" i="1"/>
  <c r="J794" i="3"/>
  <c r="K794" i="3"/>
  <c r="K795" i="3"/>
  <c r="J795" i="3"/>
  <c r="F794" i="3"/>
  <c r="J796" i="3" a="1"/>
  <c r="H714" i="3" a="1"/>
  <c r="B796" i="3" a="1"/>
  <c r="B796" i="3" s="1"/>
  <c r="D796" i="3" s="1"/>
  <c r="A798" i="3"/>
  <c r="C796" i="3" a="1"/>
  <c r="C796" i="3" s="1"/>
  <c r="E796" i="3" s="1"/>
  <c r="G796" i="3" s="1"/>
  <c r="L404" i="1" l="1" a="1"/>
  <c r="L404" i="1" s="1"/>
  <c r="Q793" i="3"/>
  <c r="G405" i="5"/>
  <c r="I405" i="5"/>
  <c r="N408" i="1" s="1"/>
  <c r="F406" i="5"/>
  <c r="I403" i="4"/>
  <c r="M406" i="1" s="1"/>
  <c r="F404" i="4"/>
  <c r="G404" i="4" s="1"/>
  <c r="T708" i="3" a="1"/>
  <c r="T708" i="3" s="1"/>
  <c r="R710" i="3" a="1"/>
  <c r="P794" i="3"/>
  <c r="K406" i="1" s="1" a="1"/>
  <c r="K406" i="1" s="1"/>
  <c r="N712" i="3"/>
  <c r="O712" i="3"/>
  <c r="H365" i="1" s="1" a="1"/>
  <c r="H365" i="1" s="1"/>
  <c r="O365" i="1" s="1"/>
  <c r="O713" i="3"/>
  <c r="N713" i="3"/>
  <c r="P408" i="1"/>
  <c r="F796" i="3"/>
  <c r="J798" i="3" a="1"/>
  <c r="J796" i="3"/>
  <c r="K797" i="3"/>
  <c r="K796" i="3"/>
  <c r="J797" i="3"/>
  <c r="H714" i="3"/>
  <c r="L714" i="3" s="1"/>
  <c r="I714" i="3"/>
  <c r="I715" i="3"/>
  <c r="M715" i="3" s="1"/>
  <c r="H715" i="3"/>
  <c r="B798" i="3" a="1"/>
  <c r="B798" i="3" s="1"/>
  <c r="D798" i="3" s="1"/>
  <c r="A800" i="3"/>
  <c r="C798" i="3" a="1"/>
  <c r="C798" i="3" s="1"/>
  <c r="E798" i="3" s="1"/>
  <c r="G798" i="3" s="1"/>
  <c r="L405" i="1" l="1" a="1"/>
  <c r="L405" i="1" s="1"/>
  <c r="Q795" i="3"/>
  <c r="G406" i="5"/>
  <c r="I406" i="5"/>
  <c r="N409" i="1" s="1"/>
  <c r="F407" i="5"/>
  <c r="I404" i="4"/>
  <c r="M407" i="1" s="1"/>
  <c r="F405" i="4"/>
  <c r="G405" i="4" s="1"/>
  <c r="R712" i="3" a="1"/>
  <c r="P796" i="3"/>
  <c r="K407" i="1" s="1" a="1"/>
  <c r="K407" i="1" s="1"/>
  <c r="S710" i="3"/>
  <c r="S711" i="3"/>
  <c r="R710" i="3"/>
  <c r="R711" i="3"/>
  <c r="N714" i="3" a="1"/>
  <c r="N714" i="3" s="1"/>
  <c r="P409" i="1"/>
  <c r="F798" i="3"/>
  <c r="J800" i="3" a="1"/>
  <c r="J798" i="3"/>
  <c r="K799" i="3"/>
  <c r="K798" i="3"/>
  <c r="J799" i="3"/>
  <c r="H716" i="3" a="1"/>
  <c r="B800" i="3" a="1"/>
  <c r="B800" i="3" s="1"/>
  <c r="D800" i="3" s="1"/>
  <c r="A802" i="3"/>
  <c r="C800" i="3" a="1"/>
  <c r="C800" i="3" s="1"/>
  <c r="E800" i="3" s="1"/>
  <c r="G800" i="3" s="1"/>
  <c r="L406" i="1" l="1" a="1"/>
  <c r="L406" i="1" s="1"/>
  <c r="Q797" i="3"/>
  <c r="I407" i="5"/>
  <c r="N410" i="1" s="1"/>
  <c r="G407" i="5"/>
  <c r="F408" i="5"/>
  <c r="I405" i="4"/>
  <c r="M408" i="1" s="1"/>
  <c r="F406" i="4"/>
  <c r="G406" i="4" s="1"/>
  <c r="T710" i="3" a="1"/>
  <c r="T710" i="3" s="1"/>
  <c r="P798" i="3"/>
  <c r="K408" i="1" s="1" a="1"/>
  <c r="K408" i="1" s="1"/>
  <c r="R712" i="3"/>
  <c r="S712" i="3"/>
  <c r="S713" i="3"/>
  <c r="R713" i="3"/>
  <c r="N715" i="3"/>
  <c r="O714" i="3"/>
  <c r="H366" i="1" s="1" a="1"/>
  <c r="H366" i="1" s="1"/>
  <c r="O366" i="1" s="1"/>
  <c r="O715" i="3"/>
  <c r="P410" i="1"/>
  <c r="F800" i="3"/>
  <c r="J802" i="3" a="1"/>
  <c r="K800" i="3"/>
  <c r="K801" i="3"/>
  <c r="J801" i="3"/>
  <c r="J800" i="3"/>
  <c r="H717" i="3"/>
  <c r="I717" i="3"/>
  <c r="M717" i="3" s="1"/>
  <c r="I716" i="3"/>
  <c r="H716" i="3"/>
  <c r="L716" i="3" s="1"/>
  <c r="B802" i="3" a="1"/>
  <c r="B802" i="3" s="1"/>
  <c r="D802" i="3" s="1"/>
  <c r="A804" i="3"/>
  <c r="C802" i="3" a="1"/>
  <c r="C802" i="3" s="1"/>
  <c r="E802" i="3" s="1"/>
  <c r="G802" i="3" s="1"/>
  <c r="L407" i="1" l="1" a="1"/>
  <c r="L407" i="1" s="1"/>
  <c r="Q799" i="3"/>
  <c r="I408" i="5"/>
  <c r="N411" i="1" s="1"/>
  <c r="G408" i="5"/>
  <c r="F409" i="5"/>
  <c r="I406" i="4"/>
  <c r="M409" i="1" s="1"/>
  <c r="F407" i="4"/>
  <c r="G407" i="4" s="1"/>
  <c r="T712" i="3" a="1"/>
  <c r="T712" i="3" s="1"/>
  <c r="N716" i="3" a="1"/>
  <c r="O717" i="3" s="1"/>
  <c r="R714" i="3" a="1"/>
  <c r="P800" i="3"/>
  <c r="K409" i="1" s="1" a="1"/>
  <c r="K409" i="1" s="1"/>
  <c r="P411" i="1"/>
  <c r="F802" i="3"/>
  <c r="J804" i="3" a="1"/>
  <c r="J802" i="3"/>
  <c r="K802" i="3"/>
  <c r="J803" i="3"/>
  <c r="K803" i="3"/>
  <c r="H718" i="3" a="1"/>
  <c r="I718" i="3" s="1"/>
  <c r="B804" i="3" a="1"/>
  <c r="B804" i="3" s="1"/>
  <c r="D804" i="3" s="1"/>
  <c r="A806" i="3"/>
  <c r="C804" i="3" a="1"/>
  <c r="C804" i="3" s="1"/>
  <c r="E804" i="3" s="1"/>
  <c r="G804" i="3" s="1"/>
  <c r="L408" i="1" l="1" a="1"/>
  <c r="L408" i="1" s="1"/>
  <c r="Q801" i="3"/>
  <c r="I409" i="5"/>
  <c r="N412" i="1" s="1"/>
  <c r="G409" i="5"/>
  <c r="F410" i="5"/>
  <c r="I407" i="4"/>
  <c r="M410" i="1" s="1"/>
  <c r="F408" i="4"/>
  <c r="G408" i="4" s="1"/>
  <c r="N716" i="3"/>
  <c r="O716" i="3"/>
  <c r="H367" i="1" s="1" a="1"/>
  <c r="H367" i="1" s="1"/>
  <c r="O367" i="1" s="1"/>
  <c r="N717" i="3"/>
  <c r="P802" i="3"/>
  <c r="K410" i="1" s="1" a="1"/>
  <c r="K410" i="1" s="1"/>
  <c r="S715" i="3"/>
  <c r="S714" i="3"/>
  <c r="R714" i="3"/>
  <c r="R715" i="3"/>
  <c r="P412" i="1"/>
  <c r="H718" i="3"/>
  <c r="L718" i="3" s="1"/>
  <c r="I719" i="3"/>
  <c r="M719" i="3" s="1"/>
  <c r="F804" i="3"/>
  <c r="J806" i="3" a="1"/>
  <c r="H719" i="3"/>
  <c r="J804" i="3"/>
  <c r="K805" i="3"/>
  <c r="K804" i="3"/>
  <c r="J805" i="3"/>
  <c r="H720" i="3" a="1"/>
  <c r="C806" i="3" a="1"/>
  <c r="C806" i="3" s="1"/>
  <c r="E806" i="3" s="1"/>
  <c r="G806" i="3" s="1"/>
  <c r="B806" i="3" a="1"/>
  <c r="B806" i="3" s="1"/>
  <c r="D806" i="3" s="1"/>
  <c r="A808" i="3"/>
  <c r="L409" i="1" l="1" a="1"/>
  <c r="L409" i="1" s="1"/>
  <c r="Q803" i="3"/>
  <c r="I410" i="5"/>
  <c r="N413" i="1" s="1"/>
  <c r="G410" i="5"/>
  <c r="F411" i="5"/>
  <c r="I408" i="4"/>
  <c r="M411" i="1" s="1"/>
  <c r="F409" i="4"/>
  <c r="G409" i="4" s="1"/>
  <c r="R716" i="3" a="1"/>
  <c r="R716" i="3" s="1"/>
  <c r="T714" i="3" a="1"/>
  <c r="T714" i="3" s="1"/>
  <c r="P804" i="3"/>
  <c r="K411" i="1" s="1" a="1"/>
  <c r="K411" i="1" s="1"/>
  <c r="N718" i="3" a="1"/>
  <c r="N718" i="3" s="1"/>
  <c r="P413" i="1"/>
  <c r="J806" i="3"/>
  <c r="K807" i="3"/>
  <c r="K806" i="3"/>
  <c r="J807" i="3"/>
  <c r="F806" i="3"/>
  <c r="J808" i="3" a="1"/>
  <c r="H720" i="3"/>
  <c r="L720" i="3" s="1"/>
  <c r="I720" i="3"/>
  <c r="H721" i="3"/>
  <c r="I721" i="3"/>
  <c r="M721" i="3" s="1"/>
  <c r="C808" i="3" a="1"/>
  <c r="C808" i="3" s="1"/>
  <c r="E808" i="3" s="1"/>
  <c r="G808" i="3" s="1"/>
  <c r="B808" i="3" a="1"/>
  <c r="B808" i="3" s="1"/>
  <c r="D808" i="3" s="1"/>
  <c r="A810" i="3"/>
  <c r="L410" i="1" l="1" a="1"/>
  <c r="L410" i="1" s="1"/>
  <c r="Q805" i="3"/>
  <c r="I411" i="5"/>
  <c r="N414" i="1" s="1"/>
  <c r="G411" i="5"/>
  <c r="F412" i="5"/>
  <c r="I409" i="4"/>
  <c r="M412" i="1" s="1"/>
  <c r="F410" i="4"/>
  <c r="G410" i="4" s="1"/>
  <c r="R717" i="3"/>
  <c r="S716" i="3"/>
  <c r="S717" i="3"/>
  <c r="P806" i="3"/>
  <c r="K412" i="1" s="1" a="1"/>
  <c r="K412" i="1" s="1"/>
  <c r="N719" i="3"/>
  <c r="O718" i="3"/>
  <c r="H368" i="1" s="1" a="1"/>
  <c r="H368" i="1" s="1"/>
  <c r="O368" i="1" s="1"/>
  <c r="O719" i="3"/>
  <c r="N720" i="3" a="1"/>
  <c r="P414" i="1"/>
  <c r="F808" i="3"/>
  <c r="J810" i="3" a="1"/>
  <c r="K808" i="3"/>
  <c r="J808" i="3"/>
  <c r="J809" i="3"/>
  <c r="K809" i="3"/>
  <c r="H722" i="3" a="1"/>
  <c r="B810" i="3" a="1"/>
  <c r="B810" i="3" s="1"/>
  <c r="D810" i="3" s="1"/>
  <c r="A812" i="3"/>
  <c r="C810" i="3" a="1"/>
  <c r="C810" i="3" s="1"/>
  <c r="E810" i="3" s="1"/>
  <c r="G810" i="3" s="1"/>
  <c r="L411" i="1" l="1" a="1"/>
  <c r="L411" i="1" s="1"/>
  <c r="Q807" i="3"/>
  <c r="T716" i="3" a="1"/>
  <c r="T716" i="3" s="1"/>
  <c r="I412" i="5"/>
  <c r="N415" i="1" s="1"/>
  <c r="G412" i="5"/>
  <c r="F413" i="5"/>
  <c r="I410" i="4"/>
  <c r="M413" i="1" s="1"/>
  <c r="F411" i="4"/>
  <c r="G411" i="4" s="1"/>
  <c r="P808" i="3"/>
  <c r="K413" i="1" s="1" a="1"/>
  <c r="K413" i="1" s="1"/>
  <c r="R718" i="3" a="1"/>
  <c r="O721" i="3"/>
  <c r="N720" i="3"/>
  <c r="O720" i="3"/>
  <c r="H369" i="1" s="1" a="1"/>
  <c r="H369" i="1" s="1"/>
  <c r="O369" i="1" s="1"/>
  <c r="N721" i="3"/>
  <c r="P415" i="1"/>
  <c r="F810" i="3"/>
  <c r="J812" i="3" a="1"/>
  <c r="J810" i="3"/>
  <c r="K810" i="3"/>
  <c r="K811" i="3"/>
  <c r="J811" i="3"/>
  <c r="H722" i="3"/>
  <c r="L722" i="3" s="1"/>
  <c r="I722" i="3"/>
  <c r="I723" i="3"/>
  <c r="M723" i="3" s="1"/>
  <c r="H723" i="3"/>
  <c r="B812" i="3" a="1"/>
  <c r="B812" i="3" s="1"/>
  <c r="D812" i="3" s="1"/>
  <c r="A814" i="3"/>
  <c r="C812" i="3" a="1"/>
  <c r="C812" i="3" s="1"/>
  <c r="E812" i="3" s="1"/>
  <c r="G812" i="3" s="1"/>
  <c r="L412" i="1" l="1" a="1"/>
  <c r="L412" i="1" s="1"/>
  <c r="Q809" i="3"/>
  <c r="G413" i="5"/>
  <c r="I413" i="5"/>
  <c r="N416" i="1" s="1"/>
  <c r="F414" i="5"/>
  <c r="I411" i="4"/>
  <c r="M414" i="1" s="1"/>
  <c r="F412" i="4"/>
  <c r="G412" i="4" s="1"/>
  <c r="R720" i="3" a="1"/>
  <c r="R718" i="3"/>
  <c r="R719" i="3"/>
  <c r="S718" i="3"/>
  <c r="S719" i="3"/>
  <c r="P810" i="3"/>
  <c r="K414" i="1" s="1" a="1"/>
  <c r="K414" i="1" s="1"/>
  <c r="N722" i="3" a="1"/>
  <c r="P416" i="1"/>
  <c r="J812" i="3"/>
  <c r="K812" i="3"/>
  <c r="K813" i="3"/>
  <c r="J813" i="3"/>
  <c r="F812" i="3"/>
  <c r="J814" i="3" a="1"/>
  <c r="H724" i="3" a="1"/>
  <c r="B814" i="3" a="1"/>
  <c r="B814" i="3" s="1"/>
  <c r="D814" i="3" s="1"/>
  <c r="A816" i="3"/>
  <c r="C814" i="3" a="1"/>
  <c r="C814" i="3" s="1"/>
  <c r="E814" i="3" s="1"/>
  <c r="G814" i="3" s="1"/>
  <c r="L413" i="1" l="1" a="1"/>
  <c r="L413" i="1" s="1"/>
  <c r="Q811" i="3"/>
  <c r="G414" i="5"/>
  <c r="I414" i="5"/>
  <c r="N417" i="1" s="1"/>
  <c r="F415" i="5"/>
  <c r="I412" i="4"/>
  <c r="M415" i="1" s="1"/>
  <c r="F413" i="4"/>
  <c r="G413" i="4" s="1"/>
  <c r="T718" i="3" a="1"/>
  <c r="T718" i="3" s="1"/>
  <c r="P812" i="3"/>
  <c r="K415" i="1" s="1" a="1"/>
  <c r="K415" i="1" s="1"/>
  <c r="S721" i="3"/>
  <c r="R721" i="3"/>
  <c r="S720" i="3"/>
  <c r="R720" i="3"/>
  <c r="O722" i="3"/>
  <c r="H370" i="1" s="1" a="1"/>
  <c r="H370" i="1" s="1"/>
  <c r="O370" i="1" s="1"/>
  <c r="N722" i="3"/>
  <c r="N723" i="3"/>
  <c r="O723" i="3"/>
  <c r="P417" i="1"/>
  <c r="F814" i="3"/>
  <c r="J816" i="3" a="1"/>
  <c r="J814" i="3"/>
  <c r="K814" i="3"/>
  <c r="K815" i="3"/>
  <c r="J815" i="3"/>
  <c r="H725" i="3"/>
  <c r="I725" i="3"/>
  <c r="M725" i="3" s="1"/>
  <c r="I724" i="3"/>
  <c r="H724" i="3"/>
  <c r="L724" i="3" s="1"/>
  <c r="B816" i="3" a="1"/>
  <c r="B816" i="3" s="1"/>
  <c r="D816" i="3" s="1"/>
  <c r="A818" i="3"/>
  <c r="C816" i="3" a="1"/>
  <c r="C816" i="3" s="1"/>
  <c r="E816" i="3" s="1"/>
  <c r="G816" i="3" s="1"/>
  <c r="L414" i="1" l="1" a="1"/>
  <c r="L414" i="1" s="1"/>
  <c r="Q813" i="3"/>
  <c r="I415" i="5"/>
  <c r="N418" i="1" s="1"/>
  <c r="G415" i="5"/>
  <c r="F416" i="5"/>
  <c r="I413" i="4"/>
  <c r="M416" i="1" s="1"/>
  <c r="F414" i="4"/>
  <c r="G414" i="4" s="1"/>
  <c r="T720" i="3" a="1"/>
  <c r="T720" i="3" s="1"/>
  <c r="N724" i="3" a="1"/>
  <c r="N724" i="3" s="1"/>
  <c r="R722" i="3" a="1"/>
  <c r="P814" i="3"/>
  <c r="K416" i="1" s="1" a="1"/>
  <c r="K416" i="1" s="1"/>
  <c r="P418" i="1"/>
  <c r="F816" i="3"/>
  <c r="J818" i="3" a="1"/>
  <c r="K816" i="3"/>
  <c r="J817" i="3"/>
  <c r="J816" i="3"/>
  <c r="K817" i="3"/>
  <c r="H726" i="3" a="1"/>
  <c r="I726" i="3" s="1"/>
  <c r="B818" i="3" a="1"/>
  <c r="B818" i="3" s="1"/>
  <c r="D818" i="3" s="1"/>
  <c r="A820" i="3"/>
  <c r="C818" i="3" a="1"/>
  <c r="C818" i="3" s="1"/>
  <c r="E818" i="3" s="1"/>
  <c r="G818" i="3" s="1"/>
  <c r="L415" i="1" l="1" a="1"/>
  <c r="L415" i="1" s="1"/>
  <c r="Q815" i="3"/>
  <c r="I416" i="5"/>
  <c r="N419" i="1" s="1"/>
  <c r="G416" i="5"/>
  <c r="F417" i="5"/>
  <c r="I414" i="4"/>
  <c r="M417" i="1" s="1"/>
  <c r="F415" i="4"/>
  <c r="G415" i="4" s="1"/>
  <c r="O724" i="3"/>
  <c r="H371" i="1" s="1" a="1"/>
  <c r="H371" i="1" s="1"/>
  <c r="O371" i="1" s="1"/>
  <c r="N725" i="3"/>
  <c r="O725" i="3"/>
  <c r="P816" i="3"/>
  <c r="K417" i="1" s="1" a="1"/>
  <c r="K417" i="1" s="1"/>
  <c r="S723" i="3"/>
  <c r="R723" i="3"/>
  <c r="R722" i="3"/>
  <c r="S722" i="3"/>
  <c r="P419" i="1"/>
  <c r="F818" i="3"/>
  <c r="J820" i="3" a="1"/>
  <c r="I727" i="3"/>
  <c r="M727" i="3" s="1"/>
  <c r="H727" i="3"/>
  <c r="J818" i="3"/>
  <c r="K818" i="3"/>
  <c r="J819" i="3"/>
  <c r="K819" i="3"/>
  <c r="H726" i="3"/>
  <c r="L726" i="3" s="1"/>
  <c r="H728" i="3" a="1"/>
  <c r="B820" i="3" a="1"/>
  <c r="B820" i="3" s="1"/>
  <c r="D820" i="3" s="1"/>
  <c r="A822" i="3"/>
  <c r="C820" i="3" a="1"/>
  <c r="C820" i="3" s="1"/>
  <c r="E820" i="3" s="1"/>
  <c r="G820" i="3" s="1"/>
  <c r="L416" i="1" l="1" a="1"/>
  <c r="L416" i="1" s="1"/>
  <c r="Q817" i="3"/>
  <c r="I417" i="5"/>
  <c r="N420" i="1" s="1"/>
  <c r="G417" i="5"/>
  <c r="F418" i="5"/>
  <c r="I415" i="4"/>
  <c r="M418" i="1" s="1"/>
  <c r="F416" i="4"/>
  <c r="G416" i="4" s="1"/>
  <c r="R724" i="3" a="1"/>
  <c r="S724" i="3" s="1"/>
  <c r="T722" i="3" a="1"/>
  <c r="T722" i="3" s="1"/>
  <c r="P818" i="3"/>
  <c r="K418" i="1" s="1" a="1"/>
  <c r="K418" i="1" s="1"/>
  <c r="N726" i="3" a="1"/>
  <c r="P420" i="1"/>
  <c r="F820" i="3"/>
  <c r="J822" i="3" a="1"/>
  <c r="J820" i="3"/>
  <c r="K820" i="3"/>
  <c r="K821" i="3"/>
  <c r="J821" i="3"/>
  <c r="H728" i="3"/>
  <c r="L728" i="3" s="1"/>
  <c r="I728" i="3"/>
  <c r="H729" i="3"/>
  <c r="I729" i="3"/>
  <c r="M729" i="3" s="1"/>
  <c r="C822" i="3" a="1"/>
  <c r="C822" i="3" s="1"/>
  <c r="E822" i="3" s="1"/>
  <c r="G822" i="3" s="1"/>
  <c r="B822" i="3" a="1"/>
  <c r="B822" i="3" s="1"/>
  <c r="D822" i="3" s="1"/>
  <c r="A824" i="3"/>
  <c r="L417" i="1" l="1" a="1"/>
  <c r="L417" i="1" s="1"/>
  <c r="Q819" i="3"/>
  <c r="I418" i="5"/>
  <c r="N421" i="1" s="1"/>
  <c r="G418" i="5"/>
  <c r="F419" i="5"/>
  <c r="I416" i="4"/>
  <c r="M419" i="1" s="1"/>
  <c r="F417" i="4"/>
  <c r="G417" i="4" s="1"/>
  <c r="S725" i="3"/>
  <c r="R724" i="3"/>
  <c r="R725" i="3"/>
  <c r="P820" i="3"/>
  <c r="K419" i="1" s="1" a="1"/>
  <c r="K419" i="1" s="1"/>
  <c r="N728" i="3" a="1"/>
  <c r="O727" i="3"/>
  <c r="N727" i="3"/>
  <c r="N726" i="3"/>
  <c r="O726" i="3"/>
  <c r="H372" i="1" s="1" a="1"/>
  <c r="H372" i="1" s="1"/>
  <c r="O372" i="1" s="1"/>
  <c r="P421" i="1"/>
  <c r="F822" i="3"/>
  <c r="J824" i="3" a="1"/>
  <c r="J822" i="3"/>
  <c r="K823" i="3"/>
  <c r="K822" i="3"/>
  <c r="J823" i="3"/>
  <c r="H730" i="3" a="1"/>
  <c r="C824" i="3" a="1"/>
  <c r="C824" i="3" s="1"/>
  <c r="E824" i="3" s="1"/>
  <c r="G824" i="3" s="1"/>
  <c r="A826" i="3"/>
  <c r="B824" i="3" a="1"/>
  <c r="B824" i="3" s="1"/>
  <c r="D824" i="3" s="1"/>
  <c r="L418" i="1" l="1" a="1"/>
  <c r="L418" i="1" s="1"/>
  <c r="Q821" i="3"/>
  <c r="I419" i="5"/>
  <c r="N422" i="1" s="1"/>
  <c r="G419" i="5"/>
  <c r="F420" i="5"/>
  <c r="I417" i="4"/>
  <c r="M420" i="1" s="1"/>
  <c r="F418" i="4"/>
  <c r="G418" i="4" s="1"/>
  <c r="T724" i="3" a="1"/>
  <c r="T724" i="3" s="1"/>
  <c r="R726" i="3" a="1"/>
  <c r="P822" i="3"/>
  <c r="K420" i="1" s="1" a="1"/>
  <c r="K420" i="1" s="1"/>
  <c r="N728" i="3"/>
  <c r="O728" i="3"/>
  <c r="H373" i="1" s="1" a="1"/>
  <c r="H373" i="1" s="1"/>
  <c r="O373" i="1" s="1"/>
  <c r="O729" i="3"/>
  <c r="N729" i="3"/>
  <c r="P422" i="1"/>
  <c r="F824" i="3"/>
  <c r="J826" i="3" a="1"/>
  <c r="K824" i="3"/>
  <c r="J825" i="3"/>
  <c r="J824" i="3"/>
  <c r="K825" i="3"/>
  <c r="H730" i="3"/>
  <c r="L730" i="3" s="1"/>
  <c r="I730" i="3"/>
  <c r="I731" i="3"/>
  <c r="M731" i="3" s="1"/>
  <c r="H731" i="3"/>
  <c r="B826" i="3" a="1"/>
  <c r="B826" i="3" s="1"/>
  <c r="D826" i="3" s="1"/>
  <c r="A828" i="3"/>
  <c r="C826" i="3" a="1"/>
  <c r="C826" i="3" s="1"/>
  <c r="E826" i="3" s="1"/>
  <c r="G826" i="3" s="1"/>
  <c r="L419" i="1" l="1" a="1"/>
  <c r="L419" i="1" s="1"/>
  <c r="Q823" i="3"/>
  <c r="I420" i="5"/>
  <c r="N423" i="1" s="1"/>
  <c r="G420" i="5"/>
  <c r="F421" i="5"/>
  <c r="I418" i="4"/>
  <c r="M421" i="1" s="1"/>
  <c r="F419" i="4"/>
  <c r="G419" i="4" s="1"/>
  <c r="R728" i="3" a="1"/>
  <c r="P824" i="3"/>
  <c r="K421" i="1" s="1" a="1"/>
  <c r="K421" i="1" s="1"/>
  <c r="S726" i="3"/>
  <c r="S727" i="3"/>
  <c r="R726" i="3"/>
  <c r="R727" i="3"/>
  <c r="N730" i="3" a="1"/>
  <c r="P423" i="1"/>
  <c r="F826" i="3"/>
  <c r="J828" i="3" a="1"/>
  <c r="K826" i="3"/>
  <c r="K827" i="3"/>
  <c r="J826" i="3"/>
  <c r="J827" i="3"/>
  <c r="H732" i="3" a="1"/>
  <c r="B828" i="3" a="1"/>
  <c r="B828" i="3" s="1"/>
  <c r="D828" i="3" s="1"/>
  <c r="A830" i="3"/>
  <c r="C828" i="3" a="1"/>
  <c r="C828" i="3" s="1"/>
  <c r="E828" i="3" s="1"/>
  <c r="G828" i="3" s="1"/>
  <c r="L420" i="1" l="1" a="1"/>
  <c r="L420" i="1" s="1"/>
  <c r="Q825" i="3"/>
  <c r="G421" i="5"/>
  <c r="I421" i="5"/>
  <c r="N424" i="1" s="1"/>
  <c r="F422" i="5"/>
  <c r="I419" i="4"/>
  <c r="M422" i="1" s="1"/>
  <c r="F420" i="4"/>
  <c r="G420" i="4" s="1"/>
  <c r="T726" i="3" a="1"/>
  <c r="T726" i="3" s="1"/>
  <c r="P826" i="3"/>
  <c r="K422" i="1" s="1" a="1"/>
  <c r="K422" i="1" s="1"/>
  <c r="R728" i="3"/>
  <c r="S728" i="3"/>
  <c r="R729" i="3"/>
  <c r="S729" i="3"/>
  <c r="N730" i="3"/>
  <c r="N731" i="3"/>
  <c r="O730" i="3"/>
  <c r="H374" i="1" s="1" a="1"/>
  <c r="H374" i="1" s="1"/>
  <c r="O374" i="1" s="1"/>
  <c r="O731" i="3"/>
  <c r="P424" i="1"/>
  <c r="F828" i="3"/>
  <c r="J830" i="3" a="1"/>
  <c r="J828" i="3"/>
  <c r="K828" i="3"/>
  <c r="K829" i="3"/>
  <c r="J829" i="3"/>
  <c r="H733" i="3"/>
  <c r="I733" i="3"/>
  <c r="M733" i="3" s="1"/>
  <c r="I732" i="3"/>
  <c r="H732" i="3"/>
  <c r="L732" i="3" s="1"/>
  <c r="B830" i="3" a="1"/>
  <c r="B830" i="3" s="1"/>
  <c r="D830" i="3" s="1"/>
  <c r="A832" i="3"/>
  <c r="C830" i="3" a="1"/>
  <c r="C830" i="3" s="1"/>
  <c r="E830" i="3" s="1"/>
  <c r="G830" i="3" s="1"/>
  <c r="L421" i="1" l="1" a="1"/>
  <c r="L421" i="1" s="1"/>
  <c r="Q827" i="3"/>
  <c r="G422" i="5"/>
  <c r="I422" i="5"/>
  <c r="N425" i="1" s="1"/>
  <c r="F423" i="5"/>
  <c r="I420" i="4"/>
  <c r="M423" i="1" s="1"/>
  <c r="F421" i="4"/>
  <c r="G421" i="4" s="1"/>
  <c r="T728" i="3" a="1"/>
  <c r="T728" i="3" s="1"/>
  <c r="N732" i="3" a="1"/>
  <c r="O733" i="3" s="1"/>
  <c r="R730" i="3" a="1"/>
  <c r="P828" i="3"/>
  <c r="K423" i="1" s="1" a="1"/>
  <c r="K423" i="1" s="1"/>
  <c r="P425" i="1"/>
  <c r="F830" i="3"/>
  <c r="J832" i="3" a="1"/>
  <c r="J830" i="3"/>
  <c r="K831" i="3"/>
  <c r="K830" i="3"/>
  <c r="J831" i="3"/>
  <c r="H734" i="3" a="1"/>
  <c r="I734" i="3" s="1"/>
  <c r="B832" i="3" a="1"/>
  <c r="B832" i="3" s="1"/>
  <c r="D832" i="3" s="1"/>
  <c r="A834" i="3"/>
  <c r="C832" i="3" a="1"/>
  <c r="C832" i="3" s="1"/>
  <c r="E832" i="3" s="1"/>
  <c r="G832" i="3" s="1"/>
  <c r="L422" i="1" l="1" a="1"/>
  <c r="L422" i="1" s="1"/>
  <c r="Q829" i="3"/>
  <c r="I423" i="5"/>
  <c r="N426" i="1" s="1"/>
  <c r="G423" i="5"/>
  <c r="F424" i="5"/>
  <c r="I421" i="4"/>
  <c r="M424" i="1" s="1"/>
  <c r="F422" i="4"/>
  <c r="G422" i="4" s="1"/>
  <c r="N732" i="3"/>
  <c r="N733" i="3"/>
  <c r="O732" i="3"/>
  <c r="H375" i="1" s="1" a="1"/>
  <c r="H375" i="1" s="1"/>
  <c r="O375" i="1" s="1"/>
  <c r="P830" i="3"/>
  <c r="K424" i="1" s="1" a="1"/>
  <c r="K424" i="1" s="1"/>
  <c r="S731" i="3"/>
  <c r="R730" i="3"/>
  <c r="S730" i="3"/>
  <c r="R731" i="3"/>
  <c r="P426" i="1"/>
  <c r="H734" i="3"/>
  <c r="L734" i="3" s="1"/>
  <c r="I735" i="3"/>
  <c r="M735" i="3" s="1"/>
  <c r="H735" i="3"/>
  <c r="K832" i="3"/>
  <c r="K833" i="3"/>
  <c r="J832" i="3"/>
  <c r="J833" i="3"/>
  <c r="F832" i="3"/>
  <c r="J834" i="3" a="1"/>
  <c r="H736" i="3" a="1"/>
  <c r="B834" i="3" a="1"/>
  <c r="B834" i="3" s="1"/>
  <c r="D834" i="3" s="1"/>
  <c r="A836" i="3"/>
  <c r="C834" i="3" a="1"/>
  <c r="C834" i="3" s="1"/>
  <c r="E834" i="3" s="1"/>
  <c r="G834" i="3" s="1"/>
  <c r="L423" i="1" l="1" a="1"/>
  <c r="L423" i="1" s="1"/>
  <c r="Q831" i="3"/>
  <c r="I424" i="5"/>
  <c r="N427" i="1" s="1"/>
  <c r="G424" i="5"/>
  <c r="F425" i="5"/>
  <c r="I422" i="4"/>
  <c r="M425" i="1" s="1"/>
  <c r="F423" i="4"/>
  <c r="G423" i="4" s="1"/>
  <c r="T730" i="3" a="1"/>
  <c r="T730" i="3" s="1"/>
  <c r="R732" i="3" a="1"/>
  <c r="R732" i="3" s="1"/>
  <c r="P832" i="3"/>
  <c r="K425" i="1" s="1" a="1"/>
  <c r="K425" i="1" s="1"/>
  <c r="N734" i="3" a="1"/>
  <c r="P427" i="1"/>
  <c r="F834" i="3"/>
  <c r="J836" i="3" a="1"/>
  <c r="K835" i="3"/>
  <c r="K834" i="3"/>
  <c r="J835" i="3"/>
  <c r="J834" i="3"/>
  <c r="H736" i="3"/>
  <c r="L736" i="3" s="1"/>
  <c r="I736" i="3"/>
  <c r="H737" i="3"/>
  <c r="I737" i="3"/>
  <c r="M737" i="3" s="1"/>
  <c r="B836" i="3" a="1"/>
  <c r="B836" i="3" s="1"/>
  <c r="D836" i="3" s="1"/>
  <c r="A838" i="3"/>
  <c r="C836" i="3" a="1"/>
  <c r="C836" i="3" s="1"/>
  <c r="E836" i="3" s="1"/>
  <c r="G836" i="3" s="1"/>
  <c r="L424" i="1" l="1" a="1"/>
  <c r="L424" i="1" s="1"/>
  <c r="Q833" i="3"/>
  <c r="I425" i="5"/>
  <c r="N428" i="1" s="1"/>
  <c r="G425" i="5"/>
  <c r="F426" i="5"/>
  <c r="I423" i="4"/>
  <c r="M426" i="1" s="1"/>
  <c r="F424" i="4"/>
  <c r="G424" i="4" s="1"/>
  <c r="R733" i="3"/>
  <c r="S732" i="3"/>
  <c r="S733" i="3"/>
  <c r="P834" i="3"/>
  <c r="K426" i="1" s="1" a="1"/>
  <c r="K426" i="1" s="1"/>
  <c r="N736" i="3" a="1"/>
  <c r="N734" i="3"/>
  <c r="O734" i="3"/>
  <c r="H376" i="1" s="1" a="1"/>
  <c r="H376" i="1" s="1"/>
  <c r="O376" i="1" s="1"/>
  <c r="N735" i="3"/>
  <c r="O735" i="3"/>
  <c r="P428" i="1"/>
  <c r="F836" i="3"/>
  <c r="J838" i="3" a="1"/>
  <c r="J836" i="3"/>
  <c r="K837" i="3"/>
  <c r="K836" i="3"/>
  <c r="J837" i="3"/>
  <c r="H738" i="3" a="1"/>
  <c r="C838" i="3" a="1"/>
  <c r="C838" i="3" s="1"/>
  <c r="E838" i="3" s="1"/>
  <c r="G838" i="3" s="1"/>
  <c r="B838" i="3" a="1"/>
  <c r="B838" i="3" s="1"/>
  <c r="D838" i="3" s="1"/>
  <c r="A840" i="3"/>
  <c r="L425" i="1" l="1" a="1"/>
  <c r="L425" i="1" s="1"/>
  <c r="Q835" i="3"/>
  <c r="I426" i="5"/>
  <c r="N429" i="1" s="1"/>
  <c r="G426" i="5"/>
  <c r="F427" i="5"/>
  <c r="I424" i="4"/>
  <c r="M427" i="1" s="1"/>
  <c r="F425" i="4"/>
  <c r="G425" i="4" s="1"/>
  <c r="T732" i="3" a="1"/>
  <c r="T732" i="3" s="1"/>
  <c r="R734" i="3" a="1"/>
  <c r="P836" i="3"/>
  <c r="K427" i="1" s="1" a="1"/>
  <c r="K427" i="1" s="1"/>
  <c r="O737" i="3"/>
  <c r="N736" i="3"/>
  <c r="O736" i="3"/>
  <c r="H377" i="1" s="1" a="1"/>
  <c r="H377" i="1" s="1"/>
  <c r="O377" i="1" s="1"/>
  <c r="N737" i="3"/>
  <c r="P429" i="1"/>
  <c r="F838" i="3"/>
  <c r="J840" i="3" a="1"/>
  <c r="J839" i="3"/>
  <c r="K839" i="3"/>
  <c r="K838" i="3"/>
  <c r="J838" i="3"/>
  <c r="H738" i="3"/>
  <c r="L738" i="3" s="1"/>
  <c r="I738" i="3"/>
  <c r="I739" i="3"/>
  <c r="M739" i="3" s="1"/>
  <c r="H739" i="3"/>
  <c r="C840" i="3" a="1"/>
  <c r="C840" i="3" s="1"/>
  <c r="E840" i="3" s="1"/>
  <c r="G840" i="3" s="1"/>
  <c r="A842" i="3"/>
  <c r="B840" i="3" a="1"/>
  <c r="B840" i="3" s="1"/>
  <c r="D840" i="3" s="1"/>
  <c r="L426" i="1" l="1" a="1"/>
  <c r="L426" i="1" s="1"/>
  <c r="Q837" i="3"/>
  <c r="I427" i="5"/>
  <c r="N430" i="1" s="1"/>
  <c r="G427" i="5"/>
  <c r="F428" i="5"/>
  <c r="I425" i="4"/>
  <c r="M428" i="1" s="1"/>
  <c r="F426" i="4"/>
  <c r="G426" i="4" s="1"/>
  <c r="R736" i="3" a="1"/>
  <c r="P838" i="3"/>
  <c r="K428" i="1" s="1" a="1"/>
  <c r="K428" i="1" s="1"/>
  <c r="R734" i="3"/>
  <c r="S735" i="3"/>
  <c r="R735" i="3"/>
  <c r="S734" i="3"/>
  <c r="N738" i="3" a="1"/>
  <c r="P430" i="1"/>
  <c r="F840" i="3"/>
  <c r="J842" i="3" a="1"/>
  <c r="K840" i="3"/>
  <c r="J841" i="3"/>
  <c r="K841" i="3"/>
  <c r="J840" i="3"/>
  <c r="H740" i="3" a="1"/>
  <c r="B842" i="3" a="1"/>
  <c r="B842" i="3" s="1"/>
  <c r="D842" i="3" s="1"/>
  <c r="A844" i="3"/>
  <c r="C842" i="3" a="1"/>
  <c r="C842" i="3" s="1"/>
  <c r="E842" i="3" s="1"/>
  <c r="G842" i="3" s="1"/>
  <c r="L427" i="1" l="1" a="1"/>
  <c r="L427" i="1" s="1"/>
  <c r="Q839" i="3"/>
  <c r="I428" i="5"/>
  <c r="N431" i="1" s="1"/>
  <c r="G428" i="5"/>
  <c r="F429" i="5"/>
  <c r="I426" i="4"/>
  <c r="M429" i="1" s="1"/>
  <c r="F427" i="4"/>
  <c r="G427" i="4" s="1"/>
  <c r="T734" i="3" a="1"/>
  <c r="T734" i="3" s="1"/>
  <c r="P840" i="3"/>
  <c r="K429" i="1" s="1" a="1"/>
  <c r="K429" i="1" s="1"/>
  <c r="S737" i="3"/>
  <c r="R737" i="3"/>
  <c r="S736" i="3"/>
  <c r="R736" i="3"/>
  <c r="O738" i="3"/>
  <c r="H378" i="1" s="1" a="1"/>
  <c r="H378" i="1" s="1"/>
  <c r="O378" i="1" s="1"/>
  <c r="N739" i="3"/>
  <c r="O739" i="3"/>
  <c r="N738" i="3"/>
  <c r="P431" i="1"/>
  <c r="F842" i="3"/>
  <c r="J844" i="3" a="1"/>
  <c r="J842" i="3"/>
  <c r="J843" i="3"/>
  <c r="K843" i="3"/>
  <c r="K842" i="3"/>
  <c r="H741" i="3"/>
  <c r="I741" i="3"/>
  <c r="M741" i="3" s="1"/>
  <c r="I740" i="3"/>
  <c r="H740" i="3"/>
  <c r="B844" i="3" a="1"/>
  <c r="B844" i="3" s="1"/>
  <c r="D844" i="3" s="1"/>
  <c r="A846" i="3"/>
  <c r="C844" i="3" a="1"/>
  <c r="C844" i="3" s="1"/>
  <c r="E844" i="3" s="1"/>
  <c r="G844" i="3" s="1"/>
  <c r="L428" i="1" l="1" a="1"/>
  <c r="L428" i="1" s="1"/>
  <c r="Q841" i="3"/>
  <c r="T736" i="3" a="1"/>
  <c r="T736" i="3" s="1"/>
  <c r="G429" i="5"/>
  <c r="I429" i="5"/>
  <c r="N432" i="1" s="1"/>
  <c r="F430" i="5"/>
  <c r="I427" i="4"/>
  <c r="M430" i="1" s="1"/>
  <c r="F428" i="4"/>
  <c r="G428" i="4" s="1"/>
  <c r="R738" i="3" a="1"/>
  <c r="P842" i="3"/>
  <c r="K430" i="1" s="1" a="1"/>
  <c r="K430" i="1" s="1"/>
  <c r="H742" i="3" a="1"/>
  <c r="L740" i="3"/>
  <c r="N740" i="3" s="1" a="1"/>
  <c r="P432" i="1"/>
  <c r="F844" i="3"/>
  <c r="J846" i="3" a="1"/>
  <c r="J844" i="3"/>
  <c r="K844" i="3"/>
  <c r="K845" i="3"/>
  <c r="J845" i="3"/>
  <c r="H742" i="3"/>
  <c r="L742" i="3" s="1"/>
  <c r="I742" i="3"/>
  <c r="H743" i="3"/>
  <c r="I743" i="3"/>
  <c r="M743" i="3" s="1"/>
  <c r="B846" i="3" a="1"/>
  <c r="B846" i="3" s="1"/>
  <c r="D846" i="3" s="1"/>
  <c r="A848" i="3"/>
  <c r="C846" i="3" a="1"/>
  <c r="C846" i="3" s="1"/>
  <c r="E846" i="3" s="1"/>
  <c r="G846" i="3" s="1"/>
  <c r="L429" i="1" l="1" a="1"/>
  <c r="L429" i="1" s="1"/>
  <c r="Q843" i="3"/>
  <c r="G430" i="5"/>
  <c r="I430" i="5"/>
  <c r="N433" i="1" s="1"/>
  <c r="F431" i="5"/>
  <c r="I428" i="4"/>
  <c r="M431" i="1" s="1"/>
  <c r="F429" i="4"/>
  <c r="G429" i="4" s="1"/>
  <c r="P844" i="3"/>
  <c r="K431" i="1" s="1" a="1"/>
  <c r="K431" i="1" s="1"/>
  <c r="S739" i="3"/>
  <c r="R739" i="3"/>
  <c r="R738" i="3"/>
  <c r="S738" i="3"/>
  <c r="N742" i="3" a="1"/>
  <c r="N740" i="3"/>
  <c r="O741" i="3"/>
  <c r="O740" i="3"/>
  <c r="H379" i="1" s="1" a="1"/>
  <c r="H379" i="1" s="1"/>
  <c r="O379" i="1" s="1"/>
  <c r="N741" i="3"/>
  <c r="P433" i="1"/>
  <c r="F846" i="3"/>
  <c r="J848" i="3" a="1"/>
  <c r="J846" i="3"/>
  <c r="J847" i="3"/>
  <c r="K846" i="3"/>
  <c r="K847" i="3"/>
  <c r="H744" i="3" a="1"/>
  <c r="B848" i="3" a="1"/>
  <c r="B848" i="3" s="1"/>
  <c r="D848" i="3" s="1"/>
  <c r="A850" i="3"/>
  <c r="C848" i="3" a="1"/>
  <c r="C848" i="3" s="1"/>
  <c r="E848" i="3" s="1"/>
  <c r="G848" i="3" s="1"/>
  <c r="L430" i="1" l="1" a="1"/>
  <c r="L430" i="1" s="1"/>
  <c r="Q845" i="3"/>
  <c r="I431" i="5"/>
  <c r="N434" i="1" s="1"/>
  <c r="G431" i="5"/>
  <c r="F432" i="5"/>
  <c r="I429" i="4"/>
  <c r="M432" i="1" s="1"/>
  <c r="F430" i="4"/>
  <c r="G430" i="4" s="1"/>
  <c r="T738" i="3" a="1"/>
  <c r="T738" i="3" s="1"/>
  <c r="R740" i="3" a="1"/>
  <c r="P846" i="3"/>
  <c r="K432" i="1" s="1" a="1"/>
  <c r="K432" i="1" s="1"/>
  <c r="O743" i="3"/>
  <c r="N742" i="3"/>
  <c r="O742" i="3"/>
  <c r="H380" i="1" s="1" a="1"/>
  <c r="H380" i="1" s="1"/>
  <c r="O380" i="1" s="1"/>
  <c r="N743" i="3"/>
  <c r="P434" i="1"/>
  <c r="F848" i="3"/>
  <c r="J850" i="3" a="1"/>
  <c r="K848" i="3"/>
  <c r="K849" i="3"/>
  <c r="J849" i="3"/>
  <c r="J848" i="3"/>
  <c r="H744" i="3"/>
  <c r="L744" i="3" s="1"/>
  <c r="I744" i="3"/>
  <c r="H745" i="3"/>
  <c r="I745" i="3"/>
  <c r="M745" i="3" s="1"/>
  <c r="B850" i="3" a="1"/>
  <c r="B850" i="3" s="1"/>
  <c r="D850" i="3" s="1"/>
  <c r="A852" i="3"/>
  <c r="C850" i="3" a="1"/>
  <c r="C850" i="3" s="1"/>
  <c r="E850" i="3" s="1"/>
  <c r="G850" i="3" s="1"/>
  <c r="L431" i="1" l="1" a="1"/>
  <c r="L431" i="1" s="1"/>
  <c r="Q847" i="3"/>
  <c r="I432" i="5"/>
  <c r="N435" i="1" s="1"/>
  <c r="G432" i="5"/>
  <c r="F433" i="5"/>
  <c r="I430" i="4"/>
  <c r="M433" i="1" s="1"/>
  <c r="F431" i="4"/>
  <c r="G431" i="4" s="1"/>
  <c r="R742" i="3" a="1"/>
  <c r="P848" i="3"/>
  <c r="K433" i="1" s="1" a="1"/>
  <c r="K433" i="1" s="1"/>
  <c r="R740" i="3"/>
  <c r="S740" i="3"/>
  <c r="R741" i="3"/>
  <c r="S741" i="3"/>
  <c r="N744" i="3" a="1"/>
  <c r="P435" i="1"/>
  <c r="F850" i="3"/>
  <c r="J852" i="3" a="1"/>
  <c r="K851" i="3"/>
  <c r="K850" i="3"/>
  <c r="J851" i="3"/>
  <c r="J850" i="3"/>
  <c r="H746" i="3" a="1"/>
  <c r="B852" i="3" a="1"/>
  <c r="B852" i="3" s="1"/>
  <c r="D852" i="3" s="1"/>
  <c r="A854" i="3"/>
  <c r="C852" i="3" a="1"/>
  <c r="C852" i="3" s="1"/>
  <c r="E852" i="3" s="1"/>
  <c r="G852" i="3" s="1"/>
  <c r="L432" i="1" l="1" a="1"/>
  <c r="L432" i="1" s="1"/>
  <c r="Q849" i="3"/>
  <c r="I433" i="5"/>
  <c r="N436" i="1" s="1"/>
  <c r="G433" i="5"/>
  <c r="F434" i="5"/>
  <c r="I431" i="4"/>
  <c r="M434" i="1" s="1"/>
  <c r="F432" i="4"/>
  <c r="G432" i="4" s="1"/>
  <c r="T740" i="3" a="1"/>
  <c r="T740" i="3" s="1"/>
  <c r="P850" i="3"/>
  <c r="K434" i="1" s="1" a="1"/>
  <c r="K434" i="1" s="1"/>
  <c r="S742" i="3"/>
  <c r="R743" i="3"/>
  <c r="S743" i="3"/>
  <c r="R742" i="3"/>
  <c r="N744" i="3"/>
  <c r="O744" i="3"/>
  <c r="H381" i="1" s="1" a="1"/>
  <c r="H381" i="1" s="1"/>
  <c r="O381" i="1" s="1"/>
  <c r="O745" i="3"/>
  <c r="N745" i="3"/>
  <c r="P436" i="1"/>
  <c r="F852" i="3"/>
  <c r="J854" i="3" a="1"/>
  <c r="J852" i="3"/>
  <c r="K852" i="3"/>
  <c r="K853" i="3"/>
  <c r="J853" i="3"/>
  <c r="H746" i="3"/>
  <c r="L746" i="3" s="1"/>
  <c r="I746" i="3"/>
  <c r="I747" i="3"/>
  <c r="M747" i="3" s="1"/>
  <c r="H747" i="3"/>
  <c r="C854" i="3" a="1"/>
  <c r="C854" i="3" s="1"/>
  <c r="E854" i="3" s="1"/>
  <c r="G854" i="3" s="1"/>
  <c r="B854" i="3" a="1"/>
  <c r="B854" i="3" s="1"/>
  <c r="D854" i="3" s="1"/>
  <c r="A856" i="3"/>
  <c r="L433" i="1" l="1" a="1"/>
  <c r="L433" i="1" s="1"/>
  <c r="Q851" i="3"/>
  <c r="I434" i="5"/>
  <c r="N437" i="1" s="1"/>
  <c r="G434" i="5"/>
  <c r="F435" i="5"/>
  <c r="I432" i="4"/>
  <c r="M435" i="1" s="1"/>
  <c r="F433" i="4"/>
  <c r="G433" i="4" s="1"/>
  <c r="T742" i="3" a="1"/>
  <c r="T742" i="3" s="1"/>
  <c r="R744" i="3" a="1"/>
  <c r="P852" i="3"/>
  <c r="K435" i="1" s="1" a="1"/>
  <c r="K435" i="1" s="1"/>
  <c r="N746" i="3" a="1"/>
  <c r="P437" i="1"/>
  <c r="F854" i="3"/>
  <c r="J856" i="3" a="1"/>
  <c r="J855" i="3"/>
  <c r="K855" i="3"/>
  <c r="K854" i="3"/>
  <c r="J854" i="3"/>
  <c r="H748" i="3" a="1"/>
  <c r="C856" i="3" a="1"/>
  <c r="C856" i="3" s="1"/>
  <c r="E856" i="3" s="1"/>
  <c r="G856" i="3" s="1"/>
  <c r="B856" i="3" a="1"/>
  <c r="B856" i="3" s="1"/>
  <c r="D856" i="3" s="1"/>
  <c r="A858" i="3"/>
  <c r="L434" i="1" l="1" a="1"/>
  <c r="L434" i="1" s="1"/>
  <c r="Q853" i="3"/>
  <c r="I435" i="5"/>
  <c r="N438" i="1" s="1"/>
  <c r="G435" i="5"/>
  <c r="F436" i="5"/>
  <c r="I433" i="4"/>
  <c r="M436" i="1" s="1"/>
  <c r="F434" i="4"/>
  <c r="G434" i="4" s="1"/>
  <c r="P854" i="3"/>
  <c r="K436" i="1" s="1" a="1"/>
  <c r="K436" i="1" s="1"/>
  <c r="R744" i="3"/>
  <c r="S744" i="3"/>
  <c r="S745" i="3"/>
  <c r="R745" i="3"/>
  <c r="N746" i="3"/>
  <c r="N747" i="3"/>
  <c r="O747" i="3"/>
  <c r="O746" i="3"/>
  <c r="H382" i="1" s="1" a="1"/>
  <c r="H382" i="1" s="1"/>
  <c r="O382" i="1" s="1"/>
  <c r="P438" i="1"/>
  <c r="F856" i="3"/>
  <c r="J858" i="3" a="1"/>
  <c r="K856" i="3"/>
  <c r="J857" i="3"/>
  <c r="J856" i="3"/>
  <c r="K857" i="3"/>
  <c r="H749" i="3"/>
  <c r="I749" i="3"/>
  <c r="M749" i="3" s="1"/>
  <c r="I748" i="3"/>
  <c r="H748" i="3"/>
  <c r="B858" i="3" a="1"/>
  <c r="B858" i="3" s="1"/>
  <c r="D858" i="3" s="1"/>
  <c r="A860" i="3"/>
  <c r="C858" i="3" a="1"/>
  <c r="C858" i="3" s="1"/>
  <c r="E858" i="3" s="1"/>
  <c r="G858" i="3" s="1"/>
  <c r="L435" i="1" l="1" a="1"/>
  <c r="L435" i="1" s="1"/>
  <c r="Q855" i="3"/>
  <c r="I436" i="5"/>
  <c r="N439" i="1" s="1"/>
  <c r="G436" i="5"/>
  <c r="F437" i="5"/>
  <c r="I434" i="4"/>
  <c r="M437" i="1" s="1"/>
  <c r="F435" i="4"/>
  <c r="G435" i="4" s="1"/>
  <c r="T744" i="3" a="1"/>
  <c r="T744" i="3" s="1"/>
  <c r="R746" i="3" a="1"/>
  <c r="P856" i="3"/>
  <c r="K437" i="1" s="1" a="1"/>
  <c r="K437" i="1" s="1"/>
  <c r="H750" i="3" a="1"/>
  <c r="L748" i="3"/>
  <c r="N748" i="3" s="1" a="1"/>
  <c r="P439" i="1"/>
  <c r="F858" i="3"/>
  <c r="J860" i="3" a="1"/>
  <c r="K858" i="3"/>
  <c r="K859" i="3"/>
  <c r="J858" i="3"/>
  <c r="J859" i="3"/>
  <c r="H750" i="3"/>
  <c r="L750" i="3" s="1"/>
  <c r="I750" i="3"/>
  <c r="H751" i="3"/>
  <c r="I751" i="3"/>
  <c r="M751" i="3" s="1"/>
  <c r="B860" i="3" a="1"/>
  <c r="B860" i="3" s="1"/>
  <c r="D860" i="3" s="1"/>
  <c r="A862" i="3"/>
  <c r="C860" i="3" a="1"/>
  <c r="C860" i="3" s="1"/>
  <c r="E860" i="3" s="1"/>
  <c r="G860" i="3" s="1"/>
  <c r="L436" i="1" l="1" a="1"/>
  <c r="L436" i="1" s="1"/>
  <c r="Q857" i="3"/>
  <c r="G437" i="5"/>
  <c r="I437" i="5"/>
  <c r="N440" i="1" s="1"/>
  <c r="F438" i="5"/>
  <c r="I435" i="4"/>
  <c r="M438" i="1" s="1"/>
  <c r="F436" i="4"/>
  <c r="G436" i="4" s="1"/>
  <c r="P858" i="3"/>
  <c r="K438" i="1" s="1" a="1"/>
  <c r="K438" i="1" s="1"/>
  <c r="S747" i="3"/>
  <c r="R747" i="3"/>
  <c r="R746" i="3"/>
  <c r="S746" i="3"/>
  <c r="O749" i="3"/>
  <c r="O748" i="3"/>
  <c r="H383" i="1" s="1" a="1"/>
  <c r="H383" i="1" s="1"/>
  <c r="O383" i="1" s="1"/>
  <c r="N749" i="3"/>
  <c r="N748" i="3"/>
  <c r="N750" i="3" a="1"/>
  <c r="P440" i="1"/>
  <c r="F860" i="3"/>
  <c r="J862" i="3" a="1"/>
  <c r="J860" i="3"/>
  <c r="K860" i="3"/>
  <c r="K861" i="3"/>
  <c r="J861" i="3"/>
  <c r="H752" i="3" a="1"/>
  <c r="B862" i="3" a="1"/>
  <c r="B862" i="3" s="1"/>
  <c r="D862" i="3" s="1"/>
  <c r="A864" i="3"/>
  <c r="C862" i="3" a="1"/>
  <c r="C862" i="3" s="1"/>
  <c r="E862" i="3" s="1"/>
  <c r="G862" i="3" s="1"/>
  <c r="L437" i="1" l="1" a="1"/>
  <c r="L437" i="1" s="1"/>
  <c r="Q859" i="3"/>
  <c r="G438" i="5"/>
  <c r="I438" i="5"/>
  <c r="N441" i="1" s="1"/>
  <c r="F439" i="5"/>
  <c r="I436" i="4"/>
  <c r="M439" i="1" s="1"/>
  <c r="F437" i="4"/>
  <c r="G437" i="4" s="1"/>
  <c r="T746" i="3" a="1"/>
  <c r="T746" i="3" s="1"/>
  <c r="R748" i="3" a="1"/>
  <c r="P860" i="3"/>
  <c r="K439" i="1" s="1" a="1"/>
  <c r="K439" i="1" s="1"/>
  <c r="O751" i="3"/>
  <c r="N750" i="3"/>
  <c r="O750" i="3"/>
  <c r="H384" i="1" s="1" a="1"/>
  <c r="H384" i="1" s="1"/>
  <c r="O384" i="1" s="1"/>
  <c r="N751" i="3"/>
  <c r="P441" i="1"/>
  <c r="F862" i="3"/>
  <c r="J864" i="3" a="1"/>
  <c r="J862" i="3"/>
  <c r="K863" i="3"/>
  <c r="K862" i="3"/>
  <c r="J863" i="3"/>
  <c r="H752" i="3"/>
  <c r="L752" i="3" s="1"/>
  <c r="I752" i="3"/>
  <c r="H753" i="3"/>
  <c r="I753" i="3"/>
  <c r="M753" i="3" s="1"/>
  <c r="B864" i="3" a="1"/>
  <c r="B864" i="3" s="1"/>
  <c r="D864" i="3" s="1"/>
  <c r="A866" i="3"/>
  <c r="C864" i="3" a="1"/>
  <c r="C864" i="3" s="1"/>
  <c r="E864" i="3" s="1"/>
  <c r="G864" i="3" s="1"/>
  <c r="L438" i="1" l="1" a="1"/>
  <c r="L438" i="1" s="1"/>
  <c r="Q861" i="3"/>
  <c r="I439" i="5"/>
  <c r="N442" i="1" s="1"/>
  <c r="G439" i="5"/>
  <c r="F440" i="5"/>
  <c r="I437" i="4"/>
  <c r="M440" i="1" s="1"/>
  <c r="F438" i="4"/>
  <c r="G438" i="4" s="1"/>
  <c r="R750" i="3" a="1"/>
  <c r="P862" i="3"/>
  <c r="K440" i="1" s="1" a="1"/>
  <c r="K440" i="1" s="1"/>
  <c r="R748" i="3"/>
  <c r="S749" i="3"/>
  <c r="R749" i="3"/>
  <c r="S748" i="3"/>
  <c r="N752" i="3" a="1"/>
  <c r="P442" i="1"/>
  <c r="K864" i="3"/>
  <c r="K865" i="3"/>
  <c r="J864" i="3"/>
  <c r="J865" i="3"/>
  <c r="F864" i="3"/>
  <c r="J866" i="3" a="1"/>
  <c r="H754" i="3" a="1"/>
  <c r="B866" i="3" a="1"/>
  <c r="B866" i="3" s="1"/>
  <c r="D866" i="3" s="1"/>
  <c r="A868" i="3"/>
  <c r="C866" i="3" a="1"/>
  <c r="C866" i="3" s="1"/>
  <c r="E866" i="3" s="1"/>
  <c r="G866" i="3" s="1"/>
  <c r="L439" i="1" l="1" a="1"/>
  <c r="L439" i="1" s="1"/>
  <c r="Q863" i="3"/>
  <c r="I440" i="5"/>
  <c r="N443" i="1" s="1"/>
  <c r="G440" i="5"/>
  <c r="F441" i="5"/>
  <c r="I438" i="4"/>
  <c r="M441" i="1" s="1"/>
  <c r="F439" i="4"/>
  <c r="G439" i="4" s="1"/>
  <c r="T748" i="3" a="1"/>
  <c r="T748" i="3" s="1"/>
  <c r="P864" i="3"/>
  <c r="K441" i="1" s="1" a="1"/>
  <c r="K441" i="1" s="1"/>
  <c r="R750" i="3"/>
  <c r="R751" i="3"/>
  <c r="S750" i="3"/>
  <c r="S751" i="3"/>
  <c r="N752" i="3"/>
  <c r="O752" i="3"/>
  <c r="H385" i="1" s="1" a="1"/>
  <c r="H385" i="1" s="1"/>
  <c r="O385" i="1" s="1"/>
  <c r="N753" i="3"/>
  <c r="O753" i="3"/>
  <c r="P443" i="1"/>
  <c r="K867" i="3"/>
  <c r="K866" i="3"/>
  <c r="J867" i="3"/>
  <c r="J866" i="3"/>
  <c r="F866" i="3"/>
  <c r="J868" i="3" a="1"/>
  <c r="H754" i="3"/>
  <c r="L754" i="3" s="1"/>
  <c r="I754" i="3"/>
  <c r="I755" i="3"/>
  <c r="M755" i="3" s="1"/>
  <c r="H755" i="3"/>
  <c r="B868" i="3" a="1"/>
  <c r="B868" i="3" s="1"/>
  <c r="D868" i="3" s="1"/>
  <c r="A870" i="3"/>
  <c r="C868" i="3" a="1"/>
  <c r="C868" i="3" s="1"/>
  <c r="E868" i="3" s="1"/>
  <c r="G868" i="3" s="1"/>
  <c r="L440" i="1" l="1" a="1"/>
  <c r="L440" i="1" s="1"/>
  <c r="Q865" i="3"/>
  <c r="I441" i="5"/>
  <c r="N444" i="1" s="1"/>
  <c r="G441" i="5"/>
  <c r="F442" i="5"/>
  <c r="I439" i="4"/>
  <c r="M442" i="1" s="1"/>
  <c r="F440" i="4"/>
  <c r="G440" i="4" s="1"/>
  <c r="T750" i="3" a="1"/>
  <c r="T750" i="3" s="1"/>
  <c r="R752" i="3" a="1"/>
  <c r="P866" i="3"/>
  <c r="K442" i="1" s="1" a="1"/>
  <c r="K442" i="1" s="1"/>
  <c r="N754" i="3" a="1"/>
  <c r="P444" i="1"/>
  <c r="J868" i="3"/>
  <c r="K869" i="3"/>
  <c r="K868" i="3"/>
  <c r="J869" i="3"/>
  <c r="F868" i="3"/>
  <c r="J870" i="3" a="1"/>
  <c r="H756" i="3" a="1"/>
  <c r="C870" i="3" a="1"/>
  <c r="C870" i="3" s="1"/>
  <c r="E870" i="3" s="1"/>
  <c r="G870" i="3" s="1"/>
  <c r="B870" i="3" a="1"/>
  <c r="B870" i="3" s="1"/>
  <c r="D870" i="3" s="1"/>
  <c r="A872" i="3"/>
  <c r="L441" i="1" l="1" a="1"/>
  <c r="L441" i="1" s="1"/>
  <c r="Q867" i="3"/>
  <c r="I442" i="5"/>
  <c r="N445" i="1" s="1"/>
  <c r="G442" i="5"/>
  <c r="F443" i="5"/>
  <c r="I440" i="4"/>
  <c r="M443" i="1" s="1"/>
  <c r="F441" i="4"/>
  <c r="G441" i="4" s="1"/>
  <c r="P868" i="3"/>
  <c r="K443" i="1" s="1" a="1"/>
  <c r="K443" i="1" s="1"/>
  <c r="S753" i="3"/>
  <c r="S752" i="3"/>
  <c r="R753" i="3"/>
  <c r="R752" i="3"/>
  <c r="O754" i="3"/>
  <c r="H386" i="1" s="1" a="1"/>
  <c r="H386" i="1" s="1"/>
  <c r="O386" i="1" s="1"/>
  <c r="N754" i="3"/>
  <c r="N755" i="3"/>
  <c r="O755" i="3"/>
  <c r="P445" i="1"/>
  <c r="F870" i="3"/>
  <c r="J872" i="3" a="1"/>
  <c r="J871" i="3"/>
  <c r="K871" i="3"/>
  <c r="K870" i="3"/>
  <c r="J870" i="3"/>
  <c r="H757" i="3"/>
  <c r="I757" i="3"/>
  <c r="M757" i="3" s="1"/>
  <c r="I756" i="3"/>
  <c r="H756" i="3"/>
  <c r="L756" i="3" s="1"/>
  <c r="C872" i="3" a="1"/>
  <c r="C872" i="3" s="1"/>
  <c r="E872" i="3" s="1"/>
  <c r="G872" i="3" s="1"/>
  <c r="B872" i="3" a="1"/>
  <c r="B872" i="3" s="1"/>
  <c r="D872" i="3" s="1"/>
  <c r="A874" i="3"/>
  <c r="L442" i="1" l="1" a="1"/>
  <c r="L442" i="1" s="1"/>
  <c r="Q869" i="3"/>
  <c r="T752" i="3" a="1"/>
  <c r="T752" i="3" s="1"/>
  <c r="I443" i="5"/>
  <c r="N446" i="1" s="1"/>
  <c r="G443" i="5"/>
  <c r="F444" i="5"/>
  <c r="I441" i="4"/>
  <c r="M444" i="1" s="1"/>
  <c r="F442" i="4"/>
  <c r="G442" i="4" s="1"/>
  <c r="N756" i="3" a="1"/>
  <c r="N756" i="3" s="1"/>
  <c r="R754" i="3" a="1"/>
  <c r="P870" i="3"/>
  <c r="K444" i="1" s="1" a="1"/>
  <c r="K444" i="1" s="1"/>
  <c r="P446" i="1"/>
  <c r="F872" i="3"/>
  <c r="J874" i="3" a="1"/>
  <c r="K872" i="3"/>
  <c r="J872" i="3"/>
  <c r="J873" i="3"/>
  <c r="K873" i="3"/>
  <c r="H758" i="3" a="1"/>
  <c r="I758" i="3" s="1"/>
  <c r="B874" i="3" a="1"/>
  <c r="B874" i="3" s="1"/>
  <c r="D874" i="3" s="1"/>
  <c r="A876" i="3"/>
  <c r="C874" i="3" a="1"/>
  <c r="C874" i="3" s="1"/>
  <c r="E874" i="3" s="1"/>
  <c r="G874" i="3" s="1"/>
  <c r="L443" i="1" l="1" a="1"/>
  <c r="L443" i="1" s="1"/>
  <c r="Q871" i="3"/>
  <c r="I444" i="5"/>
  <c r="N447" i="1" s="1"/>
  <c r="G444" i="5"/>
  <c r="F445" i="5"/>
  <c r="I442" i="4"/>
  <c r="M445" i="1" s="1"/>
  <c r="F443" i="4"/>
  <c r="G443" i="4" s="1"/>
  <c r="N757" i="3"/>
  <c r="O756" i="3"/>
  <c r="H387" i="1" s="1" a="1"/>
  <c r="H387" i="1" s="1"/>
  <c r="O387" i="1" s="1"/>
  <c r="O757" i="3"/>
  <c r="P872" i="3"/>
  <c r="K445" i="1" s="1" a="1"/>
  <c r="K445" i="1" s="1"/>
  <c r="S755" i="3"/>
  <c r="S754" i="3"/>
  <c r="R755" i="3"/>
  <c r="R754" i="3"/>
  <c r="P447" i="1"/>
  <c r="H758" i="3"/>
  <c r="L758" i="3" s="1"/>
  <c r="I759" i="3"/>
  <c r="M759" i="3" s="1"/>
  <c r="F874" i="3"/>
  <c r="J876" i="3" a="1"/>
  <c r="H759" i="3"/>
  <c r="J874" i="3"/>
  <c r="J875" i="3"/>
  <c r="K875" i="3"/>
  <c r="K874" i="3"/>
  <c r="H760" i="3" a="1"/>
  <c r="B876" i="3" a="1"/>
  <c r="B876" i="3" s="1"/>
  <c r="D876" i="3" s="1"/>
  <c r="A878" i="3"/>
  <c r="C876" i="3" a="1"/>
  <c r="C876" i="3" s="1"/>
  <c r="E876" i="3" s="1"/>
  <c r="G876" i="3" s="1"/>
  <c r="L444" i="1" l="1" a="1"/>
  <c r="L444" i="1" s="1"/>
  <c r="Q873" i="3"/>
  <c r="R756" i="3" a="1"/>
  <c r="S757" i="3" s="1"/>
  <c r="G445" i="5"/>
  <c r="I445" i="5"/>
  <c r="N448" i="1" s="1"/>
  <c r="F446" i="5"/>
  <c r="I443" i="4"/>
  <c r="M446" i="1" s="1"/>
  <c r="F444" i="4"/>
  <c r="G444" i="4" s="1"/>
  <c r="T754" i="3" a="1"/>
  <c r="T754" i="3" s="1"/>
  <c r="P874" i="3"/>
  <c r="K446" i="1" s="1" a="1"/>
  <c r="K446" i="1" s="1"/>
  <c r="N758" i="3" a="1"/>
  <c r="P448" i="1"/>
  <c r="J876" i="3"/>
  <c r="K876" i="3"/>
  <c r="K877" i="3"/>
  <c r="J877" i="3"/>
  <c r="F876" i="3"/>
  <c r="J878" i="3" a="1"/>
  <c r="H760" i="3"/>
  <c r="L760" i="3" s="1"/>
  <c r="I760" i="3"/>
  <c r="H761" i="3"/>
  <c r="I761" i="3"/>
  <c r="M761" i="3" s="1"/>
  <c r="B878" i="3" a="1"/>
  <c r="B878" i="3" s="1"/>
  <c r="D878" i="3" s="1"/>
  <c r="A880" i="3"/>
  <c r="C878" i="3" a="1"/>
  <c r="C878" i="3" s="1"/>
  <c r="E878" i="3" s="1"/>
  <c r="G878" i="3" s="1"/>
  <c r="L445" i="1" l="1" a="1"/>
  <c r="L445" i="1" s="1"/>
  <c r="Q875" i="3"/>
  <c r="R757" i="3"/>
  <c r="R756" i="3"/>
  <c r="S756" i="3"/>
  <c r="G446" i="5"/>
  <c r="I446" i="5"/>
  <c r="N449" i="1" s="1"/>
  <c r="F447" i="5"/>
  <c r="I444" i="4"/>
  <c r="M447" i="1" s="1"/>
  <c r="F445" i="4"/>
  <c r="G445" i="4" s="1"/>
  <c r="P876" i="3"/>
  <c r="K447" i="1" s="1" a="1"/>
  <c r="K447" i="1" s="1"/>
  <c r="N760" i="3" a="1"/>
  <c r="O759" i="3"/>
  <c r="N758" i="3"/>
  <c r="O758" i="3"/>
  <c r="H388" i="1" s="1" a="1"/>
  <c r="H388" i="1" s="1"/>
  <c r="O388" i="1" s="1"/>
  <c r="N759" i="3"/>
  <c r="P449" i="1"/>
  <c r="F878" i="3"/>
  <c r="J880" i="3" a="1"/>
  <c r="K878" i="3"/>
  <c r="K879" i="3"/>
  <c r="J878" i="3"/>
  <c r="J879" i="3"/>
  <c r="H762" i="3" a="1"/>
  <c r="B880" i="3" a="1"/>
  <c r="B880" i="3" s="1"/>
  <c r="D880" i="3" s="1"/>
  <c r="A882" i="3"/>
  <c r="C880" i="3" a="1"/>
  <c r="C880" i="3" s="1"/>
  <c r="E880" i="3" s="1"/>
  <c r="G880" i="3" s="1"/>
  <c r="L446" i="1" l="1" a="1"/>
  <c r="L446" i="1" s="1"/>
  <c r="Q877" i="3"/>
  <c r="T756" i="3" a="1"/>
  <c r="T756" i="3" s="1"/>
  <c r="I447" i="5"/>
  <c r="N450" i="1" s="1"/>
  <c r="G447" i="5"/>
  <c r="F448" i="5"/>
  <c r="I445" i="4"/>
  <c r="M448" i="1" s="1"/>
  <c r="F446" i="4"/>
  <c r="G446" i="4" s="1"/>
  <c r="R758" i="3" a="1"/>
  <c r="P878" i="3"/>
  <c r="K448" i="1" s="1" a="1"/>
  <c r="K448" i="1" s="1"/>
  <c r="N760" i="3"/>
  <c r="O761" i="3"/>
  <c r="O760" i="3"/>
  <c r="H389" i="1" s="1" a="1"/>
  <c r="H389" i="1" s="1"/>
  <c r="O389" i="1" s="1"/>
  <c r="N761" i="3"/>
  <c r="P450" i="1"/>
  <c r="F880" i="3"/>
  <c r="J882" i="3" a="1"/>
  <c r="K880" i="3"/>
  <c r="K881" i="3"/>
  <c r="J881" i="3"/>
  <c r="J880" i="3"/>
  <c r="H762" i="3"/>
  <c r="L762" i="3" s="1"/>
  <c r="I762" i="3"/>
  <c r="I763" i="3"/>
  <c r="M763" i="3" s="1"/>
  <c r="H763" i="3"/>
  <c r="B882" i="3" a="1"/>
  <c r="B882" i="3" s="1"/>
  <c r="D882" i="3" s="1"/>
  <c r="A884" i="3"/>
  <c r="C882" i="3" a="1"/>
  <c r="C882" i="3" s="1"/>
  <c r="E882" i="3" s="1"/>
  <c r="G882" i="3" s="1"/>
  <c r="L447" i="1" l="1" a="1"/>
  <c r="L447" i="1" s="1"/>
  <c r="Q879" i="3"/>
  <c r="I448" i="5"/>
  <c r="N451" i="1" s="1"/>
  <c r="G448" i="5"/>
  <c r="F449" i="5"/>
  <c r="I446" i="4"/>
  <c r="M449" i="1" s="1"/>
  <c r="F447" i="4"/>
  <c r="G447" i="4" s="1"/>
  <c r="R760" i="3" a="1"/>
  <c r="P880" i="3"/>
  <c r="K449" i="1" s="1" a="1"/>
  <c r="K449" i="1" s="1"/>
  <c r="S758" i="3"/>
  <c r="R758" i="3"/>
  <c r="R759" i="3"/>
  <c r="S759" i="3"/>
  <c r="N762" i="3" a="1"/>
  <c r="P451" i="1"/>
  <c r="K883" i="3"/>
  <c r="K882" i="3"/>
  <c r="J883" i="3"/>
  <c r="J882" i="3"/>
  <c r="F882" i="3"/>
  <c r="J884" i="3" a="1"/>
  <c r="H764" i="3" a="1"/>
  <c r="B884" i="3" a="1"/>
  <c r="B884" i="3" s="1"/>
  <c r="D884" i="3" s="1"/>
  <c r="A886" i="3"/>
  <c r="C884" i="3" a="1"/>
  <c r="C884" i="3" s="1"/>
  <c r="E884" i="3" s="1"/>
  <c r="G884" i="3" s="1"/>
  <c r="L448" i="1" l="1" a="1"/>
  <c r="L448" i="1" s="1"/>
  <c r="Q881" i="3"/>
  <c r="I449" i="5"/>
  <c r="N452" i="1" s="1"/>
  <c r="G449" i="5"/>
  <c r="F450" i="5"/>
  <c r="I447" i="4"/>
  <c r="M450" i="1" s="1"/>
  <c r="F448" i="4"/>
  <c r="G448" i="4" s="1"/>
  <c r="T758" i="3" a="1"/>
  <c r="T758" i="3" s="1"/>
  <c r="P882" i="3"/>
  <c r="K450" i="1" s="1" a="1"/>
  <c r="K450" i="1" s="1"/>
  <c r="R760" i="3"/>
  <c r="S760" i="3"/>
  <c r="S761" i="3"/>
  <c r="R761" i="3"/>
  <c r="N762" i="3"/>
  <c r="N763" i="3"/>
  <c r="O763" i="3"/>
  <c r="O762" i="3"/>
  <c r="H390" i="1" s="1" a="1"/>
  <c r="H390" i="1" s="1"/>
  <c r="O390" i="1" s="1"/>
  <c r="P452" i="1"/>
  <c r="F884" i="3"/>
  <c r="J886" i="3" a="1"/>
  <c r="J884" i="3"/>
  <c r="J885" i="3"/>
  <c r="K884" i="3"/>
  <c r="K885" i="3"/>
  <c r="H765" i="3"/>
  <c r="I765" i="3"/>
  <c r="M765" i="3" s="1"/>
  <c r="I764" i="3"/>
  <c r="H764" i="3"/>
  <c r="C886" i="3" a="1"/>
  <c r="C886" i="3" s="1"/>
  <c r="E886" i="3" s="1"/>
  <c r="G886" i="3" s="1"/>
  <c r="B886" i="3" a="1"/>
  <c r="B886" i="3" s="1"/>
  <c r="D886" i="3" s="1"/>
  <c r="A888" i="3"/>
  <c r="L449" i="1" l="1" a="1"/>
  <c r="L449" i="1" s="1"/>
  <c r="Q883" i="3"/>
  <c r="I450" i="5"/>
  <c r="N453" i="1" s="1"/>
  <c r="G450" i="5"/>
  <c r="F451" i="5"/>
  <c r="I448" i="4"/>
  <c r="M451" i="1" s="1"/>
  <c r="F449" i="4"/>
  <c r="G449" i="4" s="1"/>
  <c r="T760" i="3" a="1"/>
  <c r="T760" i="3" s="1"/>
  <c r="R762" i="3" a="1"/>
  <c r="P884" i="3"/>
  <c r="K451" i="1" s="1" a="1"/>
  <c r="K451" i="1" s="1"/>
  <c r="H766" i="3" a="1"/>
  <c r="L764" i="3"/>
  <c r="N764" i="3" s="1" a="1"/>
  <c r="P453" i="1"/>
  <c r="F886" i="3"/>
  <c r="J888" i="3" a="1"/>
  <c r="K886" i="3"/>
  <c r="K887" i="3"/>
  <c r="J886" i="3"/>
  <c r="J887" i="3"/>
  <c r="H766" i="3"/>
  <c r="L766" i="3" s="1"/>
  <c r="I766" i="3"/>
  <c r="H767" i="3"/>
  <c r="I767" i="3"/>
  <c r="M767" i="3" s="1"/>
  <c r="C888" i="3" a="1"/>
  <c r="C888" i="3" s="1"/>
  <c r="E888" i="3" s="1"/>
  <c r="G888" i="3" s="1"/>
  <c r="B888" i="3" a="1"/>
  <c r="B888" i="3" s="1"/>
  <c r="D888" i="3" s="1"/>
  <c r="A890" i="3"/>
  <c r="L450" i="1" l="1" a="1"/>
  <c r="L450" i="1" s="1"/>
  <c r="Q885" i="3"/>
  <c r="I451" i="5"/>
  <c r="N454" i="1" s="1"/>
  <c r="G451" i="5"/>
  <c r="F452" i="5"/>
  <c r="I449" i="4"/>
  <c r="M452" i="1" s="1"/>
  <c r="F450" i="4"/>
  <c r="G450" i="4" s="1"/>
  <c r="P886" i="3"/>
  <c r="K452" i="1" s="1" a="1"/>
  <c r="K452" i="1" s="1"/>
  <c r="S763" i="3"/>
  <c r="R763" i="3"/>
  <c r="R762" i="3"/>
  <c r="S762" i="3"/>
  <c r="O765" i="3"/>
  <c r="O764" i="3"/>
  <c r="H391" i="1" s="1" a="1"/>
  <c r="H391" i="1" s="1"/>
  <c r="O391" i="1" s="1"/>
  <c r="N765" i="3"/>
  <c r="N764" i="3"/>
  <c r="N766" i="3" a="1"/>
  <c r="P454" i="1"/>
  <c r="F888" i="3"/>
  <c r="J890" i="3" a="1"/>
  <c r="J889" i="3"/>
  <c r="K888" i="3"/>
  <c r="J888" i="3"/>
  <c r="K889" i="3"/>
  <c r="H768" i="3" a="1"/>
  <c r="B890" i="3" a="1"/>
  <c r="B890" i="3" s="1"/>
  <c r="D890" i="3" s="1"/>
  <c r="A892" i="3"/>
  <c r="C890" i="3" a="1"/>
  <c r="C890" i="3" s="1"/>
  <c r="E890" i="3" s="1"/>
  <c r="G890" i="3" s="1"/>
  <c r="L451" i="1" l="1" a="1"/>
  <c r="L451" i="1" s="1"/>
  <c r="Q887" i="3"/>
  <c r="I452" i="5"/>
  <c r="N455" i="1" s="1"/>
  <c r="G452" i="5"/>
  <c r="F453" i="5"/>
  <c r="I450" i="4"/>
  <c r="M453" i="1" s="1"/>
  <c r="F451" i="4"/>
  <c r="G451" i="4" s="1"/>
  <c r="T762" i="3" a="1"/>
  <c r="T762" i="3" s="1"/>
  <c r="R764" i="3" a="1"/>
  <c r="P888" i="3"/>
  <c r="K453" i="1" s="1" a="1"/>
  <c r="K453" i="1" s="1"/>
  <c r="O767" i="3"/>
  <c r="N767" i="3"/>
  <c r="N766" i="3"/>
  <c r="O766" i="3"/>
  <c r="H392" i="1" s="1" a="1"/>
  <c r="H392" i="1" s="1"/>
  <c r="O392" i="1" s="1"/>
  <c r="P455" i="1"/>
  <c r="F890" i="3"/>
  <c r="J892" i="3" a="1"/>
  <c r="J891" i="3"/>
  <c r="K890" i="3"/>
  <c r="K891" i="3"/>
  <c r="J890" i="3"/>
  <c r="H768" i="3"/>
  <c r="L768" i="3" s="1"/>
  <c r="I768" i="3"/>
  <c r="H769" i="3"/>
  <c r="I769" i="3"/>
  <c r="M769" i="3" s="1"/>
  <c r="B892" i="3" a="1"/>
  <c r="B892" i="3" s="1"/>
  <c r="D892" i="3" s="1"/>
  <c r="A894" i="3"/>
  <c r="C892" i="3" a="1"/>
  <c r="C892" i="3" s="1"/>
  <c r="E892" i="3" s="1"/>
  <c r="G892" i="3" s="1"/>
  <c r="L452" i="1" l="1" a="1"/>
  <c r="L452" i="1" s="1"/>
  <c r="Q889" i="3"/>
  <c r="G453" i="5"/>
  <c r="I453" i="5"/>
  <c r="N456" i="1" s="1"/>
  <c r="F454" i="5"/>
  <c r="I451" i="4"/>
  <c r="M454" i="1" s="1"/>
  <c r="F452" i="4"/>
  <c r="G452" i="4" s="1"/>
  <c r="R766" i="3" a="1"/>
  <c r="P890" i="3"/>
  <c r="K454" i="1" s="1" a="1"/>
  <c r="K454" i="1" s="1"/>
  <c r="R764" i="3"/>
  <c r="S765" i="3"/>
  <c r="S764" i="3"/>
  <c r="R765" i="3"/>
  <c r="N768" i="3" a="1"/>
  <c r="P456" i="1"/>
  <c r="F892" i="3"/>
  <c r="J894" i="3" a="1"/>
  <c r="K893" i="3"/>
  <c r="J892" i="3"/>
  <c r="J893" i="3"/>
  <c r="K892" i="3"/>
  <c r="H770" i="3" a="1"/>
  <c r="B894" i="3" a="1"/>
  <c r="B894" i="3" s="1"/>
  <c r="D894" i="3" s="1"/>
  <c r="A896" i="3"/>
  <c r="C894" i="3" a="1"/>
  <c r="C894" i="3" s="1"/>
  <c r="E894" i="3" s="1"/>
  <c r="G894" i="3" s="1"/>
  <c r="L453" i="1" l="1" a="1"/>
  <c r="L453" i="1" s="1"/>
  <c r="Q891" i="3"/>
  <c r="G454" i="5"/>
  <c r="I454" i="5"/>
  <c r="N457" i="1" s="1"/>
  <c r="F455" i="5"/>
  <c r="I452" i="4"/>
  <c r="M455" i="1" s="1"/>
  <c r="F453" i="4"/>
  <c r="G453" i="4" s="1"/>
  <c r="T764" i="3" a="1"/>
  <c r="T764" i="3" s="1"/>
  <c r="P892" i="3"/>
  <c r="K455" i="1" s="1" a="1"/>
  <c r="K455" i="1" s="1"/>
  <c r="R766" i="3"/>
  <c r="R767" i="3"/>
  <c r="S766" i="3"/>
  <c r="S767" i="3"/>
  <c r="N768" i="3"/>
  <c r="O768" i="3"/>
  <c r="H393" i="1" s="1" a="1"/>
  <c r="H393" i="1" s="1"/>
  <c r="O393" i="1" s="1"/>
  <c r="N769" i="3"/>
  <c r="O769" i="3"/>
  <c r="P457" i="1"/>
  <c r="F894" i="3"/>
  <c r="J896" i="3" a="1"/>
  <c r="K894" i="3"/>
  <c r="J894" i="3"/>
  <c r="K895" i="3"/>
  <c r="J895" i="3"/>
  <c r="H770" i="3"/>
  <c r="L770" i="3" s="1"/>
  <c r="I770" i="3"/>
  <c r="I771" i="3"/>
  <c r="M771" i="3" s="1"/>
  <c r="H771" i="3"/>
  <c r="B896" i="3" a="1"/>
  <c r="B896" i="3" s="1"/>
  <c r="D896" i="3" s="1"/>
  <c r="A898" i="3"/>
  <c r="C896" i="3" a="1"/>
  <c r="C896" i="3" s="1"/>
  <c r="E896" i="3" s="1"/>
  <c r="G896" i="3" s="1"/>
  <c r="L454" i="1" l="1" a="1"/>
  <c r="L454" i="1" s="1"/>
  <c r="Q893" i="3"/>
  <c r="I455" i="5"/>
  <c r="N458" i="1" s="1"/>
  <c r="G455" i="5"/>
  <c r="F456" i="5"/>
  <c r="I453" i="4"/>
  <c r="M456" i="1" s="1"/>
  <c r="F454" i="4"/>
  <c r="G454" i="4" s="1"/>
  <c r="T766" i="3" a="1"/>
  <c r="T766" i="3" s="1"/>
  <c r="R768" i="3" a="1"/>
  <c r="P894" i="3"/>
  <c r="K456" i="1" s="1" a="1"/>
  <c r="K456" i="1" s="1"/>
  <c r="N770" i="3" a="1"/>
  <c r="P458" i="1"/>
  <c r="J897" i="3"/>
  <c r="J896" i="3"/>
  <c r="K896" i="3"/>
  <c r="K897" i="3"/>
  <c r="F896" i="3"/>
  <c r="J898" i="3" a="1"/>
  <c r="H772" i="3" a="1"/>
  <c r="B898" i="3" a="1"/>
  <c r="B898" i="3" s="1"/>
  <c r="D898" i="3" s="1"/>
  <c r="A900" i="3"/>
  <c r="C898" i="3" a="1"/>
  <c r="C898" i="3" s="1"/>
  <c r="E898" i="3" s="1"/>
  <c r="G898" i="3" s="1"/>
  <c r="L455" i="1" l="1" a="1"/>
  <c r="L455" i="1" s="1"/>
  <c r="Q895" i="3"/>
  <c r="I456" i="5"/>
  <c r="N459" i="1" s="1"/>
  <c r="G456" i="5"/>
  <c r="F457" i="5"/>
  <c r="I454" i="4"/>
  <c r="M457" i="1" s="1"/>
  <c r="F455" i="4"/>
  <c r="G455" i="4" s="1"/>
  <c r="P896" i="3"/>
  <c r="K457" i="1" s="1" a="1"/>
  <c r="K457" i="1" s="1"/>
  <c r="S769" i="3"/>
  <c r="S768" i="3"/>
  <c r="R769" i="3"/>
  <c r="R768" i="3"/>
  <c r="O770" i="3"/>
  <c r="H394" i="1" s="1" a="1"/>
  <c r="H394" i="1" s="1"/>
  <c r="O394" i="1" s="1"/>
  <c r="N770" i="3"/>
  <c r="N771" i="3"/>
  <c r="O771" i="3"/>
  <c r="P459" i="1"/>
  <c r="F898" i="3"/>
  <c r="J900" i="3" a="1"/>
  <c r="J899" i="3"/>
  <c r="J898" i="3"/>
  <c r="K899" i="3"/>
  <c r="K898" i="3"/>
  <c r="H773" i="3"/>
  <c r="I773" i="3"/>
  <c r="M773" i="3" s="1"/>
  <c r="I772" i="3"/>
  <c r="H772" i="3"/>
  <c r="B900" i="3" a="1"/>
  <c r="B900" i="3" s="1"/>
  <c r="D900" i="3" s="1"/>
  <c r="A902" i="3"/>
  <c r="C900" i="3" a="1"/>
  <c r="C900" i="3" s="1"/>
  <c r="E900" i="3" s="1"/>
  <c r="G900" i="3" s="1"/>
  <c r="L456" i="1" l="1" a="1"/>
  <c r="L456" i="1" s="1"/>
  <c r="Q897" i="3"/>
  <c r="T768" i="3" a="1"/>
  <c r="T768" i="3" s="1"/>
  <c r="I457" i="5"/>
  <c r="N460" i="1" s="1"/>
  <c r="G457" i="5"/>
  <c r="F458" i="5"/>
  <c r="I455" i="4"/>
  <c r="M458" i="1" s="1"/>
  <c r="F456" i="4"/>
  <c r="G456" i="4" s="1"/>
  <c r="R770" i="3" a="1"/>
  <c r="P898" i="3"/>
  <c r="K458" i="1" s="1" a="1"/>
  <c r="K458" i="1" s="1"/>
  <c r="H774" i="3" a="1"/>
  <c r="L772" i="3"/>
  <c r="N772" i="3" s="1" a="1"/>
  <c r="P460" i="1"/>
  <c r="F900" i="3"/>
  <c r="J902" i="3" a="1"/>
  <c r="K901" i="3"/>
  <c r="J900" i="3"/>
  <c r="K900" i="3"/>
  <c r="J901" i="3"/>
  <c r="H774" i="3"/>
  <c r="L774" i="3" s="1"/>
  <c r="I774" i="3"/>
  <c r="H775" i="3"/>
  <c r="I775" i="3"/>
  <c r="M775" i="3" s="1"/>
  <c r="C902" i="3" a="1"/>
  <c r="C902" i="3" s="1"/>
  <c r="E902" i="3" s="1"/>
  <c r="G902" i="3" s="1"/>
  <c r="B902" i="3" a="1"/>
  <c r="B902" i="3" s="1"/>
  <c r="D902" i="3" s="1"/>
  <c r="A904" i="3"/>
  <c r="L457" i="1" l="1" a="1"/>
  <c r="L457" i="1" s="1"/>
  <c r="Q899" i="3"/>
  <c r="I458" i="5"/>
  <c r="N461" i="1" s="1"/>
  <c r="G458" i="5"/>
  <c r="F459" i="5"/>
  <c r="I456" i="4"/>
  <c r="M459" i="1" s="1"/>
  <c r="F457" i="4"/>
  <c r="G457" i="4" s="1"/>
  <c r="P900" i="3"/>
  <c r="K459" i="1" s="1" a="1"/>
  <c r="K459" i="1" s="1"/>
  <c r="S771" i="3"/>
  <c r="R770" i="3"/>
  <c r="S770" i="3"/>
  <c r="R771" i="3"/>
  <c r="N774" i="3" a="1"/>
  <c r="N772" i="3"/>
  <c r="O773" i="3"/>
  <c r="N773" i="3"/>
  <c r="O772" i="3"/>
  <c r="H395" i="1" s="1" a="1"/>
  <c r="H395" i="1" s="1"/>
  <c r="O395" i="1" s="1"/>
  <c r="P461" i="1"/>
  <c r="F902" i="3"/>
  <c r="J904" i="3" a="1"/>
  <c r="K902" i="3"/>
  <c r="K903" i="3"/>
  <c r="J902" i="3"/>
  <c r="J903" i="3"/>
  <c r="H776" i="3" a="1"/>
  <c r="C904" i="3" a="1"/>
  <c r="C904" i="3" s="1"/>
  <c r="E904" i="3" s="1"/>
  <c r="G904" i="3" s="1"/>
  <c r="B904" i="3" a="1"/>
  <c r="B904" i="3" s="1"/>
  <c r="D904" i="3" s="1"/>
  <c r="A906" i="3"/>
  <c r="L458" i="1" l="1" a="1"/>
  <c r="L458" i="1" s="1"/>
  <c r="Q901" i="3"/>
  <c r="I459" i="5"/>
  <c r="N462" i="1" s="1"/>
  <c r="G459" i="5"/>
  <c r="F460" i="5"/>
  <c r="I457" i="4"/>
  <c r="M460" i="1" s="1"/>
  <c r="F458" i="4"/>
  <c r="G458" i="4" s="1"/>
  <c r="T770" i="3" a="1"/>
  <c r="T770" i="3" s="1"/>
  <c r="R772" i="3" a="1"/>
  <c r="P902" i="3"/>
  <c r="K460" i="1" s="1" a="1"/>
  <c r="K460" i="1" s="1"/>
  <c r="O775" i="3"/>
  <c r="N774" i="3"/>
  <c r="O774" i="3"/>
  <c r="H396" i="1" s="1" a="1"/>
  <c r="H396" i="1" s="1"/>
  <c r="O396" i="1" s="1"/>
  <c r="N775" i="3"/>
  <c r="P462" i="1"/>
  <c r="K904" i="3"/>
  <c r="J905" i="3"/>
  <c r="K905" i="3"/>
  <c r="J904" i="3"/>
  <c r="F904" i="3"/>
  <c r="J906" i="3" a="1"/>
  <c r="H776" i="3"/>
  <c r="L776" i="3" s="1"/>
  <c r="I776" i="3"/>
  <c r="H777" i="3"/>
  <c r="I777" i="3"/>
  <c r="M777" i="3" s="1"/>
  <c r="B906" i="3" a="1"/>
  <c r="B906" i="3" s="1"/>
  <c r="D906" i="3" s="1"/>
  <c r="A908" i="3"/>
  <c r="C906" i="3" a="1"/>
  <c r="C906" i="3" s="1"/>
  <c r="E906" i="3" s="1"/>
  <c r="G906" i="3" s="1"/>
  <c r="L459" i="1" l="1" a="1"/>
  <c r="L459" i="1" s="1"/>
  <c r="Q903" i="3"/>
  <c r="I460" i="5"/>
  <c r="N463" i="1" s="1"/>
  <c r="G460" i="5"/>
  <c r="F461" i="5"/>
  <c r="I458" i="4"/>
  <c r="M461" i="1" s="1"/>
  <c r="F459" i="4"/>
  <c r="G459" i="4" s="1"/>
  <c r="R774" i="3" a="1"/>
  <c r="P904" i="3"/>
  <c r="K461" i="1" s="1" a="1"/>
  <c r="K461" i="1" s="1"/>
  <c r="R772" i="3"/>
  <c r="S772" i="3"/>
  <c r="R773" i="3"/>
  <c r="S773" i="3"/>
  <c r="N776" i="3" a="1"/>
  <c r="P463" i="1"/>
  <c r="F906" i="3"/>
  <c r="J908" i="3" a="1"/>
  <c r="J907" i="3"/>
  <c r="J906" i="3"/>
  <c r="K907" i="3"/>
  <c r="K906" i="3"/>
  <c r="H778" i="3" a="1"/>
  <c r="B908" i="3" a="1"/>
  <c r="B908" i="3" s="1"/>
  <c r="D908" i="3" s="1"/>
  <c r="A910" i="3"/>
  <c r="C908" i="3" a="1"/>
  <c r="C908" i="3" s="1"/>
  <c r="E908" i="3" s="1"/>
  <c r="G908" i="3" s="1"/>
  <c r="L460" i="1" l="1" a="1"/>
  <c r="L460" i="1" s="1"/>
  <c r="Q905" i="3"/>
  <c r="G461" i="5"/>
  <c r="I461" i="5"/>
  <c r="N464" i="1" s="1"/>
  <c r="F462" i="5"/>
  <c r="I459" i="4"/>
  <c r="M462" i="1" s="1"/>
  <c r="F460" i="4"/>
  <c r="G460" i="4" s="1"/>
  <c r="T772" i="3" a="1"/>
  <c r="T772" i="3" s="1"/>
  <c r="P906" i="3"/>
  <c r="K462" i="1" s="1" a="1"/>
  <c r="K462" i="1" s="1"/>
  <c r="S774" i="3"/>
  <c r="R774" i="3"/>
  <c r="R775" i="3"/>
  <c r="S775" i="3"/>
  <c r="N776" i="3"/>
  <c r="O776" i="3"/>
  <c r="H397" i="1" s="1" a="1"/>
  <c r="H397" i="1" s="1"/>
  <c r="O397" i="1" s="1"/>
  <c r="O777" i="3"/>
  <c r="N777" i="3"/>
  <c r="P464" i="1"/>
  <c r="F908" i="3"/>
  <c r="J910" i="3" a="1"/>
  <c r="K909" i="3"/>
  <c r="J908" i="3"/>
  <c r="J909" i="3"/>
  <c r="K908" i="3"/>
  <c r="H778" i="3"/>
  <c r="L778" i="3" s="1"/>
  <c r="I778" i="3"/>
  <c r="I779" i="3"/>
  <c r="M779" i="3" s="1"/>
  <c r="H779" i="3"/>
  <c r="B910" i="3" a="1"/>
  <c r="B910" i="3" s="1"/>
  <c r="D910" i="3" s="1"/>
  <c r="A912" i="3"/>
  <c r="C910" i="3" a="1"/>
  <c r="C910" i="3" s="1"/>
  <c r="E910" i="3" s="1"/>
  <c r="G910" i="3" s="1"/>
  <c r="L461" i="1" l="1" a="1"/>
  <c r="L461" i="1" s="1"/>
  <c r="Q907" i="3"/>
  <c r="G462" i="5"/>
  <c r="I462" i="5"/>
  <c r="N465" i="1" s="1"/>
  <c r="F463" i="5"/>
  <c r="I460" i="4"/>
  <c r="M463" i="1" s="1"/>
  <c r="F461" i="4"/>
  <c r="G461" i="4" s="1"/>
  <c r="T774" i="3" a="1"/>
  <c r="T774" i="3" s="1"/>
  <c r="R776" i="3" a="1"/>
  <c r="P908" i="3"/>
  <c r="K463" i="1" s="1" a="1"/>
  <c r="K463" i="1" s="1"/>
  <c r="N778" i="3" a="1"/>
  <c r="P465" i="1"/>
  <c r="F910" i="3"/>
  <c r="J912" i="3" a="1"/>
  <c r="K910" i="3"/>
  <c r="K911" i="3"/>
  <c r="J910" i="3"/>
  <c r="J911" i="3"/>
  <c r="H780" i="3" a="1"/>
  <c r="B912" i="3" a="1"/>
  <c r="B912" i="3" s="1"/>
  <c r="D912" i="3" s="1"/>
  <c r="A914" i="3"/>
  <c r="C912" i="3" a="1"/>
  <c r="C912" i="3" s="1"/>
  <c r="E912" i="3" s="1"/>
  <c r="G912" i="3" s="1"/>
  <c r="L462" i="1" l="1" a="1"/>
  <c r="L462" i="1" s="1"/>
  <c r="Q909" i="3"/>
  <c r="I463" i="5"/>
  <c r="N466" i="1" s="1"/>
  <c r="G463" i="5"/>
  <c r="F464" i="5"/>
  <c r="I461" i="4"/>
  <c r="M464" i="1" s="1"/>
  <c r="F462" i="4"/>
  <c r="G462" i="4" s="1"/>
  <c r="P910" i="3"/>
  <c r="K464" i="1" s="1" a="1"/>
  <c r="K464" i="1" s="1"/>
  <c r="R776" i="3"/>
  <c r="S776" i="3"/>
  <c r="S777" i="3"/>
  <c r="R777" i="3"/>
  <c r="N778" i="3"/>
  <c r="O779" i="3"/>
  <c r="O778" i="3"/>
  <c r="H398" i="1" s="1" a="1"/>
  <c r="H398" i="1" s="1"/>
  <c r="O398" i="1" s="1"/>
  <c r="N779" i="3"/>
  <c r="P466" i="1"/>
  <c r="F912" i="3"/>
  <c r="J914" i="3" a="1"/>
  <c r="J912" i="3"/>
  <c r="K912" i="3"/>
  <c r="K913" i="3"/>
  <c r="J913" i="3"/>
  <c r="H781" i="3"/>
  <c r="I781" i="3"/>
  <c r="M781" i="3" s="1"/>
  <c r="I780" i="3"/>
  <c r="H780" i="3"/>
  <c r="L780" i="3" s="1"/>
  <c r="C914" i="3" a="1"/>
  <c r="C914" i="3" s="1"/>
  <c r="E914" i="3" s="1"/>
  <c r="G914" i="3" s="1"/>
  <c r="B914" i="3" a="1"/>
  <c r="B914" i="3" s="1"/>
  <c r="D914" i="3" s="1"/>
  <c r="A916" i="3"/>
  <c r="L463" i="1" l="1" a="1"/>
  <c r="L463" i="1" s="1"/>
  <c r="Q911" i="3"/>
  <c r="I464" i="5"/>
  <c r="N467" i="1" s="1"/>
  <c r="G464" i="5"/>
  <c r="F465" i="5"/>
  <c r="I462" i="4"/>
  <c r="M465" i="1" s="1"/>
  <c r="F463" i="4"/>
  <c r="G463" i="4" s="1"/>
  <c r="T776" i="3" a="1"/>
  <c r="T776" i="3" s="1"/>
  <c r="R778" i="3" a="1"/>
  <c r="P912" i="3"/>
  <c r="K465" i="1" s="1" a="1"/>
  <c r="K465" i="1" s="1"/>
  <c r="N780" i="3" a="1"/>
  <c r="O781" i="3" s="1"/>
  <c r="P467" i="1"/>
  <c r="F914" i="3"/>
  <c r="J916" i="3" a="1"/>
  <c r="J915" i="3"/>
  <c r="J914" i="3"/>
  <c r="K915" i="3"/>
  <c r="K914" i="3"/>
  <c r="H782" i="3" a="1"/>
  <c r="I782" i="3" s="1"/>
  <c r="B916" i="3" a="1"/>
  <c r="B916" i="3" s="1"/>
  <c r="D916" i="3" s="1"/>
  <c r="A918" i="3"/>
  <c r="C916" i="3" a="1"/>
  <c r="C916" i="3" s="1"/>
  <c r="E916" i="3" s="1"/>
  <c r="G916" i="3" s="1"/>
  <c r="L464" i="1" l="1" a="1"/>
  <c r="L464" i="1" s="1"/>
  <c r="Q913" i="3"/>
  <c r="I465" i="5"/>
  <c r="N468" i="1" s="1"/>
  <c r="G465" i="5"/>
  <c r="F466" i="5"/>
  <c r="I463" i="4"/>
  <c r="M466" i="1" s="1"/>
  <c r="F464" i="4"/>
  <c r="G464" i="4" s="1"/>
  <c r="P914" i="3"/>
  <c r="K466" i="1" s="1" a="1"/>
  <c r="K466" i="1" s="1"/>
  <c r="S779" i="3"/>
  <c r="S778" i="3"/>
  <c r="R779" i="3"/>
  <c r="R778" i="3"/>
  <c r="N781" i="3"/>
  <c r="O780" i="3"/>
  <c r="H399" i="1" s="1" a="1"/>
  <c r="H399" i="1" s="1"/>
  <c r="O399" i="1" s="1"/>
  <c r="N780" i="3"/>
  <c r="P468" i="1"/>
  <c r="H782" i="3"/>
  <c r="L782" i="3" s="1"/>
  <c r="I783" i="3"/>
  <c r="M783" i="3" s="1"/>
  <c r="K917" i="3"/>
  <c r="K916" i="3"/>
  <c r="J917" i="3"/>
  <c r="J916" i="3"/>
  <c r="F916" i="3"/>
  <c r="J918" i="3" a="1"/>
  <c r="H783" i="3"/>
  <c r="H784" i="3" a="1"/>
  <c r="B918" i="3" a="1"/>
  <c r="B918" i="3" s="1"/>
  <c r="D918" i="3" s="1"/>
  <c r="A920" i="3"/>
  <c r="C918" i="3" a="1"/>
  <c r="C918" i="3" s="1"/>
  <c r="E918" i="3" s="1"/>
  <c r="G918" i="3" s="1"/>
  <c r="L465" i="1" l="1" a="1"/>
  <c r="L465" i="1" s="1"/>
  <c r="Q915" i="3"/>
  <c r="T778" i="3" a="1"/>
  <c r="T778" i="3" s="1"/>
  <c r="I466" i="5"/>
  <c r="N469" i="1" s="1"/>
  <c r="G466" i="5"/>
  <c r="F467" i="5"/>
  <c r="I464" i="4"/>
  <c r="M467" i="1" s="1"/>
  <c r="F465" i="4"/>
  <c r="G465" i="4" s="1"/>
  <c r="R780" i="3" a="1"/>
  <c r="P916" i="3"/>
  <c r="K467" i="1" s="1" a="1"/>
  <c r="K467" i="1" s="1"/>
  <c r="N782" i="3" a="1"/>
  <c r="P469" i="1"/>
  <c r="K918" i="3"/>
  <c r="J918" i="3"/>
  <c r="K919" i="3"/>
  <c r="J919" i="3"/>
  <c r="F918" i="3"/>
  <c r="J920" i="3" a="1"/>
  <c r="H784" i="3"/>
  <c r="L784" i="3" s="1"/>
  <c r="I784" i="3"/>
  <c r="H785" i="3"/>
  <c r="I785" i="3"/>
  <c r="M785" i="3" s="1"/>
  <c r="C920" i="3" a="1"/>
  <c r="C920" i="3" s="1"/>
  <c r="E920" i="3" s="1"/>
  <c r="G920" i="3" s="1"/>
  <c r="B920" i="3" a="1"/>
  <c r="B920" i="3" s="1"/>
  <c r="D920" i="3" s="1"/>
  <c r="A922" i="3"/>
  <c r="L466" i="1" l="1" a="1"/>
  <c r="L466" i="1" s="1"/>
  <c r="Q917" i="3"/>
  <c r="I467" i="5"/>
  <c r="N470" i="1" s="1"/>
  <c r="G467" i="5"/>
  <c r="F468" i="5"/>
  <c r="I465" i="4"/>
  <c r="M468" i="1" s="1"/>
  <c r="F466" i="4"/>
  <c r="G466" i="4" s="1"/>
  <c r="P918" i="3"/>
  <c r="K468" i="1" s="1" a="1"/>
  <c r="K468" i="1" s="1"/>
  <c r="R780" i="3"/>
  <c r="S781" i="3"/>
  <c r="R781" i="3"/>
  <c r="S780" i="3"/>
  <c r="N784" i="3" a="1"/>
  <c r="O783" i="3"/>
  <c r="N782" i="3"/>
  <c r="O782" i="3"/>
  <c r="H400" i="1" s="1" a="1"/>
  <c r="H400" i="1" s="1"/>
  <c r="O400" i="1" s="1"/>
  <c r="N783" i="3"/>
  <c r="P470" i="1"/>
  <c r="F920" i="3"/>
  <c r="J922" i="3" a="1"/>
  <c r="J921" i="3"/>
  <c r="K921" i="3"/>
  <c r="J920" i="3"/>
  <c r="K920" i="3"/>
  <c r="H786" i="3" a="1"/>
  <c r="C922" i="3" a="1"/>
  <c r="C922" i="3" s="1"/>
  <c r="E922" i="3" s="1"/>
  <c r="G922" i="3" s="1"/>
  <c r="B922" i="3" a="1"/>
  <c r="B922" i="3" s="1"/>
  <c r="D922" i="3" s="1"/>
  <c r="A924" i="3"/>
  <c r="L467" i="1" l="1" a="1"/>
  <c r="L467" i="1" s="1"/>
  <c r="Q919" i="3"/>
  <c r="I468" i="5"/>
  <c r="N471" i="1" s="1"/>
  <c r="G468" i="5"/>
  <c r="F469" i="5"/>
  <c r="I466" i="4"/>
  <c r="M469" i="1" s="1"/>
  <c r="F467" i="4"/>
  <c r="G467" i="4" s="1"/>
  <c r="T780" i="3" a="1"/>
  <c r="T780" i="3" s="1"/>
  <c r="R782" i="3" a="1"/>
  <c r="P920" i="3"/>
  <c r="K469" i="1" s="1" a="1"/>
  <c r="K469" i="1" s="1"/>
  <c r="N784" i="3"/>
  <c r="O784" i="3"/>
  <c r="H401" i="1" s="1" a="1"/>
  <c r="H401" i="1" s="1"/>
  <c r="O401" i="1" s="1"/>
  <c r="N785" i="3"/>
  <c r="O785" i="3"/>
  <c r="P471" i="1"/>
  <c r="J923" i="3"/>
  <c r="J922" i="3"/>
  <c r="K922" i="3"/>
  <c r="K923" i="3"/>
  <c r="F922" i="3"/>
  <c r="J924" i="3" a="1"/>
  <c r="H786" i="3"/>
  <c r="L786" i="3" s="1"/>
  <c r="I786" i="3"/>
  <c r="I787" i="3"/>
  <c r="M787" i="3" s="1"/>
  <c r="H787" i="3"/>
  <c r="B924" i="3" a="1"/>
  <c r="B924" i="3" s="1"/>
  <c r="D924" i="3" s="1"/>
  <c r="A926" i="3"/>
  <c r="C924" i="3" a="1"/>
  <c r="C924" i="3" s="1"/>
  <c r="E924" i="3" s="1"/>
  <c r="G924" i="3" s="1"/>
  <c r="L468" i="1" l="1" a="1"/>
  <c r="L468" i="1" s="1"/>
  <c r="Q921" i="3"/>
  <c r="G469" i="5"/>
  <c r="I469" i="5"/>
  <c r="N472" i="1" s="1"/>
  <c r="F470" i="5"/>
  <c r="I467" i="4"/>
  <c r="M470" i="1" s="1"/>
  <c r="F468" i="4"/>
  <c r="G468" i="4" s="1"/>
  <c r="R784" i="3" a="1"/>
  <c r="P922" i="3"/>
  <c r="K470" i="1" s="1" a="1"/>
  <c r="K470" i="1" s="1"/>
  <c r="R782" i="3"/>
  <c r="S783" i="3"/>
  <c r="S782" i="3"/>
  <c r="R783" i="3"/>
  <c r="N786" i="3" a="1"/>
  <c r="O786" i="3" s="1"/>
  <c r="H402" i="1" s="1" a="1"/>
  <c r="H402" i="1" s="1"/>
  <c r="O402" i="1" s="1"/>
  <c r="P472" i="1"/>
  <c r="F924" i="3"/>
  <c r="J926" i="3" a="1"/>
  <c r="K925" i="3"/>
  <c r="J924" i="3"/>
  <c r="K924" i="3"/>
  <c r="J925" i="3"/>
  <c r="H788" i="3" a="1"/>
  <c r="B926" i="3" a="1"/>
  <c r="B926" i="3" s="1"/>
  <c r="D926" i="3" s="1"/>
  <c r="A928" i="3"/>
  <c r="C926" i="3" a="1"/>
  <c r="C926" i="3" s="1"/>
  <c r="E926" i="3" s="1"/>
  <c r="G926" i="3" s="1"/>
  <c r="L469" i="1" l="1" a="1"/>
  <c r="L469" i="1" s="1"/>
  <c r="Q923" i="3"/>
  <c r="G470" i="5"/>
  <c r="I470" i="5"/>
  <c r="N473" i="1" s="1"/>
  <c r="F471" i="5"/>
  <c r="I468" i="4"/>
  <c r="M471" i="1" s="1"/>
  <c r="F469" i="4"/>
  <c r="G469" i="4" s="1"/>
  <c r="T782" i="3" a="1"/>
  <c r="T782" i="3" s="1"/>
  <c r="P924" i="3"/>
  <c r="K471" i="1" s="1" a="1"/>
  <c r="K471" i="1" s="1"/>
  <c r="S785" i="3"/>
  <c r="R785" i="3"/>
  <c r="S784" i="3"/>
  <c r="R784" i="3"/>
  <c r="N787" i="3"/>
  <c r="O787" i="3"/>
  <c r="N786" i="3"/>
  <c r="P473" i="1"/>
  <c r="F926" i="3"/>
  <c r="J928" i="3" a="1"/>
  <c r="K926" i="3"/>
  <c r="J926" i="3"/>
  <c r="K927" i="3"/>
  <c r="J927" i="3"/>
  <c r="I789" i="3"/>
  <c r="M789" i="3" s="1"/>
  <c r="I788" i="3"/>
  <c r="H788" i="3"/>
  <c r="L788" i="3" s="1"/>
  <c r="H789" i="3"/>
  <c r="B928" i="3" a="1"/>
  <c r="B928" i="3" s="1"/>
  <c r="D928" i="3" s="1"/>
  <c r="A930" i="3"/>
  <c r="C928" i="3" a="1"/>
  <c r="C928" i="3" s="1"/>
  <c r="E928" i="3" s="1"/>
  <c r="G928" i="3" s="1"/>
  <c r="L470" i="1" l="1" a="1"/>
  <c r="L470" i="1" s="1"/>
  <c r="Q925" i="3"/>
  <c r="T784" i="3" a="1"/>
  <c r="T784" i="3" s="1"/>
  <c r="I471" i="5"/>
  <c r="N474" i="1" s="1"/>
  <c r="G471" i="5"/>
  <c r="F472" i="5"/>
  <c r="I469" i="4"/>
  <c r="M472" i="1" s="1"/>
  <c r="F470" i="4"/>
  <c r="G470" i="4" s="1"/>
  <c r="N788" i="3" a="1"/>
  <c r="N788" i="3" s="1"/>
  <c r="R786" i="3" a="1"/>
  <c r="P926" i="3"/>
  <c r="K472" i="1" s="1" a="1"/>
  <c r="K472" i="1" s="1"/>
  <c r="P474" i="1"/>
  <c r="F928" i="3"/>
  <c r="J930" i="3" a="1"/>
  <c r="J928" i="3"/>
  <c r="K928" i="3"/>
  <c r="J929" i="3"/>
  <c r="K929" i="3"/>
  <c r="H790" i="3" a="1"/>
  <c r="H791" i="3" s="1"/>
  <c r="C930" i="3" a="1"/>
  <c r="C930" i="3" s="1"/>
  <c r="E930" i="3" s="1"/>
  <c r="G930" i="3" s="1"/>
  <c r="A932" i="3"/>
  <c r="B930" i="3" a="1"/>
  <c r="B930" i="3" s="1"/>
  <c r="D930" i="3" s="1"/>
  <c r="L471" i="1" l="1" a="1"/>
  <c r="L471" i="1" s="1"/>
  <c r="Q927" i="3"/>
  <c r="I472" i="5"/>
  <c r="N475" i="1" s="1"/>
  <c r="G472" i="5"/>
  <c r="F473" i="5"/>
  <c r="I470" i="4"/>
  <c r="M473" i="1" s="1"/>
  <c r="F471" i="4"/>
  <c r="G471" i="4" s="1"/>
  <c r="O788" i="3"/>
  <c r="H403" i="1" s="1" a="1"/>
  <c r="H403" i="1" s="1"/>
  <c r="O403" i="1" s="1"/>
  <c r="N789" i="3"/>
  <c r="O789" i="3"/>
  <c r="P928" i="3"/>
  <c r="K473" i="1" s="1" a="1"/>
  <c r="K473" i="1" s="1"/>
  <c r="S787" i="3"/>
  <c r="R786" i="3"/>
  <c r="S786" i="3"/>
  <c r="R787" i="3"/>
  <c r="P475" i="1"/>
  <c r="H790" i="3"/>
  <c r="L790" i="3" s="1"/>
  <c r="J931" i="3"/>
  <c r="J930" i="3"/>
  <c r="K931" i="3"/>
  <c r="K930" i="3"/>
  <c r="I790" i="3"/>
  <c r="I791" i="3"/>
  <c r="M791" i="3" s="1"/>
  <c r="F930" i="3"/>
  <c r="J932" i="3" a="1"/>
  <c r="B932" i="3" a="1"/>
  <c r="B932" i="3" s="1"/>
  <c r="D932" i="3" s="1"/>
  <c r="A934" i="3"/>
  <c r="C932" i="3" a="1"/>
  <c r="C932" i="3" s="1"/>
  <c r="E932" i="3" s="1"/>
  <c r="G932" i="3" s="1"/>
  <c r="L472" i="1" l="1" a="1"/>
  <c r="L472" i="1" s="1"/>
  <c r="Q929" i="3"/>
  <c r="I473" i="5"/>
  <c r="N476" i="1" s="1"/>
  <c r="G473" i="5"/>
  <c r="F474" i="5"/>
  <c r="I471" i="4"/>
  <c r="M474" i="1" s="1"/>
  <c r="F472" i="4"/>
  <c r="G472" i="4" s="1"/>
  <c r="T786" i="3" a="1"/>
  <c r="T786" i="3" s="1"/>
  <c r="R788" i="3" a="1"/>
  <c r="R788" i="3" s="1"/>
  <c r="P930" i="3"/>
  <c r="K474" i="1" s="1" a="1"/>
  <c r="K474" i="1" s="1"/>
  <c r="N790" i="3" a="1"/>
  <c r="P476" i="1"/>
  <c r="F932" i="3"/>
  <c r="J934" i="3" a="1"/>
  <c r="K933" i="3"/>
  <c r="J932" i="3"/>
  <c r="K932" i="3"/>
  <c r="J933" i="3"/>
  <c r="H792" i="3" a="1"/>
  <c r="B934" i="3" a="1"/>
  <c r="B934" i="3" s="1"/>
  <c r="D934" i="3" s="1"/>
  <c r="A936" i="3"/>
  <c r="C934" i="3" a="1"/>
  <c r="C934" i="3" s="1"/>
  <c r="E934" i="3" s="1"/>
  <c r="G934" i="3" s="1"/>
  <c r="L473" i="1" l="1" a="1"/>
  <c r="L473" i="1" s="1"/>
  <c r="Q931" i="3"/>
  <c r="I474" i="5"/>
  <c r="N477" i="1" s="1"/>
  <c r="G474" i="5"/>
  <c r="F475" i="5"/>
  <c r="I472" i="4"/>
  <c r="M475" i="1" s="1"/>
  <c r="F473" i="4"/>
  <c r="G473" i="4" s="1"/>
  <c r="R789" i="3"/>
  <c r="S789" i="3"/>
  <c r="S788" i="3"/>
  <c r="P932" i="3"/>
  <c r="K475" i="1" s="1" a="1"/>
  <c r="K475" i="1" s="1"/>
  <c r="O791" i="3"/>
  <c r="O790" i="3"/>
  <c r="H404" i="1" s="1" a="1"/>
  <c r="H404" i="1" s="1"/>
  <c r="O404" i="1" s="1"/>
  <c r="N791" i="3"/>
  <c r="N790" i="3"/>
  <c r="P477" i="1"/>
  <c r="F934" i="3"/>
  <c r="J936" i="3" a="1"/>
  <c r="K934" i="3"/>
  <c r="J934" i="3"/>
  <c r="K935" i="3"/>
  <c r="J935" i="3"/>
  <c r="H792" i="3"/>
  <c r="H793" i="3"/>
  <c r="I793" i="3"/>
  <c r="M793" i="3" s="1"/>
  <c r="I792" i="3"/>
  <c r="C936" i="3" a="1"/>
  <c r="C936" i="3" s="1"/>
  <c r="E936" i="3" s="1"/>
  <c r="G936" i="3" s="1"/>
  <c r="A938" i="3"/>
  <c r="B936" i="3" a="1"/>
  <c r="B936" i="3" s="1"/>
  <c r="D936" i="3" s="1"/>
  <c r="L474" i="1" l="1" a="1"/>
  <c r="L474" i="1" s="1"/>
  <c r="Q933" i="3"/>
  <c r="T788" i="3" a="1"/>
  <c r="T788" i="3" s="1"/>
  <c r="I475" i="5"/>
  <c r="N478" i="1" s="1"/>
  <c r="G475" i="5"/>
  <c r="F476" i="5"/>
  <c r="I473" i="4"/>
  <c r="M476" i="1" s="1"/>
  <c r="F474" i="4"/>
  <c r="G474" i="4" s="1"/>
  <c r="R790" i="3" a="1"/>
  <c r="P934" i="3"/>
  <c r="K476" i="1" s="1" a="1"/>
  <c r="K476" i="1" s="1"/>
  <c r="H794" i="3" a="1"/>
  <c r="H794" i="3" s="1"/>
  <c r="L794" i="3" s="1"/>
  <c r="L792" i="3"/>
  <c r="N792" i="3" s="1" a="1"/>
  <c r="P478" i="1"/>
  <c r="H795" i="3"/>
  <c r="I795" i="3"/>
  <c r="M795" i="3" s="1"/>
  <c r="I794" i="3"/>
  <c r="F936" i="3"/>
  <c r="J938" i="3" a="1"/>
  <c r="K936" i="3"/>
  <c r="J937" i="3"/>
  <c r="K937" i="3"/>
  <c r="J936" i="3"/>
  <c r="H796" i="3" a="1"/>
  <c r="C938" i="3" a="1"/>
  <c r="C938" i="3" s="1"/>
  <c r="E938" i="3" s="1"/>
  <c r="G938" i="3" s="1"/>
  <c r="B938" i="3" a="1"/>
  <c r="B938" i="3" s="1"/>
  <c r="D938" i="3" s="1"/>
  <c r="A940" i="3"/>
  <c r="L475" i="1" l="1" a="1"/>
  <c r="L475" i="1" s="1"/>
  <c r="Q935" i="3"/>
  <c r="I476" i="5"/>
  <c r="N479" i="1" s="1"/>
  <c r="G476" i="5"/>
  <c r="F477" i="5"/>
  <c r="I474" i="4"/>
  <c r="M477" i="1" s="1"/>
  <c r="F475" i="4"/>
  <c r="G475" i="4" s="1"/>
  <c r="P936" i="3"/>
  <c r="K477" i="1" s="1" a="1"/>
  <c r="K477" i="1" s="1"/>
  <c r="S790" i="3"/>
  <c r="R791" i="3"/>
  <c r="R790" i="3"/>
  <c r="S791" i="3"/>
  <c r="N792" i="3"/>
  <c r="O792" i="3"/>
  <c r="H405" i="1" s="1" a="1"/>
  <c r="H405" i="1" s="1"/>
  <c r="O405" i="1" s="1"/>
  <c r="O793" i="3"/>
  <c r="N793" i="3"/>
  <c r="N794" i="3" a="1"/>
  <c r="P479" i="1"/>
  <c r="F938" i="3"/>
  <c r="J940" i="3" a="1"/>
  <c r="J939" i="3"/>
  <c r="J938" i="3"/>
  <c r="K938" i="3"/>
  <c r="K939" i="3"/>
  <c r="I797" i="3"/>
  <c r="M797" i="3" s="1"/>
  <c r="I796" i="3"/>
  <c r="H796" i="3"/>
  <c r="L796" i="3" s="1"/>
  <c r="H797" i="3"/>
  <c r="B940" i="3" a="1"/>
  <c r="B940" i="3" s="1"/>
  <c r="D940" i="3" s="1"/>
  <c r="A942" i="3"/>
  <c r="C940" i="3" a="1"/>
  <c r="C940" i="3" s="1"/>
  <c r="E940" i="3" s="1"/>
  <c r="G940" i="3" s="1"/>
  <c r="L476" i="1" l="1" a="1"/>
  <c r="L476" i="1" s="1"/>
  <c r="Q937" i="3"/>
  <c r="G477" i="5"/>
  <c r="I477" i="5"/>
  <c r="N480" i="1" s="1"/>
  <c r="F478" i="5"/>
  <c r="I475" i="4"/>
  <c r="M478" i="1" s="1"/>
  <c r="F476" i="4"/>
  <c r="G476" i="4" s="1"/>
  <c r="T790" i="3" a="1"/>
  <c r="T790" i="3" s="1"/>
  <c r="N796" i="3" a="1"/>
  <c r="O797" i="3" s="1"/>
  <c r="R792" i="3" a="1"/>
  <c r="P938" i="3"/>
  <c r="K478" i="1" s="1" a="1"/>
  <c r="K478" i="1" s="1"/>
  <c r="N794" i="3"/>
  <c r="O794" i="3"/>
  <c r="H406" i="1" s="1" a="1"/>
  <c r="H406" i="1" s="1"/>
  <c r="O406" i="1" s="1"/>
  <c r="N795" i="3"/>
  <c r="O795" i="3"/>
  <c r="P480" i="1"/>
  <c r="F940" i="3"/>
  <c r="J942" i="3" a="1"/>
  <c r="K941" i="3"/>
  <c r="J941" i="3"/>
  <c r="J940" i="3"/>
  <c r="K940" i="3"/>
  <c r="H798" i="3" a="1"/>
  <c r="H799" i="3" s="1"/>
  <c r="B942" i="3" a="1"/>
  <c r="B942" i="3" s="1"/>
  <c r="D942" i="3" s="1"/>
  <c r="A944" i="3"/>
  <c r="C942" i="3" a="1"/>
  <c r="C942" i="3" s="1"/>
  <c r="E942" i="3" s="1"/>
  <c r="G942" i="3" s="1"/>
  <c r="L477" i="1" l="1" a="1"/>
  <c r="L477" i="1" s="1"/>
  <c r="Q939" i="3"/>
  <c r="G478" i="5"/>
  <c r="I478" i="5"/>
  <c r="N481" i="1" s="1"/>
  <c r="F479" i="5"/>
  <c r="I476" i="4"/>
  <c r="M479" i="1" s="1"/>
  <c r="F477" i="4"/>
  <c r="G477" i="4" s="1"/>
  <c r="N796" i="3"/>
  <c r="O796" i="3"/>
  <c r="H407" i="1" s="1" a="1"/>
  <c r="H407" i="1" s="1"/>
  <c r="O407" i="1" s="1"/>
  <c r="N797" i="3"/>
  <c r="R794" i="3" a="1"/>
  <c r="P940" i="3"/>
  <c r="K479" i="1" s="1" a="1"/>
  <c r="K479" i="1" s="1"/>
  <c r="R792" i="3"/>
  <c r="S792" i="3"/>
  <c r="R793" i="3"/>
  <c r="S793" i="3"/>
  <c r="P481" i="1"/>
  <c r="F942" i="3"/>
  <c r="J944" i="3" a="1"/>
  <c r="H798" i="3"/>
  <c r="K942" i="3"/>
  <c r="J942" i="3"/>
  <c r="K943" i="3"/>
  <c r="J943" i="3"/>
  <c r="I798" i="3"/>
  <c r="I799" i="3"/>
  <c r="M799" i="3" s="1"/>
  <c r="B944" i="3" a="1"/>
  <c r="B944" i="3" s="1"/>
  <c r="D944" i="3" s="1"/>
  <c r="A946" i="3"/>
  <c r="C944" i="3" a="1"/>
  <c r="C944" i="3" s="1"/>
  <c r="E944" i="3" s="1"/>
  <c r="G944" i="3" s="1"/>
  <c r="L478" i="1" l="1" a="1"/>
  <c r="L478" i="1" s="1"/>
  <c r="Q941" i="3"/>
  <c r="I479" i="5"/>
  <c r="N482" i="1" s="1"/>
  <c r="G479" i="5"/>
  <c r="F480" i="5"/>
  <c r="I477" i="4"/>
  <c r="M480" i="1" s="1"/>
  <c r="F478" i="4"/>
  <c r="G478" i="4" s="1"/>
  <c r="T792" i="3" a="1"/>
  <c r="T792" i="3" s="1"/>
  <c r="R796" i="3" a="1"/>
  <c r="R796" i="3" s="1"/>
  <c r="P942" i="3"/>
  <c r="K480" i="1" s="1" a="1"/>
  <c r="K480" i="1" s="1"/>
  <c r="S795" i="3"/>
  <c r="R794" i="3"/>
  <c r="S794" i="3"/>
  <c r="R795" i="3"/>
  <c r="H800" i="3" a="1"/>
  <c r="H800" i="3" s="1"/>
  <c r="L800" i="3" s="1"/>
  <c r="L798" i="3"/>
  <c r="N798" i="3" s="1" a="1"/>
  <c r="P482" i="1"/>
  <c r="I801" i="3"/>
  <c r="M801" i="3" s="1"/>
  <c r="H801" i="3"/>
  <c r="K945" i="3"/>
  <c r="J944" i="3"/>
  <c r="K944" i="3"/>
  <c r="J945" i="3"/>
  <c r="I800" i="3"/>
  <c r="H802" i="3" s="1" a="1"/>
  <c r="F944" i="3"/>
  <c r="J946" i="3" a="1"/>
  <c r="C946" i="3" a="1"/>
  <c r="C946" i="3" s="1"/>
  <c r="E946" i="3" s="1"/>
  <c r="G946" i="3" s="1"/>
  <c r="B946" i="3" a="1"/>
  <c r="B946" i="3" s="1"/>
  <c r="D946" i="3" s="1"/>
  <c r="A948" i="3"/>
  <c r="L479" i="1" l="1" a="1"/>
  <c r="L479" i="1" s="1"/>
  <c r="Q943" i="3"/>
  <c r="I480" i="5"/>
  <c r="N483" i="1" s="1"/>
  <c r="G480" i="5"/>
  <c r="F481" i="5"/>
  <c r="I478" i="4"/>
  <c r="M481" i="1" s="1"/>
  <c r="F479" i="4"/>
  <c r="G479" i="4" s="1"/>
  <c r="T794" i="3" a="1"/>
  <c r="T794" i="3" s="1"/>
  <c r="S796" i="3"/>
  <c r="R797" i="3"/>
  <c r="S797" i="3"/>
  <c r="P944" i="3"/>
  <c r="K481" i="1" s="1" a="1"/>
  <c r="K481" i="1" s="1"/>
  <c r="O799" i="3"/>
  <c r="N798" i="3"/>
  <c r="O798" i="3"/>
  <c r="H408" i="1" s="1" a="1"/>
  <c r="H408" i="1" s="1"/>
  <c r="O408" i="1" s="1"/>
  <c r="N799" i="3"/>
  <c r="N800" i="3" a="1"/>
  <c r="P483" i="1"/>
  <c r="F946" i="3"/>
  <c r="J948" i="3" a="1"/>
  <c r="J947" i="3"/>
  <c r="J946" i="3"/>
  <c r="K947" i="3"/>
  <c r="K946" i="3"/>
  <c r="H802" i="3"/>
  <c r="L802" i="3" s="1"/>
  <c r="I802" i="3"/>
  <c r="I803" i="3"/>
  <c r="M803" i="3" s="1"/>
  <c r="H803" i="3"/>
  <c r="B948" i="3" a="1"/>
  <c r="B948" i="3" s="1"/>
  <c r="D948" i="3" s="1"/>
  <c r="A950" i="3"/>
  <c r="C948" i="3" a="1"/>
  <c r="C948" i="3" s="1"/>
  <c r="E948" i="3" s="1"/>
  <c r="G948" i="3" s="1"/>
  <c r="L480" i="1" l="1" a="1"/>
  <c r="L480" i="1" s="1"/>
  <c r="Q945" i="3"/>
  <c r="I481" i="5"/>
  <c r="N484" i="1" s="1"/>
  <c r="G481" i="5"/>
  <c r="F482" i="5"/>
  <c r="I479" i="4"/>
  <c r="M482" i="1" s="1"/>
  <c r="F480" i="4"/>
  <c r="G480" i="4" s="1"/>
  <c r="T796" i="3" a="1"/>
  <c r="T796" i="3" s="1"/>
  <c r="R798" i="3" a="1"/>
  <c r="P946" i="3"/>
  <c r="K482" i="1" s="1" a="1"/>
  <c r="K482" i="1" s="1"/>
  <c r="N802" i="3" a="1"/>
  <c r="N800" i="3"/>
  <c r="O800" i="3"/>
  <c r="H409" i="1" s="1" a="1"/>
  <c r="H409" i="1" s="1"/>
  <c r="O409" i="1" s="1"/>
  <c r="N801" i="3"/>
  <c r="O801" i="3"/>
  <c r="P484" i="1"/>
  <c r="F948" i="3"/>
  <c r="J950" i="3" a="1"/>
  <c r="K949" i="3"/>
  <c r="J948" i="3"/>
  <c r="K948" i="3"/>
  <c r="J949" i="3"/>
  <c r="H804" i="3" a="1"/>
  <c r="B950" i="3" a="1"/>
  <c r="B950" i="3" s="1"/>
  <c r="D950" i="3" s="1"/>
  <c r="A952" i="3"/>
  <c r="C950" i="3" a="1"/>
  <c r="C950" i="3" s="1"/>
  <c r="E950" i="3" s="1"/>
  <c r="G950" i="3" s="1"/>
  <c r="L481" i="1" l="1" a="1"/>
  <c r="L481" i="1" s="1"/>
  <c r="Q947" i="3"/>
  <c r="I482" i="5"/>
  <c r="N485" i="1" s="1"/>
  <c r="G482" i="5"/>
  <c r="F483" i="5"/>
  <c r="I480" i="4"/>
  <c r="M483" i="1" s="1"/>
  <c r="F481" i="4"/>
  <c r="G481" i="4" s="1"/>
  <c r="R800" i="3" a="1"/>
  <c r="P948" i="3"/>
  <c r="K483" i="1" s="1" a="1"/>
  <c r="K483" i="1" s="1"/>
  <c r="R798" i="3"/>
  <c r="S799" i="3"/>
  <c r="R799" i="3"/>
  <c r="S798" i="3"/>
  <c r="O802" i="3"/>
  <c r="H410" i="1" s="1" a="1"/>
  <c r="H410" i="1" s="1"/>
  <c r="O410" i="1" s="1"/>
  <c r="N803" i="3"/>
  <c r="O803" i="3"/>
  <c r="N802" i="3"/>
  <c r="P485" i="1"/>
  <c r="F950" i="3"/>
  <c r="J952" i="3" a="1"/>
  <c r="K950" i="3"/>
  <c r="J950" i="3"/>
  <c r="K951" i="3"/>
  <c r="J951" i="3"/>
  <c r="I805" i="3"/>
  <c r="M805" i="3" s="1"/>
  <c r="I804" i="3"/>
  <c r="H805" i="3"/>
  <c r="H804" i="3"/>
  <c r="C952" i="3" a="1"/>
  <c r="C952" i="3" s="1"/>
  <c r="E952" i="3" s="1"/>
  <c r="G952" i="3" s="1"/>
  <c r="B952" i="3" a="1"/>
  <c r="B952" i="3" s="1"/>
  <c r="D952" i="3" s="1"/>
  <c r="A954" i="3"/>
  <c r="L482" i="1" l="1" a="1"/>
  <c r="L482" i="1" s="1"/>
  <c r="Q949" i="3"/>
  <c r="I483" i="5"/>
  <c r="N486" i="1" s="1"/>
  <c r="G483" i="5"/>
  <c r="F484" i="5"/>
  <c r="I481" i="4"/>
  <c r="M484" i="1" s="1"/>
  <c r="F482" i="4"/>
  <c r="G482" i="4" s="1"/>
  <c r="T798" i="3" a="1"/>
  <c r="T798" i="3" s="1"/>
  <c r="R802" i="3" a="1"/>
  <c r="P950" i="3"/>
  <c r="K484" i="1" s="1" a="1"/>
  <c r="K484" i="1" s="1"/>
  <c r="S801" i="3"/>
  <c r="R801" i="3"/>
  <c r="S800" i="3"/>
  <c r="R800" i="3"/>
  <c r="H806" i="3" a="1"/>
  <c r="L804" i="3"/>
  <c r="N804" i="3" s="1" a="1"/>
  <c r="P486" i="1"/>
  <c r="F952" i="3"/>
  <c r="J954" i="3" a="1"/>
  <c r="J952" i="3"/>
  <c r="K952" i="3"/>
  <c r="J953" i="3"/>
  <c r="K953" i="3"/>
  <c r="I806" i="3"/>
  <c r="H807" i="3"/>
  <c r="I807" i="3"/>
  <c r="M807" i="3" s="1"/>
  <c r="H806" i="3"/>
  <c r="C954" i="3" a="1"/>
  <c r="C954" i="3" s="1"/>
  <c r="E954" i="3" s="1"/>
  <c r="G954" i="3" s="1"/>
  <c r="A956" i="3"/>
  <c r="B954" i="3" a="1"/>
  <c r="B954" i="3" s="1"/>
  <c r="D954" i="3" s="1"/>
  <c r="L483" i="1" l="1" a="1"/>
  <c r="L483" i="1" s="1"/>
  <c r="Q951" i="3"/>
  <c r="I484" i="5"/>
  <c r="N487" i="1" s="1"/>
  <c r="G484" i="5"/>
  <c r="F485" i="5"/>
  <c r="I482" i="4"/>
  <c r="M485" i="1" s="1"/>
  <c r="F483" i="4"/>
  <c r="G483" i="4" s="1"/>
  <c r="T800" i="3" a="1"/>
  <c r="T800" i="3" s="1"/>
  <c r="P952" i="3"/>
  <c r="K485" i="1" s="1" a="1"/>
  <c r="K485" i="1" s="1"/>
  <c r="S803" i="3"/>
  <c r="S802" i="3"/>
  <c r="R803" i="3"/>
  <c r="R802" i="3"/>
  <c r="H808" i="3" a="1"/>
  <c r="L806" i="3"/>
  <c r="N806" i="3" s="1" a="1"/>
  <c r="N804" i="3"/>
  <c r="O805" i="3"/>
  <c r="O804" i="3"/>
  <c r="H411" i="1" s="1" a="1"/>
  <c r="H411" i="1" s="1"/>
  <c r="O411" i="1" s="1"/>
  <c r="N805" i="3"/>
  <c r="P487" i="1"/>
  <c r="F954" i="3"/>
  <c r="J956" i="3" a="1"/>
  <c r="J954" i="3"/>
  <c r="J955" i="3"/>
  <c r="K955" i="3"/>
  <c r="K954" i="3"/>
  <c r="H808" i="3"/>
  <c r="L808" i="3" s="1"/>
  <c r="I808" i="3"/>
  <c r="H809" i="3"/>
  <c r="I809" i="3"/>
  <c r="M809" i="3" s="1"/>
  <c r="B956" i="3" a="1"/>
  <c r="B956" i="3" s="1"/>
  <c r="D956" i="3" s="1"/>
  <c r="A958" i="3"/>
  <c r="C956" i="3" a="1"/>
  <c r="C956" i="3" s="1"/>
  <c r="E956" i="3" s="1"/>
  <c r="G956" i="3" s="1"/>
  <c r="L484" i="1" l="1" a="1"/>
  <c r="L484" i="1" s="1"/>
  <c r="Q953" i="3"/>
  <c r="T802" i="3" a="1"/>
  <c r="T802" i="3" s="1"/>
  <c r="G485" i="5"/>
  <c r="I485" i="5"/>
  <c r="N488" i="1" s="1"/>
  <c r="F486" i="5"/>
  <c r="I483" i="4"/>
  <c r="M486" i="1" s="1"/>
  <c r="F484" i="4"/>
  <c r="G484" i="4" s="1"/>
  <c r="N808" i="3" a="1"/>
  <c r="N808" i="3" s="1"/>
  <c r="R804" i="3" a="1"/>
  <c r="P954" i="3"/>
  <c r="K486" i="1" s="1" a="1"/>
  <c r="K486" i="1" s="1"/>
  <c r="O807" i="3"/>
  <c r="N806" i="3"/>
  <c r="O806" i="3"/>
  <c r="H412" i="1" s="1" a="1"/>
  <c r="H412" i="1" s="1"/>
  <c r="O412" i="1" s="1"/>
  <c r="N807" i="3"/>
  <c r="P488" i="1"/>
  <c r="F956" i="3"/>
  <c r="J958" i="3" a="1"/>
  <c r="K957" i="3"/>
  <c r="J956" i="3"/>
  <c r="K956" i="3"/>
  <c r="J957" i="3"/>
  <c r="H810" i="3" a="1"/>
  <c r="B958" i="3" a="1"/>
  <c r="B958" i="3" s="1"/>
  <c r="D958" i="3" s="1"/>
  <c r="A960" i="3"/>
  <c r="C958" i="3" a="1"/>
  <c r="C958" i="3" s="1"/>
  <c r="E958" i="3" s="1"/>
  <c r="G958" i="3" s="1"/>
  <c r="L485" i="1" l="1" a="1"/>
  <c r="L485" i="1" s="1"/>
  <c r="Q955" i="3"/>
  <c r="G486" i="5"/>
  <c r="I486" i="5"/>
  <c r="N489" i="1" s="1"/>
  <c r="F487" i="5"/>
  <c r="I484" i="4"/>
  <c r="M487" i="1" s="1"/>
  <c r="F485" i="4"/>
  <c r="G485" i="4" s="1"/>
  <c r="N809" i="3"/>
  <c r="O809" i="3"/>
  <c r="O808" i="3"/>
  <c r="H413" i="1" s="1" a="1"/>
  <c r="H413" i="1" s="1"/>
  <c r="O413" i="1" s="1"/>
  <c r="P956" i="3"/>
  <c r="K487" i="1" s="1" a="1"/>
  <c r="K487" i="1" s="1"/>
  <c r="R806" i="3" a="1"/>
  <c r="R804" i="3"/>
  <c r="R805" i="3"/>
  <c r="S805" i="3"/>
  <c r="S804" i="3"/>
  <c r="P489" i="1"/>
  <c r="F958" i="3"/>
  <c r="J960" i="3" a="1"/>
  <c r="K958" i="3"/>
  <c r="J958" i="3"/>
  <c r="K959" i="3"/>
  <c r="J959" i="3"/>
  <c r="H810" i="3"/>
  <c r="L810" i="3" s="1"/>
  <c r="I810" i="3"/>
  <c r="I811" i="3"/>
  <c r="M811" i="3" s="1"/>
  <c r="H811" i="3"/>
  <c r="B960" i="3" a="1"/>
  <c r="B960" i="3" s="1"/>
  <c r="D960" i="3" s="1"/>
  <c r="A962" i="3"/>
  <c r="C960" i="3" a="1"/>
  <c r="C960" i="3" s="1"/>
  <c r="E960" i="3" s="1"/>
  <c r="G960" i="3" s="1"/>
  <c r="L486" i="1" l="1" a="1"/>
  <c r="L486" i="1" s="1"/>
  <c r="Q957" i="3"/>
  <c r="I487" i="5"/>
  <c r="N490" i="1" s="1"/>
  <c r="G487" i="5"/>
  <c r="F488" i="5"/>
  <c r="I485" i="4"/>
  <c r="M488" i="1" s="1"/>
  <c r="F486" i="4"/>
  <c r="G486" i="4" s="1"/>
  <c r="T804" i="3" a="1"/>
  <c r="T804" i="3" s="1"/>
  <c r="R808" i="3" a="1"/>
  <c r="R808" i="3" s="1"/>
  <c r="S806" i="3"/>
  <c r="R807" i="3"/>
  <c r="R806" i="3"/>
  <c r="S807" i="3"/>
  <c r="P958" i="3"/>
  <c r="K488" i="1" s="1" a="1"/>
  <c r="K488" i="1" s="1"/>
  <c r="N810" i="3" a="1"/>
  <c r="P490" i="1"/>
  <c r="K960" i="3"/>
  <c r="J961" i="3"/>
  <c r="K961" i="3"/>
  <c r="J960" i="3"/>
  <c r="F960" i="3"/>
  <c r="J962" i="3" a="1"/>
  <c r="H812" i="3" a="1"/>
  <c r="C962" i="3" a="1"/>
  <c r="C962" i="3" s="1"/>
  <c r="E962" i="3" s="1"/>
  <c r="G962" i="3" s="1"/>
  <c r="B962" i="3" a="1"/>
  <c r="B962" i="3" s="1"/>
  <c r="D962" i="3" s="1"/>
  <c r="A964" i="3"/>
  <c r="L487" i="1" l="1" a="1"/>
  <c r="L487" i="1" s="1"/>
  <c r="Q959" i="3"/>
  <c r="I488" i="5"/>
  <c r="N491" i="1" s="1"/>
  <c r="G488" i="5"/>
  <c r="F489" i="5"/>
  <c r="I486" i="4"/>
  <c r="M489" i="1" s="1"/>
  <c r="F487" i="4"/>
  <c r="G487" i="4" s="1"/>
  <c r="T806" i="3" a="1"/>
  <c r="T806" i="3" s="1"/>
  <c r="S809" i="3"/>
  <c r="R809" i="3"/>
  <c r="S808" i="3"/>
  <c r="P960" i="3"/>
  <c r="K489" i="1" s="1" a="1"/>
  <c r="K489" i="1" s="1"/>
  <c r="N810" i="3"/>
  <c r="O810" i="3"/>
  <c r="H414" i="1" s="1" a="1"/>
  <c r="H414" i="1" s="1"/>
  <c r="O414" i="1" s="1"/>
  <c r="N811" i="3"/>
  <c r="O811" i="3"/>
  <c r="P491" i="1"/>
  <c r="J962" i="3"/>
  <c r="J963" i="3"/>
  <c r="K963" i="3"/>
  <c r="K962" i="3"/>
  <c r="F962" i="3"/>
  <c r="J964" i="3" a="1"/>
  <c r="I813" i="3"/>
  <c r="M813" i="3" s="1"/>
  <c r="I812" i="3"/>
  <c r="H812" i="3"/>
  <c r="L812" i="3" s="1"/>
  <c r="H813" i="3"/>
  <c r="B964" i="3" a="1"/>
  <c r="B964" i="3" s="1"/>
  <c r="D964" i="3" s="1"/>
  <c r="A966" i="3"/>
  <c r="C964" i="3" a="1"/>
  <c r="C964" i="3" s="1"/>
  <c r="E964" i="3" s="1"/>
  <c r="G964" i="3" s="1"/>
  <c r="L488" i="1" l="1" a="1"/>
  <c r="L488" i="1" s="1"/>
  <c r="Q961" i="3"/>
  <c r="I489" i="5"/>
  <c r="N492" i="1" s="1"/>
  <c r="G489" i="5"/>
  <c r="F490" i="5"/>
  <c r="I487" i="4"/>
  <c r="M490" i="1" s="1"/>
  <c r="F488" i="4"/>
  <c r="G488" i="4" s="1"/>
  <c r="T808" i="3" a="1"/>
  <c r="T808" i="3" s="1"/>
  <c r="N812" i="3" a="1"/>
  <c r="N812" i="3" s="1"/>
  <c r="R810" i="3" a="1"/>
  <c r="P962" i="3"/>
  <c r="K490" i="1" s="1" a="1"/>
  <c r="K490" i="1" s="1"/>
  <c r="P492" i="1"/>
  <c r="K965" i="3"/>
  <c r="K964" i="3"/>
  <c r="J964" i="3"/>
  <c r="J965" i="3"/>
  <c r="F964" i="3"/>
  <c r="J966" i="3" a="1"/>
  <c r="H814" i="3" a="1"/>
  <c r="H815" i="3" s="1"/>
  <c r="B966" i="3" a="1"/>
  <c r="B966" i="3" s="1"/>
  <c r="D966" i="3" s="1"/>
  <c r="A968" i="3"/>
  <c r="C966" i="3" a="1"/>
  <c r="C966" i="3" s="1"/>
  <c r="E966" i="3" s="1"/>
  <c r="G966" i="3" s="1"/>
  <c r="L489" i="1" l="1" a="1"/>
  <c r="L489" i="1" s="1"/>
  <c r="Q963" i="3"/>
  <c r="I490" i="5"/>
  <c r="N493" i="1" s="1"/>
  <c r="G490" i="5"/>
  <c r="F491" i="5"/>
  <c r="I488" i="4"/>
  <c r="M491" i="1" s="1"/>
  <c r="F489" i="4"/>
  <c r="G489" i="4" s="1"/>
  <c r="N813" i="3"/>
  <c r="O812" i="3"/>
  <c r="H415" i="1" s="1" a="1"/>
  <c r="H415" i="1" s="1"/>
  <c r="O415" i="1" s="1"/>
  <c r="O813" i="3"/>
  <c r="P964" i="3"/>
  <c r="K491" i="1" s="1" a="1"/>
  <c r="K491" i="1" s="1"/>
  <c r="S811" i="3"/>
  <c r="R810" i="3"/>
  <c r="R811" i="3"/>
  <c r="S810" i="3"/>
  <c r="P493" i="1"/>
  <c r="I814" i="3"/>
  <c r="J966" i="3"/>
  <c r="K967" i="3"/>
  <c r="J967" i="3"/>
  <c r="K966" i="3"/>
  <c r="F966" i="3"/>
  <c r="J968" i="3" a="1"/>
  <c r="H814" i="3"/>
  <c r="I815" i="3"/>
  <c r="M815" i="3" s="1"/>
  <c r="C968" i="3" a="1"/>
  <c r="C968" i="3" s="1"/>
  <c r="E968" i="3" s="1"/>
  <c r="G968" i="3" s="1"/>
  <c r="A970" i="3"/>
  <c r="B968" i="3" a="1"/>
  <c r="B968" i="3" s="1"/>
  <c r="D968" i="3" s="1"/>
  <c r="L490" i="1" l="1" a="1"/>
  <c r="L490" i="1" s="1"/>
  <c r="Q965" i="3"/>
  <c r="I491" i="5"/>
  <c r="N494" i="1" s="1"/>
  <c r="G491" i="5"/>
  <c r="F492" i="5"/>
  <c r="I489" i="4"/>
  <c r="M492" i="1" s="1"/>
  <c r="F490" i="4"/>
  <c r="G490" i="4" s="1"/>
  <c r="T810" i="3" a="1"/>
  <c r="T810" i="3" s="1"/>
  <c r="R812" i="3" a="1"/>
  <c r="R812" i="3" s="1"/>
  <c r="P966" i="3"/>
  <c r="K492" i="1" s="1" a="1"/>
  <c r="K492" i="1" s="1"/>
  <c r="H816" i="3" a="1"/>
  <c r="H816" i="3" s="1"/>
  <c r="L816" i="3" s="1"/>
  <c r="L814" i="3"/>
  <c r="N814" i="3" s="1" a="1"/>
  <c r="P494" i="1"/>
  <c r="J969" i="3"/>
  <c r="J968" i="3"/>
  <c r="K968" i="3"/>
  <c r="K969" i="3"/>
  <c r="I817" i="3"/>
  <c r="M817" i="3" s="1"/>
  <c r="H817" i="3"/>
  <c r="H818" i="3" s="1" a="1"/>
  <c r="F968" i="3"/>
  <c r="J970" i="3" a="1"/>
  <c r="I816" i="3"/>
  <c r="C970" i="3" a="1"/>
  <c r="C970" i="3" s="1"/>
  <c r="E970" i="3" s="1"/>
  <c r="G970" i="3" s="1"/>
  <c r="B970" i="3" a="1"/>
  <c r="B970" i="3" s="1"/>
  <c r="D970" i="3" s="1"/>
  <c r="A972" i="3"/>
  <c r="L491" i="1" l="1" a="1"/>
  <c r="L491" i="1" s="1"/>
  <c r="Q967" i="3"/>
  <c r="I492" i="5"/>
  <c r="N495" i="1" s="1"/>
  <c r="G492" i="5"/>
  <c r="F493" i="5"/>
  <c r="I490" i="4"/>
  <c r="M493" i="1" s="1"/>
  <c r="F491" i="4"/>
  <c r="G491" i="4" s="1"/>
  <c r="S812" i="3"/>
  <c r="R813" i="3"/>
  <c r="S813" i="3"/>
  <c r="P968" i="3"/>
  <c r="K493" i="1" s="1" a="1"/>
  <c r="K493" i="1" s="1"/>
  <c r="O815" i="3"/>
  <c r="N814" i="3"/>
  <c r="O814" i="3"/>
  <c r="H416" i="1" s="1" a="1"/>
  <c r="H416" i="1" s="1"/>
  <c r="O416" i="1" s="1"/>
  <c r="N815" i="3"/>
  <c r="N816" i="3" a="1"/>
  <c r="P495" i="1"/>
  <c r="F970" i="3"/>
  <c r="J972" i="3" a="1"/>
  <c r="K970" i="3"/>
  <c r="J971" i="3"/>
  <c r="K971" i="3"/>
  <c r="J970" i="3"/>
  <c r="H818" i="3"/>
  <c r="L818" i="3" s="1"/>
  <c r="I818" i="3"/>
  <c r="I819" i="3"/>
  <c r="M819" i="3" s="1"/>
  <c r="H819" i="3"/>
  <c r="B972" i="3" a="1"/>
  <c r="B972" i="3" s="1"/>
  <c r="D972" i="3" s="1"/>
  <c r="A974" i="3"/>
  <c r="C972" i="3" a="1"/>
  <c r="C972" i="3" s="1"/>
  <c r="E972" i="3" s="1"/>
  <c r="G972" i="3" s="1"/>
  <c r="L492" i="1" l="1" a="1"/>
  <c r="L492" i="1" s="1"/>
  <c r="Q969" i="3"/>
  <c r="G493" i="5"/>
  <c r="I493" i="5"/>
  <c r="N496" i="1" s="1"/>
  <c r="F494" i="5"/>
  <c r="I491" i="4"/>
  <c r="M494" i="1" s="1"/>
  <c r="F492" i="4"/>
  <c r="G492" i="4" s="1"/>
  <c r="T812" i="3" a="1"/>
  <c r="T812" i="3" s="1"/>
  <c r="R814" i="3" a="1"/>
  <c r="P970" i="3"/>
  <c r="K494" i="1" s="1" a="1"/>
  <c r="K494" i="1" s="1"/>
  <c r="N818" i="3" a="1"/>
  <c r="O817" i="3"/>
  <c r="N816" i="3"/>
  <c r="O816" i="3"/>
  <c r="H417" i="1" s="1" a="1"/>
  <c r="H417" i="1" s="1"/>
  <c r="O417" i="1" s="1"/>
  <c r="N817" i="3"/>
  <c r="P496" i="1"/>
  <c r="F972" i="3"/>
  <c r="J974" i="3" a="1"/>
  <c r="K973" i="3"/>
  <c r="J972" i="3"/>
  <c r="K972" i="3"/>
  <c r="J973" i="3"/>
  <c r="H820" i="3" a="1"/>
  <c r="B974" i="3" a="1"/>
  <c r="B974" i="3" s="1"/>
  <c r="D974" i="3" s="1"/>
  <c r="A976" i="3"/>
  <c r="C974" i="3" a="1"/>
  <c r="C974" i="3" s="1"/>
  <c r="E974" i="3" s="1"/>
  <c r="G974" i="3" s="1"/>
  <c r="L493" i="1" l="1" a="1"/>
  <c r="L493" i="1" s="1"/>
  <c r="Q971" i="3"/>
  <c r="G494" i="5"/>
  <c r="I494" i="5"/>
  <c r="N497" i="1" s="1"/>
  <c r="F495" i="5"/>
  <c r="I492" i="4"/>
  <c r="M495" i="1" s="1"/>
  <c r="F493" i="4"/>
  <c r="G493" i="4" s="1"/>
  <c r="R816" i="3" a="1"/>
  <c r="P972" i="3"/>
  <c r="K495" i="1" s="1" a="1"/>
  <c r="K495" i="1" s="1"/>
  <c r="R815" i="3"/>
  <c r="R814" i="3"/>
  <c r="S814" i="3"/>
  <c r="S815" i="3"/>
  <c r="O818" i="3"/>
  <c r="H418" i="1" s="1" a="1"/>
  <c r="H418" i="1" s="1"/>
  <c r="O418" i="1" s="1"/>
  <c r="N818" i="3"/>
  <c r="N819" i="3"/>
  <c r="O819" i="3"/>
  <c r="P497" i="1"/>
  <c r="F974" i="3"/>
  <c r="J976" i="3" a="1"/>
  <c r="J974" i="3"/>
  <c r="K975" i="3"/>
  <c r="K974" i="3"/>
  <c r="J975" i="3"/>
  <c r="I821" i="3"/>
  <c r="M821" i="3" s="1"/>
  <c r="I820" i="3"/>
  <c r="H820" i="3"/>
  <c r="L820" i="3" s="1"/>
  <c r="H821" i="3"/>
  <c r="B976" i="3" a="1"/>
  <c r="B976" i="3" s="1"/>
  <c r="D976" i="3" s="1"/>
  <c r="A978" i="3"/>
  <c r="C976" i="3" a="1"/>
  <c r="C976" i="3" s="1"/>
  <c r="E976" i="3" s="1"/>
  <c r="G976" i="3" s="1"/>
  <c r="L494" i="1" l="1" a="1"/>
  <c r="L494" i="1" s="1"/>
  <c r="Q973" i="3"/>
  <c r="I495" i="5"/>
  <c r="N498" i="1" s="1"/>
  <c r="G495" i="5"/>
  <c r="F496" i="5"/>
  <c r="I493" i="4"/>
  <c r="M496" i="1" s="1"/>
  <c r="F494" i="4"/>
  <c r="G494" i="4" s="1"/>
  <c r="T814" i="3" a="1"/>
  <c r="T814" i="3" s="1"/>
  <c r="N820" i="3" a="1"/>
  <c r="N821" i="3" s="1"/>
  <c r="R818" i="3" a="1"/>
  <c r="P974" i="3"/>
  <c r="K496" i="1" s="1" a="1"/>
  <c r="K496" i="1" s="1"/>
  <c r="S817" i="3"/>
  <c r="R817" i="3"/>
  <c r="S816" i="3"/>
  <c r="R816" i="3"/>
  <c r="P498" i="1"/>
  <c r="F976" i="3"/>
  <c r="J978" i="3" a="1"/>
  <c r="J976" i="3"/>
  <c r="K976" i="3"/>
  <c r="J977" i="3"/>
  <c r="K977" i="3"/>
  <c r="H822" i="3" a="1"/>
  <c r="H823" i="3" s="1"/>
  <c r="C978" i="3" a="1"/>
  <c r="C978" i="3" s="1"/>
  <c r="E978" i="3" s="1"/>
  <c r="G978" i="3" s="1"/>
  <c r="A980" i="3"/>
  <c r="B978" i="3" a="1"/>
  <c r="B978" i="3" s="1"/>
  <c r="D978" i="3" s="1"/>
  <c r="L495" i="1" l="1" a="1"/>
  <c r="L495" i="1" s="1"/>
  <c r="Q975" i="3"/>
  <c r="I496" i="5"/>
  <c r="N499" i="1" s="1"/>
  <c r="G496" i="5"/>
  <c r="F497" i="5"/>
  <c r="I494" i="4"/>
  <c r="M497" i="1" s="1"/>
  <c r="F495" i="4"/>
  <c r="G495" i="4" s="1"/>
  <c r="T816" i="3" a="1"/>
  <c r="T816" i="3" s="1"/>
  <c r="N820" i="3"/>
  <c r="O821" i="3"/>
  <c r="O820" i="3"/>
  <c r="H419" i="1" s="1" a="1"/>
  <c r="H419" i="1" s="1"/>
  <c r="O419" i="1" s="1"/>
  <c r="P976" i="3"/>
  <c r="K497" i="1" s="1" a="1"/>
  <c r="K497" i="1" s="1"/>
  <c r="S819" i="3"/>
  <c r="S818" i="3"/>
  <c r="R818" i="3"/>
  <c r="R819" i="3"/>
  <c r="P499" i="1"/>
  <c r="H822" i="3"/>
  <c r="I822" i="3"/>
  <c r="I823" i="3"/>
  <c r="M823" i="3" s="1"/>
  <c r="K978" i="3"/>
  <c r="J979" i="3"/>
  <c r="K979" i="3"/>
  <c r="J978" i="3"/>
  <c r="F978" i="3"/>
  <c r="J980" i="3" a="1"/>
  <c r="B980" i="3" a="1"/>
  <c r="B980" i="3" s="1"/>
  <c r="D980" i="3" s="1"/>
  <c r="A982" i="3"/>
  <c r="C980" i="3" a="1"/>
  <c r="C980" i="3" s="1"/>
  <c r="E980" i="3" s="1"/>
  <c r="G980" i="3" s="1"/>
  <c r="L496" i="1" l="1" a="1"/>
  <c r="L496" i="1" s="1"/>
  <c r="Q977" i="3"/>
  <c r="I497" i="5"/>
  <c r="N500" i="1" s="1"/>
  <c r="G497" i="5"/>
  <c r="F498" i="5"/>
  <c r="I495" i="4"/>
  <c r="M498" i="1" s="1"/>
  <c r="F496" i="4"/>
  <c r="G496" i="4" s="1"/>
  <c r="T818" i="3" a="1"/>
  <c r="T818" i="3" s="1"/>
  <c r="R820" i="3" a="1"/>
  <c r="R820" i="3" s="1"/>
  <c r="P978" i="3"/>
  <c r="K498" i="1" s="1" a="1"/>
  <c r="K498" i="1" s="1"/>
  <c r="H824" i="3" a="1"/>
  <c r="H824" i="3" s="1"/>
  <c r="L824" i="3" s="1"/>
  <c r="L822" i="3"/>
  <c r="N822" i="3" s="1" a="1"/>
  <c r="P500" i="1"/>
  <c r="F980" i="3"/>
  <c r="J982" i="3" a="1"/>
  <c r="H825" i="3"/>
  <c r="I825" i="3"/>
  <c r="M825" i="3" s="1"/>
  <c r="I824" i="3"/>
  <c r="K981" i="3"/>
  <c r="J980" i="3"/>
  <c r="K980" i="3"/>
  <c r="J981" i="3"/>
  <c r="H826" i="3" a="1"/>
  <c r="B982" i="3" a="1"/>
  <c r="B982" i="3" s="1"/>
  <c r="D982" i="3" s="1"/>
  <c r="A984" i="3"/>
  <c r="C982" i="3" a="1"/>
  <c r="C982" i="3" s="1"/>
  <c r="E982" i="3" s="1"/>
  <c r="G982" i="3" s="1"/>
  <c r="L497" i="1" l="1" a="1"/>
  <c r="L497" i="1" s="1"/>
  <c r="Q979" i="3"/>
  <c r="I498" i="5"/>
  <c r="N501" i="1" s="1"/>
  <c r="G498" i="5"/>
  <c r="F499" i="5"/>
  <c r="I496" i="4"/>
  <c r="M499" i="1" s="1"/>
  <c r="F497" i="4"/>
  <c r="G497" i="4" s="1"/>
  <c r="R821" i="3"/>
  <c r="S820" i="3"/>
  <c r="S821" i="3"/>
  <c r="P980" i="3"/>
  <c r="K499" i="1" s="1" a="1"/>
  <c r="K499" i="1" s="1"/>
  <c r="O823" i="3"/>
  <c r="N822" i="3"/>
  <c r="O822" i="3"/>
  <c r="H420" i="1" s="1" a="1"/>
  <c r="H420" i="1" s="1"/>
  <c r="O420" i="1" s="1"/>
  <c r="N823" i="3"/>
  <c r="N824" i="3" a="1"/>
  <c r="P501" i="1"/>
  <c r="F982" i="3"/>
  <c r="J984" i="3" a="1"/>
  <c r="J982" i="3"/>
  <c r="K983" i="3"/>
  <c r="K982" i="3"/>
  <c r="J983" i="3"/>
  <c r="I826" i="3"/>
  <c r="I827" i="3"/>
  <c r="M827" i="3" s="1"/>
  <c r="H826" i="3"/>
  <c r="L826" i="3" s="1"/>
  <c r="H827" i="3"/>
  <c r="C984" i="3" a="1"/>
  <c r="C984" i="3" s="1"/>
  <c r="E984" i="3" s="1"/>
  <c r="G984" i="3" s="1"/>
  <c r="B984" i="3" a="1"/>
  <c r="B984" i="3" s="1"/>
  <c r="D984" i="3" s="1"/>
  <c r="A986" i="3"/>
  <c r="L498" i="1" l="1" a="1"/>
  <c r="L498" i="1" s="1"/>
  <c r="Q981" i="3"/>
  <c r="I499" i="5"/>
  <c r="N502" i="1" s="1"/>
  <c r="G499" i="5"/>
  <c r="F500" i="5"/>
  <c r="I497" i="4"/>
  <c r="M500" i="1" s="1"/>
  <c r="F498" i="4"/>
  <c r="G498" i="4" s="1"/>
  <c r="T820" i="3" a="1"/>
  <c r="T820" i="3" s="1"/>
  <c r="R822" i="3" a="1"/>
  <c r="P982" i="3"/>
  <c r="K500" i="1" s="1" a="1"/>
  <c r="K500" i="1" s="1"/>
  <c r="N826" i="3" a="1"/>
  <c r="N826" i="3" s="1"/>
  <c r="N824" i="3"/>
  <c r="O825" i="3"/>
  <c r="O824" i="3"/>
  <c r="H421" i="1" s="1" a="1"/>
  <c r="H421" i="1" s="1"/>
  <c r="O421" i="1" s="1"/>
  <c r="N825" i="3"/>
  <c r="P502" i="1"/>
  <c r="F984" i="3"/>
  <c r="J986" i="3" a="1"/>
  <c r="J984" i="3"/>
  <c r="K984" i="3"/>
  <c r="J985" i="3"/>
  <c r="K985" i="3"/>
  <c r="H828" i="3" a="1"/>
  <c r="I828" i="3" s="1"/>
  <c r="C986" i="3" a="1"/>
  <c r="C986" i="3" s="1"/>
  <c r="E986" i="3" s="1"/>
  <c r="G986" i="3" s="1"/>
  <c r="B986" i="3" a="1"/>
  <c r="B986" i="3" s="1"/>
  <c r="D986" i="3" s="1"/>
  <c r="A988" i="3"/>
  <c r="L499" i="1" l="1" a="1"/>
  <c r="L499" i="1" s="1"/>
  <c r="Q983" i="3"/>
  <c r="I500" i="5"/>
  <c r="N503" i="1" s="1"/>
  <c r="G500" i="5"/>
  <c r="F501" i="5"/>
  <c r="I498" i="4"/>
  <c r="M501" i="1" s="1"/>
  <c r="F499" i="4"/>
  <c r="G499" i="4" s="1"/>
  <c r="R824" i="3" a="1"/>
  <c r="P984" i="3"/>
  <c r="K501" i="1" s="1" a="1"/>
  <c r="K501" i="1" s="1"/>
  <c r="S822" i="3"/>
  <c r="S823" i="3"/>
  <c r="R822" i="3"/>
  <c r="R823" i="3"/>
  <c r="O826" i="3"/>
  <c r="H422" i="1" s="1" a="1"/>
  <c r="H422" i="1" s="1"/>
  <c r="O422" i="1" s="1"/>
  <c r="N827" i="3"/>
  <c r="O827" i="3"/>
  <c r="P503" i="1"/>
  <c r="F986" i="3"/>
  <c r="J988" i="3" a="1"/>
  <c r="I829" i="3"/>
  <c r="M829" i="3" s="1"/>
  <c r="H829" i="3"/>
  <c r="K987" i="3"/>
  <c r="K986" i="3"/>
  <c r="J987" i="3"/>
  <c r="J986" i="3"/>
  <c r="H828" i="3"/>
  <c r="I830" i="3"/>
  <c r="B988" i="3" a="1"/>
  <c r="B988" i="3" s="1"/>
  <c r="D988" i="3" s="1"/>
  <c r="A990" i="3"/>
  <c r="C988" i="3" a="1"/>
  <c r="C988" i="3" s="1"/>
  <c r="E988" i="3" s="1"/>
  <c r="G988" i="3" s="1"/>
  <c r="L500" i="1" l="1" a="1"/>
  <c r="L500" i="1" s="1"/>
  <c r="Q985" i="3"/>
  <c r="G501" i="5"/>
  <c r="I501" i="5"/>
  <c r="N504" i="1" s="1"/>
  <c r="F502" i="5"/>
  <c r="I499" i="4"/>
  <c r="M502" i="1" s="1"/>
  <c r="F500" i="4"/>
  <c r="G500" i="4" s="1"/>
  <c r="T822" i="3" a="1"/>
  <c r="T822" i="3" s="1"/>
  <c r="P986" i="3"/>
  <c r="K502" i="1" s="1" a="1"/>
  <c r="K502" i="1" s="1"/>
  <c r="R826" i="3" a="1"/>
  <c r="R824" i="3"/>
  <c r="S824" i="3"/>
  <c r="R825" i="3"/>
  <c r="S825" i="3"/>
  <c r="H830" i="3" a="1"/>
  <c r="H831" i="3" s="1"/>
  <c r="L828" i="3"/>
  <c r="N828" i="3" s="1" a="1"/>
  <c r="P504" i="1"/>
  <c r="H830" i="3"/>
  <c r="I831" i="3"/>
  <c r="M831" i="3" s="1"/>
  <c r="K989" i="3"/>
  <c r="J989" i="3"/>
  <c r="J988" i="3"/>
  <c r="K988" i="3"/>
  <c r="F988" i="3"/>
  <c r="J990" i="3" a="1"/>
  <c r="B990" i="3" a="1"/>
  <c r="B990" i="3" s="1"/>
  <c r="D990" i="3" s="1"/>
  <c r="A992" i="3"/>
  <c r="C990" i="3" a="1"/>
  <c r="C990" i="3" s="1"/>
  <c r="E990" i="3" s="1"/>
  <c r="G990" i="3" s="1"/>
  <c r="L501" i="1" l="1" a="1"/>
  <c r="L501" i="1" s="1"/>
  <c r="Q987" i="3"/>
  <c r="G502" i="5"/>
  <c r="I502" i="5"/>
  <c r="N505" i="1" s="1"/>
  <c r="F503" i="5"/>
  <c r="I500" i="4"/>
  <c r="M503" i="1" s="1"/>
  <c r="F501" i="4"/>
  <c r="G501" i="4" s="1"/>
  <c r="T824" i="3" a="1"/>
  <c r="T824" i="3" s="1"/>
  <c r="S827" i="3"/>
  <c r="R826" i="3"/>
  <c r="S826" i="3"/>
  <c r="R827" i="3"/>
  <c r="P988" i="3"/>
  <c r="K503" i="1" s="1" a="1"/>
  <c r="K503" i="1" s="1"/>
  <c r="H832" i="3" a="1"/>
  <c r="I832" i="3" s="1"/>
  <c r="L830" i="3"/>
  <c r="N830" i="3" s="1" a="1"/>
  <c r="O829" i="3"/>
  <c r="O828" i="3"/>
  <c r="H423" i="1" s="1" a="1"/>
  <c r="H423" i="1" s="1"/>
  <c r="O423" i="1" s="1"/>
  <c r="N829" i="3"/>
  <c r="N828" i="3"/>
  <c r="H832" i="3"/>
  <c r="L832" i="3" s="1"/>
  <c r="P505" i="1"/>
  <c r="J990" i="3"/>
  <c r="K991" i="3"/>
  <c r="K990" i="3"/>
  <c r="J991" i="3"/>
  <c r="F990" i="3"/>
  <c r="J992" i="3" a="1"/>
  <c r="H833" i="3"/>
  <c r="H834" i="3" s="1" a="1"/>
  <c r="I833" i="3"/>
  <c r="M833" i="3" s="1"/>
  <c r="B992" i="3" a="1"/>
  <c r="B992" i="3" s="1"/>
  <c r="D992" i="3" s="1"/>
  <c r="A994" i="3"/>
  <c r="C992" i="3" a="1"/>
  <c r="C992" i="3" s="1"/>
  <c r="E992" i="3" s="1"/>
  <c r="G992" i="3" s="1"/>
  <c r="L502" i="1" l="1" a="1"/>
  <c r="L502" i="1" s="1"/>
  <c r="Q989" i="3"/>
  <c r="I503" i="5"/>
  <c r="N506" i="1" s="1"/>
  <c r="G503" i="5"/>
  <c r="F504" i="5"/>
  <c r="I501" i="4"/>
  <c r="M504" i="1" s="1"/>
  <c r="F502" i="4"/>
  <c r="G502" i="4" s="1"/>
  <c r="T826" i="3" a="1"/>
  <c r="T826" i="3" s="1"/>
  <c r="R828" i="3" a="1"/>
  <c r="P990" i="3"/>
  <c r="K504" i="1" s="1" a="1"/>
  <c r="K504" i="1" s="1"/>
  <c r="N832" i="3" a="1"/>
  <c r="N833" i="3" s="1"/>
  <c r="O831" i="3"/>
  <c r="N831" i="3"/>
  <c r="N830" i="3"/>
  <c r="O830" i="3"/>
  <c r="H424" i="1" s="1" a="1"/>
  <c r="H424" i="1" s="1"/>
  <c r="O424" i="1" s="1"/>
  <c r="P506" i="1"/>
  <c r="K992" i="3"/>
  <c r="J992" i="3"/>
  <c r="J993" i="3"/>
  <c r="K993" i="3"/>
  <c r="F992" i="3"/>
  <c r="J994" i="3" a="1"/>
  <c r="I834" i="3"/>
  <c r="I835" i="3"/>
  <c r="M835" i="3" s="1"/>
  <c r="H834" i="3"/>
  <c r="L834" i="3" s="1"/>
  <c r="H835" i="3"/>
  <c r="C994" i="3" a="1"/>
  <c r="C994" i="3" s="1"/>
  <c r="E994" i="3" s="1"/>
  <c r="G994" i="3" s="1"/>
  <c r="B994" i="3" a="1"/>
  <c r="B994" i="3" s="1"/>
  <c r="D994" i="3" s="1"/>
  <c r="A996" i="3"/>
  <c r="L503" i="1" l="1" a="1"/>
  <c r="L503" i="1" s="1"/>
  <c r="Q991" i="3"/>
  <c r="I504" i="5"/>
  <c r="N507" i="1" s="1"/>
  <c r="G504" i="5"/>
  <c r="F505" i="5"/>
  <c r="I502" i="4"/>
  <c r="M505" i="1" s="1"/>
  <c r="F503" i="4"/>
  <c r="G503" i="4" s="1"/>
  <c r="R830" i="3" a="1"/>
  <c r="P992" i="3"/>
  <c r="K505" i="1" s="1" a="1"/>
  <c r="K505" i="1" s="1"/>
  <c r="S828" i="3"/>
  <c r="R829" i="3"/>
  <c r="S829" i="3"/>
  <c r="R828" i="3"/>
  <c r="O832" i="3"/>
  <c r="H425" i="1" s="1" a="1"/>
  <c r="H425" i="1" s="1"/>
  <c r="O425" i="1" s="1"/>
  <c r="O833" i="3"/>
  <c r="N832" i="3"/>
  <c r="N834" i="3" a="1"/>
  <c r="N834" i="3" s="1"/>
  <c r="P507" i="1"/>
  <c r="F994" i="3"/>
  <c r="J996" i="3" a="1"/>
  <c r="K994" i="3"/>
  <c r="J994" i="3"/>
  <c r="J995" i="3"/>
  <c r="K995" i="3"/>
  <c r="H836" i="3" a="1"/>
  <c r="I836" i="3" s="1"/>
  <c r="B996" i="3" a="1"/>
  <c r="B996" i="3" s="1"/>
  <c r="D996" i="3" s="1"/>
  <c r="A998" i="3"/>
  <c r="C996" i="3" a="1"/>
  <c r="C996" i="3" s="1"/>
  <c r="E996" i="3" s="1"/>
  <c r="G996" i="3" s="1"/>
  <c r="L504" i="1" l="1" a="1"/>
  <c r="L504" i="1" s="1"/>
  <c r="Q993" i="3"/>
  <c r="I505" i="5"/>
  <c r="N508" i="1" s="1"/>
  <c r="G505" i="5"/>
  <c r="F506" i="5"/>
  <c r="I503" i="4"/>
  <c r="M506" i="1" s="1"/>
  <c r="F504" i="4"/>
  <c r="G504" i="4" s="1"/>
  <c r="T828" i="3" a="1"/>
  <c r="T828" i="3" s="1"/>
  <c r="R832" i="3" a="1"/>
  <c r="P994" i="3"/>
  <c r="K506" i="1" s="1" a="1"/>
  <c r="K506" i="1" s="1"/>
  <c r="R831" i="3"/>
  <c r="S831" i="3"/>
  <c r="R830" i="3"/>
  <c r="S830" i="3"/>
  <c r="N835" i="3"/>
  <c r="O834" i="3"/>
  <c r="H426" i="1" s="1" a="1"/>
  <c r="H426" i="1" s="1"/>
  <c r="O426" i="1" s="1"/>
  <c r="O835" i="3"/>
  <c r="P508" i="1"/>
  <c r="I837" i="3"/>
  <c r="M837" i="3" s="1"/>
  <c r="H837" i="3"/>
  <c r="K997" i="3"/>
  <c r="J996" i="3"/>
  <c r="J997" i="3"/>
  <c r="K996" i="3"/>
  <c r="F996" i="3"/>
  <c r="J998" i="3" a="1"/>
  <c r="H836" i="3"/>
  <c r="B998" i="3" a="1"/>
  <c r="B998" i="3" s="1"/>
  <c r="D998" i="3" s="1"/>
  <c r="A1000" i="3"/>
  <c r="C998" i="3" a="1"/>
  <c r="C998" i="3" s="1"/>
  <c r="E998" i="3" s="1"/>
  <c r="G998" i="3" s="1"/>
  <c r="L505" i="1" l="1" a="1"/>
  <c r="L505" i="1" s="1"/>
  <c r="Q995" i="3"/>
  <c r="I506" i="5"/>
  <c r="N509" i="1" s="1"/>
  <c r="G506" i="5"/>
  <c r="F507" i="5"/>
  <c r="I504" i="4"/>
  <c r="M507" i="1" s="1"/>
  <c r="F505" i="4"/>
  <c r="G505" i="4" s="1"/>
  <c r="T830" i="3" a="1"/>
  <c r="T830" i="3" s="1"/>
  <c r="P996" i="3"/>
  <c r="K507" i="1" s="1" a="1"/>
  <c r="K507" i="1" s="1"/>
  <c r="S833" i="3"/>
  <c r="S832" i="3"/>
  <c r="R833" i="3"/>
  <c r="R832" i="3"/>
  <c r="R834" i="3" a="1"/>
  <c r="H838" i="3" a="1"/>
  <c r="I838" i="3" s="1"/>
  <c r="L836" i="3"/>
  <c r="N836" i="3" s="1" a="1"/>
  <c r="P509" i="1"/>
  <c r="J998" i="3"/>
  <c r="K999" i="3"/>
  <c r="K998" i="3"/>
  <c r="J999" i="3"/>
  <c r="H839" i="3"/>
  <c r="H838" i="3"/>
  <c r="I839" i="3"/>
  <c r="M839" i="3" s="1"/>
  <c r="F998" i="3"/>
  <c r="J1000" i="3" a="1"/>
  <c r="C1000" i="3" a="1"/>
  <c r="C1000" i="3" s="1"/>
  <c r="E1000" i="3" s="1"/>
  <c r="G1000" i="3" s="1"/>
  <c r="B1000" i="3" a="1"/>
  <c r="B1000" i="3" s="1"/>
  <c r="D1000" i="3" s="1"/>
  <c r="A1002" i="3"/>
  <c r="L506" i="1" l="1" a="1"/>
  <c r="L506" i="1" s="1"/>
  <c r="Q997" i="3"/>
  <c r="T832" i="3" a="1"/>
  <c r="T832" i="3" s="1"/>
  <c r="I507" i="5"/>
  <c r="N510" i="1" s="1"/>
  <c r="G507" i="5"/>
  <c r="F508" i="5"/>
  <c r="I505" i="4"/>
  <c r="M508" i="1" s="1"/>
  <c r="F506" i="4"/>
  <c r="G506" i="4" s="1"/>
  <c r="S835" i="3"/>
  <c r="R834" i="3"/>
  <c r="S834" i="3"/>
  <c r="R835" i="3"/>
  <c r="P998" i="3"/>
  <c r="K508" i="1" s="1" a="1"/>
  <c r="K508" i="1" s="1"/>
  <c r="N836" i="3"/>
  <c r="O837" i="3"/>
  <c r="N837" i="3"/>
  <c r="O836" i="3"/>
  <c r="H427" i="1" s="1" a="1"/>
  <c r="H427" i="1" s="1"/>
  <c r="O427" i="1" s="1"/>
  <c r="H840" i="3" a="1"/>
  <c r="H840" i="3" s="1"/>
  <c r="L840" i="3" s="1"/>
  <c r="L838" i="3"/>
  <c r="N838" i="3" s="1" a="1"/>
  <c r="P510" i="1"/>
  <c r="H841" i="3"/>
  <c r="I841" i="3"/>
  <c r="M841" i="3" s="1"/>
  <c r="I840" i="3"/>
  <c r="F1000" i="3"/>
  <c r="J1002" i="3" a="1"/>
  <c r="J1001" i="3"/>
  <c r="J1000" i="3"/>
  <c r="K1000" i="3"/>
  <c r="K1001" i="3"/>
  <c r="H842" i="3" a="1"/>
  <c r="C1002" i="3" a="1"/>
  <c r="C1002" i="3" s="1"/>
  <c r="E1002" i="3" s="1"/>
  <c r="G1002" i="3" s="1"/>
  <c r="A1004" i="3"/>
  <c r="B1002" i="3" a="1"/>
  <c r="B1002" i="3" s="1"/>
  <c r="D1002" i="3" s="1"/>
  <c r="L507" i="1" l="1" a="1"/>
  <c r="L507" i="1" s="1"/>
  <c r="Q999" i="3"/>
  <c r="I508" i="5"/>
  <c r="N511" i="1" s="1"/>
  <c r="G508" i="5"/>
  <c r="F509" i="5"/>
  <c r="I506" i="4"/>
  <c r="M509" i="1" s="1"/>
  <c r="F507" i="4"/>
  <c r="G507" i="4" s="1"/>
  <c r="T834" i="3" a="1"/>
  <c r="T834" i="3" s="1"/>
  <c r="N840" i="3" a="1"/>
  <c r="O840" i="3" s="1"/>
  <c r="H429" i="1" s="1" a="1"/>
  <c r="H429" i="1" s="1"/>
  <c r="O429" i="1" s="1"/>
  <c r="R836" i="3" a="1"/>
  <c r="P1000" i="3"/>
  <c r="K509" i="1" s="1" a="1"/>
  <c r="K509" i="1" s="1"/>
  <c r="O839" i="3"/>
  <c r="N838" i="3"/>
  <c r="O838" i="3"/>
  <c r="H428" i="1" s="1" a="1"/>
  <c r="H428" i="1" s="1"/>
  <c r="O428" i="1" s="1"/>
  <c r="N839" i="3"/>
  <c r="P511" i="1"/>
  <c r="F1002" i="3"/>
  <c r="J1004" i="3" a="1"/>
  <c r="K1002" i="3"/>
  <c r="K1003" i="3"/>
  <c r="J1003" i="3"/>
  <c r="J1002" i="3"/>
  <c r="I842" i="3"/>
  <c r="I843" i="3"/>
  <c r="M843" i="3" s="1"/>
  <c r="H842" i="3"/>
  <c r="L842" i="3" s="1"/>
  <c r="H843" i="3"/>
  <c r="B1004" i="3" a="1"/>
  <c r="B1004" i="3" s="1"/>
  <c r="D1004" i="3" s="1"/>
  <c r="A1006" i="3"/>
  <c r="C1004" i="3" a="1"/>
  <c r="C1004" i="3" s="1"/>
  <c r="E1004" i="3" s="1"/>
  <c r="G1004" i="3" s="1"/>
  <c r="L508" i="1" l="1" a="1"/>
  <c r="L508" i="1" s="1"/>
  <c r="Q1001" i="3"/>
  <c r="G509" i="5"/>
  <c r="I509" i="5"/>
  <c r="N512" i="1" s="1"/>
  <c r="F510" i="5"/>
  <c r="I507" i="4"/>
  <c r="M510" i="1" s="1"/>
  <c r="F508" i="4"/>
  <c r="G508" i="4" s="1"/>
  <c r="N840" i="3"/>
  <c r="O841" i="3"/>
  <c r="N841" i="3"/>
  <c r="R838" i="3" a="1"/>
  <c r="P1002" i="3"/>
  <c r="K510" i="1" s="1" a="1"/>
  <c r="K510" i="1" s="1"/>
  <c r="R836" i="3"/>
  <c r="S837" i="3"/>
  <c r="S836" i="3"/>
  <c r="R837" i="3"/>
  <c r="N842" i="3" a="1"/>
  <c r="N842" i="3" s="1"/>
  <c r="P512" i="1"/>
  <c r="F1004" i="3"/>
  <c r="J1006" i="3" a="1"/>
  <c r="K1005" i="3"/>
  <c r="J1004" i="3"/>
  <c r="K1004" i="3"/>
  <c r="J1005" i="3"/>
  <c r="H844" i="3" a="1"/>
  <c r="I844" i="3" s="1"/>
  <c r="B1006" i="3" a="1"/>
  <c r="B1006" i="3" s="1"/>
  <c r="D1006" i="3" s="1"/>
  <c r="A1008" i="3"/>
  <c r="C1006" i="3" a="1"/>
  <c r="C1006" i="3" s="1"/>
  <c r="E1006" i="3" s="1"/>
  <c r="G1006" i="3" s="1"/>
  <c r="L509" i="1" l="1" a="1"/>
  <c r="L509" i="1" s="1"/>
  <c r="Q1003" i="3"/>
  <c r="G510" i="5"/>
  <c r="I510" i="5"/>
  <c r="N513" i="1" s="1"/>
  <c r="F511" i="5"/>
  <c r="I508" i="4"/>
  <c r="M511" i="1" s="1"/>
  <c r="F509" i="4"/>
  <c r="G509" i="4" s="1"/>
  <c r="T836" i="3" a="1"/>
  <c r="T836" i="3" s="1"/>
  <c r="R840" i="3" a="1"/>
  <c r="R840" i="3" s="1"/>
  <c r="P1004" i="3"/>
  <c r="K511" i="1" s="1" a="1"/>
  <c r="K511" i="1" s="1"/>
  <c r="S838" i="3"/>
  <c r="R838" i="3"/>
  <c r="R839" i="3"/>
  <c r="S839" i="3"/>
  <c r="N843" i="3"/>
  <c r="O843" i="3"/>
  <c r="O842" i="3"/>
  <c r="H430" i="1" s="1" a="1"/>
  <c r="H430" i="1" s="1"/>
  <c r="O430" i="1" s="1"/>
  <c r="P513" i="1"/>
  <c r="H844" i="3"/>
  <c r="I845" i="3"/>
  <c r="M845" i="3" s="1"/>
  <c r="F1006" i="3"/>
  <c r="J1008" i="3" a="1"/>
  <c r="H845" i="3"/>
  <c r="K1006" i="3"/>
  <c r="J1007" i="3"/>
  <c r="J1006" i="3"/>
  <c r="K1007" i="3"/>
  <c r="B1008" i="3" a="1"/>
  <c r="B1008" i="3" s="1"/>
  <c r="D1008" i="3" s="1"/>
  <c r="A1010" i="3"/>
  <c r="C1008" i="3" a="1"/>
  <c r="C1008" i="3" s="1"/>
  <c r="E1008" i="3" s="1"/>
  <c r="G1008" i="3" s="1"/>
  <c r="L510" i="1" l="1" a="1"/>
  <c r="L510" i="1" s="1"/>
  <c r="Q1005" i="3"/>
  <c r="I511" i="5"/>
  <c r="N514" i="1" s="1"/>
  <c r="G511" i="5"/>
  <c r="F512" i="5"/>
  <c r="I509" i="4"/>
  <c r="M512" i="1" s="1"/>
  <c r="F510" i="4"/>
  <c r="G510" i="4" s="1"/>
  <c r="T838" i="3" a="1"/>
  <c r="T838" i="3" s="1"/>
  <c r="R841" i="3"/>
  <c r="S841" i="3"/>
  <c r="S840" i="3"/>
  <c r="P1006" i="3"/>
  <c r="K512" i="1" s="1" a="1"/>
  <c r="K512" i="1" s="1"/>
  <c r="R842" i="3" a="1"/>
  <c r="H846" i="3" a="1"/>
  <c r="I846" i="3" s="1"/>
  <c r="L844" i="3"/>
  <c r="N844" i="3" s="1" a="1"/>
  <c r="P514" i="1"/>
  <c r="F1008" i="3"/>
  <c r="J1010" i="3" a="1"/>
  <c r="H846" i="3"/>
  <c r="K1008" i="3"/>
  <c r="J1009" i="3"/>
  <c r="K1009" i="3"/>
  <c r="J1008" i="3"/>
  <c r="I847" i="3"/>
  <c r="M847" i="3" s="1"/>
  <c r="H847" i="3"/>
  <c r="C1010" i="3" a="1"/>
  <c r="C1010" i="3" s="1"/>
  <c r="E1010" i="3" s="1"/>
  <c r="G1010" i="3" s="1"/>
  <c r="A1012" i="3"/>
  <c r="B1010" i="3" a="1"/>
  <c r="B1010" i="3" s="1"/>
  <c r="D1010" i="3" s="1"/>
  <c r="L511" i="1" l="1" a="1"/>
  <c r="L511" i="1" s="1"/>
  <c r="Q1007" i="3"/>
  <c r="I512" i="5"/>
  <c r="N515" i="1" s="1"/>
  <c r="G512" i="5"/>
  <c r="F513" i="5"/>
  <c r="I510" i="4"/>
  <c r="M513" i="1" s="1"/>
  <c r="F511" i="4"/>
  <c r="G511" i="4" s="1"/>
  <c r="T840" i="3" a="1"/>
  <c r="T840" i="3" s="1"/>
  <c r="S843" i="3"/>
  <c r="R842" i="3"/>
  <c r="S842" i="3"/>
  <c r="R843" i="3"/>
  <c r="P1008" i="3"/>
  <c r="K513" i="1" s="1" a="1"/>
  <c r="K513" i="1" s="1"/>
  <c r="H848" i="3" a="1"/>
  <c r="I848" i="3" s="1"/>
  <c r="L846" i="3"/>
  <c r="N846" i="3" s="1" a="1"/>
  <c r="O845" i="3"/>
  <c r="O844" i="3"/>
  <c r="H431" i="1" s="1" a="1"/>
  <c r="H431" i="1" s="1"/>
  <c r="O431" i="1" s="1"/>
  <c r="N845" i="3"/>
  <c r="N844" i="3"/>
  <c r="P515" i="1"/>
  <c r="F1010" i="3"/>
  <c r="J1012" i="3" a="1"/>
  <c r="H848" i="3"/>
  <c r="L848" i="3" s="1"/>
  <c r="H849" i="3"/>
  <c r="I849" i="3"/>
  <c r="M849" i="3" s="1"/>
  <c r="K1010" i="3"/>
  <c r="J1010" i="3"/>
  <c r="K1011" i="3"/>
  <c r="J1011" i="3"/>
  <c r="H850" i="3" a="1"/>
  <c r="B1012" i="3" a="1"/>
  <c r="B1012" i="3" s="1"/>
  <c r="D1012" i="3" s="1"/>
  <c r="A1014" i="3"/>
  <c r="C1012" i="3" a="1"/>
  <c r="C1012" i="3" s="1"/>
  <c r="E1012" i="3" s="1"/>
  <c r="G1012" i="3" s="1"/>
  <c r="L512" i="1" l="1" a="1"/>
  <c r="L512" i="1" s="1"/>
  <c r="Q1009" i="3"/>
  <c r="I513" i="5"/>
  <c r="N516" i="1" s="1"/>
  <c r="G513" i="5"/>
  <c r="F514" i="5"/>
  <c r="I511" i="4"/>
  <c r="M514" i="1" s="1"/>
  <c r="F512" i="4"/>
  <c r="G512" i="4" s="1"/>
  <c r="T842" i="3" a="1"/>
  <c r="T842" i="3" s="1"/>
  <c r="R844" i="3" a="1"/>
  <c r="P1010" i="3"/>
  <c r="K514" i="1" s="1" a="1"/>
  <c r="K514" i="1" s="1"/>
  <c r="N848" i="3" a="1"/>
  <c r="O847" i="3"/>
  <c r="N846" i="3"/>
  <c r="O846" i="3"/>
  <c r="H432" i="1" s="1" a="1"/>
  <c r="H432" i="1" s="1"/>
  <c r="O432" i="1" s="1"/>
  <c r="N847" i="3"/>
  <c r="P516" i="1"/>
  <c r="F1012" i="3"/>
  <c r="J1014" i="3" a="1"/>
  <c r="K1013" i="3"/>
  <c r="J1013" i="3"/>
  <c r="J1012" i="3"/>
  <c r="K1012" i="3"/>
  <c r="I850" i="3"/>
  <c r="I851" i="3"/>
  <c r="M851" i="3" s="1"/>
  <c r="H850" i="3"/>
  <c r="L850" i="3" s="1"/>
  <c r="H851" i="3"/>
  <c r="B1014" i="3" a="1"/>
  <c r="B1014" i="3" s="1"/>
  <c r="D1014" i="3" s="1"/>
  <c r="A1016" i="3"/>
  <c r="C1014" i="3" a="1"/>
  <c r="C1014" i="3" s="1"/>
  <c r="E1014" i="3" s="1"/>
  <c r="G1014" i="3" s="1"/>
  <c r="L513" i="1" l="1" a="1"/>
  <c r="L513" i="1" s="1"/>
  <c r="Q1011" i="3"/>
  <c r="I514" i="5"/>
  <c r="N517" i="1" s="1"/>
  <c r="G514" i="5"/>
  <c r="F515" i="5"/>
  <c r="I512" i="4"/>
  <c r="M515" i="1" s="1"/>
  <c r="F513" i="4"/>
  <c r="G513" i="4" s="1"/>
  <c r="R846" i="3" a="1"/>
  <c r="N850" i="3" a="1"/>
  <c r="N851" i="3" s="1"/>
  <c r="P1012" i="3"/>
  <c r="K515" i="1" s="1" a="1"/>
  <c r="K515" i="1" s="1"/>
  <c r="R844" i="3"/>
  <c r="S844" i="3"/>
  <c r="R845" i="3"/>
  <c r="S845" i="3"/>
  <c r="O848" i="3"/>
  <c r="H433" i="1" s="1" a="1"/>
  <c r="H433" i="1" s="1"/>
  <c r="O433" i="1" s="1"/>
  <c r="N849" i="3"/>
  <c r="O849" i="3"/>
  <c r="N848" i="3"/>
  <c r="P517" i="1"/>
  <c r="F1014" i="3"/>
  <c r="J1016" i="3" a="1"/>
  <c r="J1014" i="3"/>
  <c r="K1015" i="3"/>
  <c r="K1014" i="3"/>
  <c r="J1015" i="3"/>
  <c r="H852" i="3" a="1"/>
  <c r="I852" i="3" s="1"/>
  <c r="B1016" i="3" a="1"/>
  <c r="B1016" i="3" s="1"/>
  <c r="D1016" i="3" s="1"/>
  <c r="A1018" i="3"/>
  <c r="C1016" i="3" a="1"/>
  <c r="C1016" i="3" s="1"/>
  <c r="E1016" i="3" s="1"/>
  <c r="G1016" i="3" s="1"/>
  <c r="L514" i="1" l="1" a="1"/>
  <c r="L514" i="1" s="1"/>
  <c r="Q1013" i="3"/>
  <c r="I515" i="5"/>
  <c r="N518" i="1" s="1"/>
  <c r="G515" i="5"/>
  <c r="F516" i="5"/>
  <c r="I513" i="4"/>
  <c r="M516" i="1" s="1"/>
  <c r="F514" i="4"/>
  <c r="G514" i="4" s="1"/>
  <c r="T844" i="3" a="1"/>
  <c r="T844" i="3" s="1"/>
  <c r="N850" i="3"/>
  <c r="O850" i="3"/>
  <c r="H434" i="1" s="1" a="1"/>
  <c r="H434" i="1" s="1"/>
  <c r="O434" i="1" s="1"/>
  <c r="O851" i="3"/>
  <c r="P1014" i="3"/>
  <c r="K516" i="1" s="1" a="1"/>
  <c r="K516" i="1" s="1"/>
  <c r="R848" i="3" a="1"/>
  <c r="R847" i="3"/>
  <c r="S846" i="3"/>
  <c r="S847" i="3"/>
  <c r="R846" i="3"/>
  <c r="P518" i="1"/>
  <c r="I853" i="3"/>
  <c r="M853" i="3" s="1"/>
  <c r="F1016" i="3"/>
  <c r="J1018" i="3" a="1"/>
  <c r="H853" i="3"/>
  <c r="H852" i="3"/>
  <c r="J1016" i="3"/>
  <c r="K1017" i="3"/>
  <c r="K1016" i="3"/>
  <c r="J1017" i="3"/>
  <c r="B1018" i="3" a="1"/>
  <c r="B1018" i="3" s="1"/>
  <c r="D1018" i="3" s="1"/>
  <c r="A1020" i="3"/>
  <c r="C1018" i="3" a="1"/>
  <c r="C1018" i="3" s="1"/>
  <c r="E1018" i="3" s="1"/>
  <c r="G1018" i="3" s="1"/>
  <c r="L515" i="1" l="1" a="1"/>
  <c r="L515" i="1" s="1"/>
  <c r="Q1015" i="3"/>
  <c r="I516" i="5"/>
  <c r="N519" i="1" s="1"/>
  <c r="G516" i="5"/>
  <c r="F517" i="5"/>
  <c r="I514" i="4"/>
  <c r="M517" i="1" s="1"/>
  <c r="F515" i="4"/>
  <c r="G515" i="4" s="1"/>
  <c r="T846" i="3" a="1"/>
  <c r="T846" i="3" s="1"/>
  <c r="R850" i="3" a="1"/>
  <c r="R850" i="3" s="1"/>
  <c r="S849" i="3"/>
  <c r="R849" i="3"/>
  <c r="S848" i="3"/>
  <c r="R848" i="3"/>
  <c r="P1016" i="3"/>
  <c r="K517" i="1" s="1" a="1"/>
  <c r="K517" i="1" s="1"/>
  <c r="H854" i="3" a="1"/>
  <c r="I854" i="3" s="1"/>
  <c r="L852" i="3"/>
  <c r="N852" i="3" s="1" a="1"/>
  <c r="P519" i="1"/>
  <c r="H854" i="3"/>
  <c r="I855" i="3"/>
  <c r="M855" i="3" s="1"/>
  <c r="K1018" i="3"/>
  <c r="J1019" i="3"/>
  <c r="K1019" i="3"/>
  <c r="J1018" i="3"/>
  <c r="H855" i="3"/>
  <c r="F1018" i="3"/>
  <c r="J1020" i="3" a="1"/>
  <c r="C1020" i="3" a="1"/>
  <c r="C1020" i="3" s="1"/>
  <c r="E1020" i="3" s="1"/>
  <c r="G1020" i="3" s="1"/>
  <c r="A1022" i="3"/>
  <c r="B1020" i="3" a="1"/>
  <c r="B1020" i="3" s="1"/>
  <c r="D1020" i="3" s="1"/>
  <c r="L516" i="1" l="1" a="1"/>
  <c r="L516" i="1" s="1"/>
  <c r="Q1017" i="3"/>
  <c r="G517" i="5"/>
  <c r="I517" i="5"/>
  <c r="N520" i="1" s="1"/>
  <c r="F518" i="5"/>
  <c r="I515" i="4"/>
  <c r="M518" i="1" s="1"/>
  <c r="F516" i="4"/>
  <c r="G516" i="4" s="1"/>
  <c r="T848" i="3" a="1"/>
  <c r="T848" i="3" s="1"/>
  <c r="R851" i="3"/>
  <c r="S851" i="3"/>
  <c r="S850" i="3"/>
  <c r="P1018" i="3"/>
  <c r="K518" i="1" s="1" a="1"/>
  <c r="K518" i="1" s="1"/>
  <c r="H856" i="3" a="1"/>
  <c r="H856" i="3" s="1"/>
  <c r="L856" i="3" s="1"/>
  <c r="L854" i="3"/>
  <c r="N854" i="3" s="1" a="1"/>
  <c r="N852" i="3"/>
  <c r="O853" i="3"/>
  <c r="N853" i="3"/>
  <c r="O852" i="3"/>
  <c r="H435" i="1" s="1" a="1"/>
  <c r="H435" i="1" s="1"/>
  <c r="O435" i="1" s="1"/>
  <c r="P520" i="1"/>
  <c r="F1020" i="3"/>
  <c r="J1022" i="3" a="1"/>
  <c r="I856" i="3"/>
  <c r="K1021" i="3"/>
  <c r="J1020" i="3"/>
  <c r="K1020" i="3"/>
  <c r="J1021" i="3"/>
  <c r="H857" i="3"/>
  <c r="H858" i="3" s="1" a="1"/>
  <c r="I857" i="3"/>
  <c r="M857" i="3" s="1"/>
  <c r="C1022" i="3" a="1"/>
  <c r="C1022" i="3" s="1"/>
  <c r="E1022" i="3" s="1"/>
  <c r="G1022" i="3" s="1"/>
  <c r="B1022" i="3" a="1"/>
  <c r="B1022" i="3" s="1"/>
  <c r="D1022" i="3" s="1"/>
  <c r="A1024" i="3"/>
  <c r="L517" i="1" l="1" a="1"/>
  <c r="L517" i="1" s="1"/>
  <c r="Q1019" i="3"/>
  <c r="G518" i="5"/>
  <c r="I518" i="5"/>
  <c r="N521" i="1" s="1"/>
  <c r="F519" i="5"/>
  <c r="I516" i="4"/>
  <c r="M519" i="1" s="1"/>
  <c r="F517" i="4"/>
  <c r="G517" i="4" s="1"/>
  <c r="T850" i="3" a="1"/>
  <c r="T850" i="3" s="1"/>
  <c r="R852" i="3" a="1"/>
  <c r="P1020" i="3"/>
  <c r="K519" i="1" s="1" a="1"/>
  <c r="K519" i="1" s="1"/>
  <c r="O855" i="3"/>
  <c r="O854" i="3"/>
  <c r="H436" i="1" s="1" a="1"/>
  <c r="H436" i="1" s="1"/>
  <c r="O436" i="1" s="1"/>
  <c r="N855" i="3"/>
  <c r="N854" i="3"/>
  <c r="N856" i="3" a="1"/>
  <c r="P521" i="1"/>
  <c r="F1022" i="3"/>
  <c r="J1024" i="3" a="1"/>
  <c r="K1022" i="3"/>
  <c r="J1022" i="3"/>
  <c r="J1023" i="3"/>
  <c r="K1023" i="3"/>
  <c r="I858" i="3"/>
  <c r="I859" i="3"/>
  <c r="M859" i="3" s="1"/>
  <c r="H858" i="3"/>
  <c r="L858" i="3" s="1"/>
  <c r="H859" i="3"/>
  <c r="B1024" i="3" a="1"/>
  <c r="B1024" i="3" s="1"/>
  <c r="D1024" i="3" s="1"/>
  <c r="A1026" i="3"/>
  <c r="C1024" i="3" a="1"/>
  <c r="C1024" i="3" s="1"/>
  <c r="E1024" i="3" s="1"/>
  <c r="G1024" i="3" s="1"/>
  <c r="L518" i="1" l="1" a="1"/>
  <c r="L518" i="1" s="1"/>
  <c r="Q1021" i="3"/>
  <c r="I519" i="5"/>
  <c r="N522" i="1" s="1"/>
  <c r="G519" i="5"/>
  <c r="F520" i="5"/>
  <c r="I517" i="4"/>
  <c r="M520" i="1" s="1"/>
  <c r="F518" i="4"/>
  <c r="G518" i="4" s="1"/>
  <c r="R854" i="3" a="1"/>
  <c r="N858" i="3" a="1"/>
  <c r="N858" i="3" s="1"/>
  <c r="P1022" i="3"/>
  <c r="K520" i="1" s="1" a="1"/>
  <c r="K520" i="1" s="1"/>
  <c r="S853" i="3"/>
  <c r="R852" i="3"/>
  <c r="S852" i="3"/>
  <c r="R853" i="3"/>
  <c r="N856" i="3"/>
  <c r="O856" i="3"/>
  <c r="H437" i="1" s="1" a="1"/>
  <c r="H437" i="1" s="1"/>
  <c r="O437" i="1" s="1"/>
  <c r="O857" i="3"/>
  <c r="N857" i="3"/>
  <c r="P522" i="1"/>
  <c r="F1024" i="3"/>
  <c r="J1026" i="3" a="1"/>
  <c r="K1024" i="3"/>
  <c r="J1024" i="3"/>
  <c r="J1025" i="3"/>
  <c r="K1025" i="3"/>
  <c r="H860" i="3" a="1"/>
  <c r="I860" i="3" s="1"/>
  <c r="B1026" i="3" a="1"/>
  <c r="B1026" i="3" s="1"/>
  <c r="D1026" i="3" s="1"/>
  <c r="A1028" i="3"/>
  <c r="C1026" i="3" a="1"/>
  <c r="C1026" i="3" s="1"/>
  <c r="E1026" i="3" s="1"/>
  <c r="G1026" i="3" s="1"/>
  <c r="L519" i="1" l="1" a="1"/>
  <c r="L519" i="1" s="1"/>
  <c r="Q1023" i="3"/>
  <c r="I520" i="5"/>
  <c r="N523" i="1" s="1"/>
  <c r="G520" i="5"/>
  <c r="F521" i="5"/>
  <c r="I518" i="4"/>
  <c r="M521" i="1" s="1"/>
  <c r="F519" i="4"/>
  <c r="G519" i="4" s="1"/>
  <c r="T852" i="3" a="1"/>
  <c r="T852" i="3" s="1"/>
  <c r="N859" i="3"/>
  <c r="R856" i="3" a="1"/>
  <c r="O859" i="3"/>
  <c r="O858" i="3"/>
  <c r="H438" i="1" s="1" a="1"/>
  <c r="H438" i="1" s="1"/>
  <c r="O438" i="1" s="1"/>
  <c r="P1024" i="3"/>
  <c r="K521" i="1" s="1" a="1"/>
  <c r="K521" i="1" s="1"/>
  <c r="S854" i="3"/>
  <c r="R854" i="3"/>
  <c r="R855" i="3"/>
  <c r="S855" i="3"/>
  <c r="P523" i="1"/>
  <c r="I861" i="3"/>
  <c r="M861" i="3" s="1"/>
  <c r="F1026" i="3"/>
  <c r="J1028" i="3" a="1"/>
  <c r="H861" i="3"/>
  <c r="H860" i="3"/>
  <c r="J1026" i="3"/>
  <c r="K1026" i="3"/>
  <c r="J1027" i="3"/>
  <c r="K1027" i="3"/>
  <c r="B1028" i="3" a="1"/>
  <c r="B1028" i="3" s="1"/>
  <c r="D1028" i="3" s="1"/>
  <c r="A1030" i="3"/>
  <c r="C1028" i="3" a="1"/>
  <c r="C1028" i="3" s="1"/>
  <c r="E1028" i="3" s="1"/>
  <c r="G1028" i="3" s="1"/>
  <c r="L520" i="1" l="1" a="1"/>
  <c r="L520" i="1" s="1"/>
  <c r="Q1025" i="3"/>
  <c r="I521" i="5"/>
  <c r="N524" i="1" s="1"/>
  <c r="G521" i="5"/>
  <c r="F522" i="5"/>
  <c r="I519" i="4"/>
  <c r="M522" i="1" s="1"/>
  <c r="F520" i="4"/>
  <c r="G520" i="4" s="1"/>
  <c r="T854" i="3" a="1"/>
  <c r="T854" i="3" s="1"/>
  <c r="P1026" i="3"/>
  <c r="K522" i="1" s="1" a="1"/>
  <c r="K522" i="1" s="1"/>
  <c r="R856" i="3"/>
  <c r="S856" i="3"/>
  <c r="S857" i="3"/>
  <c r="R857" i="3"/>
  <c r="R858" i="3" a="1"/>
  <c r="H862" i="3" a="1"/>
  <c r="I862" i="3" s="1"/>
  <c r="L860" i="3"/>
  <c r="N860" i="3" s="1" a="1"/>
  <c r="P524" i="1"/>
  <c r="H862" i="3"/>
  <c r="L862" i="3" s="1"/>
  <c r="I863" i="3"/>
  <c r="M863" i="3" s="1"/>
  <c r="J1028" i="3"/>
  <c r="K1029" i="3"/>
  <c r="K1028" i="3"/>
  <c r="J1029" i="3"/>
  <c r="H863" i="3"/>
  <c r="F1028" i="3"/>
  <c r="J1030" i="3" a="1"/>
  <c r="B1030" i="3" a="1"/>
  <c r="B1030" i="3" s="1"/>
  <c r="D1030" i="3" s="1"/>
  <c r="A1032" i="3"/>
  <c r="C1030" i="3" a="1"/>
  <c r="C1030" i="3" s="1"/>
  <c r="E1030" i="3" s="1"/>
  <c r="G1030" i="3" s="1"/>
  <c r="L521" i="1" l="1" a="1"/>
  <c r="L521" i="1" s="1"/>
  <c r="Q1027" i="3"/>
  <c r="I522" i="5"/>
  <c r="N525" i="1" s="1"/>
  <c r="G522" i="5"/>
  <c r="F523" i="5"/>
  <c r="I520" i="4"/>
  <c r="M523" i="1" s="1"/>
  <c r="F521" i="4"/>
  <c r="G521" i="4" s="1"/>
  <c r="T856" i="3" a="1"/>
  <c r="T856" i="3" s="1"/>
  <c r="S859" i="3"/>
  <c r="S858" i="3"/>
  <c r="R859" i="3"/>
  <c r="R858" i="3"/>
  <c r="N862" i="3" a="1"/>
  <c r="N862" i="3" s="1"/>
  <c r="P1028" i="3"/>
  <c r="K523" i="1" s="1" a="1"/>
  <c r="K523" i="1" s="1"/>
  <c r="O861" i="3"/>
  <c r="N861" i="3"/>
  <c r="O860" i="3"/>
  <c r="H439" i="1" s="1" a="1"/>
  <c r="H439" i="1" s="1"/>
  <c r="O439" i="1" s="1"/>
  <c r="N860" i="3"/>
  <c r="P525" i="1"/>
  <c r="F1030" i="3"/>
  <c r="J1032" i="3" a="1"/>
  <c r="K1031" i="3"/>
  <c r="J1030" i="3"/>
  <c r="K1030" i="3"/>
  <c r="J1031" i="3"/>
  <c r="H864" i="3" a="1"/>
  <c r="B1032" i="3" a="1"/>
  <c r="B1032" i="3" s="1"/>
  <c r="D1032" i="3" s="1"/>
  <c r="A1034" i="3"/>
  <c r="C1032" i="3" a="1"/>
  <c r="C1032" i="3" s="1"/>
  <c r="E1032" i="3" s="1"/>
  <c r="G1032" i="3" s="1"/>
  <c r="L522" i="1" l="1" a="1"/>
  <c r="L522" i="1" s="1"/>
  <c r="Q1029" i="3"/>
  <c r="I523" i="5"/>
  <c r="N526" i="1" s="1"/>
  <c r="G523" i="5"/>
  <c r="F524" i="5"/>
  <c r="I521" i="4"/>
  <c r="M524" i="1" s="1"/>
  <c r="F522" i="4"/>
  <c r="G522" i="4" s="1"/>
  <c r="T858" i="3" a="1"/>
  <c r="T858" i="3" s="1"/>
  <c r="O863" i="3"/>
  <c r="R860" i="3" a="1"/>
  <c r="P1030" i="3"/>
  <c r="K524" i="1" s="1" a="1"/>
  <c r="K524" i="1" s="1"/>
  <c r="N863" i="3"/>
  <c r="O862" i="3"/>
  <c r="H440" i="1" s="1" a="1"/>
  <c r="H440" i="1" s="1"/>
  <c r="O440" i="1" s="1"/>
  <c r="P526" i="1"/>
  <c r="F1032" i="3"/>
  <c r="J1034" i="3" a="1"/>
  <c r="J1033" i="3"/>
  <c r="J1032" i="3"/>
  <c r="K1033" i="3"/>
  <c r="K1032" i="3"/>
  <c r="H864" i="3"/>
  <c r="H865" i="3"/>
  <c r="I864" i="3"/>
  <c r="I865" i="3"/>
  <c r="M865" i="3" s="1"/>
  <c r="B1034" i="3" a="1"/>
  <c r="B1034" i="3" s="1"/>
  <c r="D1034" i="3" s="1"/>
  <c r="A1036" i="3"/>
  <c r="C1034" i="3" a="1"/>
  <c r="C1034" i="3" s="1"/>
  <c r="E1034" i="3" s="1"/>
  <c r="G1034" i="3" s="1"/>
  <c r="L523" i="1" l="1" a="1"/>
  <c r="L523" i="1" s="1"/>
  <c r="Q1031" i="3"/>
  <c r="G524" i="5"/>
  <c r="I524" i="5"/>
  <c r="N527" i="1" s="1"/>
  <c r="F525" i="5"/>
  <c r="I522" i="4"/>
  <c r="M525" i="1" s="1"/>
  <c r="F523" i="4"/>
  <c r="G523" i="4" s="1"/>
  <c r="P1032" i="3"/>
  <c r="K525" i="1" s="1" a="1"/>
  <c r="K525" i="1" s="1"/>
  <c r="R861" i="3"/>
  <c r="S861" i="3"/>
  <c r="S860" i="3"/>
  <c r="R860" i="3"/>
  <c r="R862" i="3" a="1"/>
  <c r="H866" i="3" a="1"/>
  <c r="I866" i="3" s="1"/>
  <c r="L864" i="3"/>
  <c r="N864" i="3" s="1" a="1"/>
  <c r="P527" i="1"/>
  <c r="I867" i="3"/>
  <c r="M867" i="3" s="1"/>
  <c r="H867" i="3"/>
  <c r="H866" i="3"/>
  <c r="J1035" i="3"/>
  <c r="J1034" i="3"/>
  <c r="K1034" i="3"/>
  <c r="K1035" i="3"/>
  <c r="F1034" i="3"/>
  <c r="J1036" i="3" a="1"/>
  <c r="C1036" i="3" a="1"/>
  <c r="C1036" i="3" s="1"/>
  <c r="E1036" i="3" s="1"/>
  <c r="G1036" i="3" s="1"/>
  <c r="B1036" i="3" a="1"/>
  <c r="B1036" i="3" s="1"/>
  <c r="D1036" i="3" s="1"/>
  <c r="A1038" i="3"/>
  <c r="L524" i="1" l="1" a="1"/>
  <c r="L524" i="1" s="1"/>
  <c r="Q1033" i="3"/>
  <c r="T860" i="3" a="1"/>
  <c r="T860" i="3" s="1"/>
  <c r="I525" i="5"/>
  <c r="N528" i="1" s="1"/>
  <c r="G525" i="5"/>
  <c r="F526" i="5"/>
  <c r="I523" i="4"/>
  <c r="M526" i="1" s="1"/>
  <c r="F524" i="4"/>
  <c r="G524" i="4" s="1"/>
  <c r="R863" i="3"/>
  <c r="S862" i="3"/>
  <c r="S863" i="3"/>
  <c r="R862" i="3"/>
  <c r="P1034" i="3"/>
  <c r="K526" i="1" s="1" a="1"/>
  <c r="K526" i="1" s="1"/>
  <c r="H868" i="3" a="1"/>
  <c r="I869" i="3" s="1"/>
  <c r="M869" i="3" s="1"/>
  <c r="L866" i="3"/>
  <c r="N866" i="3" s="1" a="1"/>
  <c r="O865" i="3"/>
  <c r="N864" i="3"/>
  <c r="O864" i="3"/>
  <c r="H441" i="1" s="1" a="1"/>
  <c r="H441" i="1" s="1"/>
  <c r="O441" i="1" s="1"/>
  <c r="N865" i="3"/>
  <c r="P528" i="1"/>
  <c r="H869" i="3"/>
  <c r="H868" i="3"/>
  <c r="L868" i="3" s="1"/>
  <c r="I868" i="3"/>
  <c r="F1036" i="3"/>
  <c r="J1038" i="3" a="1"/>
  <c r="J1036" i="3"/>
  <c r="J1037" i="3"/>
  <c r="K1036" i="3"/>
  <c r="K1037" i="3"/>
  <c r="H870" i="3" a="1"/>
  <c r="C1038" i="3" a="1"/>
  <c r="C1038" i="3" s="1"/>
  <c r="E1038" i="3" s="1"/>
  <c r="G1038" i="3" s="1"/>
  <c r="B1038" i="3" a="1"/>
  <c r="B1038" i="3" s="1"/>
  <c r="D1038" i="3" s="1"/>
  <c r="A1040" i="3"/>
  <c r="L525" i="1" l="1" a="1"/>
  <c r="L525" i="1" s="1"/>
  <c r="Q1035" i="3"/>
  <c r="I526" i="5"/>
  <c r="N529" i="1" s="1"/>
  <c r="G526" i="5"/>
  <c r="F527" i="5"/>
  <c r="I524" i="4"/>
  <c r="M527" i="1" s="1"/>
  <c r="F525" i="4"/>
  <c r="G525" i="4" s="1"/>
  <c r="T862" i="3" a="1"/>
  <c r="T862" i="3" s="1"/>
  <c r="R864" i="3" a="1"/>
  <c r="P1036" i="3"/>
  <c r="K527" i="1" s="1" a="1"/>
  <c r="K527" i="1" s="1"/>
  <c r="N868" i="3" a="1"/>
  <c r="N868" i="3" s="1"/>
  <c r="O866" i="3"/>
  <c r="H442" i="1" s="1" a="1"/>
  <c r="H442" i="1" s="1"/>
  <c r="O442" i="1" s="1"/>
  <c r="N867" i="3"/>
  <c r="O867" i="3"/>
  <c r="N866" i="3"/>
  <c r="P529" i="1"/>
  <c r="F1038" i="3"/>
  <c r="J1040" i="3" a="1"/>
  <c r="K1039" i="3"/>
  <c r="J1038" i="3"/>
  <c r="K1038" i="3"/>
  <c r="J1039" i="3"/>
  <c r="I870" i="3"/>
  <c r="H871" i="3"/>
  <c r="I871" i="3"/>
  <c r="M871" i="3" s="1"/>
  <c r="H870" i="3"/>
  <c r="L870" i="3" s="1"/>
  <c r="B1040" i="3" a="1"/>
  <c r="B1040" i="3" s="1"/>
  <c r="D1040" i="3" s="1"/>
  <c r="A1042" i="3"/>
  <c r="C1040" i="3" a="1"/>
  <c r="C1040" i="3" s="1"/>
  <c r="E1040" i="3" s="1"/>
  <c r="G1040" i="3" s="1"/>
  <c r="L526" i="1" l="1" a="1"/>
  <c r="L526" i="1" s="1"/>
  <c r="Q1037" i="3"/>
  <c r="G527" i="5"/>
  <c r="I527" i="5"/>
  <c r="N530" i="1" s="1"/>
  <c r="F528" i="5"/>
  <c r="I525" i="4"/>
  <c r="M528" i="1" s="1"/>
  <c r="F526" i="4"/>
  <c r="G526" i="4" s="1"/>
  <c r="P1038" i="3"/>
  <c r="K528" i="1" s="1" a="1"/>
  <c r="K528" i="1" s="1"/>
  <c r="R866" i="3" a="1"/>
  <c r="S865" i="3"/>
  <c r="S864" i="3"/>
  <c r="R865" i="3"/>
  <c r="R864" i="3"/>
  <c r="N869" i="3"/>
  <c r="O868" i="3"/>
  <c r="H443" i="1" s="1" a="1"/>
  <c r="H443" i="1" s="1"/>
  <c r="O443" i="1" s="1"/>
  <c r="O869" i="3"/>
  <c r="N870" i="3" a="1"/>
  <c r="N870" i="3" s="1"/>
  <c r="P530" i="1"/>
  <c r="F1040" i="3"/>
  <c r="J1042" i="3" a="1"/>
  <c r="J1041" i="3"/>
  <c r="J1040" i="3"/>
  <c r="K1040" i="3"/>
  <c r="K1041" i="3"/>
  <c r="H872" i="3" a="1"/>
  <c r="I872" i="3" s="1"/>
  <c r="B1042" i="3" a="1"/>
  <c r="B1042" i="3" s="1"/>
  <c r="D1042" i="3" s="1"/>
  <c r="A1044" i="3"/>
  <c r="C1042" i="3" a="1"/>
  <c r="C1042" i="3" s="1"/>
  <c r="E1042" i="3" s="1"/>
  <c r="G1042" i="3" s="1"/>
  <c r="L527" i="1" l="1" a="1"/>
  <c r="L527" i="1" s="1"/>
  <c r="Q1039" i="3"/>
  <c r="G528" i="5"/>
  <c r="I528" i="5"/>
  <c r="N531" i="1" s="1"/>
  <c r="F529" i="5"/>
  <c r="I526" i="4"/>
  <c r="M529" i="1" s="1"/>
  <c r="F527" i="4"/>
  <c r="G527" i="4" s="1"/>
  <c r="T864" i="3" a="1"/>
  <c r="T864" i="3" s="1"/>
  <c r="S867" i="3"/>
  <c r="R866" i="3"/>
  <c r="S866" i="3"/>
  <c r="R867" i="3"/>
  <c r="P1040" i="3"/>
  <c r="K529" i="1" s="1" a="1"/>
  <c r="K529" i="1" s="1"/>
  <c r="R868" i="3" a="1"/>
  <c r="O870" i="3"/>
  <c r="H444" i="1" s="1" a="1"/>
  <c r="H444" i="1" s="1"/>
  <c r="O444" i="1" s="1"/>
  <c r="O871" i="3"/>
  <c r="N871" i="3"/>
  <c r="P531" i="1"/>
  <c r="H872" i="3"/>
  <c r="L872" i="3" s="1"/>
  <c r="H873" i="3"/>
  <c r="F1042" i="3"/>
  <c r="J1044" i="3" a="1"/>
  <c r="I873" i="3"/>
  <c r="M873" i="3" s="1"/>
  <c r="J1043" i="3"/>
  <c r="K1043" i="3"/>
  <c r="J1042" i="3"/>
  <c r="K1042" i="3"/>
  <c r="H874" i="3" a="1"/>
  <c r="B1044" i="3" a="1"/>
  <c r="B1044" i="3" s="1"/>
  <c r="D1044" i="3" s="1"/>
  <c r="A1046" i="3"/>
  <c r="C1044" i="3" a="1"/>
  <c r="C1044" i="3" s="1"/>
  <c r="E1044" i="3" s="1"/>
  <c r="G1044" i="3" s="1"/>
  <c r="L528" i="1" l="1" a="1"/>
  <c r="L528" i="1" s="1"/>
  <c r="Q1041" i="3"/>
  <c r="I529" i="5"/>
  <c r="N532" i="1" s="1"/>
  <c r="G529" i="5"/>
  <c r="F530" i="5"/>
  <c r="I527" i="4"/>
  <c r="M530" i="1" s="1"/>
  <c r="F528" i="4"/>
  <c r="G528" i="4" s="1"/>
  <c r="T866" i="3" a="1"/>
  <c r="T866" i="3" s="1"/>
  <c r="R870" i="3" a="1"/>
  <c r="R870" i="3" s="1"/>
  <c r="P1042" i="3"/>
  <c r="K530" i="1" s="1" a="1"/>
  <c r="K530" i="1" s="1"/>
  <c r="S869" i="3"/>
  <c r="R868" i="3"/>
  <c r="R869" i="3"/>
  <c r="S868" i="3"/>
  <c r="N872" i="3" a="1"/>
  <c r="P532" i="1"/>
  <c r="F1044" i="3"/>
  <c r="J1046" i="3" a="1"/>
  <c r="J1044" i="3"/>
  <c r="K1044" i="3"/>
  <c r="J1045" i="3"/>
  <c r="K1045" i="3"/>
  <c r="I874" i="3"/>
  <c r="I875" i="3"/>
  <c r="M875" i="3" s="1"/>
  <c r="H874" i="3"/>
  <c r="L874" i="3" s="1"/>
  <c r="H875" i="3"/>
  <c r="B1046" i="3" a="1"/>
  <c r="B1046" i="3" s="1"/>
  <c r="D1046" i="3" s="1"/>
  <c r="A1048" i="3"/>
  <c r="C1046" i="3" a="1"/>
  <c r="C1046" i="3" s="1"/>
  <c r="E1046" i="3" s="1"/>
  <c r="G1046" i="3" s="1"/>
  <c r="L529" i="1" l="1" a="1"/>
  <c r="L529" i="1" s="1"/>
  <c r="Q1043" i="3"/>
  <c r="G530" i="5"/>
  <c r="I530" i="5"/>
  <c r="N533" i="1" s="1"/>
  <c r="F531" i="5"/>
  <c r="I528" i="4"/>
  <c r="M531" i="1" s="1"/>
  <c r="F529" i="4"/>
  <c r="G529" i="4" s="1"/>
  <c r="T868" i="3" a="1"/>
  <c r="T868" i="3" s="1"/>
  <c r="R871" i="3"/>
  <c r="S871" i="3"/>
  <c r="S870" i="3"/>
  <c r="P1044" i="3"/>
  <c r="K531" i="1" s="1" a="1"/>
  <c r="K531" i="1" s="1"/>
  <c r="N874" i="3" a="1"/>
  <c r="N874" i="3" s="1"/>
  <c r="N872" i="3"/>
  <c r="O872" i="3"/>
  <c r="H445" i="1" s="1" a="1"/>
  <c r="H445" i="1" s="1"/>
  <c r="O445" i="1" s="1"/>
  <c r="O873" i="3"/>
  <c r="N873" i="3"/>
  <c r="P533" i="1"/>
  <c r="F1046" i="3"/>
  <c r="J1048" i="3" a="1"/>
  <c r="K1047" i="3"/>
  <c r="J1047" i="3"/>
  <c r="J1046" i="3"/>
  <c r="K1046" i="3"/>
  <c r="H876" i="3" a="1"/>
  <c r="I876" i="3" s="1"/>
  <c r="B1048" i="3" a="1"/>
  <c r="B1048" i="3" s="1"/>
  <c r="D1048" i="3" s="1"/>
  <c r="A1050" i="3"/>
  <c r="C1048" i="3" a="1"/>
  <c r="C1048" i="3" s="1"/>
  <c r="E1048" i="3" s="1"/>
  <c r="G1048" i="3" s="1"/>
  <c r="L530" i="1" l="1" a="1"/>
  <c r="L530" i="1" s="1"/>
  <c r="Q1045" i="3"/>
  <c r="I531" i="5"/>
  <c r="N534" i="1" s="1"/>
  <c r="G531" i="5"/>
  <c r="F532" i="5"/>
  <c r="I529" i="4"/>
  <c r="M532" i="1" s="1"/>
  <c r="F530" i="4"/>
  <c r="G530" i="4" s="1"/>
  <c r="T870" i="3" a="1"/>
  <c r="T870" i="3" s="1"/>
  <c r="R872" i="3" a="1"/>
  <c r="P1046" i="3"/>
  <c r="K532" i="1" s="1" a="1"/>
  <c r="K532" i="1" s="1"/>
  <c r="O875" i="3"/>
  <c r="N875" i="3"/>
  <c r="O874" i="3"/>
  <c r="H446" i="1" s="1" a="1"/>
  <c r="H446" i="1" s="1"/>
  <c r="O446" i="1" s="1"/>
  <c r="P534" i="1"/>
  <c r="H877" i="3"/>
  <c r="F1048" i="3"/>
  <c r="J1050" i="3" a="1"/>
  <c r="H876" i="3"/>
  <c r="J1049" i="3"/>
  <c r="J1048" i="3"/>
  <c r="K1049" i="3"/>
  <c r="K1048" i="3"/>
  <c r="I877" i="3"/>
  <c r="M877" i="3" s="1"/>
  <c r="B1050" i="3" a="1"/>
  <c r="B1050" i="3" s="1"/>
  <c r="D1050" i="3" s="1"/>
  <c r="A1052" i="3"/>
  <c r="C1050" i="3" a="1"/>
  <c r="C1050" i="3" s="1"/>
  <c r="E1050" i="3" s="1"/>
  <c r="G1050" i="3" s="1"/>
  <c r="L531" i="1" l="1" a="1"/>
  <c r="L531" i="1" s="1"/>
  <c r="Q1047" i="3"/>
  <c r="I532" i="5"/>
  <c r="N535" i="1" s="1"/>
  <c r="G532" i="5"/>
  <c r="F533" i="5"/>
  <c r="I530" i="4"/>
  <c r="M533" i="1" s="1"/>
  <c r="F531" i="4"/>
  <c r="G531" i="4" s="1"/>
  <c r="P1048" i="3"/>
  <c r="K533" i="1" s="1" a="1"/>
  <c r="K533" i="1" s="1"/>
  <c r="R874" i="3" a="1"/>
  <c r="R872" i="3"/>
  <c r="S872" i="3"/>
  <c r="R873" i="3"/>
  <c r="S873" i="3"/>
  <c r="H878" i="3" a="1"/>
  <c r="H878" i="3" s="1"/>
  <c r="L878" i="3" s="1"/>
  <c r="L876" i="3"/>
  <c r="N876" i="3" s="1" a="1"/>
  <c r="P535" i="1"/>
  <c r="H879" i="3"/>
  <c r="J1051" i="3"/>
  <c r="K1050" i="3"/>
  <c r="J1050" i="3"/>
  <c r="K1051" i="3"/>
  <c r="I879" i="3"/>
  <c r="M879" i="3" s="1"/>
  <c r="I878" i="3"/>
  <c r="H880" i="3" s="1" a="1"/>
  <c r="F1050" i="3"/>
  <c r="J1052" i="3" a="1"/>
  <c r="C1052" i="3" a="1"/>
  <c r="C1052" i="3" s="1"/>
  <c r="E1052" i="3" s="1"/>
  <c r="G1052" i="3" s="1"/>
  <c r="B1052" i="3" a="1"/>
  <c r="B1052" i="3" s="1"/>
  <c r="D1052" i="3" s="1"/>
  <c r="A1054" i="3"/>
  <c r="L532" i="1" l="1" a="1"/>
  <c r="L532" i="1" s="1"/>
  <c r="Q1049" i="3"/>
  <c r="I533" i="5"/>
  <c r="N536" i="1" s="1"/>
  <c r="G533" i="5"/>
  <c r="F534" i="5"/>
  <c r="I531" i="4"/>
  <c r="M534" i="1" s="1"/>
  <c r="F532" i="4"/>
  <c r="G532" i="4" s="1"/>
  <c r="T872" i="3" a="1"/>
  <c r="T872" i="3" s="1"/>
  <c r="S875" i="3"/>
  <c r="R874" i="3"/>
  <c r="S874" i="3"/>
  <c r="R875" i="3"/>
  <c r="P1050" i="3"/>
  <c r="K534" i="1" s="1" a="1"/>
  <c r="K534" i="1" s="1"/>
  <c r="O877" i="3"/>
  <c r="O876" i="3"/>
  <c r="H447" i="1" s="1" a="1"/>
  <c r="H447" i="1" s="1"/>
  <c r="O447" i="1" s="1"/>
  <c r="N877" i="3"/>
  <c r="N876" i="3"/>
  <c r="N878" i="3" a="1"/>
  <c r="P536" i="1"/>
  <c r="I880" i="3"/>
  <c r="I881" i="3"/>
  <c r="M881" i="3" s="1"/>
  <c r="H881" i="3"/>
  <c r="H880" i="3"/>
  <c r="F1052" i="3"/>
  <c r="J1054" i="3" a="1"/>
  <c r="J1052" i="3"/>
  <c r="K1052" i="3"/>
  <c r="J1053" i="3"/>
  <c r="K1053" i="3"/>
  <c r="C1054" i="3" a="1"/>
  <c r="C1054" i="3" s="1"/>
  <c r="E1054" i="3" s="1"/>
  <c r="G1054" i="3" s="1"/>
  <c r="B1054" i="3" a="1"/>
  <c r="B1054" i="3" s="1"/>
  <c r="D1054" i="3" s="1"/>
  <c r="A1056" i="3"/>
  <c r="L533" i="1" l="1" a="1"/>
  <c r="L533" i="1" s="1"/>
  <c r="Q1051" i="3"/>
  <c r="I534" i="5"/>
  <c r="N537" i="1" s="1"/>
  <c r="G534" i="5"/>
  <c r="F535" i="5"/>
  <c r="I532" i="4"/>
  <c r="M535" i="1" s="1"/>
  <c r="F533" i="4"/>
  <c r="G533" i="4" s="1"/>
  <c r="T874" i="3" a="1"/>
  <c r="T874" i="3" s="1"/>
  <c r="P1052" i="3"/>
  <c r="K535" i="1" s="1" a="1"/>
  <c r="K535" i="1" s="1"/>
  <c r="R876" i="3" a="1"/>
  <c r="O879" i="3"/>
  <c r="N878" i="3"/>
  <c r="O878" i="3"/>
  <c r="H448" i="1" s="1" a="1"/>
  <c r="H448" i="1" s="1"/>
  <c r="O448" i="1" s="1"/>
  <c r="N879" i="3"/>
  <c r="H882" i="3" a="1"/>
  <c r="I883" i="3" s="1"/>
  <c r="M883" i="3" s="1"/>
  <c r="L880" i="3"/>
  <c r="N880" i="3" s="1" a="1"/>
  <c r="P537" i="1"/>
  <c r="H882" i="3"/>
  <c r="L882" i="3" s="1"/>
  <c r="F1054" i="3"/>
  <c r="J1056" i="3" a="1"/>
  <c r="I882" i="3"/>
  <c r="K1055" i="3"/>
  <c r="K1054" i="3"/>
  <c r="J1054" i="3"/>
  <c r="J1055" i="3"/>
  <c r="H883" i="3"/>
  <c r="B1056" i="3" a="1"/>
  <c r="B1056" i="3" s="1"/>
  <c r="D1056" i="3" s="1"/>
  <c r="A1058" i="3"/>
  <c r="C1056" i="3" a="1"/>
  <c r="C1056" i="3" s="1"/>
  <c r="E1056" i="3" s="1"/>
  <c r="G1056" i="3" s="1"/>
  <c r="L534" i="1" l="1" a="1"/>
  <c r="L534" i="1" s="1"/>
  <c r="Q1053" i="3"/>
  <c r="I535" i="5"/>
  <c r="N538" i="1" s="1"/>
  <c r="G535" i="5"/>
  <c r="F536" i="5"/>
  <c r="I533" i="4"/>
  <c r="M536" i="1" s="1"/>
  <c r="F534" i="4"/>
  <c r="G534" i="4" s="1"/>
  <c r="R878" i="3" a="1"/>
  <c r="R877" i="3"/>
  <c r="S877" i="3"/>
  <c r="S876" i="3"/>
  <c r="R876" i="3"/>
  <c r="P1054" i="3"/>
  <c r="K536" i="1" s="1" a="1"/>
  <c r="K536" i="1" s="1"/>
  <c r="N880" i="3"/>
  <c r="O880" i="3"/>
  <c r="H449" i="1" s="1" a="1"/>
  <c r="H449" i="1" s="1"/>
  <c r="O449" i="1" s="1"/>
  <c r="N881" i="3"/>
  <c r="O881" i="3"/>
  <c r="N882" i="3" a="1"/>
  <c r="P538" i="1"/>
  <c r="J1057" i="3"/>
  <c r="J1056" i="3"/>
  <c r="K1056" i="3"/>
  <c r="K1057" i="3"/>
  <c r="F1056" i="3"/>
  <c r="J1058" i="3" a="1"/>
  <c r="H884" i="3" a="1"/>
  <c r="B1058" i="3" a="1"/>
  <c r="B1058" i="3" s="1"/>
  <c r="D1058" i="3" s="1"/>
  <c r="A1060" i="3"/>
  <c r="C1058" i="3" a="1"/>
  <c r="C1058" i="3" s="1"/>
  <c r="E1058" i="3" s="1"/>
  <c r="G1058" i="3" s="1"/>
  <c r="L535" i="1" l="1" a="1"/>
  <c r="L535" i="1" s="1"/>
  <c r="Q1055" i="3"/>
  <c r="I536" i="5"/>
  <c r="N539" i="1" s="1"/>
  <c r="G536" i="5"/>
  <c r="F537" i="5"/>
  <c r="I534" i="4"/>
  <c r="M537" i="1" s="1"/>
  <c r="F535" i="4"/>
  <c r="G535" i="4" s="1"/>
  <c r="T876" i="3" a="1"/>
  <c r="T876" i="3" s="1"/>
  <c r="P1056" i="3"/>
  <c r="K537" i="1" s="1" a="1"/>
  <c r="K537" i="1" s="1"/>
  <c r="R880" i="3" a="1"/>
  <c r="R879" i="3"/>
  <c r="R878" i="3"/>
  <c r="S878" i="3"/>
  <c r="S879" i="3"/>
  <c r="O882" i="3"/>
  <c r="H450" i="1" s="1" a="1"/>
  <c r="H450" i="1" s="1"/>
  <c r="O450" i="1" s="1"/>
  <c r="N882" i="3"/>
  <c r="N883" i="3"/>
  <c r="O883" i="3"/>
  <c r="P539" i="1"/>
  <c r="I885" i="3"/>
  <c r="M885" i="3" s="1"/>
  <c r="I884" i="3"/>
  <c r="H884" i="3"/>
  <c r="H885" i="3"/>
  <c r="F1058" i="3"/>
  <c r="J1060" i="3" a="1"/>
  <c r="J1059" i="3"/>
  <c r="J1058" i="3"/>
  <c r="K1058" i="3"/>
  <c r="K1059" i="3"/>
  <c r="B1060" i="3" a="1"/>
  <c r="B1060" i="3" s="1"/>
  <c r="D1060" i="3" s="1"/>
  <c r="A1062" i="3"/>
  <c r="C1060" i="3" a="1"/>
  <c r="C1060" i="3" s="1"/>
  <c r="E1060" i="3" s="1"/>
  <c r="G1060" i="3" s="1"/>
  <c r="L536" i="1" l="1" a="1"/>
  <c r="L536" i="1" s="1"/>
  <c r="Q1057" i="3"/>
  <c r="I537" i="5"/>
  <c r="N540" i="1" s="1"/>
  <c r="G537" i="5"/>
  <c r="F538" i="5"/>
  <c r="I535" i="4"/>
  <c r="M538" i="1" s="1"/>
  <c r="F536" i="4"/>
  <c r="G536" i="4" s="1"/>
  <c r="T878" i="3" a="1"/>
  <c r="T878" i="3" s="1"/>
  <c r="S881" i="3"/>
  <c r="S880" i="3"/>
  <c r="R881" i="3"/>
  <c r="R880" i="3"/>
  <c r="R882" i="3" a="1"/>
  <c r="P1058" i="3"/>
  <c r="K538" i="1" s="1" a="1"/>
  <c r="K538" i="1" s="1"/>
  <c r="H886" i="3" a="1"/>
  <c r="L884" i="3"/>
  <c r="N884" i="3" s="1" a="1"/>
  <c r="P540" i="1"/>
  <c r="I887" i="3"/>
  <c r="M887" i="3" s="1"/>
  <c r="I886" i="3"/>
  <c r="H886" i="3"/>
  <c r="H887" i="3"/>
  <c r="J1060" i="3"/>
  <c r="K1061" i="3"/>
  <c r="K1060" i="3"/>
  <c r="J1061" i="3"/>
  <c r="F1060" i="3"/>
  <c r="J1062" i="3" a="1"/>
  <c r="B1062" i="3" a="1"/>
  <c r="B1062" i="3" s="1"/>
  <c r="D1062" i="3" s="1"/>
  <c r="A1064" i="3"/>
  <c r="C1062" i="3" a="1"/>
  <c r="C1062" i="3" s="1"/>
  <c r="E1062" i="3" s="1"/>
  <c r="G1062" i="3" s="1"/>
  <c r="L537" i="1" l="1" a="1"/>
  <c r="L537" i="1" s="1"/>
  <c r="Q1059" i="3"/>
  <c r="G538" i="5"/>
  <c r="I538" i="5"/>
  <c r="N541" i="1" s="1"/>
  <c r="F539" i="5"/>
  <c r="I536" i="4"/>
  <c r="M539" i="1" s="1"/>
  <c r="F537" i="4"/>
  <c r="G537" i="4" s="1"/>
  <c r="T880" i="3" a="1"/>
  <c r="T880" i="3" s="1"/>
  <c r="P1060" i="3"/>
  <c r="K539" i="1" s="1" a="1"/>
  <c r="K539" i="1" s="1"/>
  <c r="S883" i="3"/>
  <c r="R882" i="3"/>
  <c r="R883" i="3"/>
  <c r="S882" i="3"/>
  <c r="H888" i="3" a="1"/>
  <c r="L886" i="3"/>
  <c r="N886" i="3" s="1" a="1"/>
  <c r="N884" i="3"/>
  <c r="O885" i="3"/>
  <c r="O884" i="3"/>
  <c r="H451" i="1" s="1" a="1"/>
  <c r="H451" i="1" s="1"/>
  <c r="O451" i="1" s="1"/>
  <c r="N885" i="3"/>
  <c r="P541" i="1"/>
  <c r="I888" i="3"/>
  <c r="I889" i="3"/>
  <c r="M889" i="3" s="1"/>
  <c r="H888" i="3"/>
  <c r="H889" i="3"/>
  <c r="K1063" i="3"/>
  <c r="J1062" i="3"/>
  <c r="K1062" i="3"/>
  <c r="J1063" i="3"/>
  <c r="F1062" i="3"/>
  <c r="J1064" i="3" a="1"/>
  <c r="B1064" i="3" a="1"/>
  <c r="B1064" i="3" s="1"/>
  <c r="D1064" i="3" s="1"/>
  <c r="A1066" i="3"/>
  <c r="C1064" i="3" a="1"/>
  <c r="C1064" i="3" s="1"/>
  <c r="E1064" i="3" s="1"/>
  <c r="G1064" i="3" s="1"/>
  <c r="L538" i="1" l="1" a="1"/>
  <c r="L538" i="1" s="1"/>
  <c r="Q1061" i="3"/>
  <c r="I539" i="5"/>
  <c r="N542" i="1" s="1"/>
  <c r="G539" i="5"/>
  <c r="F540" i="5"/>
  <c r="I537" i="4"/>
  <c r="M540" i="1" s="1"/>
  <c r="F538" i="4"/>
  <c r="G538" i="4" s="1"/>
  <c r="T882" i="3" a="1"/>
  <c r="T882" i="3" s="1"/>
  <c r="R884" i="3" a="1"/>
  <c r="P1062" i="3"/>
  <c r="K540" i="1" s="1" a="1"/>
  <c r="K540" i="1" s="1"/>
  <c r="H890" i="3" a="1"/>
  <c r="L888" i="3"/>
  <c r="N888" i="3" s="1" a="1"/>
  <c r="O887" i="3"/>
  <c r="N886" i="3"/>
  <c r="O886" i="3"/>
  <c r="H452" i="1" s="1" a="1"/>
  <c r="H452" i="1" s="1"/>
  <c r="O452" i="1" s="1"/>
  <c r="N887" i="3"/>
  <c r="P542" i="1"/>
  <c r="I890" i="3"/>
  <c r="H890" i="3"/>
  <c r="H891" i="3"/>
  <c r="I891" i="3"/>
  <c r="M891" i="3" s="1"/>
  <c r="J1065" i="3"/>
  <c r="J1064" i="3"/>
  <c r="K1065" i="3"/>
  <c r="K1064" i="3"/>
  <c r="F1064" i="3"/>
  <c r="J1066" i="3" a="1"/>
  <c r="B1066" i="3" a="1"/>
  <c r="B1066" i="3" s="1"/>
  <c r="D1066" i="3" s="1"/>
  <c r="A1068" i="3"/>
  <c r="C1066" i="3" a="1"/>
  <c r="C1066" i="3" s="1"/>
  <c r="E1066" i="3" s="1"/>
  <c r="G1066" i="3" s="1"/>
  <c r="L539" i="1" l="1" a="1"/>
  <c r="L539" i="1" s="1"/>
  <c r="Q1063" i="3"/>
  <c r="I540" i="5"/>
  <c r="N543" i="1" s="1"/>
  <c r="G540" i="5"/>
  <c r="F541" i="5"/>
  <c r="I538" i="4"/>
  <c r="M541" i="1" s="1"/>
  <c r="F539" i="4"/>
  <c r="G539" i="4" s="1"/>
  <c r="R886" i="3" a="1"/>
  <c r="P1064" i="3"/>
  <c r="K541" i="1" s="1" a="1"/>
  <c r="K541" i="1" s="1"/>
  <c r="S885" i="3"/>
  <c r="R884" i="3"/>
  <c r="S884" i="3"/>
  <c r="R885" i="3"/>
  <c r="N888" i="3"/>
  <c r="O889" i="3"/>
  <c r="O888" i="3"/>
  <c r="H453" i="1" s="1" a="1"/>
  <c r="H453" i="1" s="1"/>
  <c r="O453" i="1" s="1"/>
  <c r="N889" i="3"/>
  <c r="H892" i="3" a="1"/>
  <c r="L890" i="3"/>
  <c r="N890" i="3" s="1" a="1"/>
  <c r="P543" i="1"/>
  <c r="F1066" i="3"/>
  <c r="J1068" i="3" a="1"/>
  <c r="H892" i="3"/>
  <c r="I892" i="3"/>
  <c r="H893" i="3"/>
  <c r="I893" i="3"/>
  <c r="M893" i="3" s="1"/>
  <c r="J1067" i="3"/>
  <c r="J1066" i="3"/>
  <c r="K1066" i="3"/>
  <c r="K1067" i="3"/>
  <c r="C1068" i="3" a="1"/>
  <c r="C1068" i="3" s="1"/>
  <c r="E1068" i="3" s="1"/>
  <c r="G1068" i="3" s="1"/>
  <c r="B1068" i="3" a="1"/>
  <c r="B1068" i="3" s="1"/>
  <c r="D1068" i="3" s="1"/>
  <c r="A1070" i="3"/>
  <c r="L540" i="1" l="1" a="1"/>
  <c r="L540" i="1" s="1"/>
  <c r="Q1065" i="3"/>
  <c r="I541" i="5"/>
  <c r="N544" i="1" s="1"/>
  <c r="G541" i="5"/>
  <c r="F542" i="5"/>
  <c r="I539" i="4"/>
  <c r="M542" i="1" s="1"/>
  <c r="F540" i="4"/>
  <c r="G540" i="4" s="1"/>
  <c r="T884" i="3" a="1"/>
  <c r="T884" i="3" s="1"/>
  <c r="P1066" i="3"/>
  <c r="K542" i="1" s="1" a="1"/>
  <c r="K542" i="1" s="1"/>
  <c r="R888" i="3" a="1"/>
  <c r="S886" i="3"/>
  <c r="R886" i="3"/>
  <c r="R887" i="3"/>
  <c r="S887" i="3"/>
  <c r="N890" i="3"/>
  <c r="N891" i="3"/>
  <c r="O891" i="3"/>
  <c r="O890" i="3"/>
  <c r="H454" i="1" s="1" a="1"/>
  <c r="H454" i="1" s="1"/>
  <c r="O454" i="1" s="1"/>
  <c r="H894" i="3" a="1"/>
  <c r="I895" i="3" s="1"/>
  <c r="M895" i="3" s="1"/>
  <c r="L892" i="3"/>
  <c r="N892" i="3" s="1" a="1"/>
  <c r="P544" i="1"/>
  <c r="I894" i="3"/>
  <c r="H895" i="3"/>
  <c r="H894" i="3"/>
  <c r="F1068" i="3"/>
  <c r="J1070" i="3" a="1"/>
  <c r="J1068" i="3"/>
  <c r="J1069" i="3"/>
  <c r="K1068" i="3"/>
  <c r="K1069" i="3"/>
  <c r="C1070" i="3" a="1"/>
  <c r="C1070" i="3" s="1"/>
  <c r="E1070" i="3" s="1"/>
  <c r="G1070" i="3" s="1"/>
  <c r="B1070" i="3" a="1"/>
  <c r="B1070" i="3" s="1"/>
  <c r="D1070" i="3" s="1"/>
  <c r="A1072" i="3"/>
  <c r="L541" i="1" l="1" a="1"/>
  <c r="L541" i="1" s="1"/>
  <c r="Q1067" i="3"/>
  <c r="I542" i="5"/>
  <c r="N545" i="1" s="1"/>
  <c r="G542" i="5"/>
  <c r="F543" i="5"/>
  <c r="I540" i="4"/>
  <c r="M543" i="1" s="1"/>
  <c r="F541" i="4"/>
  <c r="G541" i="4" s="1"/>
  <c r="T886" i="3" a="1"/>
  <c r="T886" i="3" s="1"/>
  <c r="R888" i="3"/>
  <c r="S889" i="3"/>
  <c r="S888" i="3"/>
  <c r="R889" i="3"/>
  <c r="R890" i="3" a="1"/>
  <c r="P1068" i="3"/>
  <c r="K543" i="1" s="1" a="1"/>
  <c r="K543" i="1" s="1"/>
  <c r="H896" i="3" a="1"/>
  <c r="H897" i="3" s="1"/>
  <c r="L894" i="3"/>
  <c r="N894" i="3" s="1" a="1"/>
  <c r="O893" i="3"/>
  <c r="O892" i="3"/>
  <c r="H455" i="1" s="1" a="1"/>
  <c r="H455" i="1" s="1"/>
  <c r="O455" i="1" s="1"/>
  <c r="N893" i="3"/>
  <c r="N892" i="3"/>
  <c r="P545" i="1"/>
  <c r="K1071" i="3"/>
  <c r="J1070" i="3"/>
  <c r="K1070" i="3"/>
  <c r="J1071" i="3"/>
  <c r="H896" i="3"/>
  <c r="I897" i="3"/>
  <c r="M897" i="3" s="1"/>
  <c r="F1070" i="3"/>
  <c r="J1072" i="3" a="1"/>
  <c r="I896" i="3"/>
  <c r="B1072" i="3" a="1"/>
  <c r="B1072" i="3" s="1"/>
  <c r="D1072" i="3" s="1"/>
  <c r="A1074" i="3"/>
  <c r="C1072" i="3" a="1"/>
  <c r="C1072" i="3" s="1"/>
  <c r="E1072" i="3" s="1"/>
  <c r="G1072" i="3" s="1"/>
  <c r="L542" i="1" l="1" a="1"/>
  <c r="L542" i="1" s="1"/>
  <c r="Q1069" i="3"/>
  <c r="I543" i="5"/>
  <c r="N546" i="1" s="1"/>
  <c r="G543" i="5"/>
  <c r="F544" i="5"/>
  <c r="I541" i="4"/>
  <c r="M544" i="1" s="1"/>
  <c r="F542" i="4"/>
  <c r="G542" i="4" s="1"/>
  <c r="T888" i="3" a="1"/>
  <c r="T888" i="3" s="1"/>
  <c r="P1070" i="3"/>
  <c r="K544" i="1" s="1" a="1"/>
  <c r="K544" i="1" s="1"/>
  <c r="S891" i="3"/>
  <c r="R890" i="3"/>
  <c r="S890" i="3"/>
  <c r="R891" i="3"/>
  <c r="R892" i="3" a="1"/>
  <c r="H898" i="3" a="1"/>
  <c r="H898" i="3" s="1"/>
  <c r="L898" i="3" s="1"/>
  <c r="L896" i="3"/>
  <c r="N896" i="3" s="1" a="1"/>
  <c r="O895" i="3"/>
  <c r="N895" i="3"/>
  <c r="N894" i="3"/>
  <c r="O894" i="3"/>
  <c r="H456" i="1" s="1" a="1"/>
  <c r="H456" i="1" s="1"/>
  <c r="O456" i="1" s="1"/>
  <c r="P546" i="1"/>
  <c r="J1073" i="3"/>
  <c r="J1072" i="3"/>
  <c r="K1072" i="3"/>
  <c r="K1073" i="3"/>
  <c r="I899" i="3"/>
  <c r="M899" i="3" s="1"/>
  <c r="H899" i="3"/>
  <c r="I898" i="3"/>
  <c r="H900" i="3" s="1" a="1"/>
  <c r="F1072" i="3"/>
  <c r="J1074" i="3" a="1"/>
  <c r="B1074" i="3" a="1"/>
  <c r="B1074" i="3" s="1"/>
  <c r="D1074" i="3" s="1"/>
  <c r="A1076" i="3"/>
  <c r="C1074" i="3" a="1"/>
  <c r="C1074" i="3" s="1"/>
  <c r="E1074" i="3" s="1"/>
  <c r="G1074" i="3" s="1"/>
  <c r="L543" i="1" l="1" a="1"/>
  <c r="L543" i="1" s="1"/>
  <c r="Q1071" i="3"/>
  <c r="I544" i="5"/>
  <c r="N547" i="1" s="1"/>
  <c r="G544" i="5"/>
  <c r="F545" i="5"/>
  <c r="I542" i="4"/>
  <c r="M545" i="1" s="1"/>
  <c r="F543" i="4"/>
  <c r="G543" i="4" s="1"/>
  <c r="T890" i="3" a="1"/>
  <c r="T890" i="3" s="1"/>
  <c r="S892" i="3"/>
  <c r="R892" i="3"/>
  <c r="S893" i="3"/>
  <c r="R893" i="3"/>
  <c r="R894" i="3" a="1"/>
  <c r="P1072" i="3"/>
  <c r="K545" i="1" s="1" a="1"/>
  <c r="K545" i="1" s="1"/>
  <c r="N896" i="3"/>
  <c r="O896" i="3"/>
  <c r="H457" i="1" s="1" a="1"/>
  <c r="H457" i="1" s="1"/>
  <c r="O457" i="1" s="1"/>
  <c r="N897" i="3"/>
  <c r="O897" i="3"/>
  <c r="N898" i="3" a="1"/>
  <c r="P547" i="1"/>
  <c r="F1074" i="3"/>
  <c r="J1076" i="3" a="1"/>
  <c r="J1075" i="3"/>
  <c r="K1075" i="3"/>
  <c r="J1074" i="3"/>
  <c r="K1074" i="3"/>
  <c r="H900" i="3"/>
  <c r="L900" i="3" s="1"/>
  <c r="I900" i="3"/>
  <c r="H901" i="3"/>
  <c r="I901" i="3"/>
  <c r="M901" i="3" s="1"/>
  <c r="B1076" i="3" a="1"/>
  <c r="B1076" i="3" s="1"/>
  <c r="D1076" i="3" s="1"/>
  <c r="A1078" i="3"/>
  <c r="C1076" i="3" a="1"/>
  <c r="C1076" i="3" s="1"/>
  <c r="E1076" i="3" s="1"/>
  <c r="G1076" i="3" s="1"/>
  <c r="L544" i="1" l="1" a="1"/>
  <c r="L544" i="1" s="1"/>
  <c r="Q1073" i="3"/>
  <c r="I545" i="5"/>
  <c r="N548" i="1" s="1"/>
  <c r="G545" i="5"/>
  <c r="F546" i="5"/>
  <c r="I543" i="4"/>
  <c r="M546" i="1" s="1"/>
  <c r="F544" i="4"/>
  <c r="G544" i="4" s="1"/>
  <c r="T892" i="3" a="1"/>
  <c r="T892" i="3" s="1"/>
  <c r="P1074" i="3"/>
  <c r="K546" i="1" s="1" a="1"/>
  <c r="K546" i="1" s="1"/>
  <c r="R894" i="3"/>
  <c r="S894" i="3"/>
  <c r="S895" i="3"/>
  <c r="R895" i="3"/>
  <c r="R896" i="3" a="1"/>
  <c r="N900" i="3" a="1"/>
  <c r="O901" i="3" s="1"/>
  <c r="O898" i="3"/>
  <c r="H458" i="1" s="1" a="1"/>
  <c r="H458" i="1" s="1"/>
  <c r="O458" i="1" s="1"/>
  <c r="N898" i="3"/>
  <c r="N899" i="3"/>
  <c r="O899" i="3"/>
  <c r="P548" i="1"/>
  <c r="F1076" i="3"/>
  <c r="J1078" i="3" a="1"/>
  <c r="J1076" i="3"/>
  <c r="K1076" i="3"/>
  <c r="J1077" i="3"/>
  <c r="K1077" i="3"/>
  <c r="H902" i="3" a="1"/>
  <c r="B1078" i="3" a="1"/>
  <c r="B1078" i="3" s="1"/>
  <c r="D1078" i="3" s="1"/>
  <c r="A1080" i="3"/>
  <c r="C1078" i="3" a="1"/>
  <c r="C1078" i="3" s="1"/>
  <c r="E1078" i="3" s="1"/>
  <c r="G1078" i="3" s="1"/>
  <c r="L545" i="1" l="1" a="1"/>
  <c r="L545" i="1" s="1"/>
  <c r="Q1075" i="3"/>
  <c r="G546" i="5"/>
  <c r="I546" i="5"/>
  <c r="N549" i="1" s="1"/>
  <c r="F547" i="5"/>
  <c r="I544" i="4"/>
  <c r="M547" i="1" s="1"/>
  <c r="F545" i="4"/>
  <c r="G545" i="4" s="1"/>
  <c r="T894" i="3" a="1"/>
  <c r="T894" i="3" s="1"/>
  <c r="R896" i="3"/>
  <c r="S896" i="3"/>
  <c r="R897" i="3"/>
  <c r="S897" i="3"/>
  <c r="R898" i="3" a="1"/>
  <c r="P1076" i="3"/>
  <c r="K547" i="1" s="1" a="1"/>
  <c r="K547" i="1" s="1"/>
  <c r="O900" i="3"/>
  <c r="H459" i="1" s="1" a="1"/>
  <c r="H459" i="1" s="1"/>
  <c r="O459" i="1" s="1"/>
  <c r="N901" i="3"/>
  <c r="N900" i="3"/>
  <c r="P549" i="1"/>
  <c r="F1078" i="3"/>
  <c r="J1080" i="3" a="1"/>
  <c r="K1079" i="3"/>
  <c r="J1079" i="3"/>
  <c r="J1078" i="3"/>
  <c r="K1078" i="3"/>
  <c r="I903" i="3"/>
  <c r="M903" i="3" s="1"/>
  <c r="H902" i="3"/>
  <c r="H903" i="3"/>
  <c r="I902" i="3"/>
  <c r="B1080" i="3" a="1"/>
  <c r="B1080" i="3" s="1"/>
  <c r="D1080" i="3" s="1"/>
  <c r="A1082" i="3"/>
  <c r="C1080" i="3" a="1"/>
  <c r="C1080" i="3" s="1"/>
  <c r="E1080" i="3" s="1"/>
  <c r="G1080" i="3" s="1"/>
  <c r="L546" i="1" l="1" a="1"/>
  <c r="L546" i="1" s="1"/>
  <c r="Q1077" i="3"/>
  <c r="I547" i="5"/>
  <c r="N550" i="1" s="1"/>
  <c r="G547" i="5"/>
  <c r="F548" i="5"/>
  <c r="I545" i="4"/>
  <c r="M548" i="1" s="1"/>
  <c r="F546" i="4"/>
  <c r="G546" i="4" s="1"/>
  <c r="T896" i="3" a="1"/>
  <c r="T896" i="3" s="1"/>
  <c r="P1078" i="3"/>
  <c r="K548" i="1" s="1" a="1"/>
  <c r="K548" i="1" s="1"/>
  <c r="R900" i="3" a="1"/>
  <c r="S899" i="3"/>
  <c r="R898" i="3"/>
  <c r="S898" i="3"/>
  <c r="R899" i="3"/>
  <c r="H904" i="3" a="1"/>
  <c r="L902" i="3"/>
  <c r="N902" i="3" s="1" a="1"/>
  <c r="P550" i="1"/>
  <c r="F1080" i="3"/>
  <c r="J1082" i="3" a="1"/>
  <c r="J1081" i="3"/>
  <c r="J1080" i="3"/>
  <c r="K1080" i="3"/>
  <c r="K1081" i="3"/>
  <c r="I904" i="3"/>
  <c r="H905" i="3"/>
  <c r="I905" i="3"/>
  <c r="M905" i="3" s="1"/>
  <c r="H904" i="3"/>
  <c r="L904" i="3" s="1"/>
  <c r="B1082" i="3" a="1"/>
  <c r="B1082" i="3" s="1"/>
  <c r="D1082" i="3" s="1"/>
  <c r="A1084" i="3"/>
  <c r="C1082" i="3" a="1"/>
  <c r="C1082" i="3" s="1"/>
  <c r="E1082" i="3" s="1"/>
  <c r="G1082" i="3" s="1"/>
  <c r="L547" i="1" l="1" a="1"/>
  <c r="L547" i="1" s="1"/>
  <c r="Q1079" i="3"/>
  <c r="I548" i="5"/>
  <c r="N551" i="1" s="1"/>
  <c r="G548" i="5"/>
  <c r="F549" i="5"/>
  <c r="I546" i="4"/>
  <c r="M549" i="1" s="1"/>
  <c r="F547" i="4"/>
  <c r="G547" i="4" s="1"/>
  <c r="T898" i="3" a="1"/>
  <c r="T898" i="3" s="1"/>
  <c r="N904" i="3" a="1"/>
  <c r="O905" i="3" s="1"/>
  <c r="R901" i="3"/>
  <c r="R900" i="3"/>
  <c r="S900" i="3"/>
  <c r="S901" i="3"/>
  <c r="P1080" i="3"/>
  <c r="K549" i="1" s="1" a="1"/>
  <c r="K549" i="1" s="1"/>
  <c r="O903" i="3"/>
  <c r="N902" i="3"/>
  <c r="O902" i="3"/>
  <c r="H460" i="1" s="1" a="1"/>
  <c r="H460" i="1" s="1"/>
  <c r="O460" i="1" s="1"/>
  <c r="N903" i="3"/>
  <c r="P551" i="1"/>
  <c r="F1082" i="3"/>
  <c r="J1084" i="3" a="1"/>
  <c r="J1083" i="3"/>
  <c r="K1082" i="3"/>
  <c r="K1083" i="3"/>
  <c r="J1082" i="3"/>
  <c r="H906" i="3" a="1"/>
  <c r="I906" i="3" s="1"/>
  <c r="C1084" i="3" a="1"/>
  <c r="C1084" i="3" s="1"/>
  <c r="E1084" i="3" s="1"/>
  <c r="G1084" i="3" s="1"/>
  <c r="B1084" i="3" a="1"/>
  <c r="B1084" i="3" s="1"/>
  <c r="D1084" i="3" s="1"/>
  <c r="A1086" i="3"/>
  <c r="L548" i="1" l="1" a="1"/>
  <c r="L548" i="1" s="1"/>
  <c r="Q1081" i="3"/>
  <c r="I549" i="5"/>
  <c r="N552" i="1" s="1"/>
  <c r="G549" i="5"/>
  <c r="F550" i="5"/>
  <c r="I547" i="4"/>
  <c r="M550" i="1" s="1"/>
  <c r="F548" i="4"/>
  <c r="G548" i="4" s="1"/>
  <c r="T900" i="3" a="1"/>
  <c r="T900" i="3" s="1"/>
  <c r="O904" i="3"/>
  <c r="H461" i="1" s="1" a="1"/>
  <c r="H461" i="1" s="1"/>
  <c r="O461" i="1" s="1"/>
  <c r="N904" i="3"/>
  <c r="P1082" i="3"/>
  <c r="K550" i="1" s="1" a="1"/>
  <c r="K550" i="1" s="1"/>
  <c r="N905" i="3"/>
  <c r="R902" i="3" a="1"/>
  <c r="P552" i="1"/>
  <c r="F1084" i="3"/>
  <c r="J1086" i="3" a="1"/>
  <c r="I907" i="3"/>
  <c r="M907" i="3" s="1"/>
  <c r="H906" i="3"/>
  <c r="L906" i="3" s="1"/>
  <c r="J1084" i="3"/>
  <c r="K1084" i="3"/>
  <c r="J1085" i="3"/>
  <c r="K1085" i="3"/>
  <c r="H907" i="3"/>
  <c r="H908" i="3" a="1"/>
  <c r="C1086" i="3" a="1"/>
  <c r="C1086" i="3" s="1"/>
  <c r="E1086" i="3" s="1"/>
  <c r="G1086" i="3" s="1"/>
  <c r="B1086" i="3" a="1"/>
  <c r="B1086" i="3" s="1"/>
  <c r="D1086" i="3" s="1"/>
  <c r="A1088" i="3"/>
  <c r="L549" i="1" l="1" a="1"/>
  <c r="L549" i="1" s="1"/>
  <c r="Q1083" i="3"/>
  <c r="G550" i="5"/>
  <c r="I550" i="5"/>
  <c r="N553" i="1" s="1"/>
  <c r="F551" i="5"/>
  <c r="I548" i="4"/>
  <c r="M551" i="1" s="1"/>
  <c r="F549" i="4"/>
  <c r="G549" i="4" s="1"/>
  <c r="R904" i="3" a="1"/>
  <c r="S904" i="3" s="1"/>
  <c r="N906" i="3" a="1"/>
  <c r="N906" i="3" s="1"/>
  <c r="S902" i="3"/>
  <c r="R902" i="3"/>
  <c r="R903" i="3"/>
  <c r="S903" i="3"/>
  <c r="P1084" i="3"/>
  <c r="K551" i="1" s="1" a="1"/>
  <c r="K551" i="1" s="1"/>
  <c r="P553" i="1"/>
  <c r="F1086" i="3"/>
  <c r="J1088" i="3" a="1"/>
  <c r="K1087" i="3"/>
  <c r="K1086" i="3"/>
  <c r="J1086" i="3"/>
  <c r="J1087" i="3"/>
  <c r="H908" i="3"/>
  <c r="L908" i="3" s="1"/>
  <c r="I908" i="3"/>
  <c r="H909" i="3"/>
  <c r="I909" i="3"/>
  <c r="M909" i="3" s="1"/>
  <c r="B1088" i="3" a="1"/>
  <c r="B1088" i="3" s="1"/>
  <c r="D1088" i="3" s="1"/>
  <c r="A1090" i="3"/>
  <c r="C1088" i="3" a="1"/>
  <c r="C1088" i="3" s="1"/>
  <c r="E1088" i="3" s="1"/>
  <c r="G1088" i="3" s="1"/>
  <c r="L550" i="1" l="1" a="1"/>
  <c r="L550" i="1" s="1"/>
  <c r="Q1085" i="3"/>
  <c r="I551" i="5"/>
  <c r="N554" i="1" s="1"/>
  <c r="G551" i="5"/>
  <c r="F552" i="5"/>
  <c r="I549" i="4"/>
  <c r="M552" i="1" s="1"/>
  <c r="F550" i="4"/>
  <c r="G550" i="4" s="1"/>
  <c r="T902" i="3" a="1"/>
  <c r="T902" i="3" s="1"/>
  <c r="R904" i="3"/>
  <c r="R905" i="3"/>
  <c r="S905" i="3"/>
  <c r="N907" i="3"/>
  <c r="O906" i="3"/>
  <c r="H462" i="1" s="1" a="1"/>
  <c r="H462" i="1" s="1"/>
  <c r="O462" i="1" s="1"/>
  <c r="O907" i="3"/>
  <c r="P1086" i="3"/>
  <c r="K552" i="1" s="1" a="1"/>
  <c r="K552" i="1" s="1"/>
  <c r="N908" i="3" a="1"/>
  <c r="P554" i="1"/>
  <c r="F1088" i="3"/>
  <c r="J1090" i="3" a="1"/>
  <c r="J1089" i="3"/>
  <c r="J1088" i="3"/>
  <c r="K1088" i="3"/>
  <c r="K1089" i="3"/>
  <c r="H910" i="3" a="1"/>
  <c r="B1090" i="3" a="1"/>
  <c r="B1090" i="3" s="1"/>
  <c r="D1090" i="3" s="1"/>
  <c r="A1092" i="3"/>
  <c r="C1090" i="3" a="1"/>
  <c r="C1090" i="3" s="1"/>
  <c r="E1090" i="3" s="1"/>
  <c r="G1090" i="3" s="1"/>
  <c r="L551" i="1" l="1" a="1"/>
  <c r="L551" i="1" s="1"/>
  <c r="Q1087" i="3"/>
  <c r="I552" i="5"/>
  <c r="N555" i="1" s="1"/>
  <c r="G552" i="5"/>
  <c r="F553" i="5"/>
  <c r="I550" i="4"/>
  <c r="M553" i="1" s="1"/>
  <c r="F551" i="4"/>
  <c r="G551" i="4" s="1"/>
  <c r="T904" i="3" a="1"/>
  <c r="T904" i="3" s="1"/>
  <c r="R906" i="3" a="1"/>
  <c r="S906" i="3" s="1"/>
  <c r="P1088" i="3"/>
  <c r="K553" i="1" s="1" a="1"/>
  <c r="K553" i="1" s="1"/>
  <c r="O909" i="3"/>
  <c r="O908" i="3"/>
  <c r="H463" i="1" s="1" a="1"/>
  <c r="H463" i="1" s="1"/>
  <c r="O463" i="1" s="1"/>
  <c r="N909" i="3"/>
  <c r="N908" i="3"/>
  <c r="P555" i="1"/>
  <c r="F1090" i="3"/>
  <c r="J1092" i="3" a="1"/>
  <c r="J1091" i="3"/>
  <c r="J1090" i="3"/>
  <c r="K1090" i="3"/>
  <c r="K1091" i="3"/>
  <c r="I911" i="3"/>
  <c r="M911" i="3" s="1"/>
  <c r="H910" i="3"/>
  <c r="H911" i="3"/>
  <c r="I910" i="3"/>
  <c r="B1092" i="3" a="1"/>
  <c r="B1092" i="3" s="1"/>
  <c r="D1092" i="3" s="1"/>
  <c r="A1094" i="3"/>
  <c r="C1092" i="3" a="1"/>
  <c r="C1092" i="3" s="1"/>
  <c r="E1092" i="3" s="1"/>
  <c r="G1092" i="3" s="1"/>
  <c r="L552" i="1" l="1" a="1"/>
  <c r="L552" i="1" s="1"/>
  <c r="Q1089" i="3"/>
  <c r="G553" i="5"/>
  <c r="I553" i="5"/>
  <c r="N556" i="1" s="1"/>
  <c r="F554" i="5"/>
  <c r="I551" i="4"/>
  <c r="M554" i="1" s="1"/>
  <c r="F552" i="4"/>
  <c r="G552" i="4" s="1"/>
  <c r="R907" i="3"/>
  <c r="R906" i="3"/>
  <c r="S907" i="3"/>
  <c r="R908" i="3" a="1"/>
  <c r="P1090" i="3"/>
  <c r="K554" i="1" s="1" a="1"/>
  <c r="K554" i="1" s="1"/>
  <c r="H912" i="3" a="1"/>
  <c r="L910" i="3"/>
  <c r="N910" i="3" s="1" a="1"/>
  <c r="P556" i="1"/>
  <c r="J1092" i="3"/>
  <c r="K1093" i="3"/>
  <c r="K1092" i="3"/>
  <c r="J1093" i="3"/>
  <c r="F1092" i="3"/>
  <c r="J1094" i="3" a="1"/>
  <c r="I912" i="3"/>
  <c r="H913" i="3"/>
  <c r="H912" i="3"/>
  <c r="L912" i="3" s="1"/>
  <c r="I913" i="3"/>
  <c r="M913" i="3" s="1"/>
  <c r="B1094" i="3" a="1"/>
  <c r="B1094" i="3" s="1"/>
  <c r="D1094" i="3" s="1"/>
  <c r="A1096" i="3"/>
  <c r="C1094" i="3" a="1"/>
  <c r="C1094" i="3" s="1"/>
  <c r="E1094" i="3" s="1"/>
  <c r="G1094" i="3" s="1"/>
  <c r="L553" i="1" l="1" a="1"/>
  <c r="L553" i="1" s="1"/>
  <c r="Q1091" i="3"/>
  <c r="G554" i="5"/>
  <c r="I554" i="5"/>
  <c r="N557" i="1" s="1"/>
  <c r="F555" i="5"/>
  <c r="I552" i="4"/>
  <c r="M555" i="1" s="1"/>
  <c r="F553" i="4"/>
  <c r="G553" i="4" s="1"/>
  <c r="T906" i="3" a="1"/>
  <c r="T906" i="3" s="1"/>
  <c r="P1092" i="3"/>
  <c r="K555" i="1" s="1" a="1"/>
  <c r="K555" i="1" s="1"/>
  <c r="S908" i="3"/>
  <c r="S909" i="3"/>
  <c r="R908" i="3"/>
  <c r="R909" i="3"/>
  <c r="N912" i="3" a="1"/>
  <c r="N913" i="3" s="1"/>
  <c r="O911" i="3"/>
  <c r="N910" i="3"/>
  <c r="O910" i="3"/>
  <c r="H464" i="1" s="1" a="1"/>
  <c r="H464" i="1" s="1"/>
  <c r="O464" i="1" s="1"/>
  <c r="N911" i="3"/>
  <c r="P557" i="1"/>
  <c r="F1094" i="3"/>
  <c r="J1096" i="3" a="1"/>
  <c r="K1095" i="3"/>
  <c r="J1094" i="3"/>
  <c r="K1094" i="3"/>
  <c r="J1095" i="3"/>
  <c r="H914" i="3" a="1"/>
  <c r="H915" i="3" s="1"/>
  <c r="B1096" i="3" a="1"/>
  <c r="B1096" i="3" s="1"/>
  <c r="D1096" i="3" s="1"/>
  <c r="A1098" i="3"/>
  <c r="C1096" i="3" a="1"/>
  <c r="C1096" i="3" s="1"/>
  <c r="E1096" i="3" s="1"/>
  <c r="G1096" i="3" s="1"/>
  <c r="L554" i="1" l="1" a="1"/>
  <c r="L554" i="1" s="1"/>
  <c r="Q1093" i="3"/>
  <c r="I555" i="5"/>
  <c r="N558" i="1" s="1"/>
  <c r="F556" i="5"/>
  <c r="G555" i="5"/>
  <c r="I553" i="4"/>
  <c r="M556" i="1" s="1"/>
  <c r="F554" i="4"/>
  <c r="G554" i="4" s="1"/>
  <c r="T908" i="3" a="1"/>
  <c r="T908" i="3" s="1"/>
  <c r="R910" i="3" a="1"/>
  <c r="P1094" i="3"/>
  <c r="K556" i="1" s="1" a="1"/>
  <c r="K556" i="1" s="1"/>
  <c r="O912" i="3"/>
  <c r="H465" i="1" s="1" a="1"/>
  <c r="H465" i="1" s="1"/>
  <c r="O465" i="1" s="1"/>
  <c r="O913" i="3"/>
  <c r="N912" i="3"/>
  <c r="P558" i="1"/>
  <c r="H914" i="3"/>
  <c r="L914" i="3" s="1"/>
  <c r="I914" i="3"/>
  <c r="I915" i="3"/>
  <c r="M915" i="3" s="1"/>
  <c r="J1096" i="3"/>
  <c r="J1097" i="3"/>
  <c r="K1097" i="3"/>
  <c r="K1096" i="3"/>
  <c r="F1096" i="3"/>
  <c r="J1098" i="3" a="1"/>
  <c r="H916" i="3" a="1"/>
  <c r="B1098" i="3" a="1"/>
  <c r="B1098" i="3" s="1"/>
  <c r="D1098" i="3" s="1"/>
  <c r="A1100" i="3"/>
  <c r="C1098" i="3" a="1"/>
  <c r="C1098" i="3" s="1"/>
  <c r="E1098" i="3" s="1"/>
  <c r="G1098" i="3" s="1"/>
  <c r="L555" i="1" l="1" a="1"/>
  <c r="L555" i="1" s="1"/>
  <c r="Q1095" i="3"/>
  <c r="I556" i="5"/>
  <c r="N559" i="1" s="1"/>
  <c r="G556" i="5"/>
  <c r="F557" i="5"/>
  <c r="I554" i="4"/>
  <c r="M557" i="1" s="1"/>
  <c r="F555" i="4"/>
  <c r="G555" i="4" s="1"/>
  <c r="R912" i="3" a="1"/>
  <c r="P1096" i="3"/>
  <c r="K557" i="1" s="1" a="1"/>
  <c r="K557" i="1" s="1"/>
  <c r="R910" i="3"/>
  <c r="S911" i="3"/>
  <c r="R911" i="3"/>
  <c r="S910" i="3"/>
  <c r="N914" i="3" a="1"/>
  <c r="P559" i="1"/>
  <c r="F1098" i="3"/>
  <c r="J1100" i="3" a="1"/>
  <c r="J1099" i="3"/>
  <c r="K1098" i="3"/>
  <c r="K1099" i="3"/>
  <c r="J1098" i="3"/>
  <c r="H916" i="3"/>
  <c r="L916" i="3" s="1"/>
  <c r="I916" i="3"/>
  <c r="H917" i="3"/>
  <c r="I917" i="3"/>
  <c r="M917" i="3" s="1"/>
  <c r="C1100" i="3" a="1"/>
  <c r="C1100" i="3" s="1"/>
  <c r="E1100" i="3" s="1"/>
  <c r="G1100" i="3" s="1"/>
  <c r="B1100" i="3" a="1"/>
  <c r="B1100" i="3" s="1"/>
  <c r="D1100" i="3" s="1"/>
  <c r="A1102" i="3"/>
  <c r="L556" i="1" l="1" a="1"/>
  <c r="L556" i="1" s="1"/>
  <c r="Q1097" i="3"/>
  <c r="I557" i="5"/>
  <c r="N560" i="1" s="1"/>
  <c r="G557" i="5"/>
  <c r="F558" i="5"/>
  <c r="I555" i="4"/>
  <c r="M558" i="1" s="1"/>
  <c r="F556" i="4"/>
  <c r="G556" i="4" s="1"/>
  <c r="T910" i="3" a="1"/>
  <c r="T910" i="3" s="1"/>
  <c r="P1098" i="3"/>
  <c r="K558" i="1" s="1" a="1"/>
  <c r="K558" i="1" s="1"/>
  <c r="R912" i="3"/>
  <c r="R913" i="3"/>
  <c r="S913" i="3"/>
  <c r="S912" i="3"/>
  <c r="N916" i="3" a="1"/>
  <c r="O914" i="3"/>
  <c r="H466" i="1" s="1" a="1"/>
  <c r="H466" i="1" s="1"/>
  <c r="O466" i="1" s="1"/>
  <c r="N914" i="3"/>
  <c r="N915" i="3"/>
  <c r="O915" i="3"/>
  <c r="P560" i="1"/>
  <c r="J1100" i="3"/>
  <c r="K1101" i="3"/>
  <c r="K1100" i="3"/>
  <c r="J1101" i="3"/>
  <c r="F1100" i="3"/>
  <c r="J1102" i="3" a="1"/>
  <c r="H918" i="3" a="1"/>
  <c r="C1102" i="3" a="1"/>
  <c r="C1102" i="3" s="1"/>
  <c r="E1102" i="3" s="1"/>
  <c r="G1102" i="3" s="1"/>
  <c r="B1102" i="3" a="1"/>
  <c r="B1102" i="3" s="1"/>
  <c r="D1102" i="3" s="1"/>
  <c r="A1104" i="3"/>
  <c r="L557" i="1" l="1" a="1"/>
  <c r="L557" i="1" s="1"/>
  <c r="Q1099" i="3"/>
  <c r="G558" i="5"/>
  <c r="I558" i="5"/>
  <c r="N561" i="1" s="1"/>
  <c r="F559" i="5"/>
  <c r="I556" i="4"/>
  <c r="M559" i="1" s="1"/>
  <c r="F557" i="4"/>
  <c r="G557" i="4" s="1"/>
  <c r="T912" i="3" a="1"/>
  <c r="T912" i="3" s="1"/>
  <c r="R914" i="3" a="1"/>
  <c r="P1100" i="3"/>
  <c r="K559" i="1" s="1" a="1"/>
  <c r="K559" i="1" s="1"/>
  <c r="N916" i="3"/>
  <c r="O917" i="3"/>
  <c r="N917" i="3"/>
  <c r="O916" i="3"/>
  <c r="H467" i="1" s="1" a="1"/>
  <c r="H467" i="1" s="1"/>
  <c r="O467" i="1" s="1"/>
  <c r="P561" i="1"/>
  <c r="K1103" i="3"/>
  <c r="K1102" i="3"/>
  <c r="J1103" i="3"/>
  <c r="J1102" i="3"/>
  <c r="F1102" i="3"/>
  <c r="J1104" i="3" a="1"/>
  <c r="I919" i="3"/>
  <c r="M919" i="3" s="1"/>
  <c r="H918" i="3"/>
  <c r="H919" i="3"/>
  <c r="I918" i="3"/>
  <c r="B1104" i="3" a="1"/>
  <c r="B1104" i="3" s="1"/>
  <c r="D1104" i="3" s="1"/>
  <c r="A1106" i="3"/>
  <c r="C1104" i="3" a="1"/>
  <c r="C1104" i="3" s="1"/>
  <c r="E1104" i="3" s="1"/>
  <c r="G1104" i="3" s="1"/>
  <c r="L558" i="1" l="1" a="1"/>
  <c r="L558" i="1" s="1"/>
  <c r="Q1101" i="3"/>
  <c r="I559" i="5"/>
  <c r="N562" i="1" s="1"/>
  <c r="G559" i="5"/>
  <c r="F560" i="5"/>
  <c r="I557" i="4"/>
  <c r="M560" i="1" s="1"/>
  <c r="F558" i="4"/>
  <c r="G558" i="4" s="1"/>
  <c r="R916" i="3" a="1"/>
  <c r="P1102" i="3"/>
  <c r="K560" i="1" s="1" a="1"/>
  <c r="K560" i="1" s="1"/>
  <c r="S915" i="3"/>
  <c r="R914" i="3"/>
  <c r="S914" i="3"/>
  <c r="R915" i="3"/>
  <c r="H920" i="3" a="1"/>
  <c r="L918" i="3"/>
  <c r="N918" i="3" s="1" a="1"/>
  <c r="P562" i="1"/>
  <c r="F1104" i="3"/>
  <c r="J1106" i="3" a="1"/>
  <c r="J1104" i="3"/>
  <c r="J1105" i="3"/>
  <c r="K1104" i="3"/>
  <c r="K1105" i="3"/>
  <c r="I920" i="3"/>
  <c r="H921" i="3"/>
  <c r="H920" i="3"/>
  <c r="L920" i="3" s="1"/>
  <c r="I921" i="3"/>
  <c r="M921" i="3" s="1"/>
  <c r="B1106" i="3" a="1"/>
  <c r="B1106" i="3" s="1"/>
  <c r="D1106" i="3" s="1"/>
  <c r="A1108" i="3"/>
  <c r="C1106" i="3" a="1"/>
  <c r="C1106" i="3" s="1"/>
  <c r="E1106" i="3" s="1"/>
  <c r="G1106" i="3" s="1"/>
  <c r="L559" i="1" l="1" a="1"/>
  <c r="L559" i="1" s="1"/>
  <c r="Q1103" i="3"/>
  <c r="I560" i="5"/>
  <c r="N563" i="1" s="1"/>
  <c r="G560" i="5"/>
  <c r="F561" i="5"/>
  <c r="I558" i="4"/>
  <c r="M561" i="1" s="1"/>
  <c r="F559" i="4"/>
  <c r="G559" i="4" s="1"/>
  <c r="T914" i="3" a="1"/>
  <c r="T914" i="3" s="1"/>
  <c r="P1104" i="3"/>
  <c r="K561" i="1" s="1" a="1"/>
  <c r="K561" i="1" s="1"/>
  <c r="R917" i="3"/>
  <c r="S916" i="3"/>
  <c r="S917" i="3"/>
  <c r="R916" i="3"/>
  <c r="N920" i="3" a="1"/>
  <c r="N920" i="3" s="1"/>
  <c r="O919" i="3"/>
  <c r="O918" i="3"/>
  <c r="H468" i="1" s="1" a="1"/>
  <c r="H468" i="1" s="1"/>
  <c r="O468" i="1" s="1"/>
  <c r="N919" i="3"/>
  <c r="N918" i="3"/>
  <c r="P563" i="1"/>
  <c r="F1106" i="3"/>
  <c r="J1108" i="3" a="1"/>
  <c r="J1107" i="3"/>
  <c r="K1106" i="3"/>
  <c r="J1106" i="3"/>
  <c r="K1107" i="3"/>
  <c r="H922" i="3" a="1"/>
  <c r="H923" i="3" s="1"/>
  <c r="B1108" i="3" a="1"/>
  <c r="B1108" i="3" s="1"/>
  <c r="D1108" i="3" s="1"/>
  <c r="A1110" i="3"/>
  <c r="C1108" i="3" a="1"/>
  <c r="C1108" i="3" s="1"/>
  <c r="E1108" i="3" s="1"/>
  <c r="G1108" i="3" s="1"/>
  <c r="L560" i="1" l="1" a="1"/>
  <c r="L560" i="1" s="1"/>
  <c r="Q1105" i="3"/>
  <c r="T916" i="3" a="1"/>
  <c r="T916" i="3" s="1"/>
  <c r="G561" i="5"/>
  <c r="I561" i="5"/>
  <c r="N564" i="1" s="1"/>
  <c r="F562" i="5"/>
  <c r="I559" i="4"/>
  <c r="M562" i="1" s="1"/>
  <c r="F560" i="4"/>
  <c r="G560" i="4" s="1"/>
  <c r="R918" i="3" a="1"/>
  <c r="P1106" i="3"/>
  <c r="K562" i="1" s="1" a="1"/>
  <c r="K562" i="1" s="1"/>
  <c r="O920" i="3"/>
  <c r="H469" i="1" s="1" a="1"/>
  <c r="H469" i="1" s="1"/>
  <c r="O469" i="1" s="1"/>
  <c r="N921" i="3"/>
  <c r="O921" i="3"/>
  <c r="P564" i="1"/>
  <c r="F1108" i="3"/>
  <c r="J1110" i="3" a="1"/>
  <c r="I922" i="3"/>
  <c r="H922" i="3"/>
  <c r="L922" i="3" s="1"/>
  <c r="I923" i="3"/>
  <c r="M923" i="3" s="1"/>
  <c r="J1108" i="3"/>
  <c r="K1108" i="3"/>
  <c r="J1109" i="3"/>
  <c r="K1109" i="3"/>
  <c r="H924" i="3" a="1"/>
  <c r="B1110" i="3" a="1"/>
  <c r="B1110" i="3" s="1"/>
  <c r="D1110" i="3" s="1"/>
  <c r="A1112" i="3"/>
  <c r="C1110" i="3" a="1"/>
  <c r="C1110" i="3" s="1"/>
  <c r="E1110" i="3" s="1"/>
  <c r="G1110" i="3" s="1"/>
  <c r="L561" i="1" l="1" a="1"/>
  <c r="L561" i="1" s="1"/>
  <c r="Q1107" i="3"/>
  <c r="G562" i="5"/>
  <c r="I562" i="5"/>
  <c r="N565" i="1" s="1"/>
  <c r="F563" i="5"/>
  <c r="I560" i="4"/>
  <c r="M563" i="1" s="1"/>
  <c r="F561" i="4"/>
  <c r="G561" i="4" s="1"/>
  <c r="P1108" i="3"/>
  <c r="K563" i="1" s="1" a="1"/>
  <c r="K563" i="1" s="1"/>
  <c r="S918" i="3"/>
  <c r="R918" i="3"/>
  <c r="R919" i="3"/>
  <c r="S919" i="3"/>
  <c r="R920" i="3" a="1"/>
  <c r="N922" i="3" a="1"/>
  <c r="N922" i="3" s="1"/>
  <c r="P565" i="1"/>
  <c r="F1110" i="3"/>
  <c r="J1112" i="3" a="1"/>
  <c r="K1111" i="3"/>
  <c r="K1110" i="3"/>
  <c r="J1110" i="3"/>
  <c r="J1111" i="3"/>
  <c r="H924" i="3"/>
  <c r="L924" i="3" s="1"/>
  <c r="I924" i="3"/>
  <c r="H925" i="3"/>
  <c r="I925" i="3"/>
  <c r="M925" i="3" s="1"/>
  <c r="B1112" i="3" a="1"/>
  <c r="B1112" i="3" s="1"/>
  <c r="D1112" i="3" s="1"/>
  <c r="A1114" i="3"/>
  <c r="C1112" i="3" a="1"/>
  <c r="C1112" i="3" s="1"/>
  <c r="E1112" i="3" s="1"/>
  <c r="G1112" i="3" s="1"/>
  <c r="L562" i="1" l="1" a="1"/>
  <c r="L562" i="1" s="1"/>
  <c r="Q1109" i="3"/>
  <c r="I563" i="5"/>
  <c r="N566" i="1" s="1"/>
  <c r="F564" i="5"/>
  <c r="G563" i="5"/>
  <c r="I561" i="4"/>
  <c r="M564" i="1" s="1"/>
  <c r="F562" i="4"/>
  <c r="G562" i="4" s="1"/>
  <c r="T918" i="3" a="1"/>
  <c r="T918" i="3" s="1"/>
  <c r="S920" i="3"/>
  <c r="R921" i="3"/>
  <c r="R920" i="3"/>
  <c r="S921" i="3"/>
  <c r="P1110" i="3"/>
  <c r="K564" i="1" s="1" a="1"/>
  <c r="K564" i="1" s="1"/>
  <c r="N923" i="3"/>
  <c r="O922" i="3"/>
  <c r="H470" i="1" s="1" a="1"/>
  <c r="H470" i="1" s="1"/>
  <c r="O470" i="1" s="1"/>
  <c r="O923" i="3"/>
  <c r="N924" i="3" a="1"/>
  <c r="P566" i="1"/>
  <c r="J1112" i="3"/>
  <c r="J1113" i="3"/>
  <c r="K1112" i="3"/>
  <c r="K1113" i="3"/>
  <c r="F1112" i="3"/>
  <c r="J1114" i="3" a="1"/>
  <c r="H926" i="3" a="1"/>
  <c r="B1114" i="3" a="1"/>
  <c r="B1114" i="3" s="1"/>
  <c r="D1114" i="3" s="1"/>
  <c r="A1116" i="3"/>
  <c r="C1114" i="3" a="1"/>
  <c r="C1114" i="3" s="1"/>
  <c r="E1114" i="3" s="1"/>
  <c r="G1114" i="3" s="1"/>
  <c r="L563" i="1" l="1" a="1"/>
  <c r="L563" i="1" s="1"/>
  <c r="Q1111" i="3"/>
  <c r="G564" i="5"/>
  <c r="I564" i="5"/>
  <c r="N567" i="1" s="1"/>
  <c r="F565" i="5"/>
  <c r="I562" i="4"/>
  <c r="M565" i="1" s="1"/>
  <c r="F563" i="4"/>
  <c r="G563" i="4" s="1"/>
  <c r="T920" i="3" a="1"/>
  <c r="T920" i="3" s="1"/>
  <c r="R922" i="3" a="1"/>
  <c r="S922" i="3" s="1"/>
  <c r="P1112" i="3"/>
  <c r="K565" i="1" s="1" a="1"/>
  <c r="K565" i="1" s="1"/>
  <c r="O925" i="3"/>
  <c r="N925" i="3"/>
  <c r="O924" i="3"/>
  <c r="H471" i="1" s="1" a="1"/>
  <c r="H471" i="1" s="1"/>
  <c r="O471" i="1" s="1"/>
  <c r="N924" i="3"/>
  <c r="P567" i="1"/>
  <c r="J1115" i="3"/>
  <c r="J1114" i="3"/>
  <c r="K1114" i="3"/>
  <c r="K1115" i="3"/>
  <c r="F1114" i="3"/>
  <c r="J1116" i="3" a="1"/>
  <c r="I927" i="3"/>
  <c r="M927" i="3" s="1"/>
  <c r="H926" i="3"/>
  <c r="H927" i="3"/>
  <c r="I926" i="3"/>
  <c r="C1116" i="3" a="1"/>
  <c r="C1116" i="3" s="1"/>
  <c r="E1116" i="3" s="1"/>
  <c r="G1116" i="3" s="1"/>
  <c r="B1116" i="3" a="1"/>
  <c r="B1116" i="3" s="1"/>
  <c r="D1116" i="3" s="1"/>
  <c r="A1118" i="3"/>
  <c r="L564" i="1" l="1" a="1"/>
  <c r="L564" i="1" s="1"/>
  <c r="Q1113" i="3"/>
  <c r="I565" i="5"/>
  <c r="N568" i="1" s="1"/>
  <c r="G565" i="5"/>
  <c r="F566" i="5"/>
  <c r="I563" i="4"/>
  <c r="M566" i="1" s="1"/>
  <c r="F564" i="4"/>
  <c r="G564" i="4" s="1"/>
  <c r="R923" i="3"/>
  <c r="R922" i="3"/>
  <c r="S923" i="3"/>
  <c r="R924" i="3" a="1"/>
  <c r="P1114" i="3"/>
  <c r="K566" i="1" s="1" a="1"/>
  <c r="K566" i="1" s="1"/>
  <c r="H928" i="3" a="1"/>
  <c r="L926" i="3"/>
  <c r="N926" i="3" s="1" a="1"/>
  <c r="P568" i="1"/>
  <c r="J1116" i="3"/>
  <c r="K1117" i="3"/>
  <c r="K1116" i="3"/>
  <c r="J1117" i="3"/>
  <c r="F1116" i="3"/>
  <c r="J1118" i="3" a="1"/>
  <c r="I928" i="3"/>
  <c r="H929" i="3"/>
  <c r="H928" i="3"/>
  <c r="L928" i="3" s="1"/>
  <c r="I929" i="3"/>
  <c r="M929" i="3" s="1"/>
  <c r="C1118" i="3" a="1"/>
  <c r="C1118" i="3" s="1"/>
  <c r="E1118" i="3" s="1"/>
  <c r="G1118" i="3" s="1"/>
  <c r="B1118" i="3" a="1"/>
  <c r="B1118" i="3" s="1"/>
  <c r="D1118" i="3" s="1"/>
  <c r="A1120" i="3"/>
  <c r="L565" i="1" l="1" a="1"/>
  <c r="L565" i="1" s="1"/>
  <c r="Q1115" i="3"/>
  <c r="G566" i="5"/>
  <c r="I566" i="5"/>
  <c r="N569" i="1" s="1"/>
  <c r="F567" i="5"/>
  <c r="I564" i="4"/>
  <c r="M567" i="1" s="1"/>
  <c r="F565" i="4"/>
  <c r="G565" i="4" s="1"/>
  <c r="T922" i="3" a="1"/>
  <c r="T922" i="3" s="1"/>
  <c r="P1116" i="3"/>
  <c r="K567" i="1" s="1" a="1"/>
  <c r="K567" i="1" s="1"/>
  <c r="S925" i="3"/>
  <c r="S924" i="3"/>
  <c r="R924" i="3"/>
  <c r="R925" i="3"/>
  <c r="N928" i="3" a="1"/>
  <c r="N928" i="3" s="1"/>
  <c r="O927" i="3"/>
  <c r="N926" i="3"/>
  <c r="O926" i="3"/>
  <c r="H472" i="1" s="1" a="1"/>
  <c r="H472" i="1" s="1"/>
  <c r="O472" i="1" s="1"/>
  <c r="N927" i="3"/>
  <c r="P569" i="1"/>
  <c r="F1118" i="3"/>
  <c r="J1120" i="3" a="1"/>
  <c r="K1119" i="3"/>
  <c r="J1119" i="3"/>
  <c r="J1118" i="3"/>
  <c r="K1118" i="3"/>
  <c r="H930" i="3" a="1"/>
  <c r="H931" i="3" s="1"/>
  <c r="B1120" i="3" a="1"/>
  <c r="B1120" i="3" s="1"/>
  <c r="D1120" i="3" s="1"/>
  <c r="A1122" i="3"/>
  <c r="C1120" i="3" a="1"/>
  <c r="C1120" i="3" s="1"/>
  <c r="E1120" i="3" s="1"/>
  <c r="G1120" i="3" s="1"/>
  <c r="L566" i="1" l="1" a="1"/>
  <c r="L566" i="1" s="1"/>
  <c r="Q1117" i="3"/>
  <c r="I567" i="5"/>
  <c r="N570" i="1" s="1"/>
  <c r="G567" i="5"/>
  <c r="F568" i="5"/>
  <c r="I565" i="4"/>
  <c r="M568" i="1" s="1"/>
  <c r="F566" i="4"/>
  <c r="G566" i="4" s="1"/>
  <c r="T924" i="3" a="1"/>
  <c r="T924" i="3" s="1"/>
  <c r="R926" i="3" a="1"/>
  <c r="P1118" i="3"/>
  <c r="K568" i="1" s="1" a="1"/>
  <c r="K568" i="1" s="1"/>
  <c r="O929" i="3"/>
  <c r="O928" i="3"/>
  <c r="H473" i="1" s="1" a="1"/>
  <c r="H473" i="1" s="1"/>
  <c r="O473" i="1" s="1"/>
  <c r="N929" i="3"/>
  <c r="P570" i="1"/>
  <c r="H930" i="3"/>
  <c r="L930" i="3" s="1"/>
  <c r="F1120" i="3"/>
  <c r="J1122" i="3" a="1"/>
  <c r="I930" i="3"/>
  <c r="I931" i="3"/>
  <c r="M931" i="3" s="1"/>
  <c r="J1120" i="3"/>
  <c r="K1121" i="3"/>
  <c r="K1120" i="3"/>
  <c r="J1121" i="3"/>
  <c r="H932" i="3" a="1"/>
  <c r="B1122" i="3" a="1"/>
  <c r="B1122" i="3" s="1"/>
  <c r="D1122" i="3" s="1"/>
  <c r="A1124" i="3"/>
  <c r="C1122" i="3" a="1"/>
  <c r="C1122" i="3" s="1"/>
  <c r="E1122" i="3" s="1"/>
  <c r="G1122" i="3" s="1"/>
  <c r="L567" i="1" l="1" a="1"/>
  <c r="L567" i="1" s="1"/>
  <c r="Q1119" i="3"/>
  <c r="I568" i="5"/>
  <c r="N571" i="1" s="1"/>
  <c r="G568" i="5"/>
  <c r="F569" i="5"/>
  <c r="I566" i="4"/>
  <c r="M569" i="1" s="1"/>
  <c r="F567" i="4"/>
  <c r="G567" i="4" s="1"/>
  <c r="P1120" i="3"/>
  <c r="K569" i="1" s="1" a="1"/>
  <c r="K569" i="1" s="1"/>
  <c r="R926" i="3"/>
  <c r="R927" i="3"/>
  <c r="S926" i="3"/>
  <c r="S927" i="3"/>
  <c r="R928" i="3" a="1"/>
  <c r="N930" i="3" a="1"/>
  <c r="P571" i="1"/>
  <c r="F1122" i="3"/>
  <c r="J1124" i="3" a="1"/>
  <c r="J1123" i="3"/>
  <c r="K1123" i="3"/>
  <c r="J1122" i="3"/>
  <c r="K1122" i="3"/>
  <c r="H932" i="3"/>
  <c r="L932" i="3" s="1"/>
  <c r="I932" i="3"/>
  <c r="H933" i="3"/>
  <c r="I933" i="3"/>
  <c r="M933" i="3" s="1"/>
  <c r="B1124" i="3" a="1"/>
  <c r="B1124" i="3" s="1"/>
  <c r="D1124" i="3" s="1"/>
  <c r="A1126" i="3"/>
  <c r="C1124" i="3" a="1"/>
  <c r="C1124" i="3" s="1"/>
  <c r="E1124" i="3" s="1"/>
  <c r="G1124" i="3" s="1"/>
  <c r="L568" i="1" l="1" a="1"/>
  <c r="L568" i="1" s="1"/>
  <c r="Q1121" i="3"/>
  <c r="G569" i="5"/>
  <c r="I569" i="5"/>
  <c r="N572" i="1" s="1"/>
  <c r="F570" i="5"/>
  <c r="I567" i="4"/>
  <c r="M570" i="1" s="1"/>
  <c r="F568" i="4"/>
  <c r="G568" i="4" s="1"/>
  <c r="T926" i="3" a="1"/>
  <c r="T926" i="3" s="1"/>
  <c r="R928" i="3"/>
  <c r="R929" i="3"/>
  <c r="S928" i="3"/>
  <c r="S929" i="3"/>
  <c r="P1122" i="3"/>
  <c r="K570" i="1" s="1" a="1"/>
  <c r="K570" i="1" s="1"/>
  <c r="N932" i="3" a="1"/>
  <c r="O930" i="3"/>
  <c r="H474" i="1" s="1" a="1"/>
  <c r="H474" i="1" s="1"/>
  <c r="O474" i="1" s="1"/>
  <c r="N931" i="3"/>
  <c r="O931" i="3"/>
  <c r="N930" i="3"/>
  <c r="P572" i="1"/>
  <c r="F1124" i="3"/>
  <c r="J1126" i="3" a="1"/>
  <c r="J1124" i="3"/>
  <c r="K1124" i="3"/>
  <c r="J1125" i="3"/>
  <c r="K1125" i="3"/>
  <c r="H934" i="3" a="1"/>
  <c r="B1126" i="3" a="1"/>
  <c r="B1126" i="3" s="1"/>
  <c r="D1126" i="3" s="1"/>
  <c r="A1128" i="3"/>
  <c r="C1126" i="3" a="1"/>
  <c r="C1126" i="3" s="1"/>
  <c r="E1126" i="3" s="1"/>
  <c r="G1126" i="3" s="1"/>
  <c r="L569" i="1" l="1" a="1"/>
  <c r="L569" i="1" s="1"/>
  <c r="Q1123" i="3"/>
  <c r="G570" i="5"/>
  <c r="I570" i="5"/>
  <c r="N573" i="1" s="1"/>
  <c r="F571" i="5"/>
  <c r="I568" i="4"/>
  <c r="M571" i="1" s="1"/>
  <c r="F569" i="4"/>
  <c r="G569" i="4" s="1"/>
  <c r="T928" i="3" a="1"/>
  <c r="T928" i="3" s="1"/>
  <c r="R930" i="3" a="1"/>
  <c r="P1124" i="3"/>
  <c r="K571" i="1" s="1" a="1"/>
  <c r="K571" i="1" s="1"/>
  <c r="N932" i="3"/>
  <c r="O933" i="3"/>
  <c r="O932" i="3"/>
  <c r="H475" i="1" s="1" a="1"/>
  <c r="H475" i="1" s="1"/>
  <c r="O475" i="1" s="1"/>
  <c r="N933" i="3"/>
  <c r="P573" i="1"/>
  <c r="F1126" i="3"/>
  <c r="J1128" i="3" a="1"/>
  <c r="K1127" i="3"/>
  <c r="J1127" i="3"/>
  <c r="J1126" i="3"/>
  <c r="K1126" i="3"/>
  <c r="I935" i="3"/>
  <c r="M935" i="3" s="1"/>
  <c r="H934" i="3"/>
  <c r="H935" i="3"/>
  <c r="I934" i="3"/>
  <c r="B1128" i="3" a="1"/>
  <c r="B1128" i="3" s="1"/>
  <c r="D1128" i="3" s="1"/>
  <c r="A1130" i="3"/>
  <c r="C1128" i="3" a="1"/>
  <c r="C1128" i="3" s="1"/>
  <c r="E1128" i="3" s="1"/>
  <c r="G1128" i="3" s="1"/>
  <c r="L570" i="1" l="1" a="1"/>
  <c r="L570" i="1" s="1"/>
  <c r="Q1125" i="3"/>
  <c r="I571" i="5"/>
  <c r="N574" i="1" s="1"/>
  <c r="G571" i="5"/>
  <c r="F572" i="5"/>
  <c r="I569" i="4"/>
  <c r="M572" i="1" s="1"/>
  <c r="F570" i="4"/>
  <c r="G570" i="4" s="1"/>
  <c r="R932" i="3" a="1"/>
  <c r="P1126" i="3"/>
  <c r="K572" i="1" s="1" a="1"/>
  <c r="K572" i="1" s="1"/>
  <c r="S931" i="3"/>
  <c r="R931" i="3"/>
  <c r="S930" i="3"/>
  <c r="R930" i="3"/>
  <c r="H936" i="3" a="1"/>
  <c r="L934" i="3"/>
  <c r="N934" i="3" s="1" a="1"/>
  <c r="P574" i="1"/>
  <c r="F1128" i="3"/>
  <c r="J1130" i="3" a="1"/>
  <c r="J1128" i="3"/>
  <c r="J1129" i="3"/>
  <c r="K1129" i="3"/>
  <c r="K1128" i="3"/>
  <c r="I936" i="3"/>
  <c r="H937" i="3"/>
  <c r="H936" i="3"/>
  <c r="L936" i="3" s="1"/>
  <c r="I937" i="3"/>
  <c r="M937" i="3" s="1"/>
  <c r="B1130" i="3" a="1"/>
  <c r="B1130" i="3" s="1"/>
  <c r="D1130" i="3" s="1"/>
  <c r="A1132" i="3"/>
  <c r="C1130" i="3" a="1"/>
  <c r="C1130" i="3" s="1"/>
  <c r="E1130" i="3" s="1"/>
  <c r="G1130" i="3" s="1"/>
  <c r="L571" i="1" l="1" a="1"/>
  <c r="L571" i="1" s="1"/>
  <c r="Q1127" i="3"/>
  <c r="T930" i="3" a="1"/>
  <c r="T930" i="3" s="1"/>
  <c r="I572" i="5"/>
  <c r="N575" i="1" s="1"/>
  <c r="G572" i="5"/>
  <c r="F573" i="5"/>
  <c r="I570" i="4"/>
  <c r="M573" i="1" s="1"/>
  <c r="F571" i="4"/>
  <c r="G571" i="4" s="1"/>
  <c r="P1128" i="3"/>
  <c r="K573" i="1" s="1" a="1"/>
  <c r="K573" i="1" s="1"/>
  <c r="R933" i="3"/>
  <c r="R932" i="3"/>
  <c r="S933" i="3"/>
  <c r="S932" i="3"/>
  <c r="O935" i="3"/>
  <c r="N934" i="3"/>
  <c r="O934" i="3"/>
  <c r="H476" i="1" s="1" a="1"/>
  <c r="H476" i="1" s="1"/>
  <c r="O476" i="1" s="1"/>
  <c r="N935" i="3"/>
  <c r="N936" i="3" a="1"/>
  <c r="P575" i="1"/>
  <c r="F1130" i="3"/>
  <c r="J1132" i="3" a="1"/>
  <c r="J1131" i="3"/>
  <c r="J1130" i="3"/>
  <c r="K1130" i="3"/>
  <c r="K1131" i="3"/>
  <c r="H938" i="3" a="1"/>
  <c r="H939" i="3" s="1"/>
  <c r="C1132" i="3" a="1"/>
  <c r="C1132" i="3" s="1"/>
  <c r="E1132" i="3" s="1"/>
  <c r="G1132" i="3" s="1"/>
  <c r="A1134" i="3"/>
  <c r="B1132" i="3" a="1"/>
  <c r="B1132" i="3" s="1"/>
  <c r="D1132" i="3" s="1"/>
  <c r="L572" i="1" l="1" a="1"/>
  <c r="L572" i="1" s="1"/>
  <c r="Q1129" i="3"/>
  <c r="I573" i="5"/>
  <c r="N576" i="1" s="1"/>
  <c r="G573" i="5"/>
  <c r="F574" i="5"/>
  <c r="I571" i="4"/>
  <c r="M574" i="1" s="1"/>
  <c r="F572" i="4"/>
  <c r="G572" i="4" s="1"/>
  <c r="T932" i="3" a="1"/>
  <c r="T932" i="3" s="1"/>
  <c r="R934" i="3" a="1"/>
  <c r="P1130" i="3"/>
  <c r="K574" i="1" s="1" a="1"/>
  <c r="K574" i="1" s="1"/>
  <c r="N936" i="3"/>
  <c r="O936" i="3"/>
  <c r="H477" i="1" s="1" a="1"/>
  <c r="H477" i="1" s="1"/>
  <c r="O477" i="1" s="1"/>
  <c r="O937" i="3"/>
  <c r="N937" i="3"/>
  <c r="P576" i="1"/>
  <c r="H938" i="3"/>
  <c r="L938" i="3" s="1"/>
  <c r="I938" i="3"/>
  <c r="I939" i="3"/>
  <c r="M939" i="3" s="1"/>
  <c r="J1132" i="3"/>
  <c r="K1133" i="3"/>
  <c r="K1132" i="3"/>
  <c r="J1133" i="3"/>
  <c r="F1132" i="3"/>
  <c r="J1134" i="3" a="1"/>
  <c r="H940" i="3" a="1"/>
  <c r="C1134" i="3" a="1"/>
  <c r="C1134" i="3" s="1"/>
  <c r="E1134" i="3" s="1"/>
  <c r="G1134" i="3" s="1"/>
  <c r="B1134" i="3" a="1"/>
  <c r="B1134" i="3" s="1"/>
  <c r="D1134" i="3" s="1"/>
  <c r="A1136" i="3"/>
  <c r="L573" i="1" l="1" a="1"/>
  <c r="L573" i="1" s="1"/>
  <c r="Q1131" i="3"/>
  <c r="G574" i="5"/>
  <c r="I574" i="5"/>
  <c r="N577" i="1" s="1"/>
  <c r="F575" i="5"/>
  <c r="I572" i="4"/>
  <c r="M575" i="1" s="1"/>
  <c r="F573" i="4"/>
  <c r="G573" i="4" s="1"/>
  <c r="R936" i="3" a="1"/>
  <c r="P1132" i="3"/>
  <c r="K575" i="1" s="1" a="1"/>
  <c r="K575" i="1" s="1"/>
  <c r="S934" i="3"/>
  <c r="R934" i="3"/>
  <c r="R935" i="3"/>
  <c r="S935" i="3"/>
  <c r="N938" i="3" a="1"/>
  <c r="N938" i="3" s="1"/>
  <c r="P577" i="1"/>
  <c r="F1134" i="3"/>
  <c r="J1136" i="3" a="1"/>
  <c r="K1135" i="3"/>
  <c r="K1134" i="3"/>
  <c r="J1135" i="3"/>
  <c r="J1134" i="3"/>
  <c r="H940" i="3"/>
  <c r="L940" i="3" s="1"/>
  <c r="I940" i="3"/>
  <c r="H941" i="3"/>
  <c r="I941" i="3"/>
  <c r="M941" i="3" s="1"/>
  <c r="B1136" i="3" a="1"/>
  <c r="B1136" i="3" s="1"/>
  <c r="D1136" i="3" s="1"/>
  <c r="A1138" i="3"/>
  <c r="C1136" i="3" a="1"/>
  <c r="C1136" i="3" s="1"/>
  <c r="E1136" i="3" s="1"/>
  <c r="G1136" i="3" s="1"/>
  <c r="L574" i="1" l="1" a="1"/>
  <c r="L574" i="1" s="1"/>
  <c r="Q1133" i="3"/>
  <c r="I575" i="5"/>
  <c r="N578" i="1" s="1"/>
  <c r="G575" i="5"/>
  <c r="F576" i="5"/>
  <c r="I573" i="4"/>
  <c r="M576" i="1" s="1"/>
  <c r="F574" i="4"/>
  <c r="G574" i="4" s="1"/>
  <c r="T934" i="3" a="1"/>
  <c r="T934" i="3" s="1"/>
  <c r="P1134" i="3"/>
  <c r="K576" i="1" s="1" a="1"/>
  <c r="K576" i="1" s="1"/>
  <c r="R936" i="3"/>
  <c r="R937" i="3"/>
  <c r="S936" i="3"/>
  <c r="S937" i="3"/>
  <c r="N939" i="3"/>
  <c r="O939" i="3"/>
  <c r="O938" i="3"/>
  <c r="H478" i="1" s="1" a="1"/>
  <c r="H478" i="1" s="1"/>
  <c r="O478" i="1" s="1"/>
  <c r="N940" i="3" a="1"/>
  <c r="P578" i="1"/>
  <c r="K1136" i="3"/>
  <c r="K1137" i="3"/>
  <c r="J1137" i="3"/>
  <c r="J1136" i="3"/>
  <c r="F1136" i="3"/>
  <c r="J1138" i="3" a="1"/>
  <c r="H942" i="3" a="1"/>
  <c r="B1138" i="3" a="1"/>
  <c r="B1138" i="3" s="1"/>
  <c r="D1138" i="3" s="1"/>
  <c r="A1140" i="3"/>
  <c r="C1138" i="3" a="1"/>
  <c r="C1138" i="3" s="1"/>
  <c r="E1138" i="3" s="1"/>
  <c r="G1138" i="3" s="1"/>
  <c r="L575" i="1" l="1" a="1"/>
  <c r="L575" i="1" s="1"/>
  <c r="Q1135" i="3"/>
  <c r="I576" i="5"/>
  <c r="N579" i="1" s="1"/>
  <c r="G576" i="5"/>
  <c r="F577" i="5"/>
  <c r="I574" i="4"/>
  <c r="M577" i="1" s="1"/>
  <c r="F575" i="4"/>
  <c r="G575" i="4" s="1"/>
  <c r="T936" i="3" a="1"/>
  <c r="T936" i="3" s="1"/>
  <c r="R938" i="3" a="1"/>
  <c r="P1136" i="3"/>
  <c r="K577" i="1" s="1" a="1"/>
  <c r="K577" i="1" s="1"/>
  <c r="O941" i="3"/>
  <c r="O940" i="3"/>
  <c r="H479" i="1" s="1" a="1"/>
  <c r="H479" i="1" s="1"/>
  <c r="O479" i="1" s="1"/>
  <c r="N941" i="3"/>
  <c r="N940" i="3"/>
  <c r="P579" i="1"/>
  <c r="F1138" i="3"/>
  <c r="J1140" i="3" a="1"/>
  <c r="J1139" i="3"/>
  <c r="K1139" i="3"/>
  <c r="J1138" i="3"/>
  <c r="K1138" i="3"/>
  <c r="I943" i="3"/>
  <c r="M943" i="3" s="1"/>
  <c r="H942" i="3"/>
  <c r="H943" i="3"/>
  <c r="I942" i="3"/>
  <c r="B1140" i="3" a="1"/>
  <c r="B1140" i="3" s="1"/>
  <c r="D1140" i="3" s="1"/>
  <c r="A1142" i="3"/>
  <c r="C1140" i="3" a="1"/>
  <c r="C1140" i="3" s="1"/>
  <c r="E1140" i="3" s="1"/>
  <c r="G1140" i="3" s="1"/>
  <c r="L576" i="1" l="1" a="1"/>
  <c r="L576" i="1" s="1"/>
  <c r="Q1137" i="3"/>
  <c r="G577" i="5"/>
  <c r="I577" i="5"/>
  <c r="N580" i="1" s="1"/>
  <c r="F578" i="5"/>
  <c r="I575" i="4"/>
  <c r="M578" i="1" s="1"/>
  <c r="F576" i="4"/>
  <c r="G576" i="4" s="1"/>
  <c r="R940" i="3" a="1"/>
  <c r="P1138" i="3"/>
  <c r="K578" i="1" s="1" a="1"/>
  <c r="K578" i="1" s="1"/>
  <c r="S939" i="3"/>
  <c r="R938" i="3"/>
  <c r="S938" i="3"/>
  <c r="R939" i="3"/>
  <c r="H944" i="3" a="1"/>
  <c r="L942" i="3"/>
  <c r="N942" i="3" s="1" a="1"/>
  <c r="P580" i="1"/>
  <c r="F1140" i="3"/>
  <c r="J1142" i="3" a="1"/>
  <c r="J1140" i="3"/>
  <c r="K1141" i="3"/>
  <c r="K1140" i="3"/>
  <c r="J1141" i="3"/>
  <c r="I944" i="3"/>
  <c r="H945" i="3"/>
  <c r="H944" i="3"/>
  <c r="L944" i="3" s="1"/>
  <c r="I945" i="3"/>
  <c r="M945" i="3" s="1"/>
  <c r="B1142" i="3" a="1"/>
  <c r="B1142" i="3" s="1"/>
  <c r="D1142" i="3" s="1"/>
  <c r="A1144" i="3"/>
  <c r="C1142" i="3" a="1"/>
  <c r="C1142" i="3" s="1"/>
  <c r="E1142" i="3" s="1"/>
  <c r="G1142" i="3" s="1"/>
  <c r="L577" i="1" l="1" a="1"/>
  <c r="L577" i="1" s="1"/>
  <c r="Q1139" i="3"/>
  <c r="G578" i="5"/>
  <c r="I578" i="5"/>
  <c r="N581" i="1" s="1"/>
  <c r="F579" i="5"/>
  <c r="I576" i="4"/>
  <c r="M579" i="1" s="1"/>
  <c r="F577" i="4"/>
  <c r="G577" i="4" s="1"/>
  <c r="T938" i="3" a="1"/>
  <c r="T938" i="3" s="1"/>
  <c r="P1140" i="3"/>
  <c r="K579" i="1" s="1" a="1"/>
  <c r="K579" i="1" s="1"/>
  <c r="S940" i="3"/>
  <c r="S941" i="3"/>
  <c r="R941" i="3"/>
  <c r="R940" i="3"/>
  <c r="N944" i="3" a="1"/>
  <c r="N944" i="3" s="1"/>
  <c r="O943" i="3"/>
  <c r="N942" i="3"/>
  <c r="O942" i="3"/>
  <c r="H480" i="1" s="1" a="1"/>
  <c r="H480" i="1" s="1"/>
  <c r="O480" i="1" s="1"/>
  <c r="N943" i="3"/>
  <c r="P581" i="1"/>
  <c r="F1142" i="3"/>
  <c r="J1144" i="3" a="1"/>
  <c r="K1143" i="3"/>
  <c r="J1143" i="3"/>
  <c r="J1142" i="3"/>
  <c r="K1142" i="3"/>
  <c r="H946" i="3" a="1"/>
  <c r="H947" i="3" s="1"/>
  <c r="B1144" i="3" a="1"/>
  <c r="B1144" i="3" s="1"/>
  <c r="D1144" i="3" s="1"/>
  <c r="A1146" i="3"/>
  <c r="C1144" i="3" a="1"/>
  <c r="C1144" i="3" s="1"/>
  <c r="E1144" i="3" s="1"/>
  <c r="G1144" i="3" s="1"/>
  <c r="L578" i="1" l="1" a="1"/>
  <c r="L578" i="1" s="1"/>
  <c r="Q1141" i="3"/>
  <c r="T940" i="3" a="1"/>
  <c r="T940" i="3" s="1"/>
  <c r="I579" i="5"/>
  <c r="N582" i="1" s="1"/>
  <c r="G579" i="5"/>
  <c r="F580" i="5"/>
  <c r="I577" i="4"/>
  <c r="M580" i="1" s="1"/>
  <c r="F578" i="4"/>
  <c r="G578" i="4" s="1"/>
  <c r="R942" i="3" a="1"/>
  <c r="P1142" i="3"/>
  <c r="K580" i="1" s="1" a="1"/>
  <c r="K580" i="1" s="1"/>
  <c r="O945" i="3"/>
  <c r="N945" i="3"/>
  <c r="O944" i="3"/>
  <c r="H481" i="1" s="1" a="1"/>
  <c r="H481" i="1" s="1"/>
  <c r="O481" i="1" s="1"/>
  <c r="P582" i="1"/>
  <c r="F1144" i="3"/>
  <c r="J1146" i="3" a="1"/>
  <c r="I946" i="3"/>
  <c r="I947" i="3"/>
  <c r="M947" i="3" s="1"/>
  <c r="K1144" i="3"/>
  <c r="J1145" i="3"/>
  <c r="J1144" i="3"/>
  <c r="K1145" i="3"/>
  <c r="H946" i="3"/>
  <c r="L946" i="3" s="1"/>
  <c r="H948" i="3" a="1"/>
  <c r="B1146" i="3" a="1"/>
  <c r="B1146" i="3" s="1"/>
  <c r="D1146" i="3" s="1"/>
  <c r="A1148" i="3"/>
  <c r="C1146" i="3" a="1"/>
  <c r="C1146" i="3" s="1"/>
  <c r="E1146" i="3" s="1"/>
  <c r="G1146" i="3" s="1"/>
  <c r="L579" i="1" l="1" a="1"/>
  <c r="L579" i="1" s="1"/>
  <c r="Q1143" i="3"/>
  <c r="G580" i="5"/>
  <c r="I580" i="5"/>
  <c r="N583" i="1" s="1"/>
  <c r="F581" i="5"/>
  <c r="I578" i="4"/>
  <c r="M581" i="1" s="1"/>
  <c r="F579" i="4"/>
  <c r="G579" i="4" s="1"/>
  <c r="P1144" i="3"/>
  <c r="K581" i="1" s="1" a="1"/>
  <c r="K581" i="1" s="1"/>
  <c r="R943" i="3"/>
  <c r="R942" i="3"/>
  <c r="S943" i="3"/>
  <c r="S942" i="3"/>
  <c r="R944" i="3" a="1"/>
  <c r="N946" i="3" a="1"/>
  <c r="P583" i="1"/>
  <c r="F1146" i="3"/>
  <c r="J1148" i="3" a="1"/>
  <c r="J1147" i="3"/>
  <c r="K1147" i="3"/>
  <c r="J1146" i="3"/>
  <c r="K1146" i="3"/>
  <c r="H948" i="3"/>
  <c r="L948" i="3" s="1"/>
  <c r="I948" i="3"/>
  <c r="H949" i="3"/>
  <c r="I949" i="3"/>
  <c r="M949" i="3" s="1"/>
  <c r="C1148" i="3" a="1"/>
  <c r="C1148" i="3" s="1"/>
  <c r="E1148" i="3" s="1"/>
  <c r="G1148" i="3" s="1"/>
  <c r="A1150" i="3"/>
  <c r="B1148" i="3" a="1"/>
  <c r="B1148" i="3" s="1"/>
  <c r="D1148" i="3" s="1"/>
  <c r="L580" i="1" l="1" a="1"/>
  <c r="L580" i="1" s="1"/>
  <c r="Q1145" i="3"/>
  <c r="I581" i="5"/>
  <c r="N584" i="1" s="1"/>
  <c r="G581" i="5"/>
  <c r="F582" i="5"/>
  <c r="I579" i="4"/>
  <c r="M582" i="1" s="1"/>
  <c r="F580" i="4"/>
  <c r="G580" i="4" s="1"/>
  <c r="T942" i="3" a="1"/>
  <c r="T942" i="3" s="1"/>
  <c r="R944" i="3"/>
  <c r="R945" i="3"/>
  <c r="S945" i="3"/>
  <c r="S944" i="3"/>
  <c r="P1146" i="3"/>
  <c r="K582" i="1" s="1" a="1"/>
  <c r="K582" i="1" s="1"/>
  <c r="N948" i="3" a="1"/>
  <c r="O946" i="3"/>
  <c r="H482" i="1" s="1" a="1"/>
  <c r="H482" i="1" s="1"/>
  <c r="O482" i="1" s="1"/>
  <c r="O947" i="3"/>
  <c r="N946" i="3"/>
  <c r="N947" i="3"/>
  <c r="P584" i="1"/>
  <c r="F1148" i="3"/>
  <c r="J1150" i="3" a="1"/>
  <c r="J1148" i="3"/>
  <c r="J1149" i="3"/>
  <c r="K1149" i="3"/>
  <c r="K1148" i="3"/>
  <c r="H950" i="3" a="1"/>
  <c r="C1150" i="3" a="1"/>
  <c r="C1150" i="3" s="1"/>
  <c r="E1150" i="3" s="1"/>
  <c r="G1150" i="3" s="1"/>
  <c r="B1150" i="3" a="1"/>
  <c r="B1150" i="3" s="1"/>
  <c r="D1150" i="3" s="1"/>
  <c r="A1152" i="3"/>
  <c r="L581" i="1" l="1" a="1"/>
  <c r="L581" i="1" s="1"/>
  <c r="Q1147" i="3"/>
  <c r="G582" i="5"/>
  <c r="I582" i="5"/>
  <c r="N585" i="1" s="1"/>
  <c r="F583" i="5"/>
  <c r="I580" i="4"/>
  <c r="M583" i="1" s="1"/>
  <c r="F581" i="4"/>
  <c r="G581" i="4" s="1"/>
  <c r="T944" i="3" a="1"/>
  <c r="T944" i="3" s="1"/>
  <c r="P1148" i="3"/>
  <c r="K583" i="1" s="1" a="1"/>
  <c r="K583" i="1" s="1"/>
  <c r="R946" i="3" a="1"/>
  <c r="N948" i="3"/>
  <c r="O949" i="3"/>
  <c r="O948" i="3"/>
  <c r="H483" i="1" s="1" a="1"/>
  <c r="H483" i="1" s="1"/>
  <c r="O483" i="1" s="1"/>
  <c r="N949" i="3"/>
  <c r="P585" i="1"/>
  <c r="F1150" i="3"/>
  <c r="J1152" i="3" a="1"/>
  <c r="K1151" i="3"/>
  <c r="J1150" i="3"/>
  <c r="K1150" i="3"/>
  <c r="J1151" i="3"/>
  <c r="I951" i="3"/>
  <c r="M951" i="3" s="1"/>
  <c r="H951" i="3"/>
  <c r="I950" i="3"/>
  <c r="H950" i="3"/>
  <c r="L950" i="3" s="1"/>
  <c r="B1152" i="3" a="1"/>
  <c r="B1152" i="3" s="1"/>
  <c r="D1152" i="3" s="1"/>
  <c r="A1154" i="3"/>
  <c r="C1152" i="3" a="1"/>
  <c r="C1152" i="3" s="1"/>
  <c r="E1152" i="3" s="1"/>
  <c r="G1152" i="3" s="1"/>
  <c r="L582" i="1" l="1" a="1"/>
  <c r="L582" i="1" s="1"/>
  <c r="Q1149" i="3"/>
  <c r="I583" i="5"/>
  <c r="N586" i="1" s="1"/>
  <c r="G583" i="5"/>
  <c r="F584" i="5"/>
  <c r="I581" i="4"/>
  <c r="M584" i="1" s="1"/>
  <c r="F582" i="4"/>
  <c r="G582" i="4" s="1"/>
  <c r="R948" i="3" a="1"/>
  <c r="S947" i="3"/>
  <c r="R946" i="3"/>
  <c r="S946" i="3"/>
  <c r="R947" i="3"/>
  <c r="N950" i="3" a="1"/>
  <c r="N950" i="3" s="1"/>
  <c r="P1150" i="3"/>
  <c r="K584" i="1" s="1" a="1"/>
  <c r="K584" i="1" s="1"/>
  <c r="P586" i="1"/>
  <c r="F1152" i="3"/>
  <c r="J1154" i="3" a="1"/>
  <c r="K1152" i="3"/>
  <c r="J1153" i="3"/>
  <c r="J1152" i="3"/>
  <c r="K1153" i="3"/>
  <c r="H952" i="3" a="1"/>
  <c r="H953" i="3" s="1"/>
  <c r="B1154" i="3" a="1"/>
  <c r="B1154" i="3" s="1"/>
  <c r="D1154" i="3" s="1"/>
  <c r="A1156" i="3"/>
  <c r="C1154" i="3" a="1"/>
  <c r="C1154" i="3" s="1"/>
  <c r="E1154" i="3" s="1"/>
  <c r="G1154" i="3" s="1"/>
  <c r="L583" i="1" l="1" a="1"/>
  <c r="L583" i="1" s="1"/>
  <c r="Q1151" i="3"/>
  <c r="I584" i="5"/>
  <c r="N587" i="1" s="1"/>
  <c r="G584" i="5"/>
  <c r="F585" i="5"/>
  <c r="I582" i="4"/>
  <c r="M585" i="1" s="1"/>
  <c r="F583" i="4"/>
  <c r="G583" i="4" s="1"/>
  <c r="T946" i="3" a="1"/>
  <c r="T946" i="3" s="1"/>
  <c r="P1152" i="3"/>
  <c r="K585" i="1" s="1" a="1"/>
  <c r="K585" i="1" s="1"/>
  <c r="O951" i="3"/>
  <c r="N951" i="3"/>
  <c r="O950" i="3"/>
  <c r="H484" i="1" s="1" a="1"/>
  <c r="H484" i="1" s="1"/>
  <c r="O484" i="1" s="1"/>
  <c r="R949" i="3"/>
  <c r="S949" i="3"/>
  <c r="S948" i="3"/>
  <c r="R948" i="3"/>
  <c r="P587" i="1"/>
  <c r="I953" i="3"/>
  <c r="M953" i="3" s="1"/>
  <c r="I952" i="3"/>
  <c r="H952" i="3"/>
  <c r="J1155" i="3"/>
  <c r="J1154" i="3"/>
  <c r="K1154" i="3"/>
  <c r="K1155" i="3"/>
  <c r="F1154" i="3"/>
  <c r="J1156" i="3" a="1"/>
  <c r="B1156" i="3" a="1"/>
  <c r="B1156" i="3" s="1"/>
  <c r="D1156" i="3" s="1"/>
  <c r="A1158" i="3"/>
  <c r="C1156" i="3" a="1"/>
  <c r="C1156" i="3" s="1"/>
  <c r="E1156" i="3" s="1"/>
  <c r="G1156" i="3" s="1"/>
  <c r="L584" i="1" l="1" a="1"/>
  <c r="L584" i="1" s="1"/>
  <c r="Q1153" i="3"/>
  <c r="T948" i="3" a="1"/>
  <c r="T948" i="3" s="1"/>
  <c r="G585" i="5"/>
  <c r="I585" i="5"/>
  <c r="N588" i="1" s="1"/>
  <c r="F586" i="5"/>
  <c r="I583" i="4"/>
  <c r="M586" i="1" s="1"/>
  <c r="F584" i="4"/>
  <c r="G584" i="4" s="1"/>
  <c r="P1154" i="3"/>
  <c r="K586" i="1" s="1" a="1"/>
  <c r="K586" i="1" s="1"/>
  <c r="R950" i="3" a="1"/>
  <c r="H954" i="3" a="1"/>
  <c r="H954" i="3" s="1"/>
  <c r="L954" i="3" s="1"/>
  <c r="L952" i="3"/>
  <c r="N952" i="3" s="1" a="1"/>
  <c r="P588" i="1"/>
  <c r="I954" i="3"/>
  <c r="I955" i="3"/>
  <c r="M955" i="3" s="1"/>
  <c r="H955" i="3"/>
  <c r="F1156" i="3"/>
  <c r="J1158" i="3" a="1"/>
  <c r="J1156" i="3"/>
  <c r="K1156" i="3"/>
  <c r="J1157" i="3"/>
  <c r="K1157" i="3"/>
  <c r="H956" i="3" a="1"/>
  <c r="B1158" i="3" a="1"/>
  <c r="B1158" i="3" s="1"/>
  <c r="D1158" i="3" s="1"/>
  <c r="A1160" i="3"/>
  <c r="C1158" i="3" a="1"/>
  <c r="C1158" i="3" s="1"/>
  <c r="E1158" i="3" s="1"/>
  <c r="G1158" i="3" s="1"/>
  <c r="L585" i="1" l="1" a="1"/>
  <c r="L585" i="1" s="1"/>
  <c r="Q1155" i="3"/>
  <c r="G586" i="5"/>
  <c r="I586" i="5"/>
  <c r="N589" i="1" s="1"/>
  <c r="F587" i="5"/>
  <c r="I584" i="4"/>
  <c r="M587" i="1" s="1"/>
  <c r="F585" i="4"/>
  <c r="G585" i="4" s="1"/>
  <c r="S950" i="3"/>
  <c r="R950" i="3"/>
  <c r="R951" i="3"/>
  <c r="S951" i="3"/>
  <c r="P1156" i="3"/>
  <c r="K587" i="1" s="1" a="1"/>
  <c r="K587" i="1" s="1"/>
  <c r="N952" i="3"/>
  <c r="O952" i="3"/>
  <c r="H485" i="1" s="1" a="1"/>
  <c r="H485" i="1" s="1"/>
  <c r="O485" i="1" s="1"/>
  <c r="O953" i="3"/>
  <c r="N953" i="3"/>
  <c r="N954" i="3" a="1"/>
  <c r="P589" i="1"/>
  <c r="K1159" i="3"/>
  <c r="K1158" i="3"/>
  <c r="J1159" i="3"/>
  <c r="J1158" i="3"/>
  <c r="F1158" i="3"/>
  <c r="J1160" i="3" a="1"/>
  <c r="H956" i="3"/>
  <c r="L956" i="3" s="1"/>
  <c r="I956" i="3"/>
  <c r="I957" i="3"/>
  <c r="M957" i="3" s="1"/>
  <c r="H957" i="3"/>
  <c r="B1160" i="3" a="1"/>
  <c r="B1160" i="3" s="1"/>
  <c r="D1160" i="3" s="1"/>
  <c r="A1162" i="3"/>
  <c r="C1160" i="3" a="1"/>
  <c r="C1160" i="3" s="1"/>
  <c r="E1160" i="3" s="1"/>
  <c r="G1160" i="3" s="1"/>
  <c r="L586" i="1" l="1" a="1"/>
  <c r="L586" i="1" s="1"/>
  <c r="Q1157" i="3"/>
  <c r="I587" i="5"/>
  <c r="N590" i="1" s="1"/>
  <c r="F588" i="5"/>
  <c r="G587" i="5"/>
  <c r="I585" i="4"/>
  <c r="M588" i="1" s="1"/>
  <c r="F586" i="4"/>
  <c r="G586" i="4" s="1"/>
  <c r="T950" i="3" a="1"/>
  <c r="T950" i="3" s="1"/>
  <c r="R952" i="3" a="1"/>
  <c r="P1158" i="3"/>
  <c r="K588" i="1" s="1" a="1"/>
  <c r="K588" i="1" s="1"/>
  <c r="N956" i="3" a="1"/>
  <c r="O957" i="3" s="1"/>
  <c r="O955" i="3"/>
  <c r="N954" i="3"/>
  <c r="O954" i="3"/>
  <c r="H486" i="1" s="1" a="1"/>
  <c r="H486" i="1" s="1"/>
  <c r="O486" i="1" s="1"/>
  <c r="N955" i="3"/>
  <c r="P590" i="1"/>
  <c r="K1160" i="3"/>
  <c r="J1161" i="3"/>
  <c r="J1160" i="3"/>
  <c r="K1161" i="3"/>
  <c r="F1160" i="3"/>
  <c r="J1162" i="3" a="1"/>
  <c r="H958" i="3" a="1"/>
  <c r="B1162" i="3" a="1"/>
  <c r="B1162" i="3" s="1"/>
  <c r="D1162" i="3" s="1"/>
  <c r="A1164" i="3"/>
  <c r="C1162" i="3" a="1"/>
  <c r="C1162" i="3" s="1"/>
  <c r="E1162" i="3" s="1"/>
  <c r="G1162" i="3" s="1"/>
  <c r="L587" i="1" l="1" a="1"/>
  <c r="L587" i="1" s="1"/>
  <c r="Q1159" i="3"/>
  <c r="I588" i="5"/>
  <c r="N591" i="1" s="1"/>
  <c r="G588" i="5"/>
  <c r="F589" i="5"/>
  <c r="I586" i="4"/>
  <c r="M589" i="1" s="1"/>
  <c r="F587" i="4"/>
  <c r="G587" i="4" s="1"/>
  <c r="R954" i="3" a="1"/>
  <c r="P1160" i="3"/>
  <c r="K589" i="1" s="1" a="1"/>
  <c r="K589" i="1" s="1"/>
  <c r="R952" i="3"/>
  <c r="S953" i="3"/>
  <c r="R953" i="3"/>
  <c r="S952" i="3"/>
  <c r="N957" i="3"/>
  <c r="O956" i="3"/>
  <c r="H487" i="1" s="1" a="1"/>
  <c r="H487" i="1" s="1"/>
  <c r="O487" i="1" s="1"/>
  <c r="N956" i="3"/>
  <c r="P591" i="1"/>
  <c r="F1162" i="3"/>
  <c r="J1164" i="3" a="1"/>
  <c r="J1163" i="3"/>
  <c r="K1162" i="3"/>
  <c r="K1163" i="3"/>
  <c r="J1162" i="3"/>
  <c r="I959" i="3"/>
  <c r="M959" i="3" s="1"/>
  <c r="H959" i="3"/>
  <c r="H958" i="3"/>
  <c r="L958" i="3" s="1"/>
  <c r="I958" i="3"/>
  <c r="C1164" i="3" a="1"/>
  <c r="C1164" i="3" s="1"/>
  <c r="E1164" i="3" s="1"/>
  <c r="G1164" i="3" s="1"/>
  <c r="B1164" i="3" a="1"/>
  <c r="B1164" i="3" s="1"/>
  <c r="D1164" i="3" s="1"/>
  <c r="A1166" i="3"/>
  <c r="L588" i="1" l="1" a="1"/>
  <c r="L588" i="1" s="1"/>
  <c r="Q1161" i="3"/>
  <c r="I589" i="5"/>
  <c r="N592" i="1" s="1"/>
  <c r="G589" i="5"/>
  <c r="F590" i="5"/>
  <c r="I587" i="4"/>
  <c r="M590" i="1" s="1"/>
  <c r="F588" i="4"/>
  <c r="G588" i="4" s="1"/>
  <c r="T952" i="3" a="1"/>
  <c r="T952" i="3" s="1"/>
  <c r="N958" i="3" a="1"/>
  <c r="N958" i="3" s="1"/>
  <c r="R956" i="3" a="1"/>
  <c r="P1162" i="3"/>
  <c r="K590" i="1" s="1" a="1"/>
  <c r="K590" i="1" s="1"/>
  <c r="S955" i="3"/>
  <c r="R954" i="3"/>
  <c r="S954" i="3"/>
  <c r="R955" i="3"/>
  <c r="P592" i="1"/>
  <c r="F1164" i="3"/>
  <c r="J1166" i="3" a="1"/>
  <c r="J1164" i="3"/>
  <c r="J1165" i="3"/>
  <c r="K1164" i="3"/>
  <c r="K1165" i="3"/>
  <c r="H960" i="3" a="1"/>
  <c r="H960" i="3" s="1"/>
  <c r="L960" i="3" s="1"/>
  <c r="C1166" i="3" a="1"/>
  <c r="C1166" i="3" s="1"/>
  <c r="E1166" i="3" s="1"/>
  <c r="G1166" i="3" s="1"/>
  <c r="B1166" i="3" a="1"/>
  <c r="B1166" i="3" s="1"/>
  <c r="D1166" i="3" s="1"/>
  <c r="A1168" i="3"/>
  <c r="L589" i="1" l="1" a="1"/>
  <c r="L589" i="1" s="1"/>
  <c r="Q1163" i="3"/>
  <c r="G590" i="5"/>
  <c r="I590" i="5"/>
  <c r="N593" i="1" s="1"/>
  <c r="F591" i="5"/>
  <c r="I588" i="4"/>
  <c r="M591" i="1" s="1"/>
  <c r="F589" i="4"/>
  <c r="G589" i="4" s="1"/>
  <c r="T954" i="3" a="1"/>
  <c r="T954" i="3" s="1"/>
  <c r="O959" i="3"/>
  <c r="N959" i="3"/>
  <c r="O958" i="3"/>
  <c r="H488" i="1" s="1" a="1"/>
  <c r="H488" i="1" s="1"/>
  <c r="O488" i="1" s="1"/>
  <c r="P1164" i="3"/>
  <c r="K591" i="1" s="1" a="1"/>
  <c r="K591" i="1" s="1"/>
  <c r="R957" i="3"/>
  <c r="S956" i="3"/>
  <c r="S957" i="3"/>
  <c r="R956" i="3"/>
  <c r="P593" i="1"/>
  <c r="I960" i="3"/>
  <c r="F1166" i="3"/>
  <c r="J1168" i="3" a="1"/>
  <c r="I961" i="3"/>
  <c r="K1167" i="3"/>
  <c r="J1167" i="3"/>
  <c r="K1166" i="3"/>
  <c r="J1166" i="3"/>
  <c r="H961" i="3"/>
  <c r="B1168" i="3" a="1"/>
  <c r="B1168" i="3" s="1"/>
  <c r="D1168" i="3" s="1"/>
  <c r="A1170" i="3"/>
  <c r="C1168" i="3" a="1"/>
  <c r="C1168" i="3" s="1"/>
  <c r="E1168" i="3" s="1"/>
  <c r="G1168" i="3" s="1"/>
  <c r="L590" i="1" l="1" a="1"/>
  <c r="L590" i="1" s="1"/>
  <c r="Q1165" i="3"/>
  <c r="I591" i="5"/>
  <c r="N594" i="1" s="1"/>
  <c r="G591" i="5"/>
  <c r="F592" i="5"/>
  <c r="I589" i="4"/>
  <c r="M592" i="1" s="1"/>
  <c r="F590" i="4"/>
  <c r="G590" i="4" s="1"/>
  <c r="T956" i="3" a="1"/>
  <c r="T956" i="3" s="1"/>
  <c r="R958" i="3" a="1"/>
  <c r="S958" i="3" s="1"/>
  <c r="P1166" i="3"/>
  <c r="K592" i="1" s="1" a="1"/>
  <c r="K592" i="1" s="1"/>
  <c r="H962" i="3" a="1"/>
  <c r="M961" i="3"/>
  <c r="N960" i="3" s="1" a="1"/>
  <c r="P594" i="1"/>
  <c r="H963" i="3"/>
  <c r="I963" i="3"/>
  <c r="M963" i="3" s="1"/>
  <c r="H962" i="3"/>
  <c r="I962" i="3"/>
  <c r="K1168" i="3"/>
  <c r="K1169" i="3"/>
  <c r="J1168" i="3"/>
  <c r="J1169" i="3"/>
  <c r="F1168" i="3"/>
  <c r="J1170" i="3" a="1"/>
  <c r="B1170" i="3" a="1"/>
  <c r="B1170" i="3" s="1"/>
  <c r="D1170" i="3" s="1"/>
  <c r="A1172" i="3"/>
  <c r="C1170" i="3" a="1"/>
  <c r="C1170" i="3" s="1"/>
  <c r="E1170" i="3" s="1"/>
  <c r="G1170" i="3" s="1"/>
  <c r="L591" i="1" l="1" a="1"/>
  <c r="L591" i="1" s="1"/>
  <c r="Q1167" i="3"/>
  <c r="I592" i="5"/>
  <c r="N595" i="1" s="1"/>
  <c r="G592" i="5"/>
  <c r="F593" i="5"/>
  <c r="I590" i="4"/>
  <c r="M593" i="1" s="1"/>
  <c r="F591" i="4"/>
  <c r="G591" i="4" s="1"/>
  <c r="R958" i="3"/>
  <c r="S959" i="3"/>
  <c r="R959" i="3"/>
  <c r="P1168" i="3"/>
  <c r="K593" i="1" s="1" a="1"/>
  <c r="K593" i="1" s="1"/>
  <c r="H964" i="3" a="1"/>
  <c r="H964" i="3" s="1"/>
  <c r="L964" i="3" s="1"/>
  <c r="L962" i="3"/>
  <c r="N962" i="3" s="1" a="1"/>
  <c r="N960" i="3"/>
  <c r="O960" i="3"/>
  <c r="H489" i="1" s="1" a="1"/>
  <c r="H489" i="1" s="1"/>
  <c r="O489" i="1" s="1"/>
  <c r="N961" i="3"/>
  <c r="O961" i="3"/>
  <c r="P595" i="1"/>
  <c r="H965" i="3"/>
  <c r="I965" i="3"/>
  <c r="M965" i="3" s="1"/>
  <c r="I964" i="3"/>
  <c r="J1171" i="3"/>
  <c r="J1170" i="3"/>
  <c r="K1171" i="3"/>
  <c r="K1170" i="3"/>
  <c r="F1170" i="3"/>
  <c r="J1172" i="3" a="1"/>
  <c r="H966" i="3" a="1"/>
  <c r="B1172" i="3" a="1"/>
  <c r="B1172" i="3" s="1"/>
  <c r="D1172" i="3" s="1"/>
  <c r="A1174" i="3"/>
  <c r="C1172" i="3" a="1"/>
  <c r="C1172" i="3" s="1"/>
  <c r="E1172" i="3" s="1"/>
  <c r="G1172" i="3" s="1"/>
  <c r="L592" i="1" l="1" a="1"/>
  <c r="L592" i="1" s="1"/>
  <c r="Q1169" i="3"/>
  <c r="G593" i="5"/>
  <c r="I593" i="5"/>
  <c r="N596" i="1" s="1"/>
  <c r="F594" i="5"/>
  <c r="I591" i="4"/>
  <c r="M594" i="1" s="1"/>
  <c r="F592" i="4"/>
  <c r="G592" i="4" s="1"/>
  <c r="T958" i="3" a="1"/>
  <c r="T958" i="3" s="1"/>
  <c r="R960" i="3" a="1"/>
  <c r="P1170" i="3"/>
  <c r="K594" i="1" s="1" a="1"/>
  <c r="K594" i="1" s="1"/>
  <c r="O962" i="3"/>
  <c r="H490" i="1" s="1" a="1"/>
  <c r="H490" i="1" s="1"/>
  <c r="O490" i="1" s="1"/>
  <c r="N962" i="3"/>
  <c r="N963" i="3"/>
  <c r="O963" i="3"/>
  <c r="N964" i="3" a="1"/>
  <c r="P596" i="1"/>
  <c r="F1172" i="3"/>
  <c r="J1174" i="3" a="1"/>
  <c r="J1172" i="3"/>
  <c r="K1173" i="3"/>
  <c r="J1173" i="3"/>
  <c r="K1172" i="3"/>
  <c r="I967" i="3"/>
  <c r="M967" i="3" s="1"/>
  <c r="H967" i="3"/>
  <c r="H966" i="3"/>
  <c r="L966" i="3" s="1"/>
  <c r="I966" i="3"/>
  <c r="B1174" i="3" a="1"/>
  <c r="B1174" i="3" s="1"/>
  <c r="D1174" i="3" s="1"/>
  <c r="A1176" i="3"/>
  <c r="C1174" i="3" a="1"/>
  <c r="C1174" i="3" s="1"/>
  <c r="E1174" i="3" s="1"/>
  <c r="G1174" i="3" s="1"/>
  <c r="L593" i="1" l="1" a="1"/>
  <c r="L593" i="1" s="1"/>
  <c r="Q1171" i="3"/>
  <c r="G594" i="5"/>
  <c r="I594" i="5"/>
  <c r="N597" i="1" s="1"/>
  <c r="F595" i="5"/>
  <c r="I592" i="4"/>
  <c r="M595" i="1" s="1"/>
  <c r="F593" i="4"/>
  <c r="G593" i="4" s="1"/>
  <c r="R962" i="3" a="1"/>
  <c r="N966" i="3" a="1"/>
  <c r="O967" i="3" s="1"/>
  <c r="P1172" i="3"/>
  <c r="K595" i="1" s="1" a="1"/>
  <c r="K595" i="1" s="1"/>
  <c r="R960" i="3"/>
  <c r="R961" i="3"/>
  <c r="S961" i="3"/>
  <c r="S960" i="3"/>
  <c r="N964" i="3"/>
  <c r="O965" i="3"/>
  <c r="O964" i="3"/>
  <c r="H491" i="1" s="1" a="1"/>
  <c r="H491" i="1" s="1"/>
  <c r="O491" i="1" s="1"/>
  <c r="N965" i="3"/>
  <c r="P597" i="1"/>
  <c r="F1174" i="3"/>
  <c r="J1176" i="3" a="1"/>
  <c r="J1174" i="3"/>
  <c r="J1175" i="3"/>
  <c r="K1175" i="3"/>
  <c r="K1174" i="3"/>
  <c r="H968" i="3" a="1"/>
  <c r="H968" i="3" s="1"/>
  <c r="L968" i="3" s="1"/>
  <c r="B1176" i="3" a="1"/>
  <c r="B1176" i="3" s="1"/>
  <c r="D1176" i="3" s="1"/>
  <c r="A1178" i="3"/>
  <c r="C1176" i="3" a="1"/>
  <c r="C1176" i="3" s="1"/>
  <c r="E1176" i="3" s="1"/>
  <c r="G1176" i="3" s="1"/>
  <c r="L594" i="1" l="1" a="1"/>
  <c r="L594" i="1" s="1"/>
  <c r="Q1173" i="3"/>
  <c r="I595" i="5"/>
  <c r="N598" i="1" s="1"/>
  <c r="F596" i="5"/>
  <c r="G595" i="5"/>
  <c r="I593" i="4"/>
  <c r="M596" i="1" s="1"/>
  <c r="F594" i="4"/>
  <c r="G594" i="4" s="1"/>
  <c r="T960" i="3" a="1"/>
  <c r="T960" i="3" s="1"/>
  <c r="N966" i="3"/>
  <c r="R964" i="3" a="1"/>
  <c r="N967" i="3"/>
  <c r="O966" i="3"/>
  <c r="H492" i="1" s="1" a="1"/>
  <c r="H492" i="1" s="1"/>
  <c r="O492" i="1" s="1"/>
  <c r="P1174" i="3"/>
  <c r="K596" i="1" s="1" a="1"/>
  <c r="K596" i="1" s="1"/>
  <c r="S963" i="3"/>
  <c r="R962" i="3"/>
  <c r="R963" i="3"/>
  <c r="S962" i="3"/>
  <c r="P598" i="1"/>
  <c r="F1176" i="3"/>
  <c r="J1178" i="3" a="1"/>
  <c r="I968" i="3"/>
  <c r="I969" i="3"/>
  <c r="M969" i="3" s="1"/>
  <c r="H969" i="3"/>
  <c r="H970" i="3" s="1" a="1"/>
  <c r="J1176" i="3"/>
  <c r="K1177" i="3"/>
  <c r="J1177" i="3"/>
  <c r="K1176" i="3"/>
  <c r="B1178" i="3" a="1"/>
  <c r="B1178" i="3" s="1"/>
  <c r="D1178" i="3" s="1"/>
  <c r="A1180" i="3"/>
  <c r="C1178" i="3" a="1"/>
  <c r="C1178" i="3" s="1"/>
  <c r="E1178" i="3" s="1"/>
  <c r="G1178" i="3" s="1"/>
  <c r="L595" i="1" l="1" a="1"/>
  <c r="L595" i="1" s="1"/>
  <c r="Q1175" i="3"/>
  <c r="G596" i="5"/>
  <c r="I596" i="5"/>
  <c r="N599" i="1" s="1"/>
  <c r="F597" i="5"/>
  <c r="I594" i="4"/>
  <c r="M597" i="1" s="1"/>
  <c r="F595" i="4"/>
  <c r="G595" i="4" s="1"/>
  <c r="T962" i="3" a="1"/>
  <c r="T962" i="3" s="1"/>
  <c r="P1176" i="3"/>
  <c r="K597" i="1" s="1" a="1"/>
  <c r="K597" i="1" s="1"/>
  <c r="R965" i="3"/>
  <c r="S964" i="3"/>
  <c r="S965" i="3"/>
  <c r="R964" i="3"/>
  <c r="N968" i="3" a="1"/>
  <c r="N968" i="3" s="1"/>
  <c r="R966" i="3" a="1"/>
  <c r="P599" i="1"/>
  <c r="H971" i="3"/>
  <c r="I971" i="3"/>
  <c r="M971" i="3" s="1"/>
  <c r="H970" i="3"/>
  <c r="I970" i="3"/>
  <c r="J1179" i="3"/>
  <c r="K1179" i="3"/>
  <c r="J1178" i="3"/>
  <c r="K1178" i="3"/>
  <c r="F1178" i="3"/>
  <c r="J1180" i="3" a="1"/>
  <c r="C1180" i="3" a="1"/>
  <c r="C1180" i="3" s="1"/>
  <c r="E1180" i="3" s="1"/>
  <c r="G1180" i="3" s="1"/>
  <c r="B1180" i="3" a="1"/>
  <c r="B1180" i="3" s="1"/>
  <c r="D1180" i="3" s="1"/>
  <c r="A1182" i="3"/>
  <c r="L596" i="1" l="1" a="1"/>
  <c r="L596" i="1" s="1"/>
  <c r="Q1177" i="3"/>
  <c r="I597" i="5"/>
  <c r="N600" i="1" s="1"/>
  <c r="G597" i="5"/>
  <c r="F598" i="5"/>
  <c r="I595" i="4"/>
  <c r="M598" i="1" s="1"/>
  <c r="F596" i="4"/>
  <c r="G596" i="4" s="1"/>
  <c r="T964" i="3" a="1"/>
  <c r="T964" i="3" s="1"/>
  <c r="N969" i="3"/>
  <c r="O969" i="3"/>
  <c r="O968" i="3"/>
  <c r="H493" i="1" s="1" a="1"/>
  <c r="H493" i="1" s="1"/>
  <c r="O493" i="1" s="1"/>
  <c r="S966" i="3"/>
  <c r="R967" i="3"/>
  <c r="R966" i="3"/>
  <c r="S967" i="3"/>
  <c r="P1178" i="3"/>
  <c r="K598" i="1" s="1" a="1"/>
  <c r="K598" i="1" s="1"/>
  <c r="H972" i="3" a="1"/>
  <c r="H972" i="3" s="1"/>
  <c r="L972" i="3" s="1"/>
  <c r="L970" i="3"/>
  <c r="N970" i="3" s="1" a="1"/>
  <c r="P600" i="1"/>
  <c r="H973" i="3"/>
  <c r="I973" i="3"/>
  <c r="M973" i="3" s="1"/>
  <c r="I972" i="3"/>
  <c r="F1180" i="3"/>
  <c r="J1182" i="3" a="1"/>
  <c r="J1180" i="3"/>
  <c r="K1181" i="3"/>
  <c r="K1180" i="3"/>
  <c r="J1181" i="3"/>
  <c r="H974" i="3" a="1"/>
  <c r="C1182" i="3" a="1"/>
  <c r="C1182" i="3" s="1"/>
  <c r="E1182" i="3" s="1"/>
  <c r="G1182" i="3" s="1"/>
  <c r="B1182" i="3" a="1"/>
  <c r="B1182" i="3" s="1"/>
  <c r="D1182" i="3" s="1"/>
  <c r="A1184" i="3"/>
  <c r="L597" i="1" l="1" a="1"/>
  <c r="L597" i="1" s="1"/>
  <c r="Q1179" i="3"/>
  <c r="G598" i="5"/>
  <c r="I598" i="5"/>
  <c r="N601" i="1" s="1"/>
  <c r="F599" i="5"/>
  <c r="I596" i="4"/>
  <c r="M599" i="1" s="1"/>
  <c r="F597" i="4"/>
  <c r="G597" i="4" s="1"/>
  <c r="T966" i="3" a="1"/>
  <c r="T966" i="3" s="1"/>
  <c r="P1180" i="3"/>
  <c r="K599" i="1" s="1" a="1"/>
  <c r="K599" i="1" s="1"/>
  <c r="R968" i="3" a="1"/>
  <c r="N970" i="3"/>
  <c r="O970" i="3"/>
  <c r="H494" i="1" s="1" a="1"/>
  <c r="H494" i="1" s="1"/>
  <c r="O494" i="1" s="1"/>
  <c r="N971" i="3"/>
  <c r="O971" i="3"/>
  <c r="N972" i="3" a="1"/>
  <c r="P601" i="1"/>
  <c r="F1182" i="3"/>
  <c r="J1184" i="3" a="1"/>
  <c r="K1183" i="3"/>
  <c r="J1183" i="3"/>
  <c r="K1182" i="3"/>
  <c r="J1182" i="3"/>
  <c r="H975" i="3"/>
  <c r="I974" i="3"/>
  <c r="I975" i="3"/>
  <c r="M975" i="3" s="1"/>
  <c r="H974" i="3"/>
  <c r="L974" i="3" s="1"/>
  <c r="B1184" i="3" a="1"/>
  <c r="B1184" i="3" s="1"/>
  <c r="D1184" i="3" s="1"/>
  <c r="A1186" i="3"/>
  <c r="C1184" i="3" a="1"/>
  <c r="C1184" i="3" s="1"/>
  <c r="E1184" i="3" s="1"/>
  <c r="G1184" i="3" s="1"/>
  <c r="L598" i="1" l="1" a="1"/>
  <c r="L598" i="1" s="1"/>
  <c r="Q1181" i="3"/>
  <c r="I599" i="5"/>
  <c r="N602" i="1" s="1"/>
  <c r="G599" i="5"/>
  <c r="F600" i="5"/>
  <c r="I597" i="4"/>
  <c r="M600" i="1" s="1"/>
  <c r="F598" i="4"/>
  <c r="G598" i="4" s="1"/>
  <c r="R970" i="3" a="1"/>
  <c r="R968" i="3"/>
  <c r="S969" i="3"/>
  <c r="R969" i="3"/>
  <c r="S968" i="3"/>
  <c r="P1182" i="3"/>
  <c r="K600" i="1" s="1" a="1"/>
  <c r="K600" i="1" s="1"/>
  <c r="O972" i="3"/>
  <c r="H495" i="1" s="1" a="1"/>
  <c r="H495" i="1" s="1"/>
  <c r="O495" i="1" s="1"/>
  <c r="O973" i="3"/>
  <c r="N973" i="3"/>
  <c r="N972" i="3"/>
  <c r="N974" i="3" a="1"/>
  <c r="P602" i="1"/>
  <c r="F1184" i="3"/>
  <c r="J1186" i="3" a="1"/>
  <c r="J1185" i="3"/>
  <c r="K1185" i="3"/>
  <c r="J1184" i="3"/>
  <c r="K1184" i="3"/>
  <c r="H976" i="3" a="1"/>
  <c r="I977" i="3" s="1"/>
  <c r="M977" i="3" s="1"/>
  <c r="B1186" i="3" a="1"/>
  <c r="B1186" i="3" s="1"/>
  <c r="D1186" i="3" s="1"/>
  <c r="A1188" i="3"/>
  <c r="C1186" i="3" a="1"/>
  <c r="C1186" i="3" s="1"/>
  <c r="E1186" i="3" s="1"/>
  <c r="G1186" i="3" s="1"/>
  <c r="L599" i="1" l="1" a="1"/>
  <c r="L599" i="1" s="1"/>
  <c r="Q1183" i="3"/>
  <c r="I600" i="5"/>
  <c r="N603" i="1" s="1"/>
  <c r="G600" i="5"/>
  <c r="F601" i="5"/>
  <c r="I598" i="4"/>
  <c r="M601" i="1" s="1"/>
  <c r="F599" i="4"/>
  <c r="G599" i="4" s="1"/>
  <c r="T968" i="3" a="1"/>
  <c r="T968" i="3" s="1"/>
  <c r="P1184" i="3"/>
  <c r="K601" i="1" s="1" a="1"/>
  <c r="K601" i="1" s="1"/>
  <c r="R972" i="3" a="1"/>
  <c r="S971" i="3"/>
  <c r="R970" i="3"/>
  <c r="S970" i="3"/>
  <c r="R971" i="3"/>
  <c r="O975" i="3"/>
  <c r="N974" i="3"/>
  <c r="O974" i="3"/>
  <c r="H496" i="1" s="1" a="1"/>
  <c r="H496" i="1" s="1"/>
  <c r="O496" i="1" s="1"/>
  <c r="N975" i="3"/>
  <c r="P603" i="1"/>
  <c r="H976" i="3"/>
  <c r="L976" i="3" s="1"/>
  <c r="I976" i="3"/>
  <c r="F1186" i="3"/>
  <c r="J1188" i="3" a="1"/>
  <c r="H977" i="3"/>
  <c r="K1187" i="3"/>
  <c r="J1186" i="3"/>
  <c r="K1186" i="3"/>
  <c r="J1187" i="3"/>
  <c r="H978" i="3" a="1"/>
  <c r="B1188" i="3" a="1"/>
  <c r="B1188" i="3" s="1"/>
  <c r="D1188" i="3" s="1"/>
  <c r="A1190" i="3"/>
  <c r="C1188" i="3" a="1"/>
  <c r="C1188" i="3" s="1"/>
  <c r="E1188" i="3" s="1"/>
  <c r="G1188" i="3" s="1"/>
  <c r="L600" i="1" l="1" a="1"/>
  <c r="L600" i="1" s="1"/>
  <c r="Q1185" i="3"/>
  <c r="G601" i="5"/>
  <c r="I601" i="5"/>
  <c r="N604" i="1" s="1"/>
  <c r="F602" i="5"/>
  <c r="I599" i="4"/>
  <c r="M602" i="1" s="1"/>
  <c r="F600" i="4"/>
  <c r="G600" i="4" s="1"/>
  <c r="T970" i="3" a="1"/>
  <c r="T970" i="3" s="1"/>
  <c r="N976" i="3" a="1"/>
  <c r="N977" i="3" s="1"/>
  <c r="R973" i="3"/>
  <c r="S972" i="3"/>
  <c r="S973" i="3"/>
  <c r="R972" i="3"/>
  <c r="R974" i="3" a="1"/>
  <c r="P1186" i="3"/>
  <c r="K602" i="1" s="1" a="1"/>
  <c r="K602" i="1" s="1"/>
  <c r="P604" i="1"/>
  <c r="J1188" i="3"/>
  <c r="K1189" i="3"/>
  <c r="J1189" i="3"/>
  <c r="K1188" i="3"/>
  <c r="F1188" i="3"/>
  <c r="J1190" i="3" a="1"/>
  <c r="H979" i="3"/>
  <c r="I979" i="3"/>
  <c r="M979" i="3" s="1"/>
  <c r="I978" i="3"/>
  <c r="H978" i="3"/>
  <c r="L978" i="3" s="1"/>
  <c r="B1190" i="3" a="1"/>
  <c r="B1190" i="3" s="1"/>
  <c r="D1190" i="3" s="1"/>
  <c r="A1192" i="3"/>
  <c r="C1190" i="3" a="1"/>
  <c r="C1190" i="3" s="1"/>
  <c r="E1190" i="3" s="1"/>
  <c r="G1190" i="3" s="1"/>
  <c r="L601" i="1" l="1" a="1"/>
  <c r="L601" i="1" s="1"/>
  <c r="Q1187" i="3"/>
  <c r="G602" i="5"/>
  <c r="I602" i="5"/>
  <c r="N605" i="1" s="1"/>
  <c r="F603" i="5"/>
  <c r="I600" i="4"/>
  <c r="M603" i="1" s="1"/>
  <c r="F601" i="4"/>
  <c r="G601" i="4" s="1"/>
  <c r="T972" i="3" a="1"/>
  <c r="T972" i="3" s="1"/>
  <c r="O976" i="3"/>
  <c r="H497" i="1" s="1" a="1"/>
  <c r="H497" i="1" s="1"/>
  <c r="O497" i="1" s="1"/>
  <c r="N976" i="3"/>
  <c r="O977" i="3"/>
  <c r="N978" i="3" a="1"/>
  <c r="N978" i="3" s="1"/>
  <c r="P1188" i="3"/>
  <c r="K603" i="1" s="1" a="1"/>
  <c r="K603" i="1" s="1"/>
  <c r="S974" i="3"/>
  <c r="R975" i="3"/>
  <c r="S975" i="3"/>
  <c r="R974" i="3"/>
  <c r="P605" i="1"/>
  <c r="F1190" i="3"/>
  <c r="J1192" i="3" a="1"/>
  <c r="K1191" i="3"/>
  <c r="K1190" i="3"/>
  <c r="J1191" i="3"/>
  <c r="J1190" i="3"/>
  <c r="H980" i="3" a="1"/>
  <c r="I980" i="3" s="1"/>
  <c r="B1192" i="3" a="1"/>
  <c r="B1192" i="3" s="1"/>
  <c r="D1192" i="3" s="1"/>
  <c r="A1194" i="3"/>
  <c r="C1192" i="3" a="1"/>
  <c r="C1192" i="3" s="1"/>
  <c r="E1192" i="3" s="1"/>
  <c r="G1192" i="3" s="1"/>
  <c r="L602" i="1" l="1" a="1"/>
  <c r="L602" i="1" s="1"/>
  <c r="Q1189" i="3"/>
  <c r="I603" i="5"/>
  <c r="N606" i="1" s="1"/>
  <c r="F604" i="5"/>
  <c r="G603" i="5"/>
  <c r="I601" i="4"/>
  <c r="M604" i="1" s="1"/>
  <c r="F602" i="4"/>
  <c r="G602" i="4" s="1"/>
  <c r="T974" i="3" a="1"/>
  <c r="T974" i="3" s="1"/>
  <c r="R976" i="3" a="1"/>
  <c r="R976" i="3" s="1"/>
  <c r="O979" i="3"/>
  <c r="O978" i="3"/>
  <c r="H498" i="1" s="1" a="1"/>
  <c r="H498" i="1" s="1"/>
  <c r="O498" i="1" s="1"/>
  <c r="N979" i="3"/>
  <c r="P1190" i="3"/>
  <c r="K604" i="1" s="1" a="1"/>
  <c r="K604" i="1" s="1"/>
  <c r="P606" i="1"/>
  <c r="H980" i="3"/>
  <c r="L980" i="3" s="1"/>
  <c r="H981" i="3"/>
  <c r="F1192" i="3"/>
  <c r="J1194" i="3" a="1"/>
  <c r="I981" i="3"/>
  <c r="M981" i="3" s="1"/>
  <c r="K1192" i="3"/>
  <c r="J1193" i="3"/>
  <c r="K1193" i="3"/>
  <c r="J1192" i="3"/>
  <c r="H982" i="3" a="1"/>
  <c r="B1194" i="3" a="1"/>
  <c r="B1194" i="3" s="1"/>
  <c r="D1194" i="3" s="1"/>
  <c r="A1196" i="3"/>
  <c r="C1194" i="3" a="1"/>
  <c r="C1194" i="3" s="1"/>
  <c r="E1194" i="3" s="1"/>
  <c r="G1194" i="3" s="1"/>
  <c r="L603" i="1" l="1" a="1"/>
  <c r="L603" i="1" s="1"/>
  <c r="Q1191" i="3"/>
  <c r="I604" i="5"/>
  <c r="N607" i="1" s="1"/>
  <c r="G604" i="5"/>
  <c r="F605" i="5"/>
  <c r="I602" i="4"/>
  <c r="M605" i="1" s="1"/>
  <c r="F603" i="4"/>
  <c r="G603" i="4" s="1"/>
  <c r="S976" i="3"/>
  <c r="S977" i="3"/>
  <c r="R977" i="3"/>
  <c r="R978" i="3" a="1"/>
  <c r="S978" i="3" s="1"/>
  <c r="P1192" i="3"/>
  <c r="K605" i="1" s="1" a="1"/>
  <c r="K605" i="1" s="1"/>
  <c r="N980" i="3" a="1"/>
  <c r="P607" i="1"/>
  <c r="J1194" i="3"/>
  <c r="J1195" i="3"/>
  <c r="K1195" i="3"/>
  <c r="K1194" i="3"/>
  <c r="F1194" i="3"/>
  <c r="J1196" i="3" a="1"/>
  <c r="H983" i="3"/>
  <c r="H982" i="3"/>
  <c r="I982" i="3"/>
  <c r="I983" i="3"/>
  <c r="M983" i="3" s="1"/>
  <c r="C1196" i="3" a="1"/>
  <c r="C1196" i="3" s="1"/>
  <c r="E1196" i="3" s="1"/>
  <c r="G1196" i="3" s="1"/>
  <c r="B1196" i="3" a="1"/>
  <c r="B1196" i="3" s="1"/>
  <c r="D1196" i="3" s="1"/>
  <c r="A1198" i="3"/>
  <c r="L604" i="1" l="1" a="1"/>
  <c r="L604" i="1" s="1"/>
  <c r="Q1193" i="3"/>
  <c r="I605" i="5"/>
  <c r="N608" i="1" s="1"/>
  <c r="G605" i="5"/>
  <c r="F606" i="5"/>
  <c r="I603" i="4"/>
  <c r="M606" i="1" s="1"/>
  <c r="F604" i="4"/>
  <c r="G604" i="4" s="1"/>
  <c r="T976" i="3" a="1"/>
  <c r="T976" i="3" s="1"/>
  <c r="R979" i="3"/>
  <c r="R978" i="3"/>
  <c r="S979" i="3"/>
  <c r="P1194" i="3"/>
  <c r="K606" i="1" s="1" a="1"/>
  <c r="K606" i="1" s="1"/>
  <c r="H984" i="3" a="1"/>
  <c r="L982" i="3"/>
  <c r="N982" i="3" s="1" a="1"/>
  <c r="N980" i="3"/>
  <c r="O981" i="3"/>
  <c r="O980" i="3"/>
  <c r="H499" i="1" s="1" a="1"/>
  <c r="H499" i="1" s="1"/>
  <c r="O499" i="1" s="1"/>
  <c r="N981" i="3"/>
  <c r="P608" i="1"/>
  <c r="J1196" i="3"/>
  <c r="K1197" i="3"/>
  <c r="K1196" i="3"/>
  <c r="J1197" i="3"/>
  <c r="F1196" i="3"/>
  <c r="J1198" i="3" a="1"/>
  <c r="H984" i="3"/>
  <c r="L984" i="3" s="1"/>
  <c r="I984" i="3"/>
  <c r="H985" i="3"/>
  <c r="I985" i="3"/>
  <c r="M985" i="3" s="1"/>
  <c r="C1198" i="3" a="1"/>
  <c r="C1198" i="3" s="1"/>
  <c r="E1198" i="3" s="1"/>
  <c r="G1198" i="3" s="1"/>
  <c r="B1198" i="3" a="1"/>
  <c r="B1198" i="3" s="1"/>
  <c r="D1198" i="3" s="1"/>
  <c r="A1200" i="3"/>
  <c r="L605" i="1" l="1" a="1"/>
  <c r="L605" i="1" s="1"/>
  <c r="Q1195" i="3"/>
  <c r="G606" i="5"/>
  <c r="I606" i="5"/>
  <c r="N609" i="1" s="1"/>
  <c r="F607" i="5"/>
  <c r="I604" i="4"/>
  <c r="M607" i="1" s="1"/>
  <c r="F605" i="4"/>
  <c r="G605" i="4" s="1"/>
  <c r="T978" i="3" a="1"/>
  <c r="T978" i="3" s="1"/>
  <c r="N984" i="3" a="1"/>
  <c r="O984" i="3" s="1"/>
  <c r="H501" i="1" s="1" a="1"/>
  <c r="H501" i="1" s="1"/>
  <c r="O501" i="1" s="1"/>
  <c r="R980" i="3" a="1"/>
  <c r="P1196" i="3"/>
  <c r="K607" i="1" s="1" a="1"/>
  <c r="K607" i="1" s="1"/>
  <c r="O983" i="3"/>
  <c r="O982" i="3"/>
  <c r="H500" i="1" s="1" a="1"/>
  <c r="H500" i="1" s="1"/>
  <c r="O500" i="1" s="1"/>
  <c r="N983" i="3"/>
  <c r="N982" i="3"/>
  <c r="P609" i="1"/>
  <c r="K1199" i="3"/>
  <c r="J1199" i="3"/>
  <c r="K1198" i="3"/>
  <c r="J1198" i="3"/>
  <c r="F1198" i="3"/>
  <c r="J1200" i="3" a="1"/>
  <c r="H986" i="3" a="1"/>
  <c r="B1200" i="3" a="1"/>
  <c r="B1200" i="3" s="1"/>
  <c r="D1200" i="3" s="1"/>
  <c r="A1202" i="3"/>
  <c r="C1200" i="3" a="1"/>
  <c r="C1200" i="3" s="1"/>
  <c r="E1200" i="3" s="1"/>
  <c r="G1200" i="3" s="1"/>
  <c r="L606" i="1" l="1" a="1"/>
  <c r="L606" i="1" s="1"/>
  <c r="Q1197" i="3"/>
  <c r="I607" i="5"/>
  <c r="N610" i="1" s="1"/>
  <c r="G607" i="5"/>
  <c r="F608" i="5"/>
  <c r="I605" i="4"/>
  <c r="M608" i="1" s="1"/>
  <c r="F606" i="4"/>
  <c r="G606" i="4" s="1"/>
  <c r="N984" i="3"/>
  <c r="N985" i="3"/>
  <c r="O985" i="3"/>
  <c r="R982" i="3" a="1"/>
  <c r="P1198" i="3"/>
  <c r="K608" i="1" s="1" a="1"/>
  <c r="K608" i="1" s="1"/>
  <c r="R981" i="3"/>
  <c r="S980" i="3"/>
  <c r="S981" i="3"/>
  <c r="R980" i="3"/>
  <c r="P610" i="1"/>
  <c r="K1200" i="3"/>
  <c r="J1201" i="3"/>
  <c r="K1201" i="3"/>
  <c r="J1200" i="3"/>
  <c r="F1200" i="3"/>
  <c r="J1202" i="3" a="1"/>
  <c r="H987" i="3"/>
  <c r="I987" i="3"/>
  <c r="M987" i="3" s="1"/>
  <c r="H986" i="3"/>
  <c r="L986" i="3" s="1"/>
  <c r="I986" i="3"/>
  <c r="B1202" i="3" a="1"/>
  <c r="B1202" i="3" s="1"/>
  <c r="D1202" i="3" s="1"/>
  <c r="A1204" i="3"/>
  <c r="C1202" i="3" a="1"/>
  <c r="C1202" i="3" s="1"/>
  <c r="E1202" i="3" s="1"/>
  <c r="G1202" i="3" s="1"/>
  <c r="L607" i="1" l="1" a="1"/>
  <c r="L607" i="1" s="1"/>
  <c r="Q1199" i="3"/>
  <c r="I608" i="5"/>
  <c r="N611" i="1" s="1"/>
  <c r="G608" i="5"/>
  <c r="F609" i="5"/>
  <c r="I606" i="4"/>
  <c r="M609" i="1" s="1"/>
  <c r="F607" i="4"/>
  <c r="G607" i="4" s="1"/>
  <c r="T980" i="3" a="1"/>
  <c r="T980" i="3" s="1"/>
  <c r="R984" i="3" a="1"/>
  <c r="S984" i="3" s="1"/>
  <c r="P1200" i="3"/>
  <c r="K609" i="1" s="1" a="1"/>
  <c r="K609" i="1" s="1"/>
  <c r="S982" i="3"/>
  <c r="R983" i="3"/>
  <c r="S983" i="3"/>
  <c r="R982" i="3"/>
  <c r="N986" i="3" a="1"/>
  <c r="N986" i="3" s="1"/>
  <c r="P611" i="1"/>
  <c r="K1202" i="3"/>
  <c r="J1203" i="3"/>
  <c r="K1203" i="3"/>
  <c r="J1202" i="3"/>
  <c r="F1202" i="3"/>
  <c r="J1204" i="3" a="1"/>
  <c r="H988" i="3" a="1"/>
  <c r="I988" i="3" s="1"/>
  <c r="B1204" i="3" a="1"/>
  <c r="B1204" i="3" s="1"/>
  <c r="D1204" i="3" s="1"/>
  <c r="A1206" i="3"/>
  <c r="C1204" i="3" a="1"/>
  <c r="C1204" i="3" s="1"/>
  <c r="E1204" i="3" s="1"/>
  <c r="G1204" i="3" s="1"/>
  <c r="L608" i="1" l="1" a="1"/>
  <c r="L608" i="1" s="1"/>
  <c r="Q1201" i="3"/>
  <c r="T982" i="3" a="1"/>
  <c r="T982" i="3" s="1"/>
  <c r="G609" i="5"/>
  <c r="I609" i="5"/>
  <c r="N612" i="1" s="1"/>
  <c r="F610" i="5"/>
  <c r="I607" i="4"/>
  <c r="M610" i="1" s="1"/>
  <c r="F608" i="4"/>
  <c r="G608" i="4" s="1"/>
  <c r="S985" i="3"/>
  <c r="R984" i="3"/>
  <c r="R985" i="3"/>
  <c r="P1202" i="3"/>
  <c r="K610" i="1" s="1" a="1"/>
  <c r="K610" i="1" s="1"/>
  <c r="O987" i="3"/>
  <c r="O986" i="3"/>
  <c r="H502" i="1" s="1" a="1"/>
  <c r="H502" i="1" s="1"/>
  <c r="O502" i="1" s="1"/>
  <c r="N987" i="3"/>
  <c r="P612" i="1"/>
  <c r="F1204" i="3"/>
  <c r="J1206" i="3" a="1"/>
  <c r="H988" i="3"/>
  <c r="L988" i="3" s="1"/>
  <c r="I989" i="3"/>
  <c r="M989" i="3" s="1"/>
  <c r="J1204" i="3"/>
  <c r="K1205" i="3"/>
  <c r="K1204" i="3"/>
  <c r="J1205" i="3"/>
  <c r="H989" i="3"/>
  <c r="H990" i="3" a="1"/>
  <c r="B1206" i="3" a="1"/>
  <c r="B1206" i="3" s="1"/>
  <c r="D1206" i="3" s="1"/>
  <c r="A1208" i="3"/>
  <c r="C1206" i="3" a="1"/>
  <c r="C1206" i="3" s="1"/>
  <c r="E1206" i="3" s="1"/>
  <c r="G1206" i="3" s="1"/>
  <c r="L609" i="1" l="1" a="1"/>
  <c r="L609" i="1" s="1"/>
  <c r="Q1203" i="3"/>
  <c r="G610" i="5"/>
  <c r="I610" i="5"/>
  <c r="N613" i="1" s="1"/>
  <c r="F611" i="5"/>
  <c r="I608" i="4"/>
  <c r="M611" i="1" s="1"/>
  <c r="F609" i="4"/>
  <c r="G609" i="4" s="1"/>
  <c r="T984" i="3" a="1"/>
  <c r="T984" i="3" s="1"/>
  <c r="P1204" i="3"/>
  <c r="K611" i="1" s="1" a="1"/>
  <c r="K611" i="1" s="1"/>
  <c r="R986" i="3" a="1"/>
  <c r="N988" i="3" a="1"/>
  <c r="P613" i="1"/>
  <c r="F1206" i="3"/>
  <c r="J1208" i="3" a="1"/>
  <c r="K1207" i="3"/>
  <c r="K1206" i="3"/>
  <c r="J1207" i="3"/>
  <c r="J1206" i="3"/>
  <c r="H991" i="3"/>
  <c r="H990" i="3"/>
  <c r="I990" i="3"/>
  <c r="I991" i="3"/>
  <c r="M991" i="3" s="1"/>
  <c r="B1208" i="3" a="1"/>
  <c r="B1208" i="3" s="1"/>
  <c r="D1208" i="3" s="1"/>
  <c r="A1210" i="3"/>
  <c r="C1208" i="3" a="1"/>
  <c r="C1208" i="3" s="1"/>
  <c r="E1208" i="3" s="1"/>
  <c r="G1208" i="3" s="1"/>
  <c r="L610" i="1" l="1" a="1"/>
  <c r="L610" i="1" s="1"/>
  <c r="Q1205" i="3"/>
  <c r="I611" i="5"/>
  <c r="N614" i="1" s="1"/>
  <c r="F612" i="5"/>
  <c r="G611" i="5"/>
  <c r="I609" i="4"/>
  <c r="M612" i="1" s="1"/>
  <c r="F610" i="4"/>
  <c r="G610" i="4" s="1"/>
  <c r="S987" i="3"/>
  <c r="R986" i="3"/>
  <c r="S986" i="3"/>
  <c r="R987" i="3"/>
  <c r="P1206" i="3"/>
  <c r="K612" i="1" s="1" a="1"/>
  <c r="K612" i="1" s="1"/>
  <c r="H992" i="3" a="1"/>
  <c r="L990" i="3"/>
  <c r="N990" i="3" s="1" a="1"/>
  <c r="N988" i="3"/>
  <c r="N989" i="3"/>
  <c r="O989" i="3"/>
  <c r="O988" i="3"/>
  <c r="H503" i="1" s="1" a="1"/>
  <c r="H503" i="1" s="1"/>
  <c r="O503" i="1" s="1"/>
  <c r="P614" i="1"/>
  <c r="F1208" i="3"/>
  <c r="J1210" i="3" a="1"/>
  <c r="J1209" i="3"/>
  <c r="K1209" i="3"/>
  <c r="J1208" i="3"/>
  <c r="K1208" i="3"/>
  <c r="H992" i="3"/>
  <c r="L992" i="3" s="1"/>
  <c r="I992" i="3"/>
  <c r="H993" i="3"/>
  <c r="I993" i="3"/>
  <c r="M993" i="3" s="1"/>
  <c r="B1210" i="3" a="1"/>
  <c r="B1210" i="3" s="1"/>
  <c r="D1210" i="3" s="1"/>
  <c r="A1212" i="3"/>
  <c r="C1210" i="3" a="1"/>
  <c r="C1210" i="3" s="1"/>
  <c r="E1210" i="3" s="1"/>
  <c r="G1210" i="3" s="1"/>
  <c r="L611" i="1" l="1" a="1"/>
  <c r="L611" i="1" s="1"/>
  <c r="Q1207" i="3"/>
  <c r="G612" i="5"/>
  <c r="I612" i="5"/>
  <c r="N615" i="1" s="1"/>
  <c r="F613" i="5"/>
  <c r="I610" i="4"/>
  <c r="M613" i="1" s="1"/>
  <c r="F611" i="4"/>
  <c r="G611" i="4" s="1"/>
  <c r="T986" i="3" a="1"/>
  <c r="T986" i="3" s="1"/>
  <c r="P1208" i="3"/>
  <c r="K613" i="1" s="1" a="1"/>
  <c r="K613" i="1" s="1"/>
  <c r="N992" i="3" a="1"/>
  <c r="N992" i="3" s="1"/>
  <c r="R988" i="3" a="1"/>
  <c r="O991" i="3"/>
  <c r="N990" i="3"/>
  <c r="O990" i="3"/>
  <c r="H504" i="1" s="1" a="1"/>
  <c r="H504" i="1" s="1"/>
  <c r="O504" i="1" s="1"/>
  <c r="N991" i="3"/>
  <c r="P615" i="1"/>
  <c r="J1211" i="3"/>
  <c r="J1210" i="3"/>
  <c r="K1210" i="3"/>
  <c r="K1211" i="3"/>
  <c r="F1210" i="3"/>
  <c r="J1212" i="3" a="1"/>
  <c r="H994" i="3" a="1"/>
  <c r="C1212" i="3" a="1"/>
  <c r="C1212" i="3" s="1"/>
  <c r="E1212" i="3" s="1"/>
  <c r="G1212" i="3" s="1"/>
  <c r="B1212" i="3" a="1"/>
  <c r="B1212" i="3" s="1"/>
  <c r="D1212" i="3" s="1"/>
  <c r="A1214" i="3"/>
  <c r="L612" i="1" l="1" a="1"/>
  <c r="L612" i="1" s="1"/>
  <c r="Q1209" i="3"/>
  <c r="I613" i="5"/>
  <c r="N616" i="1" s="1"/>
  <c r="G613" i="5"/>
  <c r="F614" i="5"/>
  <c r="I611" i="4"/>
  <c r="M614" i="1" s="1"/>
  <c r="F612" i="4"/>
  <c r="G612" i="4" s="1"/>
  <c r="O993" i="3"/>
  <c r="O992" i="3"/>
  <c r="H505" i="1" s="1" a="1"/>
  <c r="H505" i="1" s="1"/>
  <c r="O505" i="1" s="1"/>
  <c r="N993" i="3"/>
  <c r="R989" i="3"/>
  <c r="S988" i="3"/>
  <c r="S989" i="3"/>
  <c r="R988" i="3"/>
  <c r="R990" i="3" a="1"/>
  <c r="P1210" i="3"/>
  <c r="K614" i="1" s="1" a="1"/>
  <c r="K614" i="1" s="1"/>
  <c r="P616" i="1"/>
  <c r="F1212" i="3"/>
  <c r="J1214" i="3" a="1"/>
  <c r="J1212" i="3"/>
  <c r="K1213" i="3"/>
  <c r="K1212" i="3"/>
  <c r="J1213" i="3"/>
  <c r="H995" i="3"/>
  <c r="I995" i="3"/>
  <c r="M995" i="3" s="1"/>
  <c r="H994" i="3"/>
  <c r="L994" i="3" s="1"/>
  <c r="I994" i="3"/>
  <c r="C1214" i="3" a="1"/>
  <c r="C1214" i="3" s="1"/>
  <c r="E1214" i="3" s="1"/>
  <c r="G1214" i="3" s="1"/>
  <c r="B1214" i="3" a="1"/>
  <c r="B1214" i="3" s="1"/>
  <c r="D1214" i="3" s="1"/>
  <c r="A1216" i="3"/>
  <c r="L613" i="1" l="1" a="1"/>
  <c r="L613" i="1" s="1"/>
  <c r="Q1211" i="3"/>
  <c r="T988" i="3" a="1"/>
  <c r="T988" i="3" s="1"/>
  <c r="G614" i="5"/>
  <c r="I614" i="5"/>
  <c r="N617" i="1" s="1"/>
  <c r="F615" i="5"/>
  <c r="I612" i="4"/>
  <c r="M615" i="1" s="1"/>
  <c r="F613" i="4"/>
  <c r="G613" i="4" s="1"/>
  <c r="P1212" i="3"/>
  <c r="K615" i="1" s="1" a="1"/>
  <c r="K615" i="1" s="1"/>
  <c r="S990" i="3"/>
  <c r="R991" i="3"/>
  <c r="R990" i="3"/>
  <c r="S991" i="3"/>
  <c r="R992" i="3" a="1"/>
  <c r="N994" i="3" a="1"/>
  <c r="O994" i="3" s="1"/>
  <c r="H506" i="1" s="1" a="1"/>
  <c r="H506" i="1" s="1"/>
  <c r="O506" i="1" s="1"/>
  <c r="P617" i="1"/>
  <c r="F1214" i="3"/>
  <c r="J1216" i="3" a="1"/>
  <c r="K1215" i="3"/>
  <c r="K1214" i="3"/>
  <c r="J1214" i="3"/>
  <c r="J1215" i="3"/>
  <c r="H996" i="3" a="1"/>
  <c r="I996" i="3" s="1"/>
  <c r="B1216" i="3" a="1"/>
  <c r="B1216" i="3" s="1"/>
  <c r="D1216" i="3" s="1"/>
  <c r="A1218" i="3"/>
  <c r="C1216" i="3" a="1"/>
  <c r="C1216" i="3" s="1"/>
  <c r="E1216" i="3" s="1"/>
  <c r="G1216" i="3" s="1"/>
  <c r="L614" i="1" l="1" a="1"/>
  <c r="L614" i="1" s="1"/>
  <c r="Q1213" i="3"/>
  <c r="I615" i="5"/>
  <c r="N618" i="1" s="1"/>
  <c r="G615" i="5"/>
  <c r="F616" i="5"/>
  <c r="I613" i="4"/>
  <c r="M616" i="1" s="1"/>
  <c r="F614" i="4"/>
  <c r="G614" i="4" s="1"/>
  <c r="T990" i="3" a="1"/>
  <c r="T990" i="3" s="1"/>
  <c r="R992" i="3"/>
  <c r="R993" i="3"/>
  <c r="S993" i="3"/>
  <c r="S992" i="3"/>
  <c r="P1214" i="3"/>
  <c r="K616" i="1" s="1" a="1"/>
  <c r="K616" i="1" s="1"/>
  <c r="O995" i="3"/>
  <c r="N995" i="3"/>
  <c r="N994" i="3"/>
  <c r="P618" i="1"/>
  <c r="I997" i="3"/>
  <c r="M997" i="3" s="1"/>
  <c r="H996" i="3"/>
  <c r="L996" i="3" s="1"/>
  <c r="H997" i="3"/>
  <c r="K1216" i="3"/>
  <c r="J1217" i="3"/>
  <c r="K1217" i="3"/>
  <c r="J1216" i="3"/>
  <c r="F1216" i="3"/>
  <c r="J1218" i="3" a="1"/>
  <c r="H998" i="3" a="1"/>
  <c r="B1218" i="3" a="1"/>
  <c r="B1218" i="3" s="1"/>
  <c r="D1218" i="3" s="1"/>
  <c r="A1220" i="3"/>
  <c r="C1218" i="3" a="1"/>
  <c r="C1218" i="3" s="1"/>
  <c r="E1218" i="3" s="1"/>
  <c r="G1218" i="3" s="1"/>
  <c r="L615" i="1" l="1" a="1"/>
  <c r="L615" i="1" s="1"/>
  <c r="Q1215" i="3"/>
  <c r="I616" i="5"/>
  <c r="N619" i="1" s="1"/>
  <c r="G616" i="5"/>
  <c r="F617" i="5"/>
  <c r="I614" i="4"/>
  <c r="M617" i="1" s="1"/>
  <c r="F615" i="4"/>
  <c r="G615" i="4" s="1"/>
  <c r="T992" i="3" a="1"/>
  <c r="T992" i="3" s="1"/>
  <c r="N996" i="3" a="1"/>
  <c r="O997" i="3" s="1"/>
  <c r="P1216" i="3"/>
  <c r="K617" i="1" s="1" a="1"/>
  <c r="K617" i="1" s="1"/>
  <c r="R994" i="3" a="1"/>
  <c r="P619" i="1"/>
  <c r="F1218" i="3"/>
  <c r="J1220" i="3" a="1"/>
  <c r="J1218" i="3"/>
  <c r="J1219" i="3"/>
  <c r="K1219" i="3"/>
  <c r="K1218" i="3"/>
  <c r="H999" i="3"/>
  <c r="I999" i="3"/>
  <c r="M999" i="3" s="1"/>
  <c r="I998" i="3"/>
  <c r="H998" i="3"/>
  <c r="L998" i="3" s="1"/>
  <c r="B1220" i="3" a="1"/>
  <c r="B1220" i="3" s="1"/>
  <c r="D1220" i="3" s="1"/>
  <c r="A1222" i="3"/>
  <c r="C1220" i="3" a="1"/>
  <c r="C1220" i="3" s="1"/>
  <c r="E1220" i="3" s="1"/>
  <c r="G1220" i="3" s="1"/>
  <c r="L616" i="1" l="1" a="1"/>
  <c r="L616" i="1" s="1"/>
  <c r="Q1217" i="3"/>
  <c r="G617" i="5"/>
  <c r="I617" i="5"/>
  <c r="N620" i="1" s="1"/>
  <c r="F618" i="5"/>
  <c r="I615" i="4"/>
  <c r="M618" i="1" s="1"/>
  <c r="F616" i="4"/>
  <c r="G616" i="4" s="1"/>
  <c r="N997" i="3"/>
  <c r="N996" i="3"/>
  <c r="O996" i="3"/>
  <c r="H507" i="1" s="1" a="1"/>
  <c r="H507" i="1" s="1"/>
  <c r="O507" i="1" s="1"/>
  <c r="S995" i="3"/>
  <c r="R994" i="3"/>
  <c r="R995" i="3"/>
  <c r="S994" i="3"/>
  <c r="P1218" i="3"/>
  <c r="K618" i="1" s="1" a="1"/>
  <c r="K618" i="1" s="1"/>
  <c r="N998" i="3" a="1"/>
  <c r="O999" i="3" s="1"/>
  <c r="P620" i="1"/>
  <c r="F1220" i="3"/>
  <c r="J1222" i="3" a="1"/>
  <c r="J1220" i="3"/>
  <c r="K1221" i="3"/>
  <c r="K1220" i="3"/>
  <c r="J1221" i="3"/>
  <c r="H1000" i="3" a="1"/>
  <c r="I1000" i="3" s="1"/>
  <c r="B1222" i="3" a="1"/>
  <c r="B1222" i="3" s="1"/>
  <c r="D1222" i="3" s="1"/>
  <c r="A1224" i="3"/>
  <c r="C1222" i="3" a="1"/>
  <c r="C1222" i="3" s="1"/>
  <c r="E1222" i="3" s="1"/>
  <c r="G1222" i="3" s="1"/>
  <c r="L617" i="1" l="1" a="1"/>
  <c r="L617" i="1" s="1"/>
  <c r="Q1219" i="3"/>
  <c r="G618" i="5"/>
  <c r="I618" i="5"/>
  <c r="N621" i="1" s="1"/>
  <c r="F619" i="5"/>
  <c r="I616" i="4"/>
  <c r="M619" i="1" s="1"/>
  <c r="F617" i="4"/>
  <c r="G617" i="4" s="1"/>
  <c r="T994" i="3" a="1"/>
  <c r="T994" i="3" s="1"/>
  <c r="R996" i="3" a="1"/>
  <c r="R997" i="3" s="1"/>
  <c r="P1220" i="3"/>
  <c r="K619" i="1" s="1" a="1"/>
  <c r="K619" i="1" s="1"/>
  <c r="N999" i="3"/>
  <c r="O998" i="3"/>
  <c r="H508" i="1" s="1" a="1"/>
  <c r="H508" i="1" s="1"/>
  <c r="O508" i="1" s="1"/>
  <c r="N998" i="3"/>
  <c r="P621" i="1"/>
  <c r="H1001" i="3"/>
  <c r="H1000" i="3"/>
  <c r="L1000" i="3" s="1"/>
  <c r="I1001" i="3"/>
  <c r="M1001" i="3" s="1"/>
  <c r="K1223" i="3"/>
  <c r="K1222" i="3"/>
  <c r="J1223" i="3"/>
  <c r="J1222" i="3"/>
  <c r="F1222" i="3"/>
  <c r="J1224" i="3" a="1"/>
  <c r="H1002" i="3" a="1"/>
  <c r="B1224" i="3" a="1"/>
  <c r="B1224" i="3" s="1"/>
  <c r="D1224" i="3" s="1"/>
  <c r="A1226" i="3"/>
  <c r="C1224" i="3" a="1"/>
  <c r="C1224" i="3" s="1"/>
  <c r="E1224" i="3" s="1"/>
  <c r="G1224" i="3" s="1"/>
  <c r="L618" i="1" l="1" a="1"/>
  <c r="L618" i="1" s="1"/>
  <c r="Q1221" i="3"/>
  <c r="I619" i="5"/>
  <c r="N622" i="1" s="1"/>
  <c r="F620" i="5"/>
  <c r="G619" i="5"/>
  <c r="I617" i="4"/>
  <c r="M620" i="1" s="1"/>
  <c r="F618" i="4"/>
  <c r="G618" i="4" s="1"/>
  <c r="R996" i="3"/>
  <c r="S997" i="3"/>
  <c r="S996" i="3"/>
  <c r="R998" i="3" a="1"/>
  <c r="P1222" i="3"/>
  <c r="K620" i="1" s="1" a="1"/>
  <c r="K620" i="1" s="1"/>
  <c r="N1000" i="3" a="1"/>
  <c r="P622" i="1"/>
  <c r="F1224" i="3"/>
  <c r="J1226" i="3" a="1"/>
  <c r="J1224" i="3"/>
  <c r="J1225" i="3"/>
  <c r="K1225" i="3"/>
  <c r="K1224" i="3"/>
  <c r="H1003" i="3"/>
  <c r="I1003" i="3"/>
  <c r="M1003" i="3" s="1"/>
  <c r="I1002" i="3"/>
  <c r="H1002" i="3"/>
  <c r="L1002" i="3" s="1"/>
  <c r="B1226" i="3" a="1"/>
  <c r="B1226" i="3" s="1"/>
  <c r="D1226" i="3" s="1"/>
  <c r="A1228" i="3"/>
  <c r="C1226" i="3" a="1"/>
  <c r="C1226" i="3" s="1"/>
  <c r="E1226" i="3" s="1"/>
  <c r="G1226" i="3" s="1"/>
  <c r="L619" i="1" l="1" a="1"/>
  <c r="L619" i="1" s="1"/>
  <c r="Q1223" i="3"/>
  <c r="I620" i="5"/>
  <c r="N623" i="1" s="1"/>
  <c r="G620" i="5"/>
  <c r="F621" i="5"/>
  <c r="I618" i="4"/>
  <c r="M621" i="1" s="1"/>
  <c r="F619" i="4"/>
  <c r="G619" i="4" s="1"/>
  <c r="T996" i="3" a="1"/>
  <c r="T996" i="3" s="1"/>
  <c r="N1002" i="3" a="1"/>
  <c r="O1002" i="3" s="1"/>
  <c r="H510" i="1" s="1" a="1"/>
  <c r="H510" i="1" s="1"/>
  <c r="O510" i="1" s="1"/>
  <c r="P1224" i="3"/>
  <c r="K621" i="1" s="1" a="1"/>
  <c r="K621" i="1" s="1"/>
  <c r="S998" i="3"/>
  <c r="R998" i="3"/>
  <c r="R999" i="3"/>
  <c r="S999" i="3"/>
  <c r="O1000" i="3"/>
  <c r="H509" i="1" s="1" a="1"/>
  <c r="H509" i="1" s="1"/>
  <c r="O509" i="1" s="1"/>
  <c r="O1001" i="3"/>
  <c r="N1000" i="3"/>
  <c r="N1001" i="3"/>
  <c r="P623" i="1"/>
  <c r="F1226" i="3"/>
  <c r="J1228" i="3" a="1"/>
  <c r="J1227" i="3"/>
  <c r="K1227" i="3"/>
  <c r="J1226" i="3"/>
  <c r="K1226" i="3"/>
  <c r="H1004" i="3" a="1"/>
  <c r="I1004" i="3" s="1"/>
  <c r="C1228" i="3" a="1"/>
  <c r="C1228" i="3" s="1"/>
  <c r="E1228" i="3" s="1"/>
  <c r="G1228" i="3" s="1"/>
  <c r="B1228" i="3" a="1"/>
  <c r="B1228" i="3" s="1"/>
  <c r="D1228" i="3" s="1"/>
  <c r="A1230" i="3"/>
  <c r="L620" i="1" l="1" a="1"/>
  <c r="L620" i="1" s="1"/>
  <c r="Q1225" i="3"/>
  <c r="I621" i="5"/>
  <c r="N624" i="1" s="1"/>
  <c r="G621" i="5"/>
  <c r="F622" i="5"/>
  <c r="I619" i="4"/>
  <c r="M622" i="1" s="1"/>
  <c r="F620" i="4"/>
  <c r="G620" i="4" s="1"/>
  <c r="T998" i="3" a="1"/>
  <c r="T998" i="3" s="1"/>
  <c r="N1002" i="3"/>
  <c r="N1003" i="3"/>
  <c r="O1003" i="3"/>
  <c r="R1000" i="3" a="1"/>
  <c r="P1226" i="3"/>
  <c r="K622" i="1" s="1" a="1"/>
  <c r="K622" i="1" s="1"/>
  <c r="P624" i="1"/>
  <c r="F1228" i="3"/>
  <c r="J1230" i="3" a="1"/>
  <c r="I1005" i="3"/>
  <c r="M1005" i="3" s="1"/>
  <c r="J1228" i="3"/>
  <c r="K1229" i="3"/>
  <c r="J1229" i="3"/>
  <c r="K1228" i="3"/>
  <c r="H1004" i="3"/>
  <c r="L1004" i="3" s="1"/>
  <c r="H1005" i="3"/>
  <c r="H1006" i="3" a="1"/>
  <c r="C1230" i="3" a="1"/>
  <c r="C1230" i="3" s="1"/>
  <c r="E1230" i="3" s="1"/>
  <c r="G1230" i="3" s="1"/>
  <c r="B1230" i="3" a="1"/>
  <c r="B1230" i="3" s="1"/>
  <c r="D1230" i="3" s="1"/>
  <c r="A1232" i="3"/>
  <c r="L621" i="1" l="1" a="1"/>
  <c r="L621" i="1" s="1"/>
  <c r="Q1227" i="3"/>
  <c r="G622" i="5"/>
  <c r="I622" i="5"/>
  <c r="N625" i="1" s="1"/>
  <c r="F623" i="5"/>
  <c r="I620" i="4"/>
  <c r="M623" i="1" s="1"/>
  <c r="F621" i="4"/>
  <c r="G621" i="4" s="1"/>
  <c r="R1002" i="3" a="1"/>
  <c r="S1003" i="3" s="1"/>
  <c r="P1228" i="3"/>
  <c r="K623" i="1" s="1" a="1"/>
  <c r="K623" i="1" s="1"/>
  <c r="R1000" i="3"/>
  <c r="R1001" i="3"/>
  <c r="S1001" i="3"/>
  <c r="S1000" i="3"/>
  <c r="N1004" i="3" a="1"/>
  <c r="P625" i="1"/>
  <c r="F1230" i="3"/>
  <c r="J1232" i="3" a="1"/>
  <c r="K1231" i="3"/>
  <c r="K1230" i="3"/>
  <c r="J1230" i="3"/>
  <c r="J1231" i="3"/>
  <c r="H1007" i="3"/>
  <c r="H1006" i="3"/>
  <c r="I1006" i="3"/>
  <c r="I1007" i="3"/>
  <c r="M1007" i="3" s="1"/>
  <c r="B1232" i="3" a="1"/>
  <c r="B1232" i="3" s="1"/>
  <c r="D1232" i="3" s="1"/>
  <c r="A1234" i="3"/>
  <c r="C1232" i="3" a="1"/>
  <c r="C1232" i="3" s="1"/>
  <c r="E1232" i="3" s="1"/>
  <c r="G1232" i="3" s="1"/>
  <c r="L622" i="1" l="1" a="1"/>
  <c r="L622" i="1" s="1"/>
  <c r="Q1229" i="3"/>
  <c r="I623" i="5"/>
  <c r="N626" i="1" s="1"/>
  <c r="G623" i="5"/>
  <c r="F624" i="5"/>
  <c r="I621" i="4"/>
  <c r="M624" i="1" s="1"/>
  <c r="F622" i="4"/>
  <c r="G622" i="4" s="1"/>
  <c r="T1000" i="3" a="1"/>
  <c r="T1000" i="3" s="1"/>
  <c r="R1002" i="3"/>
  <c r="R1003" i="3"/>
  <c r="S1002" i="3"/>
  <c r="P1230" i="3"/>
  <c r="K624" i="1" s="1" a="1"/>
  <c r="K624" i="1" s="1"/>
  <c r="H1008" i="3" a="1"/>
  <c r="L1006" i="3"/>
  <c r="N1006" i="3" s="1" a="1"/>
  <c r="N1004" i="3"/>
  <c r="O1004" i="3"/>
  <c r="H511" i="1" s="1" a="1"/>
  <c r="H511" i="1" s="1"/>
  <c r="O511" i="1" s="1"/>
  <c r="N1005" i="3"/>
  <c r="O1005" i="3"/>
  <c r="P626" i="1"/>
  <c r="F1232" i="3"/>
  <c r="J1234" i="3" a="1"/>
  <c r="J1232" i="3"/>
  <c r="K1232" i="3"/>
  <c r="J1233" i="3"/>
  <c r="K1233" i="3"/>
  <c r="H1008" i="3"/>
  <c r="L1008" i="3" s="1"/>
  <c r="I1008" i="3"/>
  <c r="H1009" i="3"/>
  <c r="I1009" i="3"/>
  <c r="M1009" i="3" s="1"/>
  <c r="B1234" i="3" a="1"/>
  <c r="B1234" i="3" s="1"/>
  <c r="D1234" i="3" s="1"/>
  <c r="A1236" i="3"/>
  <c r="C1234" i="3" a="1"/>
  <c r="C1234" i="3" s="1"/>
  <c r="E1234" i="3" s="1"/>
  <c r="G1234" i="3" s="1"/>
  <c r="L623" i="1" l="1" a="1"/>
  <c r="L623" i="1" s="1"/>
  <c r="Q1231" i="3"/>
  <c r="I624" i="5"/>
  <c r="N627" i="1" s="1"/>
  <c r="G624" i="5"/>
  <c r="F625" i="5"/>
  <c r="I622" i="4"/>
  <c r="M625" i="1" s="1"/>
  <c r="F623" i="4"/>
  <c r="G623" i="4" s="1"/>
  <c r="T1002" i="3" a="1"/>
  <c r="T1002" i="3" s="1"/>
  <c r="N1008" i="3" a="1"/>
  <c r="O1008" i="3" s="1"/>
  <c r="H513" i="1" s="1" a="1"/>
  <c r="H513" i="1" s="1"/>
  <c r="O513" i="1" s="1"/>
  <c r="R1004" i="3" a="1"/>
  <c r="P1232" i="3"/>
  <c r="K625" i="1" s="1" a="1"/>
  <c r="K625" i="1" s="1"/>
  <c r="O1007" i="3"/>
  <c r="N1006" i="3"/>
  <c r="O1006" i="3"/>
  <c r="H512" i="1" s="1" a="1"/>
  <c r="H512" i="1" s="1"/>
  <c r="O512" i="1" s="1"/>
  <c r="N1007" i="3"/>
  <c r="P627" i="1"/>
  <c r="F1234" i="3"/>
  <c r="J1236" i="3" a="1"/>
  <c r="J1234" i="3"/>
  <c r="K1234" i="3"/>
  <c r="J1235" i="3"/>
  <c r="K1235" i="3"/>
  <c r="H1010" i="3" a="1"/>
  <c r="B1236" i="3" a="1"/>
  <c r="B1236" i="3" s="1"/>
  <c r="D1236" i="3" s="1"/>
  <c r="A1238" i="3"/>
  <c r="C1236" i="3" a="1"/>
  <c r="C1236" i="3" s="1"/>
  <c r="E1236" i="3" s="1"/>
  <c r="G1236" i="3" s="1"/>
  <c r="L624" i="1" l="1" a="1"/>
  <c r="L624" i="1" s="1"/>
  <c r="Q1233" i="3"/>
  <c r="G625" i="5"/>
  <c r="I625" i="5"/>
  <c r="N628" i="1" s="1"/>
  <c r="F626" i="5"/>
  <c r="I623" i="4"/>
  <c r="M626" i="1" s="1"/>
  <c r="F624" i="4"/>
  <c r="G624" i="4" s="1"/>
  <c r="N1008" i="3"/>
  <c r="N1009" i="3"/>
  <c r="O1009" i="3"/>
  <c r="P1234" i="3"/>
  <c r="K626" i="1" s="1" a="1"/>
  <c r="K626" i="1" s="1"/>
  <c r="R1006" i="3" a="1"/>
  <c r="R1005" i="3"/>
  <c r="S1004" i="3"/>
  <c r="S1005" i="3"/>
  <c r="R1004" i="3"/>
  <c r="P628" i="1"/>
  <c r="F1236" i="3"/>
  <c r="J1238" i="3" a="1"/>
  <c r="J1236" i="3"/>
  <c r="K1237" i="3"/>
  <c r="K1236" i="3"/>
  <c r="J1237" i="3"/>
  <c r="H1011" i="3"/>
  <c r="I1011" i="3"/>
  <c r="M1011" i="3" s="1"/>
  <c r="H1010" i="3"/>
  <c r="L1010" i="3" s="1"/>
  <c r="I1010" i="3"/>
  <c r="B1238" i="3" a="1"/>
  <c r="B1238" i="3" s="1"/>
  <c r="D1238" i="3" s="1"/>
  <c r="A1240" i="3"/>
  <c r="C1238" i="3" a="1"/>
  <c r="C1238" i="3" s="1"/>
  <c r="E1238" i="3" s="1"/>
  <c r="G1238" i="3" s="1"/>
  <c r="L625" i="1" l="1" a="1"/>
  <c r="L625" i="1" s="1"/>
  <c r="Q1235" i="3"/>
  <c r="G626" i="5"/>
  <c r="I626" i="5"/>
  <c r="N629" i="1" s="1"/>
  <c r="F627" i="5"/>
  <c r="I624" i="4"/>
  <c r="M627" i="1" s="1"/>
  <c r="F625" i="4"/>
  <c r="G625" i="4" s="1"/>
  <c r="T1004" i="3" a="1"/>
  <c r="T1004" i="3" s="1"/>
  <c r="R1008" i="3" a="1"/>
  <c r="S1008" i="3" s="1"/>
  <c r="S1006" i="3"/>
  <c r="R1007" i="3"/>
  <c r="R1006" i="3"/>
  <c r="S1007" i="3"/>
  <c r="P1236" i="3"/>
  <c r="K627" i="1" s="1" a="1"/>
  <c r="K627" i="1" s="1"/>
  <c r="N1010" i="3" a="1"/>
  <c r="O1010" i="3" s="1"/>
  <c r="H514" i="1" s="1" a="1"/>
  <c r="H514" i="1" s="1"/>
  <c r="O514" i="1" s="1"/>
  <c r="P629" i="1"/>
  <c r="F1238" i="3"/>
  <c r="J1240" i="3" a="1"/>
  <c r="K1239" i="3"/>
  <c r="K1238" i="3"/>
  <c r="J1239" i="3"/>
  <c r="J1238" i="3"/>
  <c r="H1012" i="3" a="1"/>
  <c r="I1012" i="3" s="1"/>
  <c r="B1240" i="3" a="1"/>
  <c r="B1240" i="3" s="1"/>
  <c r="D1240" i="3" s="1"/>
  <c r="A1242" i="3"/>
  <c r="C1240" i="3" a="1"/>
  <c r="C1240" i="3" s="1"/>
  <c r="E1240" i="3" s="1"/>
  <c r="G1240" i="3" s="1"/>
  <c r="L626" i="1" l="1" a="1"/>
  <c r="L626" i="1" s="1"/>
  <c r="Q1237" i="3"/>
  <c r="I627" i="5"/>
  <c r="N630" i="1" s="1"/>
  <c r="F628" i="5"/>
  <c r="G627" i="5"/>
  <c r="I625" i="4"/>
  <c r="M628" i="1" s="1"/>
  <c r="F626" i="4"/>
  <c r="G626" i="4" s="1"/>
  <c r="T1006" i="3" a="1"/>
  <c r="T1006" i="3" s="1"/>
  <c r="S1009" i="3"/>
  <c r="R1009" i="3"/>
  <c r="R1008" i="3"/>
  <c r="P1238" i="3"/>
  <c r="K628" i="1" s="1" a="1"/>
  <c r="K628" i="1" s="1"/>
  <c r="O1011" i="3"/>
  <c r="N1010" i="3"/>
  <c r="N1011" i="3"/>
  <c r="P630" i="1"/>
  <c r="I1013" i="3"/>
  <c r="M1013" i="3" s="1"/>
  <c r="H1012" i="3"/>
  <c r="L1012" i="3" s="1"/>
  <c r="H1013" i="3"/>
  <c r="J1241" i="3"/>
  <c r="K1241" i="3"/>
  <c r="J1240" i="3"/>
  <c r="K1240" i="3"/>
  <c r="F1240" i="3"/>
  <c r="J1242" i="3" a="1"/>
  <c r="H1014" i="3" a="1"/>
  <c r="B1242" i="3" a="1"/>
  <c r="B1242" i="3" s="1"/>
  <c r="D1242" i="3" s="1"/>
  <c r="A1244" i="3"/>
  <c r="C1242" i="3" a="1"/>
  <c r="C1242" i="3" s="1"/>
  <c r="E1242" i="3" s="1"/>
  <c r="G1242" i="3" s="1"/>
  <c r="L627" i="1" l="1" a="1"/>
  <c r="L627" i="1" s="1"/>
  <c r="Q1239" i="3"/>
  <c r="G628" i="5"/>
  <c r="I628" i="5"/>
  <c r="N631" i="1" s="1"/>
  <c r="F629" i="5"/>
  <c r="I626" i="4"/>
  <c r="M629" i="1" s="1"/>
  <c r="F627" i="4"/>
  <c r="G627" i="4" s="1"/>
  <c r="T1008" i="3" a="1"/>
  <c r="T1008" i="3" s="1"/>
  <c r="N1012" i="3" a="1"/>
  <c r="N1012" i="3" s="1"/>
  <c r="R1010" i="3" a="1"/>
  <c r="P1240" i="3"/>
  <c r="K629" i="1" s="1" a="1"/>
  <c r="K629" i="1" s="1"/>
  <c r="P631" i="1"/>
  <c r="F1242" i="3"/>
  <c r="J1244" i="3" a="1"/>
  <c r="J1242" i="3"/>
  <c r="K1242" i="3"/>
  <c r="J1243" i="3"/>
  <c r="K1243" i="3"/>
  <c r="H1015" i="3"/>
  <c r="H1014" i="3"/>
  <c r="I1014" i="3"/>
  <c r="I1015" i="3"/>
  <c r="M1015" i="3" s="1"/>
  <c r="C1244" i="3" a="1"/>
  <c r="C1244" i="3" s="1"/>
  <c r="E1244" i="3" s="1"/>
  <c r="G1244" i="3" s="1"/>
  <c r="B1244" i="3" a="1"/>
  <c r="B1244" i="3" s="1"/>
  <c r="D1244" i="3" s="1"/>
  <c r="A1246" i="3"/>
  <c r="L628" i="1" l="1" a="1"/>
  <c r="L628" i="1" s="1"/>
  <c r="Q1241" i="3"/>
  <c r="I629" i="5"/>
  <c r="N632" i="1" s="1"/>
  <c r="G629" i="5"/>
  <c r="F630" i="5"/>
  <c r="I627" i="4"/>
  <c r="M630" i="1" s="1"/>
  <c r="F628" i="4"/>
  <c r="G628" i="4" s="1"/>
  <c r="O1013" i="3"/>
  <c r="N1013" i="3"/>
  <c r="O1012" i="3"/>
  <c r="H515" i="1" s="1" a="1"/>
  <c r="H515" i="1" s="1"/>
  <c r="O515" i="1" s="1"/>
  <c r="P1242" i="3"/>
  <c r="K630" i="1" s="1" a="1"/>
  <c r="K630" i="1" s="1"/>
  <c r="S1011" i="3"/>
  <c r="R1010" i="3"/>
  <c r="S1010" i="3"/>
  <c r="R1011" i="3"/>
  <c r="H1016" i="3" a="1"/>
  <c r="L1014" i="3"/>
  <c r="N1014" i="3" s="1" a="1"/>
  <c r="P632" i="1"/>
  <c r="F1244" i="3"/>
  <c r="J1246" i="3" a="1"/>
  <c r="J1244" i="3"/>
  <c r="K1245" i="3"/>
  <c r="K1244" i="3"/>
  <c r="J1245" i="3"/>
  <c r="H1016" i="3"/>
  <c r="L1016" i="3" s="1"/>
  <c r="H1017" i="3"/>
  <c r="I1017" i="3"/>
  <c r="M1017" i="3" s="1"/>
  <c r="I1016" i="3"/>
  <c r="C1246" i="3" a="1"/>
  <c r="C1246" i="3" s="1"/>
  <c r="E1246" i="3" s="1"/>
  <c r="G1246" i="3" s="1"/>
  <c r="B1246" i="3" a="1"/>
  <c r="B1246" i="3" s="1"/>
  <c r="D1246" i="3" s="1"/>
  <c r="A1248" i="3"/>
  <c r="L629" i="1" l="1" a="1"/>
  <c r="L629" i="1" s="1"/>
  <c r="Q1243" i="3"/>
  <c r="G630" i="5"/>
  <c r="I630" i="5"/>
  <c r="N633" i="1" s="1"/>
  <c r="F631" i="5"/>
  <c r="I628" i="4"/>
  <c r="M631" i="1" s="1"/>
  <c r="F629" i="4"/>
  <c r="G629" i="4" s="1"/>
  <c r="T1010" i="3" a="1"/>
  <c r="T1010" i="3" s="1"/>
  <c r="R1012" i="3" a="1"/>
  <c r="S1012" i="3" s="1"/>
  <c r="P1244" i="3"/>
  <c r="K631" i="1" s="1" a="1"/>
  <c r="K631" i="1" s="1"/>
  <c r="N1016" i="3" a="1"/>
  <c r="O1015" i="3"/>
  <c r="N1015" i="3"/>
  <c r="N1014" i="3"/>
  <c r="O1014" i="3"/>
  <c r="H516" i="1" s="1" a="1"/>
  <c r="H516" i="1" s="1"/>
  <c r="O516" i="1" s="1"/>
  <c r="P633" i="1"/>
  <c r="F1246" i="3"/>
  <c r="J1248" i="3" a="1"/>
  <c r="K1247" i="3"/>
  <c r="K1246" i="3"/>
  <c r="J1246" i="3"/>
  <c r="J1247" i="3"/>
  <c r="H1018" i="3" a="1"/>
  <c r="B1248" i="3" a="1"/>
  <c r="B1248" i="3" s="1"/>
  <c r="D1248" i="3" s="1"/>
  <c r="A1250" i="3"/>
  <c r="C1248" i="3" a="1"/>
  <c r="C1248" i="3" s="1"/>
  <c r="E1248" i="3" s="1"/>
  <c r="G1248" i="3" s="1"/>
  <c r="L630" i="1" l="1" a="1"/>
  <c r="L630" i="1" s="1"/>
  <c r="Q1245" i="3"/>
  <c r="G631" i="5"/>
  <c r="I631" i="5"/>
  <c r="N634" i="1" s="1"/>
  <c r="F632" i="5"/>
  <c r="I629" i="4"/>
  <c r="M632" i="1" s="1"/>
  <c r="F630" i="4"/>
  <c r="G630" i="4" s="1"/>
  <c r="R1012" i="3"/>
  <c r="R1013" i="3"/>
  <c r="S1013" i="3"/>
  <c r="R1014" i="3" a="1"/>
  <c r="P1246" i="3"/>
  <c r="K632" i="1" s="1" a="1"/>
  <c r="K632" i="1" s="1"/>
  <c r="N1017" i="3"/>
  <c r="O1017" i="3"/>
  <c r="N1016" i="3"/>
  <c r="O1016" i="3"/>
  <c r="H517" i="1" s="1" a="1"/>
  <c r="H517" i="1" s="1"/>
  <c r="O517" i="1" s="1"/>
  <c r="P634" i="1"/>
  <c r="K1248" i="3"/>
  <c r="J1249" i="3"/>
  <c r="K1249" i="3"/>
  <c r="J1248" i="3"/>
  <c r="F1248" i="3"/>
  <c r="J1250" i="3" a="1"/>
  <c r="H1019" i="3"/>
  <c r="H1018" i="3"/>
  <c r="I1018" i="3"/>
  <c r="I1019" i="3"/>
  <c r="M1019" i="3" s="1"/>
  <c r="B1250" i="3" a="1"/>
  <c r="B1250" i="3" s="1"/>
  <c r="D1250" i="3" s="1"/>
  <c r="A1252" i="3"/>
  <c r="C1250" i="3" a="1"/>
  <c r="C1250" i="3" s="1"/>
  <c r="E1250" i="3" s="1"/>
  <c r="G1250" i="3" s="1"/>
  <c r="L631" i="1" l="1" a="1"/>
  <c r="L631" i="1" s="1"/>
  <c r="Q1247" i="3"/>
  <c r="G632" i="5"/>
  <c r="I632" i="5"/>
  <c r="N635" i="1" s="1"/>
  <c r="F633" i="5"/>
  <c r="I630" i="4"/>
  <c r="M633" i="1" s="1"/>
  <c r="F631" i="4"/>
  <c r="G631" i="4" s="1"/>
  <c r="T1012" i="3" a="1"/>
  <c r="T1012" i="3" s="1"/>
  <c r="R1016" i="3" a="1"/>
  <c r="P1248" i="3"/>
  <c r="K633" i="1" s="1" a="1"/>
  <c r="K633" i="1" s="1"/>
  <c r="S1014" i="3"/>
  <c r="S1015" i="3"/>
  <c r="R1015" i="3"/>
  <c r="R1014" i="3"/>
  <c r="H1020" i="3" a="1"/>
  <c r="L1018" i="3"/>
  <c r="N1018" i="3" s="1" a="1"/>
  <c r="P635" i="1"/>
  <c r="J1250" i="3"/>
  <c r="K1250" i="3"/>
  <c r="J1251" i="3"/>
  <c r="K1251" i="3"/>
  <c r="F1250" i="3"/>
  <c r="J1252" i="3" a="1"/>
  <c r="H1020" i="3"/>
  <c r="L1020" i="3" s="1"/>
  <c r="I1020" i="3"/>
  <c r="H1021" i="3"/>
  <c r="I1021" i="3"/>
  <c r="M1021" i="3" s="1"/>
  <c r="B1252" i="3" a="1"/>
  <c r="B1252" i="3" s="1"/>
  <c r="D1252" i="3" s="1"/>
  <c r="A1254" i="3"/>
  <c r="C1252" i="3" a="1"/>
  <c r="C1252" i="3" s="1"/>
  <c r="E1252" i="3" s="1"/>
  <c r="G1252" i="3" s="1"/>
  <c r="L632" i="1" l="1" a="1"/>
  <c r="L632" i="1" s="1"/>
  <c r="Q1249" i="3"/>
  <c r="T1014" i="3" a="1"/>
  <c r="T1014" i="3" s="1"/>
  <c r="I633" i="5"/>
  <c r="N636" i="1" s="1"/>
  <c r="G633" i="5"/>
  <c r="F634" i="5"/>
  <c r="I631" i="4"/>
  <c r="M634" i="1" s="1"/>
  <c r="F632" i="4"/>
  <c r="G632" i="4" s="1"/>
  <c r="P1250" i="3"/>
  <c r="K634" i="1" s="1" a="1"/>
  <c r="K634" i="1" s="1"/>
  <c r="R1017" i="3"/>
  <c r="S1017" i="3"/>
  <c r="R1016" i="3"/>
  <c r="S1016" i="3"/>
  <c r="N1020" i="3" a="1"/>
  <c r="O1018" i="3"/>
  <c r="H518" i="1" s="1" a="1"/>
  <c r="H518" i="1" s="1"/>
  <c r="O518" i="1" s="1"/>
  <c r="N1018" i="3"/>
  <c r="O1019" i="3"/>
  <c r="N1019" i="3"/>
  <c r="P636" i="1"/>
  <c r="F1252" i="3"/>
  <c r="J1254" i="3" a="1"/>
  <c r="J1252" i="3"/>
  <c r="K1253" i="3"/>
  <c r="J1253" i="3"/>
  <c r="K1252" i="3"/>
  <c r="H1022" i="3" a="1"/>
  <c r="B1254" i="3" a="1"/>
  <c r="B1254" i="3" s="1"/>
  <c r="D1254" i="3" s="1"/>
  <c r="C1254" i="3" a="1"/>
  <c r="C1254" i="3" s="1"/>
  <c r="E1254" i="3" s="1"/>
  <c r="G1254" i="3" s="1"/>
  <c r="A1256" i="3"/>
  <c r="L633" i="1" l="1" a="1"/>
  <c r="L633" i="1" s="1"/>
  <c r="Q1251" i="3"/>
  <c r="I634" i="5"/>
  <c r="N637" i="1" s="1"/>
  <c r="G634" i="5"/>
  <c r="F635" i="5"/>
  <c r="I632" i="4"/>
  <c r="M635" i="1" s="1"/>
  <c r="F633" i="4"/>
  <c r="G633" i="4" s="1"/>
  <c r="T1016" i="3" a="1"/>
  <c r="T1016" i="3" s="1"/>
  <c r="R1018" i="3" a="1"/>
  <c r="P1252" i="3"/>
  <c r="K635" i="1" s="1" a="1"/>
  <c r="K635" i="1" s="1"/>
  <c r="N1020" i="3"/>
  <c r="O1021" i="3"/>
  <c r="O1020" i="3"/>
  <c r="H519" i="1" s="1" a="1"/>
  <c r="H519" i="1" s="1"/>
  <c r="O519" i="1" s="1"/>
  <c r="N1021" i="3"/>
  <c r="P637" i="1"/>
  <c r="F1254" i="3"/>
  <c r="J1256" i="3" a="1"/>
  <c r="K1255" i="3"/>
  <c r="K1254" i="3"/>
  <c r="J1254" i="3"/>
  <c r="J1255" i="3"/>
  <c r="H1022" i="3"/>
  <c r="L1022" i="3" s="1"/>
  <c r="I1022" i="3"/>
  <c r="H1023" i="3"/>
  <c r="I1023" i="3"/>
  <c r="M1023" i="3" s="1"/>
  <c r="B1256" i="3" a="1"/>
  <c r="B1256" i="3" s="1"/>
  <c r="D1256" i="3" s="1"/>
  <c r="A1258" i="3"/>
  <c r="C1256" i="3" a="1"/>
  <c r="C1256" i="3" s="1"/>
  <c r="E1256" i="3" s="1"/>
  <c r="G1256" i="3" s="1"/>
  <c r="L634" i="1" l="1" a="1"/>
  <c r="L634" i="1" s="1"/>
  <c r="Q1253" i="3"/>
  <c r="I635" i="5"/>
  <c r="N638" i="1" s="1"/>
  <c r="G635" i="5"/>
  <c r="F636" i="5"/>
  <c r="I633" i="4"/>
  <c r="M636" i="1" s="1"/>
  <c r="F634" i="4"/>
  <c r="G634" i="4" s="1"/>
  <c r="R1020" i="3" a="1"/>
  <c r="P1254" i="3"/>
  <c r="K636" i="1" s="1" a="1"/>
  <c r="K636" i="1" s="1"/>
  <c r="S1019" i="3"/>
  <c r="R1018" i="3"/>
  <c r="S1018" i="3"/>
  <c r="R1019" i="3"/>
  <c r="N1022" i="3" a="1"/>
  <c r="P638" i="1"/>
  <c r="J1256" i="3"/>
  <c r="J1257" i="3"/>
  <c r="K1257" i="3"/>
  <c r="K1256" i="3"/>
  <c r="F1256" i="3"/>
  <c r="J1258" i="3" a="1"/>
  <c r="H1024" i="3" a="1"/>
  <c r="B1258" i="3" a="1"/>
  <c r="B1258" i="3" s="1"/>
  <c r="D1258" i="3" s="1"/>
  <c r="A1260" i="3"/>
  <c r="C1258" i="3" a="1"/>
  <c r="C1258" i="3" s="1"/>
  <c r="E1258" i="3" s="1"/>
  <c r="G1258" i="3" s="1"/>
  <c r="L635" i="1" l="1" a="1"/>
  <c r="L635" i="1" s="1"/>
  <c r="Q1255" i="3"/>
  <c r="I636" i="5"/>
  <c r="N639" i="1" s="1"/>
  <c r="G636" i="5"/>
  <c r="F637" i="5"/>
  <c r="I634" i="4"/>
  <c r="M637" i="1" s="1"/>
  <c r="F635" i="4"/>
  <c r="G635" i="4" s="1"/>
  <c r="T1018" i="3" a="1"/>
  <c r="T1018" i="3" s="1"/>
  <c r="P1256" i="3"/>
  <c r="K637" i="1" s="1" a="1"/>
  <c r="K637" i="1" s="1"/>
  <c r="S1020" i="3"/>
  <c r="R1020" i="3"/>
  <c r="S1021" i="3"/>
  <c r="R1021" i="3"/>
  <c r="O1023" i="3"/>
  <c r="O1022" i="3"/>
  <c r="H520" i="1" s="1" a="1"/>
  <c r="H520" i="1" s="1"/>
  <c r="O520" i="1" s="1"/>
  <c r="N1023" i="3"/>
  <c r="N1022" i="3"/>
  <c r="P639" i="1"/>
  <c r="F1258" i="3"/>
  <c r="J1260" i="3" a="1"/>
  <c r="K1259" i="3"/>
  <c r="J1258" i="3"/>
  <c r="K1258" i="3"/>
  <c r="J1259" i="3"/>
  <c r="H1024" i="3"/>
  <c r="L1024" i="3" s="1"/>
  <c r="I1024" i="3"/>
  <c r="H1025" i="3"/>
  <c r="I1025" i="3"/>
  <c r="M1025" i="3" s="1"/>
  <c r="B1260" i="3" a="1"/>
  <c r="B1260" i="3" s="1"/>
  <c r="D1260" i="3" s="1"/>
  <c r="A1262" i="3"/>
  <c r="C1260" i="3" a="1"/>
  <c r="C1260" i="3" s="1"/>
  <c r="E1260" i="3" s="1"/>
  <c r="G1260" i="3" s="1"/>
  <c r="L636" i="1" l="1" a="1"/>
  <c r="L636" i="1" s="1"/>
  <c r="Q1257" i="3"/>
  <c r="I637" i="5"/>
  <c r="N640" i="1" s="1"/>
  <c r="G637" i="5"/>
  <c r="F638" i="5"/>
  <c r="I635" i="4"/>
  <c r="M638" i="1" s="1"/>
  <c r="F636" i="4"/>
  <c r="G636" i="4" s="1"/>
  <c r="T1020" i="3" a="1"/>
  <c r="T1020" i="3" s="1"/>
  <c r="R1022" i="3" a="1"/>
  <c r="P1258" i="3"/>
  <c r="K638" i="1" s="1" a="1"/>
  <c r="K638" i="1" s="1"/>
  <c r="N1024" i="3" a="1"/>
  <c r="P640" i="1"/>
  <c r="J1260" i="3"/>
  <c r="K1261" i="3"/>
  <c r="J1261" i="3"/>
  <c r="K1260" i="3"/>
  <c r="F1260" i="3"/>
  <c r="J1262" i="3" a="1"/>
  <c r="H1026" i="3" a="1"/>
  <c r="B1262" i="3" a="1"/>
  <c r="B1262" i="3" s="1"/>
  <c r="D1262" i="3" s="1"/>
  <c r="A1264" i="3"/>
  <c r="C1262" i="3" a="1"/>
  <c r="C1262" i="3" s="1"/>
  <c r="E1262" i="3" s="1"/>
  <c r="G1262" i="3" s="1"/>
  <c r="L637" i="1" l="1" a="1"/>
  <c r="L637" i="1" s="1"/>
  <c r="Q1259" i="3"/>
  <c r="I638" i="5"/>
  <c r="N641" i="1" s="1"/>
  <c r="G638" i="5"/>
  <c r="F639" i="5"/>
  <c r="I636" i="4"/>
  <c r="M639" i="1" s="1"/>
  <c r="F637" i="4"/>
  <c r="G637" i="4" s="1"/>
  <c r="P1260" i="3"/>
  <c r="K639" i="1" s="1" a="1"/>
  <c r="K639" i="1" s="1"/>
  <c r="S1022" i="3"/>
  <c r="R1023" i="3"/>
  <c r="S1023" i="3"/>
  <c r="R1022" i="3"/>
  <c r="N1024" i="3"/>
  <c r="N1025" i="3"/>
  <c r="O1025" i="3"/>
  <c r="O1024" i="3"/>
  <c r="H521" i="1" s="1" a="1"/>
  <c r="H521" i="1" s="1"/>
  <c r="O521" i="1" s="1"/>
  <c r="P641" i="1"/>
  <c r="K1263" i="3"/>
  <c r="K1262" i="3"/>
  <c r="J1262" i="3"/>
  <c r="J1263" i="3"/>
  <c r="F1262" i="3"/>
  <c r="J1264" i="3" a="1"/>
  <c r="H1026" i="3"/>
  <c r="L1026" i="3" s="1"/>
  <c r="I1026" i="3"/>
  <c r="H1027" i="3"/>
  <c r="I1027" i="3"/>
  <c r="M1027" i="3" s="1"/>
  <c r="B1264" i="3" a="1"/>
  <c r="B1264" i="3" s="1"/>
  <c r="D1264" i="3" s="1"/>
  <c r="A1266" i="3"/>
  <c r="C1264" i="3" a="1"/>
  <c r="C1264" i="3" s="1"/>
  <c r="E1264" i="3" s="1"/>
  <c r="G1264" i="3" s="1"/>
  <c r="L638" i="1" l="1" a="1"/>
  <c r="L638" i="1" s="1"/>
  <c r="Q1261" i="3"/>
  <c r="G639" i="5"/>
  <c r="I639" i="5"/>
  <c r="N642" i="1" s="1"/>
  <c r="F640" i="5"/>
  <c r="I637" i="4"/>
  <c r="M640" i="1" s="1"/>
  <c r="F638" i="4"/>
  <c r="G638" i="4" s="1"/>
  <c r="T1022" i="3" a="1"/>
  <c r="T1022" i="3" s="1"/>
  <c r="R1024" i="3" a="1"/>
  <c r="P1262" i="3"/>
  <c r="K640" i="1" s="1" a="1"/>
  <c r="K640" i="1" s="1"/>
  <c r="N1026" i="3" a="1"/>
  <c r="P642" i="1"/>
  <c r="J1264" i="3"/>
  <c r="K1264" i="3"/>
  <c r="J1265" i="3"/>
  <c r="K1265" i="3"/>
  <c r="F1264" i="3"/>
  <c r="J1266" i="3" a="1"/>
  <c r="H1028" i="3" a="1"/>
  <c r="C1266" i="3" a="1"/>
  <c r="C1266" i="3" s="1"/>
  <c r="E1266" i="3" s="1"/>
  <c r="G1266" i="3" s="1"/>
  <c r="B1266" i="3" a="1"/>
  <c r="B1266" i="3" s="1"/>
  <c r="D1266" i="3" s="1"/>
  <c r="A1268" i="3"/>
  <c r="A1270" i="3" s="1"/>
  <c r="L639" i="1" l="1" a="1"/>
  <c r="L639" i="1" s="1"/>
  <c r="Q1263" i="3"/>
  <c r="G640" i="5"/>
  <c r="I640" i="5"/>
  <c r="N643" i="1" s="1"/>
  <c r="F641" i="5"/>
  <c r="I638" i="4"/>
  <c r="M641" i="1" s="1"/>
  <c r="F639" i="4"/>
  <c r="G639" i="4" s="1"/>
  <c r="P1264" i="3"/>
  <c r="K641" i="1" s="1" a="1"/>
  <c r="K641" i="1" s="1"/>
  <c r="S1025" i="3"/>
  <c r="R1025" i="3"/>
  <c r="S1024" i="3"/>
  <c r="R1024" i="3"/>
  <c r="O1026" i="3"/>
  <c r="H522" i="1" s="1" a="1"/>
  <c r="H522" i="1" s="1"/>
  <c r="O522" i="1" s="1"/>
  <c r="N1027" i="3"/>
  <c r="O1027" i="3"/>
  <c r="N1026" i="3"/>
  <c r="P643" i="1"/>
  <c r="K1266" i="3"/>
  <c r="J1267" i="3"/>
  <c r="K1267" i="3"/>
  <c r="J1266" i="3"/>
  <c r="C1270" i="3" a="1"/>
  <c r="C1270" i="3" s="1"/>
  <c r="E1270" i="3" s="1"/>
  <c r="G1270" i="3" s="1"/>
  <c r="B1270" i="3" a="1"/>
  <c r="B1270" i="3" s="1"/>
  <c r="D1270" i="3" s="1"/>
  <c r="A1272" i="3"/>
  <c r="F1266" i="3"/>
  <c r="J1268" i="3" a="1"/>
  <c r="I1029" i="3"/>
  <c r="M1029" i="3" s="1"/>
  <c r="H1028" i="3"/>
  <c r="H1029" i="3"/>
  <c r="I1028" i="3"/>
  <c r="C1268" i="3" a="1"/>
  <c r="C1268" i="3" s="1"/>
  <c r="E1268" i="3" s="1"/>
  <c r="G1268" i="3" s="1"/>
  <c r="B1268" i="3" a="1"/>
  <c r="B1268" i="3" s="1"/>
  <c r="D1268" i="3" s="1"/>
  <c r="L640" i="1" l="1" a="1"/>
  <c r="L640" i="1" s="1"/>
  <c r="Q1265" i="3"/>
  <c r="T1024" i="3" a="1"/>
  <c r="T1024" i="3" s="1"/>
  <c r="I641" i="5"/>
  <c r="N644" i="1" s="1"/>
  <c r="G641" i="5"/>
  <c r="F642" i="5"/>
  <c r="I639" i="4"/>
  <c r="M642" i="1" s="1"/>
  <c r="F640" i="4"/>
  <c r="G640" i="4" s="1"/>
  <c r="R1026" i="3" a="1"/>
  <c r="P1266" i="3"/>
  <c r="K642" i="1" s="1" a="1"/>
  <c r="K642" i="1" s="1"/>
  <c r="H1030" i="3" a="1"/>
  <c r="L1028" i="3"/>
  <c r="N1028" i="3" s="1" a="1"/>
  <c r="P644" i="1"/>
  <c r="F1268" i="3"/>
  <c r="J1270" i="3" a="1"/>
  <c r="B1272" i="3" a="1"/>
  <c r="B1272" i="3" s="1"/>
  <c r="D1272" i="3" s="1"/>
  <c r="C1272" i="3" a="1"/>
  <c r="C1272" i="3" s="1"/>
  <c r="E1272" i="3" s="1"/>
  <c r="G1272" i="3" s="1"/>
  <c r="A1274" i="3"/>
  <c r="F1270" i="3"/>
  <c r="J1272" i="3" a="1"/>
  <c r="J1268" i="3"/>
  <c r="K1269" i="3"/>
  <c r="K1268" i="3"/>
  <c r="J1269" i="3"/>
  <c r="I1030" i="3"/>
  <c r="H1031" i="3"/>
  <c r="I1031" i="3"/>
  <c r="M1031" i="3" s="1"/>
  <c r="H1030" i="3"/>
  <c r="L641" i="1" l="1" a="1"/>
  <c r="L641" i="1" s="1"/>
  <c r="Q1267" i="3"/>
  <c r="I642" i="5"/>
  <c r="N645" i="1" s="1"/>
  <c r="G642" i="5"/>
  <c r="F643" i="5"/>
  <c r="I640" i="4"/>
  <c r="M643" i="1" s="1"/>
  <c r="F641" i="4"/>
  <c r="G641" i="4" s="1"/>
  <c r="P1268" i="3"/>
  <c r="K643" i="1" s="1" a="1"/>
  <c r="K643" i="1" s="1"/>
  <c r="R1026" i="3"/>
  <c r="S1026" i="3"/>
  <c r="S1027" i="3"/>
  <c r="R1027" i="3"/>
  <c r="H1032" i="3" a="1"/>
  <c r="L1030" i="3"/>
  <c r="N1030" i="3" s="1" a="1"/>
  <c r="N1028" i="3"/>
  <c r="O1028" i="3"/>
  <c r="H523" i="1" s="1" a="1"/>
  <c r="H523" i="1" s="1"/>
  <c r="O523" i="1" s="1"/>
  <c r="O1029" i="3"/>
  <c r="N1029" i="3"/>
  <c r="P645" i="1"/>
  <c r="B1274" i="3" a="1"/>
  <c r="B1274" i="3" s="1"/>
  <c r="D1274" i="3" s="1"/>
  <c r="C1274" i="3" a="1"/>
  <c r="C1274" i="3" s="1"/>
  <c r="E1274" i="3" s="1"/>
  <c r="G1274" i="3" s="1"/>
  <c r="A1276" i="3"/>
  <c r="F1272" i="3"/>
  <c r="J1274" i="3" a="1"/>
  <c r="K1271" i="3"/>
  <c r="K1270" i="3"/>
  <c r="J1271" i="3"/>
  <c r="J1270" i="3"/>
  <c r="J1273" i="3"/>
  <c r="K1273" i="3"/>
  <c r="J1272" i="3"/>
  <c r="K1272" i="3"/>
  <c r="H1032" i="3"/>
  <c r="L1032" i="3" s="1"/>
  <c r="I1032" i="3"/>
  <c r="H1033" i="3"/>
  <c r="I1033" i="3"/>
  <c r="M1033" i="3" s="1"/>
  <c r="L642" i="1" l="1" a="1"/>
  <c r="L642" i="1" s="1"/>
  <c r="Q1269" i="3"/>
  <c r="I643" i="5"/>
  <c r="N646" i="1" s="1"/>
  <c r="G643" i="5"/>
  <c r="F644" i="5"/>
  <c r="I641" i="4"/>
  <c r="M644" i="1" s="1"/>
  <c r="F642" i="4"/>
  <c r="G642" i="4" s="1"/>
  <c r="T1026" i="3" a="1"/>
  <c r="T1026" i="3" s="1"/>
  <c r="R1028" i="3" a="1"/>
  <c r="P1270" i="3"/>
  <c r="K644" i="1" s="1" a="1"/>
  <c r="K644" i="1" s="1"/>
  <c r="N1032" i="3" a="1"/>
  <c r="N1032" i="3" s="1"/>
  <c r="N1030" i="3"/>
  <c r="O1030" i="3"/>
  <c r="H524" i="1" s="1" a="1"/>
  <c r="H524" i="1" s="1"/>
  <c r="O524" i="1" s="1"/>
  <c r="N1031" i="3"/>
  <c r="O1031" i="3"/>
  <c r="P646" i="1"/>
  <c r="J1274" i="3"/>
  <c r="K1274" i="3"/>
  <c r="J1275" i="3"/>
  <c r="K1275" i="3"/>
  <c r="A1278" i="3"/>
  <c r="C1276" i="3" a="1"/>
  <c r="C1276" i="3" s="1"/>
  <c r="E1276" i="3" s="1"/>
  <c r="G1276" i="3" s="1"/>
  <c r="B1276" i="3" a="1"/>
  <c r="B1276" i="3" s="1"/>
  <c r="D1276" i="3" s="1"/>
  <c r="F1274" i="3"/>
  <c r="J1276" i="3" a="1"/>
  <c r="H1034" i="3" a="1"/>
  <c r="L643" i="1" l="1" a="1"/>
  <c r="L643" i="1" s="1"/>
  <c r="Q1271" i="3"/>
  <c r="I644" i="5"/>
  <c r="N647" i="1" s="1"/>
  <c r="G644" i="5"/>
  <c r="F645" i="5"/>
  <c r="I642" i="4"/>
  <c r="M645" i="1" s="1"/>
  <c r="F643" i="4"/>
  <c r="G643" i="4" s="1"/>
  <c r="R1030" i="3" a="1"/>
  <c r="P1272" i="3"/>
  <c r="K645" i="1" s="1" a="1"/>
  <c r="K645" i="1" s="1"/>
  <c r="R1028" i="3"/>
  <c r="S1028" i="3"/>
  <c r="R1029" i="3"/>
  <c r="S1029" i="3"/>
  <c r="O1033" i="3"/>
  <c r="O1032" i="3"/>
  <c r="H525" i="1" s="1" a="1"/>
  <c r="H525" i="1" s="1"/>
  <c r="O525" i="1" s="1"/>
  <c r="N1033" i="3"/>
  <c r="P647" i="1"/>
  <c r="F1276" i="3"/>
  <c r="J1278" i="3" a="1"/>
  <c r="B1278" i="3" a="1"/>
  <c r="B1278" i="3" s="1"/>
  <c r="D1278" i="3" s="1"/>
  <c r="A1280" i="3"/>
  <c r="C1278" i="3" a="1"/>
  <c r="C1278" i="3" s="1"/>
  <c r="E1278" i="3" s="1"/>
  <c r="G1278" i="3" s="1"/>
  <c r="J1276" i="3"/>
  <c r="K1277" i="3"/>
  <c r="K1276" i="3"/>
  <c r="J1277" i="3"/>
  <c r="H1034" i="3"/>
  <c r="L1034" i="3" s="1"/>
  <c r="I1034" i="3"/>
  <c r="H1035" i="3"/>
  <c r="I1035" i="3"/>
  <c r="M1035" i="3" s="1"/>
  <c r="L644" i="1" l="1" a="1"/>
  <c r="L644" i="1" s="1"/>
  <c r="Q1273" i="3"/>
  <c r="I645" i="5"/>
  <c r="N648" i="1" s="1"/>
  <c r="G645" i="5"/>
  <c r="F646" i="5"/>
  <c r="I643" i="4"/>
  <c r="M646" i="1" s="1"/>
  <c r="F644" i="4"/>
  <c r="G644" i="4" s="1"/>
  <c r="T1028" i="3" a="1"/>
  <c r="T1028" i="3" s="1"/>
  <c r="P1274" i="3"/>
  <c r="K646" i="1" s="1" a="1"/>
  <c r="K646" i="1" s="1"/>
  <c r="R1032" i="3" a="1"/>
  <c r="R1030" i="3"/>
  <c r="S1031" i="3"/>
  <c r="S1030" i="3"/>
  <c r="R1031" i="3"/>
  <c r="N1034" i="3" a="1"/>
  <c r="P648" i="1"/>
  <c r="B1280" i="3" a="1"/>
  <c r="B1280" i="3" s="1"/>
  <c r="D1280" i="3" s="1"/>
  <c r="A1282" i="3"/>
  <c r="C1280" i="3" a="1"/>
  <c r="C1280" i="3" s="1"/>
  <c r="E1280" i="3" s="1"/>
  <c r="G1280" i="3" s="1"/>
  <c r="K1279" i="3"/>
  <c r="K1278" i="3"/>
  <c r="J1278" i="3"/>
  <c r="J1279" i="3"/>
  <c r="F1278" i="3"/>
  <c r="J1280" i="3" a="1"/>
  <c r="H1036" i="3" a="1"/>
  <c r="Q1275" i="3" l="1"/>
  <c r="L645" i="1" a="1"/>
  <c r="L645" i="1" s="1"/>
  <c r="I646" i="5"/>
  <c r="N649" i="1" s="1"/>
  <c r="G646" i="5"/>
  <c r="F647" i="5"/>
  <c r="I644" i="4"/>
  <c r="M647" i="1" s="1"/>
  <c r="F645" i="4"/>
  <c r="G645" i="4" s="1"/>
  <c r="T1030" i="3" a="1"/>
  <c r="T1030" i="3" s="1"/>
  <c r="R1032" i="3"/>
  <c r="S1032" i="3"/>
  <c r="R1033" i="3"/>
  <c r="S1033" i="3"/>
  <c r="P1276" i="3"/>
  <c r="K647" i="1" s="1" a="1"/>
  <c r="K647" i="1" s="1"/>
  <c r="N1034" i="3"/>
  <c r="N1035" i="3"/>
  <c r="O1035" i="3"/>
  <c r="O1034" i="3"/>
  <c r="H526" i="1" s="1" a="1"/>
  <c r="H526" i="1" s="1"/>
  <c r="O526" i="1" s="1"/>
  <c r="P649" i="1"/>
  <c r="B1282" i="3" a="1"/>
  <c r="B1282" i="3" s="1"/>
  <c r="D1282" i="3" s="1"/>
  <c r="A1284" i="3"/>
  <c r="C1282" i="3" a="1"/>
  <c r="C1282" i="3" s="1"/>
  <c r="E1282" i="3" s="1"/>
  <c r="G1282" i="3" s="1"/>
  <c r="K1281" i="3"/>
  <c r="J1280" i="3"/>
  <c r="K1280" i="3"/>
  <c r="J1281" i="3"/>
  <c r="F1280" i="3"/>
  <c r="J1282" i="3" a="1"/>
  <c r="I1037" i="3"/>
  <c r="M1037" i="3" s="1"/>
  <c r="H1036" i="3"/>
  <c r="H1037" i="3"/>
  <c r="I1036" i="3"/>
  <c r="Q1277" i="3" l="1"/>
  <c r="L646" i="1" a="1"/>
  <c r="L646" i="1" s="1"/>
  <c r="G647" i="5"/>
  <c r="I647" i="5"/>
  <c r="N650" i="1" s="1"/>
  <c r="F648" i="5"/>
  <c r="I645" i="4"/>
  <c r="M648" i="1" s="1"/>
  <c r="F646" i="4"/>
  <c r="G646" i="4" s="1"/>
  <c r="T1032" i="3" a="1"/>
  <c r="T1032" i="3" s="1"/>
  <c r="R1034" i="3" a="1"/>
  <c r="P1278" i="3"/>
  <c r="K648" i="1" s="1" a="1"/>
  <c r="K648" i="1" s="1"/>
  <c r="H1038" i="3" a="1"/>
  <c r="L1036" i="3"/>
  <c r="N1036" i="3" s="1" a="1"/>
  <c r="P650" i="1"/>
  <c r="A1286" i="3"/>
  <c r="C1284" i="3" a="1"/>
  <c r="C1284" i="3" s="1"/>
  <c r="E1284" i="3" s="1"/>
  <c r="G1284" i="3" s="1"/>
  <c r="B1284" i="3" a="1"/>
  <c r="B1284" i="3" s="1"/>
  <c r="D1284" i="3" s="1"/>
  <c r="J1282" i="3"/>
  <c r="K1282" i="3"/>
  <c r="J1283" i="3"/>
  <c r="K1283" i="3"/>
  <c r="F1282" i="3"/>
  <c r="J1284" i="3" a="1"/>
  <c r="I1038" i="3"/>
  <c r="H1039" i="3"/>
  <c r="I1039" i="3"/>
  <c r="M1039" i="3" s="1"/>
  <c r="H1038" i="3"/>
  <c r="Q1279" i="3" l="1"/>
  <c r="L647" i="1" a="1"/>
  <c r="L647" i="1" s="1"/>
  <c r="G648" i="5"/>
  <c r="I648" i="5"/>
  <c r="N651" i="1" s="1"/>
  <c r="F649" i="5"/>
  <c r="I646" i="4"/>
  <c r="M649" i="1" s="1"/>
  <c r="F647" i="4"/>
  <c r="G647" i="4" s="1"/>
  <c r="P1280" i="3"/>
  <c r="K649" i="1" s="1" a="1"/>
  <c r="K649" i="1" s="1"/>
  <c r="S1034" i="3"/>
  <c r="R1035" i="3"/>
  <c r="R1034" i="3"/>
  <c r="S1035" i="3"/>
  <c r="O1037" i="3"/>
  <c r="O1036" i="3"/>
  <c r="H527" i="1" s="1" a="1"/>
  <c r="H527" i="1" s="1"/>
  <c r="O527" i="1" s="1"/>
  <c r="N1037" i="3"/>
  <c r="N1036" i="3"/>
  <c r="H1040" i="3" a="1"/>
  <c r="L1038" i="3"/>
  <c r="N1038" i="3" s="1" a="1"/>
  <c r="P651" i="1"/>
  <c r="F1284" i="3"/>
  <c r="J1286" i="3" a="1"/>
  <c r="J1284" i="3"/>
  <c r="K1285" i="3"/>
  <c r="K1284" i="3"/>
  <c r="J1285" i="3"/>
  <c r="A1288" i="3"/>
  <c r="B1286" i="3" a="1"/>
  <c r="B1286" i="3" s="1"/>
  <c r="D1286" i="3" s="1"/>
  <c r="C1286" i="3" a="1"/>
  <c r="C1286" i="3" s="1"/>
  <c r="E1286" i="3" s="1"/>
  <c r="G1286" i="3" s="1"/>
  <c r="H1040" i="3"/>
  <c r="L1040" i="3" s="1"/>
  <c r="I1040" i="3"/>
  <c r="H1041" i="3"/>
  <c r="I1041" i="3"/>
  <c r="M1041" i="3" s="1"/>
  <c r="Q1281" i="3" l="1"/>
  <c r="L648" i="1" a="1"/>
  <c r="L648" i="1" s="1"/>
  <c r="I649" i="5"/>
  <c r="N652" i="1" s="1"/>
  <c r="G649" i="5"/>
  <c r="F650" i="5"/>
  <c r="I647" i="4"/>
  <c r="M650" i="1" s="1"/>
  <c r="F648" i="4"/>
  <c r="G648" i="4" s="1"/>
  <c r="T1034" i="3" a="1"/>
  <c r="T1034" i="3" s="1"/>
  <c r="R1036" i="3" a="1"/>
  <c r="P1282" i="3"/>
  <c r="K650" i="1" s="1" a="1"/>
  <c r="K650" i="1" s="1"/>
  <c r="O1039" i="3"/>
  <c r="N1038" i="3"/>
  <c r="O1038" i="3"/>
  <c r="H528" i="1" s="1" a="1"/>
  <c r="H528" i="1" s="1"/>
  <c r="O528" i="1" s="1"/>
  <c r="N1039" i="3"/>
  <c r="N1040" i="3" a="1"/>
  <c r="P652" i="1"/>
  <c r="F1286" i="3"/>
  <c r="J1288" i="3" a="1"/>
  <c r="B1288" i="3" a="1"/>
  <c r="B1288" i="3" s="1"/>
  <c r="D1288" i="3" s="1"/>
  <c r="A1290" i="3"/>
  <c r="C1288" i="3" a="1"/>
  <c r="C1288" i="3" s="1"/>
  <c r="E1288" i="3" s="1"/>
  <c r="G1288" i="3" s="1"/>
  <c r="K1287" i="3"/>
  <c r="K1286" i="3"/>
  <c r="J1287" i="3"/>
  <c r="J1286" i="3"/>
  <c r="H1042" i="3" a="1"/>
  <c r="Q1283" i="3" l="1"/>
  <c r="L649" i="1" a="1"/>
  <c r="L649" i="1" s="1"/>
  <c r="I650" i="5"/>
  <c r="N653" i="1" s="1"/>
  <c r="G650" i="5"/>
  <c r="F651" i="5"/>
  <c r="I648" i="4"/>
  <c r="M651" i="1" s="1"/>
  <c r="F649" i="4"/>
  <c r="G649" i="4" s="1"/>
  <c r="R1038" i="3" a="1"/>
  <c r="P1284" i="3"/>
  <c r="K651" i="1" s="1" a="1"/>
  <c r="K651" i="1" s="1"/>
  <c r="S1036" i="3"/>
  <c r="R1036" i="3"/>
  <c r="R1037" i="3"/>
  <c r="S1037" i="3"/>
  <c r="N1040" i="3"/>
  <c r="O1040" i="3"/>
  <c r="H529" i="1" s="1" a="1"/>
  <c r="H529" i="1" s="1"/>
  <c r="O529" i="1" s="1"/>
  <c r="N1041" i="3"/>
  <c r="O1041" i="3"/>
  <c r="P653" i="1"/>
  <c r="B1290" i="3" a="1"/>
  <c r="B1290" i="3" s="1"/>
  <c r="D1290" i="3" s="1"/>
  <c r="A1292" i="3"/>
  <c r="C1290" i="3" a="1"/>
  <c r="C1290" i="3" s="1"/>
  <c r="E1290" i="3" s="1"/>
  <c r="G1290" i="3" s="1"/>
  <c r="F1288" i="3"/>
  <c r="J1290" i="3" a="1"/>
  <c r="K1289" i="3"/>
  <c r="J1288" i="3"/>
  <c r="K1288" i="3"/>
  <c r="J1289" i="3"/>
  <c r="H1042" i="3"/>
  <c r="L1042" i="3" s="1"/>
  <c r="I1042" i="3"/>
  <c r="H1043" i="3"/>
  <c r="I1043" i="3"/>
  <c r="M1043" i="3" s="1"/>
  <c r="Q1285" i="3" l="1"/>
  <c r="L650" i="1" a="1"/>
  <c r="L650" i="1" s="1"/>
  <c r="I651" i="5"/>
  <c r="N654" i="1" s="1"/>
  <c r="G651" i="5"/>
  <c r="F652" i="5"/>
  <c r="I649" i="4"/>
  <c r="M652" i="1" s="1"/>
  <c r="F650" i="4"/>
  <c r="G650" i="4" s="1"/>
  <c r="T1036" i="3" a="1"/>
  <c r="T1036" i="3" s="1"/>
  <c r="N1042" i="3" a="1"/>
  <c r="O1042" i="3" s="1"/>
  <c r="H530" i="1" s="1" a="1"/>
  <c r="H530" i="1" s="1"/>
  <c r="O530" i="1" s="1"/>
  <c r="P1286" i="3"/>
  <c r="K652" i="1" s="1" a="1"/>
  <c r="K652" i="1" s="1"/>
  <c r="R1040" i="3" a="1"/>
  <c r="R1038" i="3"/>
  <c r="S1038" i="3"/>
  <c r="R1039" i="3"/>
  <c r="S1039" i="3"/>
  <c r="P654" i="1"/>
  <c r="J1290" i="3"/>
  <c r="K1290" i="3"/>
  <c r="J1291" i="3"/>
  <c r="K1291" i="3"/>
  <c r="B1292" i="3" a="1"/>
  <c r="B1292" i="3" s="1"/>
  <c r="D1292" i="3" s="1"/>
  <c r="C1292" i="3" a="1"/>
  <c r="C1292" i="3" s="1"/>
  <c r="E1292" i="3" s="1"/>
  <c r="G1292" i="3" s="1"/>
  <c r="A1294" i="3"/>
  <c r="F1290" i="3"/>
  <c r="J1292" i="3" a="1"/>
  <c r="H1044" i="3" a="1"/>
  <c r="L651" i="1" l="1" a="1"/>
  <c r="L651" i="1" s="1"/>
  <c r="Q1287" i="3"/>
  <c r="I652" i="5"/>
  <c r="N655" i="1" s="1"/>
  <c r="G652" i="5"/>
  <c r="F653" i="5"/>
  <c r="I650" i="4"/>
  <c r="M653" i="1" s="1"/>
  <c r="F651" i="4"/>
  <c r="G651" i="4" s="1"/>
  <c r="T1038" i="3" a="1"/>
  <c r="T1038" i="3" s="1"/>
  <c r="N1043" i="3"/>
  <c r="O1043" i="3"/>
  <c r="R1040" i="3"/>
  <c r="S1040" i="3"/>
  <c r="R1041" i="3"/>
  <c r="S1041" i="3"/>
  <c r="N1042" i="3"/>
  <c r="P1288" i="3"/>
  <c r="K653" i="1" s="1" a="1"/>
  <c r="K653" i="1" s="1"/>
  <c r="P655" i="1"/>
  <c r="F1292" i="3"/>
  <c r="J1294" i="3" a="1"/>
  <c r="A1296" i="3"/>
  <c r="C1294" i="3" a="1"/>
  <c r="C1294" i="3" s="1"/>
  <c r="E1294" i="3" s="1"/>
  <c r="G1294" i="3" s="1"/>
  <c r="B1294" i="3" a="1"/>
  <c r="B1294" i="3" s="1"/>
  <c r="D1294" i="3" s="1"/>
  <c r="K1293" i="3"/>
  <c r="J1292" i="3"/>
  <c r="K1292" i="3"/>
  <c r="J1293" i="3"/>
  <c r="I1045" i="3"/>
  <c r="M1045" i="3" s="1"/>
  <c r="H1044" i="3"/>
  <c r="H1045" i="3"/>
  <c r="I1044" i="3"/>
  <c r="L652" i="1" l="1" a="1"/>
  <c r="L652" i="1" s="1"/>
  <c r="Q1289" i="3"/>
  <c r="I653" i="5"/>
  <c r="N656" i="1" s="1"/>
  <c r="G653" i="5"/>
  <c r="F654" i="5"/>
  <c r="I651" i="4"/>
  <c r="M654" i="1" s="1"/>
  <c r="F652" i="4"/>
  <c r="G652" i="4" s="1"/>
  <c r="T1040" i="3" a="1"/>
  <c r="T1040" i="3" s="1"/>
  <c r="P1290" i="3"/>
  <c r="K654" i="1" s="1" a="1"/>
  <c r="K654" i="1" s="1"/>
  <c r="R1042" i="3" a="1"/>
  <c r="H1046" i="3" a="1"/>
  <c r="L1044" i="3"/>
  <c r="N1044" i="3" s="1" a="1"/>
  <c r="P656" i="1"/>
  <c r="F1294" i="3"/>
  <c r="J1296" i="3" a="1"/>
  <c r="K1295" i="3"/>
  <c r="K1294" i="3"/>
  <c r="J1295" i="3"/>
  <c r="J1294" i="3"/>
  <c r="C1296" i="3" a="1"/>
  <c r="C1296" i="3" s="1"/>
  <c r="E1296" i="3" s="1"/>
  <c r="G1296" i="3" s="1"/>
  <c r="B1296" i="3" a="1"/>
  <c r="B1296" i="3" s="1"/>
  <c r="D1296" i="3" s="1"/>
  <c r="A1298" i="3"/>
  <c r="I1046" i="3"/>
  <c r="H1047" i="3"/>
  <c r="I1047" i="3"/>
  <c r="M1047" i="3" s="1"/>
  <c r="H1046" i="3"/>
  <c r="L653" i="1" l="1" a="1"/>
  <c r="L653" i="1" s="1"/>
  <c r="Q1291" i="3"/>
  <c r="I654" i="5"/>
  <c r="N657" i="1" s="1"/>
  <c r="G654" i="5"/>
  <c r="F655" i="5"/>
  <c r="I652" i="4"/>
  <c r="M655" i="1" s="1"/>
  <c r="F653" i="4"/>
  <c r="G653" i="4" s="1"/>
  <c r="R1042" i="3"/>
  <c r="S1043" i="3"/>
  <c r="S1042" i="3"/>
  <c r="R1043" i="3"/>
  <c r="P1292" i="3"/>
  <c r="K655" i="1" s="1" a="1"/>
  <c r="K655" i="1" s="1"/>
  <c r="N1044" i="3"/>
  <c r="O1045" i="3"/>
  <c r="N1045" i="3"/>
  <c r="O1044" i="3"/>
  <c r="H531" i="1" s="1" a="1"/>
  <c r="H531" i="1" s="1"/>
  <c r="O531" i="1" s="1"/>
  <c r="H1048" i="3" a="1"/>
  <c r="L1046" i="3"/>
  <c r="N1046" i="3" s="1" a="1"/>
  <c r="P657" i="1"/>
  <c r="F1296" i="3"/>
  <c r="J1298" i="3" a="1"/>
  <c r="K1296" i="3"/>
  <c r="J1297" i="3"/>
  <c r="J1296" i="3"/>
  <c r="K1297" i="3"/>
  <c r="C1298" i="3" a="1"/>
  <c r="C1298" i="3" s="1"/>
  <c r="E1298" i="3" s="1"/>
  <c r="G1298" i="3" s="1"/>
  <c r="B1298" i="3" a="1"/>
  <c r="B1298" i="3" s="1"/>
  <c r="D1298" i="3" s="1"/>
  <c r="A1300" i="3"/>
  <c r="H1048" i="3"/>
  <c r="L1048" i="3" s="1"/>
  <c r="I1048" i="3"/>
  <c r="H1049" i="3"/>
  <c r="I1049" i="3"/>
  <c r="M1049" i="3" s="1"/>
  <c r="L654" i="1" l="1" a="1"/>
  <c r="L654" i="1" s="1"/>
  <c r="Q1293" i="3"/>
  <c r="G655" i="5"/>
  <c r="I655" i="5"/>
  <c r="N658" i="1" s="1"/>
  <c r="F656" i="5"/>
  <c r="I653" i="4"/>
  <c r="M656" i="1" s="1"/>
  <c r="F654" i="4"/>
  <c r="G654" i="4" s="1"/>
  <c r="T1042" i="3" a="1"/>
  <c r="T1042" i="3" s="1"/>
  <c r="P1294" i="3"/>
  <c r="K656" i="1" s="1" a="1"/>
  <c r="K656" i="1" s="1"/>
  <c r="R1044" i="3" a="1"/>
  <c r="N1047" i="3"/>
  <c r="O1047" i="3"/>
  <c r="N1046" i="3"/>
  <c r="O1046" i="3"/>
  <c r="H532" i="1" s="1" a="1"/>
  <c r="H532" i="1" s="1"/>
  <c r="O532" i="1" s="1"/>
  <c r="N1048" i="3" a="1"/>
  <c r="P658" i="1"/>
  <c r="F1298" i="3"/>
  <c r="J1300" i="3" a="1"/>
  <c r="J1298" i="3"/>
  <c r="K1298" i="3"/>
  <c r="J1299" i="3"/>
  <c r="K1299" i="3"/>
  <c r="C1300" i="3" a="1"/>
  <c r="C1300" i="3" s="1"/>
  <c r="E1300" i="3" s="1"/>
  <c r="G1300" i="3" s="1"/>
  <c r="B1300" i="3" a="1"/>
  <c r="B1300" i="3" s="1"/>
  <c r="D1300" i="3" s="1"/>
  <c r="A1302" i="3"/>
  <c r="H1050" i="3" a="1"/>
  <c r="L655" i="1" l="1" a="1"/>
  <c r="L655" i="1" s="1"/>
  <c r="Q1295" i="3"/>
  <c r="G656" i="5"/>
  <c r="I656" i="5"/>
  <c r="N659" i="1" s="1"/>
  <c r="F657" i="5"/>
  <c r="I654" i="4"/>
  <c r="M657" i="1" s="1"/>
  <c r="F655" i="4"/>
  <c r="G655" i="4" s="1"/>
  <c r="R1046" i="3" a="1"/>
  <c r="S1044" i="3"/>
  <c r="R1045" i="3"/>
  <c r="S1045" i="3"/>
  <c r="R1044" i="3"/>
  <c r="P1296" i="3"/>
  <c r="K657" i="1" s="1" a="1"/>
  <c r="K657" i="1" s="1"/>
  <c r="N1048" i="3"/>
  <c r="O1048" i="3"/>
  <c r="H533" i="1" s="1" a="1"/>
  <c r="H533" i="1" s="1"/>
  <c r="O533" i="1" s="1"/>
  <c r="O1049" i="3"/>
  <c r="N1049" i="3"/>
  <c r="P659" i="1"/>
  <c r="F1300" i="3"/>
  <c r="J1302" i="3" a="1"/>
  <c r="J1300" i="3"/>
  <c r="K1300" i="3"/>
  <c r="J1301" i="3"/>
  <c r="K1301" i="3"/>
  <c r="B1302" i="3" a="1"/>
  <c r="B1302" i="3" s="1"/>
  <c r="D1302" i="3" s="1"/>
  <c r="A1304" i="3"/>
  <c r="C1302" i="3" a="1"/>
  <c r="C1302" i="3" s="1"/>
  <c r="E1302" i="3" s="1"/>
  <c r="G1302" i="3" s="1"/>
  <c r="H1050" i="3"/>
  <c r="L1050" i="3" s="1"/>
  <c r="I1050" i="3"/>
  <c r="H1051" i="3"/>
  <c r="I1051" i="3"/>
  <c r="M1051" i="3" s="1"/>
  <c r="L656" i="1" l="1" a="1"/>
  <c r="L656" i="1" s="1"/>
  <c r="Q1297" i="3"/>
  <c r="I657" i="5"/>
  <c r="N660" i="1" s="1"/>
  <c r="G657" i="5"/>
  <c r="F658" i="5"/>
  <c r="I655" i="4"/>
  <c r="M658" i="1" s="1"/>
  <c r="F656" i="4"/>
  <c r="G656" i="4" s="1"/>
  <c r="T1044" i="3" a="1"/>
  <c r="T1044" i="3" s="1"/>
  <c r="N1050" i="3" a="1"/>
  <c r="N1050" i="3" s="1"/>
  <c r="P1298" i="3"/>
  <c r="K658" i="1" s="1" a="1"/>
  <c r="K658" i="1" s="1"/>
  <c r="R1048" i="3" a="1"/>
  <c r="R1046" i="3"/>
  <c r="S1046" i="3"/>
  <c r="S1047" i="3"/>
  <c r="R1047" i="3"/>
  <c r="P660" i="1"/>
  <c r="F1302" i="3"/>
  <c r="J1304" i="3" a="1"/>
  <c r="C1304" i="3" a="1"/>
  <c r="C1304" i="3" s="1"/>
  <c r="E1304" i="3" s="1"/>
  <c r="G1304" i="3" s="1"/>
  <c r="B1304" i="3" a="1"/>
  <c r="B1304" i="3" s="1"/>
  <c r="D1304" i="3" s="1"/>
  <c r="A1306" i="3"/>
  <c r="K1303" i="3"/>
  <c r="K1302" i="3"/>
  <c r="J1302" i="3"/>
  <c r="J1303" i="3"/>
  <c r="H1052" i="3" a="1"/>
  <c r="L657" i="1" l="1" a="1"/>
  <c r="L657" i="1" s="1"/>
  <c r="Q1299" i="3"/>
  <c r="I658" i="5"/>
  <c r="N661" i="1" s="1"/>
  <c r="G658" i="5"/>
  <c r="F659" i="5"/>
  <c r="I656" i="4"/>
  <c r="M659" i="1" s="1"/>
  <c r="F657" i="4"/>
  <c r="G657" i="4" s="1"/>
  <c r="T1046" i="3" a="1"/>
  <c r="T1046" i="3" s="1"/>
  <c r="O1050" i="3"/>
  <c r="H534" i="1" s="1" a="1"/>
  <c r="H534" i="1" s="1"/>
  <c r="O534" i="1" s="1"/>
  <c r="N1051" i="3"/>
  <c r="S1049" i="3"/>
  <c r="R1049" i="3"/>
  <c r="R1048" i="3"/>
  <c r="S1048" i="3"/>
  <c r="O1051" i="3"/>
  <c r="P1300" i="3"/>
  <c r="K659" i="1" s="1" a="1"/>
  <c r="K659" i="1" s="1"/>
  <c r="P661" i="1"/>
  <c r="B1306" i="3" a="1"/>
  <c r="B1306" i="3" s="1"/>
  <c r="D1306" i="3" s="1"/>
  <c r="A1308" i="3"/>
  <c r="C1306" i="3" a="1"/>
  <c r="C1306" i="3" s="1"/>
  <c r="E1306" i="3" s="1"/>
  <c r="G1306" i="3" s="1"/>
  <c r="F1304" i="3"/>
  <c r="J1306" i="3" a="1"/>
  <c r="K1305" i="3"/>
  <c r="K1304" i="3"/>
  <c r="J1305" i="3"/>
  <c r="J1304" i="3"/>
  <c r="I1053" i="3"/>
  <c r="M1053" i="3" s="1"/>
  <c r="H1052" i="3"/>
  <c r="H1053" i="3"/>
  <c r="I1052" i="3"/>
  <c r="L658" i="1" l="1" a="1"/>
  <c r="L658" i="1" s="1"/>
  <c r="Q1301" i="3"/>
  <c r="I659" i="5"/>
  <c r="N662" i="1" s="1"/>
  <c r="G659" i="5"/>
  <c r="F660" i="5"/>
  <c r="I657" i="4"/>
  <c r="M660" i="1" s="1"/>
  <c r="F658" i="4"/>
  <c r="G658" i="4" s="1"/>
  <c r="T1048" i="3" a="1"/>
  <c r="T1048" i="3" s="1"/>
  <c r="R1050" i="3" a="1"/>
  <c r="S1050" i="3" s="1"/>
  <c r="P1302" i="3"/>
  <c r="K660" i="1" s="1" a="1"/>
  <c r="K660" i="1" s="1"/>
  <c r="H1054" i="3" a="1"/>
  <c r="L1052" i="3"/>
  <c r="N1052" i="3" s="1" a="1"/>
  <c r="P662" i="1"/>
  <c r="C1308" i="3" a="1"/>
  <c r="C1308" i="3" s="1"/>
  <c r="E1308" i="3" s="1"/>
  <c r="G1308" i="3" s="1"/>
  <c r="A1310" i="3"/>
  <c r="B1308" i="3" a="1"/>
  <c r="B1308" i="3" s="1"/>
  <c r="D1308" i="3" s="1"/>
  <c r="J1306" i="3"/>
  <c r="K1306" i="3"/>
  <c r="J1307" i="3"/>
  <c r="K1307" i="3"/>
  <c r="F1306" i="3"/>
  <c r="J1308" i="3" a="1"/>
  <c r="I1054" i="3"/>
  <c r="H1055" i="3"/>
  <c r="I1055" i="3"/>
  <c r="M1055" i="3" s="1"/>
  <c r="H1054" i="3"/>
  <c r="L659" i="1" l="1" a="1"/>
  <c r="L659" i="1" s="1"/>
  <c r="Q1303" i="3"/>
  <c r="I660" i="5"/>
  <c r="N663" i="1" s="1"/>
  <c r="G660" i="5"/>
  <c r="F661" i="5"/>
  <c r="I658" i="4"/>
  <c r="M661" i="1" s="1"/>
  <c r="F659" i="4"/>
  <c r="G659" i="4" s="1"/>
  <c r="R1050" i="3"/>
  <c r="S1051" i="3"/>
  <c r="R1051" i="3"/>
  <c r="P1304" i="3"/>
  <c r="K661" i="1" s="1" a="1"/>
  <c r="K661" i="1" s="1"/>
  <c r="O1053" i="3"/>
  <c r="N1053" i="3"/>
  <c r="O1052" i="3"/>
  <c r="H535" i="1" s="1" a="1"/>
  <c r="H535" i="1" s="1"/>
  <c r="O535" i="1" s="1"/>
  <c r="N1052" i="3"/>
  <c r="H1056" i="3" a="1"/>
  <c r="L1054" i="3"/>
  <c r="N1054" i="3" s="1" a="1"/>
  <c r="P663" i="1"/>
  <c r="F1308" i="3"/>
  <c r="J1310" i="3" a="1"/>
  <c r="C1310" i="3" a="1"/>
  <c r="C1310" i="3" s="1"/>
  <c r="E1310" i="3" s="1"/>
  <c r="G1310" i="3" s="1"/>
  <c r="A1312" i="3"/>
  <c r="B1310" i="3" a="1"/>
  <c r="B1310" i="3" s="1"/>
  <c r="D1310" i="3" s="1"/>
  <c r="K1309" i="3"/>
  <c r="K1308" i="3"/>
  <c r="J1309" i="3"/>
  <c r="J1308" i="3"/>
  <c r="H1056" i="3"/>
  <c r="L1056" i="3" s="1"/>
  <c r="I1056" i="3"/>
  <c r="H1057" i="3"/>
  <c r="I1057" i="3"/>
  <c r="M1057" i="3" s="1"/>
  <c r="L660" i="1" l="1" a="1"/>
  <c r="L660" i="1" s="1"/>
  <c r="Q1305" i="3"/>
  <c r="I661" i="5"/>
  <c r="N664" i="1" s="1"/>
  <c r="G661" i="5"/>
  <c r="F662" i="5"/>
  <c r="I659" i="4"/>
  <c r="M662" i="1" s="1"/>
  <c r="F660" i="4"/>
  <c r="G660" i="4" s="1"/>
  <c r="T1050" i="3" a="1"/>
  <c r="T1050" i="3" s="1"/>
  <c r="R1052" i="3" a="1"/>
  <c r="P1306" i="3"/>
  <c r="K662" i="1" s="1" a="1"/>
  <c r="K662" i="1" s="1"/>
  <c r="O1055" i="3"/>
  <c r="N1054" i="3"/>
  <c r="O1054" i="3"/>
  <c r="H536" i="1" s="1" a="1"/>
  <c r="H536" i="1" s="1"/>
  <c r="O536" i="1" s="1"/>
  <c r="N1055" i="3"/>
  <c r="N1056" i="3" a="1"/>
  <c r="P664" i="1"/>
  <c r="K1311" i="3"/>
  <c r="K1310" i="3"/>
  <c r="J1310" i="3"/>
  <c r="J1311" i="3"/>
  <c r="F1310" i="3"/>
  <c r="J1312" i="3" a="1"/>
  <c r="A1314" i="3"/>
  <c r="C1312" i="3" a="1"/>
  <c r="C1312" i="3" s="1"/>
  <c r="E1312" i="3" s="1"/>
  <c r="G1312" i="3" s="1"/>
  <c r="B1312" i="3" a="1"/>
  <c r="B1312" i="3" s="1"/>
  <c r="D1312" i="3" s="1"/>
  <c r="H1058" i="3" a="1"/>
  <c r="L661" i="1" l="1" a="1"/>
  <c r="L661" i="1" s="1"/>
  <c r="Q1307" i="3"/>
  <c r="I662" i="5"/>
  <c r="N665" i="1" s="1"/>
  <c r="G662" i="5"/>
  <c r="F663" i="5"/>
  <c r="I660" i="4"/>
  <c r="M663" i="1" s="1"/>
  <c r="F661" i="4"/>
  <c r="G661" i="4" s="1"/>
  <c r="R1054" i="3" a="1"/>
  <c r="P1308" i="3"/>
  <c r="K663" i="1" s="1" a="1"/>
  <c r="K663" i="1" s="1"/>
  <c r="S1052" i="3"/>
  <c r="R1052" i="3"/>
  <c r="R1053" i="3"/>
  <c r="S1053" i="3"/>
  <c r="N1056" i="3"/>
  <c r="O1056" i="3"/>
  <c r="H537" i="1" s="1" a="1"/>
  <c r="H537" i="1" s="1"/>
  <c r="O537" i="1" s="1"/>
  <c r="N1057" i="3"/>
  <c r="O1057" i="3"/>
  <c r="P665" i="1"/>
  <c r="K1313" i="3"/>
  <c r="K1312" i="3"/>
  <c r="J1313" i="3"/>
  <c r="J1312" i="3"/>
  <c r="A1316" i="3"/>
  <c r="C1314" i="3" a="1"/>
  <c r="C1314" i="3" s="1"/>
  <c r="E1314" i="3" s="1"/>
  <c r="G1314" i="3" s="1"/>
  <c r="B1314" i="3" a="1"/>
  <c r="B1314" i="3" s="1"/>
  <c r="D1314" i="3" s="1"/>
  <c r="F1312" i="3"/>
  <c r="J1314" i="3" a="1"/>
  <c r="H1058" i="3"/>
  <c r="L1058" i="3" s="1"/>
  <c r="I1058" i="3"/>
  <c r="H1059" i="3"/>
  <c r="I1059" i="3"/>
  <c r="M1059" i="3" s="1"/>
  <c r="L662" i="1" l="1" a="1"/>
  <c r="L662" i="1" s="1"/>
  <c r="Q1309" i="3"/>
  <c r="G663" i="5"/>
  <c r="I663" i="5"/>
  <c r="N666" i="1" s="1"/>
  <c r="F664" i="5"/>
  <c r="I661" i="4"/>
  <c r="M664" i="1" s="1"/>
  <c r="F662" i="4"/>
  <c r="G662" i="4" s="1"/>
  <c r="T1052" i="3" a="1"/>
  <c r="T1052" i="3" s="1"/>
  <c r="N1058" i="3" a="1"/>
  <c r="O1058" i="3" s="1"/>
  <c r="H538" i="1" s="1" a="1"/>
  <c r="H538" i="1" s="1"/>
  <c r="O538" i="1" s="1"/>
  <c r="P1310" i="3"/>
  <c r="K664" i="1" s="1" a="1"/>
  <c r="K664" i="1" s="1"/>
  <c r="R1056" i="3" a="1"/>
  <c r="R1054" i="3"/>
  <c r="S1055" i="3"/>
  <c r="R1055" i="3"/>
  <c r="S1054" i="3"/>
  <c r="P666" i="1"/>
  <c r="F1314" i="3"/>
  <c r="J1316" i="3" a="1"/>
  <c r="C1316" i="3" a="1"/>
  <c r="C1316" i="3" s="1"/>
  <c r="E1316" i="3" s="1"/>
  <c r="G1316" i="3" s="1"/>
  <c r="B1316" i="3" a="1"/>
  <c r="B1316" i="3" s="1"/>
  <c r="D1316" i="3" s="1"/>
  <c r="A1318" i="3"/>
  <c r="J1314" i="3"/>
  <c r="K1314" i="3"/>
  <c r="J1315" i="3"/>
  <c r="K1315" i="3"/>
  <c r="H1060" i="3" a="1"/>
  <c r="L663" i="1" l="1" a="1"/>
  <c r="L663" i="1" s="1"/>
  <c r="Q1311" i="3"/>
  <c r="G664" i="5"/>
  <c r="I664" i="5"/>
  <c r="N667" i="1" s="1"/>
  <c r="F665" i="5"/>
  <c r="I662" i="4"/>
  <c r="M665" i="1" s="1"/>
  <c r="F663" i="4"/>
  <c r="G663" i="4" s="1"/>
  <c r="T1054" i="3" a="1"/>
  <c r="T1054" i="3" s="1"/>
  <c r="N1059" i="3"/>
  <c r="N1058" i="3"/>
  <c r="O1059" i="3"/>
  <c r="R1057" i="3"/>
  <c r="S1057" i="3"/>
  <c r="S1056" i="3"/>
  <c r="R1056" i="3"/>
  <c r="P1312" i="3"/>
  <c r="K665" i="1" s="1" a="1"/>
  <c r="K665" i="1" s="1"/>
  <c r="P667" i="1"/>
  <c r="C1318" i="3" a="1"/>
  <c r="C1318" i="3" s="1"/>
  <c r="E1318" i="3" s="1"/>
  <c r="G1318" i="3" s="1"/>
  <c r="B1318" i="3" a="1"/>
  <c r="B1318" i="3" s="1"/>
  <c r="D1318" i="3" s="1"/>
  <c r="A1320" i="3"/>
  <c r="F1316" i="3"/>
  <c r="J1318" i="3" a="1"/>
  <c r="K1317" i="3"/>
  <c r="K1316" i="3"/>
  <c r="J1317" i="3"/>
  <c r="J1316" i="3"/>
  <c r="I1061" i="3"/>
  <c r="M1061" i="3" s="1"/>
  <c r="H1060" i="3"/>
  <c r="H1061" i="3"/>
  <c r="I1060" i="3"/>
  <c r="L664" i="1" l="1" a="1"/>
  <c r="L664" i="1" s="1"/>
  <c r="Q1313" i="3"/>
  <c r="T1056" i="3" a="1"/>
  <c r="T1056" i="3" s="1"/>
  <c r="I665" i="5"/>
  <c r="N668" i="1" s="1"/>
  <c r="G665" i="5"/>
  <c r="F666" i="5"/>
  <c r="I663" i="4"/>
  <c r="M666" i="1" s="1"/>
  <c r="F664" i="4"/>
  <c r="G664" i="4" s="1"/>
  <c r="R1058" i="3" a="1"/>
  <c r="S1058" i="3" s="1"/>
  <c r="P1314" i="3"/>
  <c r="K666" i="1" s="1" a="1"/>
  <c r="K666" i="1" s="1"/>
  <c r="H1062" i="3" a="1"/>
  <c r="L1060" i="3"/>
  <c r="N1060" i="3" s="1" a="1"/>
  <c r="P668" i="1"/>
  <c r="K1319" i="3"/>
  <c r="K1318" i="3"/>
  <c r="J1319" i="3"/>
  <c r="J1318" i="3"/>
  <c r="B1320" i="3" a="1"/>
  <c r="B1320" i="3" s="1"/>
  <c r="D1320" i="3" s="1"/>
  <c r="A1322" i="3"/>
  <c r="C1320" i="3" a="1"/>
  <c r="C1320" i="3" s="1"/>
  <c r="E1320" i="3" s="1"/>
  <c r="G1320" i="3" s="1"/>
  <c r="F1318" i="3"/>
  <c r="J1320" i="3" a="1"/>
  <c r="I1062" i="3"/>
  <c r="H1063" i="3"/>
  <c r="I1063" i="3"/>
  <c r="M1063" i="3" s="1"/>
  <c r="H1062" i="3"/>
  <c r="L665" i="1" l="1" a="1"/>
  <c r="L665" i="1" s="1"/>
  <c r="Q1315" i="3"/>
  <c r="I666" i="5"/>
  <c r="N669" i="1" s="1"/>
  <c r="G666" i="5"/>
  <c r="F667" i="5"/>
  <c r="I664" i="4"/>
  <c r="M667" i="1" s="1"/>
  <c r="F665" i="4"/>
  <c r="G665" i="4" s="1"/>
  <c r="R1059" i="3"/>
  <c r="S1059" i="3"/>
  <c r="R1058" i="3"/>
  <c r="P1316" i="3"/>
  <c r="K667" i="1" s="1" a="1"/>
  <c r="K667" i="1" s="1"/>
  <c r="N1060" i="3"/>
  <c r="O1061" i="3"/>
  <c r="O1060" i="3"/>
  <c r="H539" i="1" s="1" a="1"/>
  <c r="H539" i="1" s="1"/>
  <c r="O539" i="1" s="1"/>
  <c r="N1061" i="3"/>
  <c r="H1064" i="3" a="1"/>
  <c r="L1062" i="3"/>
  <c r="N1062" i="3" s="1" a="1"/>
  <c r="P669" i="1"/>
  <c r="C1322" i="3" a="1"/>
  <c r="C1322" i="3" s="1"/>
  <c r="E1322" i="3" s="1"/>
  <c r="G1322" i="3" s="1"/>
  <c r="A1324" i="3"/>
  <c r="B1322" i="3" a="1"/>
  <c r="B1322" i="3" s="1"/>
  <c r="D1322" i="3" s="1"/>
  <c r="F1320" i="3"/>
  <c r="J1322" i="3" a="1"/>
  <c r="K1321" i="3"/>
  <c r="K1320" i="3"/>
  <c r="J1320" i="3"/>
  <c r="J1321" i="3"/>
  <c r="H1064" i="3"/>
  <c r="L1064" i="3" s="1"/>
  <c r="I1064" i="3"/>
  <c r="H1065" i="3"/>
  <c r="I1065" i="3"/>
  <c r="M1065" i="3" s="1"/>
  <c r="L666" i="1" l="1" a="1"/>
  <c r="L666" i="1" s="1"/>
  <c r="Q1317" i="3"/>
  <c r="T1058" i="3" a="1"/>
  <c r="T1058" i="3" s="1"/>
  <c r="I667" i="5"/>
  <c r="N670" i="1" s="1"/>
  <c r="G667" i="5"/>
  <c r="F668" i="5"/>
  <c r="I665" i="4"/>
  <c r="M668" i="1" s="1"/>
  <c r="F666" i="4"/>
  <c r="G666" i="4" s="1"/>
  <c r="R1060" i="3" a="1"/>
  <c r="P1318" i="3"/>
  <c r="K668" i="1" s="1" a="1"/>
  <c r="K668" i="1" s="1"/>
  <c r="N1062" i="3"/>
  <c r="O1062" i="3"/>
  <c r="H540" i="1" s="1" a="1"/>
  <c r="H540" i="1" s="1"/>
  <c r="O540" i="1" s="1"/>
  <c r="N1063" i="3"/>
  <c r="O1063" i="3"/>
  <c r="N1064" i="3" a="1"/>
  <c r="P670" i="1"/>
  <c r="F1322" i="3"/>
  <c r="J1324" i="3" a="1"/>
  <c r="J1322" i="3"/>
  <c r="K1322" i="3"/>
  <c r="J1323" i="3"/>
  <c r="K1323" i="3"/>
  <c r="C1324" i="3" a="1"/>
  <c r="C1324" i="3" s="1"/>
  <c r="E1324" i="3" s="1"/>
  <c r="G1324" i="3" s="1"/>
  <c r="B1324" i="3" a="1"/>
  <c r="B1324" i="3" s="1"/>
  <c r="D1324" i="3" s="1"/>
  <c r="A1326" i="3"/>
  <c r="H1066" i="3" a="1"/>
  <c r="L667" i="1" l="1" a="1"/>
  <c r="L667" i="1" s="1"/>
  <c r="Q1319" i="3"/>
  <c r="I668" i="5"/>
  <c r="N671" i="1" s="1"/>
  <c r="G668" i="5"/>
  <c r="F669" i="5"/>
  <c r="I666" i="4"/>
  <c r="M669" i="1" s="1"/>
  <c r="F667" i="4"/>
  <c r="G667" i="4" s="1"/>
  <c r="R1062" i="3" a="1"/>
  <c r="P1320" i="3"/>
  <c r="K669" i="1" s="1" a="1"/>
  <c r="K669" i="1" s="1"/>
  <c r="S1061" i="3"/>
  <c r="R1060" i="3"/>
  <c r="R1061" i="3"/>
  <c r="S1060" i="3"/>
  <c r="N1064" i="3"/>
  <c r="O1064" i="3"/>
  <c r="H541" i="1" s="1" a="1"/>
  <c r="H541" i="1" s="1"/>
  <c r="O541" i="1" s="1"/>
  <c r="O1065" i="3"/>
  <c r="N1065" i="3"/>
  <c r="P671" i="1"/>
  <c r="F1324" i="3"/>
  <c r="J1326" i="3" a="1"/>
  <c r="K1325" i="3"/>
  <c r="J1324" i="3"/>
  <c r="K1324" i="3"/>
  <c r="J1325" i="3"/>
  <c r="C1326" i="3" a="1"/>
  <c r="C1326" i="3" s="1"/>
  <c r="E1326" i="3" s="1"/>
  <c r="G1326" i="3" s="1"/>
  <c r="A1328" i="3"/>
  <c r="B1326" i="3" a="1"/>
  <c r="B1326" i="3" s="1"/>
  <c r="D1326" i="3" s="1"/>
  <c r="H1066" i="3"/>
  <c r="L1066" i="3" s="1"/>
  <c r="I1066" i="3"/>
  <c r="H1067" i="3"/>
  <c r="I1067" i="3"/>
  <c r="M1067" i="3" s="1"/>
  <c r="L668" i="1" l="1" a="1"/>
  <c r="L668" i="1" s="1"/>
  <c r="Q1321" i="3"/>
  <c r="I669" i="5"/>
  <c r="N672" i="1" s="1"/>
  <c r="G669" i="5"/>
  <c r="F670" i="5"/>
  <c r="I667" i="4"/>
  <c r="M670" i="1" s="1"/>
  <c r="F668" i="4"/>
  <c r="G668" i="4" s="1"/>
  <c r="T1060" i="3" a="1"/>
  <c r="T1060" i="3" s="1"/>
  <c r="N1066" i="3" a="1"/>
  <c r="N1066" i="3" s="1"/>
  <c r="P1322" i="3"/>
  <c r="K670" i="1" s="1" a="1"/>
  <c r="K670" i="1" s="1"/>
  <c r="R1064" i="3" a="1"/>
  <c r="R1062" i="3"/>
  <c r="S1062" i="3"/>
  <c r="S1063" i="3"/>
  <c r="R1063" i="3"/>
  <c r="P672" i="1"/>
  <c r="A1330" i="3"/>
  <c r="C1328" i="3" a="1"/>
  <c r="C1328" i="3" s="1"/>
  <c r="E1328" i="3" s="1"/>
  <c r="G1328" i="3" s="1"/>
  <c r="B1328" i="3" a="1"/>
  <c r="B1328" i="3" s="1"/>
  <c r="D1328" i="3" s="1"/>
  <c r="K1327" i="3"/>
  <c r="K1326" i="3"/>
  <c r="J1327" i="3"/>
  <c r="J1326" i="3"/>
  <c r="F1326" i="3"/>
  <c r="J1328" i="3" a="1"/>
  <c r="H1068" i="3" a="1"/>
  <c r="L669" i="1" l="1" a="1"/>
  <c r="L669" i="1" s="1"/>
  <c r="Q1323" i="3"/>
  <c r="I670" i="5"/>
  <c r="N673" i="1" s="1"/>
  <c r="G670" i="5"/>
  <c r="F671" i="5"/>
  <c r="I668" i="4"/>
  <c r="M671" i="1" s="1"/>
  <c r="F669" i="4"/>
  <c r="G669" i="4" s="1"/>
  <c r="T1062" i="3" a="1"/>
  <c r="T1062" i="3" s="1"/>
  <c r="N1067" i="3"/>
  <c r="O1067" i="3"/>
  <c r="R1064" i="3"/>
  <c r="S1064" i="3"/>
  <c r="R1065" i="3"/>
  <c r="S1065" i="3"/>
  <c r="O1066" i="3"/>
  <c r="H542" i="1" s="1" a="1"/>
  <c r="H542" i="1" s="1"/>
  <c r="O542" i="1" s="1"/>
  <c r="P1324" i="3"/>
  <c r="K671" i="1" s="1" a="1"/>
  <c r="K671" i="1" s="1"/>
  <c r="P673" i="1"/>
  <c r="F1328" i="3"/>
  <c r="J1330" i="3" a="1"/>
  <c r="K1328" i="3"/>
  <c r="J1329" i="3"/>
  <c r="J1328" i="3"/>
  <c r="K1329" i="3"/>
  <c r="A1332" i="3"/>
  <c r="C1330" i="3" a="1"/>
  <c r="C1330" i="3" s="1"/>
  <c r="E1330" i="3" s="1"/>
  <c r="G1330" i="3" s="1"/>
  <c r="B1330" i="3" a="1"/>
  <c r="B1330" i="3" s="1"/>
  <c r="D1330" i="3" s="1"/>
  <c r="I1069" i="3"/>
  <c r="M1069" i="3" s="1"/>
  <c r="H1068" i="3"/>
  <c r="H1069" i="3"/>
  <c r="I1068" i="3"/>
  <c r="L670" i="1" l="1" a="1"/>
  <c r="L670" i="1" s="1"/>
  <c r="Q1325" i="3"/>
  <c r="G671" i="5"/>
  <c r="I671" i="5"/>
  <c r="N674" i="1" s="1"/>
  <c r="F672" i="5"/>
  <c r="I669" i="4"/>
  <c r="M672" i="1" s="1"/>
  <c r="F670" i="4"/>
  <c r="G670" i="4" s="1"/>
  <c r="T1064" i="3" a="1"/>
  <c r="T1064" i="3" s="1"/>
  <c r="P1326" i="3"/>
  <c r="K672" i="1" s="1" a="1"/>
  <c r="K672" i="1" s="1"/>
  <c r="R1066" i="3" a="1"/>
  <c r="H1070" i="3" a="1"/>
  <c r="L1068" i="3"/>
  <c r="N1068" i="3" s="1" a="1"/>
  <c r="P674" i="1"/>
  <c r="C1332" i="3" a="1"/>
  <c r="C1332" i="3" s="1"/>
  <c r="E1332" i="3" s="1"/>
  <c r="G1332" i="3" s="1"/>
  <c r="B1332" i="3" a="1"/>
  <c r="B1332" i="3" s="1"/>
  <c r="D1332" i="3" s="1"/>
  <c r="A1334" i="3"/>
  <c r="J1330" i="3"/>
  <c r="K1330" i="3"/>
  <c r="J1331" i="3"/>
  <c r="K1331" i="3"/>
  <c r="F1330" i="3"/>
  <c r="J1332" i="3" a="1"/>
  <c r="I1070" i="3"/>
  <c r="H1071" i="3"/>
  <c r="I1071" i="3"/>
  <c r="M1071" i="3" s="1"/>
  <c r="H1070" i="3"/>
  <c r="Q1327" i="3" l="1"/>
  <c r="L671" i="1" a="1"/>
  <c r="L671" i="1" s="1"/>
  <c r="G672" i="5"/>
  <c r="I672" i="5"/>
  <c r="N675" i="1" s="1"/>
  <c r="F673" i="5"/>
  <c r="I670" i="4"/>
  <c r="M673" i="1" s="1"/>
  <c r="F671" i="4"/>
  <c r="G671" i="4" s="1"/>
  <c r="S1066" i="3"/>
  <c r="R1067" i="3"/>
  <c r="S1067" i="3"/>
  <c r="R1066" i="3"/>
  <c r="P1328" i="3"/>
  <c r="K673" i="1" s="1" a="1"/>
  <c r="K673" i="1" s="1"/>
  <c r="O1069" i="3"/>
  <c r="N1069" i="3"/>
  <c r="O1068" i="3"/>
  <c r="H543" i="1" s="1" a="1"/>
  <c r="H543" i="1" s="1"/>
  <c r="O543" i="1" s="1"/>
  <c r="N1068" i="3"/>
  <c r="H1072" i="3" a="1"/>
  <c r="L1070" i="3"/>
  <c r="N1070" i="3" s="1" a="1"/>
  <c r="P675" i="1"/>
  <c r="C1334" i="3" a="1"/>
  <c r="C1334" i="3" s="1"/>
  <c r="E1334" i="3" s="1"/>
  <c r="G1334" i="3" s="1"/>
  <c r="B1334" i="3" a="1"/>
  <c r="B1334" i="3" s="1"/>
  <c r="D1334" i="3" s="1"/>
  <c r="A1336" i="3"/>
  <c r="F1332" i="3"/>
  <c r="J1334" i="3" a="1"/>
  <c r="J1332" i="3"/>
  <c r="K1332" i="3"/>
  <c r="J1333" i="3"/>
  <c r="K1333" i="3"/>
  <c r="H1072" i="3"/>
  <c r="I1072" i="3"/>
  <c r="H1073" i="3"/>
  <c r="I1073" i="3"/>
  <c r="M1073" i="3" s="1"/>
  <c r="Q1329" i="3" l="1"/>
  <c r="L672" i="1" a="1"/>
  <c r="L672" i="1" s="1"/>
  <c r="T1066" i="3" a="1"/>
  <c r="T1066" i="3" s="1"/>
  <c r="I673" i="5"/>
  <c r="N676" i="1" s="1"/>
  <c r="G673" i="5"/>
  <c r="F674" i="5"/>
  <c r="I671" i="4"/>
  <c r="M674" i="1" s="1"/>
  <c r="F672" i="4"/>
  <c r="G672" i="4" s="1"/>
  <c r="P1330" i="3"/>
  <c r="K674" i="1" s="1" a="1"/>
  <c r="K674" i="1" s="1"/>
  <c r="R1068" i="3" a="1"/>
  <c r="O1071" i="3"/>
  <c r="N1070" i="3"/>
  <c r="O1070" i="3"/>
  <c r="H544" i="1" s="1" a="1"/>
  <c r="H544" i="1" s="1"/>
  <c r="O544" i="1" s="1"/>
  <c r="N1071" i="3"/>
  <c r="H1074" i="3" a="1"/>
  <c r="L1072" i="3"/>
  <c r="N1072" i="3" s="1" a="1"/>
  <c r="P676" i="1"/>
  <c r="K1335" i="3"/>
  <c r="K1334" i="3"/>
  <c r="J1335" i="3"/>
  <c r="J1334" i="3"/>
  <c r="C1336" i="3" a="1"/>
  <c r="C1336" i="3" s="1"/>
  <c r="E1336" i="3" s="1"/>
  <c r="G1336" i="3" s="1"/>
  <c r="B1336" i="3" a="1"/>
  <c r="B1336" i="3" s="1"/>
  <c r="D1336" i="3" s="1"/>
  <c r="A1338" i="3"/>
  <c r="F1334" i="3"/>
  <c r="J1336" i="3" a="1"/>
  <c r="H1074" i="3"/>
  <c r="L1074" i="3" s="1"/>
  <c r="I1074" i="3"/>
  <c r="H1075" i="3"/>
  <c r="I1075" i="3"/>
  <c r="M1075" i="3" s="1"/>
  <c r="Q1331" i="3" l="1"/>
  <c r="L673" i="1" a="1"/>
  <c r="L673" i="1" s="1"/>
  <c r="I674" i="5"/>
  <c r="N677" i="1" s="1"/>
  <c r="G674" i="5"/>
  <c r="F675" i="5"/>
  <c r="I672" i="4"/>
  <c r="M675" i="1" s="1"/>
  <c r="F673" i="4"/>
  <c r="G673" i="4" s="1"/>
  <c r="R1070" i="3" a="1"/>
  <c r="S1068" i="3"/>
  <c r="R1068" i="3"/>
  <c r="R1069" i="3"/>
  <c r="S1069" i="3"/>
  <c r="P1332" i="3"/>
  <c r="K675" i="1" s="1" a="1"/>
  <c r="K675" i="1" s="1"/>
  <c r="N1074" i="3" a="1"/>
  <c r="N1073" i="3"/>
  <c r="O1073" i="3"/>
  <c r="N1072" i="3"/>
  <c r="O1072" i="3"/>
  <c r="H545" i="1" s="1" a="1"/>
  <c r="H545" i="1" s="1"/>
  <c r="O545" i="1" s="1"/>
  <c r="P677" i="1"/>
  <c r="F1336" i="3"/>
  <c r="J1338" i="3" a="1"/>
  <c r="C1338" i="3" a="1"/>
  <c r="C1338" i="3" s="1"/>
  <c r="E1338" i="3" s="1"/>
  <c r="G1338" i="3" s="1"/>
  <c r="B1338" i="3" a="1"/>
  <c r="B1338" i="3" s="1"/>
  <c r="D1338" i="3" s="1"/>
  <c r="A1340" i="3"/>
  <c r="K1337" i="3"/>
  <c r="K1336" i="3"/>
  <c r="J1337" i="3"/>
  <c r="J1336" i="3"/>
  <c r="H1076" i="3" a="1"/>
  <c r="Q1333" i="3" l="1"/>
  <c r="L674" i="1" a="1"/>
  <c r="L674" i="1" s="1"/>
  <c r="I675" i="5"/>
  <c r="N678" i="1" s="1"/>
  <c r="G675" i="5"/>
  <c r="F676" i="5"/>
  <c r="I673" i="4"/>
  <c r="M676" i="1" s="1"/>
  <c r="F674" i="4"/>
  <c r="G674" i="4" s="1"/>
  <c r="T1068" i="3" a="1"/>
  <c r="T1068" i="3" s="1"/>
  <c r="R1072" i="3" a="1"/>
  <c r="P1334" i="3"/>
  <c r="K676" i="1" s="1" a="1"/>
  <c r="K676" i="1" s="1"/>
  <c r="R1070" i="3"/>
  <c r="S1070" i="3"/>
  <c r="R1071" i="3"/>
  <c r="S1071" i="3"/>
  <c r="O1074" i="3"/>
  <c r="H546" i="1" s="1" a="1"/>
  <c r="H546" i="1" s="1"/>
  <c r="O546" i="1" s="1"/>
  <c r="N1074" i="3"/>
  <c r="N1075" i="3"/>
  <c r="O1075" i="3"/>
  <c r="P678" i="1"/>
  <c r="C1340" i="3" a="1"/>
  <c r="C1340" i="3" s="1"/>
  <c r="E1340" i="3" s="1"/>
  <c r="G1340" i="3" s="1"/>
  <c r="B1340" i="3" a="1"/>
  <c r="B1340" i="3" s="1"/>
  <c r="D1340" i="3" s="1"/>
  <c r="A1342" i="3"/>
  <c r="F1338" i="3"/>
  <c r="J1340" i="3" a="1"/>
  <c r="J1338" i="3"/>
  <c r="K1338" i="3"/>
  <c r="J1339" i="3"/>
  <c r="K1339" i="3"/>
  <c r="I1077" i="3"/>
  <c r="M1077" i="3" s="1"/>
  <c r="H1076" i="3"/>
  <c r="H1077" i="3"/>
  <c r="I1076" i="3"/>
  <c r="Q1335" i="3" l="1"/>
  <c r="L675" i="1" a="1"/>
  <c r="L675" i="1" s="1"/>
  <c r="I676" i="5"/>
  <c r="N679" i="1" s="1"/>
  <c r="G676" i="5"/>
  <c r="F677" i="5"/>
  <c r="I674" i="4"/>
  <c r="M677" i="1" s="1"/>
  <c r="F675" i="4"/>
  <c r="G675" i="4" s="1"/>
  <c r="T1070" i="3" a="1"/>
  <c r="T1070" i="3" s="1"/>
  <c r="R1074" i="3" a="1"/>
  <c r="P1336" i="3"/>
  <c r="K677" i="1" s="1" a="1"/>
  <c r="K677" i="1" s="1"/>
  <c r="R1072" i="3"/>
  <c r="S1072" i="3"/>
  <c r="S1073" i="3"/>
  <c r="R1073" i="3"/>
  <c r="H1078" i="3" a="1"/>
  <c r="L1076" i="3"/>
  <c r="N1076" i="3" s="1" a="1"/>
  <c r="P679" i="1"/>
  <c r="J1340" i="3"/>
  <c r="K1340" i="3"/>
  <c r="J1341" i="3"/>
  <c r="K1341" i="3"/>
  <c r="B1342" i="3" a="1"/>
  <c r="B1342" i="3" s="1"/>
  <c r="D1342" i="3" s="1"/>
  <c r="A1344" i="3"/>
  <c r="C1342" i="3" a="1"/>
  <c r="C1342" i="3" s="1"/>
  <c r="E1342" i="3" s="1"/>
  <c r="G1342" i="3" s="1"/>
  <c r="F1340" i="3"/>
  <c r="J1342" i="3" a="1"/>
  <c r="I1078" i="3"/>
  <c r="H1079" i="3"/>
  <c r="I1079" i="3"/>
  <c r="M1079" i="3" s="1"/>
  <c r="H1078" i="3"/>
  <c r="Q1337" i="3" l="1"/>
  <c r="L676" i="1" a="1"/>
  <c r="L676" i="1" s="1"/>
  <c r="I677" i="5"/>
  <c r="N680" i="1" s="1"/>
  <c r="G677" i="5"/>
  <c r="F678" i="5"/>
  <c r="I675" i="4"/>
  <c r="M678" i="1" s="1"/>
  <c r="F676" i="4"/>
  <c r="G676" i="4" s="1"/>
  <c r="T1072" i="3" a="1"/>
  <c r="T1072" i="3" s="1"/>
  <c r="P1338" i="3"/>
  <c r="K678" i="1" s="1" a="1"/>
  <c r="K678" i="1" s="1"/>
  <c r="R1074" i="3"/>
  <c r="S1075" i="3"/>
  <c r="R1075" i="3"/>
  <c r="S1074" i="3"/>
  <c r="N1076" i="3"/>
  <c r="O1076" i="3"/>
  <c r="H547" i="1" s="1" a="1"/>
  <c r="H547" i="1" s="1"/>
  <c r="O547" i="1" s="1"/>
  <c r="N1077" i="3"/>
  <c r="O1077" i="3"/>
  <c r="H1080" i="3" a="1"/>
  <c r="L1078" i="3"/>
  <c r="N1078" i="3" s="1" a="1"/>
  <c r="P680" i="1"/>
  <c r="A1346" i="3"/>
  <c r="C1344" i="3" a="1"/>
  <c r="C1344" i="3" s="1"/>
  <c r="E1344" i="3" s="1"/>
  <c r="G1344" i="3" s="1"/>
  <c r="B1344" i="3" a="1"/>
  <c r="B1344" i="3" s="1"/>
  <c r="D1344" i="3" s="1"/>
  <c r="F1342" i="3"/>
  <c r="J1344" i="3" a="1"/>
  <c r="K1343" i="3"/>
  <c r="K1342" i="3"/>
  <c r="J1342" i="3"/>
  <c r="J1343" i="3"/>
  <c r="H1080" i="3"/>
  <c r="L1080" i="3" s="1"/>
  <c r="I1080" i="3"/>
  <c r="H1081" i="3"/>
  <c r="I1081" i="3"/>
  <c r="M1081" i="3" s="1"/>
  <c r="Q1339" i="3" l="1"/>
  <c r="L677" i="1" a="1"/>
  <c r="L677" i="1" s="1"/>
  <c r="I678" i="5"/>
  <c r="N681" i="1" s="1"/>
  <c r="G678" i="5"/>
  <c r="F679" i="5"/>
  <c r="I676" i="4"/>
  <c r="M679" i="1" s="1"/>
  <c r="F677" i="4"/>
  <c r="G677" i="4" s="1"/>
  <c r="T1074" i="3" a="1"/>
  <c r="T1074" i="3" s="1"/>
  <c r="R1076" i="3" a="1"/>
  <c r="P1340" i="3"/>
  <c r="K679" i="1" s="1" a="1"/>
  <c r="K679" i="1" s="1"/>
  <c r="O1078" i="3"/>
  <c r="H548" i="1" s="1" a="1"/>
  <c r="H548" i="1" s="1"/>
  <c r="O548" i="1" s="1"/>
  <c r="N1079" i="3"/>
  <c r="O1079" i="3"/>
  <c r="N1078" i="3"/>
  <c r="N1080" i="3" a="1"/>
  <c r="P681" i="1"/>
  <c r="K1345" i="3"/>
  <c r="K1344" i="3"/>
  <c r="J1345" i="3"/>
  <c r="J1344" i="3"/>
  <c r="F1344" i="3"/>
  <c r="J1346" i="3" a="1"/>
  <c r="A1348" i="3"/>
  <c r="C1346" i="3" a="1"/>
  <c r="C1346" i="3" s="1"/>
  <c r="E1346" i="3" s="1"/>
  <c r="G1346" i="3" s="1"/>
  <c r="B1346" i="3" a="1"/>
  <c r="B1346" i="3" s="1"/>
  <c r="D1346" i="3" s="1"/>
  <c r="H1082" i="3" a="1"/>
  <c r="Q1341" i="3" l="1"/>
  <c r="L678" i="1" a="1"/>
  <c r="L678" i="1" s="1"/>
  <c r="G679" i="5"/>
  <c r="I679" i="5"/>
  <c r="N682" i="1" s="1"/>
  <c r="F680" i="5"/>
  <c r="I677" i="4"/>
  <c r="M680" i="1" s="1"/>
  <c r="F678" i="4"/>
  <c r="G678" i="4" s="1"/>
  <c r="R1078" i="3" a="1"/>
  <c r="P1342" i="3"/>
  <c r="K680" i="1" s="1" a="1"/>
  <c r="K680" i="1" s="1"/>
  <c r="R1076" i="3"/>
  <c r="S1076" i="3"/>
  <c r="R1077" i="3"/>
  <c r="S1077" i="3"/>
  <c r="N1080" i="3"/>
  <c r="O1080" i="3"/>
  <c r="H549" i="1" s="1" a="1"/>
  <c r="H549" i="1" s="1"/>
  <c r="O549" i="1" s="1"/>
  <c r="O1081" i="3"/>
  <c r="N1081" i="3"/>
  <c r="P682" i="1"/>
  <c r="C1348" i="3" a="1"/>
  <c r="C1348" i="3" s="1"/>
  <c r="E1348" i="3" s="1"/>
  <c r="G1348" i="3" s="1"/>
  <c r="B1348" i="3" a="1"/>
  <c r="B1348" i="3" s="1"/>
  <c r="D1348" i="3" s="1"/>
  <c r="A1350" i="3"/>
  <c r="J1346" i="3"/>
  <c r="K1346" i="3"/>
  <c r="J1347" i="3"/>
  <c r="K1347" i="3"/>
  <c r="F1346" i="3"/>
  <c r="J1348" i="3" a="1"/>
  <c r="H1082" i="3"/>
  <c r="L1082" i="3" s="1"/>
  <c r="I1082" i="3"/>
  <c r="H1083" i="3"/>
  <c r="I1083" i="3"/>
  <c r="M1083" i="3" s="1"/>
  <c r="Q1343" i="3" l="1"/>
  <c r="L679" i="1" a="1"/>
  <c r="L679" i="1" s="1"/>
  <c r="G680" i="5"/>
  <c r="I680" i="5"/>
  <c r="N683" i="1" s="1"/>
  <c r="F681" i="5"/>
  <c r="I678" i="4"/>
  <c r="M681" i="1" s="1"/>
  <c r="F679" i="4"/>
  <c r="G679" i="4" s="1"/>
  <c r="T1076" i="3" a="1"/>
  <c r="T1076" i="3" s="1"/>
  <c r="N1082" i="3" a="1"/>
  <c r="N1082" i="3" s="1"/>
  <c r="P1344" i="3"/>
  <c r="K681" i="1" s="1" a="1"/>
  <c r="K681" i="1" s="1"/>
  <c r="R1080" i="3" a="1"/>
  <c r="R1078" i="3"/>
  <c r="S1078" i="3"/>
  <c r="S1079" i="3"/>
  <c r="R1079" i="3"/>
  <c r="P683" i="1"/>
  <c r="B1350" i="3" a="1"/>
  <c r="B1350" i="3" s="1"/>
  <c r="D1350" i="3" s="1"/>
  <c r="C1350" i="3" a="1"/>
  <c r="C1350" i="3" s="1"/>
  <c r="E1350" i="3" s="1"/>
  <c r="G1350" i="3" s="1"/>
  <c r="A1352" i="3"/>
  <c r="F1348" i="3"/>
  <c r="J1350" i="3" a="1"/>
  <c r="J1349" i="3"/>
  <c r="K1348" i="3"/>
  <c r="K1349" i="3"/>
  <c r="J1348" i="3"/>
  <c r="H1084" i="3" a="1"/>
  <c r="Q1345" i="3" l="1"/>
  <c r="L680" i="1" a="1"/>
  <c r="L680" i="1" s="1"/>
  <c r="I681" i="5"/>
  <c r="N684" i="1" s="1"/>
  <c r="G681" i="5"/>
  <c r="F682" i="5"/>
  <c r="I679" i="4"/>
  <c r="M682" i="1" s="1"/>
  <c r="F680" i="4"/>
  <c r="G680" i="4" s="1"/>
  <c r="T1078" i="3" a="1"/>
  <c r="T1078" i="3" s="1"/>
  <c r="O1083" i="3"/>
  <c r="O1082" i="3"/>
  <c r="H550" i="1" s="1" a="1"/>
  <c r="H550" i="1" s="1"/>
  <c r="O550" i="1" s="1"/>
  <c r="N1083" i="3"/>
  <c r="R1080" i="3"/>
  <c r="S1081" i="3"/>
  <c r="R1081" i="3"/>
  <c r="S1080" i="3"/>
  <c r="P1346" i="3"/>
  <c r="K682" i="1" s="1" a="1"/>
  <c r="K682" i="1" s="1"/>
  <c r="P684" i="1"/>
  <c r="K1350" i="3"/>
  <c r="K1351" i="3"/>
  <c r="J1350" i="3"/>
  <c r="J1351" i="3"/>
  <c r="C1352" i="3" a="1"/>
  <c r="C1352" i="3" s="1"/>
  <c r="E1352" i="3" s="1"/>
  <c r="G1352" i="3" s="1"/>
  <c r="B1352" i="3" a="1"/>
  <c r="B1352" i="3" s="1"/>
  <c r="D1352" i="3" s="1"/>
  <c r="A1354" i="3"/>
  <c r="F1350" i="3"/>
  <c r="J1352" i="3" a="1"/>
  <c r="I1085" i="3"/>
  <c r="M1085" i="3" s="1"/>
  <c r="H1084" i="3"/>
  <c r="H1085" i="3"/>
  <c r="I1084" i="3"/>
  <c r="Q1347" i="3" l="1"/>
  <c r="L681" i="1" a="1"/>
  <c r="L681" i="1" s="1"/>
  <c r="I682" i="5"/>
  <c r="N685" i="1" s="1"/>
  <c r="G682" i="5"/>
  <c r="F683" i="5"/>
  <c r="I680" i="4"/>
  <c r="M683" i="1" s="1"/>
  <c r="F681" i="4"/>
  <c r="G681" i="4" s="1"/>
  <c r="T1080" i="3" a="1"/>
  <c r="T1080" i="3" s="1"/>
  <c r="R1082" i="3" a="1"/>
  <c r="R1082" i="3" s="1"/>
  <c r="P1348" i="3"/>
  <c r="K683" i="1" s="1" a="1"/>
  <c r="K683" i="1" s="1"/>
  <c r="H1086" i="3" a="1"/>
  <c r="L1084" i="3"/>
  <c r="N1084" i="3" s="1" a="1"/>
  <c r="P685" i="1"/>
  <c r="F1352" i="3"/>
  <c r="J1354" i="3" a="1"/>
  <c r="C1354" i="3" a="1"/>
  <c r="C1354" i="3" s="1"/>
  <c r="E1354" i="3" s="1"/>
  <c r="G1354" i="3" s="1"/>
  <c r="B1354" i="3" a="1"/>
  <c r="B1354" i="3" s="1"/>
  <c r="D1354" i="3" s="1"/>
  <c r="A1356" i="3"/>
  <c r="K1353" i="3"/>
  <c r="K1352" i="3"/>
  <c r="J1353" i="3"/>
  <c r="J1352" i="3"/>
  <c r="I1086" i="3"/>
  <c r="H1087" i="3"/>
  <c r="I1087" i="3"/>
  <c r="M1087" i="3" s="1"/>
  <c r="H1086" i="3"/>
  <c r="Q1349" i="3" l="1"/>
  <c r="L682" i="1" a="1"/>
  <c r="L682" i="1" s="1"/>
  <c r="I683" i="5"/>
  <c r="N686" i="1" s="1"/>
  <c r="G683" i="5"/>
  <c r="F684" i="5"/>
  <c r="I681" i="4"/>
  <c r="M684" i="1" s="1"/>
  <c r="F682" i="4"/>
  <c r="G682" i="4" s="1"/>
  <c r="S1082" i="3"/>
  <c r="R1083" i="3"/>
  <c r="S1083" i="3"/>
  <c r="P1350" i="3"/>
  <c r="K684" i="1" s="1" a="1"/>
  <c r="K684" i="1" s="1"/>
  <c r="O1085" i="3"/>
  <c r="O1084" i="3"/>
  <c r="H551" i="1" s="1" a="1"/>
  <c r="H551" i="1" s="1"/>
  <c r="O551" i="1" s="1"/>
  <c r="N1085" i="3"/>
  <c r="N1084" i="3"/>
  <c r="H1088" i="3" a="1"/>
  <c r="L1086" i="3"/>
  <c r="N1086" i="3" s="1" a="1"/>
  <c r="P686" i="1"/>
  <c r="F1354" i="3"/>
  <c r="J1356" i="3" a="1"/>
  <c r="C1356" i="3" a="1"/>
  <c r="C1356" i="3" s="1"/>
  <c r="E1356" i="3" s="1"/>
  <c r="G1356" i="3" s="1"/>
  <c r="A1358" i="3"/>
  <c r="B1356" i="3" a="1"/>
  <c r="B1356" i="3" s="1"/>
  <c r="D1356" i="3" s="1"/>
  <c r="J1354" i="3"/>
  <c r="K1354" i="3"/>
  <c r="J1355" i="3"/>
  <c r="K1355" i="3"/>
  <c r="H1088" i="3"/>
  <c r="L1088" i="3" s="1"/>
  <c r="I1088" i="3"/>
  <c r="H1089" i="3"/>
  <c r="I1089" i="3"/>
  <c r="M1089" i="3" s="1"/>
  <c r="Q1351" i="3" l="1"/>
  <c r="L683" i="1" a="1"/>
  <c r="L683" i="1" s="1"/>
  <c r="I684" i="5"/>
  <c r="N687" i="1" s="1"/>
  <c r="G684" i="5"/>
  <c r="F685" i="5"/>
  <c r="I682" i="4"/>
  <c r="M685" i="1" s="1"/>
  <c r="F683" i="4"/>
  <c r="G683" i="4" s="1"/>
  <c r="T1082" i="3" a="1"/>
  <c r="T1082" i="3" s="1"/>
  <c r="R1084" i="3" a="1"/>
  <c r="P1352" i="3"/>
  <c r="K685" i="1" s="1" a="1"/>
  <c r="K685" i="1" s="1"/>
  <c r="O1087" i="3"/>
  <c r="N1086" i="3"/>
  <c r="O1086" i="3"/>
  <c r="H552" i="1" s="1" a="1"/>
  <c r="H552" i="1" s="1"/>
  <c r="O552" i="1" s="1"/>
  <c r="N1087" i="3"/>
  <c r="N1088" i="3" a="1"/>
  <c r="P687" i="1"/>
  <c r="C1358" i="3" a="1"/>
  <c r="C1358" i="3" s="1"/>
  <c r="E1358" i="3" s="1"/>
  <c r="G1358" i="3" s="1"/>
  <c r="B1358" i="3" a="1"/>
  <c r="B1358" i="3" s="1"/>
  <c r="D1358" i="3" s="1"/>
  <c r="A1360" i="3"/>
  <c r="F1356" i="3"/>
  <c r="J1358" i="3" a="1"/>
  <c r="J1357" i="3"/>
  <c r="K1356" i="3"/>
  <c r="K1357" i="3"/>
  <c r="J1356" i="3"/>
  <c r="H1090" i="3" a="1"/>
  <c r="Q1353" i="3" l="1"/>
  <c r="L684" i="1" a="1"/>
  <c r="L684" i="1" s="1"/>
  <c r="I685" i="5"/>
  <c r="N688" i="1" s="1"/>
  <c r="G685" i="5"/>
  <c r="F686" i="5"/>
  <c r="I683" i="4"/>
  <c r="M686" i="1" s="1"/>
  <c r="F684" i="4"/>
  <c r="G684" i="4" s="1"/>
  <c r="R1086" i="3" a="1"/>
  <c r="P1354" i="3"/>
  <c r="K686" i="1" s="1" a="1"/>
  <c r="K686" i="1" s="1"/>
  <c r="S1084" i="3"/>
  <c r="R1084" i="3"/>
  <c r="R1085" i="3"/>
  <c r="S1085" i="3"/>
  <c r="N1089" i="3"/>
  <c r="O1089" i="3"/>
  <c r="N1088" i="3"/>
  <c r="O1088" i="3"/>
  <c r="H553" i="1" s="1" a="1"/>
  <c r="H553" i="1" s="1"/>
  <c r="O553" i="1" s="1"/>
  <c r="P688" i="1"/>
  <c r="K1358" i="3"/>
  <c r="K1359" i="3"/>
  <c r="J1358" i="3"/>
  <c r="J1359" i="3"/>
  <c r="A1362" i="3"/>
  <c r="C1360" i="3" a="1"/>
  <c r="C1360" i="3" s="1"/>
  <c r="E1360" i="3" s="1"/>
  <c r="G1360" i="3" s="1"/>
  <c r="B1360" i="3" a="1"/>
  <c r="B1360" i="3" s="1"/>
  <c r="D1360" i="3" s="1"/>
  <c r="F1358" i="3"/>
  <c r="J1360" i="3" a="1"/>
  <c r="H1090" i="3"/>
  <c r="I1090" i="3"/>
  <c r="H1091" i="3"/>
  <c r="I1091" i="3"/>
  <c r="M1091" i="3" s="1"/>
  <c r="Q1355" i="3" l="1"/>
  <c r="L685" i="1" a="1"/>
  <c r="L685" i="1" s="1"/>
  <c r="I686" i="5"/>
  <c r="N689" i="1" s="1"/>
  <c r="G686" i="5"/>
  <c r="F687" i="5"/>
  <c r="I684" i="4"/>
  <c r="M687" i="1" s="1"/>
  <c r="F685" i="4"/>
  <c r="G685" i="4" s="1"/>
  <c r="T1084" i="3" a="1"/>
  <c r="T1084" i="3" s="1"/>
  <c r="R1088" i="3" a="1"/>
  <c r="P1356" i="3"/>
  <c r="K687" i="1" s="1" a="1"/>
  <c r="K687" i="1" s="1"/>
  <c r="R1086" i="3"/>
  <c r="S1086" i="3"/>
  <c r="R1087" i="3"/>
  <c r="S1087" i="3"/>
  <c r="H1092" i="3" a="1"/>
  <c r="L1090" i="3"/>
  <c r="N1090" i="3" s="1" a="1"/>
  <c r="P689" i="1"/>
  <c r="A1364" i="3"/>
  <c r="C1362" i="3" a="1"/>
  <c r="C1362" i="3" s="1"/>
  <c r="E1362" i="3" s="1"/>
  <c r="G1362" i="3" s="1"/>
  <c r="B1362" i="3" a="1"/>
  <c r="B1362" i="3" s="1"/>
  <c r="D1362" i="3" s="1"/>
  <c r="F1360" i="3"/>
  <c r="J1362" i="3" a="1"/>
  <c r="K1361" i="3"/>
  <c r="K1360" i="3"/>
  <c r="J1361" i="3"/>
  <c r="J1360" i="3"/>
  <c r="I1093" i="3"/>
  <c r="M1093" i="3" s="1"/>
  <c r="H1093" i="3"/>
  <c r="H1092" i="3"/>
  <c r="I1092" i="3"/>
  <c r="Q1357" i="3" l="1"/>
  <c r="L686" i="1" a="1"/>
  <c r="L686" i="1" s="1"/>
  <c r="G687" i="5"/>
  <c r="I687" i="5"/>
  <c r="N690" i="1" s="1"/>
  <c r="F688" i="5"/>
  <c r="I685" i="4"/>
  <c r="M688" i="1" s="1"/>
  <c r="F686" i="4"/>
  <c r="G686" i="4" s="1"/>
  <c r="T1086" i="3" a="1"/>
  <c r="T1086" i="3" s="1"/>
  <c r="P1358" i="3"/>
  <c r="K688" i="1" s="1" a="1"/>
  <c r="K688" i="1" s="1"/>
  <c r="S1088" i="3"/>
  <c r="S1089" i="3"/>
  <c r="R1089" i="3"/>
  <c r="R1088" i="3"/>
  <c r="H1094" i="3" a="1"/>
  <c r="L1092" i="3"/>
  <c r="N1092" i="3" s="1" a="1"/>
  <c r="O1090" i="3"/>
  <c r="H554" i="1" s="1" a="1"/>
  <c r="H554" i="1" s="1"/>
  <c r="O554" i="1" s="1"/>
  <c r="N1090" i="3"/>
  <c r="N1091" i="3"/>
  <c r="O1091" i="3"/>
  <c r="P690" i="1"/>
  <c r="J1362" i="3"/>
  <c r="K1362" i="3"/>
  <c r="K1363" i="3"/>
  <c r="J1363" i="3"/>
  <c r="F1362" i="3"/>
  <c r="J1364" i="3" a="1"/>
  <c r="C1364" i="3" a="1"/>
  <c r="C1364" i="3" s="1"/>
  <c r="E1364" i="3" s="1"/>
  <c r="G1364" i="3" s="1"/>
  <c r="B1364" i="3" a="1"/>
  <c r="B1364" i="3" s="1"/>
  <c r="D1364" i="3" s="1"/>
  <c r="A1366" i="3"/>
  <c r="I1094" i="3"/>
  <c r="H1095" i="3"/>
  <c r="I1095" i="3"/>
  <c r="M1095" i="3" s="1"/>
  <c r="H1094" i="3"/>
  <c r="Q1359" i="3" l="1"/>
  <c r="L687" i="1" a="1"/>
  <c r="L687" i="1" s="1"/>
  <c r="T1088" i="3" a="1"/>
  <c r="T1088" i="3" s="1"/>
  <c r="G688" i="5"/>
  <c r="I688" i="5"/>
  <c r="N691" i="1" s="1"/>
  <c r="F689" i="5"/>
  <c r="I686" i="4"/>
  <c r="M689" i="1" s="1"/>
  <c r="F687" i="4"/>
  <c r="G687" i="4" s="1"/>
  <c r="R1090" i="3" a="1"/>
  <c r="P1360" i="3"/>
  <c r="K689" i="1" s="1" a="1"/>
  <c r="K689" i="1" s="1"/>
  <c r="H1096" i="3" a="1"/>
  <c r="L1094" i="3"/>
  <c r="N1094" i="3" s="1" a="1"/>
  <c r="N1092" i="3"/>
  <c r="O1092" i="3"/>
  <c r="H555" i="1" s="1" a="1"/>
  <c r="H555" i="1" s="1"/>
  <c r="O555" i="1" s="1"/>
  <c r="N1093" i="3"/>
  <c r="O1093" i="3"/>
  <c r="P691" i="1"/>
  <c r="F1364" i="3"/>
  <c r="J1366" i="3" a="1"/>
  <c r="K1364" i="3"/>
  <c r="J1365" i="3"/>
  <c r="K1365" i="3"/>
  <c r="J1364" i="3"/>
  <c r="C1366" i="3" a="1"/>
  <c r="C1366" i="3" s="1"/>
  <c r="E1366" i="3" s="1"/>
  <c r="G1366" i="3" s="1"/>
  <c r="B1366" i="3" a="1"/>
  <c r="B1366" i="3" s="1"/>
  <c r="D1366" i="3" s="1"/>
  <c r="A1368" i="3"/>
  <c r="H1096" i="3"/>
  <c r="L1096" i="3" s="1"/>
  <c r="I1096" i="3"/>
  <c r="H1097" i="3"/>
  <c r="I1097" i="3"/>
  <c r="M1097" i="3" s="1"/>
  <c r="Q1361" i="3" l="1"/>
  <c r="L688" i="1" a="1"/>
  <c r="L688" i="1" s="1"/>
  <c r="I689" i="5"/>
  <c r="N692" i="1" s="1"/>
  <c r="G689" i="5"/>
  <c r="F690" i="5"/>
  <c r="I687" i="4"/>
  <c r="M690" i="1" s="1"/>
  <c r="F688" i="4"/>
  <c r="G688" i="4" s="1"/>
  <c r="R1092" i="3" a="1"/>
  <c r="P1362" i="3"/>
  <c r="K690" i="1" s="1" a="1"/>
  <c r="K690" i="1" s="1"/>
  <c r="S1091" i="3"/>
  <c r="R1090" i="3"/>
  <c r="S1090" i="3"/>
  <c r="R1091" i="3"/>
  <c r="O1095" i="3"/>
  <c r="N1094" i="3"/>
  <c r="N1095" i="3"/>
  <c r="O1094" i="3"/>
  <c r="H556" i="1" s="1" a="1"/>
  <c r="H556" i="1" s="1"/>
  <c r="O556" i="1" s="1"/>
  <c r="N1096" i="3" a="1"/>
  <c r="P692" i="1"/>
  <c r="K1366" i="3"/>
  <c r="J1367" i="3"/>
  <c r="K1367" i="3"/>
  <c r="J1366" i="3"/>
  <c r="F1366" i="3"/>
  <c r="J1368" i="3" a="1"/>
  <c r="C1368" i="3" a="1"/>
  <c r="C1368" i="3" s="1"/>
  <c r="E1368" i="3" s="1"/>
  <c r="G1368" i="3" s="1"/>
  <c r="B1368" i="3" a="1"/>
  <c r="B1368" i="3" s="1"/>
  <c r="D1368" i="3" s="1"/>
  <c r="A1370" i="3"/>
  <c r="H1098" i="3" a="1"/>
  <c r="Q1363" i="3" l="1"/>
  <c r="L689" i="1" a="1"/>
  <c r="L689" i="1" s="1"/>
  <c r="I690" i="5"/>
  <c r="N693" i="1" s="1"/>
  <c r="G690" i="5"/>
  <c r="F691" i="5"/>
  <c r="I688" i="4"/>
  <c r="M691" i="1" s="1"/>
  <c r="F689" i="4"/>
  <c r="G689" i="4" s="1"/>
  <c r="T1090" i="3" a="1"/>
  <c r="T1090" i="3" s="1"/>
  <c r="P1364" i="3"/>
  <c r="K691" i="1" s="1" a="1"/>
  <c r="K691" i="1" s="1"/>
  <c r="R1094" i="3" a="1"/>
  <c r="R1092" i="3"/>
  <c r="S1092" i="3"/>
  <c r="S1093" i="3"/>
  <c r="R1093" i="3"/>
  <c r="N1096" i="3"/>
  <c r="O1096" i="3"/>
  <c r="H557" i="1" s="1" a="1"/>
  <c r="H557" i="1" s="1"/>
  <c r="O557" i="1" s="1"/>
  <c r="O1097" i="3"/>
  <c r="N1097" i="3"/>
  <c r="P693" i="1"/>
  <c r="F1368" i="3"/>
  <c r="J1370" i="3" a="1"/>
  <c r="J1368" i="3"/>
  <c r="K1369" i="3"/>
  <c r="K1368" i="3"/>
  <c r="J1369" i="3"/>
  <c r="C1370" i="3" a="1"/>
  <c r="C1370" i="3" s="1"/>
  <c r="E1370" i="3" s="1"/>
  <c r="G1370" i="3" s="1"/>
  <c r="B1370" i="3" a="1"/>
  <c r="B1370" i="3" s="1"/>
  <c r="D1370" i="3" s="1"/>
  <c r="A1372" i="3"/>
  <c r="H1098" i="3"/>
  <c r="L1098" i="3" s="1"/>
  <c r="I1099" i="3"/>
  <c r="M1099" i="3" s="1"/>
  <c r="H1099" i="3"/>
  <c r="I1098" i="3"/>
  <c r="Q1365" i="3" l="1"/>
  <c r="L690" i="1" a="1"/>
  <c r="L690" i="1" s="1"/>
  <c r="I691" i="5"/>
  <c r="N694" i="1" s="1"/>
  <c r="G691" i="5"/>
  <c r="F692" i="5"/>
  <c r="I689" i="4"/>
  <c r="M692" i="1" s="1"/>
  <c r="F690" i="4"/>
  <c r="G690" i="4" s="1"/>
  <c r="T1092" i="3" a="1"/>
  <c r="T1092" i="3" s="1"/>
  <c r="R1094" i="3"/>
  <c r="S1094" i="3"/>
  <c r="S1095" i="3"/>
  <c r="R1095" i="3"/>
  <c r="R1096" i="3" a="1"/>
  <c r="P1366" i="3"/>
  <c r="K692" i="1" s="1" a="1"/>
  <c r="K692" i="1" s="1"/>
  <c r="N1098" i="3" a="1"/>
  <c r="N1098" i="3" s="1"/>
  <c r="P694" i="1"/>
  <c r="J1370" i="3"/>
  <c r="J1371" i="3"/>
  <c r="K1371" i="3"/>
  <c r="K1370" i="3"/>
  <c r="F1370" i="3"/>
  <c r="J1372" i="3" a="1"/>
  <c r="C1372" i="3" a="1"/>
  <c r="C1372" i="3" s="1"/>
  <c r="E1372" i="3" s="1"/>
  <c r="G1372" i="3" s="1"/>
  <c r="B1372" i="3" a="1"/>
  <c r="B1372" i="3" s="1"/>
  <c r="D1372" i="3" s="1"/>
  <c r="A1374" i="3"/>
  <c r="H1100" i="3" a="1"/>
  <c r="Q1367" i="3" l="1"/>
  <c r="L691" i="1" a="1"/>
  <c r="L691" i="1" s="1"/>
  <c r="I692" i="5"/>
  <c r="N695" i="1" s="1"/>
  <c r="G692" i="5"/>
  <c r="F693" i="5"/>
  <c r="I690" i="4"/>
  <c r="M693" i="1" s="1"/>
  <c r="F691" i="4"/>
  <c r="G691" i="4" s="1"/>
  <c r="T1094" i="3" a="1"/>
  <c r="T1094" i="3" s="1"/>
  <c r="P1368" i="3"/>
  <c r="K693" i="1" s="1" a="1"/>
  <c r="K693" i="1" s="1"/>
  <c r="R1096" i="3"/>
  <c r="R1097" i="3"/>
  <c r="S1096" i="3"/>
  <c r="S1097" i="3"/>
  <c r="O1098" i="3"/>
  <c r="H558" i="1" s="1" a="1"/>
  <c r="H558" i="1" s="1"/>
  <c r="O558" i="1" s="1"/>
  <c r="N1099" i="3"/>
  <c r="O1099" i="3"/>
  <c r="P695" i="1"/>
  <c r="F1372" i="3"/>
  <c r="J1374" i="3" a="1"/>
  <c r="J1373" i="3"/>
  <c r="J1372" i="3"/>
  <c r="K1372" i="3"/>
  <c r="K1373" i="3"/>
  <c r="C1374" i="3" a="1"/>
  <c r="C1374" i="3" s="1"/>
  <c r="E1374" i="3" s="1"/>
  <c r="G1374" i="3" s="1"/>
  <c r="A1376" i="3"/>
  <c r="B1374" i="3" a="1"/>
  <c r="B1374" i="3" s="1"/>
  <c r="D1374" i="3" s="1"/>
  <c r="I1101" i="3"/>
  <c r="M1101" i="3" s="1"/>
  <c r="H1101" i="3"/>
  <c r="I1100" i="3"/>
  <c r="H1100" i="3"/>
  <c r="Q1369" i="3" l="1"/>
  <c r="L692" i="1" a="1"/>
  <c r="L692" i="1" s="1"/>
  <c r="I693" i="5"/>
  <c r="N696" i="1" s="1"/>
  <c r="G693" i="5"/>
  <c r="F694" i="5"/>
  <c r="I691" i="4"/>
  <c r="M694" i="1" s="1"/>
  <c r="F692" i="4"/>
  <c r="G692" i="4" s="1"/>
  <c r="T1096" i="3" a="1"/>
  <c r="T1096" i="3" s="1"/>
  <c r="R1098" i="3" a="1"/>
  <c r="R1098" i="3" s="1"/>
  <c r="P1370" i="3"/>
  <c r="K694" i="1" s="1" a="1"/>
  <c r="K694" i="1" s="1"/>
  <c r="H1102" i="3" a="1"/>
  <c r="L1100" i="3"/>
  <c r="N1100" i="3" s="1" a="1"/>
  <c r="P696" i="1"/>
  <c r="A1378" i="3"/>
  <c r="C1376" i="3" a="1"/>
  <c r="C1376" i="3" s="1"/>
  <c r="E1376" i="3" s="1"/>
  <c r="G1376" i="3" s="1"/>
  <c r="B1376" i="3" a="1"/>
  <c r="B1376" i="3" s="1"/>
  <c r="D1376" i="3" s="1"/>
  <c r="K1375" i="3"/>
  <c r="J1374" i="3"/>
  <c r="K1374" i="3"/>
  <c r="J1375" i="3"/>
  <c r="F1374" i="3"/>
  <c r="J1376" i="3" a="1"/>
  <c r="I1102" i="3"/>
  <c r="H1103" i="3"/>
  <c r="I1103" i="3"/>
  <c r="M1103" i="3" s="1"/>
  <c r="H1102" i="3"/>
  <c r="Q1371" i="3" l="1"/>
  <c r="L693" i="1" a="1"/>
  <c r="L693" i="1" s="1"/>
  <c r="I694" i="5"/>
  <c r="N697" i="1" s="1"/>
  <c r="G694" i="5"/>
  <c r="F695" i="5"/>
  <c r="I692" i="4"/>
  <c r="M695" i="1" s="1"/>
  <c r="F693" i="4"/>
  <c r="G693" i="4" s="1"/>
  <c r="S1098" i="3"/>
  <c r="S1099" i="3"/>
  <c r="R1099" i="3"/>
  <c r="P1372" i="3"/>
  <c r="K695" i="1" s="1" a="1"/>
  <c r="K695" i="1" s="1"/>
  <c r="O1101" i="3"/>
  <c r="N1101" i="3"/>
  <c r="O1100" i="3"/>
  <c r="H559" i="1" s="1" a="1"/>
  <c r="H559" i="1" s="1"/>
  <c r="O559" i="1" s="1"/>
  <c r="N1100" i="3"/>
  <c r="H1104" i="3" a="1"/>
  <c r="L1102" i="3"/>
  <c r="N1102" i="3" s="1" a="1"/>
  <c r="P697" i="1"/>
  <c r="F1376" i="3"/>
  <c r="J1378" i="3" a="1"/>
  <c r="J1377" i="3"/>
  <c r="K1377" i="3"/>
  <c r="J1376" i="3"/>
  <c r="K1376" i="3"/>
  <c r="B1378" i="3" a="1"/>
  <c r="B1378" i="3" s="1"/>
  <c r="D1378" i="3" s="1"/>
  <c r="C1378" i="3" a="1"/>
  <c r="C1378" i="3" s="1"/>
  <c r="E1378" i="3" s="1"/>
  <c r="G1378" i="3" s="1"/>
  <c r="A1380" i="3"/>
  <c r="H1104" i="3"/>
  <c r="I1104" i="3"/>
  <c r="H1105" i="3"/>
  <c r="I1105" i="3"/>
  <c r="M1105" i="3" s="1"/>
  <c r="Q1373" i="3" l="1"/>
  <c r="L694" i="1" a="1"/>
  <c r="L694" i="1" s="1"/>
  <c r="G695" i="5"/>
  <c r="I695" i="5"/>
  <c r="N698" i="1" s="1"/>
  <c r="F696" i="5"/>
  <c r="I693" i="4"/>
  <c r="M696" i="1" s="1"/>
  <c r="F694" i="4"/>
  <c r="G694" i="4" s="1"/>
  <c r="T1098" i="3" a="1"/>
  <c r="T1098" i="3" s="1"/>
  <c r="R1100" i="3" a="1"/>
  <c r="P1374" i="3"/>
  <c r="K696" i="1" s="1" a="1"/>
  <c r="K696" i="1" s="1"/>
  <c r="H1106" i="3" a="1"/>
  <c r="L1104" i="3"/>
  <c r="N1104" i="3" s="1" a="1"/>
  <c r="O1103" i="3"/>
  <c r="N1102" i="3"/>
  <c r="O1102" i="3"/>
  <c r="H560" i="1" s="1" a="1"/>
  <c r="H560" i="1" s="1"/>
  <c r="O560" i="1" s="1"/>
  <c r="N1103" i="3"/>
  <c r="P698" i="1"/>
  <c r="F1378" i="3"/>
  <c r="J1380" i="3" a="1"/>
  <c r="J1378" i="3"/>
  <c r="K1378" i="3"/>
  <c r="K1379" i="3"/>
  <c r="J1379" i="3"/>
  <c r="C1380" i="3" a="1"/>
  <c r="C1380" i="3" s="1"/>
  <c r="E1380" i="3" s="1"/>
  <c r="G1380" i="3" s="1"/>
  <c r="B1380" i="3" a="1"/>
  <c r="B1380" i="3" s="1"/>
  <c r="D1380" i="3" s="1"/>
  <c r="A1382" i="3"/>
  <c r="H1106" i="3"/>
  <c r="I1106" i="3"/>
  <c r="H1107" i="3"/>
  <c r="I1107" i="3"/>
  <c r="M1107" i="3" s="1"/>
  <c r="Q1375" i="3" l="1"/>
  <c r="L695" i="1" a="1"/>
  <c r="L695" i="1" s="1"/>
  <c r="G696" i="5"/>
  <c r="I696" i="5"/>
  <c r="N699" i="1" s="1"/>
  <c r="F697" i="5"/>
  <c r="I694" i="4"/>
  <c r="M697" i="1" s="1"/>
  <c r="F695" i="4"/>
  <c r="G695" i="4" s="1"/>
  <c r="R1102" i="3" a="1"/>
  <c r="P1376" i="3"/>
  <c r="K697" i="1" s="1" a="1"/>
  <c r="K697" i="1" s="1"/>
  <c r="S1100" i="3"/>
  <c r="R1100" i="3"/>
  <c r="R1101" i="3"/>
  <c r="S1101" i="3"/>
  <c r="N1105" i="3"/>
  <c r="O1105" i="3"/>
  <c r="N1104" i="3"/>
  <c r="O1104" i="3"/>
  <c r="H561" i="1" s="1" a="1"/>
  <c r="H561" i="1" s="1"/>
  <c r="O561" i="1" s="1"/>
  <c r="H1108" i="3" a="1"/>
  <c r="L1106" i="3"/>
  <c r="N1106" i="3" s="1" a="1"/>
  <c r="P699" i="1"/>
  <c r="F1380" i="3"/>
  <c r="J1382" i="3" a="1"/>
  <c r="K1380" i="3"/>
  <c r="J1381" i="3"/>
  <c r="K1381" i="3"/>
  <c r="J1380" i="3"/>
  <c r="C1382" i="3" a="1"/>
  <c r="C1382" i="3" s="1"/>
  <c r="E1382" i="3" s="1"/>
  <c r="G1382" i="3" s="1"/>
  <c r="B1382" i="3" a="1"/>
  <c r="B1382" i="3" s="1"/>
  <c r="D1382" i="3" s="1"/>
  <c r="A1384" i="3"/>
  <c r="I1109" i="3"/>
  <c r="M1109" i="3" s="1"/>
  <c r="H1109" i="3"/>
  <c r="H1108" i="3"/>
  <c r="I1108" i="3"/>
  <c r="Q1377" i="3" l="1"/>
  <c r="L696" i="1" a="1"/>
  <c r="L696" i="1" s="1"/>
  <c r="I697" i="5"/>
  <c r="N700" i="1" s="1"/>
  <c r="G697" i="5"/>
  <c r="F698" i="5"/>
  <c r="I695" i="4"/>
  <c r="M698" i="1" s="1"/>
  <c r="F696" i="4"/>
  <c r="G696" i="4" s="1"/>
  <c r="T1100" i="3" a="1"/>
  <c r="T1100" i="3" s="1"/>
  <c r="R1104" i="3" a="1"/>
  <c r="P1378" i="3"/>
  <c r="K698" i="1" s="1" a="1"/>
  <c r="K698" i="1" s="1"/>
  <c r="R1103" i="3"/>
  <c r="S1103" i="3"/>
  <c r="S1102" i="3"/>
  <c r="R1102" i="3"/>
  <c r="H1110" i="3" a="1"/>
  <c r="L1108" i="3"/>
  <c r="N1108" i="3" s="1" a="1"/>
  <c r="O1106" i="3"/>
  <c r="H562" i="1" s="1" a="1"/>
  <c r="H562" i="1" s="1"/>
  <c r="O562" i="1" s="1"/>
  <c r="O1107" i="3"/>
  <c r="N1107" i="3"/>
  <c r="N1106" i="3"/>
  <c r="P700" i="1"/>
  <c r="F1382" i="3"/>
  <c r="J1384" i="3" a="1"/>
  <c r="K1382" i="3"/>
  <c r="J1382" i="3"/>
  <c r="J1383" i="3"/>
  <c r="K1383" i="3"/>
  <c r="C1384" i="3" a="1"/>
  <c r="C1384" i="3" s="1"/>
  <c r="E1384" i="3" s="1"/>
  <c r="G1384" i="3" s="1"/>
  <c r="B1384" i="3" a="1"/>
  <c r="B1384" i="3" s="1"/>
  <c r="D1384" i="3" s="1"/>
  <c r="A1386" i="3"/>
  <c r="I1110" i="3"/>
  <c r="H1111" i="3"/>
  <c r="I1111" i="3"/>
  <c r="M1111" i="3" s="1"/>
  <c r="H1110" i="3"/>
  <c r="Q1379" i="3" l="1"/>
  <c r="L697" i="1" a="1"/>
  <c r="L697" i="1" s="1"/>
  <c r="T1102" i="3" a="1"/>
  <c r="T1102" i="3" s="1"/>
  <c r="I698" i="5"/>
  <c r="N701" i="1" s="1"/>
  <c r="G698" i="5"/>
  <c r="F699" i="5"/>
  <c r="I696" i="4"/>
  <c r="M699" i="1" s="1"/>
  <c r="F697" i="4"/>
  <c r="G697" i="4" s="1"/>
  <c r="R1106" i="3" a="1"/>
  <c r="P1380" i="3"/>
  <c r="K699" i="1" s="1" a="1"/>
  <c r="K699" i="1" s="1"/>
  <c r="S1104" i="3"/>
  <c r="R1105" i="3"/>
  <c r="R1104" i="3"/>
  <c r="S1105" i="3"/>
  <c r="H1112" i="3" a="1"/>
  <c r="L1110" i="3"/>
  <c r="N1110" i="3" s="1" a="1"/>
  <c r="N1108" i="3"/>
  <c r="O1109" i="3"/>
  <c r="N1109" i="3"/>
  <c r="O1108" i="3"/>
  <c r="H563" i="1" s="1" a="1"/>
  <c r="H563" i="1" s="1"/>
  <c r="O563" i="1" s="1"/>
  <c r="P701" i="1"/>
  <c r="F1384" i="3"/>
  <c r="J1386" i="3" a="1"/>
  <c r="J1384" i="3"/>
  <c r="K1384" i="3"/>
  <c r="J1385" i="3"/>
  <c r="K1385" i="3"/>
  <c r="C1386" i="3" a="1"/>
  <c r="C1386" i="3" s="1"/>
  <c r="E1386" i="3" s="1"/>
  <c r="G1386" i="3" s="1"/>
  <c r="B1386" i="3" a="1"/>
  <c r="B1386" i="3" s="1"/>
  <c r="D1386" i="3" s="1"/>
  <c r="A1388" i="3"/>
  <c r="H1112" i="3"/>
  <c r="L1112" i="3" s="1"/>
  <c r="I1112" i="3"/>
  <c r="I1113" i="3"/>
  <c r="M1113" i="3" s="1"/>
  <c r="H1113" i="3"/>
  <c r="Q1381" i="3" l="1"/>
  <c r="L698" i="1" a="1"/>
  <c r="L698" i="1" s="1"/>
  <c r="I699" i="5"/>
  <c r="N702" i="1" s="1"/>
  <c r="G699" i="5"/>
  <c r="F700" i="5"/>
  <c r="I697" i="4"/>
  <c r="M700" i="1" s="1"/>
  <c r="F698" i="4"/>
  <c r="G698" i="4" s="1"/>
  <c r="T1104" i="3" a="1"/>
  <c r="T1104" i="3" s="1"/>
  <c r="R1108" i="3" a="1"/>
  <c r="P1382" i="3"/>
  <c r="K700" i="1" s="1" a="1"/>
  <c r="K700" i="1" s="1"/>
  <c r="S1106" i="3"/>
  <c r="S1107" i="3"/>
  <c r="R1106" i="3"/>
  <c r="R1107" i="3"/>
  <c r="N1110" i="3"/>
  <c r="O1110" i="3"/>
  <c r="H564" i="1" s="1" a="1"/>
  <c r="H564" i="1" s="1"/>
  <c r="O564" i="1" s="1"/>
  <c r="O1111" i="3"/>
  <c r="N1111" i="3"/>
  <c r="N1112" i="3" a="1"/>
  <c r="P702" i="1"/>
  <c r="J1386" i="3"/>
  <c r="K1386" i="3"/>
  <c r="K1387" i="3"/>
  <c r="J1387" i="3"/>
  <c r="F1386" i="3"/>
  <c r="J1388" i="3" a="1"/>
  <c r="C1388" i="3" a="1"/>
  <c r="C1388" i="3" s="1"/>
  <c r="E1388" i="3" s="1"/>
  <c r="G1388" i="3" s="1"/>
  <c r="B1388" i="3" a="1"/>
  <c r="B1388" i="3" s="1"/>
  <c r="D1388" i="3" s="1"/>
  <c r="A1390" i="3"/>
  <c r="H1114" i="3" a="1"/>
  <c r="Q1383" i="3" l="1"/>
  <c r="L699" i="1" a="1"/>
  <c r="L699" i="1" s="1"/>
  <c r="I700" i="5"/>
  <c r="N703" i="1" s="1"/>
  <c r="G700" i="5"/>
  <c r="F701" i="5"/>
  <c r="I698" i="4"/>
  <c r="M701" i="1" s="1"/>
  <c r="F699" i="4"/>
  <c r="G699" i="4" s="1"/>
  <c r="T1106" i="3" a="1"/>
  <c r="T1106" i="3" s="1"/>
  <c r="P1384" i="3"/>
  <c r="K701" i="1" s="1" a="1"/>
  <c r="K701" i="1" s="1"/>
  <c r="R1110" i="3" a="1"/>
  <c r="S1108" i="3"/>
  <c r="R1109" i="3"/>
  <c r="R1108" i="3"/>
  <c r="S1109" i="3"/>
  <c r="N1112" i="3"/>
  <c r="O1112" i="3"/>
  <c r="H565" i="1" s="1" a="1"/>
  <c r="H565" i="1" s="1"/>
  <c r="O565" i="1" s="1"/>
  <c r="O1113" i="3"/>
  <c r="N1113" i="3"/>
  <c r="P703" i="1"/>
  <c r="F1388" i="3"/>
  <c r="J1390" i="3" a="1"/>
  <c r="J1388" i="3"/>
  <c r="K1388" i="3"/>
  <c r="K1389" i="3"/>
  <c r="J1389" i="3"/>
  <c r="C1390" i="3" a="1"/>
  <c r="C1390" i="3" s="1"/>
  <c r="E1390" i="3" s="1"/>
  <c r="G1390" i="3" s="1"/>
  <c r="B1390" i="3" a="1"/>
  <c r="B1390" i="3" s="1"/>
  <c r="D1390" i="3" s="1"/>
  <c r="A1392" i="3"/>
  <c r="H1114" i="3"/>
  <c r="L1114" i="3" s="1"/>
  <c r="I1114" i="3"/>
  <c r="H1115" i="3"/>
  <c r="I1115" i="3"/>
  <c r="M1115" i="3" s="1"/>
  <c r="Q1385" i="3" l="1"/>
  <c r="L700" i="1" a="1"/>
  <c r="L700" i="1" s="1"/>
  <c r="I701" i="5"/>
  <c r="N704" i="1" s="1"/>
  <c r="G701" i="5"/>
  <c r="F702" i="5"/>
  <c r="I699" i="4"/>
  <c r="M702" i="1" s="1"/>
  <c r="F700" i="4"/>
  <c r="G700" i="4" s="1"/>
  <c r="T1108" i="3" a="1"/>
  <c r="T1108" i="3" s="1"/>
  <c r="N1114" i="3" a="1"/>
  <c r="N1115" i="3" s="1"/>
  <c r="S1110" i="3"/>
  <c r="S1111" i="3"/>
  <c r="R1111" i="3"/>
  <c r="R1110" i="3"/>
  <c r="R1112" i="3" a="1"/>
  <c r="P1386" i="3"/>
  <c r="K702" i="1" s="1" a="1"/>
  <c r="K702" i="1" s="1"/>
  <c r="P704" i="1"/>
  <c r="F1390" i="3"/>
  <c r="J1392" i="3" a="1"/>
  <c r="K1390" i="3"/>
  <c r="J1391" i="3"/>
  <c r="K1391" i="3"/>
  <c r="J1390" i="3"/>
  <c r="A1394" i="3"/>
  <c r="C1392" i="3" a="1"/>
  <c r="C1392" i="3" s="1"/>
  <c r="E1392" i="3" s="1"/>
  <c r="G1392" i="3" s="1"/>
  <c r="B1392" i="3" a="1"/>
  <c r="B1392" i="3" s="1"/>
  <c r="D1392" i="3" s="1"/>
  <c r="H1116" i="3" a="1"/>
  <c r="Q1387" i="3" l="1"/>
  <c r="L701" i="1" a="1"/>
  <c r="L701" i="1" s="1"/>
  <c r="T1110" i="3" a="1"/>
  <c r="T1110" i="3" s="1"/>
  <c r="I702" i="5"/>
  <c r="N705" i="1" s="1"/>
  <c r="G702" i="5"/>
  <c r="F703" i="5"/>
  <c r="I700" i="4"/>
  <c r="M703" i="1" s="1"/>
  <c r="F701" i="4"/>
  <c r="G701" i="4" s="1"/>
  <c r="O1115" i="3"/>
  <c r="O1114" i="3"/>
  <c r="H566" i="1" s="1" a="1"/>
  <c r="H566" i="1" s="1"/>
  <c r="O566" i="1" s="1"/>
  <c r="N1114" i="3"/>
  <c r="R1112" i="3"/>
  <c r="R1113" i="3"/>
  <c r="S1112" i="3"/>
  <c r="S1113" i="3"/>
  <c r="P1388" i="3"/>
  <c r="K703" i="1" s="1" a="1"/>
  <c r="K703" i="1" s="1"/>
  <c r="P705" i="1"/>
  <c r="A1396" i="3"/>
  <c r="C1394" i="3" a="1"/>
  <c r="C1394" i="3" s="1"/>
  <c r="E1394" i="3" s="1"/>
  <c r="G1394" i="3" s="1"/>
  <c r="B1394" i="3" a="1"/>
  <c r="B1394" i="3" s="1"/>
  <c r="D1394" i="3" s="1"/>
  <c r="J1393" i="3"/>
  <c r="K1393" i="3"/>
  <c r="J1392" i="3"/>
  <c r="K1392" i="3"/>
  <c r="F1392" i="3"/>
  <c r="J1394" i="3" a="1"/>
  <c r="I1117" i="3"/>
  <c r="M1117" i="3" s="1"/>
  <c r="H1117" i="3"/>
  <c r="H1116" i="3"/>
  <c r="I1116" i="3"/>
  <c r="Q1389" i="3" l="1"/>
  <c r="L702" i="1" a="1"/>
  <c r="L702" i="1" s="1"/>
  <c r="G703" i="5"/>
  <c r="I703" i="5"/>
  <c r="N706" i="1" s="1"/>
  <c r="F704" i="5"/>
  <c r="I701" i="4"/>
  <c r="M704" i="1" s="1"/>
  <c r="F702" i="4"/>
  <c r="G702" i="4" s="1"/>
  <c r="T1112" i="3" a="1"/>
  <c r="T1112" i="3" s="1"/>
  <c r="R1114" i="3" a="1"/>
  <c r="R1114" i="3" s="1"/>
  <c r="P1390" i="3"/>
  <c r="K704" i="1" s="1" a="1"/>
  <c r="K704" i="1" s="1"/>
  <c r="H1118" i="3" a="1"/>
  <c r="L1116" i="3"/>
  <c r="N1116" i="3" s="1" a="1"/>
  <c r="P706" i="1"/>
  <c r="F1394" i="3"/>
  <c r="J1396" i="3" a="1"/>
  <c r="J1394" i="3"/>
  <c r="K1394" i="3"/>
  <c r="K1395" i="3"/>
  <c r="J1395" i="3"/>
  <c r="C1396" i="3" a="1"/>
  <c r="C1396" i="3" s="1"/>
  <c r="E1396" i="3" s="1"/>
  <c r="G1396" i="3" s="1"/>
  <c r="A1398" i="3"/>
  <c r="B1396" i="3" a="1"/>
  <c r="B1396" i="3" s="1"/>
  <c r="D1396" i="3" s="1"/>
  <c r="I1118" i="3"/>
  <c r="H1119" i="3"/>
  <c r="I1119" i="3"/>
  <c r="M1119" i="3" s="1"/>
  <c r="H1118" i="3"/>
  <c r="Q1391" i="3" l="1"/>
  <c r="L703" i="1" a="1"/>
  <c r="L703" i="1" s="1"/>
  <c r="G704" i="5"/>
  <c r="I704" i="5"/>
  <c r="N707" i="1" s="1"/>
  <c r="F705" i="5"/>
  <c r="I702" i="4"/>
  <c r="M705" i="1" s="1"/>
  <c r="F703" i="4"/>
  <c r="G703" i="4" s="1"/>
  <c r="R1115" i="3"/>
  <c r="S1115" i="3"/>
  <c r="S1114" i="3"/>
  <c r="P1392" i="3"/>
  <c r="K705" i="1" s="1" a="1"/>
  <c r="K705" i="1" s="1"/>
  <c r="O1117" i="3"/>
  <c r="O1116" i="3"/>
  <c r="H567" i="1" s="1" a="1"/>
  <c r="H567" i="1" s="1"/>
  <c r="O567" i="1" s="1"/>
  <c r="N1117" i="3"/>
  <c r="N1116" i="3"/>
  <c r="H1120" i="3" a="1"/>
  <c r="L1118" i="3"/>
  <c r="N1118" i="3" s="1" a="1"/>
  <c r="P707" i="1"/>
  <c r="A1400" i="3"/>
  <c r="C1398" i="3" a="1"/>
  <c r="C1398" i="3" s="1"/>
  <c r="E1398" i="3" s="1"/>
  <c r="G1398" i="3" s="1"/>
  <c r="B1398" i="3" a="1"/>
  <c r="B1398" i="3" s="1"/>
  <c r="D1398" i="3" s="1"/>
  <c r="J1396" i="3"/>
  <c r="K1396" i="3"/>
  <c r="K1397" i="3"/>
  <c r="J1397" i="3"/>
  <c r="F1396" i="3"/>
  <c r="J1398" i="3" a="1"/>
  <c r="H1120" i="3"/>
  <c r="L1120" i="3" s="1"/>
  <c r="I1120" i="3"/>
  <c r="I1121" i="3"/>
  <c r="M1121" i="3" s="1"/>
  <c r="H1121" i="3"/>
  <c r="Q1393" i="3" l="1"/>
  <c r="L704" i="1" a="1"/>
  <c r="L704" i="1" s="1"/>
  <c r="I705" i="5"/>
  <c r="N708" i="1" s="1"/>
  <c r="G705" i="5"/>
  <c r="F706" i="5"/>
  <c r="I703" i="4"/>
  <c r="M706" i="1" s="1"/>
  <c r="F704" i="4"/>
  <c r="G704" i="4" s="1"/>
  <c r="T1114" i="3" a="1"/>
  <c r="T1114" i="3" s="1"/>
  <c r="R1116" i="3" a="1"/>
  <c r="P1394" i="3"/>
  <c r="K706" i="1" s="1" a="1"/>
  <c r="K706" i="1" s="1"/>
  <c r="O1119" i="3"/>
  <c r="N1118" i="3"/>
  <c r="O1118" i="3"/>
  <c r="H568" i="1" s="1" a="1"/>
  <c r="H568" i="1" s="1"/>
  <c r="O568" i="1" s="1"/>
  <c r="N1119" i="3"/>
  <c r="N1120" i="3" a="1"/>
  <c r="P708" i="1"/>
  <c r="F1398" i="3"/>
  <c r="J1400" i="3" a="1"/>
  <c r="K1398" i="3"/>
  <c r="K1399" i="3"/>
  <c r="J1398" i="3"/>
  <c r="J1399" i="3"/>
  <c r="C1400" i="3" a="1"/>
  <c r="C1400" i="3" s="1"/>
  <c r="E1400" i="3" s="1"/>
  <c r="G1400" i="3" s="1"/>
  <c r="B1400" i="3" a="1"/>
  <c r="B1400" i="3" s="1"/>
  <c r="D1400" i="3" s="1"/>
  <c r="A1402" i="3"/>
  <c r="H1122" i="3" a="1"/>
  <c r="Q1395" i="3" l="1"/>
  <c r="L705" i="1" a="1"/>
  <c r="L705" i="1" s="1"/>
  <c r="I706" i="5"/>
  <c r="N709" i="1" s="1"/>
  <c r="G706" i="5"/>
  <c r="F707" i="5"/>
  <c r="I704" i="4"/>
  <c r="M707" i="1" s="1"/>
  <c r="F705" i="4"/>
  <c r="G705" i="4" s="1"/>
  <c r="R1118" i="3" a="1"/>
  <c r="P1396" i="3"/>
  <c r="K707" i="1" s="1" a="1"/>
  <c r="K707" i="1" s="1"/>
  <c r="S1116" i="3"/>
  <c r="R1117" i="3"/>
  <c r="R1116" i="3"/>
  <c r="S1117" i="3"/>
  <c r="N1121" i="3"/>
  <c r="O1121" i="3"/>
  <c r="N1120" i="3"/>
  <c r="O1120" i="3"/>
  <c r="H569" i="1" s="1" a="1"/>
  <c r="H569" i="1" s="1"/>
  <c r="O569" i="1" s="1"/>
  <c r="P709" i="1"/>
  <c r="F1400" i="3"/>
  <c r="J1402" i="3" a="1"/>
  <c r="J1401" i="3"/>
  <c r="K1401" i="3"/>
  <c r="J1400" i="3"/>
  <c r="K1400" i="3"/>
  <c r="C1402" i="3" a="1"/>
  <c r="C1402" i="3" s="1"/>
  <c r="E1402" i="3" s="1"/>
  <c r="G1402" i="3" s="1"/>
  <c r="B1402" i="3" a="1"/>
  <c r="B1402" i="3" s="1"/>
  <c r="D1402" i="3" s="1"/>
  <c r="A1404" i="3"/>
  <c r="H1122" i="3"/>
  <c r="L1122" i="3" s="1"/>
  <c r="I1122" i="3"/>
  <c r="H1123" i="3"/>
  <c r="I1123" i="3"/>
  <c r="M1123" i="3" s="1"/>
  <c r="Q1397" i="3" l="1"/>
  <c r="L706" i="1" a="1"/>
  <c r="L706" i="1" s="1"/>
  <c r="I707" i="5"/>
  <c r="N710" i="1" s="1"/>
  <c r="G707" i="5"/>
  <c r="F708" i="5"/>
  <c r="I705" i="4"/>
  <c r="M708" i="1" s="1"/>
  <c r="F706" i="4"/>
  <c r="G706" i="4" s="1"/>
  <c r="T1116" i="3" a="1"/>
  <c r="T1116" i="3" s="1"/>
  <c r="N1122" i="3" a="1"/>
  <c r="N1123" i="3" s="1"/>
  <c r="R1120" i="3" a="1"/>
  <c r="P1398" i="3"/>
  <c r="K708" i="1" s="1" a="1"/>
  <c r="K708" i="1" s="1"/>
  <c r="R1119" i="3"/>
  <c r="S1118" i="3"/>
  <c r="S1119" i="3"/>
  <c r="R1118" i="3"/>
  <c r="P710" i="1"/>
  <c r="J1402" i="3"/>
  <c r="K1402" i="3"/>
  <c r="K1403" i="3"/>
  <c r="J1403" i="3"/>
  <c r="F1402" i="3"/>
  <c r="J1404" i="3" a="1"/>
  <c r="C1404" i="3" a="1"/>
  <c r="C1404" i="3" s="1"/>
  <c r="E1404" i="3" s="1"/>
  <c r="G1404" i="3" s="1"/>
  <c r="B1404" i="3" a="1"/>
  <c r="B1404" i="3" s="1"/>
  <c r="D1404" i="3" s="1"/>
  <c r="A1406" i="3"/>
  <c r="H1124" i="3" a="1"/>
  <c r="Q1399" i="3" l="1"/>
  <c r="L707" i="1" a="1"/>
  <c r="L707" i="1" s="1"/>
  <c r="I708" i="5"/>
  <c r="N711" i="1" s="1"/>
  <c r="G708" i="5"/>
  <c r="F709" i="5"/>
  <c r="I706" i="4"/>
  <c r="M709" i="1" s="1"/>
  <c r="F707" i="4"/>
  <c r="G707" i="4" s="1"/>
  <c r="T1118" i="3" a="1"/>
  <c r="T1118" i="3" s="1"/>
  <c r="N1122" i="3"/>
  <c r="O1122" i="3"/>
  <c r="H570" i="1" s="1" a="1"/>
  <c r="H570" i="1" s="1"/>
  <c r="O570" i="1" s="1"/>
  <c r="O1123" i="3"/>
  <c r="P1400" i="3"/>
  <c r="K709" i="1" s="1" a="1"/>
  <c r="K709" i="1" s="1"/>
  <c r="S1120" i="3"/>
  <c r="R1121" i="3"/>
  <c r="S1121" i="3"/>
  <c r="R1120" i="3"/>
  <c r="P711" i="1"/>
  <c r="F1404" i="3"/>
  <c r="J1406" i="3" a="1"/>
  <c r="J1404" i="3"/>
  <c r="K1404" i="3"/>
  <c r="K1405" i="3"/>
  <c r="J1405" i="3"/>
  <c r="C1406" i="3" a="1"/>
  <c r="C1406" i="3" s="1"/>
  <c r="E1406" i="3" s="1"/>
  <c r="G1406" i="3" s="1"/>
  <c r="B1406" i="3" a="1"/>
  <c r="B1406" i="3" s="1"/>
  <c r="D1406" i="3" s="1"/>
  <c r="A1408" i="3"/>
  <c r="I1125" i="3"/>
  <c r="M1125" i="3" s="1"/>
  <c r="H1125" i="3"/>
  <c r="H1124" i="3"/>
  <c r="I1124" i="3"/>
  <c r="Q1401" i="3" l="1"/>
  <c r="L708" i="1" a="1"/>
  <c r="L708" i="1" s="1"/>
  <c r="I709" i="5"/>
  <c r="N712" i="1" s="1"/>
  <c r="G709" i="5"/>
  <c r="F710" i="5"/>
  <c r="I707" i="4"/>
  <c r="M710" i="1" s="1"/>
  <c r="F708" i="4"/>
  <c r="G708" i="4" s="1"/>
  <c r="T1120" i="3" a="1"/>
  <c r="T1120" i="3" s="1"/>
  <c r="R1122" i="3" a="1"/>
  <c r="S1122" i="3" s="1"/>
  <c r="P1402" i="3"/>
  <c r="K710" i="1" s="1" a="1"/>
  <c r="K710" i="1" s="1"/>
  <c r="H1126" i="3" a="1"/>
  <c r="L1124" i="3"/>
  <c r="N1124" i="3" s="1" a="1"/>
  <c r="P712" i="1"/>
  <c r="F1406" i="3"/>
  <c r="J1408" i="3" a="1"/>
  <c r="K1406" i="3"/>
  <c r="J1407" i="3"/>
  <c r="K1407" i="3"/>
  <c r="J1406" i="3"/>
  <c r="A1410" i="3"/>
  <c r="B1408" i="3" a="1"/>
  <c r="B1408" i="3" s="1"/>
  <c r="D1408" i="3" s="1"/>
  <c r="C1408" i="3" a="1"/>
  <c r="C1408" i="3" s="1"/>
  <c r="E1408" i="3" s="1"/>
  <c r="G1408" i="3" s="1"/>
  <c r="I1126" i="3"/>
  <c r="H1127" i="3"/>
  <c r="I1127" i="3"/>
  <c r="M1127" i="3" s="1"/>
  <c r="H1126" i="3"/>
  <c r="Q1403" i="3" l="1"/>
  <c r="L709" i="1" a="1"/>
  <c r="L709" i="1" s="1"/>
  <c r="I710" i="5"/>
  <c r="N713" i="1" s="1"/>
  <c r="G710" i="5"/>
  <c r="F711" i="5"/>
  <c r="I708" i="4"/>
  <c r="M711" i="1" s="1"/>
  <c r="F709" i="4"/>
  <c r="G709" i="4" s="1"/>
  <c r="R1122" i="3"/>
  <c r="R1123" i="3"/>
  <c r="S1123" i="3"/>
  <c r="P1404" i="3"/>
  <c r="K711" i="1" s="1" a="1"/>
  <c r="K711" i="1" s="1"/>
  <c r="N1124" i="3"/>
  <c r="O1125" i="3"/>
  <c r="O1124" i="3"/>
  <c r="H571" i="1" s="1" a="1"/>
  <c r="H571" i="1" s="1"/>
  <c r="O571" i="1" s="1"/>
  <c r="N1125" i="3"/>
  <c r="H1128" i="3" a="1"/>
  <c r="L1126" i="3"/>
  <c r="N1126" i="3" s="1" a="1"/>
  <c r="P713" i="1"/>
  <c r="B1410" i="3" a="1"/>
  <c r="B1410" i="3" s="1"/>
  <c r="D1410" i="3" s="1"/>
  <c r="C1410" i="3" a="1"/>
  <c r="C1410" i="3" s="1"/>
  <c r="E1410" i="3" s="1"/>
  <c r="G1410" i="3" s="1"/>
  <c r="A1412" i="3"/>
  <c r="J1408" i="3"/>
  <c r="K1408" i="3"/>
  <c r="J1409" i="3"/>
  <c r="K1409" i="3"/>
  <c r="F1408" i="3"/>
  <c r="J1410" i="3" a="1"/>
  <c r="H1128" i="3"/>
  <c r="L1128" i="3" s="1"/>
  <c r="I1128" i="3"/>
  <c r="I1129" i="3"/>
  <c r="M1129" i="3" s="1"/>
  <c r="H1129" i="3"/>
  <c r="Q1405" i="3" l="1"/>
  <c r="L710" i="1" a="1"/>
  <c r="L710" i="1" s="1"/>
  <c r="G711" i="5"/>
  <c r="I711" i="5"/>
  <c r="N714" i="1" s="1"/>
  <c r="F712" i="5"/>
  <c r="I709" i="4"/>
  <c r="M712" i="1" s="1"/>
  <c r="F710" i="4"/>
  <c r="G710" i="4" s="1"/>
  <c r="T1122" i="3" a="1"/>
  <c r="T1122" i="3" s="1"/>
  <c r="R1124" i="3" a="1"/>
  <c r="P1406" i="3"/>
  <c r="K712" i="1" s="1" a="1"/>
  <c r="K712" i="1" s="1"/>
  <c r="N1126" i="3"/>
  <c r="O1126" i="3"/>
  <c r="H572" i="1" s="1" a="1"/>
  <c r="H572" i="1" s="1"/>
  <c r="O572" i="1" s="1"/>
  <c r="N1127" i="3"/>
  <c r="O1127" i="3"/>
  <c r="N1128" i="3" a="1"/>
  <c r="P714" i="1"/>
  <c r="C1412" i="3" a="1"/>
  <c r="C1412" i="3" s="1"/>
  <c r="E1412" i="3" s="1"/>
  <c r="G1412" i="3" s="1"/>
  <c r="A1414" i="3"/>
  <c r="B1412" i="3" a="1"/>
  <c r="B1412" i="3" s="1"/>
  <c r="D1412" i="3" s="1"/>
  <c r="J1410" i="3"/>
  <c r="K1411" i="3"/>
  <c r="K1410" i="3"/>
  <c r="J1411" i="3"/>
  <c r="F1410" i="3"/>
  <c r="J1412" i="3" a="1"/>
  <c r="H1130" i="3" a="1"/>
  <c r="Q1407" i="3" l="1"/>
  <c r="L711" i="1" a="1"/>
  <c r="L711" i="1" s="1"/>
  <c r="G712" i="5"/>
  <c r="I712" i="5"/>
  <c r="N715" i="1" s="1"/>
  <c r="F713" i="5"/>
  <c r="I710" i="4"/>
  <c r="M713" i="1" s="1"/>
  <c r="F711" i="4"/>
  <c r="G711" i="4" s="1"/>
  <c r="R1126" i="3" a="1"/>
  <c r="P1408" i="3"/>
  <c r="K713" i="1" s="1" a="1"/>
  <c r="K713" i="1" s="1"/>
  <c r="R1124" i="3"/>
  <c r="S1124" i="3"/>
  <c r="S1125" i="3"/>
  <c r="R1125" i="3"/>
  <c r="N1128" i="3"/>
  <c r="O1129" i="3"/>
  <c r="O1128" i="3"/>
  <c r="H573" i="1" s="1" a="1"/>
  <c r="H573" i="1" s="1"/>
  <c r="O573" i="1" s="1"/>
  <c r="N1129" i="3"/>
  <c r="P715" i="1"/>
  <c r="F1412" i="3"/>
  <c r="J1414" i="3" a="1"/>
  <c r="A1416" i="3"/>
  <c r="C1414" i="3" a="1"/>
  <c r="C1414" i="3" s="1"/>
  <c r="E1414" i="3" s="1"/>
  <c r="G1414" i="3" s="1"/>
  <c r="B1414" i="3" a="1"/>
  <c r="B1414" i="3" s="1"/>
  <c r="D1414" i="3" s="1"/>
  <c r="J1412" i="3"/>
  <c r="K1413" i="3"/>
  <c r="K1412" i="3"/>
  <c r="J1413" i="3"/>
  <c r="H1130" i="3"/>
  <c r="L1130" i="3" s="1"/>
  <c r="I1130" i="3"/>
  <c r="H1131" i="3"/>
  <c r="I1131" i="3"/>
  <c r="M1131" i="3" s="1"/>
  <c r="Q1409" i="3" l="1"/>
  <c r="L712" i="1" a="1"/>
  <c r="L712" i="1" s="1"/>
  <c r="I713" i="5"/>
  <c r="N716" i="1" s="1"/>
  <c r="G713" i="5"/>
  <c r="F714" i="5"/>
  <c r="I711" i="4"/>
  <c r="M714" i="1" s="1"/>
  <c r="F712" i="4"/>
  <c r="G712" i="4" s="1"/>
  <c r="T1124" i="3" a="1"/>
  <c r="T1124" i="3" s="1"/>
  <c r="N1130" i="3" a="1"/>
  <c r="O1131" i="3" s="1"/>
  <c r="P1410" i="3"/>
  <c r="K714" i="1" s="1" a="1"/>
  <c r="K714" i="1" s="1"/>
  <c r="R1128" i="3" a="1"/>
  <c r="S1126" i="3"/>
  <c r="S1127" i="3"/>
  <c r="R1126" i="3"/>
  <c r="R1127" i="3"/>
  <c r="P716" i="1"/>
  <c r="F1414" i="3"/>
  <c r="J1416" i="3" a="1"/>
  <c r="C1416" i="3" a="1"/>
  <c r="C1416" i="3" s="1"/>
  <c r="E1416" i="3" s="1"/>
  <c r="G1416" i="3" s="1"/>
  <c r="B1416" i="3" a="1"/>
  <c r="B1416" i="3" s="1"/>
  <c r="D1416" i="3" s="1"/>
  <c r="A1418" i="3"/>
  <c r="K1414" i="3"/>
  <c r="J1415" i="3"/>
  <c r="K1415" i="3"/>
  <c r="J1414" i="3"/>
  <c r="H1132" i="3" a="1"/>
  <c r="Q1411" i="3" l="1"/>
  <c r="L713" i="1" a="1"/>
  <c r="L713" i="1" s="1"/>
  <c r="I714" i="5"/>
  <c r="N717" i="1" s="1"/>
  <c r="G714" i="5"/>
  <c r="F715" i="5"/>
  <c r="I712" i="4"/>
  <c r="M715" i="1" s="1"/>
  <c r="F713" i="4"/>
  <c r="G713" i="4" s="1"/>
  <c r="T1126" i="3" a="1"/>
  <c r="T1126" i="3" s="1"/>
  <c r="N1131" i="3"/>
  <c r="N1130" i="3"/>
  <c r="O1130" i="3"/>
  <c r="H574" i="1" s="1" a="1"/>
  <c r="H574" i="1" s="1"/>
  <c r="O574" i="1" s="1"/>
  <c r="R1128" i="3"/>
  <c r="R1129" i="3"/>
  <c r="S1129" i="3"/>
  <c r="S1128" i="3"/>
  <c r="P1412" i="3"/>
  <c r="K715" i="1" s="1" a="1"/>
  <c r="K715" i="1" s="1"/>
  <c r="P717" i="1"/>
  <c r="C1418" i="3" a="1"/>
  <c r="C1418" i="3" s="1"/>
  <c r="E1418" i="3" s="1"/>
  <c r="G1418" i="3" s="1"/>
  <c r="B1418" i="3" a="1"/>
  <c r="B1418" i="3" s="1"/>
  <c r="D1418" i="3" s="1"/>
  <c r="A1420" i="3"/>
  <c r="F1416" i="3"/>
  <c r="J1418" i="3" a="1"/>
  <c r="K1417" i="3"/>
  <c r="J1416" i="3"/>
  <c r="K1416" i="3"/>
  <c r="J1417" i="3"/>
  <c r="I1133" i="3"/>
  <c r="M1133" i="3" s="1"/>
  <c r="H1133" i="3"/>
  <c r="H1132" i="3"/>
  <c r="I1132" i="3"/>
  <c r="Q1413" i="3" l="1"/>
  <c r="L714" i="1" a="1"/>
  <c r="L714" i="1" s="1"/>
  <c r="I715" i="5"/>
  <c r="N718" i="1" s="1"/>
  <c r="G715" i="5"/>
  <c r="F716" i="5"/>
  <c r="I713" i="4"/>
  <c r="M716" i="1" s="1"/>
  <c r="F714" i="4"/>
  <c r="G714" i="4" s="1"/>
  <c r="T1128" i="3" a="1"/>
  <c r="T1128" i="3" s="1"/>
  <c r="R1130" i="3" a="1"/>
  <c r="R1130" i="3" s="1"/>
  <c r="P1414" i="3"/>
  <c r="K716" i="1" s="1" a="1"/>
  <c r="K716" i="1" s="1"/>
  <c r="H1134" i="3" a="1"/>
  <c r="L1132" i="3"/>
  <c r="N1132" i="3" s="1" a="1"/>
  <c r="P718" i="1"/>
  <c r="A1422" i="3"/>
  <c r="B1420" i="3" a="1"/>
  <c r="B1420" i="3" s="1"/>
  <c r="D1420" i="3" s="1"/>
  <c r="C1420" i="3" a="1"/>
  <c r="C1420" i="3" s="1"/>
  <c r="E1420" i="3" s="1"/>
  <c r="G1420" i="3" s="1"/>
  <c r="F1418" i="3"/>
  <c r="J1420" i="3" a="1"/>
  <c r="J1418" i="3"/>
  <c r="K1419" i="3"/>
  <c r="K1418" i="3"/>
  <c r="J1419" i="3"/>
  <c r="I1134" i="3"/>
  <c r="I1135" i="3"/>
  <c r="M1135" i="3" s="1"/>
  <c r="H1134" i="3"/>
  <c r="H1135" i="3"/>
  <c r="Q1415" i="3" l="1"/>
  <c r="L715" i="1" a="1"/>
  <c r="L715" i="1" s="1"/>
  <c r="I716" i="5"/>
  <c r="N719" i="1" s="1"/>
  <c r="G716" i="5"/>
  <c r="F717" i="5"/>
  <c r="I714" i="4"/>
  <c r="M717" i="1" s="1"/>
  <c r="F715" i="4"/>
  <c r="G715" i="4" s="1"/>
  <c r="S1131" i="3"/>
  <c r="S1130" i="3"/>
  <c r="R1131" i="3"/>
  <c r="P1416" i="3"/>
  <c r="K717" i="1" s="1" a="1"/>
  <c r="K717" i="1" s="1"/>
  <c r="H1136" i="3" a="1"/>
  <c r="L1134" i="3"/>
  <c r="N1134" i="3" s="1" a="1"/>
  <c r="O1133" i="3"/>
  <c r="O1132" i="3"/>
  <c r="H575" i="1" s="1" a="1"/>
  <c r="H575" i="1" s="1"/>
  <c r="O575" i="1" s="1"/>
  <c r="N1133" i="3"/>
  <c r="N1132" i="3"/>
  <c r="P719" i="1"/>
  <c r="J1420" i="3"/>
  <c r="K1421" i="3"/>
  <c r="K1420" i="3"/>
  <c r="J1421" i="3"/>
  <c r="F1420" i="3"/>
  <c r="J1422" i="3" a="1"/>
  <c r="C1422" i="3" a="1"/>
  <c r="C1422" i="3" s="1"/>
  <c r="E1422" i="3" s="1"/>
  <c r="G1422" i="3" s="1"/>
  <c r="B1422" i="3" a="1"/>
  <c r="B1422" i="3" s="1"/>
  <c r="D1422" i="3" s="1"/>
  <c r="A1424" i="3"/>
  <c r="I1136" i="3"/>
  <c r="H1136" i="3"/>
  <c r="H1137" i="3"/>
  <c r="I1137" i="3"/>
  <c r="M1137" i="3" s="1"/>
  <c r="Q1417" i="3" l="1"/>
  <c r="L716" i="1" a="1"/>
  <c r="L716" i="1" s="1"/>
  <c r="I717" i="5"/>
  <c r="N720" i="1" s="1"/>
  <c r="G717" i="5"/>
  <c r="F718" i="5"/>
  <c r="I715" i="4"/>
  <c r="M718" i="1" s="1"/>
  <c r="F716" i="4"/>
  <c r="G716" i="4" s="1"/>
  <c r="T1130" i="3" a="1"/>
  <c r="T1130" i="3" s="1"/>
  <c r="R1132" i="3" a="1"/>
  <c r="P1418" i="3"/>
  <c r="K718" i="1" s="1" a="1"/>
  <c r="K718" i="1" s="1"/>
  <c r="H1138" i="3" a="1"/>
  <c r="L1136" i="3"/>
  <c r="N1136" i="3" s="1" a="1"/>
  <c r="O1135" i="3"/>
  <c r="N1135" i="3"/>
  <c r="O1134" i="3"/>
  <c r="H576" i="1" s="1" a="1"/>
  <c r="H576" i="1" s="1"/>
  <c r="O576" i="1" s="1"/>
  <c r="N1134" i="3"/>
  <c r="P720" i="1"/>
  <c r="F1422" i="3"/>
  <c r="J1424" i="3" a="1"/>
  <c r="K1422" i="3"/>
  <c r="J1423" i="3"/>
  <c r="K1423" i="3"/>
  <c r="J1422" i="3"/>
  <c r="C1424" i="3" a="1"/>
  <c r="C1424" i="3" s="1"/>
  <c r="E1424" i="3" s="1"/>
  <c r="G1424" i="3" s="1"/>
  <c r="A1426" i="3"/>
  <c r="B1424" i="3" a="1"/>
  <c r="B1424" i="3" s="1"/>
  <c r="D1424" i="3" s="1"/>
  <c r="I1138" i="3"/>
  <c r="H1139" i="3"/>
  <c r="I1139" i="3"/>
  <c r="M1139" i="3" s="1"/>
  <c r="H1138" i="3"/>
  <c r="Q1419" i="3" l="1"/>
  <c r="L717" i="1" a="1"/>
  <c r="L717" i="1" s="1"/>
  <c r="I718" i="5"/>
  <c r="N721" i="1" s="1"/>
  <c r="G718" i="5"/>
  <c r="F719" i="5"/>
  <c r="I716" i="4"/>
  <c r="M719" i="1" s="1"/>
  <c r="F717" i="4"/>
  <c r="G717" i="4" s="1"/>
  <c r="P1420" i="3"/>
  <c r="K719" i="1" s="1" a="1"/>
  <c r="K719" i="1" s="1"/>
  <c r="R1134" i="3" a="1"/>
  <c r="S1132" i="3"/>
  <c r="R1133" i="3"/>
  <c r="R1132" i="3"/>
  <c r="S1133" i="3"/>
  <c r="H1140" i="3" a="1"/>
  <c r="L1138" i="3"/>
  <c r="N1138" i="3" s="1" a="1"/>
  <c r="N1137" i="3"/>
  <c r="O1137" i="3"/>
  <c r="N1136" i="3"/>
  <c r="O1136" i="3"/>
  <c r="H577" i="1" s="1" a="1"/>
  <c r="H577" i="1" s="1"/>
  <c r="O577" i="1" s="1"/>
  <c r="P721" i="1"/>
  <c r="J1425" i="3"/>
  <c r="K1425" i="3"/>
  <c r="J1424" i="3"/>
  <c r="K1424" i="3"/>
  <c r="C1426" i="3" a="1"/>
  <c r="C1426" i="3" s="1"/>
  <c r="E1426" i="3" s="1"/>
  <c r="G1426" i="3" s="1"/>
  <c r="B1426" i="3" a="1"/>
  <c r="B1426" i="3" s="1"/>
  <c r="D1426" i="3" s="1"/>
  <c r="A1428" i="3"/>
  <c r="F1424" i="3"/>
  <c r="J1426" i="3" a="1"/>
  <c r="H1141" i="3"/>
  <c r="H1140" i="3"/>
  <c r="I1140" i="3"/>
  <c r="I1141" i="3"/>
  <c r="M1141" i="3" s="1"/>
  <c r="Q1421" i="3" l="1"/>
  <c r="L718" i="1" a="1"/>
  <c r="L718" i="1" s="1"/>
  <c r="I719" i="5"/>
  <c r="N722" i="1" s="1"/>
  <c r="G719" i="5"/>
  <c r="F720" i="5"/>
  <c r="I717" i="4"/>
  <c r="M720" i="1" s="1"/>
  <c r="F718" i="4"/>
  <c r="G718" i="4" s="1"/>
  <c r="T1132" i="3" a="1"/>
  <c r="T1132" i="3" s="1"/>
  <c r="R1136" i="3" a="1"/>
  <c r="R1135" i="3"/>
  <c r="S1134" i="3"/>
  <c r="R1134" i="3"/>
  <c r="S1135" i="3"/>
  <c r="P1422" i="3"/>
  <c r="K720" i="1" s="1" a="1"/>
  <c r="K720" i="1" s="1"/>
  <c r="H1142" i="3" a="1"/>
  <c r="L1140" i="3"/>
  <c r="N1140" i="3" s="1" a="1"/>
  <c r="O1138" i="3"/>
  <c r="H578" i="1" s="1" a="1"/>
  <c r="H578" i="1" s="1"/>
  <c r="O578" i="1" s="1"/>
  <c r="N1138" i="3"/>
  <c r="N1139" i="3"/>
  <c r="O1139" i="3"/>
  <c r="P722" i="1"/>
  <c r="F1426" i="3"/>
  <c r="J1428" i="3" a="1"/>
  <c r="C1428" i="3" a="1"/>
  <c r="C1428" i="3" s="1"/>
  <c r="E1428" i="3" s="1"/>
  <c r="G1428" i="3" s="1"/>
  <c r="B1428" i="3" a="1"/>
  <c r="B1428" i="3" s="1"/>
  <c r="D1428" i="3" s="1"/>
  <c r="A1430" i="3"/>
  <c r="J1426" i="3"/>
  <c r="K1426" i="3"/>
  <c r="K1427" i="3"/>
  <c r="J1427" i="3"/>
  <c r="I1143" i="3"/>
  <c r="M1143" i="3" s="1"/>
  <c r="H1142" i="3"/>
  <c r="I1142" i="3"/>
  <c r="H1143" i="3"/>
  <c r="Q1423" i="3" l="1"/>
  <c r="L719" i="1" a="1"/>
  <c r="L719" i="1" s="1"/>
  <c r="I720" i="5"/>
  <c r="N723" i="1" s="1"/>
  <c r="G720" i="5"/>
  <c r="F721" i="5"/>
  <c r="I718" i="4"/>
  <c r="M721" i="1" s="1"/>
  <c r="F719" i="4"/>
  <c r="G719" i="4" s="1"/>
  <c r="T1134" i="3" a="1"/>
  <c r="T1134" i="3" s="1"/>
  <c r="P1424" i="3"/>
  <c r="K721" i="1" s="1" a="1"/>
  <c r="K721" i="1" s="1"/>
  <c r="R1138" i="3" a="1"/>
  <c r="S1136" i="3"/>
  <c r="R1136" i="3"/>
  <c r="S1137" i="3"/>
  <c r="R1137" i="3"/>
  <c r="N1140" i="3"/>
  <c r="O1140" i="3"/>
  <c r="H579" i="1" s="1" a="1"/>
  <c r="H579" i="1" s="1"/>
  <c r="O579" i="1" s="1"/>
  <c r="O1141" i="3"/>
  <c r="N1141" i="3"/>
  <c r="H1144" i="3" a="1"/>
  <c r="L1142" i="3"/>
  <c r="N1142" i="3" s="1" a="1"/>
  <c r="P723" i="1"/>
  <c r="C1430" i="3" a="1"/>
  <c r="C1430" i="3" s="1"/>
  <c r="E1430" i="3" s="1"/>
  <c r="G1430" i="3" s="1"/>
  <c r="B1430" i="3" a="1"/>
  <c r="B1430" i="3" s="1"/>
  <c r="D1430" i="3" s="1"/>
  <c r="A1432" i="3"/>
  <c r="F1428" i="3"/>
  <c r="J1430" i="3" a="1"/>
  <c r="J1428" i="3"/>
  <c r="K1428" i="3"/>
  <c r="K1429" i="3"/>
  <c r="J1429" i="3"/>
  <c r="I1144" i="3"/>
  <c r="H1145" i="3"/>
  <c r="I1145" i="3"/>
  <c r="M1145" i="3" s="1"/>
  <c r="H1144" i="3"/>
  <c r="Q1425" i="3" l="1"/>
  <c r="L720" i="1" a="1"/>
  <c r="L720" i="1" s="1"/>
  <c r="G721" i="5"/>
  <c r="I721" i="5"/>
  <c r="N724" i="1" s="1"/>
  <c r="F722" i="5"/>
  <c r="I719" i="4"/>
  <c r="M722" i="1" s="1"/>
  <c r="F720" i="4"/>
  <c r="G720" i="4" s="1"/>
  <c r="T1136" i="3" a="1"/>
  <c r="T1136" i="3" s="1"/>
  <c r="S1139" i="3"/>
  <c r="S1138" i="3"/>
  <c r="R1139" i="3"/>
  <c r="R1138" i="3"/>
  <c r="R1140" i="3" a="1"/>
  <c r="P1426" i="3"/>
  <c r="K722" i="1" s="1" a="1"/>
  <c r="K722" i="1" s="1"/>
  <c r="N1142" i="3"/>
  <c r="O1142" i="3"/>
  <c r="H580" i="1" s="1" a="1"/>
  <c r="H580" i="1" s="1"/>
  <c r="O580" i="1" s="1"/>
  <c r="N1143" i="3"/>
  <c r="O1143" i="3"/>
  <c r="H1146" i="3" a="1"/>
  <c r="L1144" i="3"/>
  <c r="N1144" i="3" s="1" a="1"/>
  <c r="P724" i="1"/>
  <c r="K1430" i="3"/>
  <c r="J1431" i="3"/>
  <c r="K1431" i="3"/>
  <c r="J1430" i="3"/>
  <c r="C1432" i="3" a="1"/>
  <c r="C1432" i="3" s="1"/>
  <c r="E1432" i="3" s="1"/>
  <c r="G1432" i="3" s="1"/>
  <c r="B1432" i="3" a="1"/>
  <c r="B1432" i="3" s="1"/>
  <c r="D1432" i="3" s="1"/>
  <c r="A1434" i="3"/>
  <c r="F1430" i="3"/>
  <c r="J1432" i="3" a="1"/>
  <c r="H1147" i="3"/>
  <c r="I1147" i="3"/>
  <c r="M1147" i="3" s="1"/>
  <c r="I1146" i="3"/>
  <c r="H1146" i="3"/>
  <c r="Q1427" i="3" l="1"/>
  <c r="L721" i="1" a="1"/>
  <c r="L721" i="1" s="1"/>
  <c r="G722" i="5"/>
  <c r="I722" i="5"/>
  <c r="N725" i="1" s="1"/>
  <c r="F723" i="5"/>
  <c r="I720" i="4"/>
  <c r="M723" i="1" s="1"/>
  <c r="F721" i="4"/>
  <c r="G721" i="4" s="1"/>
  <c r="T1138" i="3" a="1"/>
  <c r="T1138" i="3" s="1"/>
  <c r="R1140" i="3"/>
  <c r="S1140" i="3"/>
  <c r="S1141" i="3"/>
  <c r="R1141" i="3"/>
  <c r="P1428" i="3"/>
  <c r="K723" i="1" s="1" a="1"/>
  <c r="K723" i="1" s="1"/>
  <c r="R1142" i="3" a="1"/>
  <c r="H1148" i="3" a="1"/>
  <c r="L1146" i="3"/>
  <c r="N1146" i="3" s="1" a="1"/>
  <c r="N1144" i="3"/>
  <c r="O1144" i="3"/>
  <c r="H581" i="1" s="1" a="1"/>
  <c r="H581" i="1" s="1"/>
  <c r="O581" i="1" s="1"/>
  <c r="O1145" i="3"/>
  <c r="N1145" i="3"/>
  <c r="P725" i="1"/>
  <c r="F1432" i="3"/>
  <c r="J1434" i="3" a="1"/>
  <c r="A1436" i="3"/>
  <c r="C1434" i="3" a="1"/>
  <c r="C1434" i="3" s="1"/>
  <c r="E1434" i="3" s="1"/>
  <c r="G1434" i="3" s="1"/>
  <c r="B1434" i="3" a="1"/>
  <c r="B1434" i="3" s="1"/>
  <c r="D1434" i="3" s="1"/>
  <c r="J1432" i="3"/>
  <c r="K1432" i="3"/>
  <c r="J1433" i="3"/>
  <c r="K1433" i="3"/>
  <c r="H1149" i="3"/>
  <c r="I1148" i="3"/>
  <c r="I1149" i="3"/>
  <c r="M1149" i="3" s="1"/>
  <c r="H1148" i="3"/>
  <c r="Q1429" i="3" l="1"/>
  <c r="L722" i="1" a="1"/>
  <c r="L722" i="1" s="1"/>
  <c r="I723" i="5"/>
  <c r="N726" i="1" s="1"/>
  <c r="G723" i="5"/>
  <c r="F724" i="5"/>
  <c r="I721" i="4"/>
  <c r="M724" i="1" s="1"/>
  <c r="F722" i="4"/>
  <c r="G722" i="4" s="1"/>
  <c r="T1140" i="3" a="1"/>
  <c r="T1140" i="3" s="1"/>
  <c r="P1430" i="3"/>
  <c r="K724" i="1" s="1" a="1"/>
  <c r="K724" i="1" s="1"/>
  <c r="R1144" i="3" a="1"/>
  <c r="S1143" i="3"/>
  <c r="S1142" i="3"/>
  <c r="R1142" i="3"/>
  <c r="R1143" i="3"/>
  <c r="H1150" i="3" a="1"/>
  <c r="L1148" i="3"/>
  <c r="N1148" i="3" s="1" a="1"/>
  <c r="N1146" i="3"/>
  <c r="N1147" i="3"/>
  <c r="O1147" i="3"/>
  <c r="O1146" i="3"/>
  <c r="H582" i="1" s="1" a="1"/>
  <c r="H582" i="1" s="1"/>
  <c r="O582" i="1" s="1"/>
  <c r="P726" i="1"/>
  <c r="F1434" i="3"/>
  <c r="J1436" i="3" a="1"/>
  <c r="B1436" i="3" a="1"/>
  <c r="B1436" i="3" s="1"/>
  <c r="D1436" i="3" s="1"/>
  <c r="C1436" i="3" a="1"/>
  <c r="C1436" i="3" s="1"/>
  <c r="E1436" i="3" s="1"/>
  <c r="G1436" i="3" s="1"/>
  <c r="A1438" i="3"/>
  <c r="J1434" i="3"/>
  <c r="K1434" i="3"/>
  <c r="K1435" i="3"/>
  <c r="J1435" i="3"/>
  <c r="I1151" i="3"/>
  <c r="M1151" i="3" s="1"/>
  <c r="H1150" i="3"/>
  <c r="H1151" i="3"/>
  <c r="I1150" i="3"/>
  <c r="Q1431" i="3" l="1"/>
  <c r="L723" i="1" a="1"/>
  <c r="L723" i="1" s="1"/>
  <c r="I724" i="5"/>
  <c r="N727" i="1" s="1"/>
  <c r="G724" i="5"/>
  <c r="F725" i="5"/>
  <c r="I722" i="4"/>
  <c r="M725" i="1" s="1"/>
  <c r="F723" i="4"/>
  <c r="G723" i="4" s="1"/>
  <c r="T1142" i="3" a="1"/>
  <c r="T1142" i="3" s="1"/>
  <c r="R1146" i="3" a="1"/>
  <c r="R1144" i="3"/>
  <c r="R1145" i="3"/>
  <c r="S1144" i="3"/>
  <c r="S1145" i="3"/>
  <c r="P1432" i="3"/>
  <c r="K725" i="1" s="1" a="1"/>
  <c r="K725" i="1" s="1"/>
  <c r="H1152" i="3" a="1"/>
  <c r="L1150" i="3"/>
  <c r="N1150" i="3" s="1" a="1"/>
  <c r="O1149" i="3"/>
  <c r="O1148" i="3"/>
  <c r="H583" i="1" s="1" a="1"/>
  <c r="H583" i="1" s="1"/>
  <c r="O583" i="1" s="1"/>
  <c r="N1149" i="3"/>
  <c r="N1148" i="3"/>
  <c r="P727" i="1"/>
  <c r="C1438" i="3" a="1"/>
  <c r="C1438" i="3" s="1"/>
  <c r="E1438" i="3" s="1"/>
  <c r="G1438" i="3" s="1"/>
  <c r="B1438" i="3" a="1"/>
  <c r="B1438" i="3" s="1"/>
  <c r="D1438" i="3" s="1"/>
  <c r="A1440" i="3"/>
  <c r="F1436" i="3"/>
  <c r="J1438" i="3" a="1"/>
  <c r="J1436" i="3"/>
  <c r="K1436" i="3"/>
  <c r="K1437" i="3"/>
  <c r="J1437" i="3"/>
  <c r="I1152" i="3"/>
  <c r="I1153" i="3"/>
  <c r="M1153" i="3" s="1"/>
  <c r="H1153" i="3"/>
  <c r="H1152" i="3"/>
  <c r="Q1433" i="3" l="1"/>
  <c r="L724" i="1" a="1"/>
  <c r="L724" i="1" s="1"/>
  <c r="G725" i="5"/>
  <c r="I725" i="5"/>
  <c r="N728" i="1" s="1"/>
  <c r="F726" i="5"/>
  <c r="I723" i="4"/>
  <c r="M726" i="1" s="1"/>
  <c r="F724" i="4"/>
  <c r="G724" i="4" s="1"/>
  <c r="T1144" i="3" a="1"/>
  <c r="T1144" i="3" s="1"/>
  <c r="R1148" i="3" a="1"/>
  <c r="P1434" i="3"/>
  <c r="K726" i="1" s="1" a="1"/>
  <c r="K726" i="1" s="1"/>
  <c r="R1146" i="3"/>
  <c r="R1147" i="3"/>
  <c r="S1147" i="3"/>
  <c r="S1146" i="3"/>
  <c r="H1154" i="3" a="1"/>
  <c r="L1152" i="3"/>
  <c r="N1152" i="3" s="1" a="1"/>
  <c r="O1151" i="3"/>
  <c r="N1150" i="3"/>
  <c r="O1150" i="3"/>
  <c r="H584" i="1" s="1" a="1"/>
  <c r="H584" i="1" s="1"/>
  <c r="O584" i="1" s="1"/>
  <c r="N1151" i="3"/>
  <c r="P728" i="1"/>
  <c r="K1438" i="3"/>
  <c r="J1439" i="3"/>
  <c r="K1439" i="3"/>
  <c r="J1438" i="3"/>
  <c r="C1440" i="3" a="1"/>
  <c r="C1440" i="3" s="1"/>
  <c r="E1440" i="3" s="1"/>
  <c r="G1440" i="3" s="1"/>
  <c r="A1442" i="3"/>
  <c r="B1440" i="3" a="1"/>
  <c r="B1440" i="3" s="1"/>
  <c r="D1440" i="3" s="1"/>
  <c r="F1438" i="3"/>
  <c r="J1440" i="3" a="1"/>
  <c r="I1155" i="3"/>
  <c r="M1155" i="3" s="1"/>
  <c r="H1154" i="3"/>
  <c r="H1155" i="3"/>
  <c r="I1154" i="3"/>
  <c r="Q1435" i="3" l="1"/>
  <c r="L725" i="1" a="1"/>
  <c r="L725" i="1" s="1"/>
  <c r="I726" i="5"/>
  <c r="N729" i="1" s="1"/>
  <c r="G726" i="5"/>
  <c r="F727" i="5"/>
  <c r="I724" i="4"/>
  <c r="M727" i="1" s="1"/>
  <c r="F725" i="4"/>
  <c r="G725" i="4" s="1"/>
  <c r="T1146" i="3" a="1"/>
  <c r="T1146" i="3" s="1"/>
  <c r="R1150" i="3" a="1"/>
  <c r="P1436" i="3"/>
  <c r="K727" i="1" s="1" a="1"/>
  <c r="K727" i="1" s="1"/>
  <c r="S1148" i="3"/>
  <c r="R1148" i="3"/>
  <c r="R1149" i="3"/>
  <c r="S1149" i="3"/>
  <c r="H1156" i="3" a="1"/>
  <c r="L1154" i="3"/>
  <c r="N1154" i="3" s="1" a="1"/>
  <c r="N1152" i="3"/>
  <c r="O1152" i="3"/>
  <c r="H585" i="1" s="1" a="1"/>
  <c r="H585" i="1" s="1"/>
  <c r="O585" i="1" s="1"/>
  <c r="N1153" i="3"/>
  <c r="O1153" i="3"/>
  <c r="P729" i="1"/>
  <c r="F1440" i="3"/>
  <c r="J1442" i="3" a="1"/>
  <c r="C1442" i="3" a="1"/>
  <c r="C1442" i="3" s="1"/>
  <c r="E1442" i="3" s="1"/>
  <c r="G1442" i="3" s="1"/>
  <c r="B1442" i="3" a="1"/>
  <c r="B1442" i="3" s="1"/>
  <c r="D1442" i="3" s="1"/>
  <c r="A1444" i="3"/>
  <c r="K1441" i="3"/>
  <c r="J1440" i="3"/>
  <c r="K1440" i="3"/>
  <c r="J1441" i="3"/>
  <c r="H1157" i="3"/>
  <c r="I1157" i="3"/>
  <c r="M1157" i="3" s="1"/>
  <c r="I1156" i="3"/>
  <c r="H1156" i="3"/>
  <c r="Q1437" i="3" l="1"/>
  <c r="L726" i="1" a="1"/>
  <c r="L726" i="1" s="1"/>
  <c r="I727" i="5"/>
  <c r="N730" i="1" s="1"/>
  <c r="G727" i="5"/>
  <c r="F728" i="5"/>
  <c r="I725" i="4"/>
  <c r="M728" i="1" s="1"/>
  <c r="F726" i="4"/>
  <c r="G726" i="4" s="1"/>
  <c r="T1148" i="3" a="1"/>
  <c r="T1148" i="3" s="1"/>
  <c r="R1152" i="3" a="1"/>
  <c r="P1438" i="3"/>
  <c r="K728" i="1" s="1" a="1"/>
  <c r="K728" i="1" s="1"/>
  <c r="R1151" i="3"/>
  <c r="R1150" i="3"/>
  <c r="S1150" i="3"/>
  <c r="S1151" i="3"/>
  <c r="O1154" i="3"/>
  <c r="H586" i="1" s="1" a="1"/>
  <c r="H586" i="1" s="1"/>
  <c r="O586" i="1" s="1"/>
  <c r="N1154" i="3"/>
  <c r="N1155" i="3"/>
  <c r="O1155" i="3"/>
  <c r="H1158" i="3" a="1"/>
  <c r="L1156" i="3"/>
  <c r="N1156" i="3" s="1" a="1"/>
  <c r="P730" i="1"/>
  <c r="C1444" i="3" a="1"/>
  <c r="C1444" i="3" s="1"/>
  <c r="E1444" i="3" s="1"/>
  <c r="G1444" i="3" s="1"/>
  <c r="B1444" i="3" a="1"/>
  <c r="B1444" i="3" s="1"/>
  <c r="D1444" i="3" s="1"/>
  <c r="A1446" i="3"/>
  <c r="J1442" i="3"/>
  <c r="K1442" i="3"/>
  <c r="K1443" i="3"/>
  <c r="J1443" i="3"/>
  <c r="F1442" i="3"/>
  <c r="J1444" i="3" a="1"/>
  <c r="I1159" i="3"/>
  <c r="M1159" i="3" s="1"/>
  <c r="H1158" i="3"/>
  <c r="H1159" i="3"/>
  <c r="I1158" i="3"/>
  <c r="Q1439" i="3" l="1"/>
  <c r="L727" i="1" a="1"/>
  <c r="L727" i="1" s="1"/>
  <c r="G728" i="5"/>
  <c r="I728" i="5"/>
  <c r="N731" i="1" s="1"/>
  <c r="F729" i="5"/>
  <c r="I726" i="4"/>
  <c r="M729" i="1" s="1"/>
  <c r="F727" i="4"/>
  <c r="G727" i="4" s="1"/>
  <c r="T1150" i="3" a="1"/>
  <c r="T1150" i="3" s="1"/>
  <c r="R1154" i="3" a="1"/>
  <c r="P1440" i="3"/>
  <c r="K729" i="1" s="1" a="1"/>
  <c r="K729" i="1" s="1"/>
  <c r="S1152" i="3"/>
  <c r="R1153" i="3"/>
  <c r="S1153" i="3"/>
  <c r="R1152" i="3"/>
  <c r="H1160" i="3" a="1"/>
  <c r="L1158" i="3"/>
  <c r="N1158" i="3" s="1" a="1"/>
  <c r="N1156" i="3"/>
  <c r="O1156" i="3"/>
  <c r="H587" i="1" s="1" a="1"/>
  <c r="H587" i="1" s="1"/>
  <c r="O587" i="1" s="1"/>
  <c r="O1157" i="3"/>
  <c r="N1157" i="3"/>
  <c r="P731" i="1"/>
  <c r="C1446" i="3" a="1"/>
  <c r="C1446" i="3" s="1"/>
  <c r="E1446" i="3" s="1"/>
  <c r="G1446" i="3" s="1"/>
  <c r="A1448" i="3"/>
  <c r="B1446" i="3" a="1"/>
  <c r="B1446" i="3" s="1"/>
  <c r="D1446" i="3" s="1"/>
  <c r="F1444" i="3"/>
  <c r="J1446" i="3" a="1"/>
  <c r="J1444" i="3"/>
  <c r="K1445" i="3"/>
  <c r="K1444" i="3"/>
  <c r="J1445" i="3"/>
  <c r="I1160" i="3"/>
  <c r="H1160" i="3"/>
  <c r="I1161" i="3"/>
  <c r="M1161" i="3" s="1"/>
  <c r="H1161" i="3"/>
  <c r="Q1441" i="3" l="1"/>
  <c r="L728" i="1" a="1"/>
  <c r="L728" i="1" s="1"/>
  <c r="G729" i="5"/>
  <c r="I729" i="5"/>
  <c r="N732" i="1" s="1"/>
  <c r="F730" i="5"/>
  <c r="I727" i="4"/>
  <c r="M730" i="1" s="1"/>
  <c r="F728" i="4"/>
  <c r="G728" i="4" s="1"/>
  <c r="T1152" i="3" a="1"/>
  <c r="T1152" i="3" s="1"/>
  <c r="R1156" i="3" a="1"/>
  <c r="P1442" i="3"/>
  <c r="K730" i="1" s="1" a="1"/>
  <c r="K730" i="1" s="1"/>
  <c r="R1154" i="3"/>
  <c r="S1155" i="3"/>
  <c r="R1155" i="3"/>
  <c r="S1154" i="3"/>
  <c r="H1162" i="3" a="1"/>
  <c r="L1160" i="3"/>
  <c r="N1160" i="3" s="1" a="1"/>
  <c r="N1159" i="3"/>
  <c r="O1159" i="3"/>
  <c r="O1158" i="3"/>
  <c r="H588" i="1" s="1" a="1"/>
  <c r="H588" i="1" s="1"/>
  <c r="O588" i="1" s="1"/>
  <c r="N1158" i="3"/>
  <c r="P732" i="1"/>
  <c r="K1446" i="3"/>
  <c r="J1447" i="3"/>
  <c r="K1447" i="3"/>
  <c r="J1446" i="3"/>
  <c r="F1446" i="3"/>
  <c r="J1448" i="3" a="1"/>
  <c r="C1448" i="3" a="1"/>
  <c r="C1448" i="3" s="1"/>
  <c r="E1448" i="3" s="1"/>
  <c r="G1448" i="3" s="1"/>
  <c r="B1448" i="3" a="1"/>
  <c r="B1448" i="3" s="1"/>
  <c r="D1448" i="3" s="1"/>
  <c r="A1450" i="3"/>
  <c r="H1162" i="3"/>
  <c r="L1162" i="3" s="1"/>
  <c r="I1162" i="3"/>
  <c r="I1163" i="3"/>
  <c r="M1163" i="3" s="1"/>
  <c r="H1163" i="3"/>
  <c r="Q1443" i="3" l="1"/>
  <c r="L729" i="1" a="1"/>
  <c r="L729" i="1" s="1"/>
  <c r="I730" i="5"/>
  <c r="N733" i="1" s="1"/>
  <c r="G730" i="5"/>
  <c r="F731" i="5"/>
  <c r="I728" i="4"/>
  <c r="M731" i="1" s="1"/>
  <c r="F729" i="4"/>
  <c r="G729" i="4" s="1"/>
  <c r="T1154" i="3" a="1"/>
  <c r="T1154" i="3" s="1"/>
  <c r="R1158" i="3" a="1"/>
  <c r="P1444" i="3"/>
  <c r="K731" i="1" s="1" a="1"/>
  <c r="K731" i="1" s="1"/>
  <c r="R1156" i="3"/>
  <c r="S1156" i="3"/>
  <c r="R1157" i="3"/>
  <c r="S1157" i="3"/>
  <c r="N1160" i="3"/>
  <c r="O1160" i="3"/>
  <c r="H589" i="1" s="1" a="1"/>
  <c r="H589" i="1" s="1"/>
  <c r="O589" i="1" s="1"/>
  <c r="O1161" i="3"/>
  <c r="N1161" i="3"/>
  <c r="N1162" i="3" a="1"/>
  <c r="P733" i="1"/>
  <c r="F1448" i="3"/>
  <c r="J1450" i="3" a="1"/>
  <c r="J1448" i="3"/>
  <c r="K1448" i="3"/>
  <c r="J1449" i="3"/>
  <c r="K1449" i="3"/>
  <c r="A1452" i="3"/>
  <c r="B1450" i="3" a="1"/>
  <c r="B1450" i="3" s="1"/>
  <c r="D1450" i="3" s="1"/>
  <c r="C1450" i="3" a="1"/>
  <c r="C1450" i="3" s="1"/>
  <c r="E1450" i="3" s="1"/>
  <c r="G1450" i="3" s="1"/>
  <c r="H1164" i="3" a="1"/>
  <c r="Q1445" i="3" l="1"/>
  <c r="L730" i="1" a="1"/>
  <c r="L730" i="1" s="1"/>
  <c r="I731" i="5"/>
  <c r="N734" i="1" s="1"/>
  <c r="G731" i="5"/>
  <c r="F732" i="5"/>
  <c r="I729" i="4"/>
  <c r="M732" i="1" s="1"/>
  <c r="F730" i="4"/>
  <c r="G730" i="4" s="1"/>
  <c r="T1156" i="3" a="1"/>
  <c r="T1156" i="3" s="1"/>
  <c r="P1446" i="3"/>
  <c r="K732" i="1" s="1" a="1"/>
  <c r="K732" i="1" s="1"/>
  <c r="R1160" i="3" a="1"/>
  <c r="S1159" i="3"/>
  <c r="S1158" i="3"/>
  <c r="R1158" i="3"/>
  <c r="R1159" i="3"/>
  <c r="N1162" i="3"/>
  <c r="N1163" i="3"/>
  <c r="O1163" i="3"/>
  <c r="O1162" i="3"/>
  <c r="H590" i="1" s="1" a="1"/>
  <c r="H590" i="1" s="1"/>
  <c r="O590" i="1" s="1"/>
  <c r="P734" i="1"/>
  <c r="A1454" i="3"/>
  <c r="B1452" i="3" a="1"/>
  <c r="B1452" i="3" s="1"/>
  <c r="D1452" i="3" s="1"/>
  <c r="C1452" i="3" a="1"/>
  <c r="C1452" i="3" s="1"/>
  <c r="E1452" i="3" s="1"/>
  <c r="G1452" i="3" s="1"/>
  <c r="F1450" i="3"/>
  <c r="J1452" i="3" a="1"/>
  <c r="J1450" i="3"/>
  <c r="K1450" i="3"/>
  <c r="K1451" i="3"/>
  <c r="J1451" i="3"/>
  <c r="H1165" i="3"/>
  <c r="H1164" i="3"/>
  <c r="I1165" i="3"/>
  <c r="M1165" i="3" s="1"/>
  <c r="I1164" i="3"/>
  <c r="Q1447" i="3" l="1"/>
  <c r="L731" i="1" a="1"/>
  <c r="L731" i="1" s="1"/>
  <c r="I732" i="5"/>
  <c r="N735" i="1" s="1"/>
  <c r="G732" i="5"/>
  <c r="F733" i="5"/>
  <c r="I730" i="4"/>
  <c r="M733" i="1" s="1"/>
  <c r="F731" i="4"/>
  <c r="G731" i="4" s="1"/>
  <c r="T1158" i="3" a="1"/>
  <c r="T1158" i="3" s="1"/>
  <c r="R1161" i="3"/>
  <c r="R1160" i="3"/>
  <c r="S1160" i="3"/>
  <c r="S1161" i="3"/>
  <c r="R1162" i="3" a="1"/>
  <c r="P1448" i="3"/>
  <c r="K733" i="1" s="1" a="1"/>
  <c r="K733" i="1" s="1"/>
  <c r="H1166" i="3" a="1"/>
  <c r="L1164" i="3"/>
  <c r="N1164" i="3" s="1" a="1"/>
  <c r="P735" i="1"/>
  <c r="J1452" i="3"/>
  <c r="K1453" i="3"/>
  <c r="K1452" i="3"/>
  <c r="J1453" i="3"/>
  <c r="F1452" i="3"/>
  <c r="J1454" i="3" a="1"/>
  <c r="C1454" i="3" a="1"/>
  <c r="C1454" i="3" s="1"/>
  <c r="E1454" i="3" s="1"/>
  <c r="G1454" i="3" s="1"/>
  <c r="A1456" i="3"/>
  <c r="B1454" i="3" a="1"/>
  <c r="B1454" i="3" s="1"/>
  <c r="D1454" i="3" s="1"/>
  <c r="I1167" i="3"/>
  <c r="M1167" i="3" s="1"/>
  <c r="H1166" i="3"/>
  <c r="I1166" i="3"/>
  <c r="H1167" i="3"/>
  <c r="Q1449" i="3" l="1"/>
  <c r="L732" i="1" a="1"/>
  <c r="L732" i="1" s="1"/>
  <c r="G733" i="5"/>
  <c r="I733" i="5"/>
  <c r="N736" i="1" s="1"/>
  <c r="F734" i="5"/>
  <c r="I731" i="4"/>
  <c r="M734" i="1" s="1"/>
  <c r="F732" i="4"/>
  <c r="G732" i="4" s="1"/>
  <c r="T1160" i="3" a="1"/>
  <c r="T1160" i="3" s="1"/>
  <c r="R1162" i="3"/>
  <c r="R1163" i="3"/>
  <c r="S1162" i="3"/>
  <c r="S1163" i="3"/>
  <c r="P1450" i="3"/>
  <c r="K734" i="1" s="1" a="1"/>
  <c r="K734" i="1" s="1"/>
  <c r="H1168" i="3" a="1"/>
  <c r="L1166" i="3"/>
  <c r="N1166" i="3" s="1" a="1"/>
  <c r="O1165" i="3"/>
  <c r="N1165" i="3"/>
  <c r="O1164" i="3"/>
  <c r="H591" i="1" s="1" a="1"/>
  <c r="H591" i="1" s="1"/>
  <c r="O591" i="1" s="1"/>
  <c r="N1164" i="3"/>
  <c r="P736" i="1"/>
  <c r="K1454" i="3"/>
  <c r="J1455" i="3"/>
  <c r="K1455" i="3"/>
  <c r="J1454" i="3"/>
  <c r="C1456" i="3" a="1"/>
  <c r="C1456" i="3" s="1"/>
  <c r="E1456" i="3" s="1"/>
  <c r="G1456" i="3" s="1"/>
  <c r="B1456" i="3" a="1"/>
  <c r="B1456" i="3" s="1"/>
  <c r="D1456" i="3" s="1"/>
  <c r="A1458" i="3"/>
  <c r="F1454" i="3"/>
  <c r="J1456" i="3" a="1"/>
  <c r="I1168" i="3"/>
  <c r="H1168" i="3"/>
  <c r="H1169" i="3"/>
  <c r="I1169" i="3"/>
  <c r="M1169" i="3" s="1"/>
  <c r="Q1451" i="3" l="1"/>
  <c r="L733" i="1" a="1"/>
  <c r="L733" i="1" s="1"/>
  <c r="I734" i="5"/>
  <c r="N737" i="1" s="1"/>
  <c r="G734" i="5"/>
  <c r="F735" i="5"/>
  <c r="I732" i="4"/>
  <c r="M735" i="1" s="1"/>
  <c r="F733" i="4"/>
  <c r="G733" i="4" s="1"/>
  <c r="T1162" i="3" a="1"/>
  <c r="T1162" i="3" s="1"/>
  <c r="R1164" i="3" a="1"/>
  <c r="P1452" i="3"/>
  <c r="K735" i="1" s="1" a="1"/>
  <c r="K735" i="1" s="1"/>
  <c r="H1170" i="3" a="1"/>
  <c r="L1168" i="3"/>
  <c r="N1168" i="3" s="1" a="1"/>
  <c r="O1167" i="3"/>
  <c r="N1166" i="3"/>
  <c r="O1166" i="3"/>
  <c r="H592" i="1" s="1" a="1"/>
  <c r="H592" i="1" s="1"/>
  <c r="O592" i="1" s="1"/>
  <c r="N1167" i="3"/>
  <c r="P737" i="1"/>
  <c r="F1456" i="3"/>
  <c r="J1458" i="3" a="1"/>
  <c r="C1458" i="3" a="1"/>
  <c r="C1458" i="3" s="1"/>
  <c r="E1458" i="3" s="1"/>
  <c r="G1458" i="3" s="1"/>
  <c r="B1458" i="3" a="1"/>
  <c r="B1458" i="3" s="1"/>
  <c r="D1458" i="3" s="1"/>
  <c r="A1460" i="3"/>
  <c r="K1456" i="3"/>
  <c r="J1457" i="3"/>
  <c r="K1457" i="3"/>
  <c r="J1456" i="3"/>
  <c r="H1170" i="3"/>
  <c r="I1170" i="3"/>
  <c r="H1171" i="3"/>
  <c r="I1171" i="3"/>
  <c r="M1171" i="3" s="1"/>
  <c r="Q1453" i="3" l="1"/>
  <c r="L734" i="1" a="1"/>
  <c r="L734" i="1" s="1"/>
  <c r="I735" i="5"/>
  <c r="N738" i="1" s="1"/>
  <c r="G735" i="5"/>
  <c r="F736" i="5"/>
  <c r="I733" i="4"/>
  <c r="M736" i="1" s="1"/>
  <c r="F734" i="4"/>
  <c r="G734" i="4" s="1"/>
  <c r="R1166" i="3" a="1"/>
  <c r="P1454" i="3"/>
  <c r="K736" i="1" s="1" a="1"/>
  <c r="K736" i="1" s="1"/>
  <c r="S1164" i="3"/>
  <c r="R1165" i="3"/>
  <c r="R1164" i="3"/>
  <c r="S1165" i="3"/>
  <c r="O1169" i="3"/>
  <c r="N1168" i="3"/>
  <c r="O1168" i="3"/>
  <c r="H593" i="1" s="1" a="1"/>
  <c r="H593" i="1" s="1"/>
  <c r="O593" i="1" s="1"/>
  <c r="N1169" i="3"/>
  <c r="H1172" i="3" a="1"/>
  <c r="L1170" i="3"/>
  <c r="N1170" i="3" s="1" a="1"/>
  <c r="P738" i="1"/>
  <c r="C1460" i="3" a="1"/>
  <c r="C1460" i="3" s="1"/>
  <c r="E1460" i="3" s="1"/>
  <c r="G1460" i="3" s="1"/>
  <c r="B1460" i="3" a="1"/>
  <c r="B1460" i="3" s="1"/>
  <c r="D1460" i="3" s="1"/>
  <c r="A1462" i="3"/>
  <c r="F1458" i="3"/>
  <c r="J1460" i="3" a="1"/>
  <c r="J1458" i="3"/>
  <c r="K1459" i="3"/>
  <c r="K1458" i="3"/>
  <c r="J1459" i="3"/>
  <c r="H1173" i="3"/>
  <c r="H1172" i="3"/>
  <c r="I1172" i="3"/>
  <c r="I1173" i="3"/>
  <c r="M1173" i="3" s="1"/>
  <c r="Q1455" i="3" l="1"/>
  <c r="L735" i="1" a="1"/>
  <c r="L735" i="1" s="1"/>
  <c r="I736" i="5"/>
  <c r="N739" i="1" s="1"/>
  <c r="G736" i="5"/>
  <c r="F737" i="5"/>
  <c r="I734" i="4"/>
  <c r="M737" i="1" s="1"/>
  <c r="F735" i="4"/>
  <c r="G735" i="4" s="1"/>
  <c r="T1164" i="3" a="1"/>
  <c r="T1164" i="3" s="1"/>
  <c r="P1456" i="3"/>
  <c r="K737" i="1" s="1" a="1"/>
  <c r="K737" i="1" s="1"/>
  <c r="R1168" i="3" a="1"/>
  <c r="R1167" i="3"/>
  <c r="S1167" i="3"/>
  <c r="R1166" i="3"/>
  <c r="S1166" i="3"/>
  <c r="O1170" i="3"/>
  <c r="H594" i="1" s="1" a="1"/>
  <c r="H594" i="1" s="1"/>
  <c r="O594" i="1" s="1"/>
  <c r="N1171" i="3"/>
  <c r="O1171" i="3"/>
  <c r="N1170" i="3"/>
  <c r="H1174" i="3" a="1"/>
  <c r="L1172" i="3"/>
  <c r="N1172" i="3" s="1" a="1"/>
  <c r="P739" i="1"/>
  <c r="J1460" i="3"/>
  <c r="K1460" i="3"/>
  <c r="K1461" i="3"/>
  <c r="J1461" i="3"/>
  <c r="C1462" i="3" a="1"/>
  <c r="C1462" i="3" s="1"/>
  <c r="E1462" i="3" s="1"/>
  <c r="G1462" i="3" s="1"/>
  <c r="B1462" i="3" a="1"/>
  <c r="B1462" i="3" s="1"/>
  <c r="D1462" i="3" s="1"/>
  <c r="A1464" i="3"/>
  <c r="F1460" i="3"/>
  <c r="J1462" i="3" a="1"/>
  <c r="I1175" i="3"/>
  <c r="M1175" i="3" s="1"/>
  <c r="H1174" i="3"/>
  <c r="I1174" i="3"/>
  <c r="H1175" i="3"/>
  <c r="Q1457" i="3" l="1"/>
  <c r="L736" i="1" a="1"/>
  <c r="L736" i="1" s="1"/>
  <c r="G737" i="5"/>
  <c r="I737" i="5"/>
  <c r="N740" i="1" s="1"/>
  <c r="F738" i="5"/>
  <c r="I735" i="4"/>
  <c r="M738" i="1" s="1"/>
  <c r="F736" i="4"/>
  <c r="G736" i="4" s="1"/>
  <c r="T1166" i="3" a="1"/>
  <c r="T1166" i="3" s="1"/>
  <c r="R1170" i="3" a="1"/>
  <c r="S1168" i="3"/>
  <c r="R1168" i="3"/>
  <c r="R1169" i="3"/>
  <c r="S1169" i="3"/>
  <c r="P1458" i="3"/>
  <c r="K738" i="1" s="1" a="1"/>
  <c r="K738" i="1" s="1"/>
  <c r="H1176" i="3" a="1"/>
  <c r="L1174" i="3"/>
  <c r="N1174" i="3" s="1" a="1"/>
  <c r="N1172" i="3"/>
  <c r="O1173" i="3"/>
  <c r="N1173" i="3"/>
  <c r="O1172" i="3"/>
  <c r="H595" i="1" s="1" a="1"/>
  <c r="H595" i="1" s="1"/>
  <c r="O595" i="1" s="1"/>
  <c r="P740" i="1"/>
  <c r="F1462" i="3"/>
  <c r="J1464" i="3" a="1"/>
  <c r="C1464" i="3" a="1"/>
  <c r="C1464" i="3" s="1"/>
  <c r="E1464" i="3" s="1"/>
  <c r="G1464" i="3" s="1"/>
  <c r="B1464" i="3" a="1"/>
  <c r="B1464" i="3" s="1"/>
  <c r="D1464" i="3" s="1"/>
  <c r="A1466" i="3"/>
  <c r="K1462" i="3"/>
  <c r="J1463" i="3"/>
  <c r="K1463" i="3"/>
  <c r="J1462" i="3"/>
  <c r="I1176" i="3"/>
  <c r="H1176" i="3"/>
  <c r="H1177" i="3"/>
  <c r="I1177" i="3"/>
  <c r="M1177" i="3" s="1"/>
  <c r="Q1459" i="3" l="1"/>
  <c r="L737" i="1" a="1"/>
  <c r="L737" i="1" s="1"/>
  <c r="I738" i="5"/>
  <c r="N741" i="1" s="1"/>
  <c r="G738" i="5"/>
  <c r="F739" i="5"/>
  <c r="I736" i="4"/>
  <c r="M739" i="1" s="1"/>
  <c r="F737" i="4"/>
  <c r="G737" i="4" s="1"/>
  <c r="T1168" i="3" a="1"/>
  <c r="T1168" i="3" s="1"/>
  <c r="P1460" i="3"/>
  <c r="K739" i="1" s="1" a="1"/>
  <c r="K739" i="1" s="1"/>
  <c r="R1172" i="3" a="1"/>
  <c r="S1171" i="3"/>
  <c r="S1170" i="3"/>
  <c r="R1171" i="3"/>
  <c r="R1170" i="3"/>
  <c r="H1178" i="3" a="1"/>
  <c r="L1176" i="3"/>
  <c r="N1176" i="3" s="1" a="1"/>
  <c r="O1175" i="3"/>
  <c r="N1174" i="3"/>
  <c r="N1175" i="3"/>
  <c r="O1174" i="3"/>
  <c r="H596" i="1" s="1" a="1"/>
  <c r="H596" i="1" s="1"/>
  <c r="O596" i="1" s="1"/>
  <c r="P741" i="1"/>
  <c r="A1468" i="3"/>
  <c r="C1466" i="3" a="1"/>
  <c r="C1466" i="3" s="1"/>
  <c r="E1466" i="3" s="1"/>
  <c r="G1466" i="3" s="1"/>
  <c r="B1466" i="3" a="1"/>
  <c r="B1466" i="3" s="1"/>
  <c r="D1466" i="3" s="1"/>
  <c r="F1464" i="3"/>
  <c r="J1466" i="3" a="1"/>
  <c r="K1464" i="3"/>
  <c r="J1465" i="3"/>
  <c r="K1465" i="3"/>
  <c r="J1464" i="3"/>
  <c r="H1178" i="3"/>
  <c r="L1178" i="3" s="1"/>
  <c r="I1178" i="3"/>
  <c r="I1179" i="3"/>
  <c r="M1179" i="3" s="1"/>
  <c r="H1179" i="3"/>
  <c r="Q1461" i="3" l="1"/>
  <c r="L738" i="1" a="1"/>
  <c r="L738" i="1" s="1"/>
  <c r="T1170" i="3" a="1"/>
  <c r="T1170" i="3" s="1"/>
  <c r="I739" i="5"/>
  <c r="N742" i="1" s="1"/>
  <c r="G739" i="5"/>
  <c r="F740" i="5"/>
  <c r="I737" i="4"/>
  <c r="M740" i="1" s="1"/>
  <c r="F738" i="4"/>
  <c r="G738" i="4" s="1"/>
  <c r="R1174" i="3" a="1"/>
  <c r="S1172" i="3"/>
  <c r="R1172" i="3"/>
  <c r="R1173" i="3"/>
  <c r="S1173" i="3"/>
  <c r="P1462" i="3"/>
  <c r="K740" i="1" s="1" a="1"/>
  <c r="K740" i="1" s="1"/>
  <c r="N1176" i="3"/>
  <c r="O1176" i="3"/>
  <c r="H597" i="1" s="1" a="1"/>
  <c r="H597" i="1" s="1"/>
  <c r="O597" i="1" s="1"/>
  <c r="O1177" i="3"/>
  <c r="N1177" i="3"/>
  <c r="N1178" i="3" a="1"/>
  <c r="P742" i="1"/>
  <c r="F1466" i="3"/>
  <c r="J1468" i="3" a="1"/>
  <c r="J1466" i="3"/>
  <c r="K1467" i="3"/>
  <c r="K1466" i="3"/>
  <c r="J1467" i="3"/>
  <c r="A1470" i="3"/>
  <c r="B1468" i="3" a="1"/>
  <c r="B1468" i="3" s="1"/>
  <c r="D1468" i="3" s="1"/>
  <c r="C1468" i="3" a="1"/>
  <c r="C1468" i="3" s="1"/>
  <c r="E1468" i="3" s="1"/>
  <c r="G1468" i="3" s="1"/>
  <c r="H1180" i="3" a="1"/>
  <c r="Q1463" i="3" l="1"/>
  <c r="L739" i="1" a="1"/>
  <c r="L739" i="1" s="1"/>
  <c r="I740" i="5"/>
  <c r="N743" i="1" s="1"/>
  <c r="G740" i="5"/>
  <c r="F741" i="5"/>
  <c r="I738" i="4"/>
  <c r="M741" i="1" s="1"/>
  <c r="F739" i="4"/>
  <c r="G739" i="4" s="1"/>
  <c r="T1172" i="3" a="1"/>
  <c r="T1172" i="3" s="1"/>
  <c r="P1464" i="3"/>
  <c r="K741" i="1" s="1" a="1"/>
  <c r="K741" i="1" s="1"/>
  <c r="R1176" i="3" a="1"/>
  <c r="S1175" i="3"/>
  <c r="S1174" i="3"/>
  <c r="R1174" i="3"/>
  <c r="R1175" i="3"/>
  <c r="N1178" i="3"/>
  <c r="O1179" i="3"/>
  <c r="O1178" i="3"/>
  <c r="H598" i="1" s="1" a="1"/>
  <c r="H598" i="1" s="1"/>
  <c r="O598" i="1" s="1"/>
  <c r="N1179" i="3"/>
  <c r="P743" i="1"/>
  <c r="F1468" i="3"/>
  <c r="J1470" i="3" a="1"/>
  <c r="C1470" i="3" a="1"/>
  <c r="C1470" i="3" s="1"/>
  <c r="E1470" i="3" s="1"/>
  <c r="G1470" i="3" s="1"/>
  <c r="B1470" i="3" a="1"/>
  <c r="B1470" i="3" s="1"/>
  <c r="D1470" i="3" s="1"/>
  <c r="A1472" i="3"/>
  <c r="J1468" i="3"/>
  <c r="K1468" i="3"/>
  <c r="K1469" i="3"/>
  <c r="J1469" i="3"/>
  <c r="H1181" i="3"/>
  <c r="I1181" i="3"/>
  <c r="M1181" i="3" s="1"/>
  <c r="I1180" i="3"/>
  <c r="H1180" i="3"/>
  <c r="Q1465" i="3" l="1"/>
  <c r="L740" i="1" a="1"/>
  <c r="L740" i="1" s="1"/>
  <c r="G741" i="5"/>
  <c r="I741" i="5"/>
  <c r="N744" i="1" s="1"/>
  <c r="F742" i="5"/>
  <c r="I739" i="4"/>
  <c r="M742" i="1" s="1"/>
  <c r="F740" i="4"/>
  <c r="G740" i="4" s="1"/>
  <c r="T1174" i="3" a="1"/>
  <c r="T1174" i="3" s="1"/>
  <c r="S1176" i="3"/>
  <c r="S1177" i="3"/>
  <c r="R1176" i="3"/>
  <c r="R1177" i="3"/>
  <c r="R1178" i="3" a="1"/>
  <c r="P1466" i="3"/>
  <c r="K742" i="1" s="1" a="1"/>
  <c r="K742" i="1" s="1"/>
  <c r="H1182" i="3" a="1"/>
  <c r="L1180" i="3"/>
  <c r="N1180" i="3" s="1" a="1"/>
  <c r="P744" i="1"/>
  <c r="C1472" i="3" a="1"/>
  <c r="C1472" i="3" s="1"/>
  <c r="E1472" i="3" s="1"/>
  <c r="G1472" i="3" s="1"/>
  <c r="B1472" i="3" a="1"/>
  <c r="B1472" i="3" s="1"/>
  <c r="D1472" i="3" s="1"/>
  <c r="A1474" i="3"/>
  <c r="K1470" i="3"/>
  <c r="J1471" i="3"/>
  <c r="K1471" i="3"/>
  <c r="J1470" i="3"/>
  <c r="F1470" i="3"/>
  <c r="J1472" i="3" a="1"/>
  <c r="H1182" i="3"/>
  <c r="I1182" i="3"/>
  <c r="H1183" i="3"/>
  <c r="I1183" i="3"/>
  <c r="M1183" i="3" s="1"/>
  <c r="Q1467" i="3" l="1"/>
  <c r="L741" i="1" a="1"/>
  <c r="L741" i="1" s="1"/>
  <c r="I742" i="5"/>
  <c r="N745" i="1" s="1"/>
  <c r="G742" i="5"/>
  <c r="F743" i="5"/>
  <c r="I740" i="4"/>
  <c r="M743" i="1" s="1"/>
  <c r="F741" i="4"/>
  <c r="G741" i="4" s="1"/>
  <c r="T1176" i="3" a="1"/>
  <c r="T1176" i="3" s="1"/>
  <c r="P1468" i="3"/>
  <c r="K743" i="1" s="1" a="1"/>
  <c r="K743" i="1" s="1"/>
  <c r="R1178" i="3"/>
  <c r="R1179" i="3"/>
  <c r="S1178" i="3"/>
  <c r="S1179" i="3"/>
  <c r="O1181" i="3"/>
  <c r="N1181" i="3"/>
  <c r="O1180" i="3"/>
  <c r="H599" i="1" s="1" a="1"/>
  <c r="H599" i="1" s="1"/>
  <c r="O599" i="1" s="1"/>
  <c r="N1180" i="3"/>
  <c r="H1184" i="3" a="1"/>
  <c r="L1182" i="3"/>
  <c r="N1182" i="3" s="1" a="1"/>
  <c r="P745" i="1"/>
  <c r="C1474" i="3" a="1"/>
  <c r="C1474" i="3" s="1"/>
  <c r="E1474" i="3" s="1"/>
  <c r="G1474" i="3" s="1"/>
  <c r="B1474" i="3" a="1"/>
  <c r="B1474" i="3" s="1"/>
  <c r="D1474" i="3" s="1"/>
  <c r="A1476" i="3"/>
  <c r="F1472" i="3"/>
  <c r="J1474" i="3" a="1"/>
  <c r="J1472" i="3"/>
  <c r="K1472" i="3"/>
  <c r="J1473" i="3"/>
  <c r="K1473" i="3"/>
  <c r="H1184" i="3"/>
  <c r="L1184" i="3" s="1"/>
  <c r="I1184" i="3"/>
  <c r="H1185" i="3"/>
  <c r="I1185" i="3"/>
  <c r="M1185" i="3" s="1"/>
  <c r="Q1469" i="3" l="1"/>
  <c r="L742" i="1" a="1"/>
  <c r="L742" i="1" s="1"/>
  <c r="I743" i="5"/>
  <c r="N746" i="1" s="1"/>
  <c r="G743" i="5"/>
  <c r="F744" i="5"/>
  <c r="I741" i="4"/>
  <c r="M744" i="1" s="1"/>
  <c r="F742" i="4"/>
  <c r="G742" i="4" s="1"/>
  <c r="T1178" i="3" a="1"/>
  <c r="T1178" i="3" s="1"/>
  <c r="R1180" i="3" a="1"/>
  <c r="P1470" i="3"/>
  <c r="K744" i="1" s="1" a="1"/>
  <c r="K744" i="1" s="1"/>
  <c r="O1183" i="3"/>
  <c r="N1182" i="3"/>
  <c r="O1182" i="3"/>
  <c r="H600" i="1" s="1" a="1"/>
  <c r="H600" i="1" s="1"/>
  <c r="O600" i="1" s="1"/>
  <c r="N1183" i="3"/>
  <c r="N1184" i="3" a="1"/>
  <c r="P746" i="1"/>
  <c r="J1474" i="3"/>
  <c r="K1474" i="3"/>
  <c r="K1475" i="3"/>
  <c r="J1475" i="3"/>
  <c r="C1476" i="3" a="1"/>
  <c r="C1476" i="3" s="1"/>
  <c r="E1476" i="3" s="1"/>
  <c r="G1476" i="3" s="1"/>
  <c r="B1476" i="3" a="1"/>
  <c r="B1476" i="3" s="1"/>
  <c r="D1476" i="3" s="1"/>
  <c r="A1478" i="3"/>
  <c r="F1474" i="3"/>
  <c r="J1476" i="3" a="1"/>
  <c r="H1186" i="3" a="1"/>
  <c r="Q1471" i="3" l="1"/>
  <c r="L743" i="1" a="1"/>
  <c r="L743" i="1" s="1"/>
  <c r="I744" i="5"/>
  <c r="N747" i="1" s="1"/>
  <c r="G744" i="5"/>
  <c r="F745" i="5"/>
  <c r="I742" i="4"/>
  <c r="M745" i="1" s="1"/>
  <c r="F743" i="4"/>
  <c r="G743" i="4" s="1"/>
  <c r="R1182" i="3" a="1"/>
  <c r="P1472" i="3"/>
  <c r="K745" i="1" s="1" a="1"/>
  <c r="K745" i="1" s="1"/>
  <c r="S1180" i="3"/>
  <c r="R1181" i="3"/>
  <c r="R1180" i="3"/>
  <c r="S1181" i="3"/>
  <c r="N1184" i="3"/>
  <c r="O1184" i="3"/>
  <c r="H601" i="1" s="1" a="1"/>
  <c r="H601" i="1" s="1"/>
  <c r="O601" i="1" s="1"/>
  <c r="N1185" i="3"/>
  <c r="O1185" i="3"/>
  <c r="P747" i="1"/>
  <c r="F1476" i="3"/>
  <c r="J1478" i="3" a="1"/>
  <c r="C1478" i="3" a="1"/>
  <c r="C1478" i="3" s="1"/>
  <c r="E1478" i="3" s="1"/>
  <c r="G1478" i="3" s="1"/>
  <c r="A1480" i="3"/>
  <c r="B1478" i="3" a="1"/>
  <c r="B1478" i="3" s="1"/>
  <c r="D1478" i="3" s="1"/>
  <c r="J1476" i="3"/>
  <c r="K1476" i="3"/>
  <c r="K1477" i="3"/>
  <c r="J1477" i="3"/>
  <c r="H1186" i="3"/>
  <c r="L1186" i="3" s="1"/>
  <c r="I1186" i="3"/>
  <c r="I1187" i="3"/>
  <c r="M1187" i="3" s="1"/>
  <c r="H1187" i="3"/>
  <c r="Q1473" i="3" l="1"/>
  <c r="L744" i="1" a="1"/>
  <c r="L744" i="1" s="1"/>
  <c r="I745" i="5"/>
  <c r="N748" i="1" s="1"/>
  <c r="G745" i="5"/>
  <c r="F746" i="5"/>
  <c r="I743" i="4"/>
  <c r="M746" i="1" s="1"/>
  <c r="F744" i="4"/>
  <c r="G744" i="4" s="1"/>
  <c r="T1180" i="3" a="1"/>
  <c r="T1180" i="3" s="1"/>
  <c r="N1186" i="3" a="1"/>
  <c r="O1187" i="3" s="1"/>
  <c r="P1474" i="3"/>
  <c r="K746" i="1" s="1" a="1"/>
  <c r="K746" i="1" s="1"/>
  <c r="R1184" i="3" a="1"/>
  <c r="R1183" i="3"/>
  <c r="S1182" i="3"/>
  <c r="S1183" i="3"/>
  <c r="R1182" i="3"/>
  <c r="P748" i="1"/>
  <c r="F1478" i="3"/>
  <c r="J1480" i="3" a="1"/>
  <c r="B1480" i="3" a="1"/>
  <c r="B1480" i="3" s="1"/>
  <c r="D1480" i="3" s="1"/>
  <c r="A1482" i="3"/>
  <c r="C1480" i="3" a="1"/>
  <c r="C1480" i="3" s="1"/>
  <c r="E1480" i="3" s="1"/>
  <c r="G1480" i="3" s="1"/>
  <c r="K1478" i="3"/>
  <c r="J1479" i="3"/>
  <c r="K1479" i="3"/>
  <c r="J1478" i="3"/>
  <c r="H1188" i="3" a="1"/>
  <c r="Q1475" i="3" l="1"/>
  <c r="L745" i="1" a="1"/>
  <c r="L745" i="1" s="1"/>
  <c r="I746" i="5"/>
  <c r="N749" i="1" s="1"/>
  <c r="G746" i="5"/>
  <c r="F747" i="5"/>
  <c r="I744" i="4"/>
  <c r="M747" i="1" s="1"/>
  <c r="F745" i="4"/>
  <c r="G745" i="4" s="1"/>
  <c r="T1182" i="3" a="1"/>
  <c r="T1182" i="3" s="1"/>
  <c r="O1186" i="3"/>
  <c r="H602" i="1" s="1" a="1"/>
  <c r="H602" i="1" s="1"/>
  <c r="O602" i="1" s="1"/>
  <c r="N1186" i="3"/>
  <c r="N1187" i="3"/>
  <c r="S1184" i="3"/>
  <c r="R1184" i="3"/>
  <c r="R1185" i="3"/>
  <c r="S1185" i="3"/>
  <c r="P1476" i="3"/>
  <c r="K747" i="1" s="1" a="1"/>
  <c r="K747" i="1" s="1"/>
  <c r="P749" i="1"/>
  <c r="A1484" i="3"/>
  <c r="B1482" i="3" a="1"/>
  <c r="B1482" i="3" s="1"/>
  <c r="D1482" i="3" s="1"/>
  <c r="C1482" i="3" a="1"/>
  <c r="C1482" i="3" s="1"/>
  <c r="E1482" i="3" s="1"/>
  <c r="G1482" i="3" s="1"/>
  <c r="F1480" i="3"/>
  <c r="J1482" i="3" a="1"/>
  <c r="J1481" i="3"/>
  <c r="K1481" i="3"/>
  <c r="J1480" i="3"/>
  <c r="K1480" i="3"/>
  <c r="H1189" i="3"/>
  <c r="I1189" i="3"/>
  <c r="M1189" i="3" s="1"/>
  <c r="I1188" i="3"/>
  <c r="H1188" i="3"/>
  <c r="Q1477" i="3" l="1"/>
  <c r="L746" i="1" a="1"/>
  <c r="L746" i="1" s="1"/>
  <c r="I747" i="5"/>
  <c r="N750" i="1" s="1"/>
  <c r="G747" i="5"/>
  <c r="F748" i="5"/>
  <c r="I745" i="4"/>
  <c r="M748" i="1" s="1"/>
  <c r="F746" i="4"/>
  <c r="G746" i="4" s="1"/>
  <c r="T1184" i="3" a="1"/>
  <c r="T1184" i="3" s="1"/>
  <c r="R1186" i="3" a="1"/>
  <c r="S1186" i="3" s="1"/>
  <c r="P1478" i="3"/>
  <c r="K748" i="1" s="1" a="1"/>
  <c r="K748" i="1" s="1"/>
  <c r="H1190" i="3" a="1"/>
  <c r="L1188" i="3"/>
  <c r="N1188" i="3" s="1" a="1"/>
  <c r="P750" i="1"/>
  <c r="J1482" i="3"/>
  <c r="K1482" i="3"/>
  <c r="K1483" i="3"/>
  <c r="J1483" i="3"/>
  <c r="F1482" i="3"/>
  <c r="J1484" i="3" a="1"/>
  <c r="A1486" i="3"/>
  <c r="B1484" i="3" a="1"/>
  <c r="B1484" i="3" s="1"/>
  <c r="D1484" i="3" s="1"/>
  <c r="C1484" i="3" a="1"/>
  <c r="C1484" i="3" s="1"/>
  <c r="E1484" i="3" s="1"/>
  <c r="G1484" i="3" s="1"/>
  <c r="H1190" i="3"/>
  <c r="I1190" i="3"/>
  <c r="H1191" i="3"/>
  <c r="I1191" i="3"/>
  <c r="M1191" i="3" s="1"/>
  <c r="Q1479" i="3" l="1"/>
  <c r="L747" i="1" a="1"/>
  <c r="L747" i="1" s="1"/>
  <c r="I748" i="5"/>
  <c r="N751" i="1" s="1"/>
  <c r="G748" i="5"/>
  <c r="F749" i="5"/>
  <c r="I746" i="4"/>
  <c r="M749" i="1" s="1"/>
  <c r="F747" i="4"/>
  <c r="G747" i="4" s="1"/>
  <c r="R1186" i="3"/>
  <c r="S1187" i="3"/>
  <c r="R1187" i="3"/>
  <c r="P1480" i="3"/>
  <c r="K749" i="1" s="1" a="1"/>
  <c r="K749" i="1" s="1"/>
  <c r="H1192" i="3" a="1"/>
  <c r="L1190" i="3"/>
  <c r="N1190" i="3" s="1" a="1"/>
  <c r="N1188" i="3"/>
  <c r="O1189" i="3"/>
  <c r="O1188" i="3"/>
  <c r="H603" i="1" s="1" a="1"/>
  <c r="H603" i="1" s="1"/>
  <c r="O603" i="1" s="1"/>
  <c r="N1189" i="3"/>
  <c r="P751" i="1"/>
  <c r="F1484" i="3"/>
  <c r="J1486" i="3" a="1"/>
  <c r="J1484" i="3"/>
  <c r="K1484" i="3"/>
  <c r="K1485" i="3"/>
  <c r="J1485" i="3"/>
  <c r="B1486" i="3" a="1"/>
  <c r="B1486" i="3" s="1"/>
  <c r="D1486" i="3" s="1"/>
  <c r="C1486" i="3" a="1"/>
  <c r="C1486" i="3" s="1"/>
  <c r="E1486" i="3" s="1"/>
  <c r="G1486" i="3" s="1"/>
  <c r="A1488" i="3"/>
  <c r="H1192" i="3"/>
  <c r="L1192" i="3" s="1"/>
  <c r="I1192" i="3"/>
  <c r="H1193" i="3"/>
  <c r="I1193" i="3"/>
  <c r="M1193" i="3" s="1"/>
  <c r="Q1481" i="3" l="1"/>
  <c r="L748" i="1" a="1"/>
  <c r="L748" i="1" s="1"/>
  <c r="G749" i="5"/>
  <c r="I749" i="5"/>
  <c r="N752" i="1" s="1"/>
  <c r="F750" i="5"/>
  <c r="I747" i="4"/>
  <c r="M750" i="1" s="1"/>
  <c r="F748" i="4"/>
  <c r="G748" i="4" s="1"/>
  <c r="T1186" i="3" a="1"/>
  <c r="T1186" i="3" s="1"/>
  <c r="R1188" i="3" a="1"/>
  <c r="P1482" i="3"/>
  <c r="K750" i="1" s="1" a="1"/>
  <c r="K750" i="1" s="1"/>
  <c r="N1190" i="3"/>
  <c r="O1190" i="3"/>
  <c r="H604" i="1" s="1" a="1"/>
  <c r="H604" i="1" s="1"/>
  <c r="O604" i="1" s="1"/>
  <c r="N1191" i="3"/>
  <c r="O1191" i="3"/>
  <c r="N1192" i="3" a="1"/>
  <c r="P752" i="1"/>
  <c r="F1486" i="3"/>
  <c r="J1488" i="3" a="1"/>
  <c r="K1486" i="3"/>
  <c r="J1487" i="3"/>
  <c r="K1487" i="3"/>
  <c r="J1486" i="3"/>
  <c r="B1488" i="3" a="1"/>
  <c r="B1488" i="3" s="1"/>
  <c r="D1488" i="3" s="1"/>
  <c r="A1490" i="3"/>
  <c r="C1488" i="3" a="1"/>
  <c r="C1488" i="3" s="1"/>
  <c r="E1488" i="3" s="1"/>
  <c r="G1488" i="3" s="1"/>
  <c r="H1194" i="3" a="1"/>
  <c r="Q1483" i="3" l="1"/>
  <c r="L749" i="1" a="1"/>
  <c r="L749" i="1" s="1"/>
  <c r="I750" i="5"/>
  <c r="N753" i="1" s="1"/>
  <c r="G750" i="5"/>
  <c r="F751" i="5"/>
  <c r="I748" i="4"/>
  <c r="M751" i="1" s="1"/>
  <c r="F749" i="4"/>
  <c r="G749" i="4" s="1"/>
  <c r="R1190" i="3" a="1"/>
  <c r="P1484" i="3"/>
  <c r="K751" i="1" s="1" a="1"/>
  <c r="K751" i="1" s="1"/>
  <c r="S1189" i="3"/>
  <c r="S1188" i="3"/>
  <c r="R1188" i="3"/>
  <c r="R1189" i="3"/>
  <c r="N1192" i="3"/>
  <c r="O1192" i="3"/>
  <c r="H605" i="1" s="1" a="1"/>
  <c r="H605" i="1" s="1"/>
  <c r="O605" i="1" s="1"/>
  <c r="O1193" i="3"/>
  <c r="N1193" i="3"/>
  <c r="P753" i="1"/>
  <c r="F1488" i="3"/>
  <c r="J1490" i="3" a="1"/>
  <c r="C1490" i="3" a="1"/>
  <c r="C1490" i="3" s="1"/>
  <c r="E1490" i="3" s="1"/>
  <c r="G1490" i="3" s="1"/>
  <c r="B1490" i="3" a="1"/>
  <c r="B1490" i="3" s="1"/>
  <c r="D1490" i="3" s="1"/>
  <c r="A1492" i="3"/>
  <c r="K1488" i="3"/>
  <c r="J1489" i="3"/>
  <c r="K1489" i="3"/>
  <c r="J1488" i="3"/>
  <c r="H1194" i="3"/>
  <c r="L1194" i="3" s="1"/>
  <c r="I1194" i="3"/>
  <c r="I1195" i="3"/>
  <c r="M1195" i="3" s="1"/>
  <c r="H1195" i="3"/>
  <c r="Q1485" i="3" l="1"/>
  <c r="L750" i="1" a="1"/>
  <c r="L750" i="1" s="1"/>
  <c r="I751" i="5"/>
  <c r="N754" i="1" s="1"/>
  <c r="G751" i="5"/>
  <c r="F752" i="5"/>
  <c r="I749" i="4"/>
  <c r="M752" i="1" s="1"/>
  <c r="F750" i="4"/>
  <c r="G750" i="4" s="1"/>
  <c r="T1188" i="3" a="1"/>
  <c r="T1188" i="3" s="1"/>
  <c r="N1194" i="3" a="1"/>
  <c r="N1195" i="3" s="1"/>
  <c r="P1486" i="3"/>
  <c r="K752" i="1" s="1" a="1"/>
  <c r="K752" i="1" s="1"/>
  <c r="R1192" i="3" a="1"/>
  <c r="S1190" i="3"/>
  <c r="R1190" i="3"/>
  <c r="S1191" i="3"/>
  <c r="R1191" i="3"/>
  <c r="P754" i="1"/>
  <c r="C1492" i="3" a="1"/>
  <c r="C1492" i="3" s="1"/>
  <c r="E1492" i="3" s="1"/>
  <c r="G1492" i="3" s="1"/>
  <c r="B1492" i="3" a="1"/>
  <c r="B1492" i="3" s="1"/>
  <c r="D1492" i="3" s="1"/>
  <c r="A1494" i="3"/>
  <c r="J1490" i="3"/>
  <c r="K1491" i="3"/>
  <c r="K1490" i="3"/>
  <c r="J1491" i="3"/>
  <c r="F1490" i="3"/>
  <c r="J1492" i="3" a="1"/>
  <c r="H1196" i="3" a="1"/>
  <c r="Q1487" i="3" l="1"/>
  <c r="L751" i="1" a="1"/>
  <c r="L751" i="1" s="1"/>
  <c r="I752" i="5"/>
  <c r="N755" i="1" s="1"/>
  <c r="G752" i="5"/>
  <c r="F753" i="5"/>
  <c r="I750" i="4"/>
  <c r="M753" i="1" s="1"/>
  <c r="F751" i="4"/>
  <c r="G751" i="4" s="1"/>
  <c r="T1190" i="3" a="1"/>
  <c r="T1190" i="3" s="1"/>
  <c r="O1194" i="3"/>
  <c r="H606" i="1" s="1" a="1"/>
  <c r="H606" i="1" s="1"/>
  <c r="O606" i="1" s="1"/>
  <c r="N1194" i="3"/>
  <c r="O1195" i="3"/>
  <c r="R1192" i="3"/>
  <c r="R1193" i="3"/>
  <c r="S1192" i="3"/>
  <c r="S1193" i="3"/>
  <c r="P1488" i="3"/>
  <c r="K753" i="1" s="1" a="1"/>
  <c r="K753" i="1" s="1"/>
  <c r="P755" i="1"/>
  <c r="C1494" i="3" a="1"/>
  <c r="C1494" i="3" s="1"/>
  <c r="E1494" i="3" s="1"/>
  <c r="G1494" i="3" s="1"/>
  <c r="B1494" i="3" a="1"/>
  <c r="B1494" i="3" s="1"/>
  <c r="D1494" i="3" s="1"/>
  <c r="A1496" i="3"/>
  <c r="F1492" i="3"/>
  <c r="J1494" i="3" a="1"/>
  <c r="J1492" i="3"/>
  <c r="K1493" i="3"/>
  <c r="K1492" i="3"/>
  <c r="J1493" i="3"/>
  <c r="H1197" i="3"/>
  <c r="I1197" i="3"/>
  <c r="M1197" i="3" s="1"/>
  <c r="I1196" i="3"/>
  <c r="H1196" i="3"/>
  <c r="Q1489" i="3" l="1"/>
  <c r="L752" i="1" a="1"/>
  <c r="L752" i="1" s="1"/>
  <c r="I753" i="5"/>
  <c r="N756" i="1" s="1"/>
  <c r="G753" i="5"/>
  <c r="F754" i="5"/>
  <c r="I751" i="4"/>
  <c r="M754" i="1" s="1"/>
  <c r="F752" i="4"/>
  <c r="G752" i="4" s="1"/>
  <c r="T1192" i="3" a="1"/>
  <c r="T1192" i="3" s="1"/>
  <c r="R1194" i="3" a="1"/>
  <c r="R1194" i="3" s="1"/>
  <c r="P1490" i="3"/>
  <c r="K754" i="1" s="1" a="1"/>
  <c r="K754" i="1" s="1"/>
  <c r="H1198" i="3" a="1"/>
  <c r="L1196" i="3"/>
  <c r="N1196" i="3" s="1" a="1"/>
  <c r="P756" i="1"/>
  <c r="K1494" i="3"/>
  <c r="J1495" i="3"/>
  <c r="K1495" i="3"/>
  <c r="J1494" i="3"/>
  <c r="C1496" i="3" a="1"/>
  <c r="C1496" i="3" s="1"/>
  <c r="E1496" i="3" s="1"/>
  <c r="G1496" i="3" s="1"/>
  <c r="B1496" i="3" a="1"/>
  <c r="B1496" i="3" s="1"/>
  <c r="D1496" i="3" s="1"/>
  <c r="A1498" i="3"/>
  <c r="F1494" i="3"/>
  <c r="J1496" i="3" a="1"/>
  <c r="H1198" i="3"/>
  <c r="L1198" i="3" s="1"/>
  <c r="I1198" i="3"/>
  <c r="H1199" i="3"/>
  <c r="I1199" i="3"/>
  <c r="M1199" i="3" s="1"/>
  <c r="Q1491" i="3" l="1"/>
  <c r="L753" i="1" a="1"/>
  <c r="L753" i="1" s="1"/>
  <c r="I754" i="5"/>
  <c r="N757" i="1" s="1"/>
  <c r="G754" i="5"/>
  <c r="F755" i="5"/>
  <c r="I752" i="4"/>
  <c r="M755" i="1" s="1"/>
  <c r="F753" i="4"/>
  <c r="G753" i="4" s="1"/>
  <c r="R1195" i="3"/>
  <c r="S1194" i="3"/>
  <c r="S1195" i="3"/>
  <c r="P1492" i="3"/>
  <c r="K755" i="1" s="1" a="1"/>
  <c r="K755" i="1" s="1"/>
  <c r="N1198" i="3" a="1"/>
  <c r="O1199" i="3" s="1"/>
  <c r="N1197" i="3"/>
  <c r="O1196" i="3"/>
  <c r="H607" i="1" s="1" a="1"/>
  <c r="H607" i="1" s="1"/>
  <c r="O607" i="1" s="1"/>
  <c r="O1197" i="3"/>
  <c r="N1196" i="3"/>
  <c r="P757" i="1"/>
  <c r="F1496" i="3"/>
  <c r="J1498" i="3" a="1"/>
  <c r="C1498" i="3" a="1"/>
  <c r="C1498" i="3" s="1"/>
  <c r="E1498" i="3" s="1"/>
  <c r="G1498" i="3" s="1"/>
  <c r="A1500" i="3"/>
  <c r="B1498" i="3" a="1"/>
  <c r="B1498" i="3" s="1"/>
  <c r="D1498" i="3" s="1"/>
  <c r="K1497" i="3"/>
  <c r="J1496" i="3"/>
  <c r="K1496" i="3"/>
  <c r="J1497" i="3"/>
  <c r="H1200" i="3" a="1"/>
  <c r="Q1493" i="3" l="1"/>
  <c r="L754" i="1" a="1"/>
  <c r="L754" i="1" s="1"/>
  <c r="I755" i="5"/>
  <c r="N758" i="1" s="1"/>
  <c r="G755" i="5"/>
  <c r="F756" i="5"/>
  <c r="I753" i="4"/>
  <c r="M756" i="1" s="1"/>
  <c r="F754" i="4"/>
  <c r="G754" i="4" s="1"/>
  <c r="T1194" i="3" a="1"/>
  <c r="T1194" i="3" s="1"/>
  <c r="R1196" i="3" a="1"/>
  <c r="P1494" i="3"/>
  <c r="K756" i="1" s="1" a="1"/>
  <c r="K756" i="1" s="1"/>
  <c r="N1198" i="3"/>
  <c r="O1198" i="3"/>
  <c r="H608" i="1" s="1" a="1"/>
  <c r="H608" i="1" s="1"/>
  <c r="O608" i="1" s="1"/>
  <c r="N1199" i="3"/>
  <c r="P758" i="1"/>
  <c r="F1498" i="3"/>
  <c r="J1500" i="3" a="1"/>
  <c r="B1500" i="3" a="1"/>
  <c r="B1500" i="3" s="1"/>
  <c r="D1500" i="3" s="1"/>
  <c r="A1502" i="3"/>
  <c r="C1500" i="3" a="1"/>
  <c r="C1500" i="3" s="1"/>
  <c r="E1500" i="3" s="1"/>
  <c r="G1500" i="3" s="1"/>
  <c r="J1498" i="3"/>
  <c r="K1499" i="3"/>
  <c r="K1498" i="3"/>
  <c r="J1499" i="3"/>
  <c r="H1200" i="3"/>
  <c r="L1200" i="3" s="1"/>
  <c r="I1200" i="3"/>
  <c r="H1201" i="3"/>
  <c r="I1201" i="3"/>
  <c r="M1201" i="3" s="1"/>
  <c r="Q1495" i="3" l="1"/>
  <c r="L755" i="1" a="1"/>
  <c r="L755" i="1" s="1"/>
  <c r="I756" i="5"/>
  <c r="N759" i="1" s="1"/>
  <c r="G756" i="5"/>
  <c r="F757" i="5"/>
  <c r="I754" i="4"/>
  <c r="M757" i="1" s="1"/>
  <c r="F755" i="4"/>
  <c r="G755" i="4" s="1"/>
  <c r="R1198" i="3" a="1"/>
  <c r="P1496" i="3"/>
  <c r="K757" i="1" s="1" a="1"/>
  <c r="K757" i="1" s="1"/>
  <c r="S1196" i="3"/>
  <c r="R1196" i="3"/>
  <c r="R1197" i="3"/>
  <c r="S1197" i="3"/>
  <c r="N1200" i="3" a="1"/>
  <c r="P759" i="1"/>
  <c r="F1500" i="3"/>
  <c r="J1502" i="3" a="1"/>
  <c r="J1500" i="3"/>
  <c r="K1501" i="3"/>
  <c r="K1500" i="3"/>
  <c r="J1501" i="3"/>
  <c r="A1504" i="3"/>
  <c r="C1502" i="3" a="1"/>
  <c r="C1502" i="3" s="1"/>
  <c r="E1502" i="3" s="1"/>
  <c r="G1502" i="3" s="1"/>
  <c r="B1502" i="3" a="1"/>
  <c r="B1502" i="3" s="1"/>
  <c r="D1502" i="3" s="1"/>
  <c r="H1202" i="3" a="1"/>
  <c r="Q1497" i="3" l="1"/>
  <c r="L756" i="1" a="1"/>
  <c r="L756" i="1" s="1"/>
  <c r="G757" i="5"/>
  <c r="I757" i="5"/>
  <c r="N760" i="1" s="1"/>
  <c r="F758" i="5"/>
  <c r="I755" i="4"/>
  <c r="M758" i="1" s="1"/>
  <c r="F756" i="4"/>
  <c r="G756" i="4" s="1"/>
  <c r="T1196" i="3" a="1"/>
  <c r="T1196" i="3" s="1"/>
  <c r="P1498" i="3"/>
  <c r="K758" i="1" s="1" a="1"/>
  <c r="K758" i="1" s="1"/>
  <c r="R1199" i="3"/>
  <c r="S1198" i="3"/>
  <c r="S1199" i="3"/>
  <c r="R1198" i="3"/>
  <c r="N1200" i="3"/>
  <c r="O1200" i="3"/>
  <c r="H609" i="1" s="1" a="1"/>
  <c r="H609" i="1" s="1"/>
  <c r="O609" i="1" s="1"/>
  <c r="N1201" i="3"/>
  <c r="O1201" i="3"/>
  <c r="P760" i="1"/>
  <c r="A1506" i="3"/>
  <c r="C1504" i="3" a="1"/>
  <c r="C1504" i="3" s="1"/>
  <c r="E1504" i="3" s="1"/>
  <c r="G1504" i="3" s="1"/>
  <c r="B1504" i="3" a="1"/>
  <c r="B1504" i="3" s="1"/>
  <c r="D1504" i="3" s="1"/>
  <c r="K1502" i="3"/>
  <c r="J1503" i="3"/>
  <c r="K1503" i="3"/>
  <c r="J1502" i="3"/>
  <c r="F1502" i="3"/>
  <c r="J1504" i="3" a="1"/>
  <c r="H1202" i="3"/>
  <c r="L1202" i="3" s="1"/>
  <c r="I1202" i="3"/>
  <c r="I1203" i="3"/>
  <c r="M1203" i="3" s="1"/>
  <c r="H1203" i="3"/>
  <c r="Q1499" i="3" l="1"/>
  <c r="L757" i="1" a="1"/>
  <c r="L757" i="1" s="1"/>
  <c r="T1198" i="3" a="1"/>
  <c r="T1198" i="3" s="1"/>
  <c r="I758" i="5"/>
  <c r="N761" i="1" s="1"/>
  <c r="G758" i="5"/>
  <c r="F759" i="5"/>
  <c r="I756" i="4"/>
  <c r="M759" i="1" s="1"/>
  <c r="F757" i="4"/>
  <c r="G757" i="4" s="1"/>
  <c r="N1202" i="3" a="1"/>
  <c r="O1202" i="3" s="1"/>
  <c r="H610" i="1" s="1" a="1"/>
  <c r="H610" i="1" s="1"/>
  <c r="O610" i="1" s="1"/>
  <c r="R1200" i="3" a="1"/>
  <c r="P1500" i="3"/>
  <c r="K759" i="1" s="1" a="1"/>
  <c r="K759" i="1" s="1"/>
  <c r="P761" i="1"/>
  <c r="F1504" i="3"/>
  <c r="J1506" i="3" a="1"/>
  <c r="J1505" i="3"/>
  <c r="K1505" i="3"/>
  <c r="J1504" i="3"/>
  <c r="K1504" i="3"/>
  <c r="C1506" i="3" a="1"/>
  <c r="C1506" i="3" s="1"/>
  <c r="E1506" i="3" s="1"/>
  <c r="G1506" i="3" s="1"/>
  <c r="B1506" i="3" a="1"/>
  <c r="B1506" i="3" s="1"/>
  <c r="D1506" i="3" s="1"/>
  <c r="A1508" i="3"/>
  <c r="H1204" i="3" a="1"/>
  <c r="Q1501" i="3" l="1"/>
  <c r="L758" i="1" a="1"/>
  <c r="L758" i="1" s="1"/>
  <c r="I759" i="5"/>
  <c r="N762" i="1" s="1"/>
  <c r="G759" i="5"/>
  <c r="F760" i="5"/>
  <c r="I757" i="4"/>
  <c r="M760" i="1" s="1"/>
  <c r="F758" i="4"/>
  <c r="G758" i="4" s="1"/>
  <c r="O1203" i="3"/>
  <c r="N1203" i="3"/>
  <c r="N1202" i="3"/>
  <c r="P1502" i="3"/>
  <c r="K760" i="1" s="1" a="1"/>
  <c r="K760" i="1" s="1"/>
  <c r="S1200" i="3"/>
  <c r="R1200" i="3"/>
  <c r="R1201" i="3"/>
  <c r="S1201" i="3"/>
  <c r="P762" i="1"/>
  <c r="F1506" i="3"/>
  <c r="J1508" i="3" a="1"/>
  <c r="J1506" i="3"/>
  <c r="K1506" i="3"/>
  <c r="K1507" i="3"/>
  <c r="J1507" i="3"/>
  <c r="C1508" i="3" a="1"/>
  <c r="C1508" i="3" s="1"/>
  <c r="E1508" i="3" s="1"/>
  <c r="G1508" i="3" s="1"/>
  <c r="B1508" i="3" a="1"/>
  <c r="B1508" i="3" s="1"/>
  <c r="D1508" i="3" s="1"/>
  <c r="A1510" i="3"/>
  <c r="H1205" i="3"/>
  <c r="I1205" i="3"/>
  <c r="M1205" i="3" s="1"/>
  <c r="I1204" i="3"/>
  <c r="H1204" i="3"/>
  <c r="Q1503" i="3" l="1"/>
  <c r="L759" i="1" a="1"/>
  <c r="L759" i="1" s="1"/>
  <c r="I760" i="5"/>
  <c r="N763" i="1" s="1"/>
  <c r="G760" i="5"/>
  <c r="F761" i="5"/>
  <c r="I758" i="4"/>
  <c r="M761" i="1" s="1"/>
  <c r="F759" i="4"/>
  <c r="G759" i="4" s="1"/>
  <c r="T1200" i="3" a="1"/>
  <c r="T1200" i="3" s="1"/>
  <c r="R1202" i="3" a="1"/>
  <c r="S1202" i="3" s="1"/>
  <c r="P1504" i="3"/>
  <c r="K761" i="1" s="1" a="1"/>
  <c r="K761" i="1" s="1"/>
  <c r="H1206" i="3" a="1"/>
  <c r="L1204" i="3"/>
  <c r="N1204" i="3" s="1" a="1"/>
  <c r="P763" i="1"/>
  <c r="F1508" i="3"/>
  <c r="J1510" i="3" a="1"/>
  <c r="J1508" i="3"/>
  <c r="K1508" i="3"/>
  <c r="K1509" i="3"/>
  <c r="J1509" i="3"/>
  <c r="A1512" i="3"/>
  <c r="B1510" i="3" a="1"/>
  <c r="B1510" i="3" s="1"/>
  <c r="D1510" i="3" s="1"/>
  <c r="C1510" i="3" a="1"/>
  <c r="C1510" i="3" s="1"/>
  <c r="E1510" i="3" s="1"/>
  <c r="G1510" i="3" s="1"/>
  <c r="H1206" i="3"/>
  <c r="L1206" i="3" s="1"/>
  <c r="I1206" i="3"/>
  <c r="H1207" i="3"/>
  <c r="I1207" i="3"/>
  <c r="M1207" i="3" s="1"/>
  <c r="Q1505" i="3" l="1"/>
  <c r="L760" i="1" a="1"/>
  <c r="L760" i="1" s="1"/>
  <c r="I761" i="5"/>
  <c r="N764" i="1" s="1"/>
  <c r="G761" i="5"/>
  <c r="F762" i="5"/>
  <c r="I759" i="4"/>
  <c r="M762" i="1" s="1"/>
  <c r="F760" i="4"/>
  <c r="G760" i="4" s="1"/>
  <c r="R1203" i="3"/>
  <c r="R1202" i="3"/>
  <c r="S1203" i="3"/>
  <c r="P1506" i="3"/>
  <c r="K762" i="1" s="1" a="1"/>
  <c r="K762" i="1" s="1"/>
  <c r="N1206" i="3" a="1"/>
  <c r="N1206" i="3" s="1"/>
  <c r="N1204" i="3"/>
  <c r="O1205" i="3"/>
  <c r="O1204" i="3"/>
  <c r="H611" i="1" s="1" a="1"/>
  <c r="H611" i="1" s="1"/>
  <c r="O611" i="1" s="1"/>
  <c r="N1205" i="3"/>
  <c r="P764" i="1"/>
  <c r="F1510" i="3"/>
  <c r="J1512" i="3" a="1"/>
  <c r="B1512" i="3" a="1"/>
  <c r="B1512" i="3" s="1"/>
  <c r="D1512" i="3" s="1"/>
  <c r="C1512" i="3" a="1"/>
  <c r="C1512" i="3" s="1"/>
  <c r="E1512" i="3" s="1"/>
  <c r="G1512" i="3" s="1"/>
  <c r="A1514" i="3"/>
  <c r="K1510" i="3"/>
  <c r="J1511" i="3"/>
  <c r="K1511" i="3"/>
  <c r="J1510" i="3"/>
  <c r="H1208" i="3" a="1"/>
  <c r="Q1507" i="3" l="1"/>
  <c r="L761" i="1" a="1"/>
  <c r="L761" i="1" s="1"/>
  <c r="I762" i="5"/>
  <c r="N765" i="1" s="1"/>
  <c r="G762" i="5"/>
  <c r="F763" i="5"/>
  <c r="I760" i="4"/>
  <c r="M763" i="1" s="1"/>
  <c r="F761" i="4"/>
  <c r="G761" i="4" s="1"/>
  <c r="T1202" i="3" a="1"/>
  <c r="T1202" i="3" s="1"/>
  <c r="R1204" i="3" a="1"/>
  <c r="P1508" i="3"/>
  <c r="K763" i="1" s="1" a="1"/>
  <c r="K763" i="1" s="1"/>
  <c r="N1207" i="3"/>
  <c r="O1206" i="3"/>
  <c r="H612" i="1" s="1" a="1"/>
  <c r="H612" i="1" s="1"/>
  <c r="O612" i="1" s="1"/>
  <c r="O1207" i="3"/>
  <c r="P765" i="1"/>
  <c r="C1514" i="3" a="1"/>
  <c r="C1514" i="3" s="1"/>
  <c r="E1514" i="3" s="1"/>
  <c r="G1514" i="3" s="1"/>
  <c r="B1514" i="3" a="1"/>
  <c r="B1514" i="3" s="1"/>
  <c r="D1514" i="3" s="1"/>
  <c r="A1516" i="3"/>
  <c r="F1512" i="3"/>
  <c r="J1514" i="3" a="1"/>
  <c r="K1513" i="3"/>
  <c r="J1512" i="3"/>
  <c r="K1512" i="3"/>
  <c r="J1513" i="3"/>
  <c r="H1208" i="3"/>
  <c r="I1208" i="3"/>
  <c r="H1209" i="3"/>
  <c r="I1209" i="3"/>
  <c r="M1209" i="3" s="1"/>
  <c r="Q1509" i="3" l="1"/>
  <c r="L762" i="1" a="1"/>
  <c r="L762" i="1" s="1"/>
  <c r="I763" i="5"/>
  <c r="N766" i="1" s="1"/>
  <c r="G763" i="5"/>
  <c r="F764" i="5"/>
  <c r="I761" i="4"/>
  <c r="M764" i="1" s="1"/>
  <c r="F762" i="4"/>
  <c r="G762" i="4" s="1"/>
  <c r="P1510" i="3"/>
  <c r="K764" i="1" s="1" a="1"/>
  <c r="K764" i="1" s="1"/>
  <c r="R1206" i="3" a="1"/>
  <c r="S1205" i="3"/>
  <c r="S1204" i="3"/>
  <c r="R1205" i="3"/>
  <c r="R1204" i="3"/>
  <c r="H1210" i="3" a="1"/>
  <c r="L1208" i="3"/>
  <c r="N1208" i="3" s="1" a="1"/>
  <c r="P766" i="1"/>
  <c r="J1514" i="3"/>
  <c r="K1514" i="3"/>
  <c r="K1515" i="3"/>
  <c r="J1515" i="3"/>
  <c r="B1516" i="3" a="1"/>
  <c r="B1516" i="3" s="1"/>
  <c r="D1516" i="3" s="1"/>
  <c r="A1518" i="3"/>
  <c r="C1516" i="3" a="1"/>
  <c r="C1516" i="3" s="1"/>
  <c r="E1516" i="3" s="1"/>
  <c r="G1516" i="3" s="1"/>
  <c r="F1514" i="3"/>
  <c r="J1516" i="3" a="1"/>
  <c r="H1210" i="3"/>
  <c r="L1210" i="3" s="1"/>
  <c r="I1210" i="3"/>
  <c r="I1211" i="3"/>
  <c r="M1211" i="3" s="1"/>
  <c r="H1211" i="3"/>
  <c r="Q1511" i="3" l="1"/>
  <c r="L763" i="1" a="1"/>
  <c r="L763" i="1" s="1"/>
  <c r="T1204" i="3" a="1"/>
  <c r="T1204" i="3" s="1"/>
  <c r="I764" i="5"/>
  <c r="N767" i="1" s="1"/>
  <c r="G764" i="5"/>
  <c r="F765" i="5"/>
  <c r="I762" i="4"/>
  <c r="M765" i="1" s="1"/>
  <c r="F763" i="4"/>
  <c r="G763" i="4" s="1"/>
  <c r="S1207" i="3"/>
  <c r="S1206" i="3"/>
  <c r="R1206" i="3"/>
  <c r="R1207" i="3"/>
  <c r="P1512" i="3"/>
  <c r="K765" i="1" s="1" a="1"/>
  <c r="K765" i="1" s="1"/>
  <c r="N1210" i="3" a="1"/>
  <c r="N1210" i="3" s="1"/>
  <c r="N1208" i="3"/>
  <c r="O1208" i="3"/>
  <c r="H613" i="1" s="1" a="1"/>
  <c r="H613" i="1" s="1"/>
  <c r="O613" i="1" s="1"/>
  <c r="O1209" i="3"/>
  <c r="N1209" i="3"/>
  <c r="P767" i="1"/>
  <c r="B1518" i="3" a="1"/>
  <c r="B1518" i="3" s="1"/>
  <c r="D1518" i="3" s="1"/>
  <c r="C1518" i="3" a="1"/>
  <c r="C1518" i="3" s="1"/>
  <c r="E1518" i="3" s="1"/>
  <c r="G1518" i="3" s="1"/>
  <c r="A1520" i="3"/>
  <c r="F1516" i="3"/>
  <c r="J1518" i="3" a="1"/>
  <c r="J1516" i="3"/>
  <c r="K1516" i="3"/>
  <c r="K1517" i="3"/>
  <c r="J1517" i="3"/>
  <c r="H1212" i="3" a="1"/>
  <c r="Q1513" i="3" l="1"/>
  <c r="L764" i="1" a="1"/>
  <c r="L764" i="1" s="1"/>
  <c r="G765" i="5"/>
  <c r="I765" i="5"/>
  <c r="N768" i="1" s="1"/>
  <c r="F766" i="5"/>
  <c r="I763" i="4"/>
  <c r="M766" i="1" s="1"/>
  <c r="F764" i="4"/>
  <c r="G764" i="4" s="1"/>
  <c r="T1206" i="3" a="1"/>
  <c r="T1206" i="3" s="1"/>
  <c r="P1514" i="3"/>
  <c r="K766" i="1" s="1" a="1"/>
  <c r="K766" i="1" s="1"/>
  <c r="R1208" i="3" a="1"/>
  <c r="O1211" i="3"/>
  <c r="O1210" i="3"/>
  <c r="H614" i="1" s="1" a="1"/>
  <c r="H614" i="1" s="1"/>
  <c r="O614" i="1" s="1"/>
  <c r="N1211" i="3"/>
  <c r="P768" i="1"/>
  <c r="K1518" i="3"/>
  <c r="J1519" i="3"/>
  <c r="K1519" i="3"/>
  <c r="J1518" i="3"/>
  <c r="A1522" i="3"/>
  <c r="C1520" i="3" a="1"/>
  <c r="C1520" i="3" s="1"/>
  <c r="E1520" i="3" s="1"/>
  <c r="G1520" i="3" s="1"/>
  <c r="B1520" i="3" a="1"/>
  <c r="B1520" i="3" s="1"/>
  <c r="D1520" i="3" s="1"/>
  <c r="F1518" i="3"/>
  <c r="J1520" i="3" a="1"/>
  <c r="H1213" i="3"/>
  <c r="I1213" i="3"/>
  <c r="M1213" i="3" s="1"/>
  <c r="I1212" i="3"/>
  <c r="H1212" i="3"/>
  <c r="Q1515" i="3" l="1"/>
  <c r="L765" i="1" a="1"/>
  <c r="L765" i="1" s="1"/>
  <c r="I766" i="5"/>
  <c r="N769" i="1" s="1"/>
  <c r="G766" i="5"/>
  <c r="F767" i="5"/>
  <c r="I764" i="4"/>
  <c r="M767" i="1" s="1"/>
  <c r="F765" i="4"/>
  <c r="G765" i="4" s="1"/>
  <c r="S1209" i="3"/>
  <c r="R1208" i="3"/>
  <c r="R1209" i="3"/>
  <c r="S1208" i="3"/>
  <c r="P1516" i="3"/>
  <c r="K767" i="1" s="1" a="1"/>
  <c r="K767" i="1" s="1"/>
  <c r="R1210" i="3" a="1"/>
  <c r="H1214" i="3" a="1"/>
  <c r="L1212" i="3"/>
  <c r="N1212" i="3" s="1" a="1"/>
  <c r="P769" i="1"/>
  <c r="F1520" i="3"/>
  <c r="J1522" i="3" a="1"/>
  <c r="C1522" i="3" a="1"/>
  <c r="C1522" i="3" s="1"/>
  <c r="E1522" i="3" s="1"/>
  <c r="G1522" i="3" s="1"/>
  <c r="B1522" i="3" a="1"/>
  <c r="B1522" i="3" s="1"/>
  <c r="D1522" i="3" s="1"/>
  <c r="A1524" i="3"/>
  <c r="J1521" i="3"/>
  <c r="K1521" i="3"/>
  <c r="J1520" i="3"/>
  <c r="K1520" i="3"/>
  <c r="H1214" i="3"/>
  <c r="I1214" i="3"/>
  <c r="H1215" i="3"/>
  <c r="I1215" i="3"/>
  <c r="M1215" i="3" s="1"/>
  <c r="Q1517" i="3" l="1"/>
  <c r="L766" i="1" a="1"/>
  <c r="L766" i="1" s="1"/>
  <c r="I767" i="5"/>
  <c r="N770" i="1" s="1"/>
  <c r="G767" i="5"/>
  <c r="F768" i="5"/>
  <c r="I765" i="4"/>
  <c r="M768" i="1" s="1"/>
  <c r="F766" i="4"/>
  <c r="G766" i="4" s="1"/>
  <c r="T1208" i="3" a="1"/>
  <c r="T1208" i="3" s="1"/>
  <c r="R1210" i="3"/>
  <c r="S1211" i="3"/>
  <c r="S1210" i="3"/>
  <c r="R1211" i="3"/>
  <c r="P1518" i="3"/>
  <c r="K768" i="1" s="1" a="1"/>
  <c r="K768" i="1" s="1"/>
  <c r="N1213" i="3"/>
  <c r="O1212" i="3"/>
  <c r="H615" i="1" s="1" a="1"/>
  <c r="H615" i="1" s="1"/>
  <c r="O615" i="1" s="1"/>
  <c r="O1213" i="3"/>
  <c r="N1212" i="3"/>
  <c r="H1216" i="3" a="1"/>
  <c r="L1214" i="3"/>
  <c r="N1214" i="3" s="1" a="1"/>
  <c r="P770" i="1"/>
  <c r="A1526" i="3"/>
  <c r="C1524" i="3" a="1"/>
  <c r="C1524" i="3" s="1"/>
  <c r="E1524" i="3" s="1"/>
  <c r="G1524" i="3" s="1"/>
  <c r="B1524" i="3" a="1"/>
  <c r="B1524" i="3" s="1"/>
  <c r="D1524" i="3" s="1"/>
  <c r="F1522" i="3"/>
  <c r="J1524" i="3" a="1"/>
  <c r="J1522" i="3"/>
  <c r="K1522" i="3"/>
  <c r="K1523" i="3"/>
  <c r="J1523" i="3"/>
  <c r="H1216" i="3"/>
  <c r="L1216" i="3" s="1"/>
  <c r="I1216" i="3"/>
  <c r="H1217" i="3"/>
  <c r="I1217" i="3"/>
  <c r="M1217" i="3" s="1"/>
  <c r="Q1519" i="3" l="1"/>
  <c r="L767" i="1" a="1"/>
  <c r="L767" i="1" s="1"/>
  <c r="G768" i="5"/>
  <c r="I768" i="5"/>
  <c r="N771" i="1" s="1"/>
  <c r="F769" i="5"/>
  <c r="I766" i="4"/>
  <c r="M769" i="1" s="1"/>
  <c r="F767" i="4"/>
  <c r="G767" i="4" s="1"/>
  <c r="T1210" i="3" a="1"/>
  <c r="T1210" i="3" s="1"/>
  <c r="R1212" i="3" a="1"/>
  <c r="P1520" i="3"/>
  <c r="K769" i="1" s="1" a="1"/>
  <c r="K769" i="1" s="1"/>
  <c r="O1215" i="3"/>
  <c r="N1214" i="3"/>
  <c r="O1214" i="3"/>
  <c r="H616" i="1" s="1" a="1"/>
  <c r="H616" i="1" s="1"/>
  <c r="O616" i="1" s="1"/>
  <c r="N1215" i="3"/>
  <c r="N1216" i="3" a="1"/>
  <c r="P771" i="1"/>
  <c r="F1524" i="3"/>
  <c r="J1526" i="3" a="1"/>
  <c r="J1525" i="3"/>
  <c r="K1525" i="3"/>
  <c r="K1524" i="3"/>
  <c r="J1524" i="3"/>
  <c r="B1526" i="3" a="1"/>
  <c r="B1526" i="3" s="1"/>
  <c r="D1526" i="3" s="1"/>
  <c r="C1526" i="3" a="1"/>
  <c r="C1526" i="3" s="1"/>
  <c r="E1526" i="3" s="1"/>
  <c r="G1526" i="3" s="1"/>
  <c r="A1528" i="3"/>
  <c r="H1218" i="3" a="1"/>
  <c r="Q1521" i="3" l="1"/>
  <c r="L768" i="1" a="1"/>
  <c r="L768" i="1" s="1"/>
  <c r="I769" i="5"/>
  <c r="N772" i="1" s="1"/>
  <c r="G769" i="5"/>
  <c r="F770" i="5"/>
  <c r="I767" i="4"/>
  <c r="M770" i="1" s="1"/>
  <c r="F768" i="4"/>
  <c r="G768" i="4" s="1"/>
  <c r="R1214" i="3" a="1"/>
  <c r="P1522" i="3"/>
  <c r="K770" i="1" s="1" a="1"/>
  <c r="K770" i="1" s="1"/>
  <c r="S1212" i="3"/>
  <c r="R1212" i="3"/>
  <c r="R1213" i="3"/>
  <c r="S1213" i="3"/>
  <c r="N1216" i="3"/>
  <c r="O1216" i="3"/>
  <c r="H617" i="1" s="1" a="1"/>
  <c r="H617" i="1" s="1"/>
  <c r="O617" i="1" s="1"/>
  <c r="N1217" i="3"/>
  <c r="O1217" i="3"/>
  <c r="P772" i="1"/>
  <c r="F1526" i="3"/>
  <c r="J1528" i="3" a="1"/>
  <c r="K1526" i="3"/>
  <c r="J1527" i="3"/>
  <c r="K1527" i="3"/>
  <c r="J1526" i="3"/>
  <c r="C1528" i="3" a="1"/>
  <c r="C1528" i="3" s="1"/>
  <c r="E1528" i="3" s="1"/>
  <c r="G1528" i="3" s="1"/>
  <c r="A1530" i="3"/>
  <c r="B1528" i="3" a="1"/>
  <c r="B1528" i="3" s="1"/>
  <c r="D1528" i="3" s="1"/>
  <c r="H1218" i="3"/>
  <c r="L1218" i="3" s="1"/>
  <c r="I1218" i="3"/>
  <c r="I1219" i="3"/>
  <c r="M1219" i="3" s="1"/>
  <c r="H1219" i="3"/>
  <c r="Q1523" i="3" l="1"/>
  <c r="L769" i="1" a="1"/>
  <c r="L769" i="1" s="1"/>
  <c r="I770" i="5"/>
  <c r="N773" i="1" s="1"/>
  <c r="G770" i="5"/>
  <c r="F771" i="5"/>
  <c r="I768" i="4"/>
  <c r="M771" i="1" s="1"/>
  <c r="F769" i="4"/>
  <c r="G769" i="4" s="1"/>
  <c r="T1212" i="3" a="1"/>
  <c r="T1212" i="3" s="1"/>
  <c r="N1218" i="3" a="1"/>
  <c r="N1218" i="3" s="1"/>
  <c r="P1524" i="3"/>
  <c r="K771" i="1" s="1" a="1"/>
  <c r="K771" i="1" s="1"/>
  <c r="R1216" i="3" a="1"/>
  <c r="R1215" i="3"/>
  <c r="S1214" i="3"/>
  <c r="S1215" i="3"/>
  <c r="R1214" i="3"/>
  <c r="P773" i="1"/>
  <c r="C1530" i="3" a="1"/>
  <c r="C1530" i="3" s="1"/>
  <c r="E1530" i="3" s="1"/>
  <c r="G1530" i="3" s="1"/>
  <c r="B1530" i="3" a="1"/>
  <c r="B1530" i="3" s="1"/>
  <c r="D1530" i="3" s="1"/>
  <c r="A1532" i="3"/>
  <c r="J1529" i="3"/>
  <c r="K1529" i="3"/>
  <c r="J1528" i="3"/>
  <c r="K1528" i="3"/>
  <c r="F1528" i="3"/>
  <c r="J1530" i="3" a="1"/>
  <c r="H1220" i="3" a="1"/>
  <c r="Q1525" i="3" l="1"/>
  <c r="L770" i="1" a="1"/>
  <c r="L770" i="1" s="1"/>
  <c r="I771" i="5"/>
  <c r="N774" i="1" s="1"/>
  <c r="G771" i="5"/>
  <c r="F772" i="5"/>
  <c r="I769" i="4"/>
  <c r="M772" i="1" s="1"/>
  <c r="F770" i="4"/>
  <c r="G770" i="4" s="1"/>
  <c r="T1214" i="3" a="1"/>
  <c r="T1214" i="3" s="1"/>
  <c r="O1218" i="3"/>
  <c r="H618" i="1" s="1" a="1"/>
  <c r="H618" i="1" s="1"/>
  <c r="O618" i="1" s="1"/>
  <c r="O1219" i="3"/>
  <c r="N1219" i="3"/>
  <c r="S1216" i="3"/>
  <c r="R1217" i="3"/>
  <c r="S1217" i="3"/>
  <c r="R1216" i="3"/>
  <c r="P1526" i="3"/>
  <c r="K772" i="1" s="1" a="1"/>
  <c r="K772" i="1" s="1"/>
  <c r="P774" i="1"/>
  <c r="A1534" i="3"/>
  <c r="B1532" i="3" a="1"/>
  <c r="B1532" i="3" s="1"/>
  <c r="D1532" i="3" s="1"/>
  <c r="C1532" i="3" a="1"/>
  <c r="C1532" i="3" s="1"/>
  <c r="E1532" i="3" s="1"/>
  <c r="G1532" i="3" s="1"/>
  <c r="F1530" i="3"/>
  <c r="J1532" i="3" a="1"/>
  <c r="J1530" i="3"/>
  <c r="K1530" i="3"/>
  <c r="K1531" i="3"/>
  <c r="J1531" i="3"/>
  <c r="H1221" i="3"/>
  <c r="I1221" i="3"/>
  <c r="M1221" i="3" s="1"/>
  <c r="I1220" i="3"/>
  <c r="H1220" i="3"/>
  <c r="Q1527" i="3" l="1"/>
  <c r="L771" i="1" a="1"/>
  <c r="L771" i="1" s="1"/>
  <c r="T1216" i="3" a="1"/>
  <c r="T1216" i="3" s="1"/>
  <c r="I772" i="5"/>
  <c r="N775" i="1" s="1"/>
  <c r="G772" i="5"/>
  <c r="F773" i="5"/>
  <c r="I770" i="4"/>
  <c r="M773" i="1" s="1"/>
  <c r="F771" i="4"/>
  <c r="G771" i="4" s="1"/>
  <c r="R1218" i="3" a="1"/>
  <c r="S1218" i="3" s="1"/>
  <c r="P1528" i="3"/>
  <c r="K773" i="1" s="1" a="1"/>
  <c r="K773" i="1" s="1"/>
  <c r="H1222" i="3" a="1"/>
  <c r="L1220" i="3"/>
  <c r="N1220" i="3" s="1" a="1"/>
  <c r="P775" i="1"/>
  <c r="J1532" i="3"/>
  <c r="J1533" i="3"/>
  <c r="K1533" i="3"/>
  <c r="K1532" i="3"/>
  <c r="F1532" i="3"/>
  <c r="J1534" i="3" a="1"/>
  <c r="A1536" i="3"/>
  <c r="C1534" i="3" a="1"/>
  <c r="C1534" i="3" s="1"/>
  <c r="E1534" i="3" s="1"/>
  <c r="G1534" i="3" s="1"/>
  <c r="B1534" i="3" a="1"/>
  <c r="B1534" i="3" s="1"/>
  <c r="D1534" i="3" s="1"/>
  <c r="H1222" i="3"/>
  <c r="L1222" i="3" s="1"/>
  <c r="I1222" i="3"/>
  <c r="H1223" i="3"/>
  <c r="I1223" i="3"/>
  <c r="M1223" i="3" s="1"/>
  <c r="Q1529" i="3" l="1"/>
  <c r="L772" i="1" a="1"/>
  <c r="L772" i="1" s="1"/>
  <c r="G773" i="5"/>
  <c r="I773" i="5"/>
  <c r="N776" i="1" s="1"/>
  <c r="F774" i="5"/>
  <c r="I771" i="4"/>
  <c r="M774" i="1" s="1"/>
  <c r="F772" i="4"/>
  <c r="G772" i="4" s="1"/>
  <c r="R1218" i="3"/>
  <c r="R1219" i="3"/>
  <c r="S1219" i="3"/>
  <c r="P1530" i="3"/>
  <c r="K774" i="1" s="1" a="1"/>
  <c r="K774" i="1" s="1"/>
  <c r="N1222" i="3" a="1"/>
  <c r="O1223" i="3" s="1"/>
  <c r="N1220" i="3"/>
  <c r="O1221" i="3"/>
  <c r="O1220" i="3"/>
  <c r="H619" i="1" s="1" a="1"/>
  <c r="H619" i="1" s="1"/>
  <c r="O619" i="1" s="1"/>
  <c r="N1221" i="3"/>
  <c r="P776" i="1"/>
  <c r="A1538" i="3"/>
  <c r="C1536" i="3" a="1"/>
  <c r="C1536" i="3" s="1"/>
  <c r="E1536" i="3" s="1"/>
  <c r="G1536" i="3" s="1"/>
  <c r="B1536" i="3" a="1"/>
  <c r="B1536" i="3" s="1"/>
  <c r="D1536" i="3" s="1"/>
  <c r="K1534" i="3"/>
  <c r="J1535" i="3"/>
  <c r="K1535" i="3"/>
  <c r="J1534" i="3"/>
  <c r="F1534" i="3"/>
  <c r="J1536" i="3" a="1"/>
  <c r="H1224" i="3" a="1"/>
  <c r="Q1531" i="3" l="1"/>
  <c r="L773" i="1" a="1"/>
  <c r="L773" i="1" s="1"/>
  <c r="G774" i="5"/>
  <c r="I774" i="5"/>
  <c r="N777" i="1" s="1"/>
  <c r="F775" i="5"/>
  <c r="I772" i="4"/>
  <c r="M775" i="1" s="1"/>
  <c r="F773" i="4"/>
  <c r="G773" i="4" s="1"/>
  <c r="T1218" i="3" a="1"/>
  <c r="T1218" i="3" s="1"/>
  <c r="R1220" i="3" a="1"/>
  <c r="P1532" i="3"/>
  <c r="K775" i="1" s="1" a="1"/>
  <c r="K775" i="1" s="1"/>
  <c r="O1222" i="3"/>
  <c r="H620" i="1" s="1" a="1"/>
  <c r="H620" i="1" s="1"/>
  <c r="O620" i="1" s="1"/>
  <c r="N1222" i="3"/>
  <c r="N1223" i="3"/>
  <c r="P777" i="1"/>
  <c r="F1536" i="3"/>
  <c r="J1538" i="3" a="1"/>
  <c r="K1536" i="3"/>
  <c r="J1537" i="3"/>
  <c r="J1536" i="3"/>
  <c r="K1537" i="3"/>
  <c r="C1538" i="3" a="1"/>
  <c r="C1538" i="3" s="1"/>
  <c r="E1538" i="3" s="1"/>
  <c r="G1538" i="3" s="1"/>
  <c r="B1538" i="3" a="1"/>
  <c r="B1538" i="3" s="1"/>
  <c r="D1538" i="3" s="1"/>
  <c r="A1540" i="3"/>
  <c r="H1224" i="3"/>
  <c r="L1224" i="3" s="1"/>
  <c r="I1224" i="3"/>
  <c r="H1225" i="3"/>
  <c r="I1225" i="3"/>
  <c r="M1225" i="3" s="1"/>
  <c r="Q1533" i="3" l="1"/>
  <c r="L774" i="1" a="1"/>
  <c r="L774" i="1" s="1"/>
  <c r="I775" i="5"/>
  <c r="N778" i="1" s="1"/>
  <c r="G775" i="5"/>
  <c r="F776" i="5"/>
  <c r="I773" i="4"/>
  <c r="M776" i="1" s="1"/>
  <c r="F774" i="4"/>
  <c r="G774" i="4" s="1"/>
  <c r="R1222" i="3" a="1"/>
  <c r="P1534" i="3"/>
  <c r="K776" i="1" s="1" a="1"/>
  <c r="K776" i="1" s="1"/>
  <c r="S1221" i="3"/>
  <c r="R1220" i="3"/>
  <c r="S1220" i="3"/>
  <c r="R1221" i="3"/>
  <c r="N1224" i="3" a="1"/>
  <c r="P778" i="1"/>
  <c r="F1538" i="3"/>
  <c r="J1540" i="3" a="1"/>
  <c r="J1538" i="3"/>
  <c r="K1538" i="3"/>
  <c r="K1539" i="3"/>
  <c r="J1539" i="3"/>
  <c r="B1540" i="3" a="1"/>
  <c r="B1540" i="3" s="1"/>
  <c r="D1540" i="3" s="1"/>
  <c r="A1542" i="3"/>
  <c r="C1540" i="3" a="1"/>
  <c r="C1540" i="3" s="1"/>
  <c r="E1540" i="3" s="1"/>
  <c r="G1540" i="3" s="1"/>
  <c r="H1226" i="3" a="1"/>
  <c r="Q1535" i="3" l="1"/>
  <c r="L775" i="1" a="1"/>
  <c r="L775" i="1" s="1"/>
  <c r="I776" i="5"/>
  <c r="N779" i="1" s="1"/>
  <c r="G776" i="5"/>
  <c r="F777" i="5"/>
  <c r="I774" i="4"/>
  <c r="M777" i="1" s="1"/>
  <c r="F775" i="4"/>
  <c r="G775" i="4" s="1"/>
  <c r="T1220" i="3" a="1"/>
  <c r="T1220" i="3" s="1"/>
  <c r="P1536" i="3"/>
  <c r="K777" i="1" s="1" a="1"/>
  <c r="K777" i="1" s="1"/>
  <c r="S1222" i="3"/>
  <c r="R1222" i="3"/>
  <c r="R1223" i="3"/>
  <c r="S1223" i="3"/>
  <c r="N1224" i="3"/>
  <c r="O1224" i="3"/>
  <c r="H621" i="1" s="1" a="1"/>
  <c r="H621" i="1" s="1"/>
  <c r="O621" i="1" s="1"/>
  <c r="O1225" i="3"/>
  <c r="N1225" i="3"/>
  <c r="P779" i="1"/>
  <c r="B1542" i="3" a="1"/>
  <c r="B1542" i="3" s="1"/>
  <c r="D1542" i="3" s="1"/>
  <c r="C1542" i="3" a="1"/>
  <c r="C1542" i="3" s="1"/>
  <c r="E1542" i="3" s="1"/>
  <c r="G1542" i="3" s="1"/>
  <c r="A1544" i="3"/>
  <c r="F1540" i="3"/>
  <c r="J1542" i="3" a="1"/>
  <c r="K1541" i="3"/>
  <c r="K1540" i="3"/>
  <c r="J1540" i="3"/>
  <c r="J1541" i="3"/>
  <c r="H1226" i="3"/>
  <c r="I1226" i="3"/>
  <c r="I1227" i="3"/>
  <c r="M1227" i="3" s="1"/>
  <c r="H1227" i="3"/>
  <c r="Q1537" i="3" l="1"/>
  <c r="L776" i="1" a="1"/>
  <c r="L776" i="1" s="1"/>
  <c r="I777" i="5"/>
  <c r="N780" i="1" s="1"/>
  <c r="G777" i="5"/>
  <c r="F778" i="5"/>
  <c r="I775" i="4"/>
  <c r="M778" i="1" s="1"/>
  <c r="F776" i="4"/>
  <c r="G776" i="4" s="1"/>
  <c r="T1222" i="3" a="1"/>
  <c r="T1222" i="3" s="1"/>
  <c r="R1224" i="3" a="1"/>
  <c r="P1538" i="3"/>
  <c r="K778" i="1" s="1" a="1"/>
  <c r="K778" i="1" s="1"/>
  <c r="H1228" i="3" a="1"/>
  <c r="L1226" i="3"/>
  <c r="N1226" i="3" s="1" a="1"/>
  <c r="P780" i="1"/>
  <c r="K1542" i="3"/>
  <c r="J1543" i="3"/>
  <c r="K1543" i="3"/>
  <c r="J1542" i="3"/>
  <c r="C1544" i="3" a="1"/>
  <c r="C1544" i="3" s="1"/>
  <c r="E1544" i="3" s="1"/>
  <c r="G1544" i="3" s="1"/>
  <c r="B1544" i="3" a="1"/>
  <c r="B1544" i="3" s="1"/>
  <c r="D1544" i="3" s="1"/>
  <c r="A1546" i="3"/>
  <c r="F1542" i="3"/>
  <c r="J1544" i="3" a="1"/>
  <c r="H1229" i="3"/>
  <c r="I1229" i="3"/>
  <c r="M1229" i="3" s="1"/>
  <c r="I1228" i="3"/>
  <c r="H1228" i="3"/>
  <c r="Q1539" i="3" l="1"/>
  <c r="L777" i="1" a="1"/>
  <c r="L777" i="1" s="1"/>
  <c r="I778" i="5"/>
  <c r="N781" i="1" s="1"/>
  <c r="G778" i="5"/>
  <c r="F779" i="5"/>
  <c r="I776" i="4"/>
  <c r="M779" i="1" s="1"/>
  <c r="F777" i="4"/>
  <c r="G777" i="4" s="1"/>
  <c r="P1540" i="3"/>
  <c r="K779" i="1" s="1" a="1"/>
  <c r="K779" i="1" s="1"/>
  <c r="R1224" i="3"/>
  <c r="R1225" i="3"/>
  <c r="S1224" i="3"/>
  <c r="S1225" i="3"/>
  <c r="N1226" i="3"/>
  <c r="N1227" i="3"/>
  <c r="O1226" i="3"/>
  <c r="H622" i="1" s="1" a="1"/>
  <c r="H622" i="1" s="1"/>
  <c r="O622" i="1" s="1"/>
  <c r="O1227" i="3"/>
  <c r="H1230" i="3" a="1"/>
  <c r="L1228" i="3"/>
  <c r="N1228" i="3" s="1" a="1"/>
  <c r="P781" i="1"/>
  <c r="F1544" i="3"/>
  <c r="J1546" i="3" a="1"/>
  <c r="C1546" i="3" a="1"/>
  <c r="C1546" i="3" s="1"/>
  <c r="E1546" i="3" s="1"/>
  <c r="G1546" i="3" s="1"/>
  <c r="B1546" i="3" a="1"/>
  <c r="B1546" i="3" s="1"/>
  <c r="D1546" i="3" s="1"/>
  <c r="A1548" i="3"/>
  <c r="J1544" i="3"/>
  <c r="K1544" i="3"/>
  <c r="J1545" i="3"/>
  <c r="K1545" i="3"/>
  <c r="H1230" i="3"/>
  <c r="L1230" i="3" s="1"/>
  <c r="I1230" i="3"/>
  <c r="H1231" i="3"/>
  <c r="I1231" i="3"/>
  <c r="M1231" i="3" s="1"/>
  <c r="Q1541" i="3" l="1"/>
  <c r="L778" i="1" a="1"/>
  <c r="L778" i="1" s="1"/>
  <c r="G779" i="5"/>
  <c r="I779" i="5"/>
  <c r="N782" i="1" s="1"/>
  <c r="F780" i="5"/>
  <c r="I777" i="4"/>
  <c r="M780" i="1" s="1"/>
  <c r="F778" i="4"/>
  <c r="G778" i="4" s="1"/>
  <c r="T1224" i="3" a="1"/>
  <c r="T1224" i="3" s="1"/>
  <c r="R1226" i="3" a="1"/>
  <c r="P1542" i="3"/>
  <c r="K780" i="1" s="1" a="1"/>
  <c r="K780" i="1" s="1"/>
  <c r="O1229" i="3"/>
  <c r="N1229" i="3"/>
  <c r="O1228" i="3"/>
  <c r="H623" i="1" s="1" a="1"/>
  <c r="H623" i="1" s="1"/>
  <c r="O623" i="1" s="1"/>
  <c r="N1228" i="3"/>
  <c r="N1230" i="3" a="1"/>
  <c r="P782" i="1"/>
  <c r="A1550" i="3"/>
  <c r="C1548" i="3" a="1"/>
  <c r="C1548" i="3" s="1"/>
  <c r="E1548" i="3" s="1"/>
  <c r="G1548" i="3" s="1"/>
  <c r="B1548" i="3" a="1"/>
  <c r="B1548" i="3" s="1"/>
  <c r="D1548" i="3" s="1"/>
  <c r="J1546" i="3"/>
  <c r="K1547" i="3"/>
  <c r="K1546" i="3"/>
  <c r="J1547" i="3"/>
  <c r="F1546" i="3"/>
  <c r="J1548" i="3" a="1"/>
  <c r="H1232" i="3" a="1"/>
  <c r="Q1543" i="3" l="1"/>
  <c r="L779" i="1" a="1"/>
  <c r="L779" i="1" s="1"/>
  <c r="I780" i="5"/>
  <c r="N783" i="1" s="1"/>
  <c r="G780" i="5"/>
  <c r="F781" i="5"/>
  <c r="I778" i="4"/>
  <c r="M781" i="1" s="1"/>
  <c r="F779" i="4"/>
  <c r="G779" i="4" s="1"/>
  <c r="R1228" i="3" a="1"/>
  <c r="P1544" i="3"/>
  <c r="K781" i="1" s="1" a="1"/>
  <c r="K781" i="1" s="1"/>
  <c r="R1226" i="3"/>
  <c r="S1226" i="3"/>
  <c r="R1227" i="3"/>
  <c r="S1227" i="3"/>
  <c r="O1231" i="3"/>
  <c r="O1230" i="3"/>
  <c r="H624" i="1" s="1" a="1"/>
  <c r="H624" i="1" s="1"/>
  <c r="O624" i="1" s="1"/>
  <c r="N1231" i="3"/>
  <c r="N1230" i="3"/>
  <c r="P783" i="1"/>
  <c r="F1548" i="3"/>
  <c r="J1550" i="3" a="1"/>
  <c r="J1549" i="3"/>
  <c r="J1548" i="3"/>
  <c r="K1549" i="3"/>
  <c r="K1548" i="3"/>
  <c r="A1552" i="3"/>
  <c r="C1550" i="3" a="1"/>
  <c r="C1550" i="3" s="1"/>
  <c r="E1550" i="3" s="1"/>
  <c r="G1550" i="3" s="1"/>
  <c r="B1550" i="3" a="1"/>
  <c r="B1550" i="3" s="1"/>
  <c r="D1550" i="3" s="1"/>
  <c r="H1232" i="3"/>
  <c r="L1232" i="3" s="1"/>
  <c r="I1232" i="3"/>
  <c r="H1233" i="3"/>
  <c r="I1233" i="3"/>
  <c r="M1233" i="3" s="1"/>
  <c r="Q1545" i="3" l="1"/>
  <c r="L780" i="1" a="1"/>
  <c r="L780" i="1" s="1"/>
  <c r="I781" i="5"/>
  <c r="N784" i="1" s="1"/>
  <c r="G781" i="5"/>
  <c r="F782" i="5"/>
  <c r="I779" i="4"/>
  <c r="M782" i="1" s="1"/>
  <c r="F780" i="4"/>
  <c r="G780" i="4" s="1"/>
  <c r="T1226" i="3" a="1"/>
  <c r="T1226" i="3" s="1"/>
  <c r="N1232" i="3" a="1"/>
  <c r="N1233" i="3" s="1"/>
  <c r="R1230" i="3" a="1"/>
  <c r="P1546" i="3"/>
  <c r="K782" i="1" s="1" a="1"/>
  <c r="K782" i="1" s="1"/>
  <c r="S1228" i="3"/>
  <c r="R1228" i="3"/>
  <c r="R1229" i="3"/>
  <c r="S1229" i="3"/>
  <c r="P784" i="1"/>
  <c r="A1554" i="3"/>
  <c r="C1552" i="3" a="1"/>
  <c r="C1552" i="3" s="1"/>
  <c r="E1552" i="3" s="1"/>
  <c r="G1552" i="3" s="1"/>
  <c r="B1552" i="3" a="1"/>
  <c r="B1552" i="3" s="1"/>
  <c r="D1552" i="3" s="1"/>
  <c r="K1550" i="3"/>
  <c r="K1551" i="3"/>
  <c r="J1551" i="3"/>
  <c r="J1550" i="3"/>
  <c r="F1550" i="3"/>
  <c r="J1552" i="3" a="1"/>
  <c r="H1234" i="3" a="1"/>
  <c r="Q1547" i="3" l="1"/>
  <c r="L781" i="1" a="1"/>
  <c r="L781" i="1" s="1"/>
  <c r="I782" i="5"/>
  <c r="N785" i="1" s="1"/>
  <c r="G782" i="5"/>
  <c r="F783" i="5"/>
  <c r="I780" i="4"/>
  <c r="M783" i="1" s="1"/>
  <c r="F781" i="4"/>
  <c r="G781" i="4" s="1"/>
  <c r="T1228" i="3" a="1"/>
  <c r="T1228" i="3" s="1"/>
  <c r="O1233" i="3"/>
  <c r="O1232" i="3"/>
  <c r="H625" i="1" s="1" a="1"/>
  <c r="H625" i="1" s="1"/>
  <c r="O625" i="1" s="1"/>
  <c r="N1232" i="3"/>
  <c r="P1548" i="3"/>
  <c r="K783" i="1" s="1" a="1"/>
  <c r="K783" i="1" s="1"/>
  <c r="R1231" i="3"/>
  <c r="S1230" i="3"/>
  <c r="S1231" i="3"/>
  <c r="R1230" i="3"/>
  <c r="P785" i="1"/>
  <c r="F1552" i="3"/>
  <c r="J1554" i="3" a="1"/>
  <c r="K1553" i="3"/>
  <c r="K1552" i="3"/>
  <c r="J1552" i="3"/>
  <c r="J1553" i="3"/>
  <c r="A1556" i="3"/>
  <c r="B1554" i="3" a="1"/>
  <c r="B1554" i="3" s="1"/>
  <c r="D1554" i="3" s="1"/>
  <c r="C1554" i="3" a="1"/>
  <c r="C1554" i="3" s="1"/>
  <c r="E1554" i="3" s="1"/>
  <c r="G1554" i="3" s="1"/>
  <c r="H1234" i="3"/>
  <c r="L1234" i="3" s="1"/>
  <c r="I1234" i="3"/>
  <c r="I1235" i="3"/>
  <c r="M1235" i="3" s="1"/>
  <c r="H1235" i="3"/>
  <c r="Q1549" i="3" l="1"/>
  <c r="L782" i="1" a="1"/>
  <c r="L782" i="1" s="1"/>
  <c r="G783" i="5"/>
  <c r="I783" i="5"/>
  <c r="N786" i="1" s="1"/>
  <c r="F784" i="5"/>
  <c r="I781" i="4"/>
  <c r="M784" i="1" s="1"/>
  <c r="F782" i="4"/>
  <c r="G782" i="4" s="1"/>
  <c r="T1230" i="3" a="1"/>
  <c r="T1230" i="3" s="1"/>
  <c r="P1550" i="3"/>
  <c r="K784" i="1" s="1" a="1"/>
  <c r="K784" i="1" s="1"/>
  <c r="R1232" i="3" a="1"/>
  <c r="N1234" i="3" a="1"/>
  <c r="P786" i="1"/>
  <c r="C1556" i="3" a="1"/>
  <c r="C1556" i="3" s="1"/>
  <c r="E1556" i="3" s="1"/>
  <c r="G1556" i="3" s="1"/>
  <c r="B1556" i="3" a="1"/>
  <c r="B1556" i="3" s="1"/>
  <c r="D1556" i="3" s="1"/>
  <c r="A1558" i="3"/>
  <c r="J1555" i="3"/>
  <c r="K1555" i="3"/>
  <c r="J1554" i="3"/>
  <c r="K1554" i="3"/>
  <c r="F1554" i="3"/>
  <c r="J1556" i="3" a="1"/>
  <c r="H1236" i="3" a="1"/>
  <c r="Q1551" i="3" l="1"/>
  <c r="L783" i="1" a="1"/>
  <c r="L783" i="1" s="1"/>
  <c r="I784" i="5"/>
  <c r="N787" i="1" s="1"/>
  <c r="G784" i="5"/>
  <c r="F785" i="5"/>
  <c r="I782" i="4"/>
  <c r="M785" i="1" s="1"/>
  <c r="F783" i="4"/>
  <c r="G783" i="4" s="1"/>
  <c r="S1232" i="3"/>
  <c r="R1232" i="3"/>
  <c r="R1233" i="3"/>
  <c r="S1233" i="3"/>
  <c r="P1552" i="3"/>
  <c r="K785" i="1" s="1" a="1"/>
  <c r="K785" i="1" s="1"/>
  <c r="O1234" i="3"/>
  <c r="H626" i="1" s="1" a="1"/>
  <c r="H626" i="1" s="1"/>
  <c r="O626" i="1" s="1"/>
  <c r="O1235" i="3"/>
  <c r="N1235" i="3"/>
  <c r="N1234" i="3"/>
  <c r="P787" i="1"/>
  <c r="C1558" i="3" a="1"/>
  <c r="C1558" i="3" s="1"/>
  <c r="E1558" i="3" s="1"/>
  <c r="G1558" i="3" s="1"/>
  <c r="A1560" i="3"/>
  <c r="B1558" i="3" a="1"/>
  <c r="B1558" i="3" s="1"/>
  <c r="D1558" i="3" s="1"/>
  <c r="F1556" i="3"/>
  <c r="J1558" i="3" a="1"/>
  <c r="K1556" i="3"/>
  <c r="K1557" i="3"/>
  <c r="J1556" i="3"/>
  <c r="J1557" i="3"/>
  <c r="H1237" i="3"/>
  <c r="I1237" i="3"/>
  <c r="M1237" i="3" s="1"/>
  <c r="I1236" i="3"/>
  <c r="H1236" i="3"/>
  <c r="Q1553" i="3" l="1"/>
  <c r="L784" i="1" a="1"/>
  <c r="L784" i="1" s="1"/>
  <c r="I785" i="5"/>
  <c r="N788" i="1" s="1"/>
  <c r="G785" i="5"/>
  <c r="F786" i="5"/>
  <c r="I783" i="4"/>
  <c r="M786" i="1" s="1"/>
  <c r="F784" i="4"/>
  <c r="G784" i="4" s="1"/>
  <c r="T1232" i="3" a="1"/>
  <c r="T1232" i="3" s="1"/>
  <c r="R1234" i="3" a="1"/>
  <c r="P1554" i="3"/>
  <c r="K786" i="1" s="1" a="1"/>
  <c r="K786" i="1" s="1"/>
  <c r="H1238" i="3" a="1"/>
  <c r="L1236" i="3"/>
  <c r="N1236" i="3" s="1" a="1"/>
  <c r="P788" i="1"/>
  <c r="F1558" i="3"/>
  <c r="J1560" i="3" a="1"/>
  <c r="K1558" i="3"/>
  <c r="K1559" i="3"/>
  <c r="J1559" i="3"/>
  <c r="J1558" i="3"/>
  <c r="C1560" i="3" a="1"/>
  <c r="C1560" i="3" s="1"/>
  <c r="E1560" i="3" s="1"/>
  <c r="G1560" i="3" s="1"/>
  <c r="A1562" i="3"/>
  <c r="B1560" i="3" a="1"/>
  <c r="B1560" i="3" s="1"/>
  <c r="D1560" i="3" s="1"/>
  <c r="H1238" i="3"/>
  <c r="L1238" i="3" s="1"/>
  <c r="I1238" i="3"/>
  <c r="H1239" i="3"/>
  <c r="I1239" i="3"/>
  <c r="M1239" i="3" s="1"/>
  <c r="Q1555" i="3" l="1"/>
  <c r="L785" i="1" a="1"/>
  <c r="L785" i="1" s="1"/>
  <c r="I786" i="5"/>
  <c r="N789" i="1" s="1"/>
  <c r="G786" i="5"/>
  <c r="F787" i="5"/>
  <c r="I784" i="4"/>
  <c r="M787" i="1" s="1"/>
  <c r="F785" i="4"/>
  <c r="G785" i="4" s="1"/>
  <c r="P1556" i="3"/>
  <c r="K787" i="1" s="1" a="1"/>
  <c r="K787" i="1" s="1"/>
  <c r="S1234" i="3"/>
  <c r="S1235" i="3"/>
  <c r="R1235" i="3"/>
  <c r="R1234" i="3"/>
  <c r="N1238" i="3" a="1"/>
  <c r="O1238" i="3" s="1"/>
  <c r="H628" i="1" s="1" a="1"/>
  <c r="H628" i="1" s="1"/>
  <c r="O628" i="1" s="1"/>
  <c r="N1236" i="3"/>
  <c r="N1237" i="3"/>
  <c r="O1237" i="3"/>
  <c r="O1236" i="3"/>
  <c r="H627" i="1" s="1" a="1"/>
  <c r="H627" i="1" s="1"/>
  <c r="O627" i="1" s="1"/>
  <c r="P789" i="1"/>
  <c r="K1561" i="3"/>
  <c r="K1560" i="3"/>
  <c r="J1560" i="3"/>
  <c r="J1561" i="3"/>
  <c r="C1562" i="3" a="1"/>
  <c r="C1562" i="3" s="1"/>
  <c r="E1562" i="3" s="1"/>
  <c r="G1562" i="3" s="1"/>
  <c r="B1562" i="3" a="1"/>
  <c r="B1562" i="3" s="1"/>
  <c r="D1562" i="3" s="1"/>
  <c r="A1564" i="3"/>
  <c r="F1560" i="3"/>
  <c r="J1562" i="3" a="1"/>
  <c r="H1240" i="3" a="1"/>
  <c r="Q1557" i="3" l="1"/>
  <c r="L786" i="1" a="1"/>
  <c r="L786" i="1" s="1"/>
  <c r="T1234" i="3" a="1"/>
  <c r="T1234" i="3" s="1"/>
  <c r="I787" i="5"/>
  <c r="N790" i="1" s="1"/>
  <c r="G787" i="5"/>
  <c r="F788" i="5"/>
  <c r="I785" i="4"/>
  <c r="M788" i="1" s="1"/>
  <c r="F786" i="4"/>
  <c r="G786" i="4" s="1"/>
  <c r="R1236" i="3" a="1"/>
  <c r="P1558" i="3"/>
  <c r="K788" i="1" s="1" a="1"/>
  <c r="K788" i="1" s="1"/>
  <c r="O1239" i="3"/>
  <c r="N1239" i="3"/>
  <c r="N1238" i="3"/>
  <c r="P790" i="1"/>
  <c r="A1566" i="3"/>
  <c r="B1564" i="3" a="1"/>
  <c r="B1564" i="3" s="1"/>
  <c r="D1564" i="3" s="1"/>
  <c r="C1564" i="3" a="1"/>
  <c r="C1564" i="3" s="1"/>
  <c r="E1564" i="3" s="1"/>
  <c r="G1564" i="3" s="1"/>
  <c r="F1562" i="3"/>
  <c r="J1564" i="3" a="1"/>
  <c r="K1562" i="3"/>
  <c r="J1562" i="3"/>
  <c r="K1563" i="3"/>
  <c r="J1563" i="3"/>
  <c r="H1240" i="3"/>
  <c r="L1240" i="3" s="1"/>
  <c r="I1240" i="3"/>
  <c r="H1241" i="3"/>
  <c r="I1241" i="3"/>
  <c r="M1241" i="3" s="1"/>
  <c r="Q1559" i="3" l="1"/>
  <c r="L787" i="1" a="1"/>
  <c r="L787" i="1" s="1"/>
  <c r="G788" i="5"/>
  <c r="I788" i="5"/>
  <c r="N791" i="1" s="1"/>
  <c r="F789" i="5"/>
  <c r="I786" i="4"/>
  <c r="M789" i="1" s="1"/>
  <c r="F787" i="4"/>
  <c r="G787" i="4" s="1"/>
  <c r="R1238" i="3" a="1"/>
  <c r="P1560" i="3"/>
  <c r="K789" i="1" s="1" a="1"/>
  <c r="K789" i="1" s="1"/>
  <c r="S1237" i="3"/>
  <c r="R1236" i="3"/>
  <c r="S1236" i="3"/>
  <c r="R1237" i="3"/>
  <c r="N1240" i="3" a="1"/>
  <c r="P791" i="1"/>
  <c r="F1564" i="3"/>
  <c r="J1566" i="3" a="1"/>
  <c r="J1564" i="3"/>
  <c r="J1565" i="3"/>
  <c r="K1565" i="3"/>
  <c r="K1564" i="3"/>
  <c r="B1566" i="3" a="1"/>
  <c r="B1566" i="3" s="1"/>
  <c r="D1566" i="3" s="1"/>
  <c r="C1566" i="3" a="1"/>
  <c r="C1566" i="3" s="1"/>
  <c r="E1566" i="3" s="1"/>
  <c r="G1566" i="3" s="1"/>
  <c r="A1568" i="3"/>
  <c r="H1242" i="3" a="1"/>
  <c r="Q1561" i="3" l="1"/>
  <c r="L788" i="1" a="1"/>
  <c r="L788" i="1" s="1"/>
  <c r="I789" i="5"/>
  <c r="N792" i="1" s="1"/>
  <c r="G789" i="5"/>
  <c r="F790" i="5"/>
  <c r="I787" i="4"/>
  <c r="M790" i="1" s="1"/>
  <c r="F788" i="4"/>
  <c r="G788" i="4" s="1"/>
  <c r="T1236" i="3" a="1"/>
  <c r="T1236" i="3" s="1"/>
  <c r="P1562" i="3"/>
  <c r="K790" i="1" s="1" a="1"/>
  <c r="K790" i="1" s="1"/>
  <c r="S1239" i="3"/>
  <c r="S1238" i="3"/>
  <c r="R1238" i="3"/>
  <c r="R1239" i="3"/>
  <c r="N1240" i="3"/>
  <c r="O1240" i="3"/>
  <c r="H629" i="1" s="1" a="1"/>
  <c r="H629" i="1" s="1"/>
  <c r="O629" i="1" s="1"/>
  <c r="O1241" i="3"/>
  <c r="N1241" i="3"/>
  <c r="P792" i="1"/>
  <c r="F1566" i="3"/>
  <c r="J1568" i="3" a="1"/>
  <c r="K1566" i="3"/>
  <c r="K1567" i="3"/>
  <c r="J1566" i="3"/>
  <c r="J1567" i="3"/>
  <c r="A1570" i="3"/>
  <c r="C1568" i="3" a="1"/>
  <c r="C1568" i="3" s="1"/>
  <c r="E1568" i="3" s="1"/>
  <c r="G1568" i="3" s="1"/>
  <c r="B1568" i="3" a="1"/>
  <c r="B1568" i="3" s="1"/>
  <c r="D1568" i="3" s="1"/>
  <c r="H1242" i="3"/>
  <c r="I1242" i="3"/>
  <c r="I1243" i="3"/>
  <c r="M1243" i="3" s="1"/>
  <c r="H1243" i="3"/>
  <c r="Q1563" i="3" l="1"/>
  <c r="L789" i="1" a="1"/>
  <c r="L789" i="1" s="1"/>
  <c r="I790" i="5"/>
  <c r="N793" i="1" s="1"/>
  <c r="G790" i="5"/>
  <c r="F791" i="5"/>
  <c r="I788" i="4"/>
  <c r="M791" i="1" s="1"/>
  <c r="F789" i="4"/>
  <c r="G789" i="4" s="1"/>
  <c r="T1238" i="3" a="1"/>
  <c r="T1238" i="3" s="1"/>
  <c r="R1240" i="3" a="1"/>
  <c r="P1564" i="3"/>
  <c r="K791" i="1" s="1" a="1"/>
  <c r="K791" i="1" s="1"/>
  <c r="H1244" i="3" a="1"/>
  <c r="L1242" i="3"/>
  <c r="N1242" i="3" s="1" a="1"/>
  <c r="P793" i="1"/>
  <c r="C1570" i="3" a="1"/>
  <c r="C1570" i="3" s="1"/>
  <c r="E1570" i="3" s="1"/>
  <c r="G1570" i="3" s="1"/>
  <c r="A1572" i="3"/>
  <c r="B1570" i="3" a="1"/>
  <c r="B1570" i="3" s="1"/>
  <c r="D1570" i="3" s="1"/>
  <c r="K1569" i="3"/>
  <c r="K1568" i="3"/>
  <c r="J1568" i="3"/>
  <c r="J1569" i="3"/>
  <c r="F1568" i="3"/>
  <c r="J1570" i="3" a="1"/>
  <c r="H1245" i="3"/>
  <c r="I1245" i="3"/>
  <c r="M1245" i="3" s="1"/>
  <c r="I1244" i="3"/>
  <c r="H1244" i="3"/>
  <c r="Q1565" i="3" l="1"/>
  <c r="L790" i="1" a="1"/>
  <c r="L790" i="1" s="1"/>
  <c r="G791" i="5"/>
  <c r="I791" i="5"/>
  <c r="N794" i="1" s="1"/>
  <c r="F792" i="5"/>
  <c r="I789" i="4"/>
  <c r="M792" i="1" s="1"/>
  <c r="F790" i="4"/>
  <c r="G790" i="4" s="1"/>
  <c r="P1566" i="3"/>
  <c r="K792" i="1" s="1" a="1"/>
  <c r="K792" i="1" s="1"/>
  <c r="S1240" i="3"/>
  <c r="S1241" i="3"/>
  <c r="R1240" i="3"/>
  <c r="R1241" i="3"/>
  <c r="N1242" i="3"/>
  <c r="O1243" i="3"/>
  <c r="N1243" i="3"/>
  <c r="O1242" i="3"/>
  <c r="H630" i="1" s="1" a="1"/>
  <c r="H630" i="1" s="1"/>
  <c r="O630" i="1" s="1"/>
  <c r="H1246" i="3" a="1"/>
  <c r="L1244" i="3"/>
  <c r="N1244" i="3" s="1" a="1"/>
  <c r="P794" i="1"/>
  <c r="F1570" i="3"/>
  <c r="J1572" i="3" a="1"/>
  <c r="C1572" i="3" a="1"/>
  <c r="C1572" i="3" s="1"/>
  <c r="E1572" i="3" s="1"/>
  <c r="G1572" i="3" s="1"/>
  <c r="B1572" i="3" a="1"/>
  <c r="B1572" i="3" s="1"/>
  <c r="D1572" i="3" s="1"/>
  <c r="A1574" i="3"/>
  <c r="J1571" i="3"/>
  <c r="K1571" i="3"/>
  <c r="J1570" i="3"/>
  <c r="K1570" i="3"/>
  <c r="H1246" i="3"/>
  <c r="L1246" i="3" s="1"/>
  <c r="I1246" i="3"/>
  <c r="H1247" i="3"/>
  <c r="I1247" i="3"/>
  <c r="M1247" i="3" s="1"/>
  <c r="Q1567" i="3" l="1"/>
  <c r="L791" i="1" a="1"/>
  <c r="L791" i="1" s="1"/>
  <c r="G792" i="5"/>
  <c r="I792" i="5"/>
  <c r="N795" i="1" s="1"/>
  <c r="F793" i="5"/>
  <c r="I790" i="4"/>
  <c r="M793" i="1" s="1"/>
  <c r="F791" i="4"/>
  <c r="G791" i="4" s="1"/>
  <c r="T1240" i="3" a="1"/>
  <c r="T1240" i="3" s="1"/>
  <c r="R1242" i="3" a="1"/>
  <c r="P1568" i="3"/>
  <c r="K793" i="1" s="1" a="1"/>
  <c r="K793" i="1" s="1"/>
  <c r="N1245" i="3"/>
  <c r="O1244" i="3"/>
  <c r="H631" i="1" s="1" a="1"/>
  <c r="H631" i="1" s="1"/>
  <c r="O631" i="1" s="1"/>
  <c r="O1245" i="3"/>
  <c r="N1244" i="3"/>
  <c r="N1246" i="3" a="1"/>
  <c r="P795" i="1"/>
  <c r="C1574" i="3" a="1"/>
  <c r="C1574" i="3" s="1"/>
  <c r="E1574" i="3" s="1"/>
  <c r="G1574" i="3" s="1"/>
  <c r="B1574" i="3" a="1"/>
  <c r="B1574" i="3" s="1"/>
  <c r="D1574" i="3" s="1"/>
  <c r="A1576" i="3"/>
  <c r="K1572" i="3"/>
  <c r="K1573" i="3"/>
  <c r="J1572" i="3"/>
  <c r="J1573" i="3"/>
  <c r="F1572" i="3"/>
  <c r="J1574" i="3" a="1"/>
  <c r="H1248" i="3" a="1"/>
  <c r="Q1569" i="3" l="1"/>
  <c r="L792" i="1" a="1"/>
  <c r="L792" i="1" s="1"/>
  <c r="I793" i="5"/>
  <c r="N796" i="1" s="1"/>
  <c r="G793" i="5"/>
  <c r="F794" i="5"/>
  <c r="I791" i="4"/>
  <c r="M794" i="1" s="1"/>
  <c r="F792" i="4"/>
  <c r="G792" i="4" s="1"/>
  <c r="R1244" i="3" a="1"/>
  <c r="P1570" i="3"/>
  <c r="K794" i="1" s="1" a="1"/>
  <c r="K794" i="1" s="1"/>
  <c r="R1242" i="3"/>
  <c r="S1242" i="3"/>
  <c r="R1243" i="3"/>
  <c r="S1243" i="3"/>
  <c r="O1247" i="3"/>
  <c r="N1247" i="3"/>
  <c r="O1246" i="3"/>
  <c r="H632" i="1" s="1" a="1"/>
  <c r="H632" i="1" s="1"/>
  <c r="O632" i="1" s="1"/>
  <c r="N1246" i="3"/>
  <c r="P796" i="1"/>
  <c r="C1576" i="3" a="1"/>
  <c r="C1576" i="3" s="1"/>
  <c r="E1576" i="3" s="1"/>
  <c r="G1576" i="3" s="1"/>
  <c r="B1576" i="3" a="1"/>
  <c r="B1576" i="3" s="1"/>
  <c r="D1576" i="3" s="1"/>
  <c r="A1578" i="3"/>
  <c r="F1574" i="3"/>
  <c r="J1576" i="3" a="1"/>
  <c r="K1574" i="3"/>
  <c r="K1575" i="3"/>
  <c r="J1575" i="3"/>
  <c r="J1574" i="3"/>
  <c r="H1248" i="3"/>
  <c r="L1248" i="3" s="1"/>
  <c r="I1248" i="3"/>
  <c r="H1249" i="3"/>
  <c r="I1249" i="3"/>
  <c r="M1249" i="3" s="1"/>
  <c r="Q1571" i="3" l="1"/>
  <c r="L793" i="1" a="1"/>
  <c r="L793" i="1" s="1"/>
  <c r="G794" i="5"/>
  <c r="I794" i="5"/>
  <c r="N797" i="1" s="1"/>
  <c r="F795" i="5"/>
  <c r="I792" i="4"/>
  <c r="M795" i="1" s="1"/>
  <c r="F793" i="4"/>
  <c r="G793" i="4" s="1"/>
  <c r="T1242" i="3" a="1"/>
  <c r="T1242" i="3" s="1"/>
  <c r="N1248" i="3" a="1"/>
  <c r="O1249" i="3" s="1"/>
  <c r="R1246" i="3" a="1"/>
  <c r="P1572" i="3"/>
  <c r="K795" i="1" s="1" a="1"/>
  <c r="K795" i="1" s="1"/>
  <c r="S1244" i="3"/>
  <c r="R1244" i="3"/>
  <c r="R1245" i="3"/>
  <c r="S1245" i="3"/>
  <c r="P797" i="1"/>
  <c r="K1577" i="3"/>
  <c r="K1576" i="3"/>
  <c r="J1576" i="3"/>
  <c r="J1577" i="3"/>
  <c r="A1580" i="3"/>
  <c r="B1578" i="3" a="1"/>
  <c r="B1578" i="3" s="1"/>
  <c r="D1578" i="3" s="1"/>
  <c r="C1578" i="3" a="1"/>
  <c r="C1578" i="3" s="1"/>
  <c r="E1578" i="3" s="1"/>
  <c r="G1578" i="3" s="1"/>
  <c r="F1576" i="3"/>
  <c r="J1578" i="3" a="1"/>
  <c r="H1250" i="3" a="1"/>
  <c r="Q1573" i="3" l="1"/>
  <c r="L794" i="1" a="1"/>
  <c r="L794" i="1" s="1"/>
  <c r="G795" i="5"/>
  <c r="F796" i="5"/>
  <c r="I795" i="5"/>
  <c r="N798" i="1" s="1"/>
  <c r="I793" i="4"/>
  <c r="M796" i="1" s="1"/>
  <c r="F794" i="4"/>
  <c r="G794" i="4" s="1"/>
  <c r="T1244" i="3" a="1"/>
  <c r="T1244" i="3" s="1"/>
  <c r="N1249" i="3"/>
  <c r="N1248" i="3"/>
  <c r="O1248" i="3"/>
  <c r="H633" i="1" s="1" a="1"/>
  <c r="H633" i="1" s="1"/>
  <c r="O633" i="1" s="1"/>
  <c r="P1574" i="3"/>
  <c r="K796" i="1" s="1" a="1"/>
  <c r="K796" i="1" s="1"/>
  <c r="R1247" i="3"/>
  <c r="S1246" i="3"/>
  <c r="R1246" i="3"/>
  <c r="S1247" i="3"/>
  <c r="P798" i="1"/>
  <c r="B1580" i="3" a="1"/>
  <c r="B1580" i="3" s="1"/>
  <c r="D1580" i="3" s="1"/>
  <c r="C1580" i="3" a="1"/>
  <c r="C1580" i="3" s="1"/>
  <c r="E1580" i="3" s="1"/>
  <c r="G1580" i="3" s="1"/>
  <c r="A1582" i="3"/>
  <c r="F1578" i="3"/>
  <c r="J1580" i="3" a="1"/>
  <c r="K1578" i="3"/>
  <c r="K1579" i="3"/>
  <c r="J1578" i="3"/>
  <c r="J1579" i="3"/>
  <c r="H1250" i="3"/>
  <c r="L1250" i="3" s="1"/>
  <c r="I1250" i="3"/>
  <c r="I1251" i="3"/>
  <c r="M1251" i="3" s="1"/>
  <c r="H1251" i="3"/>
  <c r="Q1575" i="3" l="1"/>
  <c r="L795" i="1" a="1"/>
  <c r="L795" i="1" s="1"/>
  <c r="I796" i="5"/>
  <c r="N799" i="1" s="1"/>
  <c r="G796" i="5"/>
  <c r="F797" i="5"/>
  <c r="I794" i="4"/>
  <c r="M797" i="1" s="1"/>
  <c r="F795" i="4"/>
  <c r="G795" i="4" s="1"/>
  <c r="T1246" i="3" a="1"/>
  <c r="T1246" i="3" s="1"/>
  <c r="R1248" i="3" a="1"/>
  <c r="R1248" i="3" s="1"/>
  <c r="P1576" i="3"/>
  <c r="K797" i="1" s="1" a="1"/>
  <c r="K797" i="1" s="1"/>
  <c r="N1250" i="3" a="1"/>
  <c r="P799" i="1"/>
  <c r="J1580" i="3"/>
  <c r="K1581" i="3"/>
  <c r="J1581" i="3"/>
  <c r="K1580" i="3"/>
  <c r="A1584" i="3"/>
  <c r="B1582" i="3" a="1"/>
  <c r="B1582" i="3" s="1"/>
  <c r="D1582" i="3" s="1"/>
  <c r="C1582" i="3" a="1"/>
  <c r="C1582" i="3" s="1"/>
  <c r="E1582" i="3" s="1"/>
  <c r="G1582" i="3" s="1"/>
  <c r="F1580" i="3"/>
  <c r="J1582" i="3" a="1"/>
  <c r="H1252" i="3" a="1"/>
  <c r="Q1577" i="3" l="1"/>
  <c r="L796" i="1" a="1"/>
  <c r="L796" i="1" s="1"/>
  <c r="I797" i="5"/>
  <c r="N800" i="1" s="1"/>
  <c r="G797" i="5"/>
  <c r="F798" i="5"/>
  <c r="I795" i="4"/>
  <c r="M798" i="1" s="1"/>
  <c r="F796" i="4"/>
  <c r="G796" i="4" s="1"/>
  <c r="S1248" i="3"/>
  <c r="S1249" i="3"/>
  <c r="R1249" i="3"/>
  <c r="P1578" i="3"/>
  <c r="K798" i="1" s="1" a="1"/>
  <c r="K798" i="1" s="1"/>
  <c r="O1250" i="3"/>
  <c r="H634" i="1" s="1" a="1"/>
  <c r="H634" i="1" s="1"/>
  <c r="O634" i="1" s="1"/>
  <c r="N1250" i="3"/>
  <c r="N1251" i="3"/>
  <c r="O1251" i="3"/>
  <c r="P800" i="1"/>
  <c r="F1582" i="3"/>
  <c r="J1584" i="3" a="1"/>
  <c r="A1586" i="3"/>
  <c r="C1584" i="3" a="1"/>
  <c r="C1584" i="3" s="1"/>
  <c r="E1584" i="3" s="1"/>
  <c r="G1584" i="3" s="1"/>
  <c r="B1584" i="3" a="1"/>
  <c r="B1584" i="3" s="1"/>
  <c r="D1584" i="3" s="1"/>
  <c r="J1583" i="3"/>
  <c r="J1582" i="3"/>
  <c r="K1582" i="3"/>
  <c r="K1583" i="3"/>
  <c r="H1253" i="3"/>
  <c r="I1253" i="3"/>
  <c r="M1253" i="3" s="1"/>
  <c r="I1252" i="3"/>
  <c r="H1252" i="3"/>
  <c r="Q1579" i="3" l="1"/>
  <c r="L797" i="1" a="1"/>
  <c r="L797" i="1" s="1"/>
  <c r="G798" i="5"/>
  <c r="I798" i="5"/>
  <c r="N801" i="1" s="1"/>
  <c r="F799" i="5"/>
  <c r="I796" i="4"/>
  <c r="M799" i="1" s="1"/>
  <c r="F797" i="4"/>
  <c r="G797" i="4" s="1"/>
  <c r="T1248" i="3" a="1"/>
  <c r="T1248" i="3" s="1"/>
  <c r="R1250" i="3" a="1"/>
  <c r="P1580" i="3"/>
  <c r="K799" i="1" s="1" a="1"/>
  <c r="K799" i="1" s="1"/>
  <c r="H1254" i="3" a="1"/>
  <c r="L1252" i="3"/>
  <c r="N1252" i="3" s="1" a="1"/>
  <c r="P801" i="1"/>
  <c r="F1584" i="3"/>
  <c r="J1586" i="3" a="1"/>
  <c r="A1588" i="3"/>
  <c r="C1586" i="3" a="1"/>
  <c r="C1586" i="3" s="1"/>
  <c r="E1586" i="3" s="1"/>
  <c r="G1586" i="3" s="1"/>
  <c r="B1586" i="3" a="1"/>
  <c r="B1586" i="3" s="1"/>
  <c r="D1586" i="3" s="1"/>
  <c r="K1584" i="3"/>
  <c r="K1585" i="3"/>
  <c r="J1584" i="3"/>
  <c r="J1585" i="3"/>
  <c r="H1254" i="3"/>
  <c r="L1254" i="3" s="1"/>
  <c r="I1254" i="3"/>
  <c r="H1255" i="3"/>
  <c r="I1255" i="3"/>
  <c r="M1255" i="3" s="1"/>
  <c r="Q1581" i="3" l="1"/>
  <c r="L798" i="1" a="1"/>
  <c r="L798" i="1" s="1"/>
  <c r="G799" i="5"/>
  <c r="I799" i="5"/>
  <c r="N802" i="1" s="1"/>
  <c r="F800" i="5"/>
  <c r="I797" i="4"/>
  <c r="M800" i="1" s="1"/>
  <c r="F798" i="4"/>
  <c r="G798" i="4" s="1"/>
  <c r="P1582" i="3"/>
  <c r="K800" i="1" s="1" a="1"/>
  <c r="K800" i="1" s="1"/>
  <c r="S1250" i="3"/>
  <c r="S1251" i="3"/>
  <c r="R1250" i="3"/>
  <c r="R1251" i="3"/>
  <c r="N1254" i="3" a="1"/>
  <c r="O1255" i="3" s="1"/>
  <c r="N1252" i="3"/>
  <c r="O1252" i="3"/>
  <c r="H635" i="1" s="1" a="1"/>
  <c r="H635" i="1" s="1"/>
  <c r="O635" i="1" s="1"/>
  <c r="O1253" i="3"/>
  <c r="N1253" i="3"/>
  <c r="P802" i="1"/>
  <c r="F1586" i="3"/>
  <c r="J1588" i="3" a="1"/>
  <c r="C1588" i="3" a="1"/>
  <c r="C1588" i="3" s="1"/>
  <c r="E1588" i="3" s="1"/>
  <c r="G1588" i="3" s="1"/>
  <c r="B1588" i="3" a="1"/>
  <c r="B1588" i="3" s="1"/>
  <c r="D1588" i="3" s="1"/>
  <c r="A1590" i="3"/>
  <c r="K1586" i="3"/>
  <c r="K1587" i="3"/>
  <c r="J1586" i="3"/>
  <c r="J1587" i="3"/>
  <c r="H1256" i="3" a="1"/>
  <c r="Q1583" i="3" l="1"/>
  <c r="L799" i="1" a="1"/>
  <c r="L799" i="1" s="1"/>
  <c r="I800" i="5"/>
  <c r="N803" i="1" s="1"/>
  <c r="G800" i="5"/>
  <c r="F801" i="5"/>
  <c r="I798" i="4"/>
  <c r="M801" i="1" s="1"/>
  <c r="F799" i="4"/>
  <c r="G799" i="4" s="1"/>
  <c r="T1250" i="3" a="1"/>
  <c r="T1250" i="3" s="1"/>
  <c r="R1252" i="3" a="1"/>
  <c r="P1584" i="3"/>
  <c r="K801" i="1" s="1" a="1"/>
  <c r="K801" i="1" s="1"/>
  <c r="N1255" i="3"/>
  <c r="N1254" i="3"/>
  <c r="O1254" i="3"/>
  <c r="H636" i="1" s="1" a="1"/>
  <c r="H636" i="1" s="1"/>
  <c r="O636" i="1" s="1"/>
  <c r="P803" i="1"/>
  <c r="C1590" i="3" a="1"/>
  <c r="C1590" i="3" s="1"/>
  <c r="E1590" i="3" s="1"/>
  <c r="G1590" i="3" s="1"/>
  <c r="B1590" i="3" a="1"/>
  <c r="B1590" i="3" s="1"/>
  <c r="D1590" i="3" s="1"/>
  <c r="A1592" i="3"/>
  <c r="F1588" i="3"/>
  <c r="J1590" i="3" a="1"/>
  <c r="J1588" i="3"/>
  <c r="J1589" i="3"/>
  <c r="K1589" i="3"/>
  <c r="K1588" i="3"/>
  <c r="H1256" i="3"/>
  <c r="I1256" i="3"/>
  <c r="H1257" i="3"/>
  <c r="I1257" i="3"/>
  <c r="M1257" i="3" s="1"/>
  <c r="Q1585" i="3" l="1"/>
  <c r="L800" i="1" a="1"/>
  <c r="L800" i="1" s="1"/>
  <c r="I801" i="5"/>
  <c r="N804" i="1" s="1"/>
  <c r="G801" i="5"/>
  <c r="F802" i="5"/>
  <c r="I799" i="4"/>
  <c r="M802" i="1" s="1"/>
  <c r="F800" i="4"/>
  <c r="G800" i="4" s="1"/>
  <c r="R1254" i="3" a="1"/>
  <c r="P1586" i="3"/>
  <c r="K802" i="1" s="1" a="1"/>
  <c r="K802" i="1" s="1"/>
  <c r="S1253" i="3"/>
  <c r="R1252" i="3"/>
  <c r="S1252" i="3"/>
  <c r="R1253" i="3"/>
  <c r="H1258" i="3" a="1"/>
  <c r="L1256" i="3"/>
  <c r="N1256" i="3" s="1" a="1"/>
  <c r="P804" i="1"/>
  <c r="J1591" i="3"/>
  <c r="K1590" i="3"/>
  <c r="K1591" i="3"/>
  <c r="J1590" i="3"/>
  <c r="C1592" i="3" a="1"/>
  <c r="C1592" i="3" s="1"/>
  <c r="E1592" i="3" s="1"/>
  <c r="G1592" i="3" s="1"/>
  <c r="B1592" i="3" a="1"/>
  <c r="B1592" i="3" s="1"/>
  <c r="D1592" i="3" s="1"/>
  <c r="A1594" i="3"/>
  <c r="F1590" i="3"/>
  <c r="J1592" i="3" a="1"/>
  <c r="H1258" i="3"/>
  <c r="L1258" i="3" s="1"/>
  <c r="I1258" i="3"/>
  <c r="I1259" i="3"/>
  <c r="M1259" i="3" s="1"/>
  <c r="H1259" i="3"/>
  <c r="Q1587" i="3" l="1"/>
  <c r="L801" i="1" a="1"/>
  <c r="L801" i="1" s="1"/>
  <c r="G802" i="5"/>
  <c r="I802" i="5"/>
  <c r="N805" i="1" s="1"/>
  <c r="F803" i="5"/>
  <c r="I800" i="4"/>
  <c r="M803" i="1" s="1"/>
  <c r="F801" i="4"/>
  <c r="G801" i="4" s="1"/>
  <c r="T1252" i="3" a="1"/>
  <c r="T1252" i="3" s="1"/>
  <c r="P1588" i="3"/>
  <c r="K803" i="1" s="1" a="1"/>
  <c r="K803" i="1" s="1"/>
  <c r="S1254" i="3"/>
  <c r="S1255" i="3"/>
  <c r="R1255" i="3"/>
  <c r="R1254" i="3"/>
  <c r="N1258" i="3" a="1"/>
  <c r="N1256" i="3"/>
  <c r="O1256" i="3"/>
  <c r="H637" i="1" s="1" a="1"/>
  <c r="H637" i="1" s="1"/>
  <c r="O637" i="1" s="1"/>
  <c r="O1257" i="3"/>
  <c r="N1257" i="3"/>
  <c r="P805" i="1"/>
  <c r="C1594" i="3" a="1"/>
  <c r="C1594" i="3" s="1"/>
  <c r="E1594" i="3" s="1"/>
  <c r="G1594" i="3" s="1"/>
  <c r="A1596" i="3"/>
  <c r="B1594" i="3" a="1"/>
  <c r="B1594" i="3" s="1"/>
  <c r="D1594" i="3" s="1"/>
  <c r="F1592" i="3"/>
  <c r="J1594" i="3" a="1"/>
  <c r="K1593" i="3"/>
  <c r="K1592" i="3"/>
  <c r="J1593" i="3"/>
  <c r="J1592" i="3"/>
  <c r="H1260" i="3" a="1"/>
  <c r="Q1589" i="3" l="1"/>
  <c r="L802" i="1" a="1"/>
  <c r="L802" i="1" s="1"/>
  <c r="T1254" i="3" a="1"/>
  <c r="T1254" i="3" s="1"/>
  <c r="G803" i="5"/>
  <c r="I803" i="5"/>
  <c r="N806" i="1" s="1"/>
  <c r="F804" i="5"/>
  <c r="I801" i="4"/>
  <c r="M804" i="1" s="1"/>
  <c r="F802" i="4"/>
  <c r="G802" i="4" s="1"/>
  <c r="R1256" i="3" a="1"/>
  <c r="P1590" i="3"/>
  <c r="K804" i="1" s="1" a="1"/>
  <c r="K804" i="1" s="1"/>
  <c r="N1258" i="3"/>
  <c r="N1259" i="3"/>
  <c r="O1259" i="3"/>
  <c r="O1258" i="3"/>
  <c r="H638" i="1" s="1" a="1"/>
  <c r="H638" i="1" s="1"/>
  <c r="O638" i="1" s="1"/>
  <c r="P806" i="1"/>
  <c r="K1594" i="3"/>
  <c r="K1595" i="3"/>
  <c r="J1595" i="3"/>
  <c r="J1594" i="3"/>
  <c r="F1594" i="3"/>
  <c r="J1596" i="3" a="1"/>
  <c r="A1598" i="3"/>
  <c r="C1596" i="3" a="1"/>
  <c r="C1596" i="3" s="1"/>
  <c r="E1596" i="3" s="1"/>
  <c r="G1596" i="3" s="1"/>
  <c r="B1596" i="3" a="1"/>
  <c r="B1596" i="3" s="1"/>
  <c r="D1596" i="3" s="1"/>
  <c r="H1261" i="3"/>
  <c r="I1261" i="3"/>
  <c r="M1261" i="3" s="1"/>
  <c r="I1260" i="3"/>
  <c r="H1260" i="3"/>
  <c r="Q1591" i="3" l="1"/>
  <c r="L803" i="1" a="1"/>
  <c r="L803" i="1" s="1"/>
  <c r="G804" i="5"/>
  <c r="I804" i="5"/>
  <c r="N807" i="1" s="1"/>
  <c r="F805" i="5"/>
  <c r="I802" i="4"/>
  <c r="M805" i="1" s="1"/>
  <c r="F803" i="4"/>
  <c r="G803" i="4" s="1"/>
  <c r="R1258" i="3" a="1"/>
  <c r="P1592" i="3"/>
  <c r="K805" i="1" s="1" a="1"/>
  <c r="K805" i="1" s="1"/>
  <c r="R1256" i="3"/>
  <c r="R1257" i="3"/>
  <c r="S1256" i="3"/>
  <c r="S1257" i="3"/>
  <c r="H1262" i="3" a="1"/>
  <c r="L1260" i="3"/>
  <c r="N1260" i="3" s="1" a="1"/>
  <c r="P807" i="1"/>
  <c r="J1596" i="3"/>
  <c r="K1596" i="3"/>
  <c r="K1597" i="3"/>
  <c r="J1597" i="3"/>
  <c r="C1598" i="3" a="1"/>
  <c r="C1598" i="3" s="1"/>
  <c r="E1598" i="3" s="1"/>
  <c r="G1598" i="3" s="1"/>
  <c r="A1600" i="3"/>
  <c r="B1598" i="3" a="1"/>
  <c r="B1598" i="3" s="1"/>
  <c r="D1598" i="3" s="1"/>
  <c r="F1596" i="3"/>
  <c r="J1598" i="3" a="1"/>
  <c r="H1262" i="3"/>
  <c r="L1262" i="3" s="1"/>
  <c r="I1262" i="3"/>
  <c r="H1263" i="3"/>
  <c r="I1263" i="3"/>
  <c r="M1263" i="3" s="1"/>
  <c r="Q1593" i="3" l="1"/>
  <c r="L804" i="1" a="1"/>
  <c r="L804" i="1" s="1"/>
  <c r="I805" i="5"/>
  <c r="N808" i="1" s="1"/>
  <c r="G805" i="5"/>
  <c r="F806" i="5"/>
  <c r="I803" i="4"/>
  <c r="M806" i="1" s="1"/>
  <c r="F804" i="4"/>
  <c r="G804" i="4" s="1"/>
  <c r="T1256" i="3" a="1"/>
  <c r="T1256" i="3" s="1"/>
  <c r="P1594" i="3"/>
  <c r="K806" i="1" s="1" a="1"/>
  <c r="K806" i="1" s="1"/>
  <c r="R1258" i="3"/>
  <c r="S1258" i="3"/>
  <c r="R1259" i="3"/>
  <c r="S1259" i="3"/>
  <c r="N1262" i="3" a="1"/>
  <c r="O1263" i="3" s="1"/>
  <c r="N1261" i="3"/>
  <c r="O1260" i="3"/>
  <c r="H639" i="1" s="1" a="1"/>
  <c r="H639" i="1" s="1"/>
  <c r="O639" i="1" s="1"/>
  <c r="O1261" i="3"/>
  <c r="N1260" i="3"/>
  <c r="P808" i="1"/>
  <c r="F1598" i="3"/>
  <c r="J1600" i="3" a="1"/>
  <c r="A1602" i="3"/>
  <c r="C1600" i="3" a="1"/>
  <c r="C1600" i="3" s="1"/>
  <c r="E1600" i="3" s="1"/>
  <c r="G1600" i="3" s="1"/>
  <c r="B1600" i="3" a="1"/>
  <c r="B1600" i="3" s="1"/>
  <c r="D1600" i="3" s="1"/>
  <c r="J1599" i="3"/>
  <c r="K1599" i="3"/>
  <c r="K1598" i="3"/>
  <c r="J1598" i="3"/>
  <c r="H1264" i="3" a="1"/>
  <c r="Q1595" i="3" l="1"/>
  <c r="L805" i="1" a="1"/>
  <c r="L805" i="1" s="1"/>
  <c r="G806" i="5"/>
  <c r="I806" i="5"/>
  <c r="N809" i="1" s="1"/>
  <c r="F807" i="5"/>
  <c r="I804" i="4"/>
  <c r="M807" i="1" s="1"/>
  <c r="F805" i="4"/>
  <c r="G805" i="4" s="1"/>
  <c r="T1258" i="3" a="1"/>
  <c r="T1258" i="3" s="1"/>
  <c r="R1260" i="3" a="1"/>
  <c r="P1596" i="3"/>
  <c r="K807" i="1" s="1" a="1"/>
  <c r="K807" i="1" s="1"/>
  <c r="N1263" i="3"/>
  <c r="O1262" i="3"/>
  <c r="H640" i="1" s="1" a="1"/>
  <c r="H640" i="1" s="1"/>
  <c r="O640" i="1" s="1"/>
  <c r="N1262" i="3"/>
  <c r="P809" i="1"/>
  <c r="F1600" i="3"/>
  <c r="J1602" i="3" a="1"/>
  <c r="A1604" i="3"/>
  <c r="B1602" i="3" a="1"/>
  <c r="B1602" i="3" s="1"/>
  <c r="D1602" i="3" s="1"/>
  <c r="C1602" i="3" a="1"/>
  <c r="C1602" i="3" s="1"/>
  <c r="E1602" i="3" s="1"/>
  <c r="G1602" i="3" s="1"/>
  <c r="J1601" i="3"/>
  <c r="K1601" i="3"/>
  <c r="J1600" i="3"/>
  <c r="K1600" i="3"/>
  <c r="H1264" i="3"/>
  <c r="L1264" i="3" s="1"/>
  <c r="I1264" i="3"/>
  <c r="H1265" i="3"/>
  <c r="I1265" i="3"/>
  <c r="M1265" i="3" s="1"/>
  <c r="Q1597" i="3" l="1"/>
  <c r="L806" i="1" a="1"/>
  <c r="L806" i="1" s="1"/>
  <c r="I807" i="5"/>
  <c r="N810" i="1" s="1"/>
  <c r="G807" i="5"/>
  <c r="F808" i="5"/>
  <c r="I805" i="4"/>
  <c r="M808" i="1" s="1"/>
  <c r="F806" i="4"/>
  <c r="G806" i="4" s="1"/>
  <c r="R1262" i="3" a="1"/>
  <c r="P1598" i="3"/>
  <c r="K808" i="1" s="1" a="1"/>
  <c r="K808" i="1" s="1"/>
  <c r="S1260" i="3"/>
  <c r="R1260" i="3"/>
  <c r="R1261" i="3"/>
  <c r="S1261" i="3"/>
  <c r="N1264" i="3" a="1"/>
  <c r="P810" i="1"/>
  <c r="C1604" i="3" a="1"/>
  <c r="C1604" i="3" s="1"/>
  <c r="E1604" i="3" s="1"/>
  <c r="G1604" i="3" s="1"/>
  <c r="A1606" i="3"/>
  <c r="B1604" i="3" a="1"/>
  <c r="B1604" i="3" s="1"/>
  <c r="D1604" i="3" s="1"/>
  <c r="K1602" i="3"/>
  <c r="K1603" i="3"/>
  <c r="J1602" i="3"/>
  <c r="J1603" i="3"/>
  <c r="F1602" i="3"/>
  <c r="J1604" i="3" a="1"/>
  <c r="H1266" i="3" a="1"/>
  <c r="Q1599" i="3" l="1"/>
  <c r="L807" i="1" a="1"/>
  <c r="L807" i="1" s="1"/>
  <c r="I808" i="5"/>
  <c r="N811" i="1" s="1"/>
  <c r="G808" i="5"/>
  <c r="F809" i="5"/>
  <c r="I806" i="4"/>
  <c r="M809" i="1" s="1"/>
  <c r="F807" i="4"/>
  <c r="G807" i="4" s="1"/>
  <c r="T1260" i="3" a="1"/>
  <c r="T1260" i="3" s="1"/>
  <c r="P1600" i="3"/>
  <c r="K809" i="1" s="1" a="1"/>
  <c r="K809" i="1" s="1"/>
  <c r="R1263" i="3"/>
  <c r="S1262" i="3"/>
  <c r="R1262" i="3"/>
  <c r="S1263" i="3"/>
  <c r="N1264" i="3"/>
  <c r="O1264" i="3"/>
  <c r="H641" i="1" s="1" a="1"/>
  <c r="H641" i="1" s="1"/>
  <c r="O641" i="1" s="1"/>
  <c r="N1265" i="3"/>
  <c r="O1265" i="3"/>
  <c r="P811" i="1"/>
  <c r="F1604" i="3"/>
  <c r="J1606" i="3" a="1"/>
  <c r="C1606" i="3" a="1"/>
  <c r="C1606" i="3" s="1"/>
  <c r="E1606" i="3" s="1"/>
  <c r="G1606" i="3" s="1"/>
  <c r="B1606" i="3" a="1"/>
  <c r="B1606" i="3" s="1"/>
  <c r="D1606" i="3" s="1"/>
  <c r="A1608" i="3"/>
  <c r="J1604" i="3"/>
  <c r="J1605" i="3"/>
  <c r="K1604" i="3"/>
  <c r="K1605" i="3"/>
  <c r="H1266" i="3"/>
  <c r="L1266" i="3" s="1"/>
  <c r="I1266" i="3"/>
  <c r="I1267" i="3"/>
  <c r="M1267" i="3" s="1"/>
  <c r="H1267" i="3"/>
  <c r="Q1601" i="3" l="1"/>
  <c r="L808" i="1" a="1"/>
  <c r="L808" i="1" s="1"/>
  <c r="I809" i="5"/>
  <c r="N812" i="1" s="1"/>
  <c r="G809" i="5"/>
  <c r="F810" i="5"/>
  <c r="I807" i="4"/>
  <c r="M810" i="1" s="1"/>
  <c r="F808" i="4"/>
  <c r="G808" i="4" s="1"/>
  <c r="T1262" i="3" a="1"/>
  <c r="T1262" i="3" s="1"/>
  <c r="R1264" i="3" a="1"/>
  <c r="N1266" i="3" a="1"/>
  <c r="O1267" i="3" s="1"/>
  <c r="P1602" i="3"/>
  <c r="K810" i="1" s="1" a="1"/>
  <c r="K810" i="1" s="1"/>
  <c r="P812" i="1"/>
  <c r="C1608" i="3" a="1"/>
  <c r="C1608" i="3" s="1"/>
  <c r="E1608" i="3" s="1"/>
  <c r="G1608" i="3" s="1"/>
  <c r="A1610" i="3"/>
  <c r="B1608" i="3" a="1"/>
  <c r="B1608" i="3" s="1"/>
  <c r="D1608" i="3" s="1"/>
  <c r="J1607" i="3"/>
  <c r="K1607" i="3"/>
  <c r="J1606" i="3"/>
  <c r="K1606" i="3"/>
  <c r="F1606" i="3"/>
  <c r="J1608" i="3" a="1"/>
  <c r="H1268" i="3" a="1"/>
  <c r="Q1603" i="3" l="1"/>
  <c r="L809" i="1" a="1"/>
  <c r="L809" i="1" s="1"/>
  <c r="G810" i="5"/>
  <c r="I810" i="5"/>
  <c r="N813" i="1" s="1"/>
  <c r="F811" i="5"/>
  <c r="I808" i="4"/>
  <c r="M811" i="1" s="1"/>
  <c r="F809" i="4"/>
  <c r="G809" i="4" s="1"/>
  <c r="N1266" i="3"/>
  <c r="N1267" i="3"/>
  <c r="O1266" i="3"/>
  <c r="H642" i="1" s="1" a="1"/>
  <c r="H642" i="1" s="1"/>
  <c r="O642" i="1" s="1"/>
  <c r="P1604" i="3"/>
  <c r="K811" i="1" s="1" a="1"/>
  <c r="K811" i="1" s="1"/>
  <c r="S1264" i="3"/>
  <c r="R1264" i="3"/>
  <c r="R1265" i="3"/>
  <c r="S1265" i="3"/>
  <c r="P813" i="1"/>
  <c r="F1608" i="3"/>
  <c r="J1610" i="3" a="1"/>
  <c r="C1610" i="3" a="1"/>
  <c r="C1610" i="3" s="1"/>
  <c r="E1610" i="3" s="1"/>
  <c r="G1610" i="3" s="1"/>
  <c r="B1610" i="3" a="1"/>
  <c r="B1610" i="3" s="1"/>
  <c r="D1610" i="3" s="1"/>
  <c r="A1612" i="3"/>
  <c r="J1608" i="3"/>
  <c r="K1609" i="3"/>
  <c r="K1608" i="3"/>
  <c r="J1609" i="3"/>
  <c r="H1269" i="3"/>
  <c r="I1269" i="3"/>
  <c r="M1269" i="3" s="1"/>
  <c r="I1268" i="3"/>
  <c r="H1268" i="3"/>
  <c r="Q1605" i="3" l="1"/>
  <c r="L810" i="1" a="1"/>
  <c r="L810" i="1" s="1"/>
  <c r="G811" i="5"/>
  <c r="I811" i="5"/>
  <c r="N814" i="1" s="1"/>
  <c r="F812" i="5"/>
  <c r="I809" i="4"/>
  <c r="M812" i="1" s="1"/>
  <c r="F810" i="4"/>
  <c r="G810" i="4" s="1"/>
  <c r="T1264" i="3" a="1"/>
  <c r="T1264" i="3" s="1"/>
  <c r="P1606" i="3"/>
  <c r="K812" i="1" s="1" a="1"/>
  <c r="K812" i="1" s="1"/>
  <c r="R1266" i="3" a="1"/>
  <c r="H1270" i="3" a="1"/>
  <c r="L1268" i="3"/>
  <c r="N1268" i="3" s="1" a="1"/>
  <c r="P814" i="1"/>
  <c r="F1610" i="3"/>
  <c r="J1612" i="3" a="1"/>
  <c r="A1614" i="3"/>
  <c r="C1612" i="3" a="1"/>
  <c r="C1612" i="3" s="1"/>
  <c r="E1612" i="3" s="1"/>
  <c r="G1612" i="3" s="1"/>
  <c r="B1612" i="3" a="1"/>
  <c r="B1612" i="3" s="1"/>
  <c r="D1612" i="3" s="1"/>
  <c r="J1611" i="3"/>
  <c r="K1610" i="3"/>
  <c r="K1611" i="3"/>
  <c r="J1610" i="3"/>
  <c r="H1270" i="3"/>
  <c r="L1270" i="3" s="1"/>
  <c r="I1270" i="3"/>
  <c r="H1271" i="3"/>
  <c r="I1271" i="3"/>
  <c r="M1271" i="3" s="1"/>
  <c r="Q1607" i="3" l="1"/>
  <c r="L811" i="1" a="1"/>
  <c r="L811" i="1" s="1"/>
  <c r="I812" i="5"/>
  <c r="N815" i="1" s="1"/>
  <c r="G812" i="5"/>
  <c r="F813" i="5"/>
  <c r="I810" i="4"/>
  <c r="M813" i="1" s="1"/>
  <c r="F811" i="4"/>
  <c r="G811" i="4" s="1"/>
  <c r="S1266" i="3"/>
  <c r="S1267" i="3"/>
  <c r="R1266" i="3"/>
  <c r="R1267" i="3"/>
  <c r="P1608" i="3"/>
  <c r="K813" i="1" s="1" a="1"/>
  <c r="K813" i="1" s="1"/>
  <c r="N1270" i="3" a="1"/>
  <c r="O1271" i="3" s="1"/>
  <c r="N1268" i="3"/>
  <c r="O1269" i="3"/>
  <c r="O1268" i="3"/>
  <c r="H643" i="1" s="1" a="1"/>
  <c r="H643" i="1" s="1"/>
  <c r="O643" i="1" s="1"/>
  <c r="N1269" i="3"/>
  <c r="P815" i="1"/>
  <c r="F1612" i="3"/>
  <c r="J1614" i="3" a="1"/>
  <c r="A1616" i="3"/>
  <c r="B1614" i="3" a="1"/>
  <c r="B1614" i="3" s="1"/>
  <c r="D1614" i="3" s="1"/>
  <c r="C1614" i="3" a="1"/>
  <c r="C1614" i="3" s="1"/>
  <c r="E1614" i="3" s="1"/>
  <c r="G1614" i="3" s="1"/>
  <c r="J1612" i="3"/>
  <c r="J1613" i="3"/>
  <c r="K1613" i="3"/>
  <c r="K1612" i="3"/>
  <c r="H1272" i="3" a="1"/>
  <c r="Q1609" i="3" l="1"/>
  <c r="L812" i="1" a="1"/>
  <c r="L812" i="1" s="1"/>
  <c r="I813" i="5"/>
  <c r="N816" i="1" s="1"/>
  <c r="G813" i="5"/>
  <c r="F814" i="5"/>
  <c r="I811" i="4"/>
  <c r="M814" i="1" s="1"/>
  <c r="F812" i="4"/>
  <c r="G812" i="4" s="1"/>
  <c r="T1266" i="3" a="1"/>
  <c r="T1266" i="3" s="1"/>
  <c r="R1268" i="3" a="1"/>
  <c r="P1610" i="3"/>
  <c r="K814" i="1" s="1" a="1"/>
  <c r="K814" i="1" s="1"/>
  <c r="O1270" i="3"/>
  <c r="H644" i="1" s="1" a="1"/>
  <c r="H644" i="1" s="1"/>
  <c r="O644" i="1" s="1"/>
  <c r="N1271" i="3"/>
  <c r="N1270" i="3"/>
  <c r="P816" i="1"/>
  <c r="F1614" i="3"/>
  <c r="J1616" i="3" a="1"/>
  <c r="A1618" i="3"/>
  <c r="B1616" i="3" a="1"/>
  <c r="B1616" i="3" s="1"/>
  <c r="D1616" i="3" s="1"/>
  <c r="C1616" i="3" a="1"/>
  <c r="C1616" i="3" s="1"/>
  <c r="E1616" i="3" s="1"/>
  <c r="G1616" i="3" s="1"/>
  <c r="J1615" i="3"/>
  <c r="J1614" i="3"/>
  <c r="K1615" i="3"/>
  <c r="K1614" i="3"/>
  <c r="H1272" i="3"/>
  <c r="L1272" i="3" s="1"/>
  <c r="I1272" i="3"/>
  <c r="H1273" i="3"/>
  <c r="I1273" i="3"/>
  <c r="M1273" i="3" s="1"/>
  <c r="Q1611" i="3" l="1"/>
  <c r="L813" i="1" a="1"/>
  <c r="L813" i="1" s="1"/>
  <c r="G814" i="5"/>
  <c r="I814" i="5"/>
  <c r="N817" i="1" s="1"/>
  <c r="F815" i="5"/>
  <c r="I812" i="4"/>
  <c r="M815" i="1" s="1"/>
  <c r="F813" i="4"/>
  <c r="G813" i="4" s="1"/>
  <c r="R1270" i="3" a="1"/>
  <c r="P1612" i="3"/>
  <c r="K815" i="1" s="1" a="1"/>
  <c r="K815" i="1" s="1"/>
  <c r="S1269" i="3"/>
  <c r="S1268" i="3"/>
  <c r="R1269" i="3"/>
  <c r="R1268" i="3"/>
  <c r="N1272" i="3" a="1"/>
  <c r="P817" i="1"/>
  <c r="J1616" i="3"/>
  <c r="K1617" i="3"/>
  <c r="J1617" i="3"/>
  <c r="K1616" i="3"/>
  <c r="F1616" i="3"/>
  <c r="J1618" i="3" a="1"/>
  <c r="B1618" i="3" a="1"/>
  <c r="B1618" i="3" s="1"/>
  <c r="D1618" i="3" s="1"/>
  <c r="C1618" i="3" a="1"/>
  <c r="C1618" i="3" s="1"/>
  <c r="E1618" i="3" s="1"/>
  <c r="G1618" i="3" s="1"/>
  <c r="A1620" i="3"/>
  <c r="H1274" i="3" a="1"/>
  <c r="Q1613" i="3" l="1"/>
  <c r="L814" i="1" a="1"/>
  <c r="L814" i="1" s="1"/>
  <c r="T1268" i="3" a="1"/>
  <c r="T1268" i="3" s="1"/>
  <c r="G815" i="5"/>
  <c r="I815" i="5"/>
  <c r="N818" i="1" s="1"/>
  <c r="F816" i="5"/>
  <c r="I813" i="4"/>
  <c r="M816" i="1" s="1"/>
  <c r="F814" i="4"/>
  <c r="G814" i="4" s="1"/>
  <c r="P1614" i="3"/>
  <c r="K816" i="1" s="1" a="1"/>
  <c r="K816" i="1" s="1"/>
  <c r="S1271" i="3"/>
  <c r="S1270" i="3"/>
  <c r="R1271" i="3"/>
  <c r="R1270" i="3"/>
  <c r="N1272" i="3"/>
  <c r="O1272" i="3"/>
  <c r="H645" i="1" s="1" a="1"/>
  <c r="H645" i="1" s="1"/>
  <c r="O645" i="1" s="1"/>
  <c r="O1273" i="3"/>
  <c r="N1273" i="3"/>
  <c r="P818" i="1"/>
  <c r="K1619" i="3"/>
  <c r="J1618" i="3"/>
  <c r="J1619" i="3"/>
  <c r="K1618" i="3"/>
  <c r="F1618" i="3"/>
  <c r="J1620" i="3" a="1"/>
  <c r="C1620" i="3" a="1"/>
  <c r="C1620" i="3" s="1"/>
  <c r="E1620" i="3" s="1"/>
  <c r="G1620" i="3" s="1"/>
  <c r="A1622" i="3"/>
  <c r="B1620" i="3" a="1"/>
  <c r="B1620" i="3" s="1"/>
  <c r="D1620" i="3" s="1"/>
  <c r="H1274" i="3"/>
  <c r="L1274" i="3" s="1"/>
  <c r="I1274" i="3"/>
  <c r="I1275" i="3"/>
  <c r="M1275" i="3" s="1"/>
  <c r="H1275" i="3"/>
  <c r="Q1615" i="3" l="1"/>
  <c r="L815" i="1" a="1"/>
  <c r="L815" i="1" s="1"/>
  <c r="T1270" i="3" a="1"/>
  <c r="T1270" i="3" s="1"/>
  <c r="I816" i="5"/>
  <c r="N819" i="1" s="1"/>
  <c r="G816" i="5"/>
  <c r="F817" i="5"/>
  <c r="I814" i="4"/>
  <c r="M817" i="1" s="1"/>
  <c r="F815" i="4"/>
  <c r="G815" i="4" s="1"/>
  <c r="N1274" i="3" a="1"/>
  <c r="N1274" i="3" s="1"/>
  <c r="R1272" i="3" a="1"/>
  <c r="P1616" i="3"/>
  <c r="K817" i="1" s="1" a="1"/>
  <c r="K817" i="1" s="1"/>
  <c r="P819" i="1"/>
  <c r="C1622" i="3" a="1"/>
  <c r="C1622" i="3" s="1"/>
  <c r="E1622" i="3" s="1"/>
  <c r="G1622" i="3" s="1"/>
  <c r="A1624" i="3"/>
  <c r="B1622" i="3" a="1"/>
  <c r="B1622" i="3" s="1"/>
  <c r="D1622" i="3" s="1"/>
  <c r="J1620" i="3"/>
  <c r="K1620" i="3"/>
  <c r="J1621" i="3"/>
  <c r="K1621" i="3"/>
  <c r="F1620" i="3"/>
  <c r="J1622" i="3" a="1"/>
  <c r="H1276" i="3" a="1"/>
  <c r="Q1617" i="3" l="1"/>
  <c r="L816" i="1" a="1"/>
  <c r="L816" i="1" s="1"/>
  <c r="I817" i="5"/>
  <c r="N820" i="1" s="1"/>
  <c r="G817" i="5"/>
  <c r="F818" i="5"/>
  <c r="I815" i="4"/>
  <c r="M818" i="1" s="1"/>
  <c r="F816" i="4"/>
  <c r="G816" i="4" s="1"/>
  <c r="O1274" i="3"/>
  <c r="H646" i="1" s="1" a="1"/>
  <c r="H646" i="1" s="1"/>
  <c r="O646" i="1" s="1"/>
  <c r="O1275" i="3"/>
  <c r="N1275" i="3"/>
  <c r="P1618" i="3"/>
  <c r="K818" i="1" s="1" a="1"/>
  <c r="K818" i="1" s="1"/>
  <c r="S1272" i="3"/>
  <c r="S1273" i="3"/>
  <c r="R1272" i="3"/>
  <c r="R1273" i="3"/>
  <c r="P820" i="1"/>
  <c r="F1622" i="3"/>
  <c r="J1624" i="3" a="1"/>
  <c r="C1624" i="3" a="1"/>
  <c r="C1624" i="3" s="1"/>
  <c r="E1624" i="3" s="1"/>
  <c r="G1624" i="3" s="1"/>
  <c r="B1624" i="3" a="1"/>
  <c r="B1624" i="3" s="1"/>
  <c r="D1624" i="3" s="1"/>
  <c r="A1626" i="3"/>
  <c r="J1623" i="3"/>
  <c r="J1622" i="3"/>
  <c r="K1622" i="3"/>
  <c r="K1623" i="3"/>
  <c r="H1277" i="3"/>
  <c r="I1277" i="3"/>
  <c r="M1277" i="3" s="1"/>
  <c r="I1276" i="3"/>
  <c r="H1276" i="3"/>
  <c r="Q1619" i="3" l="1"/>
  <c r="L817" i="1" a="1"/>
  <c r="L817" i="1" s="1"/>
  <c r="G818" i="5"/>
  <c r="I818" i="5"/>
  <c r="N821" i="1" s="1"/>
  <c r="F819" i="5"/>
  <c r="I816" i="4"/>
  <c r="M819" i="1" s="1"/>
  <c r="F817" i="4"/>
  <c r="G817" i="4" s="1"/>
  <c r="T1272" i="3" a="1"/>
  <c r="T1272" i="3" s="1"/>
  <c r="R1274" i="3" a="1"/>
  <c r="R1274" i="3" s="1"/>
  <c r="P1620" i="3"/>
  <c r="K819" i="1" s="1" a="1"/>
  <c r="K819" i="1" s="1"/>
  <c r="H1278" i="3" a="1"/>
  <c r="L1276" i="3"/>
  <c r="N1276" i="3" s="1" a="1"/>
  <c r="P821" i="1"/>
  <c r="C1626" i="3" a="1"/>
  <c r="C1626" i="3" s="1"/>
  <c r="E1626" i="3" s="1"/>
  <c r="G1626" i="3" s="1"/>
  <c r="B1626" i="3" a="1"/>
  <c r="B1626" i="3" s="1"/>
  <c r="D1626" i="3" s="1"/>
  <c r="A1628" i="3"/>
  <c r="J1625" i="3"/>
  <c r="K1625" i="3"/>
  <c r="K1624" i="3"/>
  <c r="J1624" i="3"/>
  <c r="F1624" i="3"/>
  <c r="J1626" i="3" a="1"/>
  <c r="H1278" i="3"/>
  <c r="L1278" i="3" s="1"/>
  <c r="I1278" i="3"/>
  <c r="H1279" i="3"/>
  <c r="I1279" i="3"/>
  <c r="M1279" i="3" s="1"/>
  <c r="Q1621" i="3" l="1"/>
  <c r="L818" i="1" a="1"/>
  <c r="L818" i="1" s="1"/>
  <c r="G819" i="5"/>
  <c r="I819" i="5"/>
  <c r="N822" i="1" s="1"/>
  <c r="F820" i="5"/>
  <c r="I817" i="4"/>
  <c r="M820" i="1" s="1"/>
  <c r="F818" i="4"/>
  <c r="G818" i="4" s="1"/>
  <c r="R1275" i="3"/>
  <c r="S1274" i="3"/>
  <c r="S1275" i="3"/>
  <c r="P1622" i="3"/>
  <c r="K820" i="1" s="1" a="1"/>
  <c r="K820" i="1" s="1"/>
  <c r="N1278" i="3" a="1"/>
  <c r="O1279" i="3" s="1"/>
  <c r="N1277" i="3"/>
  <c r="O1276" i="3"/>
  <c r="H647" i="1" s="1" a="1"/>
  <c r="H647" i="1" s="1"/>
  <c r="O647" i="1" s="1"/>
  <c r="N1276" i="3"/>
  <c r="O1277" i="3"/>
  <c r="P822" i="1"/>
  <c r="B1628" i="3" a="1"/>
  <c r="B1628" i="3" s="1"/>
  <c r="D1628" i="3" s="1"/>
  <c r="C1628" i="3" a="1"/>
  <c r="C1628" i="3" s="1"/>
  <c r="E1628" i="3" s="1"/>
  <c r="G1628" i="3" s="1"/>
  <c r="A1630" i="3"/>
  <c r="F1626" i="3"/>
  <c r="J1628" i="3" a="1"/>
  <c r="J1626" i="3"/>
  <c r="J1627" i="3"/>
  <c r="K1627" i="3"/>
  <c r="K1626" i="3"/>
  <c r="H1280" i="3" a="1"/>
  <c r="Q1623" i="3" l="1"/>
  <c r="L819" i="1" a="1"/>
  <c r="L819" i="1" s="1"/>
  <c r="I820" i="5"/>
  <c r="N823" i="1" s="1"/>
  <c r="G820" i="5"/>
  <c r="F821" i="5"/>
  <c r="I818" i="4"/>
  <c r="M821" i="1" s="1"/>
  <c r="F819" i="4"/>
  <c r="G819" i="4" s="1"/>
  <c r="T1274" i="3" a="1"/>
  <c r="T1274" i="3" s="1"/>
  <c r="R1276" i="3" a="1"/>
  <c r="P1624" i="3"/>
  <c r="K821" i="1" s="1" a="1"/>
  <c r="K821" i="1" s="1"/>
  <c r="N1279" i="3"/>
  <c r="N1278" i="3"/>
  <c r="O1278" i="3"/>
  <c r="H648" i="1" s="1" a="1"/>
  <c r="H648" i="1" s="1"/>
  <c r="O648" i="1" s="1"/>
  <c r="P823" i="1"/>
  <c r="K1628" i="3"/>
  <c r="J1628" i="3"/>
  <c r="K1629" i="3"/>
  <c r="J1629" i="3"/>
  <c r="A1632" i="3"/>
  <c r="B1630" i="3" a="1"/>
  <c r="B1630" i="3" s="1"/>
  <c r="D1630" i="3" s="1"/>
  <c r="C1630" i="3" a="1"/>
  <c r="C1630" i="3" s="1"/>
  <c r="E1630" i="3" s="1"/>
  <c r="G1630" i="3" s="1"/>
  <c r="F1628" i="3"/>
  <c r="J1630" i="3" a="1"/>
  <c r="H1280" i="3"/>
  <c r="L1280" i="3" s="1"/>
  <c r="I1280" i="3"/>
  <c r="H1281" i="3"/>
  <c r="I1281" i="3"/>
  <c r="M1281" i="3" s="1"/>
  <c r="Q1625" i="3" l="1"/>
  <c r="L820" i="1" a="1"/>
  <c r="L820" i="1" s="1"/>
  <c r="I821" i="5"/>
  <c r="N824" i="1" s="1"/>
  <c r="G821" i="5"/>
  <c r="F822" i="5"/>
  <c r="I819" i="4"/>
  <c r="M822" i="1" s="1"/>
  <c r="F820" i="4"/>
  <c r="G820" i="4" s="1"/>
  <c r="R1278" i="3" a="1"/>
  <c r="P1626" i="3"/>
  <c r="K822" i="1" s="1" a="1"/>
  <c r="K822" i="1" s="1"/>
  <c r="S1276" i="3"/>
  <c r="R1276" i="3"/>
  <c r="R1277" i="3"/>
  <c r="S1277" i="3"/>
  <c r="N1280" i="3" a="1"/>
  <c r="P824" i="1"/>
  <c r="F1630" i="3"/>
  <c r="J1632" i="3" a="1"/>
  <c r="A1634" i="3"/>
  <c r="C1632" i="3" a="1"/>
  <c r="C1632" i="3" s="1"/>
  <c r="E1632" i="3" s="1"/>
  <c r="G1632" i="3" s="1"/>
  <c r="B1632" i="3" a="1"/>
  <c r="B1632" i="3" s="1"/>
  <c r="D1632" i="3" s="1"/>
  <c r="K1630" i="3"/>
  <c r="K1631" i="3"/>
  <c r="J1630" i="3"/>
  <c r="J1631" i="3"/>
  <c r="H1282" i="3" a="1"/>
  <c r="Q1627" i="3" l="1"/>
  <c r="L821" i="1" a="1"/>
  <c r="L821" i="1" s="1"/>
  <c r="G822" i="5"/>
  <c r="I822" i="5"/>
  <c r="N825" i="1" s="1"/>
  <c r="F823" i="5"/>
  <c r="I820" i="4"/>
  <c r="M823" i="1" s="1"/>
  <c r="F821" i="4"/>
  <c r="G821" i="4" s="1"/>
  <c r="T1276" i="3" a="1"/>
  <c r="T1276" i="3" s="1"/>
  <c r="P1628" i="3"/>
  <c r="K823" i="1" s="1" a="1"/>
  <c r="K823" i="1" s="1"/>
  <c r="R1279" i="3"/>
  <c r="S1278" i="3"/>
  <c r="R1278" i="3"/>
  <c r="S1279" i="3"/>
  <c r="N1280" i="3"/>
  <c r="O1280" i="3"/>
  <c r="H649" i="1" s="1" a="1"/>
  <c r="H649" i="1" s="1"/>
  <c r="O649" i="1" s="1"/>
  <c r="N1281" i="3"/>
  <c r="O1281" i="3"/>
  <c r="P825" i="1"/>
  <c r="F1632" i="3"/>
  <c r="J1634" i="3" a="1"/>
  <c r="A1636" i="3"/>
  <c r="B1634" i="3" a="1"/>
  <c r="B1634" i="3" s="1"/>
  <c r="D1634" i="3" s="1"/>
  <c r="C1634" i="3" a="1"/>
  <c r="C1634" i="3" s="1"/>
  <c r="E1634" i="3" s="1"/>
  <c r="G1634" i="3" s="1"/>
  <c r="J1633" i="3"/>
  <c r="K1632" i="3"/>
  <c r="J1632" i="3"/>
  <c r="K1633" i="3"/>
  <c r="H1282" i="3"/>
  <c r="L1282" i="3" s="1"/>
  <c r="I1282" i="3"/>
  <c r="I1283" i="3"/>
  <c r="M1283" i="3" s="1"/>
  <c r="H1283" i="3"/>
  <c r="Q1629" i="3" l="1"/>
  <c r="L822" i="1" a="1"/>
  <c r="L822" i="1" s="1"/>
  <c r="I823" i="5"/>
  <c r="N826" i="1" s="1"/>
  <c r="G823" i="5"/>
  <c r="F824" i="5"/>
  <c r="I821" i="4"/>
  <c r="M824" i="1" s="1"/>
  <c r="F822" i="4"/>
  <c r="G822" i="4" s="1"/>
  <c r="T1278" i="3" a="1"/>
  <c r="T1278" i="3" s="1"/>
  <c r="R1280" i="3" a="1"/>
  <c r="N1282" i="3" a="1"/>
  <c r="N1283" i="3" s="1"/>
  <c r="P1630" i="3"/>
  <c r="K824" i="1" s="1" a="1"/>
  <c r="K824" i="1" s="1"/>
  <c r="P826" i="1"/>
  <c r="C1636" i="3" a="1"/>
  <c r="C1636" i="3" s="1"/>
  <c r="E1636" i="3" s="1"/>
  <c r="G1636" i="3" s="1"/>
  <c r="B1636" i="3" a="1"/>
  <c r="B1636" i="3" s="1"/>
  <c r="D1636" i="3" s="1"/>
  <c r="A1638" i="3"/>
  <c r="J1634" i="3"/>
  <c r="J1635" i="3"/>
  <c r="K1634" i="3"/>
  <c r="K1635" i="3"/>
  <c r="F1634" i="3"/>
  <c r="J1636" i="3" a="1"/>
  <c r="H1284" i="3" a="1"/>
  <c r="Q1631" i="3" l="1"/>
  <c r="L823" i="1" a="1"/>
  <c r="L823" i="1" s="1"/>
  <c r="I824" i="5"/>
  <c r="N827" i="1" s="1"/>
  <c r="G824" i="5"/>
  <c r="F825" i="5"/>
  <c r="I822" i="4"/>
  <c r="M825" i="1" s="1"/>
  <c r="F823" i="4"/>
  <c r="G823" i="4" s="1"/>
  <c r="N1282" i="3"/>
  <c r="O1283" i="3"/>
  <c r="O1282" i="3"/>
  <c r="H650" i="1" s="1" a="1"/>
  <c r="H650" i="1" s="1"/>
  <c r="O650" i="1" s="1"/>
  <c r="P1632" i="3"/>
  <c r="K825" i="1" s="1" a="1"/>
  <c r="K825" i="1" s="1"/>
  <c r="S1280" i="3"/>
  <c r="R1281" i="3"/>
  <c r="S1281" i="3"/>
  <c r="R1280" i="3"/>
  <c r="P827" i="1"/>
  <c r="C1638" i="3" a="1"/>
  <c r="C1638" i="3" s="1"/>
  <c r="E1638" i="3" s="1"/>
  <c r="G1638" i="3" s="1"/>
  <c r="B1638" i="3" a="1"/>
  <c r="B1638" i="3" s="1"/>
  <c r="D1638" i="3" s="1"/>
  <c r="A1640" i="3"/>
  <c r="F1636" i="3"/>
  <c r="J1638" i="3" a="1"/>
  <c r="K1636" i="3"/>
  <c r="J1637" i="3"/>
  <c r="K1637" i="3"/>
  <c r="J1636" i="3"/>
  <c r="H1285" i="3"/>
  <c r="I1285" i="3"/>
  <c r="M1285" i="3" s="1"/>
  <c r="I1284" i="3"/>
  <c r="H1284" i="3"/>
  <c r="Q1633" i="3" l="1"/>
  <c r="L824" i="1" a="1"/>
  <c r="L824" i="1" s="1"/>
  <c r="T1280" i="3" a="1"/>
  <c r="T1280" i="3" s="1"/>
  <c r="I825" i="5"/>
  <c r="N828" i="1" s="1"/>
  <c r="G825" i="5"/>
  <c r="F826" i="5"/>
  <c r="I823" i="4"/>
  <c r="M826" i="1" s="1"/>
  <c r="F824" i="4"/>
  <c r="G824" i="4" s="1"/>
  <c r="P1634" i="3"/>
  <c r="K826" i="1" s="1" a="1"/>
  <c r="K826" i="1" s="1"/>
  <c r="R1282" i="3" a="1"/>
  <c r="H1286" i="3" a="1"/>
  <c r="L1284" i="3"/>
  <c r="N1284" i="3" s="1" a="1"/>
  <c r="P828" i="1"/>
  <c r="K1639" i="3"/>
  <c r="J1638" i="3"/>
  <c r="K1638" i="3"/>
  <c r="J1639" i="3"/>
  <c r="C1640" i="3" a="1"/>
  <c r="C1640" i="3" s="1"/>
  <c r="E1640" i="3" s="1"/>
  <c r="G1640" i="3" s="1"/>
  <c r="A1642" i="3"/>
  <c r="B1640" i="3" a="1"/>
  <c r="B1640" i="3" s="1"/>
  <c r="D1640" i="3" s="1"/>
  <c r="F1638" i="3"/>
  <c r="J1640" i="3" a="1"/>
  <c r="H1286" i="3"/>
  <c r="L1286" i="3" s="1"/>
  <c r="I1286" i="3"/>
  <c r="I1287" i="3"/>
  <c r="M1287" i="3" s="1"/>
  <c r="H1287" i="3"/>
  <c r="Q1635" i="3" l="1"/>
  <c r="L825" i="1" a="1"/>
  <c r="L825" i="1" s="1"/>
  <c r="G826" i="5"/>
  <c r="I826" i="5"/>
  <c r="N829" i="1" s="1"/>
  <c r="F827" i="5"/>
  <c r="I824" i="4"/>
  <c r="M827" i="1" s="1"/>
  <c r="F825" i="4"/>
  <c r="G825" i="4" s="1"/>
  <c r="S1282" i="3"/>
  <c r="S1283" i="3"/>
  <c r="R1283" i="3"/>
  <c r="R1282" i="3"/>
  <c r="P1636" i="3"/>
  <c r="K827" i="1" s="1" a="1"/>
  <c r="K827" i="1" s="1"/>
  <c r="N1286" i="3" a="1"/>
  <c r="N1284" i="3"/>
  <c r="O1285" i="3"/>
  <c r="O1284" i="3"/>
  <c r="H651" i="1" s="1" a="1"/>
  <c r="H651" i="1" s="1"/>
  <c r="O651" i="1" s="1"/>
  <c r="N1285" i="3"/>
  <c r="P829" i="1"/>
  <c r="C1642" i="3" a="1"/>
  <c r="C1642" i="3" s="1"/>
  <c r="E1642" i="3" s="1"/>
  <c r="G1642" i="3" s="1"/>
  <c r="B1642" i="3" a="1"/>
  <c r="B1642" i="3" s="1"/>
  <c r="D1642" i="3" s="1"/>
  <c r="A1644" i="3"/>
  <c r="F1640" i="3"/>
  <c r="J1642" i="3" a="1"/>
  <c r="J1641" i="3"/>
  <c r="J1640" i="3"/>
  <c r="K1640" i="3"/>
  <c r="K1641" i="3"/>
  <c r="H1288" i="3" a="1"/>
  <c r="Q1637" i="3" l="1"/>
  <c r="L826" i="1" a="1"/>
  <c r="L826" i="1" s="1"/>
  <c r="G827" i="5"/>
  <c r="F828" i="5"/>
  <c r="I827" i="5"/>
  <c r="N830" i="1" s="1"/>
  <c r="I825" i="4"/>
  <c r="M828" i="1" s="1"/>
  <c r="F826" i="4"/>
  <c r="G826" i="4" s="1"/>
  <c r="T1282" i="3" a="1"/>
  <c r="T1282" i="3" s="1"/>
  <c r="R1284" i="3" a="1"/>
  <c r="P1638" i="3"/>
  <c r="K828" i="1" s="1" a="1"/>
  <c r="K828" i="1" s="1"/>
  <c r="O1287" i="3"/>
  <c r="N1286" i="3"/>
  <c r="O1286" i="3"/>
  <c r="H652" i="1" s="1" a="1"/>
  <c r="H652" i="1" s="1"/>
  <c r="O652" i="1" s="1"/>
  <c r="N1287" i="3"/>
  <c r="P830" i="1"/>
  <c r="J1642" i="3"/>
  <c r="J1643" i="3"/>
  <c r="K1642" i="3"/>
  <c r="K1643" i="3"/>
  <c r="B1644" i="3" a="1"/>
  <c r="B1644" i="3" s="1"/>
  <c r="D1644" i="3" s="1"/>
  <c r="C1644" i="3" a="1"/>
  <c r="C1644" i="3" s="1"/>
  <c r="E1644" i="3" s="1"/>
  <c r="G1644" i="3" s="1"/>
  <c r="A1646" i="3"/>
  <c r="F1642" i="3"/>
  <c r="J1644" i="3" a="1"/>
  <c r="I1288" i="3"/>
  <c r="H1289" i="3"/>
  <c r="I1289" i="3"/>
  <c r="M1289" i="3" s="1"/>
  <c r="H1288" i="3"/>
  <c r="Q1639" i="3" l="1"/>
  <c r="L827" i="1" a="1"/>
  <c r="L827" i="1" s="1"/>
  <c r="I828" i="5"/>
  <c r="N831" i="1" s="1"/>
  <c r="G828" i="5"/>
  <c r="F829" i="5"/>
  <c r="I826" i="4"/>
  <c r="M829" i="1" s="1"/>
  <c r="F827" i="4"/>
  <c r="G827" i="4" s="1"/>
  <c r="R1286" i="3" a="1"/>
  <c r="P1640" i="3"/>
  <c r="K829" i="1" s="1" a="1"/>
  <c r="K829" i="1" s="1"/>
  <c r="S1285" i="3"/>
  <c r="R1284" i="3"/>
  <c r="S1284" i="3"/>
  <c r="R1285" i="3"/>
  <c r="H1290" i="3" a="1"/>
  <c r="L1288" i="3"/>
  <c r="N1288" i="3" s="1" a="1"/>
  <c r="P831" i="1"/>
  <c r="F1644" i="3"/>
  <c r="J1646" i="3" a="1"/>
  <c r="C1646" i="3" a="1"/>
  <c r="C1646" i="3" s="1"/>
  <c r="E1646" i="3" s="1"/>
  <c r="G1646" i="3" s="1"/>
  <c r="B1646" i="3" a="1"/>
  <c r="B1646" i="3" s="1"/>
  <c r="D1646" i="3" s="1"/>
  <c r="A1648" i="3"/>
  <c r="K1644" i="3"/>
  <c r="J1645" i="3"/>
  <c r="J1644" i="3"/>
  <c r="K1645" i="3"/>
  <c r="H1290" i="3"/>
  <c r="L1290" i="3" s="1"/>
  <c r="I1290" i="3"/>
  <c r="I1291" i="3"/>
  <c r="M1291" i="3" s="1"/>
  <c r="H1291" i="3"/>
  <c r="Q1641" i="3" l="1"/>
  <c r="L828" i="1" a="1"/>
  <c r="L828" i="1" s="1"/>
  <c r="I829" i="5"/>
  <c r="N832" i="1" s="1"/>
  <c r="G829" i="5"/>
  <c r="F830" i="5"/>
  <c r="I827" i="4"/>
  <c r="M830" i="1" s="1"/>
  <c r="F828" i="4"/>
  <c r="G828" i="4" s="1"/>
  <c r="T1284" i="3" a="1"/>
  <c r="T1284" i="3" s="1"/>
  <c r="P1642" i="3"/>
  <c r="K830" i="1" s="1" a="1"/>
  <c r="K830" i="1" s="1"/>
  <c r="S1286" i="3"/>
  <c r="S1287" i="3"/>
  <c r="R1286" i="3"/>
  <c r="R1287" i="3"/>
  <c r="N1290" i="3" a="1"/>
  <c r="N1290" i="3" s="1"/>
  <c r="N1288" i="3"/>
  <c r="O1289" i="3"/>
  <c r="O1288" i="3"/>
  <c r="H653" i="1" s="1" a="1"/>
  <c r="H653" i="1" s="1"/>
  <c r="O653" i="1" s="1"/>
  <c r="N1289" i="3"/>
  <c r="P832" i="1"/>
  <c r="C1648" i="3" a="1"/>
  <c r="C1648" i="3" s="1"/>
  <c r="E1648" i="3" s="1"/>
  <c r="G1648" i="3" s="1"/>
  <c r="B1648" i="3" a="1"/>
  <c r="B1648" i="3" s="1"/>
  <c r="D1648" i="3" s="1"/>
  <c r="A1650" i="3"/>
  <c r="J1646" i="3"/>
  <c r="J1647" i="3"/>
  <c r="K1647" i="3"/>
  <c r="K1646" i="3"/>
  <c r="F1646" i="3"/>
  <c r="J1648" i="3" a="1"/>
  <c r="H1292" i="3" a="1"/>
  <c r="Q1643" i="3" l="1"/>
  <c r="L829" i="1" a="1"/>
  <c r="L829" i="1" s="1"/>
  <c r="G830" i="5"/>
  <c r="I830" i="5"/>
  <c r="N833" i="1" s="1"/>
  <c r="F831" i="5"/>
  <c r="I828" i="4"/>
  <c r="M831" i="1" s="1"/>
  <c r="F829" i="4"/>
  <c r="G829" i="4" s="1"/>
  <c r="T1286" i="3" a="1"/>
  <c r="T1286" i="3" s="1"/>
  <c r="R1288" i="3" a="1"/>
  <c r="P1644" i="3"/>
  <c r="K831" i="1" s="1" a="1"/>
  <c r="K831" i="1" s="1"/>
  <c r="O1291" i="3"/>
  <c r="N1291" i="3"/>
  <c r="O1290" i="3"/>
  <c r="H654" i="1" s="1" a="1"/>
  <c r="H654" i="1" s="1"/>
  <c r="O654" i="1" s="1"/>
  <c r="P833" i="1"/>
  <c r="C1650" i="3" a="1"/>
  <c r="C1650" i="3" s="1"/>
  <c r="E1650" i="3" s="1"/>
  <c r="G1650" i="3" s="1"/>
  <c r="A1652" i="3"/>
  <c r="B1650" i="3" a="1"/>
  <c r="B1650" i="3" s="1"/>
  <c r="D1650" i="3" s="1"/>
  <c r="F1648" i="3"/>
  <c r="J1650" i="3" a="1"/>
  <c r="K1649" i="3"/>
  <c r="J1648" i="3"/>
  <c r="J1649" i="3"/>
  <c r="K1648" i="3"/>
  <c r="H1293" i="3"/>
  <c r="I1293" i="3"/>
  <c r="M1293" i="3" s="1"/>
  <c r="I1292" i="3"/>
  <c r="H1292" i="3"/>
  <c r="Q1645" i="3" l="1"/>
  <c r="L830" i="1" a="1"/>
  <c r="L830" i="1" s="1"/>
  <c r="G831" i="5"/>
  <c r="I831" i="5"/>
  <c r="N834" i="1" s="1"/>
  <c r="F832" i="5"/>
  <c r="I829" i="4"/>
  <c r="M832" i="1" s="1"/>
  <c r="F830" i="4"/>
  <c r="G830" i="4" s="1"/>
  <c r="P1646" i="3"/>
  <c r="K832" i="1" s="1" a="1"/>
  <c r="K832" i="1" s="1"/>
  <c r="R1290" i="3" a="1"/>
  <c r="R1288" i="3"/>
  <c r="R1289" i="3"/>
  <c r="S1289" i="3"/>
  <c r="S1288" i="3"/>
  <c r="H1294" i="3" a="1"/>
  <c r="L1292" i="3"/>
  <c r="N1292" i="3" s="1" a="1"/>
  <c r="P834" i="1"/>
  <c r="F1650" i="3"/>
  <c r="J1652" i="3" a="1"/>
  <c r="J1650" i="3"/>
  <c r="J1651" i="3"/>
  <c r="K1650" i="3"/>
  <c r="K1651" i="3"/>
  <c r="C1652" i="3" a="1"/>
  <c r="C1652" i="3" s="1"/>
  <c r="E1652" i="3" s="1"/>
  <c r="G1652" i="3" s="1"/>
  <c r="B1652" i="3" a="1"/>
  <c r="B1652" i="3" s="1"/>
  <c r="D1652" i="3" s="1"/>
  <c r="A1654" i="3"/>
  <c r="H1294" i="3"/>
  <c r="L1294" i="3" s="1"/>
  <c r="I1294" i="3"/>
  <c r="I1295" i="3"/>
  <c r="M1295" i="3" s="1"/>
  <c r="H1295" i="3"/>
  <c r="Q1647" i="3" l="1"/>
  <c r="L831" i="1" a="1"/>
  <c r="L831" i="1" s="1"/>
  <c r="I832" i="5"/>
  <c r="N835" i="1" s="1"/>
  <c r="G832" i="5"/>
  <c r="F833" i="5"/>
  <c r="I830" i="4"/>
  <c r="M833" i="1" s="1"/>
  <c r="F831" i="4"/>
  <c r="G831" i="4" s="1"/>
  <c r="T1288" i="3" a="1"/>
  <c r="T1288" i="3" s="1"/>
  <c r="R1290" i="3"/>
  <c r="S1290" i="3"/>
  <c r="R1291" i="3"/>
  <c r="S1291" i="3"/>
  <c r="P1648" i="3"/>
  <c r="K833" i="1" s="1" a="1"/>
  <c r="K833" i="1" s="1"/>
  <c r="N1294" i="3" a="1"/>
  <c r="N1293" i="3"/>
  <c r="O1292" i="3"/>
  <c r="H655" i="1" s="1" a="1"/>
  <c r="H655" i="1" s="1"/>
  <c r="O655" i="1" s="1"/>
  <c r="N1292" i="3"/>
  <c r="O1293" i="3"/>
  <c r="P835" i="1"/>
  <c r="F1652" i="3"/>
  <c r="J1654" i="3" a="1"/>
  <c r="K1652" i="3"/>
  <c r="K1653" i="3"/>
  <c r="J1652" i="3"/>
  <c r="J1653" i="3"/>
  <c r="C1654" i="3" a="1"/>
  <c r="C1654" i="3" s="1"/>
  <c r="E1654" i="3" s="1"/>
  <c r="G1654" i="3" s="1"/>
  <c r="A1656" i="3"/>
  <c r="B1654" i="3" a="1"/>
  <c r="B1654" i="3" s="1"/>
  <c r="D1654" i="3" s="1"/>
  <c r="H1296" i="3" a="1"/>
  <c r="Q1649" i="3" l="1"/>
  <c r="L832" i="1" a="1"/>
  <c r="L832" i="1" s="1"/>
  <c r="I833" i="5"/>
  <c r="N836" i="1" s="1"/>
  <c r="G833" i="5"/>
  <c r="F834" i="5"/>
  <c r="I831" i="4"/>
  <c r="M834" i="1" s="1"/>
  <c r="F832" i="4"/>
  <c r="G832" i="4" s="1"/>
  <c r="T1290" i="3" a="1"/>
  <c r="T1290" i="3" s="1"/>
  <c r="P1650" i="3"/>
  <c r="K834" i="1" s="1" a="1"/>
  <c r="K834" i="1" s="1"/>
  <c r="R1292" i="3" a="1"/>
  <c r="O1295" i="3"/>
  <c r="N1295" i="3"/>
  <c r="N1294" i="3"/>
  <c r="O1294" i="3"/>
  <c r="H656" i="1" s="1" a="1"/>
  <c r="H656" i="1" s="1"/>
  <c r="O656" i="1" s="1"/>
  <c r="P836" i="1"/>
  <c r="C1656" i="3" a="1"/>
  <c r="C1656" i="3" s="1"/>
  <c r="E1656" i="3" s="1"/>
  <c r="G1656" i="3" s="1"/>
  <c r="B1656" i="3" a="1"/>
  <c r="B1656" i="3" s="1"/>
  <c r="D1656" i="3" s="1"/>
  <c r="A1658" i="3"/>
  <c r="J1654" i="3"/>
  <c r="K1654" i="3"/>
  <c r="K1655" i="3"/>
  <c r="J1655" i="3"/>
  <c r="F1654" i="3"/>
  <c r="J1656" i="3" a="1"/>
  <c r="I1296" i="3"/>
  <c r="H1297" i="3"/>
  <c r="I1297" i="3"/>
  <c r="M1297" i="3" s="1"/>
  <c r="H1296" i="3"/>
  <c r="Q1651" i="3" l="1"/>
  <c r="L833" i="1" a="1"/>
  <c r="L833" i="1" s="1"/>
  <c r="G834" i="5"/>
  <c r="I834" i="5"/>
  <c r="N837" i="1" s="1"/>
  <c r="F835" i="5"/>
  <c r="I832" i="4"/>
  <c r="M835" i="1" s="1"/>
  <c r="F833" i="4"/>
  <c r="G833" i="4" s="1"/>
  <c r="R1294" i="3" a="1"/>
  <c r="S1292" i="3"/>
  <c r="R1293" i="3"/>
  <c r="R1292" i="3"/>
  <c r="S1293" i="3"/>
  <c r="P1652" i="3"/>
  <c r="K835" i="1" s="1" a="1"/>
  <c r="K835" i="1" s="1"/>
  <c r="H1298" i="3" a="1"/>
  <c r="L1296" i="3"/>
  <c r="N1296" i="3" s="1" a="1"/>
  <c r="P837" i="1"/>
  <c r="A1660" i="3"/>
  <c r="C1658" i="3" a="1"/>
  <c r="C1658" i="3" s="1"/>
  <c r="E1658" i="3" s="1"/>
  <c r="G1658" i="3" s="1"/>
  <c r="B1658" i="3" a="1"/>
  <c r="B1658" i="3" s="1"/>
  <c r="D1658" i="3" s="1"/>
  <c r="F1656" i="3"/>
  <c r="J1658" i="3" a="1"/>
  <c r="K1657" i="3"/>
  <c r="K1656" i="3"/>
  <c r="J1656" i="3"/>
  <c r="J1657" i="3"/>
  <c r="H1298" i="3"/>
  <c r="L1298" i="3" s="1"/>
  <c r="I1298" i="3"/>
  <c r="I1299" i="3"/>
  <c r="M1299" i="3" s="1"/>
  <c r="H1299" i="3"/>
  <c r="Q1653" i="3" l="1"/>
  <c r="L834" i="1" a="1"/>
  <c r="L834" i="1" s="1"/>
  <c r="G835" i="5"/>
  <c r="I835" i="5"/>
  <c r="N838" i="1" s="1"/>
  <c r="F836" i="5"/>
  <c r="I833" i="4"/>
  <c r="M836" i="1" s="1"/>
  <c r="F834" i="4"/>
  <c r="G834" i="4" s="1"/>
  <c r="T1292" i="3" a="1"/>
  <c r="T1292" i="3" s="1"/>
  <c r="P1654" i="3"/>
  <c r="K836" i="1" s="1" a="1"/>
  <c r="K836" i="1" s="1"/>
  <c r="R1295" i="3"/>
  <c r="S1294" i="3"/>
  <c r="R1294" i="3"/>
  <c r="S1295" i="3"/>
  <c r="N1296" i="3"/>
  <c r="O1296" i="3"/>
  <c r="H657" i="1" s="1" a="1"/>
  <c r="H657" i="1" s="1"/>
  <c r="O657" i="1" s="1"/>
  <c r="N1297" i="3"/>
  <c r="O1297" i="3"/>
  <c r="N1298" i="3" a="1"/>
  <c r="P838" i="1"/>
  <c r="F1658" i="3"/>
  <c r="J1660" i="3" a="1"/>
  <c r="J1658" i="3"/>
  <c r="J1659" i="3"/>
  <c r="K1658" i="3"/>
  <c r="K1659" i="3"/>
  <c r="A1662" i="3"/>
  <c r="C1660" i="3" a="1"/>
  <c r="C1660" i="3" s="1"/>
  <c r="E1660" i="3" s="1"/>
  <c r="G1660" i="3" s="1"/>
  <c r="B1660" i="3" a="1"/>
  <c r="B1660" i="3" s="1"/>
  <c r="D1660" i="3" s="1"/>
  <c r="H1300" i="3" a="1"/>
  <c r="Q1655" i="3" l="1"/>
  <c r="L835" i="1" a="1"/>
  <c r="L835" i="1" s="1"/>
  <c r="I836" i="5"/>
  <c r="N839" i="1" s="1"/>
  <c r="G836" i="5"/>
  <c r="F837" i="5"/>
  <c r="I834" i="4"/>
  <c r="M837" i="1" s="1"/>
  <c r="F835" i="4"/>
  <c r="G835" i="4" s="1"/>
  <c r="T1294" i="3" a="1"/>
  <c r="T1294" i="3" s="1"/>
  <c r="R1296" i="3" a="1"/>
  <c r="P1656" i="3"/>
  <c r="K837" i="1" s="1" a="1"/>
  <c r="K837" i="1" s="1"/>
  <c r="O1298" i="3"/>
  <c r="H658" i="1" s="1" a="1"/>
  <c r="H658" i="1" s="1"/>
  <c r="O658" i="1" s="1"/>
  <c r="N1298" i="3"/>
  <c r="N1299" i="3"/>
  <c r="O1299" i="3"/>
  <c r="P839" i="1"/>
  <c r="C1662" i="3" a="1"/>
  <c r="C1662" i="3" s="1"/>
  <c r="E1662" i="3" s="1"/>
  <c r="G1662" i="3" s="1"/>
  <c r="B1662" i="3" a="1"/>
  <c r="B1662" i="3" s="1"/>
  <c r="D1662" i="3" s="1"/>
  <c r="A1664" i="3"/>
  <c r="K1660" i="3"/>
  <c r="J1660" i="3"/>
  <c r="J1661" i="3"/>
  <c r="K1661" i="3"/>
  <c r="F1660" i="3"/>
  <c r="J1662" i="3" a="1"/>
  <c r="H1301" i="3"/>
  <c r="I1301" i="3"/>
  <c r="M1301" i="3" s="1"/>
  <c r="I1300" i="3"/>
  <c r="H1300" i="3"/>
  <c r="Q1657" i="3" l="1"/>
  <c r="L836" i="1" a="1"/>
  <c r="L836" i="1" s="1"/>
  <c r="I837" i="5"/>
  <c r="N840" i="1" s="1"/>
  <c r="G837" i="5"/>
  <c r="F838" i="5"/>
  <c r="I835" i="4"/>
  <c r="M838" i="1" s="1"/>
  <c r="F836" i="4"/>
  <c r="G836" i="4" s="1"/>
  <c r="R1298" i="3" a="1"/>
  <c r="P1658" i="3"/>
  <c r="K838" i="1" s="1" a="1"/>
  <c r="K838" i="1" s="1"/>
  <c r="S1296" i="3"/>
  <c r="R1296" i="3"/>
  <c r="R1297" i="3"/>
  <c r="S1297" i="3"/>
  <c r="H1302" i="3" a="1"/>
  <c r="L1300" i="3"/>
  <c r="N1300" i="3" s="1" a="1"/>
  <c r="P840" i="1"/>
  <c r="C1664" i="3" a="1"/>
  <c r="C1664" i="3" s="1"/>
  <c r="E1664" i="3" s="1"/>
  <c r="G1664" i="3" s="1"/>
  <c r="B1664" i="3" a="1"/>
  <c r="B1664" i="3" s="1"/>
  <c r="D1664" i="3" s="1"/>
  <c r="A1666" i="3"/>
  <c r="F1662" i="3"/>
  <c r="J1664" i="3" a="1"/>
  <c r="J1663" i="3"/>
  <c r="J1662" i="3"/>
  <c r="K1662" i="3"/>
  <c r="K1663" i="3"/>
  <c r="H1302" i="3"/>
  <c r="L1302" i="3" s="1"/>
  <c r="I1302" i="3"/>
  <c r="I1303" i="3"/>
  <c r="M1303" i="3" s="1"/>
  <c r="H1303" i="3"/>
  <c r="Q1659" i="3" l="1"/>
  <c r="L837" i="1" a="1"/>
  <c r="L837" i="1" s="1"/>
  <c r="G838" i="5"/>
  <c r="I838" i="5"/>
  <c r="N841" i="1" s="1"/>
  <c r="F839" i="5"/>
  <c r="I836" i="4"/>
  <c r="M839" i="1" s="1"/>
  <c r="F837" i="4"/>
  <c r="G837" i="4" s="1"/>
  <c r="T1296" i="3" a="1"/>
  <c r="T1296" i="3" s="1"/>
  <c r="P1660" i="3"/>
  <c r="K839" i="1" s="1" a="1"/>
  <c r="K839" i="1" s="1"/>
  <c r="S1298" i="3"/>
  <c r="S1299" i="3"/>
  <c r="R1298" i="3"/>
  <c r="R1299" i="3"/>
  <c r="N1300" i="3"/>
  <c r="N1301" i="3"/>
  <c r="O1301" i="3"/>
  <c r="O1300" i="3"/>
  <c r="H659" i="1" s="1" a="1"/>
  <c r="H659" i="1" s="1"/>
  <c r="O659" i="1" s="1"/>
  <c r="N1302" i="3" a="1"/>
  <c r="P841" i="1"/>
  <c r="K1665" i="3"/>
  <c r="J1664" i="3"/>
  <c r="K1664" i="3"/>
  <c r="J1665" i="3"/>
  <c r="C1666" i="3" a="1"/>
  <c r="C1666" i="3" s="1"/>
  <c r="E1666" i="3" s="1"/>
  <c r="G1666" i="3" s="1"/>
  <c r="B1666" i="3" a="1"/>
  <c r="B1666" i="3" s="1"/>
  <c r="D1666" i="3" s="1"/>
  <c r="A1668" i="3"/>
  <c r="F1664" i="3"/>
  <c r="J1666" i="3" a="1"/>
  <c r="H1304" i="3" a="1"/>
  <c r="Q1661" i="3" l="1"/>
  <c r="L838" i="1" a="1"/>
  <c r="L838" i="1" s="1"/>
  <c r="I839" i="5"/>
  <c r="N842" i="1" s="1"/>
  <c r="G839" i="5"/>
  <c r="F840" i="5"/>
  <c r="I837" i="4"/>
  <c r="M840" i="1" s="1"/>
  <c r="F838" i="4"/>
  <c r="G838" i="4" s="1"/>
  <c r="T1298" i="3" a="1"/>
  <c r="T1298" i="3" s="1"/>
  <c r="R1300" i="3" a="1"/>
  <c r="P1662" i="3"/>
  <c r="K840" i="1" s="1" a="1"/>
  <c r="K840" i="1" s="1"/>
  <c r="O1303" i="3"/>
  <c r="O1302" i="3"/>
  <c r="H660" i="1" s="1" a="1"/>
  <c r="H660" i="1" s="1"/>
  <c r="O660" i="1" s="1"/>
  <c r="N1302" i="3"/>
  <c r="N1303" i="3"/>
  <c r="P842" i="1"/>
  <c r="F1666" i="3"/>
  <c r="J1668" i="3" a="1"/>
  <c r="C1668" i="3" a="1"/>
  <c r="C1668" i="3" s="1"/>
  <c r="E1668" i="3" s="1"/>
  <c r="G1668" i="3" s="1"/>
  <c r="A1670" i="3"/>
  <c r="B1668" i="3" a="1"/>
  <c r="B1668" i="3" s="1"/>
  <c r="D1668" i="3" s="1"/>
  <c r="J1666" i="3"/>
  <c r="J1667" i="3"/>
  <c r="K1666" i="3"/>
  <c r="K1667" i="3"/>
  <c r="I1304" i="3"/>
  <c r="H1305" i="3"/>
  <c r="I1305" i="3"/>
  <c r="M1305" i="3" s="1"/>
  <c r="H1304" i="3"/>
  <c r="Q1663" i="3" l="1"/>
  <c r="L839" i="1" a="1"/>
  <c r="L839" i="1" s="1"/>
  <c r="I840" i="5"/>
  <c r="N843" i="1" s="1"/>
  <c r="G840" i="5"/>
  <c r="F841" i="5"/>
  <c r="I838" i="4"/>
  <c r="M841" i="1" s="1"/>
  <c r="F839" i="4"/>
  <c r="G839" i="4" s="1"/>
  <c r="R1302" i="3" a="1"/>
  <c r="P1664" i="3"/>
  <c r="K841" i="1" s="1" a="1"/>
  <c r="K841" i="1" s="1"/>
  <c r="S1301" i="3"/>
  <c r="R1300" i="3"/>
  <c r="S1300" i="3"/>
  <c r="R1301" i="3"/>
  <c r="H1306" i="3" a="1"/>
  <c r="L1304" i="3"/>
  <c r="N1304" i="3" s="1" a="1"/>
  <c r="P843" i="1"/>
  <c r="K1668" i="3"/>
  <c r="J1668" i="3"/>
  <c r="J1669" i="3"/>
  <c r="K1669" i="3"/>
  <c r="F1668" i="3"/>
  <c r="J1670" i="3" a="1"/>
  <c r="C1670" i="3" a="1"/>
  <c r="C1670" i="3" s="1"/>
  <c r="E1670" i="3" s="1"/>
  <c r="G1670" i="3" s="1"/>
  <c r="B1670" i="3" a="1"/>
  <c r="B1670" i="3" s="1"/>
  <c r="D1670" i="3" s="1"/>
  <c r="A1672" i="3"/>
  <c r="H1306" i="3"/>
  <c r="I1306" i="3"/>
  <c r="I1307" i="3"/>
  <c r="M1307" i="3" s="1"/>
  <c r="H1307" i="3"/>
  <c r="Q1665" i="3" l="1"/>
  <c r="L840" i="1" a="1"/>
  <c r="L840" i="1" s="1"/>
  <c r="I841" i="5"/>
  <c r="N844" i="1" s="1"/>
  <c r="G841" i="5"/>
  <c r="F842" i="5"/>
  <c r="I839" i="4"/>
  <c r="M842" i="1" s="1"/>
  <c r="F840" i="4"/>
  <c r="G840" i="4" s="1"/>
  <c r="T1300" i="3" a="1"/>
  <c r="T1300" i="3" s="1"/>
  <c r="P1666" i="3"/>
  <c r="K842" i="1" s="1" a="1"/>
  <c r="K842" i="1" s="1"/>
  <c r="S1303" i="3"/>
  <c r="S1302" i="3"/>
  <c r="R1302" i="3"/>
  <c r="R1303" i="3"/>
  <c r="H1308" i="3" a="1"/>
  <c r="L1306" i="3"/>
  <c r="N1306" i="3" s="1" a="1"/>
  <c r="N1304" i="3"/>
  <c r="O1304" i="3"/>
  <c r="H661" i="1" s="1" a="1"/>
  <c r="H661" i="1" s="1"/>
  <c r="O661" i="1" s="1"/>
  <c r="O1305" i="3"/>
  <c r="N1305" i="3"/>
  <c r="P844" i="1"/>
  <c r="F1670" i="3"/>
  <c r="J1672" i="3" a="1"/>
  <c r="J1671" i="3"/>
  <c r="K1671" i="3"/>
  <c r="J1670" i="3"/>
  <c r="K1670" i="3"/>
  <c r="C1672" i="3" a="1"/>
  <c r="C1672" i="3" s="1"/>
  <c r="E1672" i="3" s="1"/>
  <c r="G1672" i="3" s="1"/>
  <c r="B1672" i="3" a="1"/>
  <c r="B1672" i="3" s="1"/>
  <c r="D1672" i="3" s="1"/>
  <c r="A1674" i="3"/>
  <c r="H1309" i="3"/>
  <c r="I1309" i="3"/>
  <c r="M1309" i="3" s="1"/>
  <c r="I1308" i="3"/>
  <c r="H1308" i="3"/>
  <c r="Q1667" i="3" l="1"/>
  <c r="L841" i="1" a="1"/>
  <c r="L841" i="1" s="1"/>
  <c r="F843" i="5"/>
  <c r="I842" i="5"/>
  <c r="N845" i="1" s="1"/>
  <c r="G842" i="5"/>
  <c r="I840" i="4"/>
  <c r="M843" i="1" s="1"/>
  <c r="F841" i="4"/>
  <c r="G841" i="4" s="1"/>
  <c r="T1302" i="3" a="1"/>
  <c r="T1302" i="3" s="1"/>
  <c r="R1304" i="3" a="1"/>
  <c r="P1668" i="3"/>
  <c r="K843" i="1" s="1" a="1"/>
  <c r="K843" i="1" s="1"/>
  <c r="H1310" i="3" a="1"/>
  <c r="L1308" i="3"/>
  <c r="N1308" i="3" s="1" a="1"/>
  <c r="N1306" i="3"/>
  <c r="O1307" i="3"/>
  <c r="O1306" i="3"/>
  <c r="H662" i="1" s="1" a="1"/>
  <c r="H662" i="1" s="1"/>
  <c r="O662" i="1" s="1"/>
  <c r="N1307" i="3"/>
  <c r="P845" i="1"/>
  <c r="F1672" i="3"/>
  <c r="J1674" i="3" a="1"/>
  <c r="K1673" i="3"/>
  <c r="J1672" i="3"/>
  <c r="K1672" i="3"/>
  <c r="J1673" i="3"/>
  <c r="A1676" i="3"/>
  <c r="C1674" i="3" a="1"/>
  <c r="C1674" i="3" s="1"/>
  <c r="E1674" i="3" s="1"/>
  <c r="G1674" i="3" s="1"/>
  <c r="B1674" i="3" a="1"/>
  <c r="B1674" i="3" s="1"/>
  <c r="D1674" i="3" s="1"/>
  <c r="H1310" i="3"/>
  <c r="L1310" i="3" s="1"/>
  <c r="I1310" i="3"/>
  <c r="I1311" i="3"/>
  <c r="M1311" i="3" s="1"/>
  <c r="H1311" i="3"/>
  <c r="Q1669" i="3" l="1"/>
  <c r="L842" i="1" a="1"/>
  <c r="L842" i="1" s="1"/>
  <c r="G843" i="5"/>
  <c r="I843" i="5"/>
  <c r="N846" i="1" s="1"/>
  <c r="F844" i="5"/>
  <c r="I841" i="4"/>
  <c r="M844" i="1" s="1"/>
  <c r="F842" i="4"/>
  <c r="G842" i="4" s="1"/>
  <c r="R1306" i="3" a="1"/>
  <c r="P1670" i="3"/>
  <c r="K844" i="1" s="1" a="1"/>
  <c r="K844" i="1" s="1"/>
  <c r="R1305" i="3"/>
  <c r="R1304" i="3"/>
  <c r="S1304" i="3"/>
  <c r="S1305" i="3"/>
  <c r="N1309" i="3"/>
  <c r="O1308" i="3"/>
  <c r="H663" i="1" s="1" a="1"/>
  <c r="H663" i="1" s="1"/>
  <c r="O663" i="1" s="1"/>
  <c r="O1309" i="3"/>
  <c r="N1308" i="3"/>
  <c r="N1310" i="3" a="1"/>
  <c r="P846" i="1"/>
  <c r="A1678" i="3"/>
  <c r="B1676" i="3" a="1"/>
  <c r="B1676" i="3" s="1"/>
  <c r="D1676" i="3" s="1"/>
  <c r="C1676" i="3" a="1"/>
  <c r="C1676" i="3" s="1"/>
  <c r="E1676" i="3" s="1"/>
  <c r="G1676" i="3" s="1"/>
  <c r="J1674" i="3"/>
  <c r="J1675" i="3"/>
  <c r="K1674" i="3"/>
  <c r="K1675" i="3"/>
  <c r="F1674" i="3"/>
  <c r="J1676" i="3" a="1"/>
  <c r="H1312" i="3" a="1"/>
  <c r="Q1671" i="3" l="1"/>
  <c r="L843" i="1" a="1"/>
  <c r="L843" i="1" s="1"/>
  <c r="G844" i="5"/>
  <c r="I844" i="5"/>
  <c r="N847" i="1" s="1"/>
  <c r="F845" i="5"/>
  <c r="I842" i="4"/>
  <c r="M845" i="1" s="1"/>
  <c r="F843" i="4"/>
  <c r="G843" i="4" s="1"/>
  <c r="T1304" i="3" a="1"/>
  <c r="T1304" i="3" s="1"/>
  <c r="R1308" i="3" a="1"/>
  <c r="P1672" i="3"/>
  <c r="K845" i="1" s="1" a="1"/>
  <c r="K845" i="1" s="1"/>
  <c r="R1306" i="3"/>
  <c r="S1306" i="3"/>
  <c r="R1307" i="3"/>
  <c r="S1307" i="3"/>
  <c r="O1311" i="3"/>
  <c r="O1310" i="3"/>
  <c r="H664" i="1" s="1" a="1"/>
  <c r="H664" i="1" s="1"/>
  <c r="O664" i="1" s="1"/>
  <c r="N1311" i="3"/>
  <c r="N1310" i="3"/>
  <c r="P847" i="1"/>
  <c r="F1676" i="3"/>
  <c r="J1678" i="3" a="1"/>
  <c r="J1676" i="3"/>
  <c r="K1676" i="3"/>
  <c r="K1677" i="3"/>
  <c r="J1677" i="3"/>
  <c r="C1678" i="3" a="1"/>
  <c r="C1678" i="3" s="1"/>
  <c r="E1678" i="3" s="1"/>
  <c r="G1678" i="3" s="1"/>
  <c r="B1678" i="3" a="1"/>
  <c r="B1678" i="3" s="1"/>
  <c r="D1678" i="3" s="1"/>
  <c r="A1680" i="3"/>
  <c r="I1312" i="3"/>
  <c r="H1313" i="3"/>
  <c r="I1313" i="3"/>
  <c r="M1313" i="3" s="1"/>
  <c r="H1312" i="3"/>
  <c r="Q1673" i="3" l="1"/>
  <c r="L844" i="1" a="1"/>
  <c r="L844" i="1" s="1"/>
  <c r="I845" i="5"/>
  <c r="N848" i="1" s="1"/>
  <c r="G845" i="5"/>
  <c r="F846" i="5"/>
  <c r="I843" i="4"/>
  <c r="M846" i="1" s="1"/>
  <c r="F844" i="4"/>
  <c r="G844" i="4" s="1"/>
  <c r="T1306" i="3" a="1"/>
  <c r="T1306" i="3" s="1"/>
  <c r="R1310" i="3" a="1"/>
  <c r="P1674" i="3"/>
  <c r="K846" i="1" s="1" a="1"/>
  <c r="K846" i="1" s="1"/>
  <c r="S1308" i="3"/>
  <c r="R1308" i="3"/>
  <c r="R1309" i="3"/>
  <c r="S1309" i="3"/>
  <c r="H1314" i="3" a="1"/>
  <c r="L1312" i="3"/>
  <c r="N1312" i="3" s="1" a="1"/>
  <c r="P848" i="1"/>
  <c r="F1678" i="3"/>
  <c r="J1680" i="3" a="1"/>
  <c r="J1678" i="3"/>
  <c r="K1678" i="3"/>
  <c r="J1679" i="3"/>
  <c r="K1679" i="3"/>
  <c r="C1680" i="3" a="1"/>
  <c r="C1680" i="3" s="1"/>
  <c r="E1680" i="3" s="1"/>
  <c r="G1680" i="3" s="1"/>
  <c r="B1680" i="3" a="1"/>
  <c r="B1680" i="3" s="1"/>
  <c r="D1680" i="3" s="1"/>
  <c r="A1682" i="3"/>
  <c r="H1314" i="3"/>
  <c r="L1314" i="3" s="1"/>
  <c r="I1314" i="3"/>
  <c r="I1315" i="3"/>
  <c r="M1315" i="3" s="1"/>
  <c r="H1315" i="3"/>
  <c r="Q1675" i="3" l="1"/>
  <c r="L845" i="1" a="1"/>
  <c r="L845" i="1" s="1"/>
  <c r="I846" i="5"/>
  <c r="N849" i="1" s="1"/>
  <c r="G846" i="5"/>
  <c r="F847" i="5"/>
  <c r="I844" i="4"/>
  <c r="M847" i="1" s="1"/>
  <c r="F845" i="4"/>
  <c r="G845" i="4" s="1"/>
  <c r="T1308" i="3" a="1"/>
  <c r="T1308" i="3" s="1"/>
  <c r="P1676" i="3"/>
  <c r="K847" i="1" s="1" a="1"/>
  <c r="K847" i="1" s="1"/>
  <c r="R1311" i="3"/>
  <c r="R1310" i="3"/>
  <c r="S1311" i="3"/>
  <c r="S1310" i="3"/>
  <c r="N1312" i="3"/>
  <c r="O1312" i="3"/>
  <c r="H665" i="1" s="1" a="1"/>
  <c r="H665" i="1" s="1"/>
  <c r="O665" i="1" s="1"/>
  <c r="N1313" i="3"/>
  <c r="O1313" i="3"/>
  <c r="N1314" i="3" a="1"/>
  <c r="P849" i="1"/>
  <c r="F1680" i="3"/>
  <c r="J1682" i="3" a="1"/>
  <c r="K1680" i="3"/>
  <c r="K1681" i="3"/>
  <c r="J1680" i="3"/>
  <c r="J1681" i="3"/>
  <c r="C1682" i="3" a="1"/>
  <c r="C1682" i="3" s="1"/>
  <c r="E1682" i="3" s="1"/>
  <c r="G1682" i="3" s="1"/>
  <c r="A1684" i="3"/>
  <c r="B1682" i="3" a="1"/>
  <c r="B1682" i="3" s="1"/>
  <c r="D1682" i="3" s="1"/>
  <c r="H1316" i="3" a="1"/>
  <c r="Q1677" i="3" l="1"/>
  <c r="L846" i="1" a="1"/>
  <c r="L846" i="1" s="1"/>
  <c r="I847" i="5"/>
  <c r="N850" i="1" s="1"/>
  <c r="G847" i="5"/>
  <c r="F848" i="5"/>
  <c r="I845" i="4"/>
  <c r="M848" i="1" s="1"/>
  <c r="F846" i="4"/>
  <c r="G846" i="4" s="1"/>
  <c r="T1310" i="3" a="1"/>
  <c r="T1310" i="3" s="1"/>
  <c r="R1312" i="3" a="1"/>
  <c r="P1678" i="3"/>
  <c r="K848" i="1" s="1" a="1"/>
  <c r="K848" i="1" s="1"/>
  <c r="O1314" i="3"/>
  <c r="H666" i="1" s="1" a="1"/>
  <c r="H666" i="1" s="1"/>
  <c r="O666" i="1" s="1"/>
  <c r="O1315" i="3"/>
  <c r="N1315" i="3"/>
  <c r="N1314" i="3"/>
  <c r="P850" i="1"/>
  <c r="C1684" i="3" a="1"/>
  <c r="C1684" i="3" s="1"/>
  <c r="E1684" i="3" s="1"/>
  <c r="G1684" i="3" s="1"/>
  <c r="B1684" i="3" a="1"/>
  <c r="B1684" i="3" s="1"/>
  <c r="D1684" i="3" s="1"/>
  <c r="A1686" i="3"/>
  <c r="J1682" i="3"/>
  <c r="K1682" i="3"/>
  <c r="J1683" i="3"/>
  <c r="K1683" i="3"/>
  <c r="F1682" i="3"/>
  <c r="J1684" i="3" a="1"/>
  <c r="H1317" i="3"/>
  <c r="I1317" i="3"/>
  <c r="M1317" i="3" s="1"/>
  <c r="I1316" i="3"/>
  <c r="H1316" i="3"/>
  <c r="Q1679" i="3" l="1"/>
  <c r="L847" i="1" a="1"/>
  <c r="L847" i="1" s="1"/>
  <c r="I848" i="5"/>
  <c r="N851" i="1" s="1"/>
  <c r="F849" i="5"/>
  <c r="G848" i="5"/>
  <c r="I846" i="4"/>
  <c r="M849" i="1" s="1"/>
  <c r="F847" i="4"/>
  <c r="G847" i="4" s="1"/>
  <c r="R1314" i="3" a="1"/>
  <c r="P1680" i="3"/>
  <c r="K849" i="1" s="1" a="1"/>
  <c r="K849" i="1" s="1"/>
  <c r="S1312" i="3"/>
  <c r="R1312" i="3"/>
  <c r="R1313" i="3"/>
  <c r="S1313" i="3"/>
  <c r="H1318" i="3" a="1"/>
  <c r="L1316" i="3"/>
  <c r="N1316" i="3" s="1" a="1"/>
  <c r="P851" i="1"/>
  <c r="B1686" i="3" a="1"/>
  <c r="B1686" i="3" s="1"/>
  <c r="D1686" i="3" s="1"/>
  <c r="C1686" i="3" a="1"/>
  <c r="C1686" i="3" s="1"/>
  <c r="E1686" i="3" s="1"/>
  <c r="G1686" i="3" s="1"/>
  <c r="A1688" i="3"/>
  <c r="F1684" i="3"/>
  <c r="J1686" i="3" a="1"/>
  <c r="J1684" i="3"/>
  <c r="K1684" i="3"/>
  <c r="J1685" i="3"/>
  <c r="K1685" i="3"/>
  <c r="H1318" i="3"/>
  <c r="L1318" i="3" s="1"/>
  <c r="I1318" i="3"/>
  <c r="I1319" i="3"/>
  <c r="M1319" i="3" s="1"/>
  <c r="H1319" i="3"/>
  <c r="Q1681" i="3" l="1"/>
  <c r="L848" i="1" a="1"/>
  <c r="L848" i="1" s="1"/>
  <c r="G849" i="5"/>
  <c r="I849" i="5"/>
  <c r="N852" i="1" s="1"/>
  <c r="F850" i="5"/>
  <c r="I847" i="4"/>
  <c r="M850" i="1" s="1"/>
  <c r="F848" i="4"/>
  <c r="G848" i="4" s="1"/>
  <c r="T1312" i="3" a="1"/>
  <c r="T1312" i="3" s="1"/>
  <c r="P1682" i="3"/>
  <c r="K850" i="1" s="1" a="1"/>
  <c r="K850" i="1" s="1"/>
  <c r="S1314" i="3"/>
  <c r="R1314" i="3"/>
  <c r="R1315" i="3"/>
  <c r="S1315" i="3"/>
  <c r="N1316" i="3"/>
  <c r="O1317" i="3"/>
  <c r="O1316" i="3"/>
  <c r="H667" i="1" s="1" a="1"/>
  <c r="H667" i="1" s="1"/>
  <c r="O667" i="1" s="1"/>
  <c r="N1317" i="3"/>
  <c r="N1318" i="3" a="1"/>
  <c r="P852" i="1"/>
  <c r="J1686" i="3"/>
  <c r="J1687" i="3"/>
  <c r="K1687" i="3"/>
  <c r="K1686" i="3"/>
  <c r="C1688" i="3" a="1"/>
  <c r="C1688" i="3" s="1"/>
  <c r="E1688" i="3" s="1"/>
  <c r="G1688" i="3" s="1"/>
  <c r="B1688" i="3" a="1"/>
  <c r="B1688" i="3" s="1"/>
  <c r="D1688" i="3" s="1"/>
  <c r="A1690" i="3"/>
  <c r="F1686" i="3"/>
  <c r="J1688" i="3" a="1"/>
  <c r="H1320" i="3" a="1"/>
  <c r="Q1683" i="3" l="1"/>
  <c r="L849" i="1" a="1"/>
  <c r="L849" i="1" s="1"/>
  <c r="I850" i="5"/>
  <c r="N853" i="1" s="1"/>
  <c r="G850" i="5"/>
  <c r="F851" i="5"/>
  <c r="I848" i="4"/>
  <c r="M851" i="1" s="1"/>
  <c r="F849" i="4"/>
  <c r="G849" i="4" s="1"/>
  <c r="T1314" i="3" a="1"/>
  <c r="T1314" i="3" s="1"/>
  <c r="R1316" i="3" a="1"/>
  <c r="P1684" i="3"/>
  <c r="K851" i="1" s="1" a="1"/>
  <c r="K851" i="1" s="1"/>
  <c r="O1319" i="3"/>
  <c r="N1318" i="3"/>
  <c r="O1318" i="3"/>
  <c r="H668" i="1" s="1" a="1"/>
  <c r="H668" i="1" s="1"/>
  <c r="O668" i="1" s="1"/>
  <c r="N1319" i="3"/>
  <c r="P853" i="1"/>
  <c r="F1688" i="3"/>
  <c r="J1690" i="3" a="1"/>
  <c r="B1690" i="3" a="1"/>
  <c r="B1690" i="3" s="1"/>
  <c r="D1690" i="3" s="1"/>
  <c r="C1690" i="3" a="1"/>
  <c r="C1690" i="3" s="1"/>
  <c r="E1690" i="3" s="1"/>
  <c r="G1690" i="3" s="1"/>
  <c r="A1692" i="3"/>
  <c r="K1689" i="3"/>
  <c r="J1688" i="3"/>
  <c r="K1688" i="3"/>
  <c r="J1689" i="3"/>
  <c r="I1320" i="3"/>
  <c r="H1321" i="3"/>
  <c r="I1321" i="3"/>
  <c r="M1321" i="3" s="1"/>
  <c r="H1320" i="3"/>
  <c r="Q1685" i="3" l="1"/>
  <c r="L850" i="1" a="1"/>
  <c r="L850" i="1" s="1"/>
  <c r="G851" i="5"/>
  <c r="I851" i="5"/>
  <c r="N854" i="1" s="1"/>
  <c r="F852" i="5"/>
  <c r="I849" i="4"/>
  <c r="M852" i="1" s="1"/>
  <c r="F850" i="4"/>
  <c r="G850" i="4" s="1"/>
  <c r="R1318" i="3" a="1"/>
  <c r="P1686" i="3"/>
  <c r="K852" i="1" s="1" a="1"/>
  <c r="K852" i="1" s="1"/>
  <c r="R1317" i="3"/>
  <c r="S1317" i="3"/>
  <c r="R1316" i="3"/>
  <c r="S1316" i="3"/>
  <c r="H1322" i="3" a="1"/>
  <c r="L1320" i="3"/>
  <c r="N1320" i="3" s="1" a="1"/>
  <c r="P854" i="1"/>
  <c r="A1694" i="3"/>
  <c r="C1692" i="3" a="1"/>
  <c r="C1692" i="3" s="1"/>
  <c r="E1692" i="3" s="1"/>
  <c r="G1692" i="3" s="1"/>
  <c r="B1692" i="3" a="1"/>
  <c r="B1692" i="3" s="1"/>
  <c r="D1692" i="3" s="1"/>
  <c r="F1690" i="3"/>
  <c r="J1692" i="3" a="1"/>
  <c r="J1690" i="3"/>
  <c r="K1690" i="3"/>
  <c r="J1691" i="3"/>
  <c r="K1691" i="3"/>
  <c r="H1322" i="3"/>
  <c r="L1322" i="3" s="1"/>
  <c r="I1322" i="3"/>
  <c r="I1323" i="3"/>
  <c r="M1323" i="3" s="1"/>
  <c r="H1323" i="3"/>
  <c r="Q1687" i="3" l="1"/>
  <c r="L851" i="1" a="1"/>
  <c r="L851" i="1" s="1"/>
  <c r="G852" i="5"/>
  <c r="I852" i="5"/>
  <c r="N855" i="1" s="1"/>
  <c r="F853" i="5"/>
  <c r="I850" i="4"/>
  <c r="M853" i="1" s="1"/>
  <c r="F851" i="4"/>
  <c r="G851" i="4" s="1"/>
  <c r="T1316" i="3" a="1"/>
  <c r="T1316" i="3" s="1"/>
  <c r="P1688" i="3"/>
  <c r="K853" i="1" s="1" a="1"/>
  <c r="K853" i="1" s="1"/>
  <c r="S1318" i="3"/>
  <c r="S1319" i="3"/>
  <c r="R1319" i="3"/>
  <c r="R1318" i="3"/>
  <c r="N1322" i="3" a="1"/>
  <c r="N1322" i="3" s="1"/>
  <c r="N1320" i="3"/>
  <c r="O1321" i="3"/>
  <c r="O1320" i="3"/>
  <c r="H669" i="1" s="1" a="1"/>
  <c r="H669" i="1" s="1"/>
  <c r="O669" i="1" s="1"/>
  <c r="N1321" i="3"/>
  <c r="P855" i="1"/>
  <c r="F1692" i="3"/>
  <c r="J1694" i="3" a="1"/>
  <c r="J1692" i="3"/>
  <c r="K1692" i="3"/>
  <c r="J1693" i="3"/>
  <c r="K1693" i="3"/>
  <c r="C1694" i="3" a="1"/>
  <c r="C1694" i="3" s="1"/>
  <c r="E1694" i="3" s="1"/>
  <c r="G1694" i="3" s="1"/>
  <c r="B1694" i="3" a="1"/>
  <c r="B1694" i="3" s="1"/>
  <c r="D1694" i="3" s="1"/>
  <c r="A1696" i="3"/>
  <c r="H1324" i="3" a="1"/>
  <c r="Q1689" i="3" l="1"/>
  <c r="L852" i="1" a="1"/>
  <c r="L852" i="1" s="1"/>
  <c r="I853" i="5"/>
  <c r="N856" i="1" s="1"/>
  <c r="G853" i="5"/>
  <c r="F854" i="5"/>
  <c r="I851" i="4"/>
  <c r="M854" i="1" s="1"/>
  <c r="F852" i="4"/>
  <c r="G852" i="4" s="1"/>
  <c r="T1318" i="3" a="1"/>
  <c r="T1318" i="3" s="1"/>
  <c r="R1320" i="3" a="1"/>
  <c r="P1690" i="3"/>
  <c r="K854" i="1" s="1" a="1"/>
  <c r="K854" i="1" s="1"/>
  <c r="O1323" i="3"/>
  <c r="N1323" i="3"/>
  <c r="O1322" i="3"/>
  <c r="H670" i="1" s="1" a="1"/>
  <c r="H670" i="1" s="1"/>
  <c r="O670" i="1" s="1"/>
  <c r="P856" i="1"/>
  <c r="F1694" i="3"/>
  <c r="J1696" i="3" a="1"/>
  <c r="J1695" i="3"/>
  <c r="J1694" i="3"/>
  <c r="K1695" i="3"/>
  <c r="K1694" i="3"/>
  <c r="C1696" i="3" a="1"/>
  <c r="C1696" i="3" s="1"/>
  <c r="E1696" i="3" s="1"/>
  <c r="G1696" i="3" s="1"/>
  <c r="B1696" i="3" a="1"/>
  <c r="B1696" i="3" s="1"/>
  <c r="D1696" i="3" s="1"/>
  <c r="A1698" i="3"/>
  <c r="H1325" i="3"/>
  <c r="I1325" i="3"/>
  <c r="M1325" i="3" s="1"/>
  <c r="I1324" i="3"/>
  <c r="H1324" i="3"/>
  <c r="Q1691" i="3" l="1"/>
  <c r="L853" i="1" a="1"/>
  <c r="L853" i="1" s="1"/>
  <c r="I854" i="5"/>
  <c r="N857" i="1" s="1"/>
  <c r="G854" i="5"/>
  <c r="F855" i="5"/>
  <c r="I852" i="4"/>
  <c r="M855" i="1" s="1"/>
  <c r="F853" i="4"/>
  <c r="G853" i="4" s="1"/>
  <c r="P1692" i="3"/>
  <c r="K855" i="1" s="1" a="1"/>
  <c r="K855" i="1" s="1"/>
  <c r="S1320" i="3"/>
  <c r="R1320" i="3"/>
  <c r="S1321" i="3"/>
  <c r="R1321" i="3"/>
  <c r="R1322" i="3" a="1"/>
  <c r="H1326" i="3" a="1"/>
  <c r="L1324" i="3"/>
  <c r="N1324" i="3" s="1" a="1"/>
  <c r="P857" i="1"/>
  <c r="F1696" i="3"/>
  <c r="J1698" i="3" a="1"/>
  <c r="J1696" i="3"/>
  <c r="J1697" i="3"/>
  <c r="K1697" i="3"/>
  <c r="K1696" i="3"/>
  <c r="C1698" i="3" a="1"/>
  <c r="C1698" i="3" s="1"/>
  <c r="E1698" i="3" s="1"/>
  <c r="G1698" i="3" s="1"/>
  <c r="B1698" i="3" a="1"/>
  <c r="B1698" i="3" s="1"/>
  <c r="D1698" i="3" s="1"/>
  <c r="A1700" i="3"/>
  <c r="H1326" i="3"/>
  <c r="L1326" i="3" s="1"/>
  <c r="I1326" i="3"/>
  <c r="I1327" i="3"/>
  <c r="M1327" i="3" s="1"/>
  <c r="H1327" i="3"/>
  <c r="Q1693" i="3" l="1"/>
  <c r="L854" i="1" a="1"/>
  <c r="L854" i="1" s="1"/>
  <c r="I855" i="5"/>
  <c r="N858" i="1" s="1"/>
  <c r="G855" i="5"/>
  <c r="F856" i="5"/>
  <c r="I853" i="4"/>
  <c r="M856" i="1" s="1"/>
  <c r="F854" i="4"/>
  <c r="G854" i="4" s="1"/>
  <c r="T1320" i="3" a="1"/>
  <c r="T1320" i="3" s="1"/>
  <c r="R1322" i="3"/>
  <c r="S1322" i="3"/>
  <c r="S1323" i="3"/>
  <c r="R1323" i="3"/>
  <c r="P1694" i="3"/>
  <c r="K856" i="1" s="1" a="1"/>
  <c r="K856" i="1" s="1"/>
  <c r="N1325" i="3"/>
  <c r="O1324" i="3"/>
  <c r="H671" i="1" s="1" a="1"/>
  <c r="H671" i="1" s="1"/>
  <c r="O671" i="1" s="1"/>
  <c r="O1325" i="3"/>
  <c r="N1324" i="3"/>
  <c r="N1326" i="3" a="1"/>
  <c r="P858" i="1"/>
  <c r="F1698" i="3"/>
  <c r="J1700" i="3" a="1"/>
  <c r="J1698" i="3"/>
  <c r="K1698" i="3"/>
  <c r="J1699" i="3"/>
  <c r="K1699" i="3"/>
  <c r="C1700" i="3" a="1"/>
  <c r="C1700" i="3" s="1"/>
  <c r="E1700" i="3" s="1"/>
  <c r="G1700" i="3" s="1"/>
  <c r="B1700" i="3" a="1"/>
  <c r="B1700" i="3" s="1"/>
  <c r="D1700" i="3" s="1"/>
  <c r="A1702" i="3"/>
  <c r="H1328" i="3" a="1"/>
  <c r="Q1695" i="3" l="1"/>
  <c r="L855" i="1" a="1"/>
  <c r="L855" i="1" s="1"/>
  <c r="I856" i="5"/>
  <c r="N859" i="1" s="1"/>
  <c r="G856" i="5"/>
  <c r="F857" i="5"/>
  <c r="I854" i="4"/>
  <c r="M857" i="1" s="1"/>
  <c r="F855" i="4"/>
  <c r="G855" i="4" s="1"/>
  <c r="T1322" i="3" a="1"/>
  <c r="T1322" i="3" s="1"/>
  <c r="R1324" i="3" a="1"/>
  <c r="P1696" i="3"/>
  <c r="K857" i="1" s="1" a="1"/>
  <c r="K857" i="1" s="1"/>
  <c r="O1327" i="3"/>
  <c r="N1327" i="3"/>
  <c r="O1326" i="3"/>
  <c r="H672" i="1" s="1" a="1"/>
  <c r="H672" i="1" s="1"/>
  <c r="O672" i="1" s="1"/>
  <c r="N1326" i="3"/>
  <c r="P859" i="1"/>
  <c r="F1700" i="3"/>
  <c r="J1702" i="3" a="1"/>
  <c r="K1700" i="3"/>
  <c r="J1701" i="3"/>
  <c r="K1701" i="3"/>
  <c r="J1700" i="3"/>
  <c r="C1702" i="3" a="1"/>
  <c r="C1702" i="3" s="1"/>
  <c r="E1702" i="3" s="1"/>
  <c r="G1702" i="3" s="1"/>
  <c r="B1702" i="3" a="1"/>
  <c r="B1702" i="3" s="1"/>
  <c r="D1702" i="3" s="1"/>
  <c r="A1704" i="3"/>
  <c r="I1328" i="3"/>
  <c r="H1329" i="3"/>
  <c r="I1329" i="3"/>
  <c r="M1329" i="3" s="1"/>
  <c r="H1328" i="3"/>
  <c r="Q1697" i="3" l="1"/>
  <c r="L856" i="1" a="1"/>
  <c r="L856" i="1" s="1"/>
  <c r="I857" i="5"/>
  <c r="N860" i="1" s="1"/>
  <c r="G857" i="5"/>
  <c r="F858" i="5"/>
  <c r="I855" i="4"/>
  <c r="M858" i="1" s="1"/>
  <c r="F856" i="4"/>
  <c r="G856" i="4" s="1"/>
  <c r="R1326" i="3" a="1"/>
  <c r="P1698" i="3"/>
  <c r="K858" i="1" s="1" a="1"/>
  <c r="K858" i="1" s="1"/>
  <c r="S1324" i="3"/>
  <c r="R1324" i="3"/>
  <c r="R1325" i="3"/>
  <c r="S1325" i="3"/>
  <c r="H1330" i="3" a="1"/>
  <c r="L1328" i="3"/>
  <c r="N1328" i="3" s="1" a="1"/>
  <c r="P860" i="1"/>
  <c r="F1702" i="3"/>
  <c r="J1704" i="3" a="1"/>
  <c r="K1702" i="3"/>
  <c r="J1703" i="3"/>
  <c r="J1702" i="3"/>
  <c r="K1703" i="3"/>
  <c r="C1704" i="3" a="1"/>
  <c r="C1704" i="3" s="1"/>
  <c r="E1704" i="3" s="1"/>
  <c r="G1704" i="3" s="1"/>
  <c r="B1704" i="3" a="1"/>
  <c r="B1704" i="3" s="1"/>
  <c r="D1704" i="3" s="1"/>
  <c r="A1706" i="3"/>
  <c r="H1330" i="3"/>
  <c r="L1330" i="3" s="1"/>
  <c r="I1330" i="3"/>
  <c r="I1331" i="3"/>
  <c r="M1331" i="3" s="1"/>
  <c r="H1331" i="3"/>
  <c r="Q1699" i="3" l="1"/>
  <c r="L857" i="1" a="1"/>
  <c r="L857" i="1" s="1"/>
  <c r="G858" i="5"/>
  <c r="I858" i="5"/>
  <c r="N861" i="1" s="1"/>
  <c r="F859" i="5"/>
  <c r="I856" i="4"/>
  <c r="M859" i="1" s="1"/>
  <c r="F857" i="4"/>
  <c r="G857" i="4" s="1"/>
  <c r="T1324" i="3" a="1"/>
  <c r="T1324" i="3" s="1"/>
  <c r="P1700" i="3"/>
  <c r="K859" i="1" s="1" a="1"/>
  <c r="K859" i="1" s="1"/>
  <c r="R1326" i="3"/>
  <c r="S1327" i="3"/>
  <c r="R1327" i="3"/>
  <c r="S1326" i="3"/>
  <c r="N1330" i="3" a="1"/>
  <c r="N1330" i="3" s="1"/>
  <c r="N1329" i="3"/>
  <c r="O1329" i="3"/>
  <c r="N1328" i="3"/>
  <c r="O1328" i="3"/>
  <c r="H673" i="1" s="1" a="1"/>
  <c r="H673" i="1" s="1"/>
  <c r="O673" i="1" s="1"/>
  <c r="P861" i="1"/>
  <c r="K1704" i="3"/>
  <c r="J1705" i="3"/>
  <c r="J1704" i="3"/>
  <c r="K1705" i="3"/>
  <c r="F1704" i="3"/>
  <c r="J1706" i="3" a="1"/>
  <c r="A1708" i="3"/>
  <c r="C1706" i="3" a="1"/>
  <c r="C1706" i="3" s="1"/>
  <c r="E1706" i="3" s="1"/>
  <c r="G1706" i="3" s="1"/>
  <c r="B1706" i="3" a="1"/>
  <c r="B1706" i="3" s="1"/>
  <c r="D1706" i="3" s="1"/>
  <c r="H1332" i="3" a="1"/>
  <c r="Q1701" i="3" l="1"/>
  <c r="L858" i="1" a="1"/>
  <c r="L858" i="1" s="1"/>
  <c r="G859" i="5"/>
  <c r="I859" i="5"/>
  <c r="N862" i="1" s="1"/>
  <c r="F860" i="5"/>
  <c r="I857" i="4"/>
  <c r="M860" i="1" s="1"/>
  <c r="F858" i="4"/>
  <c r="G858" i="4" s="1"/>
  <c r="T1326" i="3" a="1"/>
  <c r="T1326" i="3" s="1"/>
  <c r="R1328" i="3" a="1"/>
  <c r="P1702" i="3"/>
  <c r="K860" i="1" s="1" a="1"/>
  <c r="K860" i="1" s="1"/>
  <c r="N1331" i="3"/>
  <c r="O1330" i="3"/>
  <c r="H674" i="1" s="1" a="1"/>
  <c r="H674" i="1" s="1"/>
  <c r="O674" i="1" s="1"/>
  <c r="O1331" i="3"/>
  <c r="P862" i="1"/>
  <c r="K1707" i="3"/>
  <c r="J1707" i="3"/>
  <c r="J1706" i="3"/>
  <c r="K1706" i="3"/>
  <c r="A1710" i="3"/>
  <c r="C1708" i="3" a="1"/>
  <c r="C1708" i="3" s="1"/>
  <c r="E1708" i="3" s="1"/>
  <c r="G1708" i="3" s="1"/>
  <c r="B1708" i="3" a="1"/>
  <c r="B1708" i="3" s="1"/>
  <c r="D1708" i="3" s="1"/>
  <c r="F1706" i="3"/>
  <c r="J1708" i="3" a="1"/>
  <c r="H1333" i="3"/>
  <c r="I1333" i="3"/>
  <c r="M1333" i="3" s="1"/>
  <c r="I1332" i="3"/>
  <c r="H1332" i="3"/>
  <c r="Q1703" i="3" l="1"/>
  <c r="L859" i="1" a="1"/>
  <c r="L859" i="1" s="1"/>
  <c r="G860" i="5"/>
  <c r="I860" i="5"/>
  <c r="N863" i="1" s="1"/>
  <c r="F861" i="5"/>
  <c r="I858" i="4"/>
  <c r="M861" i="1" s="1"/>
  <c r="F859" i="4"/>
  <c r="G859" i="4" s="1"/>
  <c r="P1704" i="3"/>
  <c r="K861" i="1" s="1" a="1"/>
  <c r="K861" i="1" s="1"/>
  <c r="S1328" i="3"/>
  <c r="R1329" i="3"/>
  <c r="S1329" i="3"/>
  <c r="R1328" i="3"/>
  <c r="R1330" i="3" a="1"/>
  <c r="H1334" i="3" a="1"/>
  <c r="L1332" i="3"/>
  <c r="N1332" i="3" s="1" a="1"/>
  <c r="P863" i="1"/>
  <c r="C1710" i="3" a="1"/>
  <c r="C1710" i="3" s="1"/>
  <c r="E1710" i="3" s="1"/>
  <c r="G1710" i="3" s="1"/>
  <c r="A1712" i="3"/>
  <c r="B1710" i="3" a="1"/>
  <c r="B1710" i="3" s="1"/>
  <c r="D1710" i="3" s="1"/>
  <c r="F1708" i="3"/>
  <c r="J1710" i="3" a="1"/>
  <c r="K1709" i="3"/>
  <c r="J1708" i="3"/>
  <c r="K1708" i="3"/>
  <c r="J1709" i="3"/>
  <c r="H1334" i="3"/>
  <c r="L1334" i="3" s="1"/>
  <c r="I1334" i="3"/>
  <c r="H1335" i="3"/>
  <c r="I1335" i="3"/>
  <c r="M1335" i="3" s="1"/>
  <c r="Q1705" i="3" l="1"/>
  <c r="L860" i="1" a="1"/>
  <c r="L860" i="1" s="1"/>
  <c r="T1328" i="3" a="1"/>
  <c r="T1328" i="3" s="1"/>
  <c r="I861" i="5"/>
  <c r="N864" i="1" s="1"/>
  <c r="G861" i="5"/>
  <c r="F862" i="5"/>
  <c r="I859" i="4"/>
  <c r="M862" i="1" s="1"/>
  <c r="F860" i="4"/>
  <c r="G860" i="4" s="1"/>
  <c r="R1330" i="3"/>
  <c r="S1330" i="3"/>
  <c r="S1331" i="3"/>
  <c r="R1331" i="3"/>
  <c r="P1706" i="3"/>
  <c r="K862" i="1" s="1" a="1"/>
  <c r="K862" i="1" s="1"/>
  <c r="N1334" i="3" a="1"/>
  <c r="O1335" i="3" s="1"/>
  <c r="N1332" i="3"/>
  <c r="O1333" i="3"/>
  <c r="O1332" i="3"/>
  <c r="H675" i="1" s="1" a="1"/>
  <c r="H675" i="1" s="1"/>
  <c r="O675" i="1" s="1"/>
  <c r="N1333" i="3"/>
  <c r="P864" i="1"/>
  <c r="F1710" i="3"/>
  <c r="J1712" i="3" a="1"/>
  <c r="J1710" i="3"/>
  <c r="K1710" i="3"/>
  <c r="K1711" i="3"/>
  <c r="J1711" i="3"/>
  <c r="C1712" i="3" a="1"/>
  <c r="C1712" i="3" s="1"/>
  <c r="E1712" i="3" s="1"/>
  <c r="G1712" i="3" s="1"/>
  <c r="B1712" i="3" a="1"/>
  <c r="B1712" i="3" s="1"/>
  <c r="D1712" i="3" s="1"/>
  <c r="A1714" i="3"/>
  <c r="H1336" i="3" a="1"/>
  <c r="Q1707" i="3" l="1"/>
  <c r="L861" i="1" a="1"/>
  <c r="L861" i="1" s="1"/>
  <c r="I862" i="5"/>
  <c r="N865" i="1" s="1"/>
  <c r="G862" i="5"/>
  <c r="F863" i="5"/>
  <c r="I860" i="4"/>
  <c r="M863" i="1" s="1"/>
  <c r="F861" i="4"/>
  <c r="G861" i="4" s="1"/>
  <c r="T1330" i="3" a="1"/>
  <c r="T1330" i="3" s="1"/>
  <c r="R1332" i="3" a="1"/>
  <c r="P1708" i="3"/>
  <c r="K863" i="1" s="1" a="1"/>
  <c r="K863" i="1" s="1"/>
  <c r="N1334" i="3"/>
  <c r="O1334" i="3"/>
  <c r="H676" i="1" s="1" a="1"/>
  <c r="H676" i="1" s="1"/>
  <c r="O676" i="1" s="1"/>
  <c r="N1335" i="3"/>
  <c r="P865" i="1"/>
  <c r="F1712" i="3"/>
  <c r="J1714" i="3" a="1"/>
  <c r="K1712" i="3"/>
  <c r="K1713" i="3"/>
  <c r="J1712" i="3"/>
  <c r="J1713" i="3"/>
  <c r="C1714" i="3" a="1"/>
  <c r="C1714" i="3" s="1"/>
  <c r="E1714" i="3" s="1"/>
  <c r="G1714" i="3" s="1"/>
  <c r="B1714" i="3" a="1"/>
  <c r="B1714" i="3" s="1"/>
  <c r="D1714" i="3" s="1"/>
  <c r="A1716" i="3"/>
  <c r="H1337" i="3"/>
  <c r="I1337" i="3"/>
  <c r="M1337" i="3" s="1"/>
  <c r="H1336" i="3"/>
  <c r="I1336" i="3"/>
  <c r="Q1709" i="3" l="1"/>
  <c r="L862" i="1" a="1"/>
  <c r="L862" i="1" s="1"/>
  <c r="I863" i="5"/>
  <c r="N866" i="1" s="1"/>
  <c r="G863" i="5"/>
  <c r="F864" i="5"/>
  <c r="I861" i="4"/>
  <c r="M864" i="1" s="1"/>
  <c r="F862" i="4"/>
  <c r="G862" i="4" s="1"/>
  <c r="R1334" i="3" a="1"/>
  <c r="P1710" i="3"/>
  <c r="K864" i="1" s="1" a="1"/>
  <c r="K864" i="1" s="1"/>
  <c r="S1332" i="3"/>
  <c r="R1332" i="3"/>
  <c r="R1333" i="3"/>
  <c r="S1333" i="3"/>
  <c r="H1338" i="3" a="1"/>
  <c r="L1336" i="3"/>
  <c r="N1336" i="3" s="1" a="1"/>
  <c r="P866" i="1"/>
  <c r="F1714" i="3"/>
  <c r="J1716" i="3" a="1"/>
  <c r="K1715" i="3"/>
  <c r="K1714" i="3"/>
  <c r="J1715" i="3"/>
  <c r="J1714" i="3"/>
  <c r="C1716" i="3" a="1"/>
  <c r="C1716" i="3" s="1"/>
  <c r="E1716" i="3" s="1"/>
  <c r="G1716" i="3" s="1"/>
  <c r="B1716" i="3" a="1"/>
  <c r="B1716" i="3" s="1"/>
  <c r="D1716" i="3" s="1"/>
  <c r="A1718" i="3"/>
  <c r="H1338" i="3"/>
  <c r="L1338" i="3" s="1"/>
  <c r="I1338" i="3"/>
  <c r="I1339" i="3"/>
  <c r="M1339" i="3" s="1"/>
  <c r="H1339" i="3"/>
  <c r="Q1711" i="3" l="1"/>
  <c r="L863" i="1" a="1"/>
  <c r="L863" i="1" s="1"/>
  <c r="I864" i="5"/>
  <c r="N867" i="1" s="1"/>
  <c r="G864" i="5"/>
  <c r="F865" i="5"/>
  <c r="I862" i="4"/>
  <c r="M865" i="1" s="1"/>
  <c r="F863" i="4"/>
  <c r="G863" i="4" s="1"/>
  <c r="T1332" i="3" a="1"/>
  <c r="T1332" i="3" s="1"/>
  <c r="P1712" i="3"/>
  <c r="K865" i="1" s="1" a="1"/>
  <c r="K865" i="1" s="1"/>
  <c r="R1335" i="3"/>
  <c r="S1334" i="3"/>
  <c r="R1334" i="3"/>
  <c r="S1335" i="3"/>
  <c r="N1338" i="3" a="1"/>
  <c r="N1338" i="3" s="1"/>
  <c r="N1336" i="3"/>
  <c r="O1336" i="3"/>
  <c r="H677" i="1" s="1" a="1"/>
  <c r="H677" i="1" s="1"/>
  <c r="O677" i="1" s="1"/>
  <c r="O1337" i="3"/>
  <c r="N1337" i="3"/>
  <c r="P867" i="1"/>
  <c r="F1716" i="3"/>
  <c r="J1718" i="3" a="1"/>
  <c r="K1716" i="3"/>
  <c r="J1717" i="3"/>
  <c r="K1717" i="3"/>
  <c r="J1716" i="3"/>
  <c r="C1718" i="3" a="1"/>
  <c r="C1718" i="3" s="1"/>
  <c r="E1718" i="3" s="1"/>
  <c r="G1718" i="3" s="1"/>
  <c r="B1718" i="3" a="1"/>
  <c r="B1718" i="3" s="1"/>
  <c r="D1718" i="3" s="1"/>
  <c r="A1720" i="3"/>
  <c r="H1340" i="3" a="1"/>
  <c r="Q1713" i="3" l="1"/>
  <c r="L864" i="1" a="1"/>
  <c r="L864" i="1" s="1"/>
  <c r="I865" i="5"/>
  <c r="N868" i="1" s="1"/>
  <c r="G865" i="5"/>
  <c r="F866" i="5"/>
  <c r="I863" i="4"/>
  <c r="M866" i="1" s="1"/>
  <c r="F864" i="4"/>
  <c r="G864" i="4" s="1"/>
  <c r="T1334" i="3" a="1"/>
  <c r="T1334" i="3" s="1"/>
  <c r="R1336" i="3" a="1"/>
  <c r="P1714" i="3"/>
  <c r="K866" i="1" s="1" a="1"/>
  <c r="K866" i="1" s="1"/>
  <c r="N1339" i="3"/>
  <c r="O1338" i="3"/>
  <c r="H678" i="1" s="1" a="1"/>
  <c r="H678" i="1" s="1"/>
  <c r="O678" i="1" s="1"/>
  <c r="O1339" i="3"/>
  <c r="P868" i="1"/>
  <c r="F1718" i="3"/>
  <c r="J1720" i="3" a="1"/>
  <c r="J1718" i="3"/>
  <c r="J1719" i="3"/>
  <c r="K1719" i="3"/>
  <c r="K1718" i="3"/>
  <c r="C1720" i="3" a="1"/>
  <c r="C1720" i="3" s="1"/>
  <c r="E1720" i="3" s="1"/>
  <c r="G1720" i="3" s="1"/>
  <c r="B1720" i="3" a="1"/>
  <c r="B1720" i="3" s="1"/>
  <c r="D1720" i="3" s="1"/>
  <c r="A1722" i="3"/>
  <c r="H1341" i="3"/>
  <c r="I1341" i="3"/>
  <c r="M1341" i="3" s="1"/>
  <c r="I1340" i="3"/>
  <c r="H1340" i="3"/>
  <c r="Q1715" i="3" l="1"/>
  <c r="L865" i="1" a="1"/>
  <c r="L865" i="1" s="1"/>
  <c r="I866" i="5"/>
  <c r="N869" i="1" s="1"/>
  <c r="G866" i="5"/>
  <c r="F867" i="5"/>
  <c r="I864" i="4"/>
  <c r="M867" i="1" s="1"/>
  <c r="F865" i="4"/>
  <c r="G865" i="4" s="1"/>
  <c r="P1716" i="3"/>
  <c r="K867" i="1" s="1" a="1"/>
  <c r="K867" i="1" s="1"/>
  <c r="R1338" i="3" a="1"/>
  <c r="S1337" i="3"/>
  <c r="R1336" i="3"/>
  <c r="S1336" i="3"/>
  <c r="R1337" i="3"/>
  <c r="H1342" i="3" a="1"/>
  <c r="L1340" i="3"/>
  <c r="N1340" i="3" s="1" a="1"/>
  <c r="P869" i="1"/>
  <c r="F1720" i="3"/>
  <c r="J1722" i="3" a="1"/>
  <c r="K1721" i="3"/>
  <c r="J1720" i="3"/>
  <c r="K1720" i="3"/>
  <c r="J1721" i="3"/>
  <c r="A1724" i="3"/>
  <c r="C1722" i="3" a="1"/>
  <c r="C1722" i="3" s="1"/>
  <c r="E1722" i="3" s="1"/>
  <c r="G1722" i="3" s="1"/>
  <c r="B1722" i="3" a="1"/>
  <c r="B1722" i="3" s="1"/>
  <c r="D1722" i="3" s="1"/>
  <c r="H1342" i="3"/>
  <c r="L1342" i="3" s="1"/>
  <c r="I1342" i="3"/>
  <c r="H1343" i="3"/>
  <c r="I1343" i="3"/>
  <c r="M1343" i="3" s="1"/>
  <c r="Q1717" i="3" l="1"/>
  <c r="L866" i="1" a="1"/>
  <c r="L866" i="1" s="1"/>
  <c r="G867" i="5"/>
  <c r="I867" i="5"/>
  <c r="N870" i="1" s="1"/>
  <c r="F868" i="5"/>
  <c r="I865" i="4"/>
  <c r="M868" i="1" s="1"/>
  <c r="F866" i="4"/>
  <c r="G866" i="4" s="1"/>
  <c r="T1336" i="3" a="1"/>
  <c r="T1336" i="3" s="1"/>
  <c r="R1338" i="3"/>
  <c r="S1338" i="3"/>
  <c r="R1339" i="3"/>
  <c r="S1339" i="3"/>
  <c r="P1718" i="3"/>
  <c r="K868" i="1" s="1" a="1"/>
  <c r="K868" i="1" s="1"/>
  <c r="N1342" i="3" a="1"/>
  <c r="O1343" i="3" s="1"/>
  <c r="O1341" i="3"/>
  <c r="N1341" i="3"/>
  <c r="O1340" i="3"/>
  <c r="H679" i="1" s="1" a="1"/>
  <c r="H679" i="1" s="1"/>
  <c r="O679" i="1" s="1"/>
  <c r="N1340" i="3"/>
  <c r="P870" i="1"/>
  <c r="C1724" i="3" a="1"/>
  <c r="C1724" i="3" s="1"/>
  <c r="E1724" i="3" s="1"/>
  <c r="G1724" i="3" s="1"/>
  <c r="A1726" i="3"/>
  <c r="B1724" i="3" a="1"/>
  <c r="B1724" i="3" s="1"/>
  <c r="D1724" i="3" s="1"/>
  <c r="K1723" i="3"/>
  <c r="J1722" i="3"/>
  <c r="K1722" i="3"/>
  <c r="J1723" i="3"/>
  <c r="F1722" i="3"/>
  <c r="J1724" i="3" a="1"/>
  <c r="H1344" i="3" a="1"/>
  <c r="Q1719" i="3" l="1"/>
  <c r="L867" i="1" a="1"/>
  <c r="L867" i="1" s="1"/>
  <c r="G868" i="5"/>
  <c r="I868" i="5"/>
  <c r="N871" i="1" s="1"/>
  <c r="F869" i="5"/>
  <c r="I866" i="4"/>
  <c r="M869" i="1" s="1"/>
  <c r="F867" i="4"/>
  <c r="G867" i="4" s="1"/>
  <c r="T1338" i="3" a="1"/>
  <c r="T1338" i="3" s="1"/>
  <c r="R1340" i="3" a="1"/>
  <c r="P1720" i="3"/>
  <c r="K869" i="1" s="1" a="1"/>
  <c r="K869" i="1" s="1"/>
  <c r="N1343" i="3"/>
  <c r="N1342" i="3"/>
  <c r="O1342" i="3"/>
  <c r="H680" i="1" s="1" a="1"/>
  <c r="H680" i="1" s="1"/>
  <c r="O680" i="1" s="1"/>
  <c r="P871" i="1"/>
  <c r="F1724" i="3"/>
  <c r="J1726" i="3" a="1"/>
  <c r="C1726" i="3" a="1"/>
  <c r="C1726" i="3" s="1"/>
  <c r="E1726" i="3" s="1"/>
  <c r="G1726" i="3" s="1"/>
  <c r="A1728" i="3"/>
  <c r="B1726" i="3" a="1"/>
  <c r="B1726" i="3" s="1"/>
  <c r="D1726" i="3" s="1"/>
  <c r="J1725" i="3"/>
  <c r="K1725" i="3"/>
  <c r="J1724" i="3"/>
  <c r="K1724" i="3"/>
  <c r="I1345" i="3"/>
  <c r="M1345" i="3" s="1"/>
  <c r="H1345" i="3"/>
  <c r="H1344" i="3"/>
  <c r="I1344" i="3"/>
  <c r="Q1721" i="3" l="1"/>
  <c r="L868" i="1" a="1"/>
  <c r="L868" i="1" s="1"/>
  <c r="I869" i="5"/>
  <c r="N872" i="1" s="1"/>
  <c r="G869" i="5"/>
  <c r="F870" i="5"/>
  <c r="I867" i="4"/>
  <c r="M870" i="1" s="1"/>
  <c r="F868" i="4"/>
  <c r="G868" i="4" s="1"/>
  <c r="R1342" i="3" a="1"/>
  <c r="P1722" i="3"/>
  <c r="K870" i="1" s="1" a="1"/>
  <c r="K870" i="1" s="1"/>
  <c r="S1340" i="3"/>
  <c r="R1340" i="3"/>
  <c r="R1341" i="3"/>
  <c r="S1341" i="3"/>
  <c r="H1346" i="3" a="1"/>
  <c r="L1344" i="3"/>
  <c r="N1344" i="3" s="1" a="1"/>
  <c r="P872" i="1"/>
  <c r="J1726" i="3"/>
  <c r="J1727" i="3"/>
  <c r="K1726" i="3"/>
  <c r="K1727" i="3"/>
  <c r="F1726" i="3"/>
  <c r="J1728" i="3" a="1"/>
  <c r="B1728" i="3" a="1"/>
  <c r="B1728" i="3" s="1"/>
  <c r="D1728" i="3" s="1"/>
  <c r="A1730" i="3"/>
  <c r="C1728" i="3" a="1"/>
  <c r="C1728" i="3" s="1"/>
  <c r="E1728" i="3" s="1"/>
  <c r="G1728" i="3" s="1"/>
  <c r="I1346" i="3"/>
  <c r="I1347" i="3"/>
  <c r="M1347" i="3" s="1"/>
  <c r="H1346" i="3"/>
  <c r="H1347" i="3"/>
  <c r="Q1723" i="3" l="1"/>
  <c r="L869" i="1" a="1"/>
  <c r="L869" i="1" s="1"/>
  <c r="I870" i="5"/>
  <c r="N873" i="1" s="1"/>
  <c r="G870" i="5"/>
  <c r="F871" i="5"/>
  <c r="I868" i="4"/>
  <c r="M871" i="1" s="1"/>
  <c r="F869" i="4"/>
  <c r="G869" i="4" s="1"/>
  <c r="T1340" i="3" a="1"/>
  <c r="T1340" i="3" s="1"/>
  <c r="P1724" i="3"/>
  <c r="K871" i="1" s="1" a="1"/>
  <c r="K871" i="1" s="1"/>
  <c r="R1342" i="3"/>
  <c r="S1343" i="3"/>
  <c r="S1342" i="3"/>
  <c r="R1343" i="3"/>
  <c r="H1348" i="3" a="1"/>
  <c r="L1346" i="3"/>
  <c r="N1346" i="3" s="1" a="1"/>
  <c r="N1344" i="3"/>
  <c r="O1345" i="3"/>
  <c r="O1344" i="3"/>
  <c r="H681" i="1" s="1" a="1"/>
  <c r="H681" i="1" s="1"/>
  <c r="O681" i="1" s="1"/>
  <c r="N1345" i="3"/>
  <c r="P873" i="1"/>
  <c r="F1728" i="3"/>
  <c r="J1730" i="3" a="1"/>
  <c r="C1730" i="3" a="1"/>
  <c r="C1730" i="3" s="1"/>
  <c r="E1730" i="3" s="1"/>
  <c r="G1730" i="3" s="1"/>
  <c r="B1730" i="3" a="1"/>
  <c r="B1730" i="3" s="1"/>
  <c r="D1730" i="3" s="1"/>
  <c r="A1732" i="3"/>
  <c r="J1728" i="3"/>
  <c r="J1729" i="3"/>
  <c r="K1729" i="3"/>
  <c r="K1728" i="3"/>
  <c r="H1349" i="3"/>
  <c r="I1349" i="3"/>
  <c r="M1349" i="3" s="1"/>
  <c r="I1348" i="3"/>
  <c r="H1348" i="3"/>
  <c r="Q1725" i="3" l="1"/>
  <c r="L870" i="1" a="1"/>
  <c r="L870" i="1" s="1"/>
  <c r="I871" i="5"/>
  <c r="N874" i="1" s="1"/>
  <c r="G871" i="5"/>
  <c r="F872" i="5"/>
  <c r="I869" i="4"/>
  <c r="M872" i="1" s="1"/>
  <c r="F870" i="4"/>
  <c r="G870" i="4" s="1"/>
  <c r="T1342" i="3" a="1"/>
  <c r="T1342" i="3" s="1"/>
  <c r="R1344" i="3" a="1"/>
  <c r="P1726" i="3"/>
  <c r="K872" i="1" s="1" a="1"/>
  <c r="K872" i="1" s="1"/>
  <c r="H1350" i="3" a="1"/>
  <c r="L1348" i="3"/>
  <c r="N1348" i="3" s="1" a="1"/>
  <c r="O1346" i="3"/>
  <c r="H682" i="1" s="1" a="1"/>
  <c r="H682" i="1" s="1"/>
  <c r="O682" i="1" s="1"/>
  <c r="N1346" i="3"/>
  <c r="O1347" i="3"/>
  <c r="N1347" i="3"/>
  <c r="P874" i="1"/>
  <c r="C1732" i="3" a="1"/>
  <c r="C1732" i="3" s="1"/>
  <c r="E1732" i="3" s="1"/>
  <c r="G1732" i="3" s="1"/>
  <c r="B1732" i="3" a="1"/>
  <c r="B1732" i="3" s="1"/>
  <c r="D1732" i="3" s="1"/>
  <c r="A1734" i="3"/>
  <c r="K1731" i="3"/>
  <c r="J1730" i="3"/>
  <c r="J1731" i="3"/>
  <c r="K1730" i="3"/>
  <c r="F1730" i="3"/>
  <c r="J1732" i="3" a="1"/>
  <c r="H1350" i="3"/>
  <c r="L1350" i="3" s="1"/>
  <c r="I1350" i="3"/>
  <c r="I1351" i="3"/>
  <c r="M1351" i="3" s="1"/>
  <c r="H1351" i="3"/>
  <c r="Q1727" i="3" l="1"/>
  <c r="L871" i="1" a="1"/>
  <c r="L871" i="1" s="1"/>
  <c r="I872" i="5"/>
  <c r="N875" i="1" s="1"/>
  <c r="G872" i="5"/>
  <c r="F873" i="5"/>
  <c r="I870" i="4"/>
  <c r="M873" i="1" s="1"/>
  <c r="F871" i="4"/>
  <c r="G871" i="4" s="1"/>
  <c r="R1346" i="3" a="1"/>
  <c r="P1728" i="3"/>
  <c r="K873" i="1" s="1" a="1"/>
  <c r="K873" i="1" s="1"/>
  <c r="R1345" i="3"/>
  <c r="S1345" i="3"/>
  <c r="R1344" i="3"/>
  <c r="S1344" i="3"/>
  <c r="N1348" i="3"/>
  <c r="O1349" i="3"/>
  <c r="O1348" i="3"/>
  <c r="H683" i="1" s="1" a="1"/>
  <c r="H683" i="1" s="1"/>
  <c r="O683" i="1" s="1"/>
  <c r="N1349" i="3"/>
  <c r="N1350" i="3" a="1"/>
  <c r="P875" i="1"/>
  <c r="C1734" i="3" a="1"/>
  <c r="C1734" i="3" s="1"/>
  <c r="E1734" i="3" s="1"/>
  <c r="G1734" i="3" s="1"/>
  <c r="B1734" i="3" a="1"/>
  <c r="B1734" i="3" s="1"/>
  <c r="D1734" i="3" s="1"/>
  <c r="A1736" i="3"/>
  <c r="F1732" i="3"/>
  <c r="J1734" i="3" a="1"/>
  <c r="J1732" i="3"/>
  <c r="K1732" i="3"/>
  <c r="J1733" i="3"/>
  <c r="K1733" i="3"/>
  <c r="H1352" i="3" a="1"/>
  <c r="Q1729" i="3" l="1"/>
  <c r="L872" i="1" a="1"/>
  <c r="L872" i="1" s="1"/>
  <c r="I873" i="5"/>
  <c r="N876" i="1" s="1"/>
  <c r="G873" i="5"/>
  <c r="F874" i="5"/>
  <c r="I871" i="4"/>
  <c r="M874" i="1" s="1"/>
  <c r="F872" i="4"/>
  <c r="G872" i="4" s="1"/>
  <c r="T1344" i="3" a="1"/>
  <c r="T1344" i="3" s="1"/>
  <c r="P1730" i="3"/>
  <c r="K874" i="1" s="1" a="1"/>
  <c r="K874" i="1" s="1"/>
  <c r="R1348" i="3" a="1"/>
  <c r="R1346" i="3"/>
  <c r="S1346" i="3"/>
  <c r="S1347" i="3"/>
  <c r="R1347" i="3"/>
  <c r="O1351" i="3"/>
  <c r="N1351" i="3"/>
  <c r="O1350" i="3"/>
  <c r="H684" i="1" s="1" a="1"/>
  <c r="H684" i="1" s="1"/>
  <c r="O684" i="1" s="1"/>
  <c r="N1350" i="3"/>
  <c r="P876" i="1"/>
  <c r="J1734" i="3"/>
  <c r="K1734" i="3"/>
  <c r="J1735" i="3"/>
  <c r="K1735" i="3"/>
  <c r="B1736" i="3" a="1"/>
  <c r="B1736" i="3" s="1"/>
  <c r="D1736" i="3" s="1"/>
  <c r="A1738" i="3"/>
  <c r="C1736" i="3" a="1"/>
  <c r="C1736" i="3" s="1"/>
  <c r="E1736" i="3" s="1"/>
  <c r="G1736" i="3" s="1"/>
  <c r="F1734" i="3"/>
  <c r="J1736" i="3" a="1"/>
  <c r="I1353" i="3"/>
  <c r="M1353" i="3" s="1"/>
  <c r="H1352" i="3"/>
  <c r="I1352" i="3"/>
  <c r="H1353" i="3"/>
  <c r="Q1731" i="3" l="1"/>
  <c r="L873" i="1" a="1"/>
  <c r="L873" i="1" s="1"/>
  <c r="G874" i="5"/>
  <c r="I874" i="5"/>
  <c r="N877" i="1" s="1"/>
  <c r="F875" i="5"/>
  <c r="I872" i="4"/>
  <c r="M875" i="1" s="1"/>
  <c r="F873" i="4"/>
  <c r="G873" i="4" s="1"/>
  <c r="T1346" i="3" a="1"/>
  <c r="T1346" i="3" s="1"/>
  <c r="S1348" i="3"/>
  <c r="R1348" i="3"/>
  <c r="R1349" i="3"/>
  <c r="S1349" i="3"/>
  <c r="R1350" i="3" a="1"/>
  <c r="P1732" i="3"/>
  <c r="K875" i="1" s="1" a="1"/>
  <c r="K875" i="1" s="1"/>
  <c r="H1354" i="3" a="1"/>
  <c r="L1352" i="3"/>
  <c r="N1352" i="3" s="1" a="1"/>
  <c r="P877" i="1"/>
  <c r="F1736" i="3"/>
  <c r="J1738" i="3" a="1"/>
  <c r="A1740" i="3"/>
  <c r="C1738" i="3" a="1"/>
  <c r="C1738" i="3" s="1"/>
  <c r="E1738" i="3" s="1"/>
  <c r="G1738" i="3" s="1"/>
  <c r="B1738" i="3" a="1"/>
  <c r="B1738" i="3" s="1"/>
  <c r="D1738" i="3" s="1"/>
  <c r="K1736" i="3"/>
  <c r="J1737" i="3"/>
  <c r="J1736" i="3"/>
  <c r="K1737" i="3"/>
  <c r="I1354" i="3"/>
  <c r="I1355" i="3"/>
  <c r="M1355" i="3" s="1"/>
  <c r="H1354" i="3"/>
  <c r="H1355" i="3"/>
  <c r="Q1733" i="3" l="1"/>
  <c r="L874" i="1" a="1"/>
  <c r="L874" i="1" s="1"/>
  <c r="G875" i="5"/>
  <c r="I875" i="5"/>
  <c r="N878" i="1" s="1"/>
  <c r="F876" i="5"/>
  <c r="I873" i="4"/>
  <c r="M876" i="1" s="1"/>
  <c r="F874" i="4"/>
  <c r="G874" i="4" s="1"/>
  <c r="T1348" i="3" a="1"/>
  <c r="T1348" i="3" s="1"/>
  <c r="P1734" i="3"/>
  <c r="K876" i="1" s="1" a="1"/>
  <c r="K876" i="1" s="1"/>
  <c r="R1351" i="3"/>
  <c r="S1350" i="3"/>
  <c r="S1351" i="3"/>
  <c r="R1350" i="3"/>
  <c r="H1356" i="3" a="1"/>
  <c r="L1354" i="3"/>
  <c r="N1354" i="3" s="1" a="1"/>
  <c r="N1352" i="3"/>
  <c r="O1352" i="3"/>
  <c r="H685" i="1" s="1" a="1"/>
  <c r="H685" i="1" s="1"/>
  <c r="O685" i="1" s="1"/>
  <c r="O1353" i="3"/>
  <c r="N1353" i="3"/>
  <c r="P878" i="1"/>
  <c r="F1738" i="3"/>
  <c r="J1740" i="3" a="1"/>
  <c r="A1742" i="3"/>
  <c r="C1740" i="3" a="1"/>
  <c r="C1740" i="3" s="1"/>
  <c r="E1740" i="3" s="1"/>
  <c r="G1740" i="3" s="1"/>
  <c r="B1740" i="3" a="1"/>
  <c r="B1740" i="3" s="1"/>
  <c r="D1740" i="3" s="1"/>
  <c r="K1739" i="3"/>
  <c r="J1739" i="3"/>
  <c r="J1738" i="3"/>
  <c r="K1738" i="3"/>
  <c r="H1357" i="3"/>
  <c r="I1357" i="3"/>
  <c r="M1357" i="3" s="1"/>
  <c r="I1356" i="3"/>
  <c r="H1356" i="3"/>
  <c r="Q1735" i="3" l="1"/>
  <c r="L875" i="1" a="1"/>
  <c r="L875" i="1" s="1"/>
  <c r="G876" i="5"/>
  <c r="I876" i="5"/>
  <c r="N879" i="1" s="1"/>
  <c r="F877" i="5"/>
  <c r="I874" i="4"/>
  <c r="M877" i="1" s="1"/>
  <c r="F875" i="4"/>
  <c r="G875" i="4" s="1"/>
  <c r="T1350" i="3" a="1"/>
  <c r="T1350" i="3" s="1"/>
  <c r="R1352" i="3" a="1"/>
  <c r="P1736" i="3"/>
  <c r="K877" i="1" s="1" a="1"/>
  <c r="K877" i="1" s="1"/>
  <c r="H1358" i="3" a="1"/>
  <c r="L1356" i="3"/>
  <c r="N1356" i="3" s="1" a="1"/>
  <c r="N1354" i="3"/>
  <c r="N1355" i="3"/>
  <c r="O1355" i="3"/>
  <c r="O1354" i="3"/>
  <c r="H686" i="1" s="1" a="1"/>
  <c r="H686" i="1" s="1"/>
  <c r="O686" i="1" s="1"/>
  <c r="P879" i="1"/>
  <c r="F1740" i="3"/>
  <c r="J1742" i="3" a="1"/>
  <c r="C1742" i="3" a="1"/>
  <c r="C1742" i="3" s="1"/>
  <c r="E1742" i="3" s="1"/>
  <c r="G1742" i="3" s="1"/>
  <c r="A1744" i="3"/>
  <c r="B1742" i="3" a="1"/>
  <c r="B1742" i="3" s="1"/>
  <c r="D1742" i="3" s="1"/>
  <c r="K1740" i="3"/>
  <c r="J1741" i="3"/>
  <c r="J1740" i="3"/>
  <c r="K1741" i="3"/>
  <c r="H1358" i="3"/>
  <c r="L1358" i="3" s="1"/>
  <c r="I1358" i="3"/>
  <c r="H1359" i="3"/>
  <c r="I1359" i="3"/>
  <c r="M1359" i="3" s="1"/>
  <c r="Q1737" i="3" l="1"/>
  <c r="L876" i="1" a="1"/>
  <c r="L876" i="1" s="1"/>
  <c r="I877" i="5"/>
  <c r="N880" i="1" s="1"/>
  <c r="G877" i="5"/>
  <c r="F878" i="5"/>
  <c r="I875" i="4"/>
  <c r="M878" i="1" s="1"/>
  <c r="F876" i="4"/>
  <c r="G876" i="4" s="1"/>
  <c r="R1354" i="3" a="1"/>
  <c r="P1738" i="3"/>
  <c r="K878" i="1" s="1" a="1"/>
  <c r="K878" i="1" s="1"/>
  <c r="S1353" i="3"/>
  <c r="R1352" i="3"/>
  <c r="S1352" i="3"/>
  <c r="R1353" i="3"/>
  <c r="N1356" i="3"/>
  <c r="O1356" i="3"/>
  <c r="H687" i="1" s="1" a="1"/>
  <c r="H687" i="1" s="1"/>
  <c r="O687" i="1" s="1"/>
  <c r="N1357" i="3"/>
  <c r="O1357" i="3"/>
  <c r="N1358" i="3" a="1"/>
  <c r="P880" i="1"/>
  <c r="A1746" i="3"/>
  <c r="B1744" i="3" a="1"/>
  <c r="B1744" i="3" s="1"/>
  <c r="D1744" i="3" s="1"/>
  <c r="C1744" i="3" a="1"/>
  <c r="C1744" i="3" s="1"/>
  <c r="E1744" i="3" s="1"/>
  <c r="G1744" i="3" s="1"/>
  <c r="J1742" i="3"/>
  <c r="K1742" i="3"/>
  <c r="K1743" i="3"/>
  <c r="J1743" i="3"/>
  <c r="F1742" i="3"/>
  <c r="J1744" i="3" a="1"/>
  <c r="H1360" i="3" a="1"/>
  <c r="Q1739" i="3" l="1"/>
  <c r="L877" i="1" a="1"/>
  <c r="L877" i="1" s="1"/>
  <c r="I878" i="5"/>
  <c r="N881" i="1" s="1"/>
  <c r="G878" i="5"/>
  <c r="F879" i="5"/>
  <c r="I876" i="4"/>
  <c r="M879" i="1" s="1"/>
  <c r="F877" i="4"/>
  <c r="G877" i="4" s="1"/>
  <c r="T1352" i="3" a="1"/>
  <c r="T1352" i="3" s="1"/>
  <c r="P1740" i="3"/>
  <c r="K879" i="1" s="1" a="1"/>
  <c r="K879" i="1" s="1"/>
  <c r="R1356" i="3" a="1"/>
  <c r="S1355" i="3"/>
  <c r="R1355" i="3"/>
  <c r="R1354" i="3"/>
  <c r="S1354" i="3"/>
  <c r="O1359" i="3"/>
  <c r="O1358" i="3"/>
  <c r="H688" i="1" s="1" a="1"/>
  <c r="H688" i="1" s="1"/>
  <c r="O688" i="1" s="1"/>
  <c r="N1358" i="3"/>
  <c r="N1359" i="3"/>
  <c r="P881" i="1"/>
  <c r="F1744" i="3"/>
  <c r="J1746" i="3" a="1"/>
  <c r="K1744" i="3"/>
  <c r="K1745" i="3"/>
  <c r="J1745" i="3"/>
  <c r="J1744" i="3"/>
  <c r="C1746" i="3" a="1"/>
  <c r="C1746" i="3" s="1"/>
  <c r="E1746" i="3" s="1"/>
  <c r="G1746" i="3" s="1"/>
  <c r="A1748" i="3"/>
  <c r="B1746" i="3" a="1"/>
  <c r="B1746" i="3" s="1"/>
  <c r="D1746" i="3" s="1"/>
  <c r="I1361" i="3"/>
  <c r="M1361" i="3" s="1"/>
  <c r="H1360" i="3"/>
  <c r="I1360" i="3"/>
  <c r="H1361" i="3"/>
  <c r="Q1741" i="3" l="1"/>
  <c r="L878" i="1" a="1"/>
  <c r="L878" i="1" s="1"/>
  <c r="I879" i="5"/>
  <c r="N882" i="1" s="1"/>
  <c r="G879" i="5"/>
  <c r="F880" i="5"/>
  <c r="I877" i="4"/>
  <c r="M880" i="1" s="1"/>
  <c r="F878" i="4"/>
  <c r="G878" i="4" s="1"/>
  <c r="T1354" i="3" a="1"/>
  <c r="T1354" i="3" s="1"/>
  <c r="R1358" i="3" a="1"/>
  <c r="S1356" i="3"/>
  <c r="R1357" i="3"/>
  <c r="S1357" i="3"/>
  <c r="R1356" i="3"/>
  <c r="P1742" i="3"/>
  <c r="K880" i="1" s="1" a="1"/>
  <c r="K880" i="1" s="1"/>
  <c r="H1362" i="3" a="1"/>
  <c r="L1360" i="3"/>
  <c r="N1360" i="3" s="1" a="1"/>
  <c r="P882" i="1"/>
  <c r="A1750" i="3"/>
  <c r="B1748" i="3" a="1"/>
  <c r="B1748" i="3" s="1"/>
  <c r="D1748" i="3" s="1"/>
  <c r="C1748" i="3" a="1"/>
  <c r="C1748" i="3" s="1"/>
  <c r="E1748" i="3" s="1"/>
  <c r="G1748" i="3" s="1"/>
  <c r="K1747" i="3"/>
  <c r="K1746" i="3"/>
  <c r="J1747" i="3"/>
  <c r="J1746" i="3"/>
  <c r="F1746" i="3"/>
  <c r="J1748" i="3" a="1"/>
  <c r="I1362" i="3"/>
  <c r="I1363" i="3"/>
  <c r="M1363" i="3" s="1"/>
  <c r="H1362" i="3"/>
  <c r="H1363" i="3"/>
  <c r="Q1743" i="3" l="1"/>
  <c r="L879" i="1" a="1"/>
  <c r="L879" i="1" s="1"/>
  <c r="T1356" i="3" a="1"/>
  <c r="T1356" i="3" s="1"/>
  <c r="I880" i="5"/>
  <c r="N883" i="1" s="1"/>
  <c r="F881" i="5"/>
  <c r="G880" i="5"/>
  <c r="I878" i="4"/>
  <c r="M881" i="1" s="1"/>
  <c r="F879" i="4"/>
  <c r="G879" i="4" s="1"/>
  <c r="P1744" i="3"/>
  <c r="K881" i="1" s="1" a="1"/>
  <c r="K881" i="1" s="1"/>
  <c r="R1358" i="3"/>
  <c r="S1359" i="3"/>
  <c r="R1359" i="3"/>
  <c r="S1358" i="3"/>
  <c r="H1364" i="3" a="1"/>
  <c r="L1362" i="3"/>
  <c r="N1362" i="3" s="1" a="1"/>
  <c r="O1361" i="3"/>
  <c r="N1360" i="3"/>
  <c r="O1360" i="3"/>
  <c r="H689" i="1" s="1" a="1"/>
  <c r="H689" i="1" s="1"/>
  <c r="O689" i="1" s="1"/>
  <c r="N1361" i="3"/>
  <c r="P883" i="1"/>
  <c r="F1748" i="3"/>
  <c r="J1750" i="3" a="1"/>
  <c r="J1748" i="3"/>
  <c r="J1749" i="3"/>
  <c r="K1749" i="3"/>
  <c r="K1748" i="3"/>
  <c r="B1750" i="3" a="1"/>
  <c r="B1750" i="3" s="1"/>
  <c r="D1750" i="3" s="1"/>
  <c r="C1750" i="3" a="1"/>
  <c r="C1750" i="3" s="1"/>
  <c r="E1750" i="3" s="1"/>
  <c r="G1750" i="3" s="1"/>
  <c r="A1752" i="3"/>
  <c r="H1365" i="3"/>
  <c r="I1365" i="3"/>
  <c r="M1365" i="3" s="1"/>
  <c r="I1364" i="3"/>
  <c r="H1364" i="3"/>
  <c r="Q1745" i="3" l="1"/>
  <c r="L880" i="1" a="1"/>
  <c r="L880" i="1" s="1"/>
  <c r="G881" i="5"/>
  <c r="I881" i="5"/>
  <c r="N884" i="1" s="1"/>
  <c r="F882" i="5"/>
  <c r="I879" i="4"/>
  <c r="M882" i="1" s="1"/>
  <c r="F880" i="4"/>
  <c r="G880" i="4" s="1"/>
  <c r="T1358" i="3" a="1"/>
  <c r="T1358" i="3" s="1"/>
  <c r="R1360" i="3" a="1"/>
  <c r="P1746" i="3"/>
  <c r="K882" i="1" s="1" a="1"/>
  <c r="K882" i="1" s="1"/>
  <c r="H1366" i="3" a="1"/>
  <c r="L1364" i="3"/>
  <c r="N1364" i="3" s="1" a="1"/>
  <c r="O1362" i="3"/>
  <c r="H690" i="1" s="1" a="1"/>
  <c r="H690" i="1" s="1"/>
  <c r="O690" i="1" s="1"/>
  <c r="N1362" i="3"/>
  <c r="O1363" i="3"/>
  <c r="N1363" i="3"/>
  <c r="P884" i="1"/>
  <c r="F1750" i="3"/>
  <c r="J1752" i="3" a="1"/>
  <c r="J1750" i="3"/>
  <c r="J1751" i="3"/>
  <c r="K1751" i="3"/>
  <c r="K1750" i="3"/>
  <c r="C1752" i="3" a="1"/>
  <c r="C1752" i="3" s="1"/>
  <c r="E1752" i="3" s="1"/>
  <c r="G1752" i="3" s="1"/>
  <c r="B1752" i="3" a="1"/>
  <c r="B1752" i="3" s="1"/>
  <c r="D1752" i="3" s="1"/>
  <c r="A1754" i="3"/>
  <c r="H1366" i="3"/>
  <c r="L1366" i="3" s="1"/>
  <c r="I1366" i="3"/>
  <c r="H1367" i="3"/>
  <c r="I1367" i="3"/>
  <c r="M1367" i="3" s="1"/>
  <c r="Q1747" i="3" l="1"/>
  <c r="L881" i="1" a="1"/>
  <c r="L881" i="1" s="1"/>
  <c r="I882" i="5"/>
  <c r="N885" i="1" s="1"/>
  <c r="G882" i="5"/>
  <c r="F883" i="5"/>
  <c r="I880" i="4"/>
  <c r="M883" i="1" s="1"/>
  <c r="F881" i="4"/>
  <c r="G881" i="4" s="1"/>
  <c r="R1362" i="3" a="1"/>
  <c r="P1748" i="3"/>
  <c r="K883" i="1" s="1" a="1"/>
  <c r="K883" i="1" s="1"/>
  <c r="S1361" i="3"/>
  <c r="R1360" i="3"/>
  <c r="S1360" i="3"/>
  <c r="R1361" i="3"/>
  <c r="O1365" i="3"/>
  <c r="N1364" i="3"/>
  <c r="O1364" i="3"/>
  <c r="H691" i="1" s="1" a="1"/>
  <c r="H691" i="1" s="1"/>
  <c r="O691" i="1" s="1"/>
  <c r="N1365" i="3"/>
  <c r="N1366" i="3" a="1"/>
  <c r="P885" i="1"/>
  <c r="K1753" i="3"/>
  <c r="J1752" i="3"/>
  <c r="K1752" i="3"/>
  <c r="J1753" i="3"/>
  <c r="F1752" i="3"/>
  <c r="J1754" i="3" a="1"/>
  <c r="C1754" i="3" a="1"/>
  <c r="C1754" i="3" s="1"/>
  <c r="E1754" i="3" s="1"/>
  <c r="G1754" i="3" s="1"/>
  <c r="B1754" i="3" a="1"/>
  <c r="B1754" i="3" s="1"/>
  <c r="D1754" i="3" s="1"/>
  <c r="A1756" i="3"/>
  <c r="H1368" i="3" a="1"/>
  <c r="Q1749" i="3" l="1"/>
  <c r="L882" i="1" a="1"/>
  <c r="L882" i="1" s="1"/>
  <c r="G883" i="5"/>
  <c r="I883" i="5"/>
  <c r="N886" i="1" s="1"/>
  <c r="F884" i="5"/>
  <c r="I881" i="4"/>
  <c r="M884" i="1" s="1"/>
  <c r="F882" i="4"/>
  <c r="G882" i="4" s="1"/>
  <c r="T1360" i="3" a="1"/>
  <c r="T1360" i="3" s="1"/>
  <c r="P1750" i="3"/>
  <c r="K884" i="1" s="1" a="1"/>
  <c r="K884" i="1" s="1"/>
  <c r="R1364" i="3" a="1"/>
  <c r="R1362" i="3"/>
  <c r="S1362" i="3"/>
  <c r="S1363" i="3"/>
  <c r="R1363" i="3"/>
  <c r="O1367" i="3"/>
  <c r="N1366" i="3"/>
  <c r="O1366" i="3"/>
  <c r="H692" i="1" s="1" a="1"/>
  <c r="H692" i="1" s="1"/>
  <c r="O692" i="1" s="1"/>
  <c r="N1367" i="3"/>
  <c r="P886" i="1"/>
  <c r="F1754" i="3"/>
  <c r="J1756" i="3" a="1"/>
  <c r="K1755" i="3"/>
  <c r="J1754" i="3"/>
  <c r="K1754" i="3"/>
  <c r="J1755" i="3"/>
  <c r="C1756" i="3" a="1"/>
  <c r="C1756" i="3" s="1"/>
  <c r="E1756" i="3" s="1"/>
  <c r="G1756" i="3" s="1"/>
  <c r="B1756" i="3" a="1"/>
  <c r="B1756" i="3" s="1"/>
  <c r="D1756" i="3" s="1"/>
  <c r="A1758" i="3"/>
  <c r="I1369" i="3"/>
  <c r="M1369" i="3" s="1"/>
  <c r="H1369" i="3"/>
  <c r="H1368" i="3"/>
  <c r="I1368" i="3"/>
  <c r="Q1751" i="3" l="1"/>
  <c r="L883" i="1" a="1"/>
  <c r="L883" i="1" s="1"/>
  <c r="G884" i="5"/>
  <c r="I884" i="5"/>
  <c r="N887" i="1" s="1"/>
  <c r="F885" i="5"/>
  <c r="I882" i="4"/>
  <c r="M885" i="1" s="1"/>
  <c r="F883" i="4"/>
  <c r="G883" i="4" s="1"/>
  <c r="T1362" i="3" a="1"/>
  <c r="T1362" i="3" s="1"/>
  <c r="S1364" i="3"/>
  <c r="R1364" i="3"/>
  <c r="S1365" i="3"/>
  <c r="R1365" i="3"/>
  <c r="R1366" i="3" a="1"/>
  <c r="P1752" i="3"/>
  <c r="K885" i="1" s="1" a="1"/>
  <c r="K885" i="1" s="1"/>
  <c r="H1370" i="3" a="1"/>
  <c r="L1368" i="3"/>
  <c r="N1368" i="3" s="1" a="1"/>
  <c r="P887" i="1"/>
  <c r="F1756" i="3"/>
  <c r="J1758" i="3" a="1"/>
  <c r="K1756" i="3"/>
  <c r="J1757" i="3"/>
  <c r="K1757" i="3"/>
  <c r="J1756" i="3"/>
  <c r="C1758" i="3" a="1"/>
  <c r="C1758" i="3" s="1"/>
  <c r="E1758" i="3" s="1"/>
  <c r="G1758" i="3" s="1"/>
  <c r="B1758" i="3" a="1"/>
  <c r="B1758" i="3" s="1"/>
  <c r="D1758" i="3" s="1"/>
  <c r="A1760" i="3"/>
  <c r="I1370" i="3"/>
  <c r="H1371" i="3"/>
  <c r="H1370" i="3"/>
  <c r="I1371" i="3"/>
  <c r="M1371" i="3" s="1"/>
  <c r="Q1753" i="3" l="1"/>
  <c r="L884" i="1" a="1"/>
  <c r="L884" i="1" s="1"/>
  <c r="I885" i="5"/>
  <c r="N888" i="1" s="1"/>
  <c r="G885" i="5"/>
  <c r="F886" i="5"/>
  <c r="I883" i="4"/>
  <c r="M886" i="1" s="1"/>
  <c r="F884" i="4"/>
  <c r="G884" i="4" s="1"/>
  <c r="T1364" i="3" a="1"/>
  <c r="T1364" i="3" s="1"/>
  <c r="P1754" i="3"/>
  <c r="K886" i="1" s="1" a="1"/>
  <c r="K886" i="1" s="1"/>
  <c r="R1367" i="3"/>
  <c r="S1366" i="3"/>
  <c r="S1367" i="3"/>
  <c r="R1366" i="3"/>
  <c r="H1372" i="3" a="1"/>
  <c r="L1370" i="3"/>
  <c r="N1370" i="3" s="1" a="1"/>
  <c r="N1368" i="3"/>
  <c r="O1369" i="3"/>
  <c r="O1368" i="3"/>
  <c r="H693" i="1" s="1" a="1"/>
  <c r="H693" i="1" s="1"/>
  <c r="O693" i="1" s="1"/>
  <c r="N1369" i="3"/>
  <c r="P888" i="1"/>
  <c r="F1758" i="3"/>
  <c r="J1760" i="3" a="1"/>
  <c r="J1758" i="3"/>
  <c r="J1759" i="3"/>
  <c r="K1758" i="3"/>
  <c r="K1759" i="3"/>
  <c r="C1760" i="3" a="1"/>
  <c r="C1760" i="3" s="1"/>
  <c r="E1760" i="3" s="1"/>
  <c r="G1760" i="3" s="1"/>
  <c r="A1762" i="3"/>
  <c r="B1760" i="3" a="1"/>
  <c r="B1760" i="3" s="1"/>
  <c r="D1760" i="3" s="1"/>
  <c r="I1373" i="3"/>
  <c r="M1373" i="3" s="1"/>
  <c r="H1372" i="3"/>
  <c r="H1373" i="3"/>
  <c r="I1372" i="3"/>
  <c r="Q1755" i="3" l="1"/>
  <c r="L885" i="1" a="1"/>
  <c r="L885" i="1" s="1"/>
  <c r="I886" i="5"/>
  <c r="N889" i="1" s="1"/>
  <c r="G886" i="5"/>
  <c r="F887" i="5"/>
  <c r="I884" i="4"/>
  <c r="M887" i="1" s="1"/>
  <c r="F885" i="4"/>
  <c r="G885" i="4" s="1"/>
  <c r="T1366" i="3" a="1"/>
  <c r="T1366" i="3" s="1"/>
  <c r="R1368" i="3" a="1"/>
  <c r="P1756" i="3"/>
  <c r="K887" i="1" s="1" a="1"/>
  <c r="K887" i="1" s="1"/>
  <c r="H1374" i="3" a="1"/>
  <c r="L1372" i="3"/>
  <c r="N1372" i="3" s="1" a="1"/>
  <c r="O1370" i="3"/>
  <c r="H694" i="1" s="1" a="1"/>
  <c r="H694" i="1" s="1"/>
  <c r="O694" i="1" s="1"/>
  <c r="N1371" i="3"/>
  <c r="O1371" i="3"/>
  <c r="N1370" i="3"/>
  <c r="P889" i="1"/>
  <c r="B1762" i="3" a="1"/>
  <c r="B1762" i="3" s="1"/>
  <c r="D1762" i="3" s="1"/>
  <c r="A1764" i="3"/>
  <c r="C1762" i="3" a="1"/>
  <c r="C1762" i="3" s="1"/>
  <c r="E1762" i="3" s="1"/>
  <c r="G1762" i="3" s="1"/>
  <c r="K1760" i="3"/>
  <c r="J1760" i="3"/>
  <c r="K1761" i="3"/>
  <c r="J1761" i="3"/>
  <c r="F1760" i="3"/>
  <c r="J1762" i="3" a="1"/>
  <c r="I1374" i="3"/>
  <c r="H1374" i="3"/>
  <c r="I1375" i="3"/>
  <c r="M1375" i="3" s="1"/>
  <c r="H1375" i="3"/>
  <c r="Q1757" i="3" l="1"/>
  <c r="L886" i="1" a="1"/>
  <c r="L886" i="1" s="1"/>
  <c r="I887" i="5"/>
  <c r="N890" i="1" s="1"/>
  <c r="G887" i="5"/>
  <c r="F888" i="5"/>
  <c r="I885" i="4"/>
  <c r="M888" i="1" s="1"/>
  <c r="F886" i="4"/>
  <c r="G886" i="4" s="1"/>
  <c r="P1758" i="3"/>
  <c r="K888" i="1" s="1" a="1"/>
  <c r="K888" i="1" s="1"/>
  <c r="R1370" i="3" a="1"/>
  <c r="S1369" i="3"/>
  <c r="R1368" i="3"/>
  <c r="S1368" i="3"/>
  <c r="R1369" i="3"/>
  <c r="N1372" i="3"/>
  <c r="O1373" i="3"/>
  <c r="N1373" i="3"/>
  <c r="O1372" i="3"/>
  <c r="H695" i="1" s="1" a="1"/>
  <c r="H695" i="1" s="1"/>
  <c r="O695" i="1" s="1"/>
  <c r="H1376" i="3" a="1"/>
  <c r="L1374" i="3"/>
  <c r="N1374" i="3" s="1" a="1"/>
  <c r="P890" i="1"/>
  <c r="A1766" i="3"/>
  <c r="C1764" i="3" a="1"/>
  <c r="C1764" i="3" s="1"/>
  <c r="E1764" i="3" s="1"/>
  <c r="G1764" i="3" s="1"/>
  <c r="B1764" i="3" a="1"/>
  <c r="B1764" i="3" s="1"/>
  <c r="D1764" i="3" s="1"/>
  <c r="K1763" i="3"/>
  <c r="K1762" i="3"/>
  <c r="J1762" i="3"/>
  <c r="J1763" i="3"/>
  <c r="F1762" i="3"/>
  <c r="J1764" i="3" a="1"/>
  <c r="I1377" i="3"/>
  <c r="M1377" i="3" s="1"/>
  <c r="H1376" i="3"/>
  <c r="I1376" i="3"/>
  <c r="H1377" i="3"/>
  <c r="Q1759" i="3" l="1"/>
  <c r="L887" i="1" a="1"/>
  <c r="L887" i="1" s="1"/>
  <c r="I888" i="5"/>
  <c r="N891" i="1" s="1"/>
  <c r="G888" i="5"/>
  <c r="F889" i="5"/>
  <c r="I886" i="4"/>
  <c r="M889" i="1" s="1"/>
  <c r="F887" i="4"/>
  <c r="G887" i="4" s="1"/>
  <c r="T1368" i="3" a="1"/>
  <c r="T1368" i="3" s="1"/>
  <c r="S1370" i="3"/>
  <c r="R1371" i="3"/>
  <c r="S1371" i="3"/>
  <c r="R1370" i="3"/>
  <c r="R1372" i="3" a="1"/>
  <c r="P1760" i="3"/>
  <c r="K889" i="1" s="1" a="1"/>
  <c r="K889" i="1" s="1"/>
  <c r="O1375" i="3"/>
  <c r="N1374" i="3"/>
  <c r="O1374" i="3"/>
  <c r="H696" i="1" s="1" a="1"/>
  <c r="H696" i="1" s="1"/>
  <c r="O696" i="1" s="1"/>
  <c r="N1375" i="3"/>
  <c r="H1378" i="3" a="1"/>
  <c r="L1376" i="3"/>
  <c r="N1376" i="3" s="1" a="1"/>
  <c r="P891" i="1"/>
  <c r="F1764" i="3"/>
  <c r="J1766" i="3" a="1"/>
  <c r="J1764" i="3"/>
  <c r="K1764" i="3"/>
  <c r="J1765" i="3"/>
  <c r="K1765" i="3"/>
  <c r="C1766" i="3" a="1"/>
  <c r="C1766" i="3" s="1"/>
  <c r="E1766" i="3" s="1"/>
  <c r="G1766" i="3" s="1"/>
  <c r="A1768" i="3"/>
  <c r="B1766" i="3" a="1"/>
  <c r="B1766" i="3" s="1"/>
  <c r="D1766" i="3" s="1"/>
  <c r="I1378" i="3"/>
  <c r="H1378" i="3"/>
  <c r="H1379" i="3"/>
  <c r="I1379" i="3"/>
  <c r="M1379" i="3" s="1"/>
  <c r="Q1761" i="3" l="1"/>
  <c r="L888" i="1" a="1"/>
  <c r="L888" i="1" s="1"/>
  <c r="I889" i="5"/>
  <c r="N892" i="1" s="1"/>
  <c r="G889" i="5"/>
  <c r="F890" i="5"/>
  <c r="I887" i="4"/>
  <c r="M890" i="1" s="1"/>
  <c r="F888" i="4"/>
  <c r="G888" i="4" s="1"/>
  <c r="T1370" i="3" a="1"/>
  <c r="T1370" i="3" s="1"/>
  <c r="P1762" i="3"/>
  <c r="K890" i="1" s="1" a="1"/>
  <c r="K890" i="1" s="1"/>
  <c r="S1372" i="3"/>
  <c r="S1373" i="3"/>
  <c r="R1372" i="3"/>
  <c r="R1373" i="3"/>
  <c r="R1374" i="3" a="1"/>
  <c r="N1376" i="3"/>
  <c r="O1376" i="3"/>
  <c r="H697" i="1" s="1" a="1"/>
  <c r="H697" i="1" s="1"/>
  <c r="O697" i="1" s="1"/>
  <c r="N1377" i="3"/>
  <c r="O1377" i="3"/>
  <c r="H1380" i="3" a="1"/>
  <c r="L1378" i="3"/>
  <c r="N1378" i="3" s="1" a="1"/>
  <c r="P892" i="1"/>
  <c r="C1768" i="3" a="1"/>
  <c r="C1768" i="3" s="1"/>
  <c r="E1768" i="3" s="1"/>
  <c r="G1768" i="3" s="1"/>
  <c r="B1768" i="3" a="1"/>
  <c r="B1768" i="3" s="1"/>
  <c r="D1768" i="3" s="1"/>
  <c r="A1770" i="3"/>
  <c r="J1766" i="3"/>
  <c r="K1766" i="3"/>
  <c r="J1767" i="3"/>
  <c r="K1767" i="3"/>
  <c r="F1766" i="3"/>
  <c r="J1768" i="3" a="1"/>
  <c r="I1381" i="3"/>
  <c r="M1381" i="3" s="1"/>
  <c r="H1380" i="3"/>
  <c r="I1380" i="3"/>
  <c r="H1381" i="3"/>
  <c r="Q1763" i="3" l="1"/>
  <c r="L889" i="1" a="1"/>
  <c r="L889" i="1" s="1"/>
  <c r="I890" i="5"/>
  <c r="N893" i="1" s="1"/>
  <c r="G890" i="5"/>
  <c r="F891" i="5"/>
  <c r="I888" i="4"/>
  <c r="M891" i="1" s="1"/>
  <c r="F889" i="4"/>
  <c r="G889" i="4" s="1"/>
  <c r="T1372" i="3" a="1"/>
  <c r="T1372" i="3" s="1"/>
  <c r="R1374" i="3"/>
  <c r="S1375" i="3"/>
  <c r="R1375" i="3"/>
  <c r="S1374" i="3"/>
  <c r="R1376" i="3" a="1"/>
  <c r="P1764" i="3"/>
  <c r="K891" i="1" s="1" a="1"/>
  <c r="K891" i="1" s="1"/>
  <c r="H1382" i="3" a="1"/>
  <c r="L1380" i="3"/>
  <c r="N1380" i="3" s="1" a="1"/>
  <c r="O1378" i="3"/>
  <c r="H698" i="1" s="1" a="1"/>
  <c r="H698" i="1" s="1"/>
  <c r="O698" i="1" s="1"/>
  <c r="N1378" i="3"/>
  <c r="O1379" i="3"/>
  <c r="N1379" i="3"/>
  <c r="P893" i="1"/>
  <c r="C1770" i="3" a="1"/>
  <c r="C1770" i="3" s="1"/>
  <c r="E1770" i="3" s="1"/>
  <c r="G1770" i="3" s="1"/>
  <c r="B1770" i="3" a="1"/>
  <c r="B1770" i="3" s="1"/>
  <c r="D1770" i="3" s="1"/>
  <c r="A1772" i="3"/>
  <c r="F1768" i="3"/>
  <c r="J1770" i="3" a="1"/>
  <c r="K1768" i="3"/>
  <c r="J1769" i="3"/>
  <c r="K1769" i="3"/>
  <c r="J1768" i="3"/>
  <c r="I1382" i="3"/>
  <c r="H1382" i="3"/>
  <c r="H1383" i="3"/>
  <c r="I1383" i="3"/>
  <c r="M1383" i="3" s="1"/>
  <c r="Q1765" i="3" l="1"/>
  <c r="L890" i="1" a="1"/>
  <c r="L890" i="1" s="1"/>
  <c r="G891" i="5"/>
  <c r="I891" i="5"/>
  <c r="N894" i="1" s="1"/>
  <c r="F892" i="5"/>
  <c r="I889" i="4"/>
  <c r="M892" i="1" s="1"/>
  <c r="F890" i="4"/>
  <c r="G890" i="4" s="1"/>
  <c r="T1374" i="3" a="1"/>
  <c r="T1374" i="3" s="1"/>
  <c r="R1376" i="3"/>
  <c r="S1376" i="3"/>
  <c r="R1377" i="3"/>
  <c r="S1377" i="3"/>
  <c r="R1378" i="3" a="1"/>
  <c r="P1766" i="3"/>
  <c r="K892" i="1" s="1" a="1"/>
  <c r="K892" i="1" s="1"/>
  <c r="O1381" i="3"/>
  <c r="N1380" i="3"/>
  <c r="O1380" i="3"/>
  <c r="H699" i="1" s="1" a="1"/>
  <c r="H699" i="1" s="1"/>
  <c r="O699" i="1" s="1"/>
  <c r="N1381" i="3"/>
  <c r="H1384" i="3" a="1"/>
  <c r="L1382" i="3"/>
  <c r="N1382" i="3" s="1" a="1"/>
  <c r="P894" i="1"/>
  <c r="K1771" i="3"/>
  <c r="J1770" i="3"/>
  <c r="K1770" i="3"/>
  <c r="J1771" i="3"/>
  <c r="C1772" i="3" a="1"/>
  <c r="C1772" i="3" s="1"/>
  <c r="E1772" i="3" s="1"/>
  <c r="G1772" i="3" s="1"/>
  <c r="A1774" i="3"/>
  <c r="B1772" i="3" a="1"/>
  <c r="B1772" i="3" s="1"/>
  <c r="D1772" i="3" s="1"/>
  <c r="F1770" i="3"/>
  <c r="J1772" i="3" a="1"/>
  <c r="H1384" i="3"/>
  <c r="L1384" i="3" s="1"/>
  <c r="I1384" i="3"/>
  <c r="I1385" i="3"/>
  <c r="M1385" i="3" s="1"/>
  <c r="H1385" i="3"/>
  <c r="Q1767" i="3" l="1"/>
  <c r="L891" i="1" a="1"/>
  <c r="L891" i="1" s="1"/>
  <c r="G892" i="5"/>
  <c r="I892" i="5"/>
  <c r="N895" i="1" s="1"/>
  <c r="F893" i="5"/>
  <c r="I890" i="4"/>
  <c r="M893" i="1" s="1"/>
  <c r="F891" i="4"/>
  <c r="G891" i="4" s="1"/>
  <c r="T1376" i="3" a="1"/>
  <c r="T1376" i="3" s="1"/>
  <c r="R1378" i="3"/>
  <c r="S1378" i="3"/>
  <c r="S1379" i="3"/>
  <c r="R1379" i="3"/>
  <c r="P1768" i="3"/>
  <c r="K893" i="1" s="1" a="1"/>
  <c r="K893" i="1" s="1"/>
  <c r="R1380" i="3" a="1"/>
  <c r="N1384" i="3" a="1"/>
  <c r="O1383" i="3"/>
  <c r="N1383" i="3"/>
  <c r="N1382" i="3"/>
  <c r="O1382" i="3"/>
  <c r="H700" i="1" s="1" a="1"/>
  <c r="H700" i="1" s="1"/>
  <c r="O700" i="1" s="1"/>
  <c r="P895" i="1"/>
  <c r="F1772" i="3"/>
  <c r="J1774" i="3" a="1"/>
  <c r="C1774" i="3" a="1"/>
  <c r="C1774" i="3" s="1"/>
  <c r="E1774" i="3" s="1"/>
  <c r="G1774" i="3" s="1"/>
  <c r="A1776" i="3"/>
  <c r="B1774" i="3" a="1"/>
  <c r="B1774" i="3" s="1"/>
  <c r="D1774" i="3" s="1"/>
  <c r="J1772" i="3"/>
  <c r="K1772" i="3"/>
  <c r="J1773" i="3"/>
  <c r="K1773" i="3"/>
  <c r="H1386" i="3" a="1"/>
  <c r="Q1769" i="3" l="1"/>
  <c r="L892" i="1" a="1"/>
  <c r="L892" i="1" s="1"/>
  <c r="I893" i="5"/>
  <c r="N896" i="1" s="1"/>
  <c r="G893" i="5"/>
  <c r="F894" i="5"/>
  <c r="I891" i="4"/>
  <c r="M894" i="1" s="1"/>
  <c r="F892" i="4"/>
  <c r="G892" i="4" s="1"/>
  <c r="T1378" i="3" a="1"/>
  <c r="T1378" i="3" s="1"/>
  <c r="S1380" i="3"/>
  <c r="R1380" i="3"/>
  <c r="S1381" i="3"/>
  <c r="R1381" i="3"/>
  <c r="R1382" i="3" a="1"/>
  <c r="P1770" i="3"/>
  <c r="K894" i="1" s="1" a="1"/>
  <c r="K894" i="1" s="1"/>
  <c r="N1384" i="3"/>
  <c r="O1385" i="3"/>
  <c r="O1384" i="3"/>
  <c r="H701" i="1" s="1" a="1"/>
  <c r="H701" i="1" s="1"/>
  <c r="O701" i="1" s="1"/>
  <c r="N1385" i="3"/>
  <c r="P896" i="1"/>
  <c r="F1774" i="3"/>
  <c r="J1776" i="3" a="1"/>
  <c r="C1776" i="3" a="1"/>
  <c r="C1776" i="3" s="1"/>
  <c r="E1776" i="3" s="1"/>
  <c r="G1776" i="3" s="1"/>
  <c r="B1776" i="3" a="1"/>
  <c r="B1776" i="3" s="1"/>
  <c r="D1776" i="3" s="1"/>
  <c r="A1778" i="3"/>
  <c r="J1774" i="3"/>
  <c r="K1774" i="3"/>
  <c r="K1775" i="3"/>
  <c r="J1775" i="3"/>
  <c r="I1387" i="3"/>
  <c r="M1387" i="3" s="1"/>
  <c r="I1386" i="3"/>
  <c r="H1386" i="3"/>
  <c r="H1387" i="3"/>
  <c r="Q1771" i="3" l="1"/>
  <c r="L893" i="1" a="1"/>
  <c r="L893" i="1" s="1"/>
  <c r="I894" i="5"/>
  <c r="N897" i="1" s="1"/>
  <c r="G894" i="5"/>
  <c r="F895" i="5"/>
  <c r="I892" i="4"/>
  <c r="M895" i="1" s="1"/>
  <c r="F893" i="4"/>
  <c r="G893" i="4" s="1"/>
  <c r="T1380" i="3" a="1"/>
  <c r="T1380" i="3" s="1"/>
  <c r="P1772" i="3"/>
  <c r="K895" i="1" s="1" a="1"/>
  <c r="K895" i="1" s="1"/>
  <c r="R1383" i="3"/>
  <c r="S1382" i="3"/>
  <c r="S1383" i="3"/>
  <c r="R1382" i="3"/>
  <c r="R1384" i="3" a="1"/>
  <c r="H1388" i="3" a="1"/>
  <c r="L1386" i="3"/>
  <c r="N1386" i="3" s="1" a="1"/>
  <c r="P897" i="1"/>
  <c r="B1778" i="3" a="1"/>
  <c r="B1778" i="3" s="1"/>
  <c r="D1778" i="3" s="1"/>
  <c r="A1780" i="3"/>
  <c r="C1778" i="3" a="1"/>
  <c r="C1778" i="3" s="1"/>
  <c r="E1778" i="3" s="1"/>
  <c r="G1778" i="3" s="1"/>
  <c r="K1776" i="3"/>
  <c r="J1777" i="3"/>
  <c r="J1776" i="3"/>
  <c r="K1777" i="3"/>
  <c r="F1776" i="3"/>
  <c r="J1778" i="3" a="1"/>
  <c r="I1388" i="3"/>
  <c r="H1389" i="3"/>
  <c r="I1389" i="3"/>
  <c r="M1389" i="3" s="1"/>
  <c r="H1388" i="3"/>
  <c r="Q1773" i="3" l="1"/>
  <c r="L894" i="1" a="1"/>
  <c r="L894" i="1" s="1"/>
  <c r="T1382" i="3" a="1"/>
  <c r="T1382" i="3" s="1"/>
  <c r="I895" i="5"/>
  <c r="N898" i="1" s="1"/>
  <c r="G895" i="5"/>
  <c r="F896" i="5"/>
  <c r="I893" i="4"/>
  <c r="M896" i="1" s="1"/>
  <c r="F894" i="4"/>
  <c r="G894" i="4" s="1"/>
  <c r="S1385" i="3"/>
  <c r="R1384" i="3"/>
  <c r="S1384" i="3"/>
  <c r="R1385" i="3"/>
  <c r="P1774" i="3"/>
  <c r="K896" i="1" s="1" a="1"/>
  <c r="K896" i="1" s="1"/>
  <c r="N1386" i="3"/>
  <c r="O1386" i="3"/>
  <c r="H702" i="1" s="1" a="1"/>
  <c r="H702" i="1" s="1"/>
  <c r="O702" i="1" s="1"/>
  <c r="N1387" i="3"/>
  <c r="O1387" i="3"/>
  <c r="H1390" i="3" a="1"/>
  <c r="L1388" i="3"/>
  <c r="N1388" i="3" s="1" a="1"/>
  <c r="P898" i="1"/>
  <c r="A1782" i="3"/>
  <c r="B1780" i="3" a="1"/>
  <c r="B1780" i="3" s="1"/>
  <c r="D1780" i="3" s="1"/>
  <c r="C1780" i="3" a="1"/>
  <c r="C1780" i="3" s="1"/>
  <c r="E1780" i="3" s="1"/>
  <c r="G1780" i="3" s="1"/>
  <c r="K1779" i="3"/>
  <c r="J1778" i="3"/>
  <c r="J1779" i="3"/>
  <c r="K1778" i="3"/>
  <c r="F1778" i="3"/>
  <c r="J1780" i="3" a="1"/>
  <c r="H1390" i="3"/>
  <c r="L1390" i="3" s="1"/>
  <c r="I1390" i="3"/>
  <c r="H1391" i="3"/>
  <c r="I1391" i="3"/>
  <c r="M1391" i="3" s="1"/>
  <c r="Q1775" i="3" l="1"/>
  <c r="L895" i="1" a="1"/>
  <c r="L895" i="1" s="1"/>
  <c r="I896" i="5"/>
  <c r="N899" i="1" s="1"/>
  <c r="G896" i="5"/>
  <c r="F897" i="5"/>
  <c r="I894" i="4"/>
  <c r="M897" i="1" s="1"/>
  <c r="F895" i="4"/>
  <c r="G895" i="4" s="1"/>
  <c r="T1384" i="3" a="1"/>
  <c r="T1384" i="3" s="1"/>
  <c r="P1776" i="3"/>
  <c r="K897" i="1" s="1" a="1"/>
  <c r="K897" i="1" s="1"/>
  <c r="R1386" i="3" a="1"/>
  <c r="N1388" i="3"/>
  <c r="N1389" i="3"/>
  <c r="O1388" i="3"/>
  <c r="H703" i="1" s="1" a="1"/>
  <c r="H703" i="1" s="1"/>
  <c r="O703" i="1" s="1"/>
  <c r="O1389" i="3"/>
  <c r="N1390" i="3" a="1"/>
  <c r="P899" i="1"/>
  <c r="F1780" i="3"/>
  <c r="J1782" i="3" a="1"/>
  <c r="J1780" i="3"/>
  <c r="K1781" i="3"/>
  <c r="K1780" i="3"/>
  <c r="J1781" i="3"/>
  <c r="B1782" i="3" a="1"/>
  <c r="B1782" i="3" s="1"/>
  <c r="D1782" i="3" s="1"/>
  <c r="C1782" i="3" a="1"/>
  <c r="C1782" i="3" s="1"/>
  <c r="E1782" i="3" s="1"/>
  <c r="G1782" i="3" s="1"/>
  <c r="A1784" i="3"/>
  <c r="H1392" i="3" a="1"/>
  <c r="Q1777" i="3" l="1"/>
  <c r="L896" i="1" a="1"/>
  <c r="L896" i="1" s="1"/>
  <c r="I897" i="5"/>
  <c r="N900" i="1" s="1"/>
  <c r="G897" i="5"/>
  <c r="F898" i="5"/>
  <c r="I895" i="4"/>
  <c r="M898" i="1" s="1"/>
  <c r="F896" i="4"/>
  <c r="G896" i="4" s="1"/>
  <c r="R1388" i="3" a="1"/>
  <c r="R1386" i="3"/>
  <c r="S1387" i="3"/>
  <c r="S1386" i="3"/>
  <c r="R1387" i="3"/>
  <c r="P1778" i="3"/>
  <c r="K898" i="1" s="1" a="1"/>
  <c r="K898" i="1" s="1"/>
  <c r="O1391" i="3"/>
  <c r="O1390" i="3"/>
  <c r="H704" i="1" s="1" a="1"/>
  <c r="H704" i="1" s="1"/>
  <c r="O704" i="1" s="1"/>
  <c r="N1390" i="3"/>
  <c r="N1391" i="3"/>
  <c r="P900" i="1"/>
  <c r="F1782" i="3"/>
  <c r="J1784" i="3" a="1"/>
  <c r="J1782" i="3"/>
  <c r="K1782" i="3"/>
  <c r="K1783" i="3"/>
  <c r="J1783" i="3"/>
  <c r="C1784" i="3" a="1"/>
  <c r="C1784" i="3" s="1"/>
  <c r="E1784" i="3" s="1"/>
  <c r="G1784" i="3" s="1"/>
  <c r="A1786" i="3"/>
  <c r="B1784" i="3" a="1"/>
  <c r="B1784" i="3" s="1"/>
  <c r="D1784" i="3" s="1"/>
  <c r="H1392" i="3"/>
  <c r="L1392" i="3" s="1"/>
  <c r="I1392" i="3"/>
  <c r="I1393" i="3"/>
  <c r="M1393" i="3" s="1"/>
  <c r="H1393" i="3"/>
  <c r="Q1779" i="3" l="1"/>
  <c r="L897" i="1" a="1"/>
  <c r="L897" i="1" s="1"/>
  <c r="I898" i="5"/>
  <c r="N901" i="1" s="1"/>
  <c r="G898" i="5"/>
  <c r="F899" i="5"/>
  <c r="I896" i="4"/>
  <c r="M899" i="1" s="1"/>
  <c r="F897" i="4"/>
  <c r="G897" i="4" s="1"/>
  <c r="T1386" i="3" a="1"/>
  <c r="T1386" i="3" s="1"/>
  <c r="N1392" i="3" a="1"/>
  <c r="O1392" i="3" s="1"/>
  <c r="H705" i="1" s="1" a="1"/>
  <c r="H705" i="1" s="1"/>
  <c r="O705" i="1" s="1"/>
  <c r="P1780" i="3"/>
  <c r="K899" i="1" s="1" a="1"/>
  <c r="K899" i="1" s="1"/>
  <c r="R1390" i="3" a="1"/>
  <c r="S1388" i="3"/>
  <c r="R1388" i="3"/>
  <c r="R1389" i="3"/>
  <c r="S1389" i="3"/>
  <c r="P901" i="1"/>
  <c r="K1784" i="3"/>
  <c r="J1785" i="3"/>
  <c r="K1785" i="3"/>
  <c r="J1784" i="3"/>
  <c r="B1786" i="3" a="1"/>
  <c r="B1786" i="3" s="1"/>
  <c r="D1786" i="3" s="1"/>
  <c r="A1788" i="3"/>
  <c r="C1786" i="3" a="1"/>
  <c r="C1786" i="3" s="1"/>
  <c r="E1786" i="3" s="1"/>
  <c r="G1786" i="3" s="1"/>
  <c r="F1784" i="3"/>
  <c r="J1786" i="3" a="1"/>
  <c r="H1394" i="3" a="1"/>
  <c r="Q1781" i="3" l="1"/>
  <c r="L898" i="1" a="1"/>
  <c r="L898" i="1" s="1"/>
  <c r="G899" i="5"/>
  <c r="I899" i="5"/>
  <c r="N902" i="1" s="1"/>
  <c r="F900" i="5"/>
  <c r="I897" i="4"/>
  <c r="M900" i="1" s="1"/>
  <c r="F898" i="4"/>
  <c r="G898" i="4" s="1"/>
  <c r="T1388" i="3" a="1"/>
  <c r="T1388" i="3" s="1"/>
  <c r="N1392" i="3"/>
  <c r="O1393" i="3"/>
  <c r="N1393" i="3"/>
  <c r="R1390" i="3"/>
  <c r="S1391" i="3"/>
  <c r="R1391" i="3"/>
  <c r="S1390" i="3"/>
  <c r="P1782" i="3"/>
  <c r="K900" i="1" s="1" a="1"/>
  <c r="K900" i="1" s="1"/>
  <c r="P902" i="1"/>
  <c r="C1788" i="3" a="1"/>
  <c r="C1788" i="3" s="1"/>
  <c r="E1788" i="3" s="1"/>
  <c r="G1788" i="3" s="1"/>
  <c r="B1788" i="3" a="1"/>
  <c r="B1788" i="3" s="1"/>
  <c r="D1788" i="3" s="1"/>
  <c r="A1790" i="3"/>
  <c r="F1786" i="3"/>
  <c r="J1788" i="3" a="1"/>
  <c r="K1787" i="3"/>
  <c r="J1786" i="3"/>
  <c r="J1787" i="3"/>
  <c r="K1786" i="3"/>
  <c r="I1395" i="3"/>
  <c r="M1395" i="3" s="1"/>
  <c r="I1394" i="3"/>
  <c r="H1394" i="3"/>
  <c r="H1395" i="3"/>
  <c r="Q1783" i="3" l="1"/>
  <c r="L899" i="1" a="1"/>
  <c r="L899" i="1" s="1"/>
  <c r="G900" i="5"/>
  <c r="I900" i="5"/>
  <c r="N903" i="1" s="1"/>
  <c r="F901" i="5"/>
  <c r="I898" i="4"/>
  <c r="M901" i="1" s="1"/>
  <c r="F899" i="4"/>
  <c r="G899" i="4" s="1"/>
  <c r="R1392" i="3" a="1"/>
  <c r="S1393" i="3" s="1"/>
  <c r="T1390" i="3" a="1"/>
  <c r="T1390" i="3" s="1"/>
  <c r="P1784" i="3"/>
  <c r="K901" i="1" s="1" a="1"/>
  <c r="K901" i="1" s="1"/>
  <c r="H1396" i="3" a="1"/>
  <c r="L1394" i="3"/>
  <c r="N1394" i="3" s="1" a="1"/>
  <c r="P903" i="1"/>
  <c r="K1788" i="3"/>
  <c r="J1788" i="3"/>
  <c r="J1789" i="3"/>
  <c r="K1789" i="3"/>
  <c r="C1790" i="3" a="1"/>
  <c r="C1790" i="3" s="1"/>
  <c r="E1790" i="3" s="1"/>
  <c r="G1790" i="3" s="1"/>
  <c r="A1792" i="3"/>
  <c r="B1790" i="3" a="1"/>
  <c r="B1790" i="3" s="1"/>
  <c r="D1790" i="3" s="1"/>
  <c r="F1788" i="3"/>
  <c r="J1790" i="3" a="1"/>
  <c r="I1396" i="3"/>
  <c r="H1397" i="3"/>
  <c r="I1397" i="3"/>
  <c r="M1397" i="3" s="1"/>
  <c r="H1396" i="3"/>
  <c r="Q1785" i="3" l="1"/>
  <c r="L900" i="1" a="1"/>
  <c r="L900" i="1" s="1"/>
  <c r="I901" i="5"/>
  <c r="N904" i="1" s="1"/>
  <c r="G901" i="5"/>
  <c r="F902" i="5"/>
  <c r="I899" i="4"/>
  <c r="M902" i="1" s="1"/>
  <c r="F900" i="4"/>
  <c r="G900" i="4" s="1"/>
  <c r="R1393" i="3"/>
  <c r="S1392" i="3"/>
  <c r="R1392" i="3"/>
  <c r="P1786" i="3"/>
  <c r="K902" i="1" s="1" a="1"/>
  <c r="K902" i="1" s="1"/>
  <c r="O1394" i="3"/>
  <c r="H706" i="1" s="1" a="1"/>
  <c r="H706" i="1" s="1"/>
  <c r="O706" i="1" s="1"/>
  <c r="O1395" i="3"/>
  <c r="N1394" i="3"/>
  <c r="N1395" i="3"/>
  <c r="H1398" i="3" a="1"/>
  <c r="L1396" i="3"/>
  <c r="N1396" i="3" s="1" a="1"/>
  <c r="P904" i="1"/>
  <c r="F1790" i="3"/>
  <c r="J1792" i="3" a="1"/>
  <c r="C1792" i="3" a="1"/>
  <c r="C1792" i="3" s="1"/>
  <c r="E1792" i="3" s="1"/>
  <c r="G1792" i="3" s="1"/>
  <c r="B1792" i="3" a="1"/>
  <c r="B1792" i="3" s="1"/>
  <c r="D1792" i="3" s="1"/>
  <c r="A1794" i="3"/>
  <c r="J1790" i="3"/>
  <c r="K1790" i="3"/>
  <c r="J1791" i="3"/>
  <c r="K1791" i="3"/>
  <c r="H1398" i="3"/>
  <c r="L1398" i="3" s="1"/>
  <c r="I1398" i="3"/>
  <c r="H1399" i="3"/>
  <c r="I1399" i="3"/>
  <c r="M1399" i="3" s="1"/>
  <c r="Q1787" i="3" l="1"/>
  <c r="L901" i="1" a="1"/>
  <c r="L901" i="1" s="1"/>
  <c r="I902" i="5"/>
  <c r="N905" i="1" s="1"/>
  <c r="G902" i="5"/>
  <c r="F903" i="5"/>
  <c r="I900" i="4"/>
  <c r="M903" i="1" s="1"/>
  <c r="F901" i="4"/>
  <c r="G901" i="4" s="1"/>
  <c r="T1392" i="3" a="1"/>
  <c r="T1392" i="3" s="1"/>
  <c r="R1394" i="3" a="1"/>
  <c r="P1788" i="3"/>
  <c r="K903" i="1" s="1" a="1"/>
  <c r="K903" i="1" s="1"/>
  <c r="O1397" i="3"/>
  <c r="N1396" i="3"/>
  <c r="O1396" i="3"/>
  <c r="H707" i="1" s="1" a="1"/>
  <c r="H707" i="1" s="1"/>
  <c r="O707" i="1" s="1"/>
  <c r="N1397" i="3"/>
  <c r="N1398" i="3" a="1"/>
  <c r="P905" i="1"/>
  <c r="F1792" i="3"/>
  <c r="J1794" i="3" a="1"/>
  <c r="C1794" i="3" a="1"/>
  <c r="C1794" i="3" s="1"/>
  <c r="E1794" i="3" s="1"/>
  <c r="G1794" i="3" s="1"/>
  <c r="B1794" i="3" a="1"/>
  <c r="B1794" i="3" s="1"/>
  <c r="D1794" i="3" s="1"/>
  <c r="A1796" i="3"/>
  <c r="K1792" i="3"/>
  <c r="J1793" i="3"/>
  <c r="K1793" i="3"/>
  <c r="J1792" i="3"/>
  <c r="H1400" i="3" a="1"/>
  <c r="Q1789" i="3" l="1"/>
  <c r="L902" i="1" a="1"/>
  <c r="L902" i="1" s="1"/>
  <c r="I903" i="5"/>
  <c r="N906" i="1" s="1"/>
  <c r="G903" i="5"/>
  <c r="F904" i="5"/>
  <c r="I901" i="4"/>
  <c r="M904" i="1" s="1"/>
  <c r="F902" i="4"/>
  <c r="G902" i="4" s="1"/>
  <c r="R1396" i="3" a="1"/>
  <c r="P1790" i="3"/>
  <c r="K904" i="1" s="1" a="1"/>
  <c r="K904" i="1" s="1"/>
  <c r="R1394" i="3"/>
  <c r="S1395" i="3"/>
  <c r="S1394" i="3"/>
  <c r="R1395" i="3"/>
  <c r="O1399" i="3"/>
  <c r="N1398" i="3"/>
  <c r="O1398" i="3"/>
  <c r="H708" i="1" s="1" a="1"/>
  <c r="H708" i="1" s="1"/>
  <c r="O708" i="1" s="1"/>
  <c r="N1399" i="3"/>
  <c r="P906" i="1"/>
  <c r="B1796" i="3" a="1"/>
  <c r="B1796" i="3" s="1"/>
  <c r="D1796" i="3" s="1"/>
  <c r="C1796" i="3" a="1"/>
  <c r="C1796" i="3" s="1"/>
  <c r="E1796" i="3" s="1"/>
  <c r="G1796" i="3" s="1"/>
  <c r="A1798" i="3"/>
  <c r="F1794" i="3"/>
  <c r="J1796" i="3" a="1"/>
  <c r="K1795" i="3"/>
  <c r="J1794" i="3"/>
  <c r="K1794" i="3"/>
  <c r="J1795" i="3"/>
  <c r="H1400" i="3"/>
  <c r="I1400" i="3"/>
  <c r="I1401" i="3"/>
  <c r="M1401" i="3" s="1"/>
  <c r="H1401" i="3"/>
  <c r="Q1791" i="3" l="1"/>
  <c r="L903" i="1" a="1"/>
  <c r="L903" i="1" s="1"/>
  <c r="I904" i="5"/>
  <c r="N907" i="1" s="1"/>
  <c r="G904" i="5"/>
  <c r="F905" i="5"/>
  <c r="I902" i="4"/>
  <c r="M905" i="1" s="1"/>
  <c r="F903" i="4"/>
  <c r="G903" i="4" s="1"/>
  <c r="T1394" i="3" a="1"/>
  <c r="T1394" i="3" s="1"/>
  <c r="P1792" i="3"/>
  <c r="K905" i="1" s="1" a="1"/>
  <c r="K905" i="1" s="1"/>
  <c r="R1398" i="3" a="1"/>
  <c r="S1396" i="3"/>
  <c r="R1396" i="3"/>
  <c r="R1397" i="3"/>
  <c r="S1397" i="3"/>
  <c r="H1402" i="3" a="1"/>
  <c r="L1400" i="3"/>
  <c r="N1400" i="3" s="1" a="1"/>
  <c r="P907" i="1"/>
  <c r="J1796" i="3"/>
  <c r="J1797" i="3"/>
  <c r="K1797" i="3"/>
  <c r="K1796" i="3"/>
  <c r="C1798" i="3" a="1"/>
  <c r="C1798" i="3" s="1"/>
  <c r="E1798" i="3" s="1"/>
  <c r="G1798" i="3" s="1"/>
  <c r="A1800" i="3"/>
  <c r="B1798" i="3" a="1"/>
  <c r="B1798" i="3" s="1"/>
  <c r="D1798" i="3" s="1"/>
  <c r="F1796" i="3"/>
  <c r="J1798" i="3" a="1"/>
  <c r="I1403" i="3"/>
  <c r="M1403" i="3" s="1"/>
  <c r="I1402" i="3"/>
  <c r="H1402" i="3"/>
  <c r="H1403" i="3"/>
  <c r="Q1793" i="3" l="1"/>
  <c r="L904" i="1" a="1"/>
  <c r="L904" i="1" s="1"/>
  <c r="I905" i="5"/>
  <c r="N908" i="1" s="1"/>
  <c r="G905" i="5"/>
  <c r="F906" i="5"/>
  <c r="I903" i="4"/>
  <c r="M906" i="1" s="1"/>
  <c r="F904" i="4"/>
  <c r="G904" i="4" s="1"/>
  <c r="T1396" i="3" a="1"/>
  <c r="T1396" i="3" s="1"/>
  <c r="R1399" i="3"/>
  <c r="S1398" i="3"/>
  <c r="R1398" i="3"/>
  <c r="S1399" i="3"/>
  <c r="P1794" i="3"/>
  <c r="K906" i="1" s="1" a="1"/>
  <c r="K906" i="1" s="1"/>
  <c r="H1404" i="3" a="1"/>
  <c r="L1402" i="3"/>
  <c r="N1402" i="3" s="1" a="1"/>
  <c r="N1400" i="3"/>
  <c r="O1401" i="3"/>
  <c r="O1400" i="3"/>
  <c r="H709" i="1" s="1" a="1"/>
  <c r="H709" i="1" s="1"/>
  <c r="O709" i="1" s="1"/>
  <c r="N1401" i="3"/>
  <c r="P908" i="1"/>
  <c r="F1798" i="3"/>
  <c r="J1800" i="3" a="1"/>
  <c r="C1800" i="3" a="1"/>
  <c r="C1800" i="3" s="1"/>
  <c r="E1800" i="3" s="1"/>
  <c r="G1800" i="3" s="1"/>
  <c r="B1800" i="3" a="1"/>
  <c r="B1800" i="3" s="1"/>
  <c r="D1800" i="3" s="1"/>
  <c r="A1802" i="3"/>
  <c r="J1798" i="3"/>
  <c r="J1799" i="3"/>
  <c r="K1799" i="3"/>
  <c r="K1798" i="3"/>
  <c r="I1404" i="3"/>
  <c r="H1405" i="3"/>
  <c r="I1405" i="3"/>
  <c r="M1405" i="3" s="1"/>
  <c r="H1404" i="3"/>
  <c r="Q1795" i="3" l="1"/>
  <c r="L905" i="1" a="1"/>
  <c r="L905" i="1" s="1"/>
  <c r="I906" i="5"/>
  <c r="N909" i="1" s="1"/>
  <c r="G906" i="5"/>
  <c r="F907" i="5"/>
  <c r="I904" i="4"/>
  <c r="M907" i="1" s="1"/>
  <c r="F905" i="4"/>
  <c r="G905" i="4" s="1"/>
  <c r="T1398" i="3" a="1"/>
  <c r="T1398" i="3" s="1"/>
  <c r="P1796" i="3"/>
  <c r="K907" i="1" s="1" a="1"/>
  <c r="K907" i="1" s="1"/>
  <c r="R1400" i="3" a="1"/>
  <c r="H1406" i="3" a="1"/>
  <c r="L1404" i="3"/>
  <c r="N1404" i="3" s="1" a="1"/>
  <c r="N1402" i="3"/>
  <c r="N1403" i="3"/>
  <c r="O1402" i="3"/>
  <c r="H710" i="1" s="1" a="1"/>
  <c r="H710" i="1" s="1"/>
  <c r="O710" i="1" s="1"/>
  <c r="O1403" i="3"/>
  <c r="P909" i="1"/>
  <c r="B1802" i="3" a="1"/>
  <c r="B1802" i="3" s="1"/>
  <c r="D1802" i="3" s="1"/>
  <c r="A1804" i="3"/>
  <c r="C1802" i="3" a="1"/>
  <c r="C1802" i="3" s="1"/>
  <c r="E1802" i="3" s="1"/>
  <c r="G1802" i="3" s="1"/>
  <c r="F1800" i="3"/>
  <c r="J1802" i="3" a="1"/>
  <c r="K1800" i="3"/>
  <c r="K1801" i="3"/>
  <c r="J1800" i="3"/>
  <c r="J1801" i="3"/>
  <c r="H1406" i="3"/>
  <c r="L1406" i="3" s="1"/>
  <c r="I1406" i="3"/>
  <c r="H1407" i="3"/>
  <c r="I1407" i="3"/>
  <c r="M1407" i="3" s="1"/>
  <c r="Q1797" i="3" l="1"/>
  <c r="L906" i="1" a="1"/>
  <c r="L906" i="1" s="1"/>
  <c r="G907" i="5"/>
  <c r="I907" i="5"/>
  <c r="N910" i="1" s="1"/>
  <c r="F908" i="5"/>
  <c r="I905" i="4"/>
  <c r="M908" i="1" s="1"/>
  <c r="F906" i="4"/>
  <c r="G906" i="4" s="1"/>
  <c r="R1402" i="3" a="1"/>
  <c r="S1401" i="3"/>
  <c r="R1401" i="3"/>
  <c r="R1400" i="3"/>
  <c r="S1400" i="3"/>
  <c r="P1798" i="3"/>
  <c r="K908" i="1" s="1" a="1"/>
  <c r="K908" i="1" s="1"/>
  <c r="N1404" i="3"/>
  <c r="O1404" i="3"/>
  <c r="H711" i="1" s="1" a="1"/>
  <c r="H711" i="1" s="1"/>
  <c r="O711" i="1" s="1"/>
  <c r="N1405" i="3"/>
  <c r="O1405" i="3"/>
  <c r="N1406" i="3" a="1"/>
  <c r="P910" i="1"/>
  <c r="J1802" i="3"/>
  <c r="K1802" i="3"/>
  <c r="K1803" i="3"/>
  <c r="J1803" i="3"/>
  <c r="C1804" i="3" a="1"/>
  <c r="C1804" i="3" s="1"/>
  <c r="E1804" i="3" s="1"/>
  <c r="G1804" i="3" s="1"/>
  <c r="B1804" i="3" a="1"/>
  <c r="B1804" i="3" s="1"/>
  <c r="D1804" i="3" s="1"/>
  <c r="A1806" i="3"/>
  <c r="F1802" i="3"/>
  <c r="J1804" i="3" a="1"/>
  <c r="H1408" i="3" a="1"/>
  <c r="Q1799" i="3" l="1"/>
  <c r="L907" i="1" a="1"/>
  <c r="L907" i="1" s="1"/>
  <c r="G908" i="5"/>
  <c r="I908" i="5"/>
  <c r="N911" i="1" s="1"/>
  <c r="F909" i="5"/>
  <c r="I906" i="4"/>
  <c r="M909" i="1" s="1"/>
  <c r="F907" i="4"/>
  <c r="G907" i="4" s="1"/>
  <c r="T1400" i="3" a="1"/>
  <c r="T1400" i="3" s="1"/>
  <c r="P1800" i="3"/>
  <c r="K909" i="1" s="1" a="1"/>
  <c r="K909" i="1" s="1"/>
  <c r="R1404" i="3" a="1"/>
  <c r="S1403" i="3"/>
  <c r="R1403" i="3"/>
  <c r="S1402" i="3"/>
  <c r="R1402" i="3"/>
  <c r="O1407" i="3"/>
  <c r="N1406" i="3"/>
  <c r="N1407" i="3"/>
  <c r="O1406" i="3"/>
  <c r="H712" i="1" s="1" a="1"/>
  <c r="H712" i="1" s="1"/>
  <c r="O712" i="1" s="1"/>
  <c r="P911" i="1"/>
  <c r="B1806" i="3" a="1"/>
  <c r="B1806" i="3" s="1"/>
  <c r="D1806" i="3" s="1"/>
  <c r="C1806" i="3" a="1"/>
  <c r="C1806" i="3" s="1"/>
  <c r="E1806" i="3" s="1"/>
  <c r="G1806" i="3" s="1"/>
  <c r="A1808" i="3"/>
  <c r="F1804" i="3"/>
  <c r="J1806" i="3" a="1"/>
  <c r="J1804" i="3"/>
  <c r="K1805" i="3"/>
  <c r="K1804" i="3"/>
  <c r="J1805" i="3"/>
  <c r="H1408" i="3"/>
  <c r="L1408" i="3" s="1"/>
  <c r="I1408" i="3"/>
  <c r="I1409" i="3"/>
  <c r="M1409" i="3" s="1"/>
  <c r="H1409" i="3"/>
  <c r="Q1801" i="3" l="1"/>
  <c r="L908" i="1" a="1"/>
  <c r="L908" i="1" s="1"/>
  <c r="I909" i="5"/>
  <c r="N912" i="1" s="1"/>
  <c r="G909" i="5"/>
  <c r="F910" i="5"/>
  <c r="I907" i="4"/>
  <c r="M910" i="1" s="1"/>
  <c r="F908" i="4"/>
  <c r="G908" i="4" s="1"/>
  <c r="T1402" i="3" a="1"/>
  <c r="T1402" i="3" s="1"/>
  <c r="N1408" i="3" a="1"/>
  <c r="N1408" i="3" s="1"/>
  <c r="S1404" i="3"/>
  <c r="R1404" i="3"/>
  <c r="R1405" i="3"/>
  <c r="S1405" i="3"/>
  <c r="R1406" i="3" a="1"/>
  <c r="P1802" i="3"/>
  <c r="K910" i="1" s="1" a="1"/>
  <c r="K910" i="1" s="1"/>
  <c r="P912" i="1"/>
  <c r="J1806" i="3"/>
  <c r="J1807" i="3"/>
  <c r="K1806" i="3"/>
  <c r="K1807" i="3"/>
  <c r="B1808" i="3" a="1"/>
  <c r="B1808" i="3" s="1"/>
  <c r="D1808" i="3" s="1"/>
  <c r="A1810" i="3"/>
  <c r="C1808" i="3" a="1"/>
  <c r="C1808" i="3" s="1"/>
  <c r="E1808" i="3" s="1"/>
  <c r="G1808" i="3" s="1"/>
  <c r="F1806" i="3"/>
  <c r="J1808" i="3" a="1"/>
  <c r="H1410" i="3" a="1"/>
  <c r="Q1803" i="3" l="1"/>
  <c r="L909" i="1" a="1"/>
  <c r="L909" i="1" s="1"/>
  <c r="I910" i="5"/>
  <c r="N913" i="1" s="1"/>
  <c r="G910" i="5"/>
  <c r="F911" i="5"/>
  <c r="I908" i="4"/>
  <c r="M911" i="1" s="1"/>
  <c r="F909" i="4"/>
  <c r="G909" i="4" s="1"/>
  <c r="T1404" i="3" a="1"/>
  <c r="T1404" i="3" s="1"/>
  <c r="N1409" i="3"/>
  <c r="O1408" i="3"/>
  <c r="H713" i="1" s="1" a="1"/>
  <c r="H713" i="1" s="1"/>
  <c r="O713" i="1" s="1"/>
  <c r="O1409" i="3"/>
  <c r="P1804" i="3"/>
  <c r="K911" i="1" s="1" a="1"/>
  <c r="K911" i="1" s="1"/>
  <c r="R1406" i="3"/>
  <c r="S1407" i="3"/>
  <c r="S1406" i="3"/>
  <c r="R1407" i="3"/>
  <c r="P913" i="1"/>
  <c r="C1810" i="3" a="1"/>
  <c r="C1810" i="3" s="1"/>
  <c r="E1810" i="3" s="1"/>
  <c r="G1810" i="3" s="1"/>
  <c r="B1810" i="3" a="1"/>
  <c r="B1810" i="3" s="1"/>
  <c r="D1810" i="3" s="1"/>
  <c r="A1812" i="3"/>
  <c r="F1808" i="3"/>
  <c r="J1810" i="3" a="1"/>
  <c r="K1808" i="3"/>
  <c r="J1808" i="3"/>
  <c r="J1809" i="3"/>
  <c r="K1809" i="3"/>
  <c r="I1411" i="3"/>
  <c r="M1411" i="3" s="1"/>
  <c r="I1410" i="3"/>
  <c r="H1411" i="3"/>
  <c r="H1410" i="3"/>
  <c r="Q1805" i="3" l="1"/>
  <c r="L910" i="1" a="1"/>
  <c r="L910" i="1" s="1"/>
  <c r="I911" i="5"/>
  <c r="N914" i="1" s="1"/>
  <c r="G911" i="5"/>
  <c r="F912" i="5"/>
  <c r="I909" i="4"/>
  <c r="M912" i="1" s="1"/>
  <c r="F910" i="4"/>
  <c r="G910" i="4" s="1"/>
  <c r="T1406" i="3" a="1"/>
  <c r="T1406" i="3" s="1"/>
  <c r="R1408" i="3" a="1"/>
  <c r="S1409" i="3" s="1"/>
  <c r="P1806" i="3"/>
  <c r="K912" i="1" s="1" a="1"/>
  <c r="K912" i="1" s="1"/>
  <c r="H1412" i="3" a="1"/>
  <c r="L1410" i="3"/>
  <c r="N1410" i="3" s="1" a="1"/>
  <c r="P914" i="1"/>
  <c r="J1811" i="3"/>
  <c r="J1810" i="3"/>
  <c r="K1810" i="3"/>
  <c r="K1811" i="3"/>
  <c r="A1814" i="3"/>
  <c r="C1812" i="3" a="1"/>
  <c r="C1812" i="3" s="1"/>
  <c r="E1812" i="3" s="1"/>
  <c r="G1812" i="3" s="1"/>
  <c r="B1812" i="3" a="1"/>
  <c r="B1812" i="3" s="1"/>
  <c r="D1812" i="3" s="1"/>
  <c r="F1810" i="3"/>
  <c r="J1812" i="3" a="1"/>
  <c r="I1412" i="3"/>
  <c r="H1413" i="3"/>
  <c r="I1413" i="3"/>
  <c r="M1413" i="3" s="1"/>
  <c r="H1412" i="3"/>
  <c r="Q1807" i="3" l="1"/>
  <c r="L911" i="1" a="1"/>
  <c r="L911" i="1" s="1"/>
  <c r="I912" i="5"/>
  <c r="N915" i="1" s="1"/>
  <c r="G912" i="5"/>
  <c r="F913" i="5"/>
  <c r="I910" i="4"/>
  <c r="M913" i="1" s="1"/>
  <c r="F911" i="4"/>
  <c r="G911" i="4" s="1"/>
  <c r="S1408" i="3"/>
  <c r="R1408" i="3"/>
  <c r="R1409" i="3"/>
  <c r="P1808" i="3"/>
  <c r="K913" i="1" s="1" a="1"/>
  <c r="K913" i="1" s="1"/>
  <c r="O1410" i="3"/>
  <c r="H714" i="1" s="1" a="1"/>
  <c r="H714" i="1" s="1"/>
  <c r="O714" i="1" s="1"/>
  <c r="N1410" i="3"/>
  <c r="O1411" i="3"/>
  <c r="N1411" i="3"/>
  <c r="H1414" i="3" a="1"/>
  <c r="L1412" i="3"/>
  <c r="N1412" i="3" s="1" a="1"/>
  <c r="P915" i="1"/>
  <c r="F1812" i="3"/>
  <c r="J1814" i="3" a="1"/>
  <c r="B1814" i="3" a="1"/>
  <c r="B1814" i="3" s="1"/>
  <c r="D1814" i="3" s="1"/>
  <c r="C1814" i="3" a="1"/>
  <c r="C1814" i="3" s="1"/>
  <c r="E1814" i="3" s="1"/>
  <c r="G1814" i="3" s="1"/>
  <c r="A1816" i="3"/>
  <c r="J1812" i="3"/>
  <c r="J1813" i="3"/>
  <c r="K1813" i="3"/>
  <c r="K1812" i="3"/>
  <c r="H1414" i="3"/>
  <c r="L1414" i="3" s="1"/>
  <c r="I1414" i="3"/>
  <c r="H1415" i="3"/>
  <c r="I1415" i="3"/>
  <c r="M1415" i="3" s="1"/>
  <c r="Q1809" i="3" l="1"/>
  <c r="L912" i="1" a="1"/>
  <c r="L912" i="1" s="1"/>
  <c r="G913" i="5"/>
  <c r="I913" i="5"/>
  <c r="N916" i="1" s="1"/>
  <c r="F914" i="5"/>
  <c r="I911" i="4"/>
  <c r="M914" i="1" s="1"/>
  <c r="F912" i="4"/>
  <c r="G912" i="4" s="1"/>
  <c r="T1408" i="3" a="1"/>
  <c r="T1408" i="3" s="1"/>
  <c r="R1410" i="3" a="1"/>
  <c r="P1810" i="3"/>
  <c r="K914" i="1" s="1" a="1"/>
  <c r="K914" i="1" s="1"/>
  <c r="N1414" i="3" a="1"/>
  <c r="O1412" i="3"/>
  <c r="H715" i="1" s="1" a="1"/>
  <c r="H715" i="1" s="1"/>
  <c r="O715" i="1" s="1"/>
  <c r="O1413" i="3"/>
  <c r="N1412" i="3"/>
  <c r="N1413" i="3"/>
  <c r="P916" i="1"/>
  <c r="C1816" i="3" a="1"/>
  <c r="C1816" i="3" s="1"/>
  <c r="E1816" i="3" s="1"/>
  <c r="G1816" i="3" s="1"/>
  <c r="B1816" i="3" a="1"/>
  <c r="B1816" i="3" s="1"/>
  <c r="D1816" i="3" s="1"/>
  <c r="A1818" i="3"/>
  <c r="F1814" i="3"/>
  <c r="J1816" i="3" a="1"/>
  <c r="J1814" i="3"/>
  <c r="J1815" i="3"/>
  <c r="K1814" i="3"/>
  <c r="K1815" i="3"/>
  <c r="H1416" i="3" a="1"/>
  <c r="Q1811" i="3" l="1"/>
  <c r="L913" i="1" a="1"/>
  <c r="L913" i="1" s="1"/>
  <c r="I914" i="5"/>
  <c r="N917" i="1" s="1"/>
  <c r="G914" i="5"/>
  <c r="F915" i="5"/>
  <c r="I912" i="4"/>
  <c r="M915" i="1" s="1"/>
  <c r="F913" i="4"/>
  <c r="G913" i="4" s="1"/>
  <c r="R1412" i="3" a="1"/>
  <c r="P1812" i="3"/>
  <c r="K915" i="1" s="1" a="1"/>
  <c r="K915" i="1" s="1"/>
  <c r="R1410" i="3"/>
  <c r="S1410" i="3"/>
  <c r="S1411" i="3"/>
  <c r="R1411" i="3"/>
  <c r="O1415" i="3"/>
  <c r="O1414" i="3"/>
  <c r="H716" i="1" s="1" a="1"/>
  <c r="H716" i="1" s="1"/>
  <c r="O716" i="1" s="1"/>
  <c r="N1414" i="3"/>
  <c r="N1415" i="3"/>
  <c r="P917" i="1"/>
  <c r="K1816" i="3"/>
  <c r="K1817" i="3"/>
  <c r="J1816" i="3"/>
  <c r="J1817" i="3"/>
  <c r="B1818" i="3" a="1"/>
  <c r="B1818" i="3" s="1"/>
  <c r="D1818" i="3" s="1"/>
  <c r="A1820" i="3"/>
  <c r="C1818" i="3" a="1"/>
  <c r="C1818" i="3" s="1"/>
  <c r="E1818" i="3" s="1"/>
  <c r="G1818" i="3" s="1"/>
  <c r="F1816" i="3"/>
  <c r="J1818" i="3" a="1"/>
  <c r="H1416" i="3"/>
  <c r="L1416" i="3" s="1"/>
  <c r="I1416" i="3"/>
  <c r="I1417" i="3"/>
  <c r="M1417" i="3" s="1"/>
  <c r="H1417" i="3"/>
  <c r="Q1813" i="3" l="1"/>
  <c r="L914" i="1" a="1"/>
  <c r="L914" i="1" s="1"/>
  <c r="G915" i="5"/>
  <c r="I915" i="5"/>
  <c r="N918" i="1" s="1"/>
  <c r="F916" i="5"/>
  <c r="I913" i="4"/>
  <c r="M916" i="1" s="1"/>
  <c r="F914" i="4"/>
  <c r="G914" i="4" s="1"/>
  <c r="T1410" i="3" a="1"/>
  <c r="T1410" i="3" s="1"/>
  <c r="N1416" i="3" a="1"/>
  <c r="O1417" i="3" s="1"/>
  <c r="R1414" i="3" a="1"/>
  <c r="P1814" i="3"/>
  <c r="K916" i="1" s="1" a="1"/>
  <c r="K916" i="1" s="1"/>
  <c r="S1412" i="3"/>
  <c r="R1412" i="3"/>
  <c r="R1413" i="3"/>
  <c r="S1413" i="3"/>
  <c r="P918" i="1"/>
  <c r="F1818" i="3"/>
  <c r="J1820" i="3" a="1"/>
  <c r="B1820" i="3" a="1"/>
  <c r="B1820" i="3" s="1"/>
  <c r="D1820" i="3" s="1"/>
  <c r="A1822" i="3"/>
  <c r="C1820" i="3" a="1"/>
  <c r="C1820" i="3" s="1"/>
  <c r="E1820" i="3" s="1"/>
  <c r="G1820" i="3" s="1"/>
  <c r="J1818" i="3"/>
  <c r="K1818" i="3"/>
  <c r="K1819" i="3"/>
  <c r="J1819" i="3"/>
  <c r="H1418" i="3" a="1"/>
  <c r="Q1815" i="3" l="1"/>
  <c r="L915" i="1" a="1"/>
  <c r="L915" i="1" s="1"/>
  <c r="I916" i="5"/>
  <c r="N919" i="1" s="1"/>
  <c r="G916" i="5"/>
  <c r="F917" i="5"/>
  <c r="I914" i="4"/>
  <c r="M917" i="1" s="1"/>
  <c r="F915" i="4"/>
  <c r="G915" i="4" s="1"/>
  <c r="T1412" i="3" a="1"/>
  <c r="T1412" i="3" s="1"/>
  <c r="O1416" i="3"/>
  <c r="H717" i="1" s="1" a="1"/>
  <c r="H717" i="1" s="1"/>
  <c r="O717" i="1" s="1"/>
  <c r="N1416" i="3"/>
  <c r="N1417" i="3"/>
  <c r="P1816" i="3"/>
  <c r="K917" i="1" s="1" a="1"/>
  <c r="K917" i="1" s="1"/>
  <c r="R1415" i="3"/>
  <c r="S1414" i="3"/>
  <c r="S1415" i="3"/>
  <c r="R1414" i="3"/>
  <c r="P919" i="1"/>
  <c r="A1824" i="3"/>
  <c r="C1822" i="3" a="1"/>
  <c r="C1822" i="3" s="1"/>
  <c r="E1822" i="3" s="1"/>
  <c r="G1822" i="3" s="1"/>
  <c r="B1822" i="3" a="1"/>
  <c r="B1822" i="3" s="1"/>
  <c r="D1822" i="3" s="1"/>
  <c r="F1820" i="3"/>
  <c r="J1822" i="3" a="1"/>
  <c r="J1821" i="3"/>
  <c r="J1820" i="3"/>
  <c r="K1821" i="3"/>
  <c r="K1820" i="3"/>
  <c r="I1419" i="3"/>
  <c r="M1419" i="3" s="1"/>
  <c r="I1418" i="3"/>
  <c r="H1418" i="3"/>
  <c r="H1419" i="3"/>
  <c r="Q1817" i="3" l="1"/>
  <c r="L916" i="1" a="1"/>
  <c r="L916" i="1" s="1"/>
  <c r="I917" i="5"/>
  <c r="N920" i="1" s="1"/>
  <c r="G917" i="5"/>
  <c r="F918" i="5"/>
  <c r="I915" i="4"/>
  <c r="M918" i="1" s="1"/>
  <c r="F916" i="4"/>
  <c r="G916" i="4" s="1"/>
  <c r="T1414" i="3" a="1"/>
  <c r="T1414" i="3" s="1"/>
  <c r="R1416" i="3" a="1"/>
  <c r="S1417" i="3" s="1"/>
  <c r="P1818" i="3"/>
  <c r="K918" i="1" s="1" a="1"/>
  <c r="K918" i="1" s="1"/>
  <c r="H1420" i="3" a="1"/>
  <c r="L1418" i="3"/>
  <c r="N1418" i="3" s="1" a="1"/>
  <c r="P920" i="1"/>
  <c r="K1823" i="3"/>
  <c r="J1822" i="3"/>
  <c r="K1822" i="3"/>
  <c r="J1823" i="3"/>
  <c r="F1822" i="3"/>
  <c r="J1824" i="3" a="1"/>
  <c r="A1826" i="3"/>
  <c r="B1824" i="3" a="1"/>
  <c r="B1824" i="3" s="1"/>
  <c r="D1824" i="3" s="1"/>
  <c r="C1824" i="3" a="1"/>
  <c r="C1824" i="3" s="1"/>
  <c r="E1824" i="3" s="1"/>
  <c r="G1824" i="3" s="1"/>
  <c r="I1420" i="3"/>
  <c r="H1421" i="3"/>
  <c r="I1421" i="3"/>
  <c r="M1421" i="3" s="1"/>
  <c r="H1420" i="3"/>
  <c r="Q1819" i="3" l="1"/>
  <c r="L917" i="1" a="1"/>
  <c r="L917" i="1" s="1"/>
  <c r="I918" i="5"/>
  <c r="N921" i="1" s="1"/>
  <c r="G918" i="5"/>
  <c r="F919" i="5"/>
  <c r="I916" i="4"/>
  <c r="M919" i="1" s="1"/>
  <c r="F917" i="4"/>
  <c r="G917" i="4" s="1"/>
  <c r="R1417" i="3"/>
  <c r="S1416" i="3"/>
  <c r="R1416" i="3"/>
  <c r="P1820" i="3"/>
  <c r="K919" i="1" s="1" a="1"/>
  <c r="K919" i="1" s="1"/>
  <c r="N1418" i="3"/>
  <c r="N1419" i="3"/>
  <c r="O1418" i="3"/>
  <c r="H718" i="1" s="1" a="1"/>
  <c r="H718" i="1" s="1"/>
  <c r="O718" i="1" s="1"/>
  <c r="O1419" i="3"/>
  <c r="H1422" i="3" a="1"/>
  <c r="L1420" i="3"/>
  <c r="N1420" i="3" s="1" a="1"/>
  <c r="P921" i="1"/>
  <c r="F1824" i="3"/>
  <c r="J1826" i="3" a="1"/>
  <c r="K1825" i="3"/>
  <c r="J1824" i="3"/>
  <c r="K1824" i="3"/>
  <c r="J1825" i="3"/>
  <c r="C1826" i="3" a="1"/>
  <c r="C1826" i="3" s="1"/>
  <c r="E1826" i="3" s="1"/>
  <c r="G1826" i="3" s="1"/>
  <c r="B1826" i="3" a="1"/>
  <c r="B1826" i="3" s="1"/>
  <c r="D1826" i="3" s="1"/>
  <c r="A1828" i="3"/>
  <c r="H1422" i="3"/>
  <c r="I1422" i="3"/>
  <c r="H1423" i="3"/>
  <c r="I1423" i="3"/>
  <c r="M1423" i="3" s="1"/>
  <c r="Q1821" i="3" l="1"/>
  <c r="L918" i="1" a="1"/>
  <c r="L918" i="1" s="1"/>
  <c r="T1416" i="3" a="1"/>
  <c r="T1416" i="3" s="1"/>
  <c r="I919" i="5"/>
  <c r="N922" i="1" s="1"/>
  <c r="G919" i="5"/>
  <c r="F920" i="5"/>
  <c r="I917" i="4"/>
  <c r="M920" i="1" s="1"/>
  <c r="F918" i="4"/>
  <c r="G918" i="4" s="1"/>
  <c r="R1418" i="3" a="1"/>
  <c r="P1822" i="3"/>
  <c r="K920" i="1" s="1" a="1"/>
  <c r="K920" i="1" s="1"/>
  <c r="N1420" i="3"/>
  <c r="N1421" i="3"/>
  <c r="O1421" i="3"/>
  <c r="O1420" i="3"/>
  <c r="H719" i="1" s="1" a="1"/>
  <c r="H719" i="1" s="1"/>
  <c r="O719" i="1" s="1"/>
  <c r="H1424" i="3" a="1"/>
  <c r="L1422" i="3"/>
  <c r="N1422" i="3" s="1" a="1"/>
  <c r="P922" i="1"/>
  <c r="F1826" i="3"/>
  <c r="J1828" i="3" a="1"/>
  <c r="K1826" i="3"/>
  <c r="J1826" i="3"/>
  <c r="K1827" i="3"/>
  <c r="J1827" i="3"/>
  <c r="A1830" i="3"/>
  <c r="C1828" i="3" a="1"/>
  <c r="C1828" i="3" s="1"/>
  <c r="E1828" i="3" s="1"/>
  <c r="G1828" i="3" s="1"/>
  <c r="B1828" i="3" a="1"/>
  <c r="B1828" i="3" s="1"/>
  <c r="D1828" i="3" s="1"/>
  <c r="H1424" i="3"/>
  <c r="L1424" i="3" s="1"/>
  <c r="I1424" i="3"/>
  <c r="I1425" i="3"/>
  <c r="M1425" i="3" s="1"/>
  <c r="H1425" i="3"/>
  <c r="Q1823" i="3" l="1"/>
  <c r="L919" i="1" a="1"/>
  <c r="L919" i="1" s="1"/>
  <c r="G920" i="5"/>
  <c r="I920" i="5"/>
  <c r="N923" i="1" s="1"/>
  <c r="F921" i="5"/>
  <c r="I918" i="4"/>
  <c r="M921" i="1" s="1"/>
  <c r="F919" i="4"/>
  <c r="G919" i="4" s="1"/>
  <c r="R1420" i="3" a="1"/>
  <c r="P1824" i="3"/>
  <c r="K921" i="1" s="1" a="1"/>
  <c r="K921" i="1" s="1"/>
  <c r="R1418" i="3"/>
  <c r="S1418" i="3"/>
  <c r="R1419" i="3"/>
  <c r="S1419" i="3"/>
  <c r="O1423" i="3"/>
  <c r="N1422" i="3"/>
  <c r="N1423" i="3"/>
  <c r="O1422" i="3"/>
  <c r="H720" i="1" s="1" a="1"/>
  <c r="H720" i="1" s="1"/>
  <c r="O720" i="1" s="1"/>
  <c r="N1424" i="3" a="1"/>
  <c r="P923" i="1"/>
  <c r="A1832" i="3"/>
  <c r="C1830" i="3" a="1"/>
  <c r="C1830" i="3" s="1"/>
  <c r="E1830" i="3" s="1"/>
  <c r="G1830" i="3" s="1"/>
  <c r="B1830" i="3" a="1"/>
  <c r="B1830" i="3" s="1"/>
  <c r="D1830" i="3" s="1"/>
  <c r="J1829" i="3"/>
  <c r="K1828" i="3"/>
  <c r="J1828" i="3"/>
  <c r="K1829" i="3"/>
  <c r="F1828" i="3"/>
  <c r="J1830" i="3" a="1"/>
  <c r="H1426" i="3" a="1"/>
  <c r="Q1825" i="3" l="1"/>
  <c r="L920" i="1" a="1"/>
  <c r="L920" i="1" s="1"/>
  <c r="I921" i="5"/>
  <c r="N924" i="1" s="1"/>
  <c r="G921" i="5"/>
  <c r="F922" i="5"/>
  <c r="I919" i="4"/>
  <c r="M922" i="1" s="1"/>
  <c r="F920" i="4"/>
  <c r="G920" i="4" s="1"/>
  <c r="T1418" i="3" a="1"/>
  <c r="T1418" i="3" s="1"/>
  <c r="P1826" i="3"/>
  <c r="K922" i="1" s="1" a="1"/>
  <c r="K922" i="1" s="1"/>
  <c r="R1422" i="3" a="1"/>
  <c r="S1420" i="3"/>
  <c r="R1420" i="3"/>
  <c r="R1421" i="3"/>
  <c r="S1421" i="3"/>
  <c r="N1425" i="3"/>
  <c r="O1424" i="3"/>
  <c r="H721" i="1" s="1" a="1"/>
  <c r="H721" i="1" s="1"/>
  <c r="O721" i="1" s="1"/>
  <c r="O1425" i="3"/>
  <c r="N1424" i="3"/>
  <c r="P924" i="1"/>
  <c r="F1830" i="3"/>
  <c r="J1832" i="3" a="1"/>
  <c r="J1830" i="3"/>
  <c r="J1831" i="3"/>
  <c r="K1831" i="3"/>
  <c r="K1830" i="3"/>
  <c r="B1832" i="3" a="1"/>
  <c r="B1832" i="3" s="1"/>
  <c r="D1832" i="3" s="1"/>
  <c r="A1834" i="3"/>
  <c r="C1832" i="3" a="1"/>
  <c r="C1832" i="3" s="1"/>
  <c r="E1832" i="3" s="1"/>
  <c r="G1832" i="3" s="1"/>
  <c r="I1427" i="3"/>
  <c r="M1427" i="3" s="1"/>
  <c r="I1426" i="3"/>
  <c r="H1426" i="3"/>
  <c r="H1427" i="3"/>
  <c r="Q1827" i="3" l="1"/>
  <c r="L921" i="1" a="1"/>
  <c r="L921" i="1" s="1"/>
  <c r="I922" i="5"/>
  <c r="N925" i="1" s="1"/>
  <c r="G922" i="5"/>
  <c r="F923" i="5"/>
  <c r="I920" i="4"/>
  <c r="M923" i="1" s="1"/>
  <c r="F921" i="4"/>
  <c r="G921" i="4" s="1"/>
  <c r="T1420" i="3" a="1"/>
  <c r="T1420" i="3" s="1"/>
  <c r="R1424" i="3" a="1"/>
  <c r="R1422" i="3"/>
  <c r="S1423" i="3"/>
  <c r="R1423" i="3"/>
  <c r="S1422" i="3"/>
  <c r="P1828" i="3"/>
  <c r="K923" i="1" s="1" a="1"/>
  <c r="K923" i="1" s="1"/>
  <c r="H1428" i="3" a="1"/>
  <c r="L1426" i="3"/>
  <c r="N1426" i="3" s="1" a="1"/>
  <c r="P925" i="1"/>
  <c r="F1832" i="3"/>
  <c r="J1834" i="3" a="1"/>
  <c r="K1832" i="3"/>
  <c r="J1832" i="3"/>
  <c r="K1833" i="3"/>
  <c r="J1833" i="3"/>
  <c r="C1834" i="3" a="1"/>
  <c r="C1834" i="3" s="1"/>
  <c r="E1834" i="3" s="1"/>
  <c r="G1834" i="3" s="1"/>
  <c r="A1836" i="3"/>
  <c r="B1834" i="3" a="1"/>
  <c r="B1834" i="3" s="1"/>
  <c r="D1834" i="3" s="1"/>
  <c r="I1428" i="3"/>
  <c r="H1429" i="3"/>
  <c r="I1429" i="3"/>
  <c r="M1429" i="3" s="1"/>
  <c r="H1428" i="3"/>
  <c r="Q1829" i="3" l="1"/>
  <c r="L922" i="1" a="1"/>
  <c r="L922" i="1" s="1"/>
  <c r="G923" i="5"/>
  <c r="I923" i="5"/>
  <c r="N926" i="1" s="1"/>
  <c r="F924" i="5"/>
  <c r="I921" i="4"/>
  <c r="M924" i="1" s="1"/>
  <c r="F922" i="4"/>
  <c r="G922" i="4" s="1"/>
  <c r="T1422" i="3" a="1"/>
  <c r="T1422" i="3" s="1"/>
  <c r="P1830" i="3"/>
  <c r="K924" i="1" s="1" a="1"/>
  <c r="K924" i="1" s="1"/>
  <c r="S1425" i="3"/>
  <c r="S1424" i="3"/>
  <c r="R1425" i="3"/>
  <c r="R1424" i="3"/>
  <c r="O1426" i="3"/>
  <c r="H722" i="1" s="1" a="1"/>
  <c r="H722" i="1" s="1"/>
  <c r="O722" i="1" s="1"/>
  <c r="O1427" i="3"/>
  <c r="N1427" i="3"/>
  <c r="N1426" i="3"/>
  <c r="H1430" i="3" a="1"/>
  <c r="L1428" i="3"/>
  <c r="N1428" i="3" s="1" a="1"/>
  <c r="P926" i="1"/>
  <c r="B1836" i="3" a="1"/>
  <c r="B1836" i="3" s="1"/>
  <c r="D1836" i="3" s="1"/>
  <c r="A1838" i="3"/>
  <c r="C1836" i="3" a="1"/>
  <c r="C1836" i="3" s="1"/>
  <c r="E1836" i="3" s="1"/>
  <c r="G1836" i="3" s="1"/>
  <c r="J1834" i="3"/>
  <c r="K1835" i="3"/>
  <c r="J1835" i="3"/>
  <c r="K1834" i="3"/>
  <c r="F1834" i="3"/>
  <c r="J1836" i="3" a="1"/>
  <c r="H1430" i="3"/>
  <c r="L1430" i="3" s="1"/>
  <c r="I1430" i="3"/>
  <c r="H1431" i="3"/>
  <c r="I1431" i="3"/>
  <c r="M1431" i="3" s="1"/>
  <c r="Q1831" i="3" l="1"/>
  <c r="L923" i="1" a="1"/>
  <c r="L923" i="1" s="1"/>
  <c r="T1424" i="3" a="1"/>
  <c r="T1424" i="3" s="1"/>
  <c r="I924" i="5"/>
  <c r="N927" i="1" s="1"/>
  <c r="G924" i="5"/>
  <c r="F925" i="5"/>
  <c r="I922" i="4"/>
  <c r="M925" i="1" s="1"/>
  <c r="F923" i="4"/>
  <c r="G923" i="4" s="1"/>
  <c r="R1426" i="3" a="1"/>
  <c r="P1832" i="3"/>
  <c r="K925" i="1" s="1" a="1"/>
  <c r="K925" i="1" s="1"/>
  <c r="N1430" i="3" a="1"/>
  <c r="O1428" i="3"/>
  <c r="H723" i="1" s="1" a="1"/>
  <c r="H723" i="1" s="1"/>
  <c r="O723" i="1" s="1"/>
  <c r="O1429" i="3"/>
  <c r="N1428" i="3"/>
  <c r="N1429" i="3"/>
  <c r="P927" i="1"/>
  <c r="B1838" i="3" a="1"/>
  <c r="B1838" i="3" s="1"/>
  <c r="D1838" i="3" s="1"/>
  <c r="C1838" i="3" a="1"/>
  <c r="C1838" i="3" s="1"/>
  <c r="E1838" i="3" s="1"/>
  <c r="G1838" i="3" s="1"/>
  <c r="A1840" i="3"/>
  <c r="J1837" i="3"/>
  <c r="K1836" i="3"/>
  <c r="K1837" i="3"/>
  <c r="J1836" i="3"/>
  <c r="F1836" i="3"/>
  <c r="J1838" i="3" a="1"/>
  <c r="H1432" i="3" a="1"/>
  <c r="Q1833" i="3" l="1"/>
  <c r="L924" i="1" a="1"/>
  <c r="L924" i="1" s="1"/>
  <c r="I925" i="5"/>
  <c r="N928" i="1" s="1"/>
  <c r="G925" i="5"/>
  <c r="F926" i="5"/>
  <c r="I923" i="4"/>
  <c r="M926" i="1" s="1"/>
  <c r="F924" i="4"/>
  <c r="G924" i="4" s="1"/>
  <c r="R1428" i="3" a="1"/>
  <c r="P1834" i="3"/>
  <c r="K926" i="1" s="1" a="1"/>
  <c r="K926" i="1" s="1"/>
  <c r="R1426" i="3"/>
  <c r="S1426" i="3"/>
  <c r="S1427" i="3"/>
  <c r="R1427" i="3"/>
  <c r="O1431" i="3"/>
  <c r="N1430" i="3"/>
  <c r="N1431" i="3"/>
  <c r="O1430" i="3"/>
  <c r="H724" i="1" s="1" a="1"/>
  <c r="H724" i="1" s="1"/>
  <c r="O724" i="1" s="1"/>
  <c r="P928" i="1"/>
  <c r="B1840" i="3" a="1"/>
  <c r="B1840" i="3" s="1"/>
  <c r="D1840" i="3" s="1"/>
  <c r="A1842" i="3"/>
  <c r="C1840" i="3" a="1"/>
  <c r="C1840" i="3" s="1"/>
  <c r="E1840" i="3" s="1"/>
  <c r="G1840" i="3" s="1"/>
  <c r="J1838" i="3"/>
  <c r="J1839" i="3"/>
  <c r="K1838" i="3"/>
  <c r="K1839" i="3"/>
  <c r="F1838" i="3"/>
  <c r="J1840" i="3" a="1"/>
  <c r="H1432" i="3"/>
  <c r="L1432" i="3" s="1"/>
  <c r="I1432" i="3"/>
  <c r="I1433" i="3"/>
  <c r="M1433" i="3" s="1"/>
  <c r="H1433" i="3"/>
  <c r="Q1835" i="3" l="1"/>
  <c r="L925" i="1" a="1"/>
  <c r="L925" i="1" s="1"/>
  <c r="G926" i="5"/>
  <c r="I926" i="5"/>
  <c r="N929" i="1" s="1"/>
  <c r="F927" i="5"/>
  <c r="I924" i="4"/>
  <c r="M927" i="1" s="1"/>
  <c r="F925" i="4"/>
  <c r="G925" i="4" s="1"/>
  <c r="T1426" i="3" a="1"/>
  <c r="T1426" i="3" s="1"/>
  <c r="N1432" i="3" a="1"/>
  <c r="O1432" i="3" s="1"/>
  <c r="H725" i="1" s="1" a="1"/>
  <c r="H725" i="1" s="1"/>
  <c r="O725" i="1" s="1"/>
  <c r="P1836" i="3"/>
  <c r="K927" i="1" s="1" a="1"/>
  <c r="K927" i="1" s="1"/>
  <c r="R1430" i="3" a="1"/>
  <c r="S1428" i="3"/>
  <c r="R1428" i="3"/>
  <c r="S1429" i="3"/>
  <c r="R1429" i="3"/>
  <c r="P929" i="1"/>
  <c r="C1842" i="3" a="1"/>
  <c r="C1842" i="3" s="1"/>
  <c r="E1842" i="3" s="1"/>
  <c r="G1842" i="3" s="1"/>
  <c r="A1844" i="3"/>
  <c r="B1842" i="3" a="1"/>
  <c r="B1842" i="3" s="1"/>
  <c r="D1842" i="3" s="1"/>
  <c r="J1841" i="3"/>
  <c r="K1840" i="3"/>
  <c r="J1840" i="3"/>
  <c r="K1841" i="3"/>
  <c r="F1840" i="3"/>
  <c r="J1842" i="3" a="1"/>
  <c r="H1434" i="3" a="1"/>
  <c r="Q1837" i="3" l="1"/>
  <c r="L926" i="1" a="1"/>
  <c r="L926" i="1" s="1"/>
  <c r="I927" i="5"/>
  <c r="N930" i="1" s="1"/>
  <c r="G927" i="5"/>
  <c r="F928" i="5"/>
  <c r="I925" i="4"/>
  <c r="M928" i="1" s="1"/>
  <c r="F926" i="4"/>
  <c r="G926" i="4" s="1"/>
  <c r="T1428" i="3" a="1"/>
  <c r="T1428" i="3" s="1"/>
  <c r="N1432" i="3"/>
  <c r="N1433" i="3"/>
  <c r="O1433" i="3"/>
  <c r="R1431" i="3"/>
  <c r="S1430" i="3"/>
  <c r="S1431" i="3"/>
  <c r="R1430" i="3"/>
  <c r="P1838" i="3"/>
  <c r="K928" i="1" s="1" a="1"/>
  <c r="K928" i="1" s="1"/>
  <c r="P930" i="1"/>
  <c r="F1842" i="3"/>
  <c r="J1844" i="3" a="1"/>
  <c r="B1844" i="3" a="1"/>
  <c r="B1844" i="3" s="1"/>
  <c r="D1844" i="3" s="1"/>
  <c r="C1844" i="3" a="1"/>
  <c r="C1844" i="3" s="1"/>
  <c r="E1844" i="3" s="1"/>
  <c r="G1844" i="3" s="1"/>
  <c r="A1846" i="3"/>
  <c r="K1842" i="3"/>
  <c r="J1843" i="3"/>
  <c r="J1842" i="3"/>
  <c r="K1843" i="3"/>
  <c r="I1435" i="3"/>
  <c r="M1435" i="3" s="1"/>
  <c r="I1434" i="3"/>
  <c r="H1434" i="3"/>
  <c r="H1435" i="3"/>
  <c r="Q1839" i="3" l="1"/>
  <c r="L927" i="1" a="1"/>
  <c r="L927" i="1" s="1"/>
  <c r="I928" i="5"/>
  <c r="N931" i="1" s="1"/>
  <c r="G928" i="5"/>
  <c r="F929" i="5"/>
  <c r="I926" i="4"/>
  <c r="M929" i="1" s="1"/>
  <c r="F927" i="4"/>
  <c r="G927" i="4" s="1"/>
  <c r="R1432" i="3" a="1"/>
  <c r="S1433" i="3" s="1"/>
  <c r="T1430" i="3" a="1"/>
  <c r="T1430" i="3" s="1"/>
  <c r="P1840" i="3"/>
  <c r="K929" i="1" s="1" a="1"/>
  <c r="K929" i="1" s="1"/>
  <c r="H1436" i="3" a="1"/>
  <c r="L1434" i="3"/>
  <c r="N1434" i="3" s="1" a="1"/>
  <c r="P931" i="1"/>
  <c r="A1848" i="3"/>
  <c r="C1846" i="3" a="1"/>
  <c r="C1846" i="3" s="1"/>
  <c r="E1846" i="3" s="1"/>
  <c r="G1846" i="3" s="1"/>
  <c r="B1846" i="3" a="1"/>
  <c r="B1846" i="3" s="1"/>
  <c r="D1846" i="3" s="1"/>
  <c r="F1844" i="3"/>
  <c r="J1846" i="3" a="1"/>
  <c r="J1845" i="3"/>
  <c r="K1845" i="3"/>
  <c r="J1844" i="3"/>
  <c r="K1844" i="3"/>
  <c r="I1436" i="3"/>
  <c r="H1437" i="3"/>
  <c r="I1437" i="3"/>
  <c r="M1437" i="3" s="1"/>
  <c r="H1436" i="3"/>
  <c r="Q1841" i="3" l="1"/>
  <c r="L928" i="1" a="1"/>
  <c r="L928" i="1" s="1"/>
  <c r="I929" i="5"/>
  <c r="N932" i="1" s="1"/>
  <c r="G929" i="5"/>
  <c r="F930" i="5"/>
  <c r="I927" i="4"/>
  <c r="M930" i="1" s="1"/>
  <c r="F928" i="4"/>
  <c r="G928" i="4" s="1"/>
  <c r="R1433" i="3"/>
  <c r="S1432" i="3"/>
  <c r="R1432" i="3"/>
  <c r="P1842" i="3"/>
  <c r="K930" i="1" s="1" a="1"/>
  <c r="K930" i="1" s="1"/>
  <c r="N1434" i="3"/>
  <c r="N1435" i="3"/>
  <c r="O1434" i="3"/>
  <c r="H726" i="1" s="1" a="1"/>
  <c r="H726" i="1" s="1"/>
  <c r="O726" i="1" s="1"/>
  <c r="O1435" i="3"/>
  <c r="H1438" i="3" a="1"/>
  <c r="L1436" i="3"/>
  <c r="N1436" i="3" s="1" a="1"/>
  <c r="P932" i="1"/>
  <c r="F1846" i="3"/>
  <c r="J1848" i="3" a="1"/>
  <c r="J1846" i="3"/>
  <c r="K1846" i="3"/>
  <c r="J1847" i="3"/>
  <c r="K1847" i="3"/>
  <c r="C1848" i="3" a="1"/>
  <c r="C1848" i="3" s="1"/>
  <c r="E1848" i="3" s="1"/>
  <c r="G1848" i="3" s="1"/>
  <c r="B1848" i="3" a="1"/>
  <c r="B1848" i="3" s="1"/>
  <c r="D1848" i="3" s="1"/>
  <c r="A1850" i="3"/>
  <c r="H1438" i="3"/>
  <c r="L1438" i="3" s="1"/>
  <c r="I1438" i="3"/>
  <c r="H1439" i="3"/>
  <c r="I1439" i="3"/>
  <c r="M1439" i="3" s="1"/>
  <c r="Q1843" i="3" l="1"/>
  <c r="L929" i="1" a="1"/>
  <c r="L929" i="1" s="1"/>
  <c r="T1432" i="3" a="1"/>
  <c r="T1432" i="3" s="1"/>
  <c r="G930" i="5"/>
  <c r="I930" i="5"/>
  <c r="N933" i="1" s="1"/>
  <c r="F931" i="5"/>
  <c r="I928" i="4"/>
  <c r="M931" i="1" s="1"/>
  <c r="F929" i="4"/>
  <c r="G929" i="4" s="1"/>
  <c r="R1434" i="3" a="1"/>
  <c r="P1844" i="3"/>
  <c r="K931" i="1" s="1" a="1"/>
  <c r="K931" i="1" s="1"/>
  <c r="N1436" i="3"/>
  <c r="O1436" i="3"/>
  <c r="H727" i="1" s="1" a="1"/>
  <c r="H727" i="1" s="1"/>
  <c r="O727" i="1" s="1"/>
  <c r="O1437" i="3"/>
  <c r="N1437" i="3"/>
  <c r="N1438" i="3" a="1"/>
  <c r="P933" i="1"/>
  <c r="K1848" i="3"/>
  <c r="J1849" i="3"/>
  <c r="J1848" i="3"/>
  <c r="K1849" i="3"/>
  <c r="F1848" i="3"/>
  <c r="J1850" i="3" a="1"/>
  <c r="C1850" i="3" a="1"/>
  <c r="C1850" i="3" s="1"/>
  <c r="E1850" i="3" s="1"/>
  <c r="G1850" i="3" s="1"/>
  <c r="B1850" i="3" a="1"/>
  <c r="B1850" i="3" s="1"/>
  <c r="D1850" i="3" s="1"/>
  <c r="A1852" i="3"/>
  <c r="H1440" i="3" a="1"/>
  <c r="Q1845" i="3" l="1"/>
  <c r="L930" i="1" a="1"/>
  <c r="L930" i="1" s="1"/>
  <c r="G931" i="5"/>
  <c r="I931" i="5"/>
  <c r="N934" i="1" s="1"/>
  <c r="F932" i="5"/>
  <c r="I929" i="4"/>
  <c r="M932" i="1" s="1"/>
  <c r="F930" i="4"/>
  <c r="G930" i="4" s="1"/>
  <c r="R1436" i="3" a="1"/>
  <c r="P1846" i="3"/>
  <c r="K932" i="1" s="1" a="1"/>
  <c r="K932" i="1" s="1"/>
  <c r="R1434" i="3"/>
  <c r="S1434" i="3"/>
  <c r="R1435" i="3"/>
  <c r="S1435" i="3"/>
  <c r="O1439" i="3"/>
  <c r="N1439" i="3"/>
  <c r="O1438" i="3"/>
  <c r="H728" i="1" s="1" a="1"/>
  <c r="H728" i="1" s="1"/>
  <c r="O728" i="1" s="1"/>
  <c r="N1438" i="3"/>
  <c r="P934" i="1"/>
  <c r="F1850" i="3"/>
  <c r="J1852" i="3" a="1"/>
  <c r="J1850" i="3"/>
  <c r="K1850" i="3"/>
  <c r="K1851" i="3"/>
  <c r="J1851" i="3"/>
  <c r="C1852" i="3" a="1"/>
  <c r="C1852" i="3" s="1"/>
  <c r="E1852" i="3" s="1"/>
  <c r="G1852" i="3" s="1"/>
  <c r="B1852" i="3" a="1"/>
  <c r="B1852" i="3" s="1"/>
  <c r="D1852" i="3" s="1"/>
  <c r="A1854" i="3"/>
  <c r="H1440" i="3"/>
  <c r="L1440" i="3" s="1"/>
  <c r="I1440" i="3"/>
  <c r="I1441" i="3"/>
  <c r="M1441" i="3" s="1"/>
  <c r="H1441" i="3"/>
  <c r="Q1847" i="3" l="1"/>
  <c r="L931" i="1" a="1"/>
  <c r="L931" i="1" s="1"/>
  <c r="I932" i="5"/>
  <c r="N935" i="1" s="1"/>
  <c r="G932" i="5"/>
  <c r="F933" i="5"/>
  <c r="I930" i="4"/>
  <c r="M933" i="1" s="1"/>
  <c r="F931" i="4"/>
  <c r="G931" i="4" s="1"/>
  <c r="T1434" i="3" a="1"/>
  <c r="T1434" i="3" s="1"/>
  <c r="N1440" i="3" a="1"/>
  <c r="O1441" i="3" s="1"/>
  <c r="R1438" i="3" a="1"/>
  <c r="P1848" i="3"/>
  <c r="K933" i="1" s="1" a="1"/>
  <c r="K933" i="1" s="1"/>
  <c r="S1436" i="3"/>
  <c r="R1437" i="3"/>
  <c r="S1437" i="3"/>
  <c r="R1436" i="3"/>
  <c r="P935" i="1"/>
  <c r="F1852" i="3"/>
  <c r="J1854" i="3" a="1"/>
  <c r="K1852" i="3"/>
  <c r="J1853" i="3"/>
  <c r="J1852" i="3"/>
  <c r="K1853" i="3"/>
  <c r="A1856" i="3"/>
  <c r="B1854" i="3" a="1"/>
  <c r="B1854" i="3" s="1"/>
  <c r="D1854" i="3" s="1"/>
  <c r="C1854" i="3" a="1"/>
  <c r="C1854" i="3" s="1"/>
  <c r="E1854" i="3" s="1"/>
  <c r="G1854" i="3" s="1"/>
  <c r="H1442" i="3" a="1"/>
  <c r="Q1849" i="3" l="1"/>
  <c r="L932" i="1" a="1"/>
  <c r="L932" i="1" s="1"/>
  <c r="T1436" i="3" a="1"/>
  <c r="T1436" i="3" s="1"/>
  <c r="I933" i="5"/>
  <c r="N936" i="1" s="1"/>
  <c r="G933" i="5"/>
  <c r="F934" i="5"/>
  <c r="I931" i="4"/>
  <c r="M934" i="1" s="1"/>
  <c r="F932" i="4"/>
  <c r="G932" i="4" s="1"/>
  <c r="N1441" i="3"/>
  <c r="O1440" i="3"/>
  <c r="H729" i="1" s="1" a="1"/>
  <c r="H729" i="1" s="1"/>
  <c r="O729" i="1" s="1"/>
  <c r="N1440" i="3"/>
  <c r="P1850" i="3"/>
  <c r="K934" i="1" s="1" a="1"/>
  <c r="K934" i="1" s="1"/>
  <c r="R1438" i="3"/>
  <c r="S1439" i="3"/>
  <c r="R1439" i="3"/>
  <c r="S1438" i="3"/>
  <c r="P936" i="1"/>
  <c r="F1854" i="3"/>
  <c r="J1856" i="3" a="1"/>
  <c r="K1855" i="3"/>
  <c r="J1855" i="3"/>
  <c r="J1854" i="3"/>
  <c r="K1854" i="3"/>
  <c r="B1856" i="3" a="1"/>
  <c r="B1856" i="3" s="1"/>
  <c r="D1856" i="3" s="1"/>
  <c r="A1858" i="3"/>
  <c r="C1856" i="3" a="1"/>
  <c r="C1856" i="3" s="1"/>
  <c r="E1856" i="3" s="1"/>
  <c r="G1856" i="3" s="1"/>
  <c r="I1443" i="3"/>
  <c r="M1443" i="3" s="1"/>
  <c r="I1442" i="3"/>
  <c r="H1442" i="3"/>
  <c r="H1443" i="3"/>
  <c r="Q1851" i="3" l="1"/>
  <c r="L933" i="1" a="1"/>
  <c r="L933" i="1" s="1"/>
  <c r="G934" i="5"/>
  <c r="I934" i="5"/>
  <c r="N937" i="1" s="1"/>
  <c r="F935" i="5"/>
  <c r="I932" i="4"/>
  <c r="M935" i="1" s="1"/>
  <c r="F933" i="4"/>
  <c r="G933" i="4" s="1"/>
  <c r="T1438" i="3" a="1"/>
  <c r="T1438" i="3" s="1"/>
  <c r="R1440" i="3" a="1"/>
  <c r="S1441" i="3" s="1"/>
  <c r="P1852" i="3"/>
  <c r="K935" i="1" s="1" a="1"/>
  <c r="K935" i="1" s="1"/>
  <c r="H1444" i="3" a="1"/>
  <c r="L1442" i="3"/>
  <c r="N1442" i="3" s="1" a="1"/>
  <c r="P937" i="1"/>
  <c r="F1856" i="3"/>
  <c r="J1858" i="3" a="1"/>
  <c r="K1856" i="3"/>
  <c r="J1857" i="3"/>
  <c r="J1856" i="3"/>
  <c r="K1857" i="3"/>
  <c r="A1860" i="3"/>
  <c r="B1858" i="3" a="1"/>
  <c r="B1858" i="3" s="1"/>
  <c r="D1858" i="3" s="1"/>
  <c r="C1858" i="3" a="1"/>
  <c r="C1858" i="3" s="1"/>
  <c r="E1858" i="3" s="1"/>
  <c r="G1858" i="3" s="1"/>
  <c r="I1444" i="3"/>
  <c r="H1445" i="3"/>
  <c r="I1445" i="3"/>
  <c r="M1445" i="3" s="1"/>
  <c r="H1444" i="3"/>
  <c r="Q1853" i="3" l="1"/>
  <c r="L934" i="1" a="1"/>
  <c r="L934" i="1" s="1"/>
  <c r="F936" i="5"/>
  <c r="G935" i="5"/>
  <c r="I935" i="5"/>
  <c r="N938" i="1" s="1"/>
  <c r="I933" i="4"/>
  <c r="M936" i="1" s="1"/>
  <c r="F934" i="4"/>
  <c r="G934" i="4" s="1"/>
  <c r="R1441" i="3"/>
  <c r="S1440" i="3"/>
  <c r="R1440" i="3"/>
  <c r="P1854" i="3"/>
  <c r="K936" i="1" s="1" a="1"/>
  <c r="K936" i="1" s="1"/>
  <c r="O1442" i="3"/>
  <c r="H730" i="1" s="1" a="1"/>
  <c r="H730" i="1" s="1"/>
  <c r="O730" i="1" s="1"/>
  <c r="N1442" i="3"/>
  <c r="N1443" i="3"/>
  <c r="O1443" i="3"/>
  <c r="H1446" i="3" a="1"/>
  <c r="L1444" i="3"/>
  <c r="N1444" i="3" s="1" a="1"/>
  <c r="P938" i="1"/>
  <c r="A1862" i="3"/>
  <c r="C1860" i="3" a="1"/>
  <c r="C1860" i="3" s="1"/>
  <c r="E1860" i="3" s="1"/>
  <c r="G1860" i="3" s="1"/>
  <c r="B1860" i="3" a="1"/>
  <c r="B1860" i="3" s="1"/>
  <c r="D1860" i="3" s="1"/>
  <c r="F1858" i="3"/>
  <c r="J1860" i="3" a="1"/>
  <c r="J1858" i="3"/>
  <c r="K1858" i="3"/>
  <c r="K1859" i="3"/>
  <c r="J1859" i="3"/>
  <c r="H1446" i="3"/>
  <c r="L1446" i="3" s="1"/>
  <c r="I1446" i="3"/>
  <c r="H1447" i="3"/>
  <c r="I1447" i="3"/>
  <c r="M1447" i="3" s="1"/>
  <c r="Q1855" i="3" l="1"/>
  <c r="L935" i="1" a="1"/>
  <c r="L935" i="1" s="1"/>
  <c r="T1440" i="3" a="1"/>
  <c r="T1440" i="3" s="1"/>
  <c r="I936" i="5"/>
  <c r="N939" i="1" s="1"/>
  <c r="G936" i="5"/>
  <c r="F937" i="5"/>
  <c r="I934" i="4"/>
  <c r="M937" i="1" s="1"/>
  <c r="F935" i="4"/>
  <c r="G935" i="4" s="1"/>
  <c r="R1442" i="3" a="1"/>
  <c r="P1856" i="3"/>
  <c r="K937" i="1" s="1" a="1"/>
  <c r="K937" i="1" s="1"/>
  <c r="O1444" i="3"/>
  <c r="H731" i="1" s="1" a="1"/>
  <c r="H731" i="1" s="1"/>
  <c r="O731" i="1" s="1"/>
  <c r="O1445" i="3"/>
  <c r="N1444" i="3"/>
  <c r="N1445" i="3"/>
  <c r="N1446" i="3" a="1"/>
  <c r="P939" i="1"/>
  <c r="F1860" i="3"/>
  <c r="J1862" i="3" a="1"/>
  <c r="K1860" i="3"/>
  <c r="J1861" i="3"/>
  <c r="J1860" i="3"/>
  <c r="K1861" i="3"/>
  <c r="B1862" i="3" a="1"/>
  <c r="B1862" i="3" s="1"/>
  <c r="D1862" i="3" s="1"/>
  <c r="C1862" i="3" a="1"/>
  <c r="C1862" i="3" s="1"/>
  <c r="E1862" i="3" s="1"/>
  <c r="G1862" i="3" s="1"/>
  <c r="A1864" i="3"/>
  <c r="H1448" i="3" a="1"/>
  <c r="Q1857" i="3" l="1"/>
  <c r="L936" i="1" a="1"/>
  <c r="L936" i="1" s="1"/>
  <c r="I937" i="5"/>
  <c r="N940" i="1" s="1"/>
  <c r="G937" i="5"/>
  <c r="F938" i="5"/>
  <c r="I935" i="4"/>
  <c r="M938" i="1" s="1"/>
  <c r="F936" i="4"/>
  <c r="G936" i="4" s="1"/>
  <c r="R1444" i="3" a="1"/>
  <c r="P1858" i="3"/>
  <c r="K938" i="1" s="1" a="1"/>
  <c r="K938" i="1" s="1"/>
  <c r="R1442" i="3"/>
  <c r="S1442" i="3"/>
  <c r="S1443" i="3"/>
  <c r="R1443" i="3"/>
  <c r="O1447" i="3"/>
  <c r="N1446" i="3"/>
  <c r="N1447" i="3"/>
  <c r="O1446" i="3"/>
  <c r="H732" i="1" s="1" a="1"/>
  <c r="H732" i="1" s="1"/>
  <c r="O732" i="1" s="1"/>
  <c r="P940" i="1"/>
  <c r="F1862" i="3"/>
  <c r="J1864" i="3" a="1"/>
  <c r="K1863" i="3"/>
  <c r="J1862" i="3"/>
  <c r="J1863" i="3"/>
  <c r="K1862" i="3"/>
  <c r="A1866" i="3"/>
  <c r="B1864" i="3" a="1"/>
  <c r="B1864" i="3" s="1"/>
  <c r="D1864" i="3" s="1"/>
  <c r="C1864" i="3" a="1"/>
  <c r="C1864" i="3" s="1"/>
  <c r="E1864" i="3" s="1"/>
  <c r="G1864" i="3" s="1"/>
  <c r="H1448" i="3"/>
  <c r="L1448" i="3" s="1"/>
  <c r="I1448" i="3"/>
  <c r="I1449" i="3"/>
  <c r="M1449" i="3" s="1"/>
  <c r="H1449" i="3"/>
  <c r="Q1859" i="3" l="1"/>
  <c r="L937" i="1" a="1"/>
  <c r="L937" i="1" s="1"/>
  <c r="I938" i="5"/>
  <c r="N941" i="1" s="1"/>
  <c r="G938" i="5"/>
  <c r="F939" i="5"/>
  <c r="I936" i="4"/>
  <c r="M939" i="1" s="1"/>
  <c r="F937" i="4"/>
  <c r="G937" i="4" s="1"/>
  <c r="T1442" i="3" a="1"/>
  <c r="T1442" i="3" s="1"/>
  <c r="N1448" i="3" a="1"/>
  <c r="O1448" i="3" s="1"/>
  <c r="H733" i="1" s="1" a="1"/>
  <c r="H733" i="1" s="1"/>
  <c r="O733" i="1" s="1"/>
  <c r="P1860" i="3"/>
  <c r="K939" i="1" s="1" a="1"/>
  <c r="K939" i="1" s="1"/>
  <c r="R1446" i="3" a="1"/>
  <c r="S1444" i="3"/>
  <c r="R1444" i="3"/>
  <c r="S1445" i="3"/>
  <c r="R1445" i="3"/>
  <c r="P941" i="1"/>
  <c r="F1864" i="3"/>
  <c r="J1866" i="3" a="1"/>
  <c r="C1866" i="3" a="1"/>
  <c r="C1866" i="3" s="1"/>
  <c r="E1866" i="3" s="1"/>
  <c r="G1866" i="3" s="1"/>
  <c r="B1866" i="3" a="1"/>
  <c r="B1866" i="3" s="1"/>
  <c r="D1866" i="3" s="1"/>
  <c r="A1868" i="3"/>
  <c r="K1864" i="3"/>
  <c r="J1864" i="3"/>
  <c r="J1865" i="3"/>
  <c r="K1865" i="3"/>
  <c r="H1450" i="3" a="1"/>
  <c r="Q1861" i="3" l="1"/>
  <c r="L938" i="1" a="1"/>
  <c r="L938" i="1" s="1"/>
  <c r="G939" i="5"/>
  <c r="I939" i="5"/>
  <c r="N942" i="1" s="1"/>
  <c r="F940" i="5"/>
  <c r="I937" i="4"/>
  <c r="M940" i="1" s="1"/>
  <c r="F938" i="4"/>
  <c r="G938" i="4" s="1"/>
  <c r="T1444" i="3" a="1"/>
  <c r="T1444" i="3" s="1"/>
  <c r="N1449" i="3"/>
  <c r="N1448" i="3"/>
  <c r="O1449" i="3"/>
  <c r="R1447" i="3"/>
  <c r="S1446" i="3"/>
  <c r="R1446" i="3"/>
  <c r="S1447" i="3"/>
  <c r="P1862" i="3"/>
  <c r="K940" i="1" s="1" a="1"/>
  <c r="K940" i="1" s="1"/>
  <c r="P942" i="1"/>
  <c r="A1870" i="3"/>
  <c r="B1868" i="3" a="1"/>
  <c r="B1868" i="3" s="1"/>
  <c r="D1868" i="3" s="1"/>
  <c r="C1868" i="3" a="1"/>
  <c r="C1868" i="3" s="1"/>
  <c r="E1868" i="3" s="1"/>
  <c r="G1868" i="3" s="1"/>
  <c r="F1866" i="3"/>
  <c r="J1868" i="3" a="1"/>
  <c r="K1866" i="3"/>
  <c r="J1866" i="3"/>
  <c r="K1867" i="3"/>
  <c r="J1867" i="3"/>
  <c r="I1451" i="3"/>
  <c r="M1451" i="3" s="1"/>
  <c r="I1450" i="3"/>
  <c r="H1450" i="3"/>
  <c r="H1451" i="3"/>
  <c r="Q1863" i="3" l="1"/>
  <c r="L939" i="1" a="1"/>
  <c r="L939" i="1" s="1"/>
  <c r="I940" i="5"/>
  <c r="N943" i="1" s="1"/>
  <c r="G940" i="5"/>
  <c r="F941" i="5"/>
  <c r="I938" i="4"/>
  <c r="M941" i="1" s="1"/>
  <c r="F939" i="4"/>
  <c r="G939" i="4" s="1"/>
  <c r="T1446" i="3" a="1"/>
  <c r="T1446" i="3" s="1"/>
  <c r="R1448" i="3" a="1"/>
  <c r="S1449" i="3" s="1"/>
  <c r="P1864" i="3"/>
  <c r="K941" i="1" s="1" a="1"/>
  <c r="K941" i="1" s="1"/>
  <c r="H1452" i="3" a="1"/>
  <c r="L1450" i="3"/>
  <c r="N1450" i="3" s="1" a="1"/>
  <c r="P943" i="1"/>
  <c r="K1868" i="3"/>
  <c r="J1869" i="3"/>
  <c r="J1868" i="3"/>
  <c r="K1869" i="3"/>
  <c r="F1868" i="3"/>
  <c r="J1870" i="3" a="1"/>
  <c r="B1870" i="3" a="1"/>
  <c r="B1870" i="3" s="1"/>
  <c r="D1870" i="3" s="1"/>
  <c r="A1872" i="3"/>
  <c r="C1870" i="3" a="1"/>
  <c r="C1870" i="3" s="1"/>
  <c r="E1870" i="3" s="1"/>
  <c r="G1870" i="3" s="1"/>
  <c r="I1452" i="3"/>
  <c r="H1453" i="3"/>
  <c r="I1453" i="3"/>
  <c r="M1453" i="3" s="1"/>
  <c r="H1452" i="3"/>
  <c r="Q1865" i="3" l="1"/>
  <c r="L940" i="1" a="1"/>
  <c r="L940" i="1" s="1"/>
  <c r="I941" i="5"/>
  <c r="N944" i="1" s="1"/>
  <c r="G941" i="5"/>
  <c r="F942" i="5"/>
  <c r="I939" i="4"/>
  <c r="M942" i="1" s="1"/>
  <c r="F940" i="4"/>
  <c r="G940" i="4" s="1"/>
  <c r="R1449" i="3"/>
  <c r="S1448" i="3"/>
  <c r="R1448" i="3"/>
  <c r="P1866" i="3"/>
  <c r="K942" i="1" s="1" a="1"/>
  <c r="K942" i="1" s="1"/>
  <c r="N1450" i="3"/>
  <c r="N1451" i="3"/>
  <c r="O1450" i="3"/>
  <c r="H734" i="1" s="1" a="1"/>
  <c r="H734" i="1" s="1"/>
  <c r="O734" i="1" s="1"/>
  <c r="O1451" i="3"/>
  <c r="H1454" i="3" a="1"/>
  <c r="L1452" i="3"/>
  <c r="N1452" i="3" s="1" a="1"/>
  <c r="P944" i="1"/>
  <c r="F1870" i="3"/>
  <c r="J1872" i="3" a="1"/>
  <c r="K1871" i="3"/>
  <c r="J1871" i="3"/>
  <c r="J1870" i="3"/>
  <c r="K1870" i="3"/>
  <c r="A1874" i="3"/>
  <c r="C1872" i="3" a="1"/>
  <c r="C1872" i="3" s="1"/>
  <c r="E1872" i="3" s="1"/>
  <c r="G1872" i="3" s="1"/>
  <c r="B1872" i="3" a="1"/>
  <c r="B1872" i="3" s="1"/>
  <c r="D1872" i="3" s="1"/>
  <c r="H1454" i="3"/>
  <c r="L1454" i="3" s="1"/>
  <c r="I1454" i="3"/>
  <c r="H1455" i="3"/>
  <c r="I1455" i="3"/>
  <c r="M1455" i="3" s="1"/>
  <c r="Q1867" i="3" l="1"/>
  <c r="L941" i="1" a="1"/>
  <c r="L941" i="1" s="1"/>
  <c r="T1448" i="3" a="1"/>
  <c r="T1448" i="3" s="1"/>
  <c r="G942" i="5"/>
  <c r="I942" i="5"/>
  <c r="N945" i="1" s="1"/>
  <c r="F943" i="5"/>
  <c r="I940" i="4"/>
  <c r="M943" i="1" s="1"/>
  <c r="F941" i="4"/>
  <c r="G941" i="4" s="1"/>
  <c r="R1450" i="3" a="1"/>
  <c r="P1868" i="3"/>
  <c r="K943" i="1" s="1" a="1"/>
  <c r="K943" i="1" s="1"/>
  <c r="N1452" i="3"/>
  <c r="N1453" i="3"/>
  <c r="O1453" i="3"/>
  <c r="O1452" i="3"/>
  <c r="H735" i="1" s="1" a="1"/>
  <c r="H735" i="1" s="1"/>
  <c r="O735" i="1" s="1"/>
  <c r="N1454" i="3" a="1"/>
  <c r="P945" i="1"/>
  <c r="A1876" i="3"/>
  <c r="C1874" i="3" a="1"/>
  <c r="C1874" i="3" s="1"/>
  <c r="E1874" i="3" s="1"/>
  <c r="G1874" i="3" s="1"/>
  <c r="B1874" i="3" a="1"/>
  <c r="B1874" i="3" s="1"/>
  <c r="D1874" i="3" s="1"/>
  <c r="K1872" i="3"/>
  <c r="J1872" i="3"/>
  <c r="J1873" i="3"/>
  <c r="K1873" i="3"/>
  <c r="F1872" i="3"/>
  <c r="J1874" i="3" a="1"/>
  <c r="H1456" i="3" a="1"/>
  <c r="Q1869" i="3" l="1"/>
  <c r="L942" i="1" a="1"/>
  <c r="L942" i="1" s="1"/>
  <c r="G943" i="5"/>
  <c r="I943" i="5"/>
  <c r="N946" i="1" s="1"/>
  <c r="F944" i="5"/>
  <c r="I941" i="4"/>
  <c r="M944" i="1" s="1"/>
  <c r="F942" i="4"/>
  <c r="G942" i="4" s="1"/>
  <c r="R1452" i="3" a="1"/>
  <c r="P1870" i="3"/>
  <c r="K944" i="1" s="1" a="1"/>
  <c r="K944" i="1" s="1"/>
  <c r="R1450" i="3"/>
  <c r="S1450" i="3"/>
  <c r="R1451" i="3"/>
  <c r="S1451" i="3"/>
  <c r="O1455" i="3"/>
  <c r="N1454" i="3"/>
  <c r="O1454" i="3"/>
  <c r="H736" i="1" s="1" a="1"/>
  <c r="H736" i="1" s="1"/>
  <c r="O736" i="1" s="1"/>
  <c r="N1455" i="3"/>
  <c r="P946" i="1"/>
  <c r="F1874" i="3"/>
  <c r="J1876" i="3" a="1"/>
  <c r="K1874" i="3"/>
  <c r="J1874" i="3"/>
  <c r="J1875" i="3"/>
  <c r="K1875" i="3"/>
  <c r="C1876" i="3" a="1"/>
  <c r="C1876" i="3" s="1"/>
  <c r="E1876" i="3" s="1"/>
  <c r="G1876" i="3" s="1"/>
  <c r="A1878" i="3"/>
  <c r="B1876" i="3" a="1"/>
  <c r="B1876" i="3" s="1"/>
  <c r="D1876" i="3" s="1"/>
  <c r="H1456" i="3"/>
  <c r="L1456" i="3" s="1"/>
  <c r="I1456" i="3"/>
  <c r="I1457" i="3"/>
  <c r="M1457" i="3" s="1"/>
  <c r="H1457" i="3"/>
  <c r="Q1871" i="3" l="1"/>
  <c r="L943" i="1" a="1"/>
  <c r="L943" i="1" s="1"/>
  <c r="I944" i="5"/>
  <c r="N947" i="1" s="1"/>
  <c r="G944" i="5"/>
  <c r="F945" i="5"/>
  <c r="I942" i="4"/>
  <c r="M945" i="1" s="1"/>
  <c r="F943" i="4"/>
  <c r="G943" i="4" s="1"/>
  <c r="T1450" i="3" a="1"/>
  <c r="T1450" i="3" s="1"/>
  <c r="N1456" i="3" a="1"/>
  <c r="O1456" i="3" s="1"/>
  <c r="H737" i="1" s="1" a="1"/>
  <c r="H737" i="1" s="1"/>
  <c r="O737" i="1" s="1"/>
  <c r="P1872" i="3"/>
  <c r="K945" i="1" s="1" a="1"/>
  <c r="K945" i="1" s="1"/>
  <c r="R1454" i="3" a="1"/>
  <c r="S1452" i="3"/>
  <c r="R1452" i="3"/>
  <c r="R1453" i="3"/>
  <c r="S1453" i="3"/>
  <c r="P947" i="1"/>
  <c r="B1878" i="3" a="1"/>
  <c r="B1878" i="3" s="1"/>
  <c r="D1878" i="3" s="1"/>
  <c r="C1878" i="3" a="1"/>
  <c r="C1878" i="3" s="1"/>
  <c r="E1878" i="3" s="1"/>
  <c r="G1878" i="3" s="1"/>
  <c r="A1880" i="3"/>
  <c r="K1876" i="3"/>
  <c r="J1877" i="3"/>
  <c r="J1876" i="3"/>
  <c r="K1877" i="3"/>
  <c r="F1876" i="3"/>
  <c r="J1878" i="3" a="1"/>
  <c r="H1458" i="3" a="1"/>
  <c r="Q1873" i="3" l="1"/>
  <c r="L944" i="1" a="1"/>
  <c r="L944" i="1" s="1"/>
  <c r="I945" i="5"/>
  <c r="N948" i="1" s="1"/>
  <c r="G945" i="5"/>
  <c r="F946" i="5"/>
  <c r="I943" i="4"/>
  <c r="M946" i="1" s="1"/>
  <c r="F944" i="4"/>
  <c r="G944" i="4" s="1"/>
  <c r="T1452" i="3" a="1"/>
  <c r="T1452" i="3" s="1"/>
  <c r="N1457" i="3"/>
  <c r="N1456" i="3"/>
  <c r="O1457" i="3"/>
  <c r="R1454" i="3"/>
  <c r="S1455" i="3"/>
  <c r="R1455" i="3"/>
  <c r="S1454" i="3"/>
  <c r="P1874" i="3"/>
  <c r="K946" i="1" s="1" a="1"/>
  <c r="K946" i="1" s="1"/>
  <c r="P948" i="1"/>
  <c r="A1882" i="3"/>
  <c r="C1880" i="3" a="1"/>
  <c r="C1880" i="3" s="1"/>
  <c r="E1880" i="3" s="1"/>
  <c r="G1880" i="3" s="1"/>
  <c r="B1880" i="3" a="1"/>
  <c r="B1880" i="3" s="1"/>
  <c r="D1880" i="3" s="1"/>
  <c r="K1879" i="3"/>
  <c r="J1879" i="3"/>
  <c r="J1878" i="3"/>
  <c r="K1878" i="3"/>
  <c r="F1878" i="3"/>
  <c r="J1880" i="3" a="1"/>
  <c r="I1459" i="3"/>
  <c r="M1459" i="3" s="1"/>
  <c r="I1458" i="3"/>
  <c r="H1458" i="3"/>
  <c r="H1459" i="3"/>
  <c r="Q1875" i="3" l="1"/>
  <c r="L945" i="1" a="1"/>
  <c r="L945" i="1" s="1"/>
  <c r="I946" i="5"/>
  <c r="N949" i="1" s="1"/>
  <c r="G946" i="5"/>
  <c r="F947" i="5"/>
  <c r="I944" i="4"/>
  <c r="M947" i="1" s="1"/>
  <c r="F945" i="4"/>
  <c r="G945" i="4" s="1"/>
  <c r="T1454" i="3" a="1"/>
  <c r="T1454" i="3" s="1"/>
  <c r="R1456" i="3" a="1"/>
  <c r="S1457" i="3" s="1"/>
  <c r="P1876" i="3"/>
  <c r="K947" i="1" s="1" a="1"/>
  <c r="K947" i="1" s="1"/>
  <c r="H1460" i="3" a="1"/>
  <c r="L1458" i="3"/>
  <c r="N1458" i="3" s="1" a="1"/>
  <c r="P949" i="1"/>
  <c r="F1880" i="3"/>
  <c r="J1882" i="3" a="1"/>
  <c r="K1880" i="3"/>
  <c r="J1881" i="3"/>
  <c r="J1880" i="3"/>
  <c r="K1881" i="3"/>
  <c r="B1882" i="3" a="1"/>
  <c r="B1882" i="3" s="1"/>
  <c r="D1882" i="3" s="1"/>
  <c r="A1884" i="3"/>
  <c r="C1882" i="3" a="1"/>
  <c r="C1882" i="3" s="1"/>
  <c r="E1882" i="3" s="1"/>
  <c r="G1882" i="3" s="1"/>
  <c r="I1460" i="3"/>
  <c r="H1461" i="3"/>
  <c r="I1461" i="3"/>
  <c r="M1461" i="3" s="1"/>
  <c r="H1460" i="3"/>
  <c r="Q1877" i="3" l="1"/>
  <c r="L946" i="1" a="1"/>
  <c r="L946" i="1" s="1"/>
  <c r="G947" i="5"/>
  <c r="F948" i="5"/>
  <c r="I947" i="5"/>
  <c r="N950" i="1" s="1"/>
  <c r="I945" i="4"/>
  <c r="M948" i="1" s="1"/>
  <c r="F946" i="4"/>
  <c r="G946" i="4" s="1"/>
  <c r="R1457" i="3"/>
  <c r="S1456" i="3"/>
  <c r="R1456" i="3"/>
  <c r="P1878" i="3"/>
  <c r="K948" i="1" s="1" a="1"/>
  <c r="K948" i="1" s="1"/>
  <c r="O1458" i="3"/>
  <c r="H738" i="1" s="1" a="1"/>
  <c r="H738" i="1" s="1"/>
  <c r="O738" i="1" s="1"/>
  <c r="N1458" i="3"/>
  <c r="O1459" i="3"/>
  <c r="N1459" i="3"/>
  <c r="H1462" i="3" a="1"/>
  <c r="L1460" i="3"/>
  <c r="N1460" i="3" s="1" a="1"/>
  <c r="P950" i="1"/>
  <c r="B1884" i="3" a="1"/>
  <c r="B1884" i="3" s="1"/>
  <c r="D1884" i="3" s="1"/>
  <c r="A1886" i="3"/>
  <c r="C1884" i="3" a="1"/>
  <c r="C1884" i="3" s="1"/>
  <c r="E1884" i="3" s="1"/>
  <c r="G1884" i="3" s="1"/>
  <c r="K1882" i="3"/>
  <c r="J1883" i="3"/>
  <c r="J1882" i="3"/>
  <c r="K1883" i="3"/>
  <c r="F1882" i="3"/>
  <c r="J1884" i="3" a="1"/>
  <c r="H1462" i="3"/>
  <c r="L1462" i="3" s="1"/>
  <c r="I1462" i="3"/>
  <c r="H1463" i="3"/>
  <c r="I1463" i="3"/>
  <c r="M1463" i="3" s="1"/>
  <c r="Q1879" i="3" l="1"/>
  <c r="L947" i="1" a="1"/>
  <c r="L947" i="1" s="1"/>
  <c r="I948" i="5"/>
  <c r="N951" i="1" s="1"/>
  <c r="G948" i="5"/>
  <c r="F949" i="5"/>
  <c r="I946" i="4"/>
  <c r="M949" i="1" s="1"/>
  <c r="F947" i="4"/>
  <c r="G947" i="4" s="1"/>
  <c r="T1456" i="3" a="1"/>
  <c r="T1456" i="3" s="1"/>
  <c r="R1458" i="3" a="1"/>
  <c r="P1880" i="3"/>
  <c r="K949" i="1" s="1" a="1"/>
  <c r="K949" i="1" s="1"/>
  <c r="N1462" i="3" a="1"/>
  <c r="O1460" i="3"/>
  <c r="H739" i="1" s="1" a="1"/>
  <c r="H739" i="1" s="1"/>
  <c r="O739" i="1" s="1"/>
  <c r="O1461" i="3"/>
  <c r="N1460" i="3"/>
  <c r="N1461" i="3"/>
  <c r="P951" i="1"/>
  <c r="B1886" i="3" a="1"/>
  <c r="B1886" i="3" s="1"/>
  <c r="D1886" i="3" s="1"/>
  <c r="A1888" i="3"/>
  <c r="C1886" i="3" a="1"/>
  <c r="C1886" i="3" s="1"/>
  <c r="E1886" i="3" s="1"/>
  <c r="G1886" i="3" s="1"/>
  <c r="K1884" i="3"/>
  <c r="J1884" i="3"/>
  <c r="J1885" i="3"/>
  <c r="K1885" i="3"/>
  <c r="F1884" i="3"/>
  <c r="J1886" i="3" a="1"/>
  <c r="H1464" i="3" a="1"/>
  <c r="Q1881" i="3" l="1"/>
  <c r="L948" i="1" a="1"/>
  <c r="L948" i="1" s="1"/>
  <c r="I949" i="5"/>
  <c r="N952" i="1" s="1"/>
  <c r="G949" i="5"/>
  <c r="F950" i="5"/>
  <c r="I947" i="4"/>
  <c r="M950" i="1" s="1"/>
  <c r="F948" i="4"/>
  <c r="G948" i="4" s="1"/>
  <c r="R1460" i="3" a="1"/>
  <c r="P1882" i="3"/>
  <c r="K950" i="1" s="1" a="1"/>
  <c r="K950" i="1" s="1"/>
  <c r="R1458" i="3"/>
  <c r="S1459" i="3"/>
  <c r="S1458" i="3"/>
  <c r="R1459" i="3"/>
  <c r="O1463" i="3"/>
  <c r="N1463" i="3"/>
  <c r="O1462" i="3"/>
  <c r="H740" i="1" s="1" a="1"/>
  <c r="H740" i="1" s="1"/>
  <c r="O740" i="1" s="1"/>
  <c r="N1462" i="3"/>
  <c r="P952" i="1"/>
  <c r="C1888" i="3" a="1"/>
  <c r="C1888" i="3" s="1"/>
  <c r="E1888" i="3" s="1"/>
  <c r="G1888" i="3" s="1"/>
  <c r="B1888" i="3" a="1"/>
  <c r="B1888" i="3" s="1"/>
  <c r="D1888" i="3" s="1"/>
  <c r="A1890" i="3"/>
  <c r="K1887" i="3"/>
  <c r="J1887" i="3"/>
  <c r="J1886" i="3"/>
  <c r="K1886" i="3"/>
  <c r="F1886" i="3"/>
  <c r="J1888" i="3" a="1"/>
  <c r="H1464" i="3"/>
  <c r="L1464" i="3" s="1"/>
  <c r="I1464" i="3"/>
  <c r="I1465" i="3"/>
  <c r="M1465" i="3" s="1"/>
  <c r="H1465" i="3"/>
  <c r="Q1883" i="3" l="1"/>
  <c r="L949" i="1" a="1"/>
  <c r="L949" i="1" s="1"/>
  <c r="G950" i="5"/>
  <c r="I950" i="5"/>
  <c r="N953" i="1" s="1"/>
  <c r="F951" i="5"/>
  <c r="I948" i="4"/>
  <c r="M951" i="1" s="1"/>
  <c r="F949" i="4"/>
  <c r="G949" i="4" s="1"/>
  <c r="T1458" i="3" a="1"/>
  <c r="T1458" i="3" s="1"/>
  <c r="N1464" i="3" a="1"/>
  <c r="N1464" i="3" s="1"/>
  <c r="R1462" i="3" a="1"/>
  <c r="P1884" i="3"/>
  <c r="K951" i="1" s="1" a="1"/>
  <c r="K951" i="1" s="1"/>
  <c r="S1460" i="3"/>
  <c r="R1460" i="3"/>
  <c r="R1461" i="3"/>
  <c r="S1461" i="3"/>
  <c r="P953" i="1"/>
  <c r="A1892" i="3"/>
  <c r="B1890" i="3" a="1"/>
  <c r="B1890" i="3" s="1"/>
  <c r="D1890" i="3" s="1"/>
  <c r="C1890" i="3" a="1"/>
  <c r="C1890" i="3" s="1"/>
  <c r="E1890" i="3" s="1"/>
  <c r="G1890" i="3" s="1"/>
  <c r="F1888" i="3"/>
  <c r="J1890" i="3" a="1"/>
  <c r="K1888" i="3"/>
  <c r="J1889" i="3"/>
  <c r="J1888" i="3"/>
  <c r="K1889" i="3"/>
  <c r="H1466" i="3" a="1"/>
  <c r="Q1885" i="3" l="1"/>
  <c r="L950" i="1" a="1"/>
  <c r="L950" i="1" s="1"/>
  <c r="G951" i="5"/>
  <c r="I951" i="5"/>
  <c r="N954" i="1" s="1"/>
  <c r="F952" i="5"/>
  <c r="I949" i="4"/>
  <c r="M952" i="1" s="1"/>
  <c r="F950" i="4"/>
  <c r="G950" i="4" s="1"/>
  <c r="T1460" i="3" a="1"/>
  <c r="T1460" i="3" s="1"/>
  <c r="N1465" i="3"/>
  <c r="O1465" i="3"/>
  <c r="O1464" i="3"/>
  <c r="H741" i="1" s="1" a="1"/>
  <c r="H741" i="1" s="1"/>
  <c r="O741" i="1" s="1"/>
  <c r="P1886" i="3"/>
  <c r="K952" i="1" s="1" a="1"/>
  <c r="K952" i="1" s="1"/>
  <c r="R1463" i="3"/>
  <c r="S1462" i="3"/>
  <c r="R1462" i="3"/>
  <c r="S1463" i="3"/>
  <c r="P954" i="1"/>
  <c r="K1890" i="3"/>
  <c r="J1891" i="3"/>
  <c r="J1890" i="3"/>
  <c r="K1891" i="3"/>
  <c r="F1890" i="3"/>
  <c r="J1892" i="3" a="1"/>
  <c r="B1892" i="3" a="1"/>
  <c r="B1892" i="3" s="1"/>
  <c r="D1892" i="3" s="1"/>
  <c r="A1894" i="3"/>
  <c r="C1892" i="3" a="1"/>
  <c r="C1892" i="3" s="1"/>
  <c r="E1892" i="3" s="1"/>
  <c r="G1892" i="3" s="1"/>
  <c r="I1467" i="3"/>
  <c r="M1467" i="3" s="1"/>
  <c r="I1466" i="3"/>
  <c r="H1466" i="3"/>
  <c r="H1467" i="3"/>
  <c r="Q1887" i="3" l="1"/>
  <c r="L951" i="1" a="1"/>
  <c r="L951" i="1" s="1"/>
  <c r="I952" i="5"/>
  <c r="N955" i="1" s="1"/>
  <c r="G952" i="5"/>
  <c r="F953" i="5"/>
  <c r="I950" i="4"/>
  <c r="M953" i="1" s="1"/>
  <c r="F951" i="4"/>
  <c r="G951" i="4" s="1"/>
  <c r="T1462" i="3" a="1"/>
  <c r="T1462" i="3" s="1"/>
  <c r="R1464" i="3" a="1"/>
  <c r="R1464" i="3" s="1"/>
  <c r="P1888" i="3"/>
  <c r="K953" i="1" s="1" a="1"/>
  <c r="K953" i="1" s="1"/>
  <c r="H1468" i="3" a="1"/>
  <c r="L1466" i="3"/>
  <c r="N1466" i="3" s="1" a="1"/>
  <c r="P955" i="1"/>
  <c r="K1892" i="3"/>
  <c r="J1892" i="3"/>
  <c r="J1893" i="3"/>
  <c r="K1893" i="3"/>
  <c r="F1892" i="3"/>
  <c r="J1894" i="3" a="1"/>
  <c r="A1896" i="3"/>
  <c r="C1894" i="3" a="1"/>
  <c r="C1894" i="3" s="1"/>
  <c r="E1894" i="3" s="1"/>
  <c r="G1894" i="3" s="1"/>
  <c r="B1894" i="3" a="1"/>
  <c r="B1894" i="3" s="1"/>
  <c r="D1894" i="3" s="1"/>
  <c r="I1468" i="3"/>
  <c r="H1469" i="3"/>
  <c r="I1469" i="3"/>
  <c r="M1469" i="3" s="1"/>
  <c r="H1468" i="3"/>
  <c r="Q1889" i="3" l="1"/>
  <c r="L952" i="1" a="1"/>
  <c r="L952" i="1" s="1"/>
  <c r="I953" i="5"/>
  <c r="N956" i="1" s="1"/>
  <c r="G953" i="5"/>
  <c r="F954" i="5"/>
  <c r="I951" i="4"/>
  <c r="M954" i="1" s="1"/>
  <c r="F952" i="4"/>
  <c r="G952" i="4" s="1"/>
  <c r="R1465" i="3"/>
  <c r="S1464" i="3"/>
  <c r="S1465" i="3"/>
  <c r="P1890" i="3"/>
  <c r="K954" i="1" s="1" a="1"/>
  <c r="K954" i="1" s="1"/>
  <c r="O1466" i="3"/>
  <c r="H742" i="1" s="1" a="1"/>
  <c r="H742" i="1" s="1"/>
  <c r="O742" i="1" s="1"/>
  <c r="N1467" i="3"/>
  <c r="N1466" i="3"/>
  <c r="O1467" i="3"/>
  <c r="H1470" i="3" a="1"/>
  <c r="L1468" i="3"/>
  <c r="N1468" i="3" s="1" a="1"/>
  <c r="P956" i="1"/>
  <c r="K1895" i="3"/>
  <c r="J1894" i="3"/>
  <c r="J1895" i="3"/>
  <c r="K1894" i="3"/>
  <c r="C1896" i="3" a="1"/>
  <c r="C1896" i="3" s="1"/>
  <c r="E1896" i="3" s="1"/>
  <c r="G1896" i="3" s="1"/>
  <c r="B1896" i="3" a="1"/>
  <c r="B1896" i="3" s="1"/>
  <c r="D1896" i="3" s="1"/>
  <c r="A1898" i="3"/>
  <c r="F1894" i="3"/>
  <c r="J1896" i="3" a="1"/>
  <c r="H1470" i="3"/>
  <c r="L1470" i="3" s="1"/>
  <c r="I1470" i="3"/>
  <c r="H1471" i="3"/>
  <c r="I1471" i="3"/>
  <c r="M1471" i="3" s="1"/>
  <c r="Q1891" i="3" l="1"/>
  <c r="L953" i="1" a="1"/>
  <c r="L953" i="1" s="1"/>
  <c r="I954" i="5"/>
  <c r="N957" i="1" s="1"/>
  <c r="G954" i="5"/>
  <c r="F955" i="5"/>
  <c r="I952" i="4"/>
  <c r="M955" i="1" s="1"/>
  <c r="F953" i="4"/>
  <c r="G953" i="4" s="1"/>
  <c r="T1464" i="3" a="1"/>
  <c r="T1464" i="3" s="1"/>
  <c r="R1466" i="3" a="1"/>
  <c r="P1892" i="3"/>
  <c r="K955" i="1" s="1" a="1"/>
  <c r="K955" i="1" s="1"/>
  <c r="N1468" i="3"/>
  <c r="O1469" i="3"/>
  <c r="O1468" i="3"/>
  <c r="H743" i="1" s="1" a="1"/>
  <c r="H743" i="1" s="1"/>
  <c r="O743" i="1" s="1"/>
  <c r="N1469" i="3"/>
  <c r="N1470" i="3" a="1"/>
  <c r="P957" i="1"/>
  <c r="B1898" i="3" a="1"/>
  <c r="B1898" i="3" s="1"/>
  <c r="D1898" i="3" s="1"/>
  <c r="A1900" i="3"/>
  <c r="C1898" i="3" a="1"/>
  <c r="C1898" i="3" s="1"/>
  <c r="E1898" i="3" s="1"/>
  <c r="G1898" i="3" s="1"/>
  <c r="F1896" i="3"/>
  <c r="J1898" i="3" a="1"/>
  <c r="K1896" i="3"/>
  <c r="J1897" i="3"/>
  <c r="J1896" i="3"/>
  <c r="K1897" i="3"/>
  <c r="H1472" i="3" a="1"/>
  <c r="Q1893" i="3" l="1"/>
  <c r="L954" i="1" a="1"/>
  <c r="L954" i="1" s="1"/>
  <c r="G955" i="5"/>
  <c r="I955" i="5"/>
  <c r="N958" i="1" s="1"/>
  <c r="F956" i="5"/>
  <c r="I953" i="4"/>
  <c r="M956" i="1" s="1"/>
  <c r="F954" i="4"/>
  <c r="G954" i="4" s="1"/>
  <c r="R1468" i="3" a="1"/>
  <c r="P1894" i="3"/>
  <c r="K956" i="1" s="1" a="1"/>
  <c r="K956" i="1" s="1"/>
  <c r="S1467" i="3"/>
  <c r="R1467" i="3"/>
  <c r="R1466" i="3"/>
  <c r="S1466" i="3"/>
  <c r="O1471" i="3"/>
  <c r="O1470" i="3"/>
  <c r="H744" i="1" s="1" a="1"/>
  <c r="H744" i="1" s="1"/>
  <c r="O744" i="1" s="1"/>
  <c r="N1471" i="3"/>
  <c r="N1470" i="3"/>
  <c r="P958" i="1"/>
  <c r="K1898" i="3"/>
  <c r="J1899" i="3"/>
  <c r="J1898" i="3"/>
  <c r="K1899" i="3"/>
  <c r="A1902" i="3"/>
  <c r="B1900" i="3" a="1"/>
  <c r="B1900" i="3" s="1"/>
  <c r="D1900" i="3" s="1"/>
  <c r="C1900" i="3" a="1"/>
  <c r="C1900" i="3" s="1"/>
  <c r="E1900" i="3" s="1"/>
  <c r="G1900" i="3" s="1"/>
  <c r="F1898" i="3"/>
  <c r="J1900" i="3" a="1"/>
  <c r="H1472" i="3"/>
  <c r="L1472" i="3" s="1"/>
  <c r="I1472" i="3"/>
  <c r="I1473" i="3"/>
  <c r="M1473" i="3" s="1"/>
  <c r="H1473" i="3"/>
  <c r="Q1895" i="3" l="1"/>
  <c r="L955" i="1" a="1"/>
  <c r="L955" i="1" s="1"/>
  <c r="I956" i="5"/>
  <c r="N959" i="1" s="1"/>
  <c r="G956" i="5"/>
  <c r="F957" i="5"/>
  <c r="I954" i="4"/>
  <c r="M957" i="1" s="1"/>
  <c r="F955" i="4"/>
  <c r="G955" i="4" s="1"/>
  <c r="T1466" i="3" a="1"/>
  <c r="T1466" i="3" s="1"/>
  <c r="N1472" i="3" a="1"/>
  <c r="N1472" i="3" s="1"/>
  <c r="R1470" i="3" a="1"/>
  <c r="P1896" i="3"/>
  <c r="K957" i="1" s="1" a="1"/>
  <c r="K957" i="1" s="1"/>
  <c r="S1468" i="3"/>
  <c r="R1468" i="3"/>
  <c r="R1469" i="3"/>
  <c r="S1469" i="3"/>
  <c r="P959" i="1"/>
  <c r="C1902" i="3" a="1"/>
  <c r="C1902" i="3" s="1"/>
  <c r="E1902" i="3" s="1"/>
  <c r="G1902" i="3" s="1"/>
  <c r="B1902" i="3" a="1"/>
  <c r="B1902" i="3" s="1"/>
  <c r="D1902" i="3" s="1"/>
  <c r="A1904" i="3"/>
  <c r="F1900" i="3"/>
  <c r="J1902" i="3" a="1"/>
  <c r="K1900" i="3"/>
  <c r="J1901" i="3"/>
  <c r="J1900" i="3"/>
  <c r="K1901" i="3"/>
  <c r="H1474" i="3" a="1"/>
  <c r="Q1897" i="3" l="1"/>
  <c r="L956" i="1" a="1"/>
  <c r="L956" i="1" s="1"/>
  <c r="I957" i="5"/>
  <c r="N960" i="1" s="1"/>
  <c r="G957" i="5"/>
  <c r="F958" i="5"/>
  <c r="I955" i="4"/>
  <c r="M958" i="1" s="1"/>
  <c r="F956" i="4"/>
  <c r="G956" i="4" s="1"/>
  <c r="T1468" i="3" a="1"/>
  <c r="T1468" i="3" s="1"/>
  <c r="N1473" i="3"/>
  <c r="O1473" i="3"/>
  <c r="O1472" i="3"/>
  <c r="H745" i="1" s="1" a="1"/>
  <c r="H745" i="1" s="1"/>
  <c r="O745" i="1" s="1"/>
  <c r="P1898" i="3"/>
  <c r="K958" i="1" s="1" a="1"/>
  <c r="K958" i="1" s="1"/>
  <c r="R1470" i="3"/>
  <c r="S1471" i="3"/>
  <c r="S1470" i="3"/>
  <c r="R1471" i="3"/>
  <c r="P960" i="1"/>
  <c r="K1903" i="3"/>
  <c r="J1903" i="3"/>
  <c r="J1902" i="3"/>
  <c r="K1902" i="3"/>
  <c r="C1904" i="3" a="1"/>
  <c r="C1904" i="3" s="1"/>
  <c r="E1904" i="3" s="1"/>
  <c r="G1904" i="3" s="1"/>
  <c r="A1906" i="3"/>
  <c r="B1904" i="3" a="1"/>
  <c r="B1904" i="3" s="1"/>
  <c r="D1904" i="3" s="1"/>
  <c r="F1902" i="3"/>
  <c r="J1904" i="3" a="1"/>
  <c r="I1475" i="3"/>
  <c r="M1475" i="3" s="1"/>
  <c r="I1474" i="3"/>
  <c r="H1475" i="3"/>
  <c r="H1474" i="3"/>
  <c r="Q1899" i="3" l="1"/>
  <c r="L957" i="1" a="1"/>
  <c r="L957" i="1" s="1"/>
  <c r="G958" i="5"/>
  <c r="I958" i="5"/>
  <c r="N961" i="1" s="1"/>
  <c r="F959" i="5"/>
  <c r="I956" i="4"/>
  <c r="M959" i="1" s="1"/>
  <c r="F957" i="4"/>
  <c r="G957" i="4" s="1"/>
  <c r="T1470" i="3" a="1"/>
  <c r="T1470" i="3" s="1"/>
  <c r="R1472" i="3" a="1"/>
  <c r="R1473" i="3" s="1"/>
  <c r="P1900" i="3"/>
  <c r="K959" i="1" s="1" a="1"/>
  <c r="K959" i="1" s="1"/>
  <c r="H1476" i="3" a="1"/>
  <c r="L1474" i="3"/>
  <c r="N1474" i="3" s="1" a="1"/>
  <c r="P961" i="1"/>
  <c r="C1906" i="3" a="1"/>
  <c r="C1906" i="3" s="1"/>
  <c r="E1906" i="3" s="1"/>
  <c r="G1906" i="3" s="1"/>
  <c r="A1908" i="3"/>
  <c r="B1906" i="3" a="1"/>
  <c r="B1906" i="3" s="1"/>
  <c r="D1906" i="3" s="1"/>
  <c r="F1904" i="3"/>
  <c r="J1906" i="3" a="1"/>
  <c r="K1904" i="3"/>
  <c r="J1904" i="3"/>
  <c r="J1905" i="3"/>
  <c r="K1905" i="3"/>
  <c r="I1476" i="3"/>
  <c r="H1477" i="3"/>
  <c r="I1477" i="3"/>
  <c r="M1477" i="3" s="1"/>
  <c r="H1476" i="3"/>
  <c r="Q1901" i="3" l="1"/>
  <c r="L958" i="1" a="1"/>
  <c r="L958" i="1" s="1"/>
  <c r="G959" i="5"/>
  <c r="I959" i="5"/>
  <c r="N962" i="1" s="1"/>
  <c r="F960" i="5"/>
  <c r="I957" i="4"/>
  <c r="M960" i="1" s="1"/>
  <c r="F958" i="4"/>
  <c r="G958" i="4" s="1"/>
  <c r="S1472" i="3"/>
  <c r="R1472" i="3"/>
  <c r="S1473" i="3"/>
  <c r="P1902" i="3"/>
  <c r="K960" i="1" s="1" a="1"/>
  <c r="K960" i="1" s="1"/>
  <c r="O1474" i="3"/>
  <c r="H746" i="1" s="1" a="1"/>
  <c r="H746" i="1" s="1"/>
  <c r="O746" i="1" s="1"/>
  <c r="N1475" i="3"/>
  <c r="N1474" i="3"/>
  <c r="O1475" i="3"/>
  <c r="H1478" i="3" a="1"/>
  <c r="L1476" i="3"/>
  <c r="N1476" i="3" s="1" a="1"/>
  <c r="P962" i="1"/>
  <c r="F1906" i="3"/>
  <c r="J1908" i="3" a="1"/>
  <c r="K1906" i="3"/>
  <c r="J1906" i="3"/>
  <c r="J1907" i="3"/>
  <c r="K1907" i="3"/>
  <c r="C1908" i="3" a="1"/>
  <c r="C1908" i="3" s="1"/>
  <c r="E1908" i="3" s="1"/>
  <c r="G1908" i="3" s="1"/>
  <c r="A1910" i="3"/>
  <c r="B1908" i="3" a="1"/>
  <c r="B1908" i="3" s="1"/>
  <c r="D1908" i="3" s="1"/>
  <c r="H1478" i="3"/>
  <c r="L1478" i="3" s="1"/>
  <c r="I1478" i="3"/>
  <c r="H1479" i="3"/>
  <c r="I1479" i="3"/>
  <c r="M1479" i="3" s="1"/>
  <c r="Q1903" i="3" l="1"/>
  <c r="L959" i="1" a="1"/>
  <c r="L959" i="1" s="1"/>
  <c r="G960" i="5"/>
  <c r="I960" i="5"/>
  <c r="N963" i="1" s="1"/>
  <c r="F961" i="5"/>
  <c r="I958" i="4"/>
  <c r="M961" i="1" s="1"/>
  <c r="F959" i="4"/>
  <c r="G959" i="4" s="1"/>
  <c r="T1472" i="3" a="1"/>
  <c r="T1472" i="3" s="1"/>
  <c r="R1474" i="3" a="1"/>
  <c r="P1904" i="3"/>
  <c r="K961" i="1" s="1" a="1"/>
  <c r="K961" i="1" s="1"/>
  <c r="N1478" i="3" a="1"/>
  <c r="N1476" i="3"/>
  <c r="O1477" i="3"/>
  <c r="O1476" i="3"/>
  <c r="H747" i="1" s="1" a="1"/>
  <c r="H747" i="1" s="1"/>
  <c r="O747" i="1" s="1"/>
  <c r="N1477" i="3"/>
  <c r="P963" i="1"/>
  <c r="K1908" i="3"/>
  <c r="J1908" i="3"/>
  <c r="J1909" i="3"/>
  <c r="K1909" i="3"/>
  <c r="C1910" i="3" a="1"/>
  <c r="C1910" i="3" s="1"/>
  <c r="E1910" i="3" s="1"/>
  <c r="G1910" i="3" s="1"/>
  <c r="A1912" i="3"/>
  <c r="B1910" i="3" a="1"/>
  <c r="B1910" i="3" s="1"/>
  <c r="D1910" i="3" s="1"/>
  <c r="F1908" i="3"/>
  <c r="J1910" i="3" a="1"/>
  <c r="H1480" i="3" a="1"/>
  <c r="Q1905" i="3" l="1"/>
  <c r="L960" i="1" a="1"/>
  <c r="L960" i="1" s="1"/>
  <c r="I961" i="5"/>
  <c r="N964" i="1" s="1"/>
  <c r="G961" i="5"/>
  <c r="F962" i="5"/>
  <c r="I959" i="4"/>
  <c r="M962" i="1" s="1"/>
  <c r="F960" i="4"/>
  <c r="G960" i="4" s="1"/>
  <c r="R1476" i="3" a="1"/>
  <c r="P1906" i="3"/>
  <c r="K962" i="1" s="1" a="1"/>
  <c r="K962" i="1" s="1"/>
  <c r="R1474" i="3"/>
  <c r="S1474" i="3"/>
  <c r="S1475" i="3"/>
  <c r="R1475" i="3"/>
  <c r="O1479" i="3"/>
  <c r="O1478" i="3"/>
  <c r="H748" i="1" s="1" a="1"/>
  <c r="H748" i="1" s="1"/>
  <c r="O748" i="1" s="1"/>
  <c r="N1479" i="3"/>
  <c r="N1478" i="3"/>
  <c r="P964" i="1"/>
  <c r="F1910" i="3"/>
  <c r="J1912" i="3" a="1"/>
  <c r="C1912" i="3" a="1"/>
  <c r="C1912" i="3" s="1"/>
  <c r="E1912" i="3" s="1"/>
  <c r="G1912" i="3" s="1"/>
  <c r="B1912" i="3" a="1"/>
  <c r="B1912" i="3" s="1"/>
  <c r="D1912" i="3" s="1"/>
  <c r="A1914" i="3"/>
  <c r="K1911" i="3"/>
  <c r="J1910" i="3"/>
  <c r="J1911" i="3"/>
  <c r="K1910" i="3"/>
  <c r="H1480" i="3"/>
  <c r="L1480" i="3" s="1"/>
  <c r="I1480" i="3"/>
  <c r="I1481" i="3"/>
  <c r="M1481" i="3" s="1"/>
  <c r="H1481" i="3"/>
  <c r="Q1907" i="3" l="1"/>
  <c r="L961" i="1" a="1"/>
  <c r="L961" i="1" s="1"/>
  <c r="G962" i="5"/>
  <c r="I962" i="5"/>
  <c r="N965" i="1" s="1"/>
  <c r="F963" i="5"/>
  <c r="I960" i="4"/>
  <c r="M963" i="1" s="1"/>
  <c r="F961" i="4"/>
  <c r="G961" i="4" s="1"/>
  <c r="T1474" i="3" a="1"/>
  <c r="T1474" i="3" s="1"/>
  <c r="N1480" i="3" a="1"/>
  <c r="N1480" i="3" s="1"/>
  <c r="R1478" i="3" a="1"/>
  <c r="P1908" i="3"/>
  <c r="K963" i="1" s="1" a="1"/>
  <c r="K963" i="1" s="1"/>
  <c r="S1476" i="3"/>
  <c r="R1476" i="3"/>
  <c r="R1477" i="3"/>
  <c r="S1477" i="3"/>
  <c r="P965" i="1"/>
  <c r="C1914" i="3" a="1"/>
  <c r="C1914" i="3" s="1"/>
  <c r="E1914" i="3" s="1"/>
  <c r="G1914" i="3" s="1"/>
  <c r="B1914" i="3" a="1"/>
  <c r="B1914" i="3" s="1"/>
  <c r="D1914" i="3" s="1"/>
  <c r="A1916" i="3"/>
  <c r="F1912" i="3"/>
  <c r="J1914" i="3" a="1"/>
  <c r="K1912" i="3"/>
  <c r="J1912" i="3"/>
  <c r="J1913" i="3"/>
  <c r="K1913" i="3"/>
  <c r="H1482" i="3" a="1"/>
  <c r="Q1909" i="3" l="1"/>
  <c r="L962" i="1" a="1"/>
  <c r="L962" i="1" s="1"/>
  <c r="I963" i="5"/>
  <c r="N966" i="1" s="1"/>
  <c r="G963" i="5"/>
  <c r="F964" i="5"/>
  <c r="I961" i="4"/>
  <c r="M964" i="1" s="1"/>
  <c r="F962" i="4"/>
  <c r="G962" i="4" s="1"/>
  <c r="T1476" i="3" a="1"/>
  <c r="T1476" i="3" s="1"/>
  <c r="N1481" i="3"/>
  <c r="O1481" i="3"/>
  <c r="O1480" i="3"/>
  <c r="H749" i="1" s="1" a="1"/>
  <c r="H749" i="1" s="1"/>
  <c r="O749" i="1" s="1"/>
  <c r="P1910" i="3"/>
  <c r="K964" i="1" s="1" a="1"/>
  <c r="K964" i="1" s="1"/>
  <c r="R1479" i="3"/>
  <c r="S1478" i="3"/>
  <c r="S1479" i="3"/>
  <c r="R1478" i="3"/>
  <c r="P966" i="1"/>
  <c r="K1914" i="3"/>
  <c r="J1915" i="3"/>
  <c r="J1914" i="3"/>
  <c r="K1915" i="3"/>
  <c r="C1916" i="3" a="1"/>
  <c r="C1916" i="3" s="1"/>
  <c r="E1916" i="3" s="1"/>
  <c r="G1916" i="3" s="1"/>
  <c r="B1916" i="3" a="1"/>
  <c r="B1916" i="3" s="1"/>
  <c r="D1916" i="3" s="1"/>
  <c r="A1918" i="3"/>
  <c r="F1914" i="3"/>
  <c r="J1916" i="3" a="1"/>
  <c r="I1483" i="3"/>
  <c r="M1483" i="3" s="1"/>
  <c r="I1482" i="3"/>
  <c r="H1482" i="3"/>
  <c r="H1483" i="3"/>
  <c r="Q1911" i="3" l="1"/>
  <c r="L963" i="1" a="1"/>
  <c r="L963" i="1" s="1"/>
  <c r="I964" i="5"/>
  <c r="N967" i="1" s="1"/>
  <c r="G964" i="5"/>
  <c r="F965" i="5"/>
  <c r="I962" i="4"/>
  <c r="M965" i="1" s="1"/>
  <c r="F963" i="4"/>
  <c r="G963" i="4" s="1"/>
  <c r="T1478" i="3" a="1"/>
  <c r="T1478" i="3" s="1"/>
  <c r="R1480" i="3" a="1"/>
  <c r="S1480" i="3" s="1"/>
  <c r="P1912" i="3"/>
  <c r="K965" i="1" s="1" a="1"/>
  <c r="K965" i="1" s="1"/>
  <c r="H1484" i="3" a="1"/>
  <c r="L1482" i="3"/>
  <c r="N1482" i="3" s="1" a="1"/>
  <c r="P967" i="1"/>
  <c r="A1920" i="3"/>
  <c r="B1918" i="3" a="1"/>
  <c r="B1918" i="3" s="1"/>
  <c r="D1918" i="3" s="1"/>
  <c r="C1918" i="3" a="1"/>
  <c r="C1918" i="3" s="1"/>
  <c r="E1918" i="3" s="1"/>
  <c r="G1918" i="3" s="1"/>
  <c r="F1916" i="3"/>
  <c r="J1918" i="3" a="1"/>
  <c r="K1916" i="3"/>
  <c r="J1917" i="3"/>
  <c r="J1916" i="3"/>
  <c r="K1917" i="3"/>
  <c r="I1484" i="3"/>
  <c r="H1485" i="3"/>
  <c r="I1485" i="3"/>
  <c r="M1485" i="3" s="1"/>
  <c r="H1484" i="3"/>
  <c r="Q1913" i="3" l="1"/>
  <c r="L964" i="1" a="1"/>
  <c r="L964" i="1" s="1"/>
  <c r="I965" i="5"/>
  <c r="N968" i="1" s="1"/>
  <c r="G965" i="5"/>
  <c r="F966" i="5"/>
  <c r="I963" i="4"/>
  <c r="M966" i="1" s="1"/>
  <c r="F964" i="4"/>
  <c r="G964" i="4" s="1"/>
  <c r="R1480" i="3"/>
  <c r="R1481" i="3"/>
  <c r="S1481" i="3"/>
  <c r="P1914" i="3"/>
  <c r="K966" i="1" s="1" a="1"/>
  <c r="K966" i="1" s="1"/>
  <c r="O1482" i="3"/>
  <c r="H750" i="1" s="1" a="1"/>
  <c r="H750" i="1" s="1"/>
  <c r="O750" i="1" s="1"/>
  <c r="N1482" i="3"/>
  <c r="O1483" i="3"/>
  <c r="N1483" i="3"/>
  <c r="H1486" i="3" a="1"/>
  <c r="L1484" i="3"/>
  <c r="N1484" i="3" s="1" a="1"/>
  <c r="P968" i="1"/>
  <c r="F1918" i="3"/>
  <c r="J1920" i="3" a="1"/>
  <c r="K1919" i="3"/>
  <c r="J1919" i="3"/>
  <c r="J1918" i="3"/>
  <c r="K1918" i="3"/>
  <c r="A1922" i="3"/>
  <c r="B1920" i="3" a="1"/>
  <c r="B1920" i="3" s="1"/>
  <c r="D1920" i="3" s="1"/>
  <c r="C1920" i="3" a="1"/>
  <c r="C1920" i="3" s="1"/>
  <c r="E1920" i="3" s="1"/>
  <c r="G1920" i="3" s="1"/>
  <c r="H1486" i="3"/>
  <c r="L1486" i="3" s="1"/>
  <c r="I1486" i="3"/>
  <c r="H1487" i="3"/>
  <c r="I1487" i="3"/>
  <c r="M1487" i="3" s="1"/>
  <c r="Q1915" i="3" l="1"/>
  <c r="L965" i="1" a="1"/>
  <c r="L965" i="1" s="1"/>
  <c r="I966" i="5"/>
  <c r="N969" i="1" s="1"/>
  <c r="G966" i="5"/>
  <c r="F967" i="5"/>
  <c r="I964" i="4"/>
  <c r="M967" i="1" s="1"/>
  <c r="F965" i="4"/>
  <c r="G965" i="4" s="1"/>
  <c r="T1480" i="3" a="1"/>
  <c r="T1480" i="3" s="1"/>
  <c r="R1482" i="3" a="1"/>
  <c r="P1916" i="3"/>
  <c r="K967" i="1" s="1" a="1"/>
  <c r="K967" i="1" s="1"/>
  <c r="N1484" i="3"/>
  <c r="O1485" i="3"/>
  <c r="O1484" i="3"/>
  <c r="H751" i="1" s="1" a="1"/>
  <c r="H751" i="1" s="1"/>
  <c r="O751" i="1" s="1"/>
  <c r="N1485" i="3"/>
  <c r="N1486" i="3" a="1"/>
  <c r="P969" i="1"/>
  <c r="F1920" i="3"/>
  <c r="J1922" i="3" a="1"/>
  <c r="C1922" i="3" a="1"/>
  <c r="C1922" i="3" s="1"/>
  <c r="E1922" i="3" s="1"/>
  <c r="G1922" i="3" s="1"/>
  <c r="B1922" i="3" a="1"/>
  <c r="B1922" i="3" s="1"/>
  <c r="D1922" i="3" s="1"/>
  <c r="A1924" i="3"/>
  <c r="K1920" i="3"/>
  <c r="J1920" i="3"/>
  <c r="J1921" i="3"/>
  <c r="K1921" i="3"/>
  <c r="H1488" i="3" a="1"/>
  <c r="Q1917" i="3" l="1"/>
  <c r="L966" i="1" a="1"/>
  <c r="L966" i="1" s="1"/>
  <c r="G967" i="5"/>
  <c r="I967" i="5"/>
  <c r="N970" i="1" s="1"/>
  <c r="F968" i="5"/>
  <c r="I965" i="4"/>
  <c r="M968" i="1" s="1"/>
  <c r="F966" i="4"/>
  <c r="G966" i="4" s="1"/>
  <c r="R1484" i="3" a="1"/>
  <c r="P1918" i="3"/>
  <c r="K968" i="1" s="1" a="1"/>
  <c r="K968" i="1" s="1"/>
  <c r="R1482" i="3"/>
  <c r="S1482" i="3"/>
  <c r="R1483" i="3"/>
  <c r="S1483" i="3"/>
  <c r="O1487" i="3"/>
  <c r="O1486" i="3"/>
  <c r="H752" i="1" s="1" a="1"/>
  <c r="H752" i="1" s="1"/>
  <c r="O752" i="1" s="1"/>
  <c r="N1486" i="3"/>
  <c r="N1487" i="3"/>
  <c r="P970" i="1"/>
  <c r="A1926" i="3"/>
  <c r="C1924" i="3" a="1"/>
  <c r="C1924" i="3" s="1"/>
  <c r="E1924" i="3" s="1"/>
  <c r="G1924" i="3" s="1"/>
  <c r="B1924" i="3" a="1"/>
  <c r="B1924" i="3" s="1"/>
  <c r="D1924" i="3" s="1"/>
  <c r="F1922" i="3"/>
  <c r="J1924" i="3" a="1"/>
  <c r="K1922" i="3"/>
  <c r="J1922" i="3"/>
  <c r="J1923" i="3"/>
  <c r="K1923" i="3"/>
  <c r="H1488" i="3"/>
  <c r="L1488" i="3" s="1"/>
  <c r="I1488" i="3"/>
  <c r="I1489" i="3"/>
  <c r="M1489" i="3" s="1"/>
  <c r="H1489" i="3"/>
  <c r="Q1919" i="3" l="1"/>
  <c r="L967" i="1" a="1"/>
  <c r="L967" i="1" s="1"/>
  <c r="I968" i="5"/>
  <c r="N971" i="1" s="1"/>
  <c r="G968" i="5"/>
  <c r="F969" i="5"/>
  <c r="I966" i="4"/>
  <c r="M969" i="1" s="1"/>
  <c r="F967" i="4"/>
  <c r="G967" i="4" s="1"/>
  <c r="T1482" i="3" a="1"/>
  <c r="T1482" i="3" s="1"/>
  <c r="N1488" i="3" a="1"/>
  <c r="O1489" i="3" s="1"/>
  <c r="R1486" i="3" a="1"/>
  <c r="P1920" i="3"/>
  <c r="K969" i="1" s="1" a="1"/>
  <c r="K969" i="1" s="1"/>
  <c r="S1484" i="3"/>
  <c r="R1484" i="3"/>
  <c r="R1485" i="3"/>
  <c r="S1485" i="3"/>
  <c r="P971" i="1"/>
  <c r="F1924" i="3"/>
  <c r="J1926" i="3" a="1"/>
  <c r="K1924" i="3"/>
  <c r="J1924" i="3"/>
  <c r="J1925" i="3"/>
  <c r="K1925" i="3"/>
  <c r="B1926" i="3" a="1"/>
  <c r="B1926" i="3" s="1"/>
  <c r="D1926" i="3" s="1"/>
  <c r="C1926" i="3" a="1"/>
  <c r="C1926" i="3" s="1"/>
  <c r="E1926" i="3" s="1"/>
  <c r="G1926" i="3" s="1"/>
  <c r="A1928" i="3"/>
  <c r="H1490" i="3" a="1"/>
  <c r="Q1921" i="3" l="1"/>
  <c r="L968" i="1" a="1"/>
  <c r="L968" i="1" s="1"/>
  <c r="I969" i="5"/>
  <c r="N972" i="1" s="1"/>
  <c r="G969" i="5"/>
  <c r="F970" i="5"/>
  <c r="I967" i="4"/>
  <c r="M970" i="1" s="1"/>
  <c r="F968" i="4"/>
  <c r="G968" i="4" s="1"/>
  <c r="T1484" i="3" a="1"/>
  <c r="T1484" i="3" s="1"/>
  <c r="N1488" i="3"/>
  <c r="N1489" i="3"/>
  <c r="O1488" i="3"/>
  <c r="H753" i="1" s="1" a="1"/>
  <c r="H753" i="1" s="1"/>
  <c r="O753" i="1" s="1"/>
  <c r="P1922" i="3"/>
  <c r="K970" i="1" s="1" a="1"/>
  <c r="K970" i="1" s="1"/>
  <c r="R1486" i="3"/>
  <c r="S1487" i="3"/>
  <c r="R1487" i="3"/>
  <c r="S1486" i="3"/>
  <c r="P972" i="1"/>
  <c r="F1926" i="3"/>
  <c r="J1928" i="3" a="1"/>
  <c r="K1927" i="3"/>
  <c r="J1926" i="3"/>
  <c r="J1927" i="3"/>
  <c r="K1926" i="3"/>
  <c r="C1928" i="3" a="1"/>
  <c r="C1928" i="3" s="1"/>
  <c r="E1928" i="3" s="1"/>
  <c r="G1928" i="3" s="1"/>
  <c r="A1930" i="3"/>
  <c r="B1928" i="3" a="1"/>
  <c r="B1928" i="3" s="1"/>
  <c r="D1928" i="3" s="1"/>
  <c r="I1491" i="3"/>
  <c r="M1491" i="3" s="1"/>
  <c r="I1490" i="3"/>
  <c r="H1490" i="3"/>
  <c r="H1491" i="3"/>
  <c r="Q1923" i="3" l="1"/>
  <c r="L969" i="1" a="1"/>
  <c r="L969" i="1" s="1"/>
  <c r="G970" i="5"/>
  <c r="I970" i="5"/>
  <c r="N973" i="1" s="1"/>
  <c r="F971" i="5"/>
  <c r="I968" i="4"/>
  <c r="M971" i="1" s="1"/>
  <c r="F969" i="4"/>
  <c r="G969" i="4" s="1"/>
  <c r="T1486" i="3" a="1"/>
  <c r="T1486" i="3" s="1"/>
  <c r="R1488" i="3" a="1"/>
  <c r="S1489" i="3" s="1"/>
  <c r="P1924" i="3"/>
  <c r="K971" i="1" s="1" a="1"/>
  <c r="K971" i="1" s="1"/>
  <c r="H1492" i="3" a="1"/>
  <c r="L1490" i="3"/>
  <c r="N1490" i="3" s="1" a="1"/>
  <c r="P973" i="1"/>
  <c r="K1928" i="3"/>
  <c r="J1929" i="3"/>
  <c r="J1928" i="3"/>
  <c r="K1929" i="3"/>
  <c r="C1930" i="3" a="1"/>
  <c r="C1930" i="3" s="1"/>
  <c r="E1930" i="3" s="1"/>
  <c r="G1930" i="3" s="1"/>
  <c r="A1932" i="3"/>
  <c r="B1930" i="3" a="1"/>
  <c r="B1930" i="3" s="1"/>
  <c r="D1930" i="3" s="1"/>
  <c r="F1928" i="3"/>
  <c r="J1930" i="3" a="1"/>
  <c r="I1492" i="3"/>
  <c r="H1493" i="3"/>
  <c r="I1493" i="3"/>
  <c r="M1493" i="3" s="1"/>
  <c r="H1492" i="3"/>
  <c r="Q1925" i="3" l="1"/>
  <c r="L970" i="1" a="1"/>
  <c r="L970" i="1" s="1"/>
  <c r="I971" i="5"/>
  <c r="N974" i="1" s="1"/>
  <c r="F972" i="5"/>
  <c r="G971" i="5"/>
  <c r="I969" i="4"/>
  <c r="M972" i="1" s="1"/>
  <c r="F970" i="4"/>
  <c r="G970" i="4" s="1"/>
  <c r="R1489" i="3"/>
  <c r="S1488" i="3"/>
  <c r="R1488" i="3"/>
  <c r="P1926" i="3"/>
  <c r="K972" i="1" s="1" a="1"/>
  <c r="K972" i="1" s="1"/>
  <c r="O1490" i="3"/>
  <c r="H754" i="1" s="1" a="1"/>
  <c r="H754" i="1" s="1"/>
  <c r="O754" i="1" s="1"/>
  <c r="N1490" i="3"/>
  <c r="O1491" i="3"/>
  <c r="N1491" i="3"/>
  <c r="H1494" i="3" a="1"/>
  <c r="L1492" i="3"/>
  <c r="N1492" i="3" s="1" a="1"/>
  <c r="P974" i="1"/>
  <c r="C1932" i="3" a="1"/>
  <c r="C1932" i="3" s="1"/>
  <c r="E1932" i="3" s="1"/>
  <c r="G1932" i="3" s="1"/>
  <c r="B1932" i="3" a="1"/>
  <c r="B1932" i="3" s="1"/>
  <c r="D1932" i="3" s="1"/>
  <c r="A1934" i="3"/>
  <c r="F1930" i="3"/>
  <c r="J1932" i="3" a="1"/>
  <c r="K1930" i="3"/>
  <c r="J1931" i="3"/>
  <c r="J1930" i="3"/>
  <c r="K1931" i="3"/>
  <c r="H1494" i="3"/>
  <c r="L1494" i="3" s="1"/>
  <c r="I1494" i="3"/>
  <c r="H1495" i="3"/>
  <c r="I1495" i="3"/>
  <c r="M1495" i="3" s="1"/>
  <c r="Q1927" i="3" l="1"/>
  <c r="L971" i="1" a="1"/>
  <c r="L971" i="1" s="1"/>
  <c r="I972" i="5"/>
  <c r="N975" i="1" s="1"/>
  <c r="F973" i="5"/>
  <c r="G972" i="5"/>
  <c r="I970" i="4"/>
  <c r="M973" i="1" s="1"/>
  <c r="F971" i="4"/>
  <c r="G971" i="4" s="1"/>
  <c r="T1488" i="3" a="1"/>
  <c r="T1488" i="3" s="1"/>
  <c r="R1490" i="3" a="1"/>
  <c r="P1928" i="3"/>
  <c r="K973" i="1" s="1" a="1"/>
  <c r="K973" i="1" s="1"/>
  <c r="N1492" i="3"/>
  <c r="O1493" i="3"/>
  <c r="O1492" i="3"/>
  <c r="H755" i="1" s="1" a="1"/>
  <c r="H755" i="1" s="1"/>
  <c r="O755" i="1" s="1"/>
  <c r="N1493" i="3"/>
  <c r="N1494" i="3" a="1"/>
  <c r="P975" i="1"/>
  <c r="K1932" i="3"/>
  <c r="J1933" i="3"/>
  <c r="J1932" i="3"/>
  <c r="K1933" i="3"/>
  <c r="A1936" i="3"/>
  <c r="C1934" i="3" a="1"/>
  <c r="C1934" i="3" s="1"/>
  <c r="E1934" i="3" s="1"/>
  <c r="G1934" i="3" s="1"/>
  <c r="B1934" i="3" a="1"/>
  <c r="B1934" i="3" s="1"/>
  <c r="D1934" i="3" s="1"/>
  <c r="F1932" i="3"/>
  <c r="J1934" i="3" a="1"/>
  <c r="H1496" i="3" a="1"/>
  <c r="Q1929" i="3" l="1"/>
  <c r="L972" i="1" a="1"/>
  <c r="L972" i="1" s="1"/>
  <c r="I973" i="5"/>
  <c r="N976" i="1" s="1"/>
  <c r="G973" i="5"/>
  <c r="F974" i="5"/>
  <c r="I971" i="4"/>
  <c r="M974" i="1" s="1"/>
  <c r="F972" i="4"/>
  <c r="G972" i="4" s="1"/>
  <c r="R1492" i="3" a="1"/>
  <c r="P1930" i="3"/>
  <c r="K974" i="1" s="1" a="1"/>
  <c r="K974" i="1" s="1"/>
  <c r="R1490" i="3"/>
  <c r="S1490" i="3"/>
  <c r="S1491" i="3"/>
  <c r="R1491" i="3"/>
  <c r="O1495" i="3"/>
  <c r="N1494" i="3"/>
  <c r="O1494" i="3"/>
  <c r="H756" i="1" s="1" a="1"/>
  <c r="H756" i="1" s="1"/>
  <c r="O756" i="1" s="1"/>
  <c r="N1495" i="3"/>
  <c r="P976" i="1"/>
  <c r="F1934" i="3"/>
  <c r="J1936" i="3" a="1"/>
  <c r="A1938" i="3"/>
  <c r="C1936" i="3" a="1"/>
  <c r="C1936" i="3" s="1"/>
  <c r="E1936" i="3" s="1"/>
  <c r="G1936" i="3" s="1"/>
  <c r="B1936" i="3" a="1"/>
  <c r="B1936" i="3" s="1"/>
  <c r="D1936" i="3" s="1"/>
  <c r="K1935" i="3"/>
  <c r="J1935" i="3"/>
  <c r="J1934" i="3"/>
  <c r="K1934" i="3"/>
  <c r="H1496" i="3"/>
  <c r="L1496" i="3" s="1"/>
  <c r="I1496" i="3"/>
  <c r="I1497" i="3"/>
  <c r="M1497" i="3" s="1"/>
  <c r="H1497" i="3"/>
  <c r="Q1931" i="3" l="1"/>
  <c r="L973" i="1" a="1"/>
  <c r="L973" i="1" s="1"/>
  <c r="F975" i="5"/>
  <c r="I974" i="5"/>
  <c r="N977" i="1" s="1"/>
  <c r="G974" i="5"/>
  <c r="I972" i="4"/>
  <c r="M975" i="1" s="1"/>
  <c r="F973" i="4"/>
  <c r="G973" i="4" s="1"/>
  <c r="T1490" i="3" a="1"/>
  <c r="T1490" i="3" s="1"/>
  <c r="N1496" i="3" a="1"/>
  <c r="O1497" i="3" s="1"/>
  <c r="P1932" i="3"/>
  <c r="K975" i="1" s="1" a="1"/>
  <c r="K975" i="1" s="1"/>
  <c r="R1494" i="3" a="1"/>
  <c r="S1492" i="3"/>
  <c r="R1492" i="3"/>
  <c r="R1493" i="3"/>
  <c r="S1493" i="3"/>
  <c r="P977" i="1"/>
  <c r="F1936" i="3"/>
  <c r="J1938" i="3" a="1"/>
  <c r="C1938" i="3" a="1"/>
  <c r="C1938" i="3" s="1"/>
  <c r="E1938" i="3" s="1"/>
  <c r="G1938" i="3" s="1"/>
  <c r="B1938" i="3" a="1"/>
  <c r="B1938" i="3" s="1"/>
  <c r="D1938" i="3" s="1"/>
  <c r="A1940" i="3"/>
  <c r="K1936" i="3"/>
  <c r="J1936" i="3"/>
  <c r="J1937" i="3"/>
  <c r="K1937" i="3"/>
  <c r="H1498" i="3" a="1"/>
  <c r="Q1933" i="3" l="1"/>
  <c r="L974" i="1" a="1"/>
  <c r="L974" i="1" s="1"/>
  <c r="G975" i="5"/>
  <c r="I975" i="5"/>
  <c r="N978" i="1" s="1"/>
  <c r="F976" i="5"/>
  <c r="I973" i="4"/>
  <c r="M976" i="1" s="1"/>
  <c r="F974" i="4"/>
  <c r="G974" i="4" s="1"/>
  <c r="T1492" i="3" a="1"/>
  <c r="T1492" i="3" s="1"/>
  <c r="N1497" i="3"/>
  <c r="O1496" i="3"/>
  <c r="H757" i="1" s="1" a="1"/>
  <c r="H757" i="1" s="1"/>
  <c r="O757" i="1" s="1"/>
  <c r="N1496" i="3"/>
  <c r="R1495" i="3"/>
  <c r="S1494" i="3"/>
  <c r="S1495" i="3"/>
  <c r="R1494" i="3"/>
  <c r="P1934" i="3"/>
  <c r="K976" i="1" s="1" a="1"/>
  <c r="K976" i="1" s="1"/>
  <c r="P978" i="1"/>
  <c r="C1940" i="3" a="1"/>
  <c r="C1940" i="3" s="1"/>
  <c r="E1940" i="3" s="1"/>
  <c r="G1940" i="3" s="1"/>
  <c r="B1940" i="3" a="1"/>
  <c r="B1940" i="3" s="1"/>
  <c r="D1940" i="3" s="1"/>
  <c r="A1942" i="3"/>
  <c r="F1938" i="3"/>
  <c r="J1940" i="3" a="1"/>
  <c r="K1938" i="3"/>
  <c r="J1938" i="3"/>
  <c r="J1939" i="3"/>
  <c r="K1939" i="3"/>
  <c r="I1499" i="3"/>
  <c r="M1499" i="3" s="1"/>
  <c r="I1498" i="3"/>
  <c r="H1499" i="3"/>
  <c r="H1498" i="3"/>
  <c r="Q1935" i="3" l="1"/>
  <c r="L975" i="1" a="1"/>
  <c r="L975" i="1" s="1"/>
  <c r="T1494" i="3" a="1"/>
  <c r="T1494" i="3" s="1"/>
  <c r="I976" i="5"/>
  <c r="N979" i="1" s="1"/>
  <c r="G976" i="5"/>
  <c r="F977" i="5"/>
  <c r="I974" i="4"/>
  <c r="M977" i="1" s="1"/>
  <c r="F975" i="4"/>
  <c r="G975" i="4" s="1"/>
  <c r="R1496" i="3" a="1"/>
  <c r="S1497" i="3" s="1"/>
  <c r="P1936" i="3"/>
  <c r="K977" i="1" s="1" a="1"/>
  <c r="K977" i="1" s="1"/>
  <c r="H1500" i="3" a="1"/>
  <c r="L1498" i="3"/>
  <c r="N1498" i="3" s="1" a="1"/>
  <c r="P979" i="1"/>
  <c r="K1940" i="3"/>
  <c r="J1940" i="3"/>
  <c r="J1941" i="3"/>
  <c r="K1941" i="3"/>
  <c r="C1942" i="3" a="1"/>
  <c r="C1942" i="3" s="1"/>
  <c r="E1942" i="3" s="1"/>
  <c r="G1942" i="3" s="1"/>
  <c r="B1942" i="3" a="1"/>
  <c r="B1942" i="3" s="1"/>
  <c r="D1942" i="3" s="1"/>
  <c r="A1944" i="3"/>
  <c r="F1940" i="3"/>
  <c r="J1942" i="3" a="1"/>
  <c r="I1500" i="3"/>
  <c r="H1501" i="3"/>
  <c r="I1501" i="3"/>
  <c r="M1501" i="3" s="1"/>
  <c r="H1500" i="3"/>
  <c r="Q1937" i="3" l="1"/>
  <c r="L976" i="1" a="1"/>
  <c r="L976" i="1" s="1"/>
  <c r="I977" i="5"/>
  <c r="N980" i="1" s="1"/>
  <c r="G977" i="5"/>
  <c r="F978" i="5"/>
  <c r="I975" i="4"/>
  <c r="M978" i="1" s="1"/>
  <c r="F976" i="4"/>
  <c r="G976" i="4" s="1"/>
  <c r="R1497" i="3"/>
  <c r="S1496" i="3"/>
  <c r="R1496" i="3"/>
  <c r="P1938" i="3"/>
  <c r="K978" i="1" s="1" a="1"/>
  <c r="K978" i="1" s="1"/>
  <c r="O1498" i="3"/>
  <c r="H758" i="1" s="1" a="1"/>
  <c r="H758" i="1" s="1"/>
  <c r="O758" i="1" s="1"/>
  <c r="N1498" i="3"/>
  <c r="O1499" i="3"/>
  <c r="N1499" i="3"/>
  <c r="H1502" i="3" a="1"/>
  <c r="L1500" i="3"/>
  <c r="N1500" i="3" s="1" a="1"/>
  <c r="P980" i="1"/>
  <c r="F1942" i="3"/>
  <c r="J1944" i="3" a="1"/>
  <c r="C1944" i="3" a="1"/>
  <c r="C1944" i="3" s="1"/>
  <c r="E1944" i="3" s="1"/>
  <c r="G1944" i="3" s="1"/>
  <c r="B1944" i="3" a="1"/>
  <c r="B1944" i="3" s="1"/>
  <c r="D1944" i="3" s="1"/>
  <c r="A1946" i="3"/>
  <c r="K1943" i="3"/>
  <c r="J1943" i="3"/>
  <c r="K1942" i="3"/>
  <c r="J1942" i="3"/>
  <c r="H1502" i="3"/>
  <c r="L1502" i="3" s="1"/>
  <c r="I1502" i="3"/>
  <c r="H1503" i="3"/>
  <c r="I1503" i="3"/>
  <c r="M1503" i="3" s="1"/>
  <c r="Q1939" i="3" l="1"/>
  <c r="L977" i="1" a="1"/>
  <c r="L977" i="1" s="1"/>
  <c r="G978" i="5"/>
  <c r="I978" i="5"/>
  <c r="N981" i="1" s="1"/>
  <c r="F979" i="5"/>
  <c r="I976" i="4"/>
  <c r="M979" i="1" s="1"/>
  <c r="F977" i="4"/>
  <c r="G977" i="4" s="1"/>
  <c r="T1496" i="3" a="1"/>
  <c r="T1496" i="3" s="1"/>
  <c r="R1498" i="3" a="1"/>
  <c r="P1940" i="3"/>
  <c r="K979" i="1" s="1" a="1"/>
  <c r="K979" i="1" s="1"/>
  <c r="N1502" i="3" a="1"/>
  <c r="N1500" i="3"/>
  <c r="O1500" i="3"/>
  <c r="H759" i="1" s="1" a="1"/>
  <c r="H759" i="1" s="1"/>
  <c r="O759" i="1" s="1"/>
  <c r="O1501" i="3"/>
  <c r="N1501" i="3"/>
  <c r="P981" i="1"/>
  <c r="C1946" i="3" a="1"/>
  <c r="C1946" i="3" s="1"/>
  <c r="E1946" i="3" s="1"/>
  <c r="G1946" i="3" s="1"/>
  <c r="B1946" i="3" a="1"/>
  <c r="B1946" i="3" s="1"/>
  <c r="D1946" i="3" s="1"/>
  <c r="A1948" i="3"/>
  <c r="K1944" i="3"/>
  <c r="J1944" i="3"/>
  <c r="J1945" i="3"/>
  <c r="K1945" i="3"/>
  <c r="F1944" i="3"/>
  <c r="J1946" i="3" a="1"/>
  <c r="H1504" i="3" a="1"/>
  <c r="Q1941" i="3" l="1"/>
  <c r="L978" i="1" a="1"/>
  <c r="L978" i="1" s="1"/>
  <c r="I979" i="5"/>
  <c r="N982" i="1" s="1"/>
  <c r="G979" i="5"/>
  <c r="F980" i="5"/>
  <c r="I977" i="4"/>
  <c r="M980" i="1" s="1"/>
  <c r="F978" i="4"/>
  <c r="G978" i="4" s="1"/>
  <c r="R1500" i="3" a="1"/>
  <c r="P1942" i="3"/>
  <c r="K980" i="1" s="1" a="1"/>
  <c r="K980" i="1" s="1"/>
  <c r="R1498" i="3"/>
  <c r="S1499" i="3"/>
  <c r="S1498" i="3"/>
  <c r="R1499" i="3"/>
  <c r="O1503" i="3"/>
  <c r="N1503" i="3"/>
  <c r="N1502" i="3"/>
  <c r="O1502" i="3"/>
  <c r="H760" i="1" s="1" a="1"/>
  <c r="H760" i="1" s="1"/>
  <c r="O760" i="1" s="1"/>
  <c r="P982" i="1"/>
  <c r="C1948" i="3" a="1"/>
  <c r="C1948" i="3" s="1"/>
  <c r="E1948" i="3" s="1"/>
  <c r="G1948" i="3" s="1"/>
  <c r="B1948" i="3" a="1"/>
  <c r="B1948" i="3" s="1"/>
  <c r="D1948" i="3" s="1"/>
  <c r="A1950" i="3"/>
  <c r="F1946" i="3"/>
  <c r="J1948" i="3" a="1"/>
  <c r="K1946" i="3"/>
  <c r="J1946" i="3"/>
  <c r="J1947" i="3"/>
  <c r="K1947" i="3"/>
  <c r="H1504" i="3"/>
  <c r="I1504" i="3"/>
  <c r="I1505" i="3"/>
  <c r="M1505" i="3" s="1"/>
  <c r="H1505" i="3"/>
  <c r="Q1943" i="3" l="1"/>
  <c r="L979" i="1" a="1"/>
  <c r="L979" i="1" s="1"/>
  <c r="I980" i="5"/>
  <c r="N983" i="1" s="1"/>
  <c r="G980" i="5"/>
  <c r="F981" i="5"/>
  <c r="I978" i="4"/>
  <c r="M981" i="1" s="1"/>
  <c r="F979" i="4"/>
  <c r="G979" i="4" s="1"/>
  <c r="T1498" i="3" a="1"/>
  <c r="T1498" i="3" s="1"/>
  <c r="R1502" i="3" a="1"/>
  <c r="P1944" i="3"/>
  <c r="K981" i="1" s="1" a="1"/>
  <c r="K981" i="1" s="1"/>
  <c r="S1500" i="3"/>
  <c r="R1500" i="3"/>
  <c r="R1501" i="3"/>
  <c r="S1501" i="3"/>
  <c r="H1506" i="3" a="1"/>
  <c r="L1504" i="3"/>
  <c r="N1504" i="3" s="1" a="1"/>
  <c r="P983" i="1"/>
  <c r="K1948" i="3"/>
  <c r="J1948" i="3"/>
  <c r="J1949" i="3"/>
  <c r="K1949" i="3"/>
  <c r="A1952" i="3"/>
  <c r="B1950" i="3" a="1"/>
  <c r="B1950" i="3" s="1"/>
  <c r="D1950" i="3" s="1"/>
  <c r="C1950" i="3" a="1"/>
  <c r="C1950" i="3" s="1"/>
  <c r="E1950" i="3" s="1"/>
  <c r="G1950" i="3" s="1"/>
  <c r="F1948" i="3"/>
  <c r="J1950" i="3" a="1"/>
  <c r="I1507" i="3"/>
  <c r="M1507" i="3" s="1"/>
  <c r="I1506" i="3"/>
  <c r="H1506" i="3"/>
  <c r="H1507" i="3"/>
  <c r="Q1945" i="3" l="1"/>
  <c r="L980" i="1" a="1"/>
  <c r="L980" i="1" s="1"/>
  <c r="I981" i="5"/>
  <c r="N984" i="1" s="1"/>
  <c r="G981" i="5"/>
  <c r="F982" i="5"/>
  <c r="I979" i="4"/>
  <c r="M982" i="1" s="1"/>
  <c r="F980" i="4"/>
  <c r="G980" i="4" s="1"/>
  <c r="T1500" i="3" a="1"/>
  <c r="T1500" i="3" s="1"/>
  <c r="P1946" i="3"/>
  <c r="K982" i="1" s="1" a="1"/>
  <c r="K982" i="1" s="1"/>
  <c r="R1502" i="3"/>
  <c r="S1503" i="3"/>
  <c r="R1503" i="3"/>
  <c r="S1502" i="3"/>
  <c r="H1508" i="3" a="1"/>
  <c r="L1506" i="3"/>
  <c r="N1506" i="3" s="1" a="1"/>
  <c r="N1505" i="3"/>
  <c r="O1505" i="3"/>
  <c r="N1504" i="3"/>
  <c r="O1504" i="3"/>
  <c r="H761" i="1" s="1" a="1"/>
  <c r="H761" i="1" s="1"/>
  <c r="O761" i="1" s="1"/>
  <c r="P984" i="1"/>
  <c r="F1950" i="3"/>
  <c r="J1952" i="3" a="1"/>
  <c r="A1954" i="3"/>
  <c r="B1952" i="3" a="1"/>
  <c r="B1952" i="3" s="1"/>
  <c r="D1952" i="3" s="1"/>
  <c r="C1952" i="3" a="1"/>
  <c r="C1952" i="3" s="1"/>
  <c r="E1952" i="3" s="1"/>
  <c r="G1952" i="3" s="1"/>
  <c r="K1951" i="3"/>
  <c r="J1951" i="3"/>
  <c r="J1950" i="3"/>
  <c r="K1950" i="3"/>
  <c r="I1508" i="3"/>
  <c r="H1509" i="3"/>
  <c r="I1509" i="3"/>
  <c r="M1509" i="3" s="1"/>
  <c r="H1508" i="3"/>
  <c r="Q1947" i="3" l="1"/>
  <c r="L981" i="1" a="1"/>
  <c r="L981" i="1" s="1"/>
  <c r="I982" i="5"/>
  <c r="N985" i="1" s="1"/>
  <c r="G982" i="5"/>
  <c r="F983" i="5"/>
  <c r="I980" i="4"/>
  <c r="M983" i="1" s="1"/>
  <c r="F981" i="4"/>
  <c r="G981" i="4" s="1"/>
  <c r="T1502" i="3" a="1"/>
  <c r="T1502" i="3" s="1"/>
  <c r="R1504" i="3" a="1"/>
  <c r="P1948" i="3"/>
  <c r="K983" i="1" s="1" a="1"/>
  <c r="K983" i="1" s="1"/>
  <c r="O1506" i="3"/>
  <c r="H762" i="1" s="1" a="1"/>
  <c r="H762" i="1" s="1"/>
  <c r="O762" i="1" s="1"/>
  <c r="N1506" i="3"/>
  <c r="O1507" i="3"/>
  <c r="N1507" i="3"/>
  <c r="H1510" i="3" a="1"/>
  <c r="L1508" i="3"/>
  <c r="N1508" i="3" s="1" a="1"/>
  <c r="P985" i="1"/>
  <c r="C1954" i="3" a="1"/>
  <c r="C1954" i="3" s="1"/>
  <c r="E1954" i="3" s="1"/>
  <c r="G1954" i="3" s="1"/>
  <c r="A1956" i="3"/>
  <c r="B1954" i="3" a="1"/>
  <c r="B1954" i="3" s="1"/>
  <c r="D1954" i="3" s="1"/>
  <c r="K1952" i="3"/>
  <c r="J1952" i="3"/>
  <c r="J1953" i="3"/>
  <c r="K1953" i="3"/>
  <c r="F1952" i="3"/>
  <c r="J1954" i="3" a="1"/>
  <c r="H1510" i="3"/>
  <c r="L1510" i="3" s="1"/>
  <c r="I1510" i="3"/>
  <c r="H1511" i="3"/>
  <c r="I1511" i="3"/>
  <c r="M1511" i="3" s="1"/>
  <c r="Q1949" i="3" l="1"/>
  <c r="L982" i="1" a="1"/>
  <c r="L982" i="1" s="1"/>
  <c r="G983" i="5"/>
  <c r="I983" i="5"/>
  <c r="N986" i="1" s="1"/>
  <c r="F984" i="5"/>
  <c r="I981" i="4"/>
  <c r="M984" i="1" s="1"/>
  <c r="F982" i="4"/>
  <c r="G982" i="4" s="1"/>
  <c r="R1506" i="3" a="1"/>
  <c r="P1950" i="3"/>
  <c r="K984" i="1" s="1" a="1"/>
  <c r="K984" i="1" s="1"/>
  <c r="S1505" i="3"/>
  <c r="R1504" i="3"/>
  <c r="S1504" i="3"/>
  <c r="R1505" i="3"/>
  <c r="N1510" i="3" a="1"/>
  <c r="N1508" i="3"/>
  <c r="O1509" i="3"/>
  <c r="O1508" i="3"/>
  <c r="H763" i="1" s="1" a="1"/>
  <c r="H763" i="1" s="1"/>
  <c r="O763" i="1" s="1"/>
  <c r="N1509" i="3"/>
  <c r="P986" i="1"/>
  <c r="F1954" i="3"/>
  <c r="J1956" i="3" a="1"/>
  <c r="C1956" i="3" a="1"/>
  <c r="C1956" i="3" s="1"/>
  <c r="E1956" i="3" s="1"/>
  <c r="G1956" i="3" s="1"/>
  <c r="B1956" i="3" a="1"/>
  <c r="B1956" i="3" s="1"/>
  <c r="D1956" i="3" s="1"/>
  <c r="A1958" i="3"/>
  <c r="K1954" i="3"/>
  <c r="J1954" i="3"/>
  <c r="J1955" i="3"/>
  <c r="K1955" i="3"/>
  <c r="H1512" i="3" a="1"/>
  <c r="Q1951" i="3" l="1"/>
  <c r="L983" i="1" a="1"/>
  <c r="L983" i="1" s="1"/>
  <c r="I984" i="5"/>
  <c r="N987" i="1" s="1"/>
  <c r="G984" i="5"/>
  <c r="F985" i="5"/>
  <c r="I982" i="4"/>
  <c r="M985" i="1" s="1"/>
  <c r="F983" i="4"/>
  <c r="G983" i="4" s="1"/>
  <c r="T1504" i="3" a="1"/>
  <c r="T1504" i="3" s="1"/>
  <c r="R1508" i="3" a="1"/>
  <c r="P1952" i="3"/>
  <c r="K985" i="1" s="1" a="1"/>
  <c r="K985" i="1" s="1"/>
  <c r="R1506" i="3"/>
  <c r="S1506" i="3"/>
  <c r="S1507" i="3"/>
  <c r="R1507" i="3"/>
  <c r="O1511" i="3"/>
  <c r="N1511" i="3"/>
  <c r="O1510" i="3"/>
  <c r="H764" i="1" s="1" a="1"/>
  <c r="H764" i="1" s="1"/>
  <c r="O764" i="1" s="1"/>
  <c r="N1510" i="3"/>
  <c r="P987" i="1"/>
  <c r="C1958" i="3" a="1"/>
  <c r="C1958" i="3" s="1"/>
  <c r="E1958" i="3" s="1"/>
  <c r="G1958" i="3" s="1"/>
  <c r="B1958" i="3" a="1"/>
  <c r="B1958" i="3" s="1"/>
  <c r="D1958" i="3" s="1"/>
  <c r="A1960" i="3"/>
  <c r="F1956" i="3"/>
  <c r="J1958" i="3" a="1"/>
  <c r="K1957" i="3"/>
  <c r="J1957" i="3"/>
  <c r="J1956" i="3"/>
  <c r="K1956" i="3"/>
  <c r="H1512" i="3"/>
  <c r="L1512" i="3" s="1"/>
  <c r="I1512" i="3"/>
  <c r="I1513" i="3"/>
  <c r="M1513" i="3" s="1"/>
  <c r="H1513" i="3"/>
  <c r="Q1953" i="3" l="1"/>
  <c r="L984" i="1" a="1"/>
  <c r="L984" i="1" s="1"/>
  <c r="I985" i="5"/>
  <c r="N988" i="1" s="1"/>
  <c r="G985" i="5"/>
  <c r="F986" i="5"/>
  <c r="I983" i="4"/>
  <c r="M986" i="1" s="1"/>
  <c r="F984" i="4"/>
  <c r="G984" i="4" s="1"/>
  <c r="T1506" i="3" a="1"/>
  <c r="T1506" i="3" s="1"/>
  <c r="N1512" i="3" a="1"/>
  <c r="N1512" i="3" s="1"/>
  <c r="R1510" i="3" a="1"/>
  <c r="P1954" i="3"/>
  <c r="K986" i="1" s="1" a="1"/>
  <c r="K986" i="1" s="1"/>
  <c r="S1508" i="3"/>
  <c r="R1509" i="3"/>
  <c r="R1508" i="3"/>
  <c r="S1509" i="3"/>
  <c r="P988" i="1"/>
  <c r="K1959" i="3"/>
  <c r="J1959" i="3"/>
  <c r="K1958" i="3"/>
  <c r="J1958" i="3"/>
  <c r="C1960" i="3" a="1"/>
  <c r="C1960" i="3" s="1"/>
  <c r="E1960" i="3" s="1"/>
  <c r="G1960" i="3" s="1"/>
  <c r="B1960" i="3" a="1"/>
  <c r="B1960" i="3" s="1"/>
  <c r="D1960" i="3" s="1"/>
  <c r="A1962" i="3"/>
  <c r="F1958" i="3"/>
  <c r="J1960" i="3" a="1"/>
  <c r="H1514" i="3" a="1"/>
  <c r="Q1955" i="3" l="1"/>
  <c r="L985" i="1" a="1"/>
  <c r="L985" i="1" s="1"/>
  <c r="G986" i="5"/>
  <c r="I986" i="5"/>
  <c r="N989" i="1" s="1"/>
  <c r="F987" i="5"/>
  <c r="I984" i="4"/>
  <c r="M987" i="1" s="1"/>
  <c r="F985" i="4"/>
  <c r="G985" i="4" s="1"/>
  <c r="T1508" i="3" a="1"/>
  <c r="T1508" i="3" s="1"/>
  <c r="N1513" i="3"/>
  <c r="O1512" i="3"/>
  <c r="H765" i="1" s="1" a="1"/>
  <c r="H765" i="1" s="1"/>
  <c r="O765" i="1" s="1"/>
  <c r="O1513" i="3"/>
  <c r="P1956" i="3"/>
  <c r="K987" i="1" s="1" a="1"/>
  <c r="K987" i="1" s="1"/>
  <c r="R1511" i="3"/>
  <c r="S1510" i="3"/>
  <c r="S1511" i="3"/>
  <c r="R1510" i="3"/>
  <c r="P989" i="1"/>
  <c r="F1960" i="3"/>
  <c r="J1962" i="3" a="1"/>
  <c r="C1962" i="3" a="1"/>
  <c r="C1962" i="3" s="1"/>
  <c r="E1962" i="3" s="1"/>
  <c r="G1962" i="3" s="1"/>
  <c r="B1962" i="3" a="1"/>
  <c r="B1962" i="3" s="1"/>
  <c r="D1962" i="3" s="1"/>
  <c r="A1964" i="3"/>
  <c r="K1961" i="3"/>
  <c r="K1960" i="3"/>
  <c r="J1960" i="3"/>
  <c r="J1961" i="3"/>
  <c r="I1515" i="3"/>
  <c r="M1515" i="3" s="1"/>
  <c r="I1514" i="3"/>
  <c r="H1514" i="3"/>
  <c r="H1515" i="3"/>
  <c r="Q1957" i="3" l="1"/>
  <c r="L986" i="1" a="1"/>
  <c r="L986" i="1" s="1"/>
  <c r="T1510" i="3" a="1"/>
  <c r="T1510" i="3" s="1"/>
  <c r="I987" i="5"/>
  <c r="N990" i="1" s="1"/>
  <c r="G987" i="5"/>
  <c r="F988" i="5"/>
  <c r="I985" i="4"/>
  <c r="M988" i="1" s="1"/>
  <c r="F986" i="4"/>
  <c r="G986" i="4" s="1"/>
  <c r="R1512" i="3" a="1"/>
  <c r="S1513" i="3" s="1"/>
  <c r="P1958" i="3"/>
  <c r="K988" i="1" s="1" a="1"/>
  <c r="K988" i="1" s="1"/>
  <c r="H1516" i="3" a="1"/>
  <c r="L1514" i="3"/>
  <c r="N1514" i="3" s="1" a="1"/>
  <c r="P990" i="1"/>
  <c r="C1964" i="3" a="1"/>
  <c r="C1964" i="3" s="1"/>
  <c r="E1964" i="3" s="1"/>
  <c r="G1964" i="3" s="1"/>
  <c r="B1964" i="3" a="1"/>
  <c r="B1964" i="3" s="1"/>
  <c r="D1964" i="3" s="1"/>
  <c r="A1966" i="3"/>
  <c r="K1962" i="3"/>
  <c r="J1962" i="3"/>
  <c r="J1963" i="3"/>
  <c r="K1963" i="3"/>
  <c r="F1962" i="3"/>
  <c r="J1964" i="3" a="1"/>
  <c r="I1516" i="3"/>
  <c r="H1517" i="3"/>
  <c r="I1517" i="3"/>
  <c r="M1517" i="3" s="1"/>
  <c r="H1516" i="3"/>
  <c r="Q1959" i="3" l="1"/>
  <c r="L987" i="1" a="1"/>
  <c r="L987" i="1" s="1"/>
  <c r="I988" i="5"/>
  <c r="N991" i="1" s="1"/>
  <c r="G988" i="5"/>
  <c r="F989" i="5"/>
  <c r="I986" i="4"/>
  <c r="M989" i="1" s="1"/>
  <c r="F987" i="4"/>
  <c r="G987" i="4" s="1"/>
  <c r="R1513" i="3"/>
  <c r="S1512" i="3"/>
  <c r="R1512" i="3"/>
  <c r="P1960" i="3"/>
  <c r="K989" i="1" s="1" a="1"/>
  <c r="K989" i="1" s="1"/>
  <c r="O1514" i="3"/>
  <c r="H766" i="1" s="1" a="1"/>
  <c r="H766" i="1" s="1"/>
  <c r="O766" i="1" s="1"/>
  <c r="N1514" i="3"/>
  <c r="O1515" i="3"/>
  <c r="N1515" i="3"/>
  <c r="H1518" i="3" a="1"/>
  <c r="L1516" i="3"/>
  <c r="N1516" i="3" s="1" a="1"/>
  <c r="P991" i="1"/>
  <c r="A1968" i="3"/>
  <c r="B1966" i="3" a="1"/>
  <c r="B1966" i="3" s="1"/>
  <c r="D1966" i="3" s="1"/>
  <c r="C1966" i="3" a="1"/>
  <c r="C1966" i="3" s="1"/>
  <c r="E1966" i="3" s="1"/>
  <c r="G1966" i="3" s="1"/>
  <c r="F1964" i="3"/>
  <c r="J1966" i="3" a="1"/>
  <c r="K1965" i="3"/>
  <c r="J1965" i="3"/>
  <c r="J1964" i="3"/>
  <c r="K1964" i="3"/>
  <c r="H1518" i="3"/>
  <c r="L1518" i="3" s="1"/>
  <c r="I1518" i="3"/>
  <c r="I1519" i="3"/>
  <c r="M1519" i="3" s="1"/>
  <c r="H1519" i="3"/>
  <c r="Q1961" i="3" l="1"/>
  <c r="L988" i="1" a="1"/>
  <c r="L988" i="1" s="1"/>
  <c r="I989" i="5"/>
  <c r="N992" i="1" s="1"/>
  <c r="G989" i="5"/>
  <c r="F990" i="5"/>
  <c r="I987" i="4"/>
  <c r="M990" i="1" s="1"/>
  <c r="F988" i="4"/>
  <c r="G988" i="4" s="1"/>
  <c r="T1512" i="3" a="1"/>
  <c r="T1512" i="3" s="1"/>
  <c r="R1514" i="3" a="1"/>
  <c r="P1962" i="3"/>
  <c r="K990" i="1" s="1" a="1"/>
  <c r="K990" i="1" s="1"/>
  <c r="N1518" i="3" a="1"/>
  <c r="N1516" i="3"/>
  <c r="O1516" i="3"/>
  <c r="H767" i="1" s="1" a="1"/>
  <c r="H767" i="1" s="1"/>
  <c r="O767" i="1" s="1"/>
  <c r="O1517" i="3"/>
  <c r="N1517" i="3"/>
  <c r="P992" i="1"/>
  <c r="F1966" i="3"/>
  <c r="J1968" i="3" a="1"/>
  <c r="K1967" i="3"/>
  <c r="J1967" i="3"/>
  <c r="J1966" i="3"/>
  <c r="K1966" i="3"/>
  <c r="A1970" i="3"/>
  <c r="C1968" i="3" a="1"/>
  <c r="C1968" i="3" s="1"/>
  <c r="E1968" i="3" s="1"/>
  <c r="G1968" i="3" s="1"/>
  <c r="B1968" i="3" a="1"/>
  <c r="B1968" i="3" s="1"/>
  <c r="D1968" i="3" s="1"/>
  <c r="H1520" i="3" a="1"/>
  <c r="Q1963" i="3" l="1"/>
  <c r="L989" i="1" a="1"/>
  <c r="L989" i="1" s="1"/>
  <c r="G990" i="5"/>
  <c r="I990" i="5"/>
  <c r="N993" i="1" s="1"/>
  <c r="F991" i="5"/>
  <c r="I988" i="4"/>
  <c r="M991" i="1" s="1"/>
  <c r="F989" i="4"/>
  <c r="G989" i="4" s="1"/>
  <c r="R1516" i="3" a="1"/>
  <c r="P1964" i="3"/>
  <c r="K991" i="1" s="1" a="1"/>
  <c r="K991" i="1" s="1"/>
  <c r="S1515" i="3"/>
  <c r="R1515" i="3"/>
  <c r="R1514" i="3"/>
  <c r="S1514" i="3"/>
  <c r="O1519" i="3"/>
  <c r="N1518" i="3"/>
  <c r="O1518" i="3"/>
  <c r="H768" i="1" s="1" a="1"/>
  <c r="H768" i="1" s="1"/>
  <c r="O768" i="1" s="1"/>
  <c r="N1519" i="3"/>
  <c r="P993" i="1"/>
  <c r="C1970" i="3" a="1"/>
  <c r="C1970" i="3" s="1"/>
  <c r="E1970" i="3" s="1"/>
  <c r="G1970" i="3" s="1"/>
  <c r="B1970" i="3" a="1"/>
  <c r="B1970" i="3" s="1"/>
  <c r="D1970" i="3" s="1"/>
  <c r="A1972" i="3"/>
  <c r="K1969" i="3"/>
  <c r="K1968" i="3"/>
  <c r="J1969" i="3"/>
  <c r="J1968" i="3"/>
  <c r="F1968" i="3"/>
  <c r="J1970" i="3" a="1"/>
  <c r="I1520" i="3"/>
  <c r="I1521" i="3"/>
  <c r="M1521" i="3" s="1"/>
  <c r="H1520" i="3"/>
  <c r="H1521" i="3"/>
  <c r="Q1965" i="3" l="1"/>
  <c r="L990" i="1" a="1"/>
  <c r="L990" i="1" s="1"/>
  <c r="G991" i="5"/>
  <c r="I991" i="5"/>
  <c r="N994" i="1" s="1"/>
  <c r="F992" i="5"/>
  <c r="I989" i="4"/>
  <c r="M992" i="1" s="1"/>
  <c r="F990" i="4"/>
  <c r="G990" i="4" s="1"/>
  <c r="T1514" i="3" a="1"/>
  <c r="T1514" i="3" s="1"/>
  <c r="P1966" i="3"/>
  <c r="K992" i="1" s="1" a="1"/>
  <c r="K992" i="1" s="1"/>
  <c r="R1518" i="3" a="1"/>
  <c r="S1516" i="3"/>
  <c r="R1516" i="3"/>
  <c r="R1517" i="3"/>
  <c r="S1517" i="3"/>
  <c r="H1522" i="3" a="1"/>
  <c r="L1520" i="3"/>
  <c r="N1520" i="3" s="1" a="1"/>
  <c r="P994" i="1"/>
  <c r="C1972" i="3" a="1"/>
  <c r="C1972" i="3" s="1"/>
  <c r="E1972" i="3" s="1"/>
  <c r="G1972" i="3" s="1"/>
  <c r="B1972" i="3" a="1"/>
  <c r="B1972" i="3" s="1"/>
  <c r="D1972" i="3" s="1"/>
  <c r="A1974" i="3"/>
  <c r="F1970" i="3"/>
  <c r="J1972" i="3" a="1"/>
  <c r="K1970" i="3"/>
  <c r="J1970" i="3"/>
  <c r="J1971" i="3"/>
  <c r="K1971" i="3"/>
  <c r="I1523" i="3"/>
  <c r="M1523" i="3" s="1"/>
  <c r="I1522" i="3"/>
  <c r="H1522" i="3"/>
  <c r="H1523" i="3"/>
  <c r="Q1967" i="3" l="1"/>
  <c r="L991" i="1" a="1"/>
  <c r="L991" i="1" s="1"/>
  <c r="G992" i="5"/>
  <c r="I992" i="5"/>
  <c r="N995" i="1" s="1"/>
  <c r="F993" i="5"/>
  <c r="I990" i="4"/>
  <c r="M993" i="1" s="1"/>
  <c r="F991" i="4"/>
  <c r="G991" i="4" s="1"/>
  <c r="T1516" i="3" a="1"/>
  <c r="T1516" i="3" s="1"/>
  <c r="R1518" i="3"/>
  <c r="S1519" i="3"/>
  <c r="R1519" i="3"/>
  <c r="S1518" i="3"/>
  <c r="P1968" i="3"/>
  <c r="K993" i="1" s="1" a="1"/>
  <c r="K993" i="1" s="1"/>
  <c r="H1524" i="3" a="1"/>
  <c r="L1522" i="3"/>
  <c r="N1522" i="3" s="1" a="1"/>
  <c r="N1521" i="3"/>
  <c r="O1521" i="3"/>
  <c r="N1520" i="3"/>
  <c r="O1520" i="3"/>
  <c r="H769" i="1" s="1" a="1"/>
  <c r="H769" i="1" s="1"/>
  <c r="O769" i="1" s="1"/>
  <c r="P995" i="1"/>
  <c r="C1974" i="3" a="1"/>
  <c r="C1974" i="3" s="1"/>
  <c r="E1974" i="3" s="1"/>
  <c r="G1974" i="3" s="1"/>
  <c r="B1974" i="3" a="1"/>
  <c r="B1974" i="3" s="1"/>
  <c r="D1974" i="3" s="1"/>
  <c r="A1976" i="3"/>
  <c r="F1972" i="3"/>
  <c r="J1974" i="3" a="1"/>
  <c r="K1973" i="3"/>
  <c r="J1972" i="3"/>
  <c r="J1973" i="3"/>
  <c r="K1972" i="3"/>
  <c r="I1524" i="3"/>
  <c r="H1525" i="3"/>
  <c r="I1525" i="3"/>
  <c r="M1525" i="3" s="1"/>
  <c r="H1524" i="3"/>
  <c r="Q1969" i="3" l="1"/>
  <c r="L992" i="1" a="1"/>
  <c r="L992" i="1" s="1"/>
  <c r="I993" i="5"/>
  <c r="N996" i="1" s="1"/>
  <c r="G993" i="5"/>
  <c r="F994" i="5"/>
  <c r="I991" i="4"/>
  <c r="M994" i="1" s="1"/>
  <c r="F992" i="4"/>
  <c r="G992" i="4" s="1"/>
  <c r="T1518" i="3" a="1"/>
  <c r="T1518" i="3" s="1"/>
  <c r="P1970" i="3"/>
  <c r="K994" i="1" s="1" a="1"/>
  <c r="K994" i="1" s="1"/>
  <c r="R1520" i="3" a="1"/>
  <c r="O1522" i="3"/>
  <c r="H770" i="1" s="1" a="1"/>
  <c r="H770" i="1" s="1"/>
  <c r="O770" i="1" s="1"/>
  <c r="O1523" i="3"/>
  <c r="N1523" i="3"/>
  <c r="N1522" i="3"/>
  <c r="H1526" i="3" a="1"/>
  <c r="L1524" i="3"/>
  <c r="N1524" i="3" s="1" a="1"/>
  <c r="P996" i="1"/>
  <c r="K1975" i="3"/>
  <c r="J1975" i="3"/>
  <c r="J1974" i="3"/>
  <c r="K1974" i="3"/>
  <c r="C1976" i="3" a="1"/>
  <c r="C1976" i="3" s="1"/>
  <c r="E1976" i="3" s="1"/>
  <c r="G1976" i="3" s="1"/>
  <c r="B1976" i="3" a="1"/>
  <c r="B1976" i="3" s="1"/>
  <c r="D1976" i="3" s="1"/>
  <c r="A1978" i="3"/>
  <c r="F1974" i="3"/>
  <c r="J1976" i="3" a="1"/>
  <c r="H1526" i="3"/>
  <c r="I1526" i="3"/>
  <c r="I1527" i="3"/>
  <c r="M1527" i="3" s="1"/>
  <c r="H1527" i="3"/>
  <c r="Q1971" i="3" l="1"/>
  <c r="L993" i="1" a="1"/>
  <c r="L993" i="1" s="1"/>
  <c r="I994" i="5"/>
  <c r="N997" i="1" s="1"/>
  <c r="G994" i="5"/>
  <c r="F995" i="5"/>
  <c r="I992" i="4"/>
  <c r="M995" i="1" s="1"/>
  <c r="F993" i="4"/>
  <c r="G993" i="4" s="1"/>
  <c r="R1522" i="3" a="1"/>
  <c r="S1521" i="3"/>
  <c r="S1520" i="3"/>
  <c r="R1521" i="3"/>
  <c r="R1520" i="3"/>
  <c r="P1972" i="3"/>
  <c r="K995" i="1" s="1" a="1"/>
  <c r="K995" i="1" s="1"/>
  <c r="H1528" i="3" a="1"/>
  <c r="L1526" i="3"/>
  <c r="N1526" i="3" s="1" a="1"/>
  <c r="N1524" i="3"/>
  <c r="O1524" i="3"/>
  <c r="H771" i="1" s="1" a="1"/>
  <c r="H771" i="1" s="1"/>
  <c r="O771" i="1" s="1"/>
  <c r="O1525" i="3"/>
  <c r="N1525" i="3"/>
  <c r="P997" i="1"/>
  <c r="F1976" i="3"/>
  <c r="J1978" i="3" a="1"/>
  <c r="C1978" i="3" a="1"/>
  <c r="C1978" i="3" s="1"/>
  <c r="E1978" i="3" s="1"/>
  <c r="G1978" i="3" s="1"/>
  <c r="B1978" i="3" a="1"/>
  <c r="B1978" i="3" s="1"/>
  <c r="D1978" i="3" s="1"/>
  <c r="A1980" i="3"/>
  <c r="K1977" i="3"/>
  <c r="J1977" i="3"/>
  <c r="J1976" i="3"/>
  <c r="K1976" i="3"/>
  <c r="I1528" i="3"/>
  <c r="I1529" i="3"/>
  <c r="M1529" i="3" s="1"/>
  <c r="H1528" i="3"/>
  <c r="H1529" i="3"/>
  <c r="Q1973" i="3" l="1"/>
  <c r="L994" i="1" a="1"/>
  <c r="L994" i="1" s="1"/>
  <c r="I995" i="5"/>
  <c r="N998" i="1" s="1"/>
  <c r="F996" i="5"/>
  <c r="G995" i="5"/>
  <c r="I993" i="4"/>
  <c r="M996" i="1" s="1"/>
  <c r="F994" i="4"/>
  <c r="G994" i="4" s="1"/>
  <c r="T1520" i="3" a="1"/>
  <c r="T1520" i="3" s="1"/>
  <c r="P1974" i="3"/>
  <c r="K996" i="1" s="1" a="1"/>
  <c r="K996" i="1" s="1"/>
  <c r="R1524" i="3" a="1"/>
  <c r="R1522" i="3"/>
  <c r="S1522" i="3"/>
  <c r="S1523" i="3"/>
  <c r="R1523" i="3"/>
  <c r="N1527" i="3"/>
  <c r="N1526" i="3"/>
  <c r="O1526" i="3"/>
  <c r="H772" i="1" s="1" a="1"/>
  <c r="H772" i="1" s="1"/>
  <c r="O772" i="1" s="1"/>
  <c r="O1527" i="3"/>
  <c r="H1530" i="3" a="1"/>
  <c r="L1528" i="3"/>
  <c r="N1528" i="3" s="1" a="1"/>
  <c r="P998" i="1"/>
  <c r="C1980" i="3" a="1"/>
  <c r="C1980" i="3" s="1"/>
  <c r="E1980" i="3" s="1"/>
  <c r="G1980" i="3" s="1"/>
  <c r="B1980" i="3" a="1"/>
  <c r="B1980" i="3" s="1"/>
  <c r="D1980" i="3" s="1"/>
  <c r="A1982" i="3"/>
  <c r="K1978" i="3"/>
  <c r="J1978" i="3"/>
  <c r="J1979" i="3"/>
  <c r="K1979" i="3"/>
  <c r="F1978" i="3"/>
  <c r="J1980" i="3" a="1"/>
  <c r="I1531" i="3"/>
  <c r="M1531" i="3" s="1"/>
  <c r="I1530" i="3"/>
  <c r="H1530" i="3"/>
  <c r="H1531" i="3"/>
  <c r="Q1975" i="3" l="1"/>
  <c r="L995" i="1" a="1"/>
  <c r="L995" i="1" s="1"/>
  <c r="I996" i="5"/>
  <c r="N999" i="1" s="1"/>
  <c r="F997" i="5"/>
  <c r="G996" i="5"/>
  <c r="I994" i="4"/>
  <c r="M997" i="1" s="1"/>
  <c r="F995" i="4"/>
  <c r="G995" i="4" s="1"/>
  <c r="T1522" i="3" a="1"/>
  <c r="T1522" i="3" s="1"/>
  <c r="S1524" i="3"/>
  <c r="R1524" i="3"/>
  <c r="R1525" i="3"/>
  <c r="S1525" i="3"/>
  <c r="R1526" i="3" a="1"/>
  <c r="P1976" i="3"/>
  <c r="K997" i="1" s="1" a="1"/>
  <c r="K997" i="1" s="1"/>
  <c r="H1532" i="3" a="1"/>
  <c r="L1530" i="3"/>
  <c r="N1530" i="3" s="1" a="1"/>
  <c r="O1529" i="3"/>
  <c r="O1528" i="3"/>
  <c r="H773" i="1" s="1" a="1"/>
  <c r="H773" i="1" s="1"/>
  <c r="O773" i="1" s="1"/>
  <c r="N1529" i="3"/>
  <c r="N1528" i="3"/>
  <c r="P999" i="1"/>
  <c r="A1984" i="3"/>
  <c r="C1982" i="3" a="1"/>
  <c r="C1982" i="3" s="1"/>
  <c r="E1982" i="3" s="1"/>
  <c r="G1982" i="3" s="1"/>
  <c r="B1982" i="3" a="1"/>
  <c r="B1982" i="3" s="1"/>
  <c r="D1982" i="3" s="1"/>
  <c r="F1980" i="3"/>
  <c r="J1982" i="3" a="1"/>
  <c r="K1981" i="3"/>
  <c r="K1980" i="3"/>
  <c r="J1981" i="3"/>
  <c r="J1980" i="3"/>
  <c r="I1532" i="3"/>
  <c r="H1533" i="3"/>
  <c r="I1533" i="3"/>
  <c r="M1533" i="3" s="1"/>
  <c r="H1532" i="3"/>
  <c r="Q1977" i="3" l="1"/>
  <c r="L996" i="1" a="1"/>
  <c r="L996" i="1" s="1"/>
  <c r="I997" i="5"/>
  <c r="N1000" i="1" s="1"/>
  <c r="G997" i="5"/>
  <c r="F998" i="5"/>
  <c r="I995" i="4"/>
  <c r="M998" i="1" s="1"/>
  <c r="F996" i="4"/>
  <c r="G996" i="4" s="1"/>
  <c r="T1524" i="3" a="1"/>
  <c r="T1524" i="3" s="1"/>
  <c r="P1978" i="3"/>
  <c r="K998" i="1" s="1" a="1"/>
  <c r="K998" i="1" s="1"/>
  <c r="R1527" i="3"/>
  <c r="S1526" i="3"/>
  <c r="R1526" i="3"/>
  <c r="S1527" i="3"/>
  <c r="R1528" i="3" a="1"/>
  <c r="H1534" i="3" a="1"/>
  <c r="L1532" i="3"/>
  <c r="N1532" i="3" s="1" a="1"/>
  <c r="O1531" i="3"/>
  <c r="N1531" i="3"/>
  <c r="N1530" i="3"/>
  <c r="O1530" i="3"/>
  <c r="H774" i="1" s="1" a="1"/>
  <c r="H774" i="1" s="1"/>
  <c r="O774" i="1" s="1"/>
  <c r="P1000" i="1"/>
  <c r="K1983" i="3"/>
  <c r="J1983" i="3"/>
  <c r="K1982" i="3"/>
  <c r="J1982" i="3"/>
  <c r="F1982" i="3"/>
  <c r="J1984" i="3" a="1"/>
  <c r="B1984" i="3" a="1"/>
  <c r="B1984" i="3" s="1"/>
  <c r="D1984" i="3" s="1"/>
  <c r="A1986" i="3"/>
  <c r="C1984" i="3" a="1"/>
  <c r="C1984" i="3" s="1"/>
  <c r="E1984" i="3" s="1"/>
  <c r="G1984" i="3" s="1"/>
  <c r="H1534" i="3"/>
  <c r="I1534" i="3"/>
  <c r="I1535" i="3"/>
  <c r="M1535" i="3" s="1"/>
  <c r="H1535" i="3"/>
  <c r="Q1979" i="3" l="1"/>
  <c r="L997" i="1" a="1"/>
  <c r="L997" i="1" s="1"/>
  <c r="I998" i="5"/>
  <c r="N1001" i="1" s="1"/>
  <c r="G998" i="5"/>
  <c r="F999" i="5"/>
  <c r="I996" i="4"/>
  <c r="M999" i="1" s="1"/>
  <c r="F997" i="4"/>
  <c r="G997" i="4" s="1"/>
  <c r="T1526" i="3" a="1"/>
  <c r="T1526" i="3" s="1"/>
  <c r="R1530" i="3" a="1"/>
  <c r="S1529" i="3"/>
  <c r="R1528" i="3"/>
  <c r="S1528" i="3"/>
  <c r="R1529" i="3"/>
  <c r="P1980" i="3"/>
  <c r="K999" i="1" s="1" a="1"/>
  <c r="K999" i="1" s="1"/>
  <c r="N1532" i="3"/>
  <c r="O1532" i="3"/>
  <c r="H775" i="1" s="1" a="1"/>
  <c r="H775" i="1" s="1"/>
  <c r="O775" i="1" s="1"/>
  <c r="N1533" i="3"/>
  <c r="O1533" i="3"/>
  <c r="H1536" i="3" a="1"/>
  <c r="L1534" i="3"/>
  <c r="N1534" i="3" s="1" a="1"/>
  <c r="P1001" i="1"/>
  <c r="F1984" i="3"/>
  <c r="J1986" i="3" a="1"/>
  <c r="C1986" i="3" a="1"/>
  <c r="C1986" i="3" s="1"/>
  <c r="E1986" i="3" s="1"/>
  <c r="G1986" i="3" s="1"/>
  <c r="B1986" i="3" a="1"/>
  <c r="B1986" i="3" s="1"/>
  <c r="D1986" i="3" s="1"/>
  <c r="A1988" i="3"/>
  <c r="K1985" i="3"/>
  <c r="J1984" i="3"/>
  <c r="K1984" i="3"/>
  <c r="J1985" i="3"/>
  <c r="I1536" i="3"/>
  <c r="I1537" i="3"/>
  <c r="M1537" i="3" s="1"/>
  <c r="H1536" i="3"/>
  <c r="H1537" i="3"/>
  <c r="Q1981" i="3" l="1"/>
  <c r="L998" i="1" a="1"/>
  <c r="L998" i="1" s="1"/>
  <c r="G999" i="5"/>
  <c r="I999" i="5"/>
  <c r="N1002" i="1" s="1"/>
  <c r="F1000" i="5"/>
  <c r="I997" i="4"/>
  <c r="M1000" i="1" s="1"/>
  <c r="F998" i="4"/>
  <c r="G998" i="4" s="1"/>
  <c r="T1528" i="3" a="1"/>
  <c r="T1528" i="3" s="1"/>
  <c r="P1982" i="3"/>
  <c r="K1000" i="1" s="1" a="1"/>
  <c r="K1000" i="1" s="1"/>
  <c r="R1532" i="3" a="1"/>
  <c r="S1531" i="3"/>
  <c r="R1531" i="3"/>
  <c r="S1530" i="3"/>
  <c r="R1530" i="3"/>
  <c r="O1534" i="3"/>
  <c r="H776" i="1" s="1" a="1"/>
  <c r="H776" i="1" s="1"/>
  <c r="O776" i="1" s="1"/>
  <c r="N1534" i="3"/>
  <c r="N1535" i="3"/>
  <c r="O1535" i="3"/>
  <c r="H1538" i="3" a="1"/>
  <c r="L1536" i="3"/>
  <c r="N1536" i="3" s="1" a="1"/>
  <c r="P1002" i="1"/>
  <c r="C1988" i="3" a="1"/>
  <c r="C1988" i="3" s="1"/>
  <c r="E1988" i="3" s="1"/>
  <c r="G1988" i="3" s="1"/>
  <c r="A1990" i="3"/>
  <c r="B1988" i="3" a="1"/>
  <c r="B1988" i="3" s="1"/>
  <c r="D1988" i="3" s="1"/>
  <c r="F1986" i="3"/>
  <c r="J1988" i="3" a="1"/>
  <c r="K1986" i="3"/>
  <c r="J1986" i="3"/>
  <c r="J1987" i="3"/>
  <c r="K1987" i="3"/>
  <c r="I1539" i="3"/>
  <c r="M1539" i="3" s="1"/>
  <c r="I1538" i="3"/>
  <c r="H1538" i="3"/>
  <c r="H1539" i="3"/>
  <c r="Q1983" i="3" l="1"/>
  <c r="L999" i="1" a="1"/>
  <c r="L999" i="1" s="1"/>
  <c r="T1530" i="3" a="1"/>
  <c r="T1530" i="3" s="1"/>
  <c r="G1000" i="5"/>
  <c r="I1000" i="5"/>
  <c r="N1003" i="1" s="1"/>
  <c r="F1001" i="5"/>
  <c r="I998" i="4"/>
  <c r="M1001" i="1" s="1"/>
  <c r="F999" i="4"/>
  <c r="G999" i="4" s="1"/>
  <c r="S1532" i="3"/>
  <c r="R1532" i="3"/>
  <c r="R1533" i="3"/>
  <c r="S1533" i="3"/>
  <c r="R1534" i="3" a="1"/>
  <c r="P1984" i="3"/>
  <c r="K1001" i="1" s="1" a="1"/>
  <c r="K1001" i="1" s="1"/>
  <c r="H1540" i="3" a="1"/>
  <c r="L1538" i="3"/>
  <c r="N1538" i="3" s="1" a="1"/>
  <c r="N1536" i="3"/>
  <c r="N1537" i="3"/>
  <c r="O1537" i="3"/>
  <c r="O1536" i="3"/>
  <c r="H777" i="1" s="1" a="1"/>
  <c r="H777" i="1" s="1"/>
  <c r="O777" i="1" s="1"/>
  <c r="P1003" i="1"/>
  <c r="J1989" i="3"/>
  <c r="J1988" i="3"/>
  <c r="K1988" i="3"/>
  <c r="K1989" i="3"/>
  <c r="F1988" i="3"/>
  <c r="J1990" i="3" a="1"/>
  <c r="B1990" i="3" a="1"/>
  <c r="B1990" i="3" s="1"/>
  <c r="D1990" i="3" s="1"/>
  <c r="A1992" i="3"/>
  <c r="C1990" i="3" a="1"/>
  <c r="C1990" i="3" s="1"/>
  <c r="E1990" i="3" s="1"/>
  <c r="G1990" i="3" s="1"/>
  <c r="I1540" i="3"/>
  <c r="H1541" i="3"/>
  <c r="I1541" i="3"/>
  <c r="M1541" i="3" s="1"/>
  <c r="H1540" i="3"/>
  <c r="Q1985" i="3" l="1"/>
  <c r="L1000" i="1" a="1"/>
  <c r="L1000" i="1" s="1"/>
  <c r="I1001" i="5"/>
  <c r="N1004" i="1" s="1"/>
  <c r="G1001" i="5"/>
  <c r="F1002" i="5"/>
  <c r="I999" i="4"/>
  <c r="M1002" i="1" s="1"/>
  <c r="F1000" i="4"/>
  <c r="G1000" i="4" s="1"/>
  <c r="T1532" i="3" a="1"/>
  <c r="T1532" i="3" s="1"/>
  <c r="R1534" i="3"/>
  <c r="S1535" i="3"/>
  <c r="S1534" i="3"/>
  <c r="R1535" i="3"/>
  <c r="P1986" i="3"/>
  <c r="K1002" i="1" s="1" a="1"/>
  <c r="K1002" i="1" s="1"/>
  <c r="R1536" i="3" a="1"/>
  <c r="O1539" i="3"/>
  <c r="N1538" i="3"/>
  <c r="O1538" i="3"/>
  <c r="H778" i="1" s="1" a="1"/>
  <c r="H778" i="1" s="1"/>
  <c r="O778" i="1" s="1"/>
  <c r="N1539" i="3"/>
  <c r="H1542" i="3" a="1"/>
  <c r="L1540" i="3"/>
  <c r="N1540" i="3" s="1" a="1"/>
  <c r="P1004" i="1"/>
  <c r="K1991" i="3"/>
  <c r="J1991" i="3"/>
  <c r="K1990" i="3"/>
  <c r="J1990" i="3"/>
  <c r="F1990" i="3"/>
  <c r="J1992" i="3" a="1"/>
  <c r="B1992" i="3" a="1"/>
  <c r="B1992" i="3" s="1"/>
  <c r="D1992" i="3" s="1"/>
  <c r="C1992" i="3" a="1"/>
  <c r="C1992" i="3" s="1"/>
  <c r="E1992" i="3" s="1"/>
  <c r="G1992" i="3" s="1"/>
  <c r="A1994" i="3"/>
  <c r="H1542" i="3"/>
  <c r="I1542" i="3"/>
  <c r="I1543" i="3"/>
  <c r="M1543" i="3" s="1"/>
  <c r="H1543" i="3"/>
  <c r="Q1987" i="3" l="1"/>
  <c r="L1001" i="1" a="1"/>
  <c r="L1001" i="1" s="1"/>
  <c r="I1002" i="5"/>
  <c r="N1005" i="1" s="1"/>
  <c r="G1002" i="5"/>
  <c r="F1003" i="5"/>
  <c r="I1000" i="4"/>
  <c r="M1003" i="1" s="1"/>
  <c r="F1001" i="4"/>
  <c r="G1001" i="4" s="1"/>
  <c r="T1534" i="3" a="1"/>
  <c r="T1534" i="3" s="1"/>
  <c r="P1988" i="3"/>
  <c r="K1003" i="1" s="1" a="1"/>
  <c r="K1003" i="1" s="1"/>
  <c r="S1537" i="3"/>
  <c r="R1537" i="3"/>
  <c r="R1536" i="3"/>
  <c r="S1536" i="3"/>
  <c r="R1538" i="3" a="1"/>
  <c r="N1541" i="3"/>
  <c r="O1540" i="3"/>
  <c r="H779" i="1" s="1" a="1"/>
  <c r="H779" i="1" s="1"/>
  <c r="O779" i="1" s="1"/>
  <c r="N1540" i="3"/>
  <c r="O1541" i="3"/>
  <c r="H1544" i="3" a="1"/>
  <c r="L1542" i="3"/>
  <c r="N1542" i="3" s="1" a="1"/>
  <c r="P1005" i="1"/>
  <c r="F1992" i="3"/>
  <c r="J1994" i="3" a="1"/>
  <c r="K1993" i="3"/>
  <c r="J1992" i="3"/>
  <c r="K1992" i="3"/>
  <c r="J1993" i="3"/>
  <c r="C1994" i="3" a="1"/>
  <c r="C1994" i="3" s="1"/>
  <c r="E1994" i="3" s="1"/>
  <c r="G1994" i="3" s="1"/>
  <c r="B1994" i="3" a="1"/>
  <c r="B1994" i="3" s="1"/>
  <c r="D1994" i="3" s="1"/>
  <c r="A1996" i="3"/>
  <c r="I1544" i="3"/>
  <c r="I1545" i="3"/>
  <c r="M1545" i="3" s="1"/>
  <c r="H1544" i="3"/>
  <c r="H1545" i="3"/>
  <c r="Q1989" i="3" l="1"/>
  <c r="L1002" i="1" a="1"/>
  <c r="L1002" i="1" s="1"/>
  <c r="I1003" i="5"/>
  <c r="N1006" i="1" s="1"/>
  <c r="G1003" i="5"/>
  <c r="F1004" i="5"/>
  <c r="I1001" i="4"/>
  <c r="M1004" i="1" s="1"/>
  <c r="F1002" i="4"/>
  <c r="G1002" i="4" s="1"/>
  <c r="T1536" i="3" a="1"/>
  <c r="T1536" i="3" s="1"/>
  <c r="R1538" i="3"/>
  <c r="S1538" i="3"/>
  <c r="S1539" i="3"/>
  <c r="R1539" i="3"/>
  <c r="R1540" i="3" a="1"/>
  <c r="P1990" i="3"/>
  <c r="K1004" i="1" s="1" a="1"/>
  <c r="K1004" i="1" s="1"/>
  <c r="N1542" i="3"/>
  <c r="O1542" i="3"/>
  <c r="H780" i="1" s="1" a="1"/>
  <c r="H780" i="1" s="1"/>
  <c r="O780" i="1" s="1"/>
  <c r="O1543" i="3"/>
  <c r="N1543" i="3"/>
  <c r="H1546" i="3" a="1"/>
  <c r="L1544" i="3"/>
  <c r="N1544" i="3" s="1" a="1"/>
  <c r="P1006" i="1"/>
  <c r="F1994" i="3"/>
  <c r="J1996" i="3" a="1"/>
  <c r="K1994" i="3"/>
  <c r="J1994" i="3"/>
  <c r="J1995" i="3"/>
  <c r="K1995" i="3"/>
  <c r="C1996" i="3" a="1"/>
  <c r="C1996" i="3" s="1"/>
  <c r="E1996" i="3" s="1"/>
  <c r="G1996" i="3" s="1"/>
  <c r="A1998" i="3"/>
  <c r="B1996" i="3" a="1"/>
  <c r="B1996" i="3" s="1"/>
  <c r="D1996" i="3" s="1"/>
  <c r="I1547" i="3"/>
  <c r="M1547" i="3" s="1"/>
  <c r="I1546" i="3"/>
  <c r="H1546" i="3"/>
  <c r="H1547" i="3"/>
  <c r="Q1991" i="3" l="1"/>
  <c r="L1003" i="1" a="1"/>
  <c r="L1003" i="1" s="1"/>
  <c r="I1004" i="5"/>
  <c r="N1007" i="1" s="1"/>
  <c r="G1004" i="5"/>
  <c r="F1005" i="5"/>
  <c r="I1002" i="4"/>
  <c r="M1005" i="1" s="1"/>
  <c r="F1003" i="4"/>
  <c r="G1003" i="4" s="1"/>
  <c r="T1538" i="3" a="1"/>
  <c r="T1538" i="3" s="1"/>
  <c r="S1540" i="3"/>
  <c r="R1540" i="3"/>
  <c r="R1541" i="3"/>
  <c r="S1541" i="3"/>
  <c r="P1992" i="3"/>
  <c r="K1005" i="1" s="1" a="1"/>
  <c r="K1005" i="1" s="1"/>
  <c r="R1542" i="3" a="1"/>
  <c r="H1548" i="3" a="1"/>
  <c r="L1546" i="3"/>
  <c r="N1546" i="3" s="1" a="1"/>
  <c r="O1545" i="3"/>
  <c r="O1544" i="3"/>
  <c r="H781" i="1" s="1" a="1"/>
  <c r="H781" i="1" s="1"/>
  <c r="O781" i="1" s="1"/>
  <c r="N1545" i="3"/>
  <c r="N1544" i="3"/>
  <c r="P1007" i="1"/>
  <c r="C1998" i="3" a="1"/>
  <c r="C1998" i="3" s="1"/>
  <c r="E1998" i="3" s="1"/>
  <c r="G1998" i="3" s="1"/>
  <c r="B1998" i="3" a="1"/>
  <c r="B1998" i="3" s="1"/>
  <c r="D1998" i="3" s="1"/>
  <c r="A2000" i="3"/>
  <c r="J1997" i="3"/>
  <c r="K1996" i="3"/>
  <c r="J1996" i="3"/>
  <c r="K1997" i="3"/>
  <c r="F1996" i="3"/>
  <c r="J1998" i="3" a="1"/>
  <c r="I1548" i="3"/>
  <c r="I1549" i="3"/>
  <c r="M1549" i="3" s="1"/>
  <c r="H1548" i="3"/>
  <c r="H1549" i="3"/>
  <c r="Q1993" i="3" l="1"/>
  <c r="L1004" i="1" a="1"/>
  <c r="L1004" i="1" s="1"/>
  <c r="I1005" i="5"/>
  <c r="N1008" i="1" s="1"/>
  <c r="G1005" i="5"/>
  <c r="F1006" i="5"/>
  <c r="I1003" i="4"/>
  <c r="M1006" i="1" s="1"/>
  <c r="F1004" i="4"/>
  <c r="G1004" i="4" s="1"/>
  <c r="T1540" i="3" a="1"/>
  <c r="T1540" i="3" s="1"/>
  <c r="P1994" i="3"/>
  <c r="K1006" i="1" s="1" a="1"/>
  <c r="K1006" i="1" s="1"/>
  <c r="R1544" i="3" a="1"/>
  <c r="R1543" i="3"/>
  <c r="S1542" i="3"/>
  <c r="S1543" i="3"/>
  <c r="R1542" i="3"/>
  <c r="O1547" i="3"/>
  <c r="O1546" i="3"/>
  <c r="H782" i="1" s="1" a="1"/>
  <c r="H782" i="1" s="1"/>
  <c r="O782" i="1" s="1"/>
  <c r="N1547" i="3"/>
  <c r="N1546" i="3"/>
  <c r="H1550" i="3" a="1"/>
  <c r="L1548" i="3"/>
  <c r="N1548" i="3" s="1" a="1"/>
  <c r="P1008" i="1"/>
  <c r="C2000" i="3" a="1"/>
  <c r="C2000" i="3" s="1"/>
  <c r="E2000" i="3" s="1"/>
  <c r="G2000" i="3" s="1"/>
  <c r="B2000" i="3" a="1"/>
  <c r="B2000" i="3" s="1"/>
  <c r="D2000" i="3" s="1"/>
  <c r="A2002" i="3"/>
  <c r="F1998" i="3"/>
  <c r="J2000" i="3" a="1"/>
  <c r="K1999" i="3"/>
  <c r="J1999" i="3"/>
  <c r="J1998" i="3"/>
  <c r="K1998" i="3"/>
  <c r="I1550" i="3"/>
  <c r="I1551" i="3"/>
  <c r="M1551" i="3" s="1"/>
  <c r="H1550" i="3"/>
  <c r="H1551" i="3"/>
  <c r="Q1995" i="3" l="1"/>
  <c r="L1005" i="1" a="1"/>
  <c r="L1005" i="1" s="1"/>
  <c r="T1542" i="3" a="1"/>
  <c r="T1542" i="3" s="1"/>
  <c r="I1006" i="5"/>
  <c r="N1009" i="1" s="1"/>
  <c r="G1006" i="5"/>
  <c r="F1007" i="5"/>
  <c r="I1004" i="4"/>
  <c r="M1007" i="1" s="1"/>
  <c r="F1005" i="4"/>
  <c r="G1005" i="4" s="1"/>
  <c r="R1546" i="3" a="1"/>
  <c r="S1545" i="3"/>
  <c r="R1544" i="3"/>
  <c r="S1544" i="3"/>
  <c r="R1545" i="3"/>
  <c r="P1996" i="3"/>
  <c r="K1007" i="1" s="1" a="1"/>
  <c r="K1007" i="1" s="1"/>
  <c r="H1552" i="3" a="1"/>
  <c r="L1550" i="3"/>
  <c r="N1550" i="3" s="1" a="1"/>
  <c r="N1548" i="3"/>
  <c r="O1548" i="3"/>
  <c r="H783" i="1" s="1" a="1"/>
  <c r="H783" i="1" s="1"/>
  <c r="O783" i="1" s="1"/>
  <c r="N1549" i="3"/>
  <c r="O1549" i="3"/>
  <c r="P1009" i="1"/>
  <c r="K2001" i="3"/>
  <c r="J2000" i="3"/>
  <c r="K2000" i="3"/>
  <c r="J2001" i="3"/>
  <c r="C2002" i="3" a="1"/>
  <c r="C2002" i="3" s="1"/>
  <c r="E2002" i="3" s="1"/>
  <c r="G2002" i="3" s="1"/>
  <c r="A2004" i="3"/>
  <c r="B2002" i="3" a="1"/>
  <c r="B2002" i="3" s="1"/>
  <c r="D2002" i="3" s="1"/>
  <c r="F2000" i="3"/>
  <c r="J2002" i="3" a="1"/>
  <c r="I1552" i="3"/>
  <c r="I1553" i="3"/>
  <c r="M1553" i="3" s="1"/>
  <c r="H1553" i="3"/>
  <c r="H1552" i="3"/>
  <c r="Q1997" i="3" l="1"/>
  <c r="L1006" i="1" a="1"/>
  <c r="L1006" i="1" s="1"/>
  <c r="G1007" i="5"/>
  <c r="I1007" i="5"/>
  <c r="N1010" i="1" s="1"/>
  <c r="F1008" i="5"/>
  <c r="I1005" i="4"/>
  <c r="M1008" i="1" s="1"/>
  <c r="F1006" i="4"/>
  <c r="G1006" i="4" s="1"/>
  <c r="T1544" i="3" a="1"/>
  <c r="T1544" i="3" s="1"/>
  <c r="P1998" i="3"/>
  <c r="K1008" i="1" s="1" a="1"/>
  <c r="K1008" i="1" s="1"/>
  <c r="R1548" i="3" a="1"/>
  <c r="S1547" i="3"/>
  <c r="R1547" i="3"/>
  <c r="S1546" i="3"/>
  <c r="R1546" i="3"/>
  <c r="O1550" i="3"/>
  <c r="H784" i="1" s="1" a="1"/>
  <c r="H784" i="1" s="1"/>
  <c r="O784" i="1" s="1"/>
  <c r="N1550" i="3"/>
  <c r="O1551" i="3"/>
  <c r="N1551" i="3"/>
  <c r="H1554" i="3" a="1"/>
  <c r="L1552" i="3"/>
  <c r="N1552" i="3" s="1" a="1"/>
  <c r="P1010" i="1"/>
  <c r="F2002" i="3"/>
  <c r="J2004" i="3" a="1"/>
  <c r="B2004" i="3" a="1"/>
  <c r="B2004" i="3" s="1"/>
  <c r="D2004" i="3" s="1"/>
  <c r="A2006" i="3"/>
  <c r="C2004" i="3" a="1"/>
  <c r="C2004" i="3" s="1"/>
  <c r="E2004" i="3" s="1"/>
  <c r="G2004" i="3" s="1"/>
  <c r="J2002" i="3"/>
  <c r="J2003" i="3"/>
  <c r="K2002" i="3"/>
  <c r="K2003" i="3"/>
  <c r="I1555" i="3"/>
  <c r="M1555" i="3" s="1"/>
  <c r="I1554" i="3"/>
  <c r="H1554" i="3"/>
  <c r="H1555" i="3"/>
  <c r="Q1999" i="3" l="1"/>
  <c r="L1007" i="1" a="1"/>
  <c r="L1007" i="1" s="1"/>
  <c r="G1008" i="5"/>
  <c r="I1008" i="5"/>
  <c r="N1011" i="1" s="1"/>
  <c r="F1009" i="5"/>
  <c r="I1006" i="4"/>
  <c r="M1009" i="1" s="1"/>
  <c r="F1007" i="4"/>
  <c r="G1007" i="4" s="1"/>
  <c r="T1546" i="3" a="1"/>
  <c r="T1546" i="3" s="1"/>
  <c r="S1548" i="3"/>
  <c r="R1549" i="3"/>
  <c r="S1549" i="3"/>
  <c r="R1548" i="3"/>
  <c r="R1550" i="3" a="1"/>
  <c r="P2000" i="3"/>
  <c r="K1009" i="1" s="1" a="1"/>
  <c r="K1009" i="1" s="1"/>
  <c r="H1556" i="3" a="1"/>
  <c r="L1554" i="3"/>
  <c r="N1554" i="3" s="1" a="1"/>
  <c r="N1552" i="3"/>
  <c r="O1552" i="3"/>
  <c r="H785" i="1" s="1" a="1"/>
  <c r="H785" i="1" s="1"/>
  <c r="O785" i="1" s="1"/>
  <c r="O1553" i="3"/>
  <c r="N1553" i="3"/>
  <c r="P1011" i="1"/>
  <c r="A2008" i="3"/>
  <c r="B2006" i="3" a="1"/>
  <c r="B2006" i="3" s="1"/>
  <c r="D2006" i="3" s="1"/>
  <c r="C2006" i="3" a="1"/>
  <c r="C2006" i="3" s="1"/>
  <c r="E2006" i="3" s="1"/>
  <c r="G2006" i="3" s="1"/>
  <c r="K2004" i="3"/>
  <c r="J2004" i="3"/>
  <c r="J2005" i="3"/>
  <c r="K2005" i="3"/>
  <c r="F2004" i="3"/>
  <c r="J2006" i="3" a="1"/>
  <c r="I1556" i="3"/>
  <c r="I1557" i="3"/>
  <c r="M1557" i="3" s="1"/>
  <c r="H1556" i="3"/>
  <c r="H1557" i="3"/>
  <c r="Q2001" i="3" l="1"/>
  <c r="L1008" i="1" a="1"/>
  <c r="L1008" i="1" s="1"/>
  <c r="I1009" i="5"/>
  <c r="N1012" i="1" s="1"/>
  <c r="G1009" i="5"/>
  <c r="F1010" i="5"/>
  <c r="I1007" i="4"/>
  <c r="M1010" i="1" s="1"/>
  <c r="F1008" i="4"/>
  <c r="G1008" i="4" s="1"/>
  <c r="T1548" i="3" a="1"/>
  <c r="T1548" i="3" s="1"/>
  <c r="P2002" i="3"/>
  <c r="K1010" i="1" s="1" a="1"/>
  <c r="K1010" i="1" s="1"/>
  <c r="R1550" i="3"/>
  <c r="S1551" i="3"/>
  <c r="S1550" i="3"/>
  <c r="R1551" i="3"/>
  <c r="R1552" i="3" a="1"/>
  <c r="O1555" i="3"/>
  <c r="N1554" i="3"/>
  <c r="N1555" i="3"/>
  <c r="O1554" i="3"/>
  <c r="H786" i="1" s="1" a="1"/>
  <c r="H786" i="1" s="1"/>
  <c r="O786" i="1" s="1"/>
  <c r="H1558" i="3" a="1"/>
  <c r="L1556" i="3"/>
  <c r="N1556" i="3" s="1" a="1"/>
  <c r="P1012" i="1"/>
  <c r="F2006" i="3"/>
  <c r="J2008" i="3" a="1"/>
  <c r="K2007" i="3"/>
  <c r="J2007" i="3"/>
  <c r="K2006" i="3"/>
  <c r="J2006" i="3"/>
  <c r="C2008" i="3" a="1"/>
  <c r="C2008" i="3" s="1"/>
  <c r="E2008" i="3" s="1"/>
  <c r="G2008" i="3" s="1"/>
  <c r="B2008" i="3" a="1"/>
  <c r="B2008" i="3" s="1"/>
  <c r="D2008" i="3" s="1"/>
  <c r="A2010" i="3"/>
  <c r="I1558" i="3"/>
  <c r="I1559" i="3"/>
  <c r="M1559" i="3" s="1"/>
  <c r="H1559" i="3"/>
  <c r="H1558" i="3"/>
  <c r="Q2003" i="3" l="1"/>
  <c r="L1009" i="1" a="1"/>
  <c r="L1009" i="1" s="1"/>
  <c r="I1010" i="5"/>
  <c r="N1013" i="1" s="1"/>
  <c r="G1010" i="5"/>
  <c r="F1011" i="5"/>
  <c r="I1008" i="4"/>
  <c r="M1011" i="1" s="1"/>
  <c r="F1009" i="4"/>
  <c r="G1009" i="4" s="1"/>
  <c r="T1550" i="3" a="1"/>
  <c r="T1550" i="3" s="1"/>
  <c r="S1553" i="3"/>
  <c r="R1552" i="3"/>
  <c r="S1552" i="3"/>
  <c r="R1553" i="3"/>
  <c r="R1554" i="3" a="1"/>
  <c r="P2004" i="3"/>
  <c r="K1011" i="1" s="1" a="1"/>
  <c r="K1011" i="1" s="1"/>
  <c r="N1557" i="3"/>
  <c r="N1556" i="3"/>
  <c r="O1557" i="3"/>
  <c r="O1556" i="3"/>
  <c r="H787" i="1" s="1" a="1"/>
  <c r="H787" i="1" s="1"/>
  <c r="O787" i="1" s="1"/>
  <c r="H1560" i="3" a="1"/>
  <c r="L1558" i="3"/>
  <c r="N1558" i="3" s="1" a="1"/>
  <c r="P1013" i="1"/>
  <c r="F2008" i="3"/>
  <c r="J2010" i="3" a="1"/>
  <c r="K2009" i="3"/>
  <c r="J2009" i="3"/>
  <c r="K2008" i="3"/>
  <c r="J2008" i="3"/>
  <c r="B2010" i="3" a="1"/>
  <c r="B2010" i="3" s="1"/>
  <c r="D2010" i="3" s="1"/>
  <c r="C2010" i="3" a="1"/>
  <c r="C2010" i="3" s="1"/>
  <c r="E2010" i="3" s="1"/>
  <c r="G2010" i="3" s="1"/>
  <c r="A2012" i="3"/>
  <c r="I1560" i="3"/>
  <c r="I1561" i="3"/>
  <c r="M1561" i="3" s="1"/>
  <c r="H1560" i="3"/>
  <c r="H1561" i="3"/>
  <c r="Q2005" i="3" l="1"/>
  <c r="L1010" i="1" a="1"/>
  <c r="L1010" i="1" s="1"/>
  <c r="I1011" i="5"/>
  <c r="N1014" i="1" s="1"/>
  <c r="G1011" i="5"/>
  <c r="F1012" i="5"/>
  <c r="I1009" i="4"/>
  <c r="M1012" i="1" s="1"/>
  <c r="F1010" i="4"/>
  <c r="G1010" i="4" s="1"/>
  <c r="T1552" i="3" a="1"/>
  <c r="T1552" i="3" s="1"/>
  <c r="R1554" i="3"/>
  <c r="S1554" i="3"/>
  <c r="S1555" i="3"/>
  <c r="R1555" i="3"/>
  <c r="P2006" i="3"/>
  <c r="K1012" i="1" s="1" a="1"/>
  <c r="K1012" i="1" s="1"/>
  <c r="R1556" i="3" a="1"/>
  <c r="H1562" i="3" a="1"/>
  <c r="L1560" i="3"/>
  <c r="N1560" i="3" s="1" a="1"/>
  <c r="N1558" i="3"/>
  <c r="O1558" i="3"/>
  <c r="H788" i="1" s="1" a="1"/>
  <c r="H788" i="1" s="1"/>
  <c r="O788" i="1" s="1"/>
  <c r="O1559" i="3"/>
  <c r="N1559" i="3"/>
  <c r="P1014" i="1"/>
  <c r="F2010" i="3"/>
  <c r="J2012" i="3" a="1"/>
  <c r="J2010" i="3"/>
  <c r="J2011" i="3"/>
  <c r="K2010" i="3"/>
  <c r="K2011" i="3"/>
  <c r="C2012" i="3" a="1"/>
  <c r="C2012" i="3" s="1"/>
  <c r="E2012" i="3" s="1"/>
  <c r="G2012" i="3" s="1"/>
  <c r="A2014" i="3"/>
  <c r="B2012" i="3" a="1"/>
  <c r="B2012" i="3" s="1"/>
  <c r="D2012" i="3" s="1"/>
  <c r="I1563" i="3"/>
  <c r="M1563" i="3" s="1"/>
  <c r="I1562" i="3"/>
  <c r="H1562" i="3"/>
  <c r="H1563" i="3"/>
  <c r="Q2007" i="3" l="1"/>
  <c r="L1011" i="1" a="1"/>
  <c r="L1011" i="1" s="1"/>
  <c r="I1012" i="5"/>
  <c r="N1015" i="1" s="1"/>
  <c r="F1013" i="5"/>
  <c r="G1012" i="5"/>
  <c r="I1010" i="4"/>
  <c r="M1013" i="1" s="1"/>
  <c r="F1011" i="4"/>
  <c r="G1011" i="4" s="1"/>
  <c r="T1554" i="3" a="1"/>
  <c r="T1554" i="3" s="1"/>
  <c r="P2008" i="3"/>
  <c r="K1013" i="1" s="1" a="1"/>
  <c r="K1013" i="1" s="1"/>
  <c r="S1556" i="3"/>
  <c r="R1556" i="3"/>
  <c r="R1557" i="3"/>
  <c r="S1557" i="3"/>
  <c r="R1558" i="3" a="1"/>
  <c r="H1564" i="3" a="1"/>
  <c r="L1562" i="3"/>
  <c r="N1562" i="3" s="1" a="1"/>
  <c r="O1561" i="3"/>
  <c r="N1561" i="3"/>
  <c r="O1560" i="3"/>
  <c r="H789" i="1" s="1" a="1"/>
  <c r="H789" i="1" s="1"/>
  <c r="O789" i="1" s="1"/>
  <c r="N1560" i="3"/>
  <c r="P1015" i="1"/>
  <c r="J2013" i="3"/>
  <c r="J2012" i="3"/>
  <c r="K2012" i="3"/>
  <c r="K2013" i="3"/>
  <c r="B2014" i="3" a="1"/>
  <c r="B2014" i="3" s="1"/>
  <c r="D2014" i="3" s="1"/>
  <c r="A2016" i="3"/>
  <c r="C2014" i="3" a="1"/>
  <c r="C2014" i="3" s="1"/>
  <c r="E2014" i="3" s="1"/>
  <c r="G2014" i="3" s="1"/>
  <c r="F2012" i="3"/>
  <c r="J2014" i="3" a="1"/>
  <c r="I1564" i="3"/>
  <c r="I1565" i="3"/>
  <c r="M1565" i="3" s="1"/>
  <c r="H1564" i="3"/>
  <c r="H1565" i="3"/>
  <c r="Q2009" i="3" l="1"/>
  <c r="L1012" i="1" a="1"/>
  <c r="L1012" i="1" s="1"/>
  <c r="G1013" i="5"/>
  <c r="I1013" i="5"/>
  <c r="N1016" i="1" s="1"/>
  <c r="F1014" i="5"/>
  <c r="I1011" i="4"/>
  <c r="M1014" i="1" s="1"/>
  <c r="F1012" i="4"/>
  <c r="G1012" i="4" s="1"/>
  <c r="T1556" i="3" a="1"/>
  <c r="T1556" i="3" s="1"/>
  <c r="R1560" i="3" a="1"/>
  <c r="R1559" i="3"/>
  <c r="S1558" i="3"/>
  <c r="S1559" i="3"/>
  <c r="R1558" i="3"/>
  <c r="P2010" i="3"/>
  <c r="K1014" i="1" s="1" a="1"/>
  <c r="K1014" i="1" s="1"/>
  <c r="H1566" i="3" a="1"/>
  <c r="L1564" i="3"/>
  <c r="N1564" i="3" s="1" a="1"/>
  <c r="O1563" i="3"/>
  <c r="N1562" i="3"/>
  <c r="N1563" i="3"/>
  <c r="O1562" i="3"/>
  <c r="H790" i="1" s="1" a="1"/>
  <c r="H790" i="1" s="1"/>
  <c r="O790" i="1" s="1"/>
  <c r="P1016" i="1"/>
  <c r="F2014" i="3"/>
  <c r="J2016" i="3" a="1"/>
  <c r="C2016" i="3" a="1"/>
  <c r="C2016" i="3" s="1"/>
  <c r="E2016" i="3" s="1"/>
  <c r="G2016" i="3" s="1"/>
  <c r="B2016" i="3" a="1"/>
  <c r="B2016" i="3" s="1"/>
  <c r="D2016" i="3" s="1"/>
  <c r="A2018" i="3"/>
  <c r="K2015" i="3"/>
  <c r="J2015" i="3"/>
  <c r="K2014" i="3"/>
  <c r="J2014" i="3"/>
  <c r="I1566" i="3"/>
  <c r="I1567" i="3"/>
  <c r="M1567" i="3" s="1"/>
  <c r="H1566" i="3"/>
  <c r="H1567" i="3"/>
  <c r="Q2011" i="3" l="1"/>
  <c r="L1013" i="1" a="1"/>
  <c r="L1013" i="1" s="1"/>
  <c r="G1014" i="5"/>
  <c r="I1014" i="5"/>
  <c r="N1017" i="1" s="1"/>
  <c r="F1015" i="5"/>
  <c r="I1012" i="4"/>
  <c r="M1015" i="1" s="1"/>
  <c r="F1013" i="4"/>
  <c r="G1013" i="4" s="1"/>
  <c r="T1558" i="3" a="1"/>
  <c r="T1558" i="3" s="1"/>
  <c r="P2012" i="3"/>
  <c r="K1015" i="1" s="1" a="1"/>
  <c r="K1015" i="1" s="1"/>
  <c r="R1562" i="3" a="1"/>
  <c r="R1560" i="3"/>
  <c r="S1560" i="3"/>
  <c r="R1561" i="3"/>
  <c r="S1561" i="3"/>
  <c r="H1568" i="3" a="1"/>
  <c r="L1566" i="3"/>
  <c r="N1566" i="3" s="1" a="1"/>
  <c r="O1564" i="3"/>
  <c r="H791" i="1" s="1" a="1"/>
  <c r="H791" i="1" s="1"/>
  <c r="O791" i="1" s="1"/>
  <c r="N1565" i="3"/>
  <c r="O1565" i="3"/>
  <c r="N1564" i="3"/>
  <c r="P1017" i="1"/>
  <c r="A2020" i="3"/>
  <c r="C2018" i="3" a="1"/>
  <c r="C2018" i="3" s="1"/>
  <c r="E2018" i="3" s="1"/>
  <c r="G2018" i="3" s="1"/>
  <c r="B2018" i="3" a="1"/>
  <c r="B2018" i="3" s="1"/>
  <c r="D2018" i="3" s="1"/>
  <c r="K2017" i="3"/>
  <c r="J2016" i="3"/>
  <c r="K2016" i="3"/>
  <c r="J2017" i="3"/>
  <c r="F2016" i="3"/>
  <c r="J2018" i="3" a="1"/>
  <c r="I1568" i="3"/>
  <c r="I1569" i="3"/>
  <c r="M1569" i="3" s="1"/>
  <c r="H1569" i="3"/>
  <c r="H1568" i="3"/>
  <c r="Q2013" i="3" l="1"/>
  <c r="L1014" i="1" a="1"/>
  <c r="L1014" i="1" s="1"/>
  <c r="G1015" i="5"/>
  <c r="I1015" i="5"/>
  <c r="N1018" i="1" s="1"/>
  <c r="F1016" i="5"/>
  <c r="I1013" i="4"/>
  <c r="M1016" i="1" s="1"/>
  <c r="F1014" i="4"/>
  <c r="G1014" i="4" s="1"/>
  <c r="T1560" i="3" a="1"/>
  <c r="T1560" i="3" s="1"/>
  <c r="R1564" i="3" a="1"/>
  <c r="R1562" i="3"/>
  <c r="S1562" i="3"/>
  <c r="R1563" i="3"/>
  <c r="S1563" i="3"/>
  <c r="P2014" i="3"/>
  <c r="K1016" i="1" s="1" a="1"/>
  <c r="K1016" i="1" s="1"/>
  <c r="H1570" i="3" a="1"/>
  <c r="L1568" i="3"/>
  <c r="N1568" i="3" s="1" a="1"/>
  <c r="O1566" i="3"/>
  <c r="H792" i="1" s="1" a="1"/>
  <c r="H792" i="1" s="1"/>
  <c r="O792" i="1" s="1"/>
  <c r="N1567" i="3"/>
  <c r="N1566" i="3"/>
  <c r="O1567" i="3"/>
  <c r="P1018" i="1"/>
  <c r="F2018" i="3"/>
  <c r="J2020" i="3" a="1"/>
  <c r="J2018" i="3"/>
  <c r="J2019" i="3"/>
  <c r="K2019" i="3"/>
  <c r="K2018" i="3"/>
  <c r="C2020" i="3" a="1"/>
  <c r="C2020" i="3" s="1"/>
  <c r="E2020" i="3" s="1"/>
  <c r="G2020" i="3" s="1"/>
  <c r="B2020" i="3" a="1"/>
  <c r="B2020" i="3" s="1"/>
  <c r="D2020" i="3" s="1"/>
  <c r="A2022" i="3"/>
  <c r="I1571" i="3"/>
  <c r="M1571" i="3" s="1"/>
  <c r="I1570" i="3"/>
  <c r="H1570" i="3"/>
  <c r="H1571" i="3"/>
  <c r="Q2015" i="3" l="1"/>
  <c r="L1015" i="1" a="1"/>
  <c r="L1015" i="1" s="1"/>
  <c r="G1016" i="5"/>
  <c r="I1016" i="5"/>
  <c r="N1019" i="1" s="1"/>
  <c r="F1017" i="5"/>
  <c r="I1014" i="4"/>
  <c r="M1017" i="1" s="1"/>
  <c r="F1015" i="4"/>
  <c r="G1015" i="4" s="1"/>
  <c r="T1562" i="3" a="1"/>
  <c r="T1562" i="3" s="1"/>
  <c r="R1566" i="3" a="1"/>
  <c r="P2016" i="3"/>
  <c r="K1017" i="1" s="1" a="1"/>
  <c r="K1017" i="1" s="1"/>
  <c r="S1564" i="3"/>
  <c r="R1565" i="3"/>
  <c r="S1565" i="3"/>
  <c r="R1564" i="3"/>
  <c r="H1572" i="3" a="1"/>
  <c r="L1570" i="3"/>
  <c r="N1570" i="3" s="1" a="1"/>
  <c r="N1568" i="3"/>
  <c r="O1569" i="3"/>
  <c r="N1569" i="3"/>
  <c r="O1568" i="3"/>
  <c r="H793" i="1" s="1" a="1"/>
  <c r="H793" i="1" s="1"/>
  <c r="O793" i="1" s="1"/>
  <c r="P1019" i="1"/>
  <c r="F2020" i="3"/>
  <c r="J2022" i="3" a="1"/>
  <c r="J2021" i="3"/>
  <c r="K2020" i="3"/>
  <c r="J2020" i="3"/>
  <c r="K2021" i="3"/>
  <c r="A2024" i="3"/>
  <c r="B2022" i="3" a="1"/>
  <c r="B2022" i="3" s="1"/>
  <c r="D2022" i="3" s="1"/>
  <c r="C2022" i="3" a="1"/>
  <c r="C2022" i="3" s="1"/>
  <c r="E2022" i="3" s="1"/>
  <c r="G2022" i="3" s="1"/>
  <c r="I1572" i="3"/>
  <c r="I1573" i="3"/>
  <c r="M1573" i="3" s="1"/>
  <c r="H1572" i="3"/>
  <c r="H1573" i="3"/>
  <c r="Q2017" i="3" l="1"/>
  <c r="L1016" i="1" a="1"/>
  <c r="L1016" i="1" s="1"/>
  <c r="T1564" i="3" a="1"/>
  <c r="T1564" i="3" s="1"/>
  <c r="I1017" i="5"/>
  <c r="N1020" i="1" s="1"/>
  <c r="G1017" i="5"/>
  <c r="F1018" i="5"/>
  <c r="I1015" i="4"/>
  <c r="M1018" i="1" s="1"/>
  <c r="F1016" i="4"/>
  <c r="G1016" i="4" s="1"/>
  <c r="R1568" i="3" a="1"/>
  <c r="P2018" i="3"/>
  <c r="K1018" i="1" s="1" a="1"/>
  <c r="K1018" i="1" s="1"/>
  <c r="R1566" i="3"/>
  <c r="S1567" i="3"/>
  <c r="R1567" i="3"/>
  <c r="S1566" i="3"/>
  <c r="H1574" i="3" a="1"/>
  <c r="L1572" i="3"/>
  <c r="N1572" i="3" s="1" a="1"/>
  <c r="O1571" i="3"/>
  <c r="N1570" i="3"/>
  <c r="N1571" i="3"/>
  <c r="O1570" i="3"/>
  <c r="H794" i="1" s="1" a="1"/>
  <c r="H794" i="1" s="1"/>
  <c r="O794" i="1" s="1"/>
  <c r="P1020" i="1"/>
  <c r="C2024" i="3" a="1"/>
  <c r="C2024" i="3" s="1"/>
  <c r="E2024" i="3" s="1"/>
  <c r="G2024" i="3" s="1"/>
  <c r="B2024" i="3" a="1"/>
  <c r="B2024" i="3" s="1"/>
  <c r="D2024" i="3" s="1"/>
  <c r="A2026" i="3"/>
  <c r="F2022" i="3"/>
  <c r="J2024" i="3" a="1"/>
  <c r="K2023" i="3"/>
  <c r="J2023" i="3"/>
  <c r="K2022" i="3"/>
  <c r="J2022" i="3"/>
  <c r="I1574" i="3"/>
  <c r="I1575" i="3"/>
  <c r="M1575" i="3" s="1"/>
  <c r="H1575" i="3"/>
  <c r="H1574" i="3"/>
  <c r="Q2019" i="3" l="1"/>
  <c r="L1017" i="1" a="1"/>
  <c r="L1017" i="1" s="1"/>
  <c r="I1018" i="5"/>
  <c r="N1021" i="1" s="1"/>
  <c r="G1018" i="5"/>
  <c r="F1019" i="5"/>
  <c r="I1016" i="4"/>
  <c r="M1019" i="1" s="1"/>
  <c r="F1017" i="4"/>
  <c r="G1017" i="4" s="1"/>
  <c r="T1566" i="3" a="1"/>
  <c r="T1566" i="3" s="1"/>
  <c r="R1570" i="3" a="1"/>
  <c r="P2020" i="3"/>
  <c r="K1019" i="1" s="1" a="1"/>
  <c r="K1019" i="1" s="1"/>
  <c r="S1569" i="3"/>
  <c r="R1568" i="3"/>
  <c r="S1568" i="3"/>
  <c r="R1569" i="3"/>
  <c r="N1573" i="3"/>
  <c r="N1572" i="3"/>
  <c r="O1573" i="3"/>
  <c r="O1572" i="3"/>
  <c r="H795" i="1" s="1" a="1"/>
  <c r="H795" i="1" s="1"/>
  <c r="O795" i="1" s="1"/>
  <c r="H1576" i="3" a="1"/>
  <c r="L1574" i="3"/>
  <c r="N1574" i="3" s="1" a="1"/>
  <c r="P1021" i="1"/>
  <c r="K2025" i="3"/>
  <c r="J2024" i="3"/>
  <c r="K2024" i="3"/>
  <c r="J2025" i="3"/>
  <c r="A2028" i="3"/>
  <c r="B2026" i="3" a="1"/>
  <c r="B2026" i="3" s="1"/>
  <c r="D2026" i="3" s="1"/>
  <c r="C2026" i="3" a="1"/>
  <c r="C2026" i="3" s="1"/>
  <c r="E2026" i="3" s="1"/>
  <c r="G2026" i="3" s="1"/>
  <c r="F2024" i="3"/>
  <c r="J2026" i="3" a="1"/>
  <c r="I1576" i="3"/>
  <c r="I1577" i="3"/>
  <c r="M1577" i="3" s="1"/>
  <c r="H1576" i="3"/>
  <c r="H1577" i="3"/>
  <c r="Q2021" i="3" l="1"/>
  <c r="L1018" i="1" a="1"/>
  <c r="L1018" i="1" s="1"/>
  <c r="I1019" i="5"/>
  <c r="N1022" i="1" s="1"/>
  <c r="G1019" i="5"/>
  <c r="F1020" i="5"/>
  <c r="I1017" i="4"/>
  <c r="M1020" i="1" s="1"/>
  <c r="F1018" i="4"/>
  <c r="G1018" i="4" s="1"/>
  <c r="T1568" i="3" a="1"/>
  <c r="T1568" i="3" s="1"/>
  <c r="P2022" i="3"/>
  <c r="K1020" i="1" s="1" a="1"/>
  <c r="K1020" i="1" s="1"/>
  <c r="R1572" i="3" a="1"/>
  <c r="R1570" i="3"/>
  <c r="S1570" i="3"/>
  <c r="S1571" i="3"/>
  <c r="R1571" i="3"/>
  <c r="H1578" i="3" a="1"/>
  <c r="L1576" i="3"/>
  <c r="N1576" i="3" s="1" a="1"/>
  <c r="N1574" i="3"/>
  <c r="O1575" i="3"/>
  <c r="N1575" i="3"/>
  <c r="O1574" i="3"/>
  <c r="H796" i="1" s="1" a="1"/>
  <c r="H796" i="1" s="1"/>
  <c r="O796" i="1" s="1"/>
  <c r="P1022" i="1"/>
  <c r="B2028" i="3" a="1"/>
  <c r="B2028" i="3" s="1"/>
  <c r="D2028" i="3" s="1"/>
  <c r="A2030" i="3"/>
  <c r="C2028" i="3" a="1"/>
  <c r="C2028" i="3" s="1"/>
  <c r="E2028" i="3" s="1"/>
  <c r="G2028" i="3" s="1"/>
  <c r="F2026" i="3"/>
  <c r="J2028" i="3" a="1"/>
  <c r="J2026" i="3"/>
  <c r="J2027" i="3"/>
  <c r="K2026" i="3"/>
  <c r="K2027" i="3"/>
  <c r="I1579" i="3"/>
  <c r="M1579" i="3" s="1"/>
  <c r="I1578" i="3"/>
  <c r="H1578" i="3"/>
  <c r="H1579" i="3"/>
  <c r="Q2023" i="3" l="1"/>
  <c r="L1019" i="1" a="1"/>
  <c r="L1019" i="1" s="1"/>
  <c r="I1020" i="5"/>
  <c r="N1023" i="1" s="1"/>
  <c r="G1020" i="5"/>
  <c r="F1021" i="5"/>
  <c r="I1018" i="4"/>
  <c r="M1021" i="1" s="1"/>
  <c r="F1019" i="4"/>
  <c r="G1019" i="4" s="1"/>
  <c r="T1570" i="3" a="1"/>
  <c r="T1570" i="3" s="1"/>
  <c r="S1572" i="3"/>
  <c r="R1572" i="3"/>
  <c r="R1573" i="3"/>
  <c r="S1573" i="3"/>
  <c r="R1574" i="3" a="1"/>
  <c r="P2024" i="3"/>
  <c r="K1021" i="1" s="1" a="1"/>
  <c r="K1021" i="1" s="1"/>
  <c r="H1580" i="3" a="1"/>
  <c r="L1578" i="3"/>
  <c r="N1578" i="3" s="1" a="1"/>
  <c r="O1577" i="3"/>
  <c r="N1577" i="3"/>
  <c r="O1576" i="3"/>
  <c r="H797" i="1" s="1" a="1"/>
  <c r="H797" i="1" s="1"/>
  <c r="O797" i="1" s="1"/>
  <c r="N1576" i="3"/>
  <c r="P1023" i="1"/>
  <c r="J2029" i="3"/>
  <c r="J2028" i="3"/>
  <c r="K2028" i="3"/>
  <c r="K2029" i="3"/>
  <c r="C2030" i="3" a="1"/>
  <c r="C2030" i="3" s="1"/>
  <c r="E2030" i="3" s="1"/>
  <c r="G2030" i="3" s="1"/>
  <c r="B2030" i="3" a="1"/>
  <c r="B2030" i="3" s="1"/>
  <c r="D2030" i="3" s="1"/>
  <c r="A2032" i="3"/>
  <c r="F2028" i="3"/>
  <c r="J2030" i="3" a="1"/>
  <c r="I1580" i="3"/>
  <c r="I1581" i="3"/>
  <c r="M1581" i="3" s="1"/>
  <c r="H1580" i="3"/>
  <c r="H1581" i="3"/>
  <c r="Q2025" i="3" l="1"/>
  <c r="L1020" i="1" a="1"/>
  <c r="L1020" i="1" s="1"/>
  <c r="I1021" i="5"/>
  <c r="N1024" i="1" s="1"/>
  <c r="G1021" i="5"/>
  <c r="F1022" i="5"/>
  <c r="I1019" i="4"/>
  <c r="M1022" i="1" s="1"/>
  <c r="F1020" i="4"/>
  <c r="G1020" i="4" s="1"/>
  <c r="T1572" i="3" a="1"/>
  <c r="T1572" i="3" s="1"/>
  <c r="R1575" i="3"/>
  <c r="S1574" i="3"/>
  <c r="R1574" i="3"/>
  <c r="S1575" i="3"/>
  <c r="P2026" i="3"/>
  <c r="K1022" i="1" s="1" a="1"/>
  <c r="K1022" i="1" s="1"/>
  <c r="R1576" i="3" a="1"/>
  <c r="H1582" i="3" a="1"/>
  <c r="L1580" i="3"/>
  <c r="N1580" i="3" s="1" a="1"/>
  <c r="O1579" i="3"/>
  <c r="N1578" i="3"/>
  <c r="N1579" i="3"/>
  <c r="O1578" i="3"/>
  <c r="H798" i="1" s="1" a="1"/>
  <c r="H798" i="1" s="1"/>
  <c r="O798" i="1" s="1"/>
  <c r="P1024" i="1"/>
  <c r="F2030" i="3"/>
  <c r="J2032" i="3" a="1"/>
  <c r="B2032" i="3" a="1"/>
  <c r="B2032" i="3" s="1"/>
  <c r="D2032" i="3" s="1"/>
  <c r="A2034" i="3"/>
  <c r="C2032" i="3" a="1"/>
  <c r="C2032" i="3" s="1"/>
  <c r="E2032" i="3" s="1"/>
  <c r="G2032" i="3" s="1"/>
  <c r="K2031" i="3"/>
  <c r="J2031" i="3"/>
  <c r="J2030" i="3"/>
  <c r="K2030" i="3"/>
  <c r="I1582" i="3"/>
  <c r="I1583" i="3"/>
  <c r="M1583" i="3" s="1"/>
  <c r="H1582" i="3"/>
  <c r="H1583" i="3"/>
  <c r="Q2027" i="3" l="1"/>
  <c r="L1021" i="1" a="1"/>
  <c r="L1021" i="1" s="1"/>
  <c r="I1022" i="5"/>
  <c r="N1025" i="1" s="1"/>
  <c r="G1022" i="5"/>
  <c r="F1023" i="5"/>
  <c r="I1020" i="4"/>
  <c r="M1023" i="1" s="1"/>
  <c r="F1021" i="4"/>
  <c r="G1021" i="4" s="1"/>
  <c r="T1574" i="3" a="1"/>
  <c r="T1574" i="3" s="1"/>
  <c r="P2028" i="3"/>
  <c r="K1023" i="1" s="1" a="1"/>
  <c r="K1023" i="1" s="1"/>
  <c r="R1578" i="3" a="1"/>
  <c r="S1577" i="3"/>
  <c r="R1576" i="3"/>
  <c r="S1576" i="3"/>
  <c r="R1577" i="3"/>
  <c r="H1584" i="3" a="1"/>
  <c r="L1582" i="3"/>
  <c r="N1582" i="3" s="1" a="1"/>
  <c r="N1580" i="3"/>
  <c r="O1580" i="3"/>
  <c r="H799" i="1" s="1" a="1"/>
  <c r="H799" i="1" s="1"/>
  <c r="O799" i="1" s="1"/>
  <c r="N1581" i="3"/>
  <c r="O1581" i="3"/>
  <c r="P1025" i="1"/>
  <c r="A2036" i="3"/>
  <c r="B2034" i="3" a="1"/>
  <c r="B2034" i="3" s="1"/>
  <c r="D2034" i="3" s="1"/>
  <c r="C2034" i="3" a="1"/>
  <c r="C2034" i="3" s="1"/>
  <c r="E2034" i="3" s="1"/>
  <c r="G2034" i="3" s="1"/>
  <c r="J2033" i="3"/>
  <c r="K2032" i="3"/>
  <c r="J2032" i="3"/>
  <c r="K2033" i="3"/>
  <c r="F2032" i="3"/>
  <c r="J2034" i="3" a="1"/>
  <c r="I1584" i="3"/>
  <c r="H1584" i="3"/>
  <c r="H1585" i="3"/>
  <c r="I1585" i="3"/>
  <c r="M1585" i="3" s="1"/>
  <c r="Q2029" i="3" l="1"/>
  <c r="L1022" i="1" a="1"/>
  <c r="L1022" i="1" s="1"/>
  <c r="G1023" i="5"/>
  <c r="I1023" i="5"/>
  <c r="N1026" i="1" s="1"/>
  <c r="F1024" i="5"/>
  <c r="I1021" i="4"/>
  <c r="M1024" i="1" s="1"/>
  <c r="F1022" i="4"/>
  <c r="G1022" i="4" s="1"/>
  <c r="T1576" i="3" a="1"/>
  <c r="T1576" i="3" s="1"/>
  <c r="R1578" i="3"/>
  <c r="S1578" i="3"/>
  <c r="S1579" i="3"/>
  <c r="R1579" i="3"/>
  <c r="R1580" i="3" a="1"/>
  <c r="P2030" i="3"/>
  <c r="K1024" i="1" s="1" a="1"/>
  <c r="K1024" i="1" s="1"/>
  <c r="H1586" i="3" a="1"/>
  <c r="L1584" i="3"/>
  <c r="N1584" i="3" s="1" a="1"/>
  <c r="O1582" i="3"/>
  <c r="H800" i="1" s="1" a="1"/>
  <c r="H800" i="1" s="1"/>
  <c r="O800" i="1" s="1"/>
  <c r="N1583" i="3"/>
  <c r="N1582" i="3"/>
  <c r="O1583" i="3"/>
  <c r="P1026" i="1"/>
  <c r="F2034" i="3"/>
  <c r="J2036" i="3" a="1"/>
  <c r="J2034" i="3"/>
  <c r="J2035" i="3"/>
  <c r="K2035" i="3"/>
  <c r="K2034" i="3"/>
  <c r="A2038" i="3"/>
  <c r="C2036" i="3" a="1"/>
  <c r="C2036" i="3" s="1"/>
  <c r="E2036" i="3" s="1"/>
  <c r="G2036" i="3" s="1"/>
  <c r="B2036" i="3" a="1"/>
  <c r="B2036" i="3" s="1"/>
  <c r="D2036" i="3" s="1"/>
  <c r="I1587" i="3"/>
  <c r="M1587" i="3" s="1"/>
  <c r="I1586" i="3"/>
  <c r="H1587" i="3"/>
  <c r="H1586" i="3"/>
  <c r="Q2031" i="3" l="1"/>
  <c r="L1023" i="1" a="1"/>
  <c r="L1023" i="1" s="1"/>
  <c r="G1024" i="5"/>
  <c r="I1024" i="5"/>
  <c r="N1027" i="1" s="1"/>
  <c r="F1025" i="5"/>
  <c r="I1022" i="4"/>
  <c r="M1025" i="1" s="1"/>
  <c r="F1023" i="4"/>
  <c r="G1023" i="4" s="1"/>
  <c r="T1578" i="3" a="1"/>
  <c r="T1578" i="3" s="1"/>
  <c r="P2032" i="3"/>
  <c r="K1025" i="1" s="1" a="1"/>
  <c r="K1025" i="1" s="1"/>
  <c r="S1580" i="3"/>
  <c r="R1581" i="3"/>
  <c r="S1581" i="3"/>
  <c r="R1580" i="3"/>
  <c r="R1582" i="3" a="1"/>
  <c r="H1588" i="3" a="1"/>
  <c r="L1586" i="3"/>
  <c r="N1586" i="3" s="1" a="1"/>
  <c r="N1584" i="3"/>
  <c r="O1585" i="3"/>
  <c r="N1585" i="3"/>
  <c r="O1584" i="3"/>
  <c r="H801" i="1" s="1" a="1"/>
  <c r="H801" i="1" s="1"/>
  <c r="O801" i="1" s="1"/>
  <c r="P1027" i="1"/>
  <c r="C2038" i="3" a="1"/>
  <c r="C2038" i="3" s="1"/>
  <c r="E2038" i="3" s="1"/>
  <c r="G2038" i="3" s="1"/>
  <c r="B2038" i="3" a="1"/>
  <c r="B2038" i="3" s="1"/>
  <c r="D2038" i="3" s="1"/>
  <c r="A2040" i="3"/>
  <c r="K2036" i="3"/>
  <c r="J2036" i="3"/>
  <c r="K2037" i="3"/>
  <c r="J2037" i="3"/>
  <c r="F2036" i="3"/>
  <c r="J2038" i="3" a="1"/>
  <c r="I1588" i="3"/>
  <c r="I1589" i="3"/>
  <c r="M1589" i="3" s="1"/>
  <c r="H1589" i="3"/>
  <c r="H1588" i="3"/>
  <c r="Q2033" i="3" l="1"/>
  <c r="L1024" i="1" a="1"/>
  <c r="L1024" i="1" s="1"/>
  <c r="T1580" i="3" a="1"/>
  <c r="T1580" i="3" s="1"/>
  <c r="I1025" i="5"/>
  <c r="N1028" i="1" s="1"/>
  <c r="G1025" i="5"/>
  <c r="F1026" i="5"/>
  <c r="I1023" i="4"/>
  <c r="M1026" i="1" s="1"/>
  <c r="F1024" i="4"/>
  <c r="G1024" i="4" s="1"/>
  <c r="R1582" i="3"/>
  <c r="S1583" i="3"/>
  <c r="R1583" i="3"/>
  <c r="S1582" i="3"/>
  <c r="R1584" i="3" a="1"/>
  <c r="P2034" i="3"/>
  <c r="K1026" i="1" s="1" a="1"/>
  <c r="K1026" i="1" s="1"/>
  <c r="H1590" i="3" a="1"/>
  <c r="L1588" i="3"/>
  <c r="N1588" i="3" s="1" a="1"/>
  <c r="O1587" i="3"/>
  <c r="N1586" i="3"/>
  <c r="N1587" i="3"/>
  <c r="O1586" i="3"/>
  <c r="H802" i="1" s="1" a="1"/>
  <c r="H802" i="1" s="1"/>
  <c r="O802" i="1" s="1"/>
  <c r="P1028" i="1"/>
  <c r="B2040" i="3" a="1"/>
  <c r="B2040" i="3" s="1"/>
  <c r="D2040" i="3" s="1"/>
  <c r="A2042" i="3"/>
  <c r="C2040" i="3" a="1"/>
  <c r="C2040" i="3" s="1"/>
  <c r="E2040" i="3" s="1"/>
  <c r="G2040" i="3" s="1"/>
  <c r="F2038" i="3"/>
  <c r="J2040" i="3" a="1"/>
  <c r="K2039" i="3"/>
  <c r="J2039" i="3"/>
  <c r="K2038" i="3"/>
  <c r="J2038" i="3"/>
  <c r="I1590" i="3"/>
  <c r="I1591" i="3"/>
  <c r="M1591" i="3" s="1"/>
  <c r="H1590" i="3"/>
  <c r="H1591" i="3"/>
  <c r="Q2035" i="3" l="1"/>
  <c r="L1025" i="1" a="1"/>
  <c r="L1025" i="1" s="1"/>
  <c r="I1026" i="5"/>
  <c r="N1029" i="1" s="1"/>
  <c r="G1026" i="5"/>
  <c r="F1027" i="5"/>
  <c r="I1024" i="4"/>
  <c r="M1027" i="1" s="1"/>
  <c r="F1025" i="4"/>
  <c r="G1025" i="4" s="1"/>
  <c r="T1582" i="3" a="1"/>
  <c r="T1582" i="3" s="1"/>
  <c r="S1585" i="3"/>
  <c r="R1584" i="3"/>
  <c r="S1584" i="3"/>
  <c r="R1585" i="3"/>
  <c r="R1586" i="3" a="1"/>
  <c r="P2036" i="3"/>
  <c r="K1027" i="1" s="1" a="1"/>
  <c r="K1027" i="1" s="1"/>
  <c r="H1592" i="3" a="1"/>
  <c r="L1590" i="3"/>
  <c r="N1590" i="3" s="1" a="1"/>
  <c r="N1589" i="3"/>
  <c r="N1588" i="3"/>
  <c r="O1589" i="3"/>
  <c r="O1588" i="3"/>
  <c r="H803" i="1" s="1" a="1"/>
  <c r="H803" i="1" s="1"/>
  <c r="O803" i="1" s="1"/>
  <c r="P1029" i="1"/>
  <c r="B2042" i="3" a="1"/>
  <c r="B2042" i="3" s="1"/>
  <c r="D2042" i="3" s="1"/>
  <c r="A2044" i="3"/>
  <c r="C2042" i="3" a="1"/>
  <c r="C2042" i="3" s="1"/>
  <c r="E2042" i="3" s="1"/>
  <c r="G2042" i="3" s="1"/>
  <c r="J2041" i="3"/>
  <c r="J2040" i="3"/>
  <c r="K2040" i="3"/>
  <c r="K2041" i="3"/>
  <c r="F2040" i="3"/>
  <c r="J2042" i="3" a="1"/>
  <c r="I1592" i="3"/>
  <c r="H1592" i="3"/>
  <c r="H1593" i="3"/>
  <c r="I1593" i="3"/>
  <c r="M1593" i="3" s="1"/>
  <c r="Q2037" i="3" l="1"/>
  <c r="L1026" i="1" a="1"/>
  <c r="L1026" i="1" s="1"/>
  <c r="I1027" i="5"/>
  <c r="N1030" i="1" s="1"/>
  <c r="F1028" i="5"/>
  <c r="G1027" i="5"/>
  <c r="I1025" i="4"/>
  <c r="M1028" i="1" s="1"/>
  <c r="F1026" i="4"/>
  <c r="G1026" i="4" s="1"/>
  <c r="T1584" i="3" a="1"/>
  <c r="T1584" i="3" s="1"/>
  <c r="R1586" i="3"/>
  <c r="S1587" i="3"/>
  <c r="S1586" i="3"/>
  <c r="R1587" i="3"/>
  <c r="P2038" i="3"/>
  <c r="K1028" i="1" s="1" a="1"/>
  <c r="K1028" i="1" s="1"/>
  <c r="R1588" i="3" a="1"/>
  <c r="H1594" i="3" a="1"/>
  <c r="L1592" i="3"/>
  <c r="N1592" i="3" s="1" a="1"/>
  <c r="N1590" i="3"/>
  <c r="O1591" i="3"/>
  <c r="N1591" i="3"/>
  <c r="O1590" i="3"/>
  <c r="H804" i="1" s="1" a="1"/>
  <c r="H804" i="1" s="1"/>
  <c r="O804" i="1" s="1"/>
  <c r="P1030" i="1"/>
  <c r="C2044" i="3" a="1"/>
  <c r="C2044" i="3" s="1"/>
  <c r="E2044" i="3" s="1"/>
  <c r="G2044" i="3" s="1"/>
  <c r="B2044" i="3" a="1"/>
  <c r="B2044" i="3" s="1"/>
  <c r="D2044" i="3" s="1"/>
  <c r="A2046" i="3"/>
  <c r="J2042" i="3"/>
  <c r="J2043" i="3"/>
  <c r="K2043" i="3"/>
  <c r="K2042" i="3"/>
  <c r="F2042" i="3"/>
  <c r="J2044" i="3" a="1"/>
  <c r="I1595" i="3"/>
  <c r="M1595" i="3" s="1"/>
  <c r="H1594" i="3"/>
  <c r="I1594" i="3"/>
  <c r="H1595" i="3"/>
  <c r="Q2039" i="3" l="1"/>
  <c r="L1027" i="1" a="1"/>
  <c r="L1027" i="1" s="1"/>
  <c r="I1028" i="5"/>
  <c r="N1031" i="1" s="1"/>
  <c r="F1029" i="5"/>
  <c r="G1028" i="5"/>
  <c r="I1026" i="4"/>
  <c r="M1029" i="1" s="1"/>
  <c r="F1027" i="4"/>
  <c r="G1027" i="4" s="1"/>
  <c r="T1586" i="3" a="1"/>
  <c r="T1586" i="3" s="1"/>
  <c r="P2040" i="3"/>
  <c r="K1029" i="1" s="1" a="1"/>
  <c r="K1029" i="1" s="1"/>
  <c r="S1588" i="3"/>
  <c r="R1589" i="3"/>
  <c r="R1588" i="3"/>
  <c r="S1589" i="3"/>
  <c r="R1590" i="3" a="1"/>
  <c r="H1596" i="3" a="1"/>
  <c r="L1594" i="3"/>
  <c r="N1594" i="3" s="1" a="1"/>
  <c r="O1593" i="3"/>
  <c r="N1593" i="3"/>
  <c r="O1592" i="3"/>
  <c r="H805" i="1" s="1" a="1"/>
  <c r="H805" i="1" s="1"/>
  <c r="O805" i="1" s="1"/>
  <c r="N1592" i="3"/>
  <c r="P1031" i="1"/>
  <c r="A2048" i="3"/>
  <c r="C2046" i="3" a="1"/>
  <c r="C2046" i="3" s="1"/>
  <c r="E2046" i="3" s="1"/>
  <c r="G2046" i="3" s="1"/>
  <c r="B2046" i="3" a="1"/>
  <c r="B2046" i="3" s="1"/>
  <c r="D2046" i="3" s="1"/>
  <c r="F2044" i="3"/>
  <c r="J2046" i="3" a="1"/>
  <c r="K2044" i="3"/>
  <c r="J2044" i="3"/>
  <c r="J2045" i="3"/>
  <c r="K2045" i="3"/>
  <c r="I1596" i="3"/>
  <c r="I1597" i="3"/>
  <c r="M1597" i="3" s="1"/>
  <c r="H1597" i="3"/>
  <c r="H1596" i="3"/>
  <c r="Q2041" i="3" l="1"/>
  <c r="L1028" i="1" a="1"/>
  <c r="L1028" i="1" s="1"/>
  <c r="I1029" i="5"/>
  <c r="N1032" i="1" s="1"/>
  <c r="G1029" i="5"/>
  <c r="F1030" i="5"/>
  <c r="I1027" i="4"/>
  <c r="M1030" i="1" s="1"/>
  <c r="F1028" i="4"/>
  <c r="G1028" i="4" s="1"/>
  <c r="T1588" i="3" a="1"/>
  <c r="T1588" i="3" s="1"/>
  <c r="R1591" i="3"/>
  <c r="S1590" i="3"/>
  <c r="R1590" i="3"/>
  <c r="S1591" i="3"/>
  <c r="R1592" i="3" a="1"/>
  <c r="P2042" i="3"/>
  <c r="K1030" i="1" s="1" a="1"/>
  <c r="K1030" i="1" s="1"/>
  <c r="O1595" i="3"/>
  <c r="N1594" i="3"/>
  <c r="N1595" i="3"/>
  <c r="O1594" i="3"/>
  <c r="H806" i="1" s="1" a="1"/>
  <c r="H806" i="1" s="1"/>
  <c r="O806" i="1" s="1"/>
  <c r="H1598" i="3" a="1"/>
  <c r="L1596" i="3"/>
  <c r="N1596" i="3" s="1" a="1"/>
  <c r="P1032" i="1"/>
  <c r="F2046" i="3"/>
  <c r="J2048" i="3" a="1"/>
  <c r="K2047" i="3"/>
  <c r="J2047" i="3"/>
  <c r="J2046" i="3"/>
  <c r="K2046" i="3"/>
  <c r="B2048" i="3" a="1"/>
  <c r="B2048" i="3" s="1"/>
  <c r="D2048" i="3" s="1"/>
  <c r="C2048" i="3" a="1"/>
  <c r="C2048" i="3" s="1"/>
  <c r="E2048" i="3" s="1"/>
  <c r="G2048" i="3" s="1"/>
  <c r="A2050" i="3"/>
  <c r="I1598" i="3"/>
  <c r="I1599" i="3"/>
  <c r="M1599" i="3" s="1"/>
  <c r="H1598" i="3"/>
  <c r="H1599" i="3"/>
  <c r="Q2043" i="3" l="1"/>
  <c r="L1029" i="1" a="1"/>
  <c r="L1029" i="1" s="1"/>
  <c r="I1030" i="5"/>
  <c r="N1033" i="1" s="1"/>
  <c r="G1030" i="5"/>
  <c r="F1031" i="5"/>
  <c r="I1028" i="4"/>
  <c r="M1031" i="1" s="1"/>
  <c r="F1029" i="4"/>
  <c r="G1029" i="4" s="1"/>
  <c r="T1590" i="3" a="1"/>
  <c r="T1590" i="3" s="1"/>
  <c r="S1593" i="3"/>
  <c r="S1592" i="3"/>
  <c r="R1592" i="3"/>
  <c r="R1593" i="3"/>
  <c r="P2044" i="3"/>
  <c r="K1031" i="1" s="1" a="1"/>
  <c r="K1031" i="1" s="1"/>
  <c r="R1594" i="3" a="1"/>
  <c r="H1600" i="3" a="1"/>
  <c r="L1598" i="3"/>
  <c r="N1598" i="3" s="1" a="1"/>
  <c r="O1596" i="3"/>
  <c r="H807" i="1" s="1" a="1"/>
  <c r="H807" i="1" s="1"/>
  <c r="O807" i="1" s="1"/>
  <c r="N1597" i="3"/>
  <c r="O1597" i="3"/>
  <c r="N1596" i="3"/>
  <c r="P1033" i="1"/>
  <c r="F2048" i="3"/>
  <c r="J2050" i="3" a="1"/>
  <c r="J2049" i="3"/>
  <c r="J2048" i="3"/>
  <c r="K2048" i="3"/>
  <c r="K2049" i="3"/>
  <c r="A2052" i="3"/>
  <c r="C2050" i="3" a="1"/>
  <c r="C2050" i="3" s="1"/>
  <c r="E2050" i="3" s="1"/>
  <c r="G2050" i="3" s="1"/>
  <c r="B2050" i="3" a="1"/>
  <c r="B2050" i="3" s="1"/>
  <c r="D2050" i="3" s="1"/>
  <c r="I1600" i="3"/>
  <c r="H1600" i="3"/>
  <c r="H1601" i="3"/>
  <c r="I1601" i="3"/>
  <c r="M1601" i="3" s="1"/>
  <c r="Q2045" i="3" l="1"/>
  <c r="L1030" i="1" a="1"/>
  <c r="L1030" i="1" s="1"/>
  <c r="G1031" i="5"/>
  <c r="I1031" i="5"/>
  <c r="N1034" i="1" s="1"/>
  <c r="F1032" i="5"/>
  <c r="I1029" i="4"/>
  <c r="M1032" i="1" s="1"/>
  <c r="F1030" i="4"/>
  <c r="G1030" i="4" s="1"/>
  <c r="T1592" i="3" a="1"/>
  <c r="T1592" i="3" s="1"/>
  <c r="R1596" i="3" a="1"/>
  <c r="P2046" i="3"/>
  <c r="K1032" i="1" s="1" a="1"/>
  <c r="K1032" i="1" s="1"/>
  <c r="R1594" i="3"/>
  <c r="S1595" i="3"/>
  <c r="S1594" i="3"/>
  <c r="R1595" i="3"/>
  <c r="O1598" i="3"/>
  <c r="H808" i="1" s="1" a="1"/>
  <c r="H808" i="1" s="1"/>
  <c r="O808" i="1" s="1"/>
  <c r="N1599" i="3"/>
  <c r="N1598" i="3"/>
  <c r="O1599" i="3"/>
  <c r="H1602" i="3" a="1"/>
  <c r="L1600" i="3"/>
  <c r="N1600" i="3" s="1" a="1"/>
  <c r="P1034" i="1"/>
  <c r="J2050" i="3"/>
  <c r="J2051" i="3"/>
  <c r="K2050" i="3"/>
  <c r="K2051" i="3"/>
  <c r="B2052" i="3" a="1"/>
  <c r="B2052" i="3" s="1"/>
  <c r="D2052" i="3" s="1"/>
  <c r="A2054" i="3"/>
  <c r="C2052" i="3" a="1"/>
  <c r="C2052" i="3" s="1"/>
  <c r="E2052" i="3" s="1"/>
  <c r="G2052" i="3" s="1"/>
  <c r="F2050" i="3"/>
  <c r="J2052" i="3" a="1"/>
  <c r="I1603" i="3"/>
  <c r="M1603" i="3" s="1"/>
  <c r="H1602" i="3"/>
  <c r="I1602" i="3"/>
  <c r="H1603" i="3"/>
  <c r="Q2047" i="3" l="1"/>
  <c r="L1031" i="1" a="1"/>
  <c r="L1031" i="1" s="1"/>
  <c r="G1032" i="5"/>
  <c r="I1032" i="5"/>
  <c r="N1035" i="1" s="1"/>
  <c r="F1033" i="5"/>
  <c r="I1030" i="4"/>
  <c r="M1033" i="1" s="1"/>
  <c r="F1031" i="4"/>
  <c r="G1031" i="4" s="1"/>
  <c r="T1594" i="3" a="1"/>
  <c r="T1594" i="3" s="1"/>
  <c r="R1598" i="3" a="1"/>
  <c r="P2048" i="3"/>
  <c r="K1033" i="1" s="1" a="1"/>
  <c r="K1033" i="1" s="1"/>
  <c r="S1596" i="3"/>
  <c r="S1597" i="3"/>
  <c r="R1596" i="3"/>
  <c r="R1597" i="3"/>
  <c r="H1604" i="3" a="1"/>
  <c r="L1602" i="3"/>
  <c r="N1602" i="3" s="1" a="1"/>
  <c r="N1600" i="3"/>
  <c r="O1601" i="3"/>
  <c r="N1601" i="3"/>
  <c r="O1600" i="3"/>
  <c r="H809" i="1" s="1" a="1"/>
  <c r="H809" i="1" s="1"/>
  <c r="O809" i="1" s="1"/>
  <c r="P1035" i="1"/>
  <c r="A2056" i="3"/>
  <c r="B2054" i="3" a="1"/>
  <c r="B2054" i="3" s="1"/>
  <c r="D2054" i="3" s="1"/>
  <c r="C2054" i="3" a="1"/>
  <c r="C2054" i="3" s="1"/>
  <c r="E2054" i="3" s="1"/>
  <c r="G2054" i="3" s="1"/>
  <c r="F2052" i="3"/>
  <c r="J2054" i="3" a="1"/>
  <c r="K2052" i="3"/>
  <c r="J2052" i="3"/>
  <c r="K2053" i="3"/>
  <c r="J2053" i="3"/>
  <c r="I1604" i="3"/>
  <c r="I1605" i="3"/>
  <c r="M1605" i="3" s="1"/>
  <c r="H1604" i="3"/>
  <c r="H1605" i="3"/>
  <c r="Q2049" i="3" l="1"/>
  <c r="L1032" i="1" a="1"/>
  <c r="L1032" i="1" s="1"/>
  <c r="I1033" i="5"/>
  <c r="N1036" i="1" s="1"/>
  <c r="G1033" i="5"/>
  <c r="F1034" i="5"/>
  <c r="I1031" i="4"/>
  <c r="M1034" i="1" s="1"/>
  <c r="F1032" i="4"/>
  <c r="G1032" i="4" s="1"/>
  <c r="T1596" i="3" a="1"/>
  <c r="T1596" i="3" s="1"/>
  <c r="R1600" i="3" a="1"/>
  <c r="P2050" i="3"/>
  <c r="K1034" i="1" s="1" a="1"/>
  <c r="K1034" i="1" s="1"/>
  <c r="R1598" i="3"/>
  <c r="S1599" i="3"/>
  <c r="S1598" i="3"/>
  <c r="R1599" i="3"/>
  <c r="H1606" i="3" a="1"/>
  <c r="L1604" i="3"/>
  <c r="N1604" i="3" s="1" a="1"/>
  <c r="O1603" i="3"/>
  <c r="N1602" i="3"/>
  <c r="N1603" i="3"/>
  <c r="O1602" i="3"/>
  <c r="H810" i="1" s="1" a="1"/>
  <c r="H810" i="1" s="1"/>
  <c r="O810" i="1" s="1"/>
  <c r="P1036" i="1"/>
  <c r="K2055" i="3"/>
  <c r="J2055" i="3"/>
  <c r="K2054" i="3"/>
  <c r="J2054" i="3"/>
  <c r="F2054" i="3"/>
  <c r="J2056" i="3" a="1"/>
  <c r="C2056" i="3" a="1"/>
  <c r="C2056" i="3" s="1"/>
  <c r="E2056" i="3" s="1"/>
  <c r="G2056" i="3" s="1"/>
  <c r="B2056" i="3" a="1"/>
  <c r="B2056" i="3" s="1"/>
  <c r="D2056" i="3" s="1"/>
  <c r="A2058" i="3"/>
  <c r="I1607" i="3"/>
  <c r="M1607" i="3" s="1"/>
  <c r="H1607" i="3"/>
  <c r="I1606" i="3"/>
  <c r="H1606" i="3"/>
  <c r="Q2051" i="3" l="1"/>
  <c r="L1033" i="1" a="1"/>
  <c r="L1033" i="1" s="1"/>
  <c r="I1034" i="5"/>
  <c r="N1037" i="1" s="1"/>
  <c r="G1034" i="5"/>
  <c r="F1035" i="5"/>
  <c r="I1032" i="4"/>
  <c r="M1035" i="1" s="1"/>
  <c r="F1033" i="4"/>
  <c r="G1033" i="4" s="1"/>
  <c r="T1598" i="3" a="1"/>
  <c r="T1598" i="3" s="1"/>
  <c r="R1602" i="3" a="1"/>
  <c r="P2052" i="3"/>
  <c r="K1035" i="1" s="1" a="1"/>
  <c r="K1035" i="1" s="1"/>
  <c r="S1601" i="3"/>
  <c r="R1600" i="3"/>
  <c r="S1600" i="3"/>
  <c r="R1601" i="3"/>
  <c r="H1608" i="3" a="1"/>
  <c r="L1606" i="3"/>
  <c r="N1606" i="3" s="1" a="1"/>
  <c r="N1605" i="3"/>
  <c r="N1604" i="3"/>
  <c r="O1605" i="3"/>
  <c r="O1604" i="3"/>
  <c r="H811" i="1" s="1" a="1"/>
  <c r="H811" i="1" s="1"/>
  <c r="O811" i="1" s="1"/>
  <c r="P1037" i="1"/>
  <c r="F2056" i="3"/>
  <c r="J2058" i="3" a="1"/>
  <c r="J2057" i="3"/>
  <c r="K2057" i="3"/>
  <c r="K2056" i="3"/>
  <c r="J2056" i="3"/>
  <c r="B2058" i="3" a="1"/>
  <c r="B2058" i="3" s="1"/>
  <c r="D2058" i="3" s="1"/>
  <c r="A2060" i="3"/>
  <c r="C2058" i="3" a="1"/>
  <c r="C2058" i="3" s="1"/>
  <c r="E2058" i="3" s="1"/>
  <c r="G2058" i="3" s="1"/>
  <c r="I1608" i="3"/>
  <c r="I1609" i="3"/>
  <c r="M1609" i="3" s="1"/>
  <c r="H1609" i="3"/>
  <c r="H1608" i="3"/>
  <c r="Q2053" i="3" l="1"/>
  <c r="L1034" i="1" a="1"/>
  <c r="L1034" i="1" s="1"/>
  <c r="I1035" i="5"/>
  <c r="N1038" i="1" s="1"/>
  <c r="G1035" i="5"/>
  <c r="F1036" i="5"/>
  <c r="I1033" i="4"/>
  <c r="M1036" i="1" s="1"/>
  <c r="F1034" i="4"/>
  <c r="G1034" i="4" s="1"/>
  <c r="T1600" i="3" a="1"/>
  <c r="T1600" i="3" s="1"/>
  <c r="R1604" i="3" a="1"/>
  <c r="P2054" i="3"/>
  <c r="K1036" i="1" s="1" a="1"/>
  <c r="K1036" i="1" s="1"/>
  <c r="R1602" i="3"/>
  <c r="S1603" i="3"/>
  <c r="S1602" i="3"/>
  <c r="R1603" i="3"/>
  <c r="N1606" i="3"/>
  <c r="N1607" i="3"/>
  <c r="O1607" i="3"/>
  <c r="O1606" i="3"/>
  <c r="H812" i="1" s="1" a="1"/>
  <c r="H812" i="1" s="1"/>
  <c r="O812" i="1" s="1"/>
  <c r="H1610" i="3" a="1"/>
  <c r="L1608" i="3"/>
  <c r="N1608" i="3" s="1" a="1"/>
  <c r="P1038" i="1"/>
  <c r="A2062" i="3"/>
  <c r="C2060" i="3" a="1"/>
  <c r="C2060" i="3" s="1"/>
  <c r="E2060" i="3" s="1"/>
  <c r="G2060" i="3" s="1"/>
  <c r="B2060" i="3" a="1"/>
  <c r="B2060" i="3" s="1"/>
  <c r="D2060" i="3" s="1"/>
  <c r="F2058" i="3"/>
  <c r="J2060" i="3" a="1"/>
  <c r="J2058" i="3"/>
  <c r="J2059" i="3"/>
  <c r="K2058" i="3"/>
  <c r="K2059" i="3"/>
  <c r="I1611" i="3"/>
  <c r="M1611" i="3" s="1"/>
  <c r="H1610" i="3"/>
  <c r="H1611" i="3"/>
  <c r="I1610" i="3"/>
  <c r="Q2055" i="3" l="1"/>
  <c r="L1035" i="1" a="1"/>
  <c r="L1035" i="1" s="1"/>
  <c r="I1036" i="5"/>
  <c r="N1039" i="1" s="1"/>
  <c r="G1036" i="5"/>
  <c r="F1037" i="5"/>
  <c r="I1034" i="4"/>
  <c r="M1037" i="1" s="1"/>
  <c r="F1035" i="4"/>
  <c r="G1035" i="4" s="1"/>
  <c r="T1602" i="3" a="1"/>
  <c r="T1602" i="3" s="1"/>
  <c r="P2056" i="3"/>
  <c r="K1037" i="1" s="1" a="1"/>
  <c r="K1037" i="1" s="1"/>
  <c r="R1606" i="3" a="1"/>
  <c r="S1604" i="3"/>
  <c r="R1604" i="3"/>
  <c r="R1605" i="3"/>
  <c r="S1605" i="3"/>
  <c r="O1609" i="3"/>
  <c r="N1609" i="3"/>
  <c r="O1608" i="3"/>
  <c r="H813" i="1" s="1" a="1"/>
  <c r="H813" i="1" s="1"/>
  <c r="O813" i="1" s="1"/>
  <c r="N1608" i="3"/>
  <c r="H1612" i="3" a="1"/>
  <c r="L1610" i="3"/>
  <c r="N1610" i="3" s="1" a="1"/>
  <c r="P1039" i="1"/>
  <c r="K2060" i="3"/>
  <c r="J2060" i="3"/>
  <c r="J2061" i="3"/>
  <c r="K2061" i="3"/>
  <c r="F2060" i="3"/>
  <c r="J2062" i="3" a="1"/>
  <c r="C2062" i="3" a="1"/>
  <c r="C2062" i="3" s="1"/>
  <c r="E2062" i="3" s="1"/>
  <c r="G2062" i="3" s="1"/>
  <c r="B2062" i="3" a="1"/>
  <c r="B2062" i="3" s="1"/>
  <c r="D2062" i="3" s="1"/>
  <c r="A2064" i="3"/>
  <c r="I1612" i="3"/>
  <c r="H1612" i="3"/>
  <c r="I1613" i="3"/>
  <c r="M1613" i="3" s="1"/>
  <c r="H1613" i="3"/>
  <c r="Q2057" i="3" l="1"/>
  <c r="L1036" i="1" a="1"/>
  <c r="L1036" i="1" s="1"/>
  <c r="I1037" i="5"/>
  <c r="N1040" i="1" s="1"/>
  <c r="G1037" i="5"/>
  <c r="F1038" i="5"/>
  <c r="I1035" i="4"/>
  <c r="M1038" i="1" s="1"/>
  <c r="F1036" i="4"/>
  <c r="G1036" i="4" s="1"/>
  <c r="T1604" i="3" a="1"/>
  <c r="T1604" i="3" s="1"/>
  <c r="R1608" i="3" a="1"/>
  <c r="R1607" i="3"/>
  <c r="S1606" i="3"/>
  <c r="S1607" i="3"/>
  <c r="R1606" i="3"/>
  <c r="P2058" i="3"/>
  <c r="K1038" i="1" s="1" a="1"/>
  <c r="K1038" i="1" s="1"/>
  <c r="O1611" i="3"/>
  <c r="N1610" i="3"/>
  <c r="N1611" i="3"/>
  <c r="O1610" i="3"/>
  <c r="H814" i="1" s="1" a="1"/>
  <c r="H814" i="1" s="1"/>
  <c r="O814" i="1" s="1"/>
  <c r="H1614" i="3" a="1"/>
  <c r="L1612" i="3"/>
  <c r="N1612" i="3" s="1" a="1"/>
  <c r="P1040" i="1"/>
  <c r="F2062" i="3"/>
  <c r="J2064" i="3" a="1"/>
  <c r="K2063" i="3"/>
  <c r="J2063" i="3"/>
  <c r="J2062" i="3"/>
  <c r="K2062" i="3"/>
  <c r="A2066" i="3"/>
  <c r="B2064" i="3" a="1"/>
  <c r="B2064" i="3" s="1"/>
  <c r="D2064" i="3" s="1"/>
  <c r="C2064" i="3" a="1"/>
  <c r="C2064" i="3" s="1"/>
  <c r="E2064" i="3" s="1"/>
  <c r="G2064" i="3" s="1"/>
  <c r="I1615" i="3"/>
  <c r="M1615" i="3" s="1"/>
  <c r="H1614" i="3"/>
  <c r="I1614" i="3"/>
  <c r="H1615" i="3"/>
  <c r="Q2059" i="3" l="1"/>
  <c r="L1037" i="1" a="1"/>
  <c r="L1037" i="1" s="1"/>
  <c r="T1606" i="3" a="1"/>
  <c r="T1606" i="3" s="1"/>
  <c r="I1038" i="5"/>
  <c r="N1041" i="1" s="1"/>
  <c r="G1038" i="5"/>
  <c r="F1039" i="5"/>
  <c r="I1036" i="4"/>
  <c r="M1039" i="1" s="1"/>
  <c r="F1037" i="4"/>
  <c r="G1037" i="4" s="1"/>
  <c r="P2060" i="3"/>
  <c r="K1039" i="1" s="1" a="1"/>
  <c r="K1039" i="1" s="1"/>
  <c r="R1610" i="3" a="1"/>
  <c r="S1609" i="3"/>
  <c r="S1608" i="3"/>
  <c r="R1608" i="3"/>
  <c r="R1609" i="3"/>
  <c r="N1612" i="3"/>
  <c r="O1612" i="3"/>
  <c r="H815" i="1" s="1" a="1"/>
  <c r="H815" i="1" s="1"/>
  <c r="O815" i="1" s="1"/>
  <c r="N1613" i="3"/>
  <c r="O1613" i="3"/>
  <c r="H1616" i="3" a="1"/>
  <c r="L1614" i="3"/>
  <c r="N1614" i="3" s="1" a="1"/>
  <c r="P1041" i="1"/>
  <c r="F2064" i="3"/>
  <c r="J2066" i="3" a="1"/>
  <c r="B2066" i="3" a="1"/>
  <c r="B2066" i="3" s="1"/>
  <c r="D2066" i="3" s="1"/>
  <c r="A2068" i="3"/>
  <c r="C2066" i="3" a="1"/>
  <c r="C2066" i="3" s="1"/>
  <c r="E2066" i="3" s="1"/>
  <c r="G2066" i="3" s="1"/>
  <c r="J2065" i="3"/>
  <c r="J2064" i="3"/>
  <c r="K2064" i="3"/>
  <c r="K2065" i="3"/>
  <c r="I1616" i="3"/>
  <c r="H1616" i="3"/>
  <c r="H1617" i="3"/>
  <c r="I1617" i="3"/>
  <c r="M1617" i="3" s="1"/>
  <c r="Q2061" i="3" l="1"/>
  <c r="L1038" i="1" a="1"/>
  <c r="L1038" i="1" s="1"/>
  <c r="G1039" i="5"/>
  <c r="I1039" i="5"/>
  <c r="N1042" i="1" s="1"/>
  <c r="F1040" i="5"/>
  <c r="I1037" i="4"/>
  <c r="M1040" i="1" s="1"/>
  <c r="F1038" i="4"/>
  <c r="G1038" i="4" s="1"/>
  <c r="T1608" i="3" a="1"/>
  <c r="T1608" i="3" s="1"/>
  <c r="R1610" i="3"/>
  <c r="S1610" i="3"/>
  <c r="R1611" i="3"/>
  <c r="S1611" i="3"/>
  <c r="R1612" i="3" a="1"/>
  <c r="P2062" i="3"/>
  <c r="K1040" i="1" s="1" a="1"/>
  <c r="K1040" i="1" s="1"/>
  <c r="H1618" i="3" a="1"/>
  <c r="L1616" i="3"/>
  <c r="N1616" i="3" s="1" a="1"/>
  <c r="O1614" i="3"/>
  <c r="H816" i="1" s="1" a="1"/>
  <c r="H816" i="1" s="1"/>
  <c r="O816" i="1" s="1"/>
  <c r="N1615" i="3"/>
  <c r="N1614" i="3"/>
  <c r="O1615" i="3"/>
  <c r="P1042" i="1"/>
  <c r="A2070" i="3"/>
  <c r="C2068" i="3" a="1"/>
  <c r="C2068" i="3" s="1"/>
  <c r="E2068" i="3" s="1"/>
  <c r="G2068" i="3" s="1"/>
  <c r="B2068" i="3" a="1"/>
  <c r="B2068" i="3" s="1"/>
  <c r="D2068" i="3" s="1"/>
  <c r="J2066" i="3"/>
  <c r="J2067" i="3"/>
  <c r="K2067" i="3"/>
  <c r="K2066" i="3"/>
  <c r="F2066" i="3"/>
  <c r="J2068" i="3" a="1"/>
  <c r="I1619" i="3"/>
  <c r="M1619" i="3" s="1"/>
  <c r="H1618" i="3"/>
  <c r="I1618" i="3"/>
  <c r="H1619" i="3"/>
  <c r="Q2063" i="3" l="1"/>
  <c r="L1039" i="1" a="1"/>
  <c r="L1039" i="1" s="1"/>
  <c r="G1040" i="5"/>
  <c r="I1040" i="5"/>
  <c r="N1043" i="1" s="1"/>
  <c r="F1041" i="5"/>
  <c r="I1038" i="4"/>
  <c r="M1041" i="1" s="1"/>
  <c r="F1039" i="4"/>
  <c r="G1039" i="4" s="1"/>
  <c r="T1610" i="3" a="1"/>
  <c r="T1610" i="3" s="1"/>
  <c r="P2064" i="3"/>
  <c r="K1041" i="1" s="1" a="1"/>
  <c r="K1041" i="1" s="1"/>
  <c r="S1612" i="3"/>
  <c r="R1612" i="3"/>
  <c r="R1613" i="3"/>
  <c r="S1613" i="3"/>
  <c r="R1614" i="3" a="1"/>
  <c r="H1620" i="3" a="1"/>
  <c r="L1618" i="3"/>
  <c r="N1618" i="3" s="1" a="1"/>
  <c r="N1616" i="3"/>
  <c r="O1617" i="3"/>
  <c r="N1617" i="3"/>
  <c r="O1616" i="3"/>
  <c r="H817" i="1" s="1" a="1"/>
  <c r="H817" i="1" s="1"/>
  <c r="O817" i="1" s="1"/>
  <c r="P1043" i="1"/>
  <c r="F2068" i="3"/>
  <c r="J2070" i="3" a="1"/>
  <c r="K2068" i="3"/>
  <c r="J2068" i="3"/>
  <c r="K2069" i="3"/>
  <c r="J2069" i="3"/>
  <c r="C2070" i="3" a="1"/>
  <c r="C2070" i="3" s="1"/>
  <c r="E2070" i="3" s="1"/>
  <c r="G2070" i="3" s="1"/>
  <c r="B2070" i="3" a="1"/>
  <c r="B2070" i="3" s="1"/>
  <c r="D2070" i="3" s="1"/>
  <c r="A2072" i="3"/>
  <c r="I1620" i="3"/>
  <c r="H1620" i="3"/>
  <c r="H1621" i="3"/>
  <c r="I1621" i="3"/>
  <c r="M1621" i="3" s="1"/>
  <c r="Q2065" i="3" l="1"/>
  <c r="L1040" i="1" a="1"/>
  <c r="L1040" i="1" s="1"/>
  <c r="I1041" i="5"/>
  <c r="N1044" i="1" s="1"/>
  <c r="G1041" i="5"/>
  <c r="F1042" i="5"/>
  <c r="I1039" i="4"/>
  <c r="M1042" i="1" s="1"/>
  <c r="F1040" i="4"/>
  <c r="G1040" i="4" s="1"/>
  <c r="T1612" i="3" a="1"/>
  <c r="T1612" i="3" s="1"/>
  <c r="R1614" i="3"/>
  <c r="S1615" i="3"/>
  <c r="R1615" i="3"/>
  <c r="S1614" i="3"/>
  <c r="R1616" i="3" a="1"/>
  <c r="P2066" i="3"/>
  <c r="K1042" i="1" s="1" a="1"/>
  <c r="K1042" i="1" s="1"/>
  <c r="H1622" i="3" a="1"/>
  <c r="L1620" i="3"/>
  <c r="N1620" i="3" s="1" a="1"/>
  <c r="O1619" i="3"/>
  <c r="N1619" i="3"/>
  <c r="N1618" i="3"/>
  <c r="O1618" i="3"/>
  <c r="H818" i="1" s="1" a="1"/>
  <c r="H818" i="1" s="1"/>
  <c r="O818" i="1" s="1"/>
  <c r="P1044" i="1"/>
  <c r="F2070" i="3"/>
  <c r="J2072" i="3" a="1"/>
  <c r="K2071" i="3"/>
  <c r="J2071" i="3"/>
  <c r="K2070" i="3"/>
  <c r="J2070" i="3"/>
  <c r="B2072" i="3" a="1"/>
  <c r="B2072" i="3" s="1"/>
  <c r="D2072" i="3" s="1"/>
  <c r="C2072" i="3" a="1"/>
  <c r="C2072" i="3" s="1"/>
  <c r="E2072" i="3" s="1"/>
  <c r="G2072" i="3" s="1"/>
  <c r="A2074" i="3"/>
  <c r="I1623" i="3"/>
  <c r="M1623" i="3" s="1"/>
  <c r="H1622" i="3"/>
  <c r="I1622" i="3"/>
  <c r="H1623" i="3"/>
  <c r="Q2067" i="3" l="1"/>
  <c r="L1041" i="1" a="1"/>
  <c r="L1041" i="1" s="1"/>
  <c r="I1042" i="5"/>
  <c r="N1045" i="1" s="1"/>
  <c r="G1042" i="5"/>
  <c r="F1043" i="5"/>
  <c r="I1040" i="4"/>
  <c r="M1043" i="1" s="1"/>
  <c r="F1041" i="4"/>
  <c r="G1041" i="4" s="1"/>
  <c r="T1614" i="3" a="1"/>
  <c r="T1614" i="3" s="1"/>
  <c r="S1617" i="3"/>
  <c r="R1616" i="3"/>
  <c r="R1617" i="3"/>
  <c r="S1616" i="3"/>
  <c r="R1618" i="3" a="1"/>
  <c r="P2068" i="3"/>
  <c r="K1043" i="1" s="1" a="1"/>
  <c r="K1043" i="1" s="1"/>
  <c r="H1624" i="3" a="1"/>
  <c r="L1622" i="3"/>
  <c r="N1622" i="3" s="1" a="1"/>
  <c r="N1621" i="3"/>
  <c r="N1620" i="3"/>
  <c r="O1621" i="3"/>
  <c r="O1620" i="3"/>
  <c r="H819" i="1" s="1" a="1"/>
  <c r="H819" i="1" s="1"/>
  <c r="O819" i="1" s="1"/>
  <c r="P1045" i="1"/>
  <c r="J2073" i="3"/>
  <c r="J2072" i="3"/>
  <c r="K2072" i="3"/>
  <c r="K2073" i="3"/>
  <c r="F2072" i="3"/>
  <c r="J2074" i="3" a="1"/>
  <c r="A2076" i="3"/>
  <c r="C2074" i="3" a="1"/>
  <c r="C2074" i="3" s="1"/>
  <c r="E2074" i="3" s="1"/>
  <c r="G2074" i="3" s="1"/>
  <c r="B2074" i="3" a="1"/>
  <c r="B2074" i="3" s="1"/>
  <c r="D2074" i="3" s="1"/>
  <c r="I1624" i="3"/>
  <c r="H1624" i="3"/>
  <c r="H1625" i="3"/>
  <c r="I1625" i="3"/>
  <c r="M1625" i="3" s="1"/>
  <c r="Q2069" i="3" l="1"/>
  <c r="L1042" i="1" a="1"/>
  <c r="L1042" i="1" s="1"/>
  <c r="I1043" i="5"/>
  <c r="N1046" i="1" s="1"/>
  <c r="G1043" i="5"/>
  <c r="F1044" i="5"/>
  <c r="I1041" i="4"/>
  <c r="M1044" i="1" s="1"/>
  <c r="F1042" i="4"/>
  <c r="G1042" i="4" s="1"/>
  <c r="T1616" i="3" a="1"/>
  <c r="T1616" i="3" s="1"/>
  <c r="R1618" i="3"/>
  <c r="S1619" i="3"/>
  <c r="S1618" i="3"/>
  <c r="R1619" i="3"/>
  <c r="R1620" i="3" a="1"/>
  <c r="P2070" i="3"/>
  <c r="K1044" i="1" s="1" a="1"/>
  <c r="K1044" i="1" s="1"/>
  <c r="H1626" i="3" a="1"/>
  <c r="L1624" i="3"/>
  <c r="N1624" i="3" s="1" a="1"/>
  <c r="N1622" i="3"/>
  <c r="O1623" i="3"/>
  <c r="O1622" i="3"/>
  <c r="H820" i="1" s="1" a="1"/>
  <c r="H820" i="1" s="1"/>
  <c r="O820" i="1" s="1"/>
  <c r="N1623" i="3"/>
  <c r="P1046" i="1"/>
  <c r="J2074" i="3"/>
  <c r="K2075" i="3"/>
  <c r="J2075" i="3"/>
  <c r="K2074" i="3"/>
  <c r="C2076" i="3" a="1"/>
  <c r="C2076" i="3" s="1"/>
  <c r="E2076" i="3" s="1"/>
  <c r="G2076" i="3" s="1"/>
  <c r="B2076" i="3" a="1"/>
  <c r="B2076" i="3" s="1"/>
  <c r="D2076" i="3" s="1"/>
  <c r="A2078" i="3"/>
  <c r="F2074" i="3"/>
  <c r="J2076" i="3" a="1"/>
  <c r="H1626" i="3"/>
  <c r="L1626" i="3" s="1"/>
  <c r="I1626" i="3"/>
  <c r="H1627" i="3"/>
  <c r="I1627" i="3"/>
  <c r="M1627" i="3" s="1"/>
  <c r="Q2071" i="3" l="1"/>
  <c r="L1043" i="1" a="1"/>
  <c r="L1043" i="1" s="1"/>
  <c r="I1044" i="5"/>
  <c r="N1047" i="1" s="1"/>
  <c r="G1044" i="5"/>
  <c r="F1045" i="5"/>
  <c r="I1042" i="4"/>
  <c r="M1045" i="1" s="1"/>
  <c r="F1043" i="4"/>
  <c r="G1043" i="4" s="1"/>
  <c r="T1618" i="3" a="1"/>
  <c r="T1618" i="3" s="1"/>
  <c r="P2072" i="3"/>
  <c r="K1045" i="1" s="1" a="1"/>
  <c r="K1045" i="1" s="1"/>
  <c r="S1620" i="3"/>
  <c r="R1620" i="3"/>
  <c r="S1621" i="3"/>
  <c r="R1621" i="3"/>
  <c r="R1622" i="3" a="1"/>
  <c r="O1625" i="3"/>
  <c r="N1625" i="3"/>
  <c r="O1624" i="3"/>
  <c r="H821" i="1" s="1" a="1"/>
  <c r="H821" i="1" s="1"/>
  <c r="O821" i="1" s="1"/>
  <c r="N1624" i="3"/>
  <c r="N1626" i="3" a="1"/>
  <c r="P1047" i="1"/>
  <c r="A2080" i="3"/>
  <c r="C2078" i="3" a="1"/>
  <c r="C2078" i="3" s="1"/>
  <c r="E2078" i="3" s="1"/>
  <c r="G2078" i="3" s="1"/>
  <c r="B2078" i="3" a="1"/>
  <c r="B2078" i="3" s="1"/>
  <c r="D2078" i="3" s="1"/>
  <c r="F2076" i="3"/>
  <c r="J2078" i="3" a="1"/>
  <c r="K2076" i="3"/>
  <c r="J2076" i="3"/>
  <c r="J2077" i="3"/>
  <c r="K2077" i="3"/>
  <c r="H1628" i="3" a="1"/>
  <c r="Q2073" i="3" l="1"/>
  <c r="L1044" i="1" a="1"/>
  <c r="L1044" i="1" s="1"/>
  <c r="G1045" i="5"/>
  <c r="I1045" i="5"/>
  <c r="N1048" i="1" s="1"/>
  <c r="F1046" i="5"/>
  <c r="I1043" i="4"/>
  <c r="M1046" i="1" s="1"/>
  <c r="F1044" i="4"/>
  <c r="G1044" i="4" s="1"/>
  <c r="T1620" i="3" a="1"/>
  <c r="T1620" i="3" s="1"/>
  <c r="R1623" i="3"/>
  <c r="S1622" i="3"/>
  <c r="S1623" i="3"/>
  <c r="R1622" i="3"/>
  <c r="R1624" i="3" a="1"/>
  <c r="P2074" i="3"/>
  <c r="K1046" i="1" s="1" a="1"/>
  <c r="K1046" i="1" s="1"/>
  <c r="O1627" i="3"/>
  <c r="N1626" i="3"/>
  <c r="N1627" i="3"/>
  <c r="O1626" i="3"/>
  <c r="H822" i="1" s="1" a="1"/>
  <c r="H822" i="1" s="1"/>
  <c r="O822" i="1" s="1"/>
  <c r="P1048" i="1"/>
  <c r="K2079" i="3"/>
  <c r="J2079" i="3"/>
  <c r="J2078" i="3"/>
  <c r="K2078" i="3"/>
  <c r="F2078" i="3"/>
  <c r="J2080" i="3" a="1"/>
  <c r="C2080" i="3" a="1"/>
  <c r="C2080" i="3" s="1"/>
  <c r="E2080" i="3" s="1"/>
  <c r="G2080" i="3" s="1"/>
  <c r="B2080" i="3" a="1"/>
  <c r="B2080" i="3" s="1"/>
  <c r="D2080" i="3" s="1"/>
  <c r="A2082" i="3"/>
  <c r="I1629" i="3"/>
  <c r="M1629" i="3" s="1"/>
  <c r="H1628" i="3"/>
  <c r="H1629" i="3"/>
  <c r="I1628" i="3"/>
  <c r="Q2075" i="3" l="1"/>
  <c r="L1045" i="1" a="1"/>
  <c r="L1045" i="1" s="1"/>
  <c r="G1046" i="5"/>
  <c r="I1046" i="5"/>
  <c r="N1049" i="1" s="1"/>
  <c r="F1047" i="5"/>
  <c r="I1044" i="4"/>
  <c r="M1047" i="1" s="1"/>
  <c r="F1045" i="4"/>
  <c r="G1045" i="4" s="1"/>
  <c r="T1622" i="3" a="1"/>
  <c r="T1622" i="3" s="1"/>
  <c r="S1625" i="3"/>
  <c r="R1624" i="3"/>
  <c r="R1625" i="3"/>
  <c r="S1624" i="3"/>
  <c r="R1626" i="3" a="1"/>
  <c r="P2076" i="3"/>
  <c r="K1047" i="1" s="1" a="1"/>
  <c r="K1047" i="1" s="1"/>
  <c r="H1630" i="3" a="1"/>
  <c r="L1628" i="3"/>
  <c r="N1628" i="3" s="1" a="1"/>
  <c r="P1049" i="1"/>
  <c r="F2080" i="3"/>
  <c r="J2082" i="3" a="1"/>
  <c r="J2081" i="3"/>
  <c r="J2080" i="3"/>
  <c r="K2081" i="3"/>
  <c r="K2080" i="3"/>
  <c r="A2084" i="3"/>
  <c r="B2082" i="3" a="1"/>
  <c r="B2082" i="3" s="1"/>
  <c r="D2082" i="3" s="1"/>
  <c r="C2082" i="3" a="1"/>
  <c r="C2082" i="3" s="1"/>
  <c r="E2082" i="3" s="1"/>
  <c r="G2082" i="3" s="1"/>
  <c r="I1630" i="3"/>
  <c r="H1631" i="3"/>
  <c r="I1631" i="3"/>
  <c r="M1631" i="3" s="1"/>
  <c r="H1630" i="3"/>
  <c r="Q2077" i="3" l="1"/>
  <c r="L1046" i="1" a="1"/>
  <c r="L1046" i="1" s="1"/>
  <c r="G1047" i="5"/>
  <c r="I1047" i="5"/>
  <c r="N1050" i="1" s="1"/>
  <c r="F1048" i="5"/>
  <c r="I1045" i="4"/>
  <c r="M1048" i="1" s="1"/>
  <c r="F1046" i="4"/>
  <c r="G1046" i="4" s="1"/>
  <c r="T1624" i="3" a="1"/>
  <c r="T1624" i="3" s="1"/>
  <c r="P2078" i="3"/>
  <c r="K1048" i="1" s="1" a="1"/>
  <c r="K1048" i="1" s="1"/>
  <c r="R1626" i="3"/>
  <c r="S1626" i="3"/>
  <c r="R1627" i="3"/>
  <c r="S1627" i="3"/>
  <c r="O1628" i="3"/>
  <c r="H823" i="1" s="1" a="1"/>
  <c r="H823" i="1" s="1"/>
  <c r="O823" i="1" s="1"/>
  <c r="N1629" i="3"/>
  <c r="O1629" i="3"/>
  <c r="N1628" i="3"/>
  <c r="H1632" i="3" a="1"/>
  <c r="L1630" i="3"/>
  <c r="N1630" i="3" s="1" a="1"/>
  <c r="P1050" i="1"/>
  <c r="F2082" i="3"/>
  <c r="J2084" i="3" a="1"/>
  <c r="J2082" i="3"/>
  <c r="J2083" i="3"/>
  <c r="K2083" i="3"/>
  <c r="K2082" i="3"/>
  <c r="B2084" i="3" a="1"/>
  <c r="B2084" i="3" s="1"/>
  <c r="D2084" i="3" s="1"/>
  <c r="A2086" i="3"/>
  <c r="C2084" i="3" a="1"/>
  <c r="C2084" i="3" s="1"/>
  <c r="E2084" i="3" s="1"/>
  <c r="G2084" i="3" s="1"/>
  <c r="H1632" i="3"/>
  <c r="L1632" i="3" s="1"/>
  <c r="I1632" i="3"/>
  <c r="H1633" i="3"/>
  <c r="I1633" i="3"/>
  <c r="M1633" i="3" s="1"/>
  <c r="Q2079" i="3" l="1"/>
  <c r="L1047" i="1" a="1"/>
  <c r="L1047" i="1" s="1"/>
  <c r="G1048" i="5"/>
  <c r="I1048" i="5"/>
  <c r="N1051" i="1" s="1"/>
  <c r="F1049" i="5"/>
  <c r="I1046" i="4"/>
  <c r="M1049" i="1" s="1"/>
  <c r="F1047" i="4"/>
  <c r="G1047" i="4" s="1"/>
  <c r="T1626" i="3" a="1"/>
  <c r="T1626" i="3" s="1"/>
  <c r="R1628" i="3" a="1"/>
  <c r="P2080" i="3"/>
  <c r="K1049" i="1" s="1" a="1"/>
  <c r="K1049" i="1" s="1"/>
  <c r="N1632" i="3" a="1"/>
  <c r="O1630" i="3"/>
  <c r="H824" i="1" s="1" a="1"/>
  <c r="H824" i="1" s="1"/>
  <c r="O824" i="1" s="1"/>
  <c r="N1631" i="3"/>
  <c r="O1631" i="3"/>
  <c r="N1630" i="3"/>
  <c r="P1051" i="1"/>
  <c r="F2084" i="3"/>
  <c r="J2086" i="3" a="1"/>
  <c r="B2086" i="3" a="1"/>
  <c r="B2086" i="3" s="1"/>
  <c r="D2086" i="3" s="1"/>
  <c r="C2086" i="3" a="1"/>
  <c r="C2086" i="3" s="1"/>
  <c r="E2086" i="3" s="1"/>
  <c r="G2086" i="3" s="1"/>
  <c r="A2088" i="3"/>
  <c r="K2084" i="3"/>
  <c r="J2084" i="3"/>
  <c r="K2085" i="3"/>
  <c r="J2085" i="3"/>
  <c r="H1634" i="3" a="1"/>
  <c r="Q2081" i="3" l="1"/>
  <c r="L1048" i="1" a="1"/>
  <c r="L1048" i="1" s="1"/>
  <c r="I1049" i="5"/>
  <c r="N1052" i="1" s="1"/>
  <c r="G1049" i="5"/>
  <c r="F1050" i="5"/>
  <c r="I1047" i="4"/>
  <c r="M1050" i="1" s="1"/>
  <c r="F1048" i="4"/>
  <c r="G1048" i="4" s="1"/>
  <c r="P2082" i="3"/>
  <c r="K1050" i="1" s="1" a="1"/>
  <c r="K1050" i="1" s="1"/>
  <c r="R1630" i="3" a="1"/>
  <c r="S1628" i="3"/>
  <c r="R1628" i="3"/>
  <c r="S1629" i="3"/>
  <c r="R1629" i="3"/>
  <c r="N1632" i="3"/>
  <c r="O1633" i="3"/>
  <c r="N1633" i="3"/>
  <c r="O1632" i="3"/>
  <c r="H825" i="1" s="1" a="1"/>
  <c r="H825" i="1" s="1"/>
  <c r="O825" i="1" s="1"/>
  <c r="P1052" i="1"/>
  <c r="A2090" i="3"/>
  <c r="B2088" i="3" a="1"/>
  <c r="B2088" i="3" s="1"/>
  <c r="D2088" i="3" s="1"/>
  <c r="C2088" i="3" a="1"/>
  <c r="C2088" i="3" s="1"/>
  <c r="E2088" i="3" s="1"/>
  <c r="G2088" i="3" s="1"/>
  <c r="F2086" i="3"/>
  <c r="J2088" i="3" a="1"/>
  <c r="K2087" i="3"/>
  <c r="J2087" i="3"/>
  <c r="K2086" i="3"/>
  <c r="J2086" i="3"/>
  <c r="H1634" i="3"/>
  <c r="L1634" i="3" s="1"/>
  <c r="I1634" i="3"/>
  <c r="H1635" i="3"/>
  <c r="I1635" i="3"/>
  <c r="M1635" i="3" s="1"/>
  <c r="Q2083" i="3" l="1"/>
  <c r="L1049" i="1" a="1"/>
  <c r="L1049" i="1" s="1"/>
  <c r="I1050" i="5"/>
  <c r="N1053" i="1" s="1"/>
  <c r="G1050" i="5"/>
  <c r="F1051" i="5"/>
  <c r="I1048" i="4"/>
  <c r="M1051" i="1" s="1"/>
  <c r="F1049" i="4"/>
  <c r="G1049" i="4" s="1"/>
  <c r="T1628" i="3" a="1"/>
  <c r="T1628" i="3" s="1"/>
  <c r="N1634" i="3" a="1"/>
  <c r="N1635" i="3" s="1"/>
  <c r="R1630" i="3"/>
  <c r="S1631" i="3"/>
  <c r="R1631" i="3"/>
  <c r="S1630" i="3"/>
  <c r="R1632" i="3" a="1"/>
  <c r="P2084" i="3"/>
  <c r="K1051" i="1" s="1" a="1"/>
  <c r="K1051" i="1" s="1"/>
  <c r="P1053" i="1"/>
  <c r="F2088" i="3"/>
  <c r="J2090" i="3" a="1"/>
  <c r="J2089" i="3"/>
  <c r="K2088" i="3"/>
  <c r="K2089" i="3"/>
  <c r="J2088" i="3"/>
  <c r="C2090" i="3" a="1"/>
  <c r="C2090" i="3" s="1"/>
  <c r="E2090" i="3" s="1"/>
  <c r="G2090" i="3" s="1"/>
  <c r="B2090" i="3" a="1"/>
  <c r="B2090" i="3" s="1"/>
  <c r="D2090" i="3" s="1"/>
  <c r="A2092" i="3"/>
  <c r="H1636" i="3" a="1"/>
  <c r="Q2085" i="3" l="1"/>
  <c r="L1050" i="1" a="1"/>
  <c r="L1050" i="1" s="1"/>
  <c r="I1051" i="5"/>
  <c r="N1054" i="1" s="1"/>
  <c r="G1051" i="5"/>
  <c r="F1052" i="5"/>
  <c r="I1049" i="4"/>
  <c r="M1052" i="1" s="1"/>
  <c r="F1050" i="4"/>
  <c r="G1050" i="4" s="1"/>
  <c r="T1630" i="3" a="1"/>
  <c r="T1630" i="3" s="1"/>
  <c r="O1634" i="3"/>
  <c r="H826" i="1" s="1" a="1"/>
  <c r="H826" i="1" s="1"/>
  <c r="O826" i="1" s="1"/>
  <c r="N1634" i="3"/>
  <c r="O1635" i="3"/>
  <c r="P2086" i="3"/>
  <c r="K1052" i="1" s="1" a="1"/>
  <c r="K1052" i="1" s="1"/>
  <c r="S1633" i="3"/>
  <c r="S1632" i="3"/>
  <c r="R1633" i="3"/>
  <c r="R1632" i="3"/>
  <c r="P1054" i="1"/>
  <c r="F2090" i="3"/>
  <c r="J2092" i="3" a="1"/>
  <c r="J2090" i="3"/>
  <c r="J2091" i="3"/>
  <c r="K2090" i="3"/>
  <c r="K2091" i="3"/>
  <c r="A2094" i="3"/>
  <c r="C2092" i="3" a="1"/>
  <c r="C2092" i="3" s="1"/>
  <c r="E2092" i="3" s="1"/>
  <c r="G2092" i="3" s="1"/>
  <c r="B2092" i="3" a="1"/>
  <c r="B2092" i="3" s="1"/>
  <c r="D2092" i="3" s="1"/>
  <c r="I1637" i="3"/>
  <c r="M1637" i="3" s="1"/>
  <c r="H1636" i="3"/>
  <c r="H1637" i="3"/>
  <c r="I1636" i="3"/>
  <c r="Q2087" i="3" l="1"/>
  <c r="L1051" i="1" a="1"/>
  <c r="L1051" i="1" s="1"/>
  <c r="I1052" i="5"/>
  <c r="N1055" i="1" s="1"/>
  <c r="G1052" i="5"/>
  <c r="F1053" i="5"/>
  <c r="I1050" i="4"/>
  <c r="M1053" i="1" s="1"/>
  <c r="F1051" i="4"/>
  <c r="G1051" i="4" s="1"/>
  <c r="T1632" i="3" a="1"/>
  <c r="T1632" i="3" s="1"/>
  <c r="R1634" i="3" a="1"/>
  <c r="R1634" i="3" s="1"/>
  <c r="P2088" i="3"/>
  <c r="K1053" i="1" s="1" a="1"/>
  <c r="K1053" i="1" s="1"/>
  <c r="H1638" i="3" a="1"/>
  <c r="L1636" i="3"/>
  <c r="N1636" i="3" s="1" a="1"/>
  <c r="P1055" i="1"/>
  <c r="B2094" i="3" a="1"/>
  <c r="B2094" i="3" s="1"/>
  <c r="D2094" i="3" s="1"/>
  <c r="A2096" i="3"/>
  <c r="C2094" i="3" a="1"/>
  <c r="C2094" i="3" s="1"/>
  <c r="E2094" i="3" s="1"/>
  <c r="G2094" i="3" s="1"/>
  <c r="J2093" i="3"/>
  <c r="J2092" i="3"/>
  <c r="K2092" i="3"/>
  <c r="K2093" i="3"/>
  <c r="F2092" i="3"/>
  <c r="J2094" i="3" a="1"/>
  <c r="I1638" i="3"/>
  <c r="H1639" i="3"/>
  <c r="I1639" i="3"/>
  <c r="M1639" i="3" s="1"/>
  <c r="H1638" i="3"/>
  <c r="Q2089" i="3" l="1"/>
  <c r="L1052" i="1" a="1"/>
  <c r="L1052" i="1" s="1"/>
  <c r="I1053" i="5"/>
  <c r="N1056" i="1" s="1"/>
  <c r="G1053" i="5"/>
  <c r="F1054" i="5"/>
  <c r="I1051" i="4"/>
  <c r="M1054" i="1" s="1"/>
  <c r="F1052" i="4"/>
  <c r="G1052" i="4" s="1"/>
  <c r="R1635" i="3"/>
  <c r="S1635" i="3"/>
  <c r="S1634" i="3"/>
  <c r="P2090" i="3"/>
  <c r="K1054" i="1" s="1" a="1"/>
  <c r="K1054" i="1" s="1"/>
  <c r="N1637" i="3"/>
  <c r="O1637" i="3"/>
  <c r="N1636" i="3"/>
  <c r="O1636" i="3"/>
  <c r="H827" i="1" s="1" a="1"/>
  <c r="H827" i="1" s="1"/>
  <c r="O827" i="1" s="1"/>
  <c r="H1640" i="3" a="1"/>
  <c r="L1638" i="3"/>
  <c r="N1638" i="3" s="1" a="1"/>
  <c r="P1056" i="1"/>
  <c r="B2096" i="3" a="1"/>
  <c r="B2096" i="3" s="1"/>
  <c r="D2096" i="3" s="1"/>
  <c r="A2098" i="3"/>
  <c r="C2096" i="3" a="1"/>
  <c r="C2096" i="3" s="1"/>
  <c r="E2096" i="3" s="1"/>
  <c r="G2096" i="3" s="1"/>
  <c r="K2095" i="3"/>
  <c r="J2095" i="3"/>
  <c r="K2094" i="3"/>
  <c r="J2094" i="3"/>
  <c r="F2094" i="3"/>
  <c r="J2096" i="3" a="1"/>
  <c r="H1640" i="3"/>
  <c r="L1640" i="3" s="1"/>
  <c r="I1640" i="3"/>
  <c r="H1641" i="3"/>
  <c r="I1641" i="3"/>
  <c r="M1641" i="3" s="1"/>
  <c r="Q2091" i="3" l="1"/>
  <c r="L1053" i="1" a="1"/>
  <c r="L1053" i="1" s="1"/>
  <c r="G1054" i="5"/>
  <c r="I1054" i="5"/>
  <c r="N1057" i="1" s="1"/>
  <c r="F1055" i="5"/>
  <c r="I1052" i="4"/>
  <c r="M1055" i="1" s="1"/>
  <c r="F1053" i="4"/>
  <c r="G1053" i="4" s="1"/>
  <c r="T1634" i="3" a="1"/>
  <c r="T1634" i="3" s="1"/>
  <c r="R1636" i="3" a="1"/>
  <c r="P2092" i="3"/>
  <c r="K1055" i="1" s="1" a="1"/>
  <c r="K1055" i="1" s="1"/>
  <c r="N1638" i="3"/>
  <c r="O1638" i="3"/>
  <c r="H828" i="1" s="1" a="1"/>
  <c r="H828" i="1" s="1"/>
  <c r="O828" i="1" s="1"/>
  <c r="N1639" i="3"/>
  <c r="O1639" i="3"/>
  <c r="N1640" i="3" a="1"/>
  <c r="P1057" i="1"/>
  <c r="A2100" i="3"/>
  <c r="C2098" i="3" a="1"/>
  <c r="C2098" i="3" s="1"/>
  <c r="E2098" i="3" s="1"/>
  <c r="G2098" i="3" s="1"/>
  <c r="B2098" i="3" a="1"/>
  <c r="B2098" i="3" s="1"/>
  <c r="D2098" i="3" s="1"/>
  <c r="J2097" i="3"/>
  <c r="J2096" i="3"/>
  <c r="K2096" i="3"/>
  <c r="K2097" i="3"/>
  <c r="F2096" i="3"/>
  <c r="J2098" i="3" a="1"/>
  <c r="H1642" i="3" a="1"/>
  <c r="Q2093" i="3" l="1"/>
  <c r="L1054" i="1" a="1"/>
  <c r="L1054" i="1" s="1"/>
  <c r="G1055" i="5"/>
  <c r="I1055" i="5"/>
  <c r="N1058" i="1" s="1"/>
  <c r="F1056" i="5"/>
  <c r="I1053" i="4"/>
  <c r="M1056" i="1" s="1"/>
  <c r="F1054" i="4"/>
  <c r="G1054" i="4" s="1"/>
  <c r="R1638" i="3" a="1"/>
  <c r="P2094" i="3"/>
  <c r="K1056" i="1" s="1" a="1"/>
  <c r="K1056" i="1" s="1"/>
  <c r="S1636" i="3"/>
  <c r="R1636" i="3"/>
  <c r="S1637" i="3"/>
  <c r="R1637" i="3"/>
  <c r="O1641" i="3"/>
  <c r="N1641" i="3"/>
  <c r="O1640" i="3"/>
  <c r="H829" i="1" s="1" a="1"/>
  <c r="H829" i="1" s="1"/>
  <c r="O829" i="1" s="1"/>
  <c r="N1640" i="3"/>
  <c r="P1058" i="1"/>
  <c r="F2098" i="3"/>
  <c r="J2100" i="3" a="1"/>
  <c r="J2098" i="3"/>
  <c r="J2099" i="3"/>
  <c r="K2099" i="3"/>
  <c r="K2098" i="3"/>
  <c r="C2100" i="3" a="1"/>
  <c r="C2100" i="3" s="1"/>
  <c r="E2100" i="3" s="1"/>
  <c r="G2100" i="3" s="1"/>
  <c r="B2100" i="3" a="1"/>
  <c r="B2100" i="3" s="1"/>
  <c r="D2100" i="3" s="1"/>
  <c r="A2102" i="3"/>
  <c r="H1642" i="3"/>
  <c r="L1642" i="3" s="1"/>
  <c r="I1642" i="3"/>
  <c r="H1643" i="3"/>
  <c r="I1643" i="3"/>
  <c r="M1643" i="3" s="1"/>
  <c r="Q2095" i="3" l="1"/>
  <c r="L1055" i="1" a="1"/>
  <c r="L1055" i="1" s="1"/>
  <c r="G1056" i="5"/>
  <c r="I1056" i="5"/>
  <c r="N1059" i="1" s="1"/>
  <c r="F1057" i="5"/>
  <c r="I1054" i="4"/>
  <c r="M1057" i="1" s="1"/>
  <c r="F1055" i="4"/>
  <c r="G1055" i="4" s="1"/>
  <c r="T1636" i="3" a="1"/>
  <c r="T1636" i="3" s="1"/>
  <c r="N1642" i="3" a="1"/>
  <c r="N1642" i="3" s="1"/>
  <c r="R1640" i="3" a="1"/>
  <c r="P2096" i="3"/>
  <c r="K1057" i="1" s="1" a="1"/>
  <c r="K1057" i="1" s="1"/>
  <c r="R1639" i="3"/>
  <c r="S1638" i="3"/>
  <c r="S1639" i="3"/>
  <c r="R1638" i="3"/>
  <c r="P1059" i="1"/>
  <c r="F2100" i="3"/>
  <c r="J2102" i="3" a="1"/>
  <c r="J2100" i="3"/>
  <c r="K2100" i="3"/>
  <c r="J2101" i="3"/>
  <c r="K2101" i="3"/>
  <c r="A2104" i="3"/>
  <c r="B2102" i="3" a="1"/>
  <c r="B2102" i="3" s="1"/>
  <c r="D2102" i="3" s="1"/>
  <c r="C2102" i="3" a="1"/>
  <c r="C2102" i="3" s="1"/>
  <c r="E2102" i="3" s="1"/>
  <c r="G2102" i="3" s="1"/>
  <c r="H1644" i="3" a="1"/>
  <c r="Q2097" i="3" l="1"/>
  <c r="L1056" i="1" a="1"/>
  <c r="L1056" i="1" s="1"/>
  <c r="I1057" i="5"/>
  <c r="N1060" i="1" s="1"/>
  <c r="G1057" i="5"/>
  <c r="F1058" i="5"/>
  <c r="I1055" i="4"/>
  <c r="M1058" i="1" s="1"/>
  <c r="F1056" i="4"/>
  <c r="G1056" i="4" s="1"/>
  <c r="T1638" i="3" a="1"/>
  <c r="T1638" i="3" s="1"/>
  <c r="O1643" i="3"/>
  <c r="N1643" i="3"/>
  <c r="O1642" i="3"/>
  <c r="H830" i="1" s="1" a="1"/>
  <c r="H830" i="1" s="1"/>
  <c r="O830" i="1" s="1"/>
  <c r="P2098" i="3"/>
  <c r="K1058" i="1" s="1" a="1"/>
  <c r="K1058" i="1" s="1"/>
  <c r="S1641" i="3"/>
  <c r="S1640" i="3"/>
  <c r="R1641" i="3"/>
  <c r="R1640" i="3"/>
  <c r="P1060" i="1"/>
  <c r="F2102" i="3"/>
  <c r="J2104" i="3" a="1"/>
  <c r="A2106" i="3"/>
  <c r="C2104" i="3" a="1"/>
  <c r="C2104" i="3" s="1"/>
  <c r="E2104" i="3" s="1"/>
  <c r="G2104" i="3" s="1"/>
  <c r="B2104" i="3" a="1"/>
  <c r="B2104" i="3" s="1"/>
  <c r="D2104" i="3" s="1"/>
  <c r="J2103" i="3"/>
  <c r="K2103" i="3"/>
  <c r="J2102" i="3"/>
  <c r="K2102" i="3"/>
  <c r="I1645" i="3"/>
  <c r="M1645" i="3" s="1"/>
  <c r="H1644" i="3"/>
  <c r="H1645" i="3"/>
  <c r="I1644" i="3"/>
  <c r="Q2099" i="3" l="1"/>
  <c r="L1057" i="1" a="1"/>
  <c r="L1057" i="1" s="1"/>
  <c r="T1640" i="3" a="1"/>
  <c r="T1640" i="3" s="1"/>
  <c r="I1058" i="5"/>
  <c r="N1061" i="1" s="1"/>
  <c r="G1058" i="5"/>
  <c r="F1059" i="5"/>
  <c r="I1056" i="4"/>
  <c r="M1059" i="1" s="1"/>
  <c r="F1057" i="4"/>
  <c r="G1057" i="4" s="1"/>
  <c r="R1642" i="3" a="1"/>
  <c r="R1642" i="3" s="1"/>
  <c r="P2100" i="3"/>
  <c r="K1059" i="1" s="1" a="1"/>
  <c r="K1059" i="1" s="1"/>
  <c r="H1646" i="3" a="1"/>
  <c r="L1644" i="3"/>
  <c r="N1644" i="3" s="1" a="1"/>
  <c r="P1061" i="1"/>
  <c r="F2104" i="3"/>
  <c r="J2106" i="3" a="1"/>
  <c r="A2108" i="3"/>
  <c r="C2106" i="3" a="1"/>
  <c r="C2106" i="3" s="1"/>
  <c r="E2106" i="3" s="1"/>
  <c r="G2106" i="3" s="1"/>
  <c r="B2106" i="3" a="1"/>
  <c r="B2106" i="3" s="1"/>
  <c r="D2106" i="3" s="1"/>
  <c r="J2105" i="3"/>
  <c r="J2104" i="3"/>
  <c r="K2105" i="3"/>
  <c r="K2104" i="3"/>
  <c r="I1646" i="3"/>
  <c r="H1647" i="3"/>
  <c r="I1647" i="3"/>
  <c r="M1647" i="3" s="1"/>
  <c r="H1646" i="3"/>
  <c r="Q2101" i="3" l="1"/>
  <c r="L1058" i="1" a="1"/>
  <c r="L1058" i="1" s="1"/>
  <c r="I1059" i="5"/>
  <c r="N1062" i="1" s="1"/>
  <c r="G1059" i="5"/>
  <c r="F1060" i="5"/>
  <c r="I1057" i="4"/>
  <c r="M1060" i="1" s="1"/>
  <c r="F1058" i="4"/>
  <c r="G1058" i="4" s="1"/>
  <c r="S1643" i="3"/>
  <c r="R1643" i="3"/>
  <c r="S1642" i="3"/>
  <c r="P2102" i="3"/>
  <c r="K1060" i="1" s="1" a="1"/>
  <c r="K1060" i="1" s="1"/>
  <c r="N1644" i="3"/>
  <c r="O1644" i="3"/>
  <c r="H831" i="1" s="1" a="1"/>
  <c r="H831" i="1" s="1"/>
  <c r="O831" i="1" s="1"/>
  <c r="N1645" i="3"/>
  <c r="O1645" i="3"/>
  <c r="H1648" i="3" a="1"/>
  <c r="L1646" i="3"/>
  <c r="N1646" i="3" s="1" a="1"/>
  <c r="P1062" i="1"/>
  <c r="F2106" i="3"/>
  <c r="J2108" i="3" a="1"/>
  <c r="B2108" i="3" a="1"/>
  <c r="B2108" i="3" s="1"/>
  <c r="D2108" i="3" s="1"/>
  <c r="A2110" i="3"/>
  <c r="C2108" i="3" a="1"/>
  <c r="C2108" i="3" s="1"/>
  <c r="E2108" i="3" s="1"/>
  <c r="G2108" i="3" s="1"/>
  <c r="J2106" i="3"/>
  <c r="K2107" i="3"/>
  <c r="K2106" i="3"/>
  <c r="J2107" i="3"/>
  <c r="H1648" i="3"/>
  <c r="L1648" i="3" s="1"/>
  <c r="I1648" i="3"/>
  <c r="H1649" i="3"/>
  <c r="I1649" i="3"/>
  <c r="M1649" i="3" s="1"/>
  <c r="Q2103" i="3" l="1"/>
  <c r="L1059" i="1" a="1"/>
  <c r="L1059" i="1" s="1"/>
  <c r="I1060" i="5"/>
  <c r="N1063" i="1" s="1"/>
  <c r="G1060" i="5"/>
  <c r="F1061" i="5"/>
  <c r="I1058" i="4"/>
  <c r="M1061" i="1" s="1"/>
  <c r="F1059" i="4"/>
  <c r="G1059" i="4" s="1"/>
  <c r="T1642" i="3" a="1"/>
  <c r="T1642" i="3" s="1"/>
  <c r="R1644" i="3" a="1"/>
  <c r="P2104" i="3"/>
  <c r="K1061" i="1" s="1" a="1"/>
  <c r="K1061" i="1" s="1"/>
  <c r="O1646" i="3"/>
  <c r="H832" i="1" s="1" a="1"/>
  <c r="H832" i="1" s="1"/>
  <c r="O832" i="1" s="1"/>
  <c r="N1647" i="3"/>
  <c r="N1646" i="3"/>
  <c r="O1647" i="3"/>
  <c r="N1648" i="3" a="1"/>
  <c r="P1063" i="1"/>
  <c r="A2112" i="3"/>
  <c r="B2110" i="3" a="1"/>
  <c r="B2110" i="3" s="1"/>
  <c r="D2110" i="3" s="1"/>
  <c r="C2110" i="3" a="1"/>
  <c r="C2110" i="3" s="1"/>
  <c r="E2110" i="3" s="1"/>
  <c r="G2110" i="3" s="1"/>
  <c r="J2108" i="3"/>
  <c r="K2109" i="3"/>
  <c r="K2108" i="3"/>
  <c r="J2109" i="3"/>
  <c r="F2108" i="3"/>
  <c r="J2110" i="3" a="1"/>
  <c r="H1650" i="3" a="1"/>
  <c r="Q2105" i="3" l="1"/>
  <c r="L1060" i="1" a="1"/>
  <c r="L1060" i="1" s="1"/>
  <c r="I1061" i="5"/>
  <c r="N1064" i="1" s="1"/>
  <c r="G1061" i="5"/>
  <c r="F1062" i="5"/>
  <c r="I1059" i="4"/>
  <c r="M1062" i="1" s="1"/>
  <c r="F1060" i="4"/>
  <c r="G1060" i="4" s="1"/>
  <c r="R1646" i="3" a="1"/>
  <c r="P2106" i="3"/>
  <c r="K1062" i="1" s="1" a="1"/>
  <c r="K1062" i="1" s="1"/>
  <c r="S1644" i="3"/>
  <c r="R1645" i="3"/>
  <c r="S1645" i="3"/>
  <c r="R1644" i="3"/>
  <c r="N1648" i="3"/>
  <c r="O1649" i="3"/>
  <c r="N1649" i="3"/>
  <c r="O1648" i="3"/>
  <c r="H833" i="1" s="1" a="1"/>
  <c r="H833" i="1" s="1"/>
  <c r="O833" i="1" s="1"/>
  <c r="P1064" i="1"/>
  <c r="F2110" i="3"/>
  <c r="J2112" i="3" a="1"/>
  <c r="K2111" i="3"/>
  <c r="J2111" i="3"/>
  <c r="J2110" i="3"/>
  <c r="K2110" i="3"/>
  <c r="A2114" i="3"/>
  <c r="B2112" i="3" a="1"/>
  <c r="B2112" i="3" s="1"/>
  <c r="D2112" i="3" s="1"/>
  <c r="C2112" i="3" a="1"/>
  <c r="C2112" i="3" s="1"/>
  <c r="E2112" i="3" s="1"/>
  <c r="G2112" i="3" s="1"/>
  <c r="H1650" i="3"/>
  <c r="L1650" i="3" s="1"/>
  <c r="I1650" i="3"/>
  <c r="H1651" i="3"/>
  <c r="I1651" i="3"/>
  <c r="M1651" i="3" s="1"/>
  <c r="Q2107" i="3" l="1"/>
  <c r="L1061" i="1" a="1"/>
  <c r="L1061" i="1" s="1"/>
  <c r="T1644" i="3" a="1"/>
  <c r="T1644" i="3" s="1"/>
  <c r="I1062" i="5"/>
  <c r="N1065" i="1" s="1"/>
  <c r="G1062" i="5"/>
  <c r="F1063" i="5"/>
  <c r="I1060" i="4"/>
  <c r="M1063" i="1" s="1"/>
  <c r="F1061" i="4"/>
  <c r="G1061" i="4" s="1"/>
  <c r="N1650" i="3" a="1"/>
  <c r="N1650" i="3" s="1"/>
  <c r="P2108" i="3"/>
  <c r="K1063" i="1" s="1" a="1"/>
  <c r="K1063" i="1" s="1"/>
  <c r="R1648" i="3" a="1"/>
  <c r="R1646" i="3"/>
  <c r="S1647" i="3"/>
  <c r="R1647" i="3"/>
  <c r="S1646" i="3"/>
  <c r="P1065" i="1"/>
  <c r="C2114" i="3" a="1"/>
  <c r="C2114" i="3" s="1"/>
  <c r="E2114" i="3" s="1"/>
  <c r="G2114" i="3" s="1"/>
  <c r="B2114" i="3" a="1"/>
  <c r="B2114" i="3" s="1"/>
  <c r="D2114" i="3" s="1"/>
  <c r="A2116" i="3"/>
  <c r="F2112" i="3"/>
  <c r="J2114" i="3" a="1"/>
  <c r="J2113" i="3"/>
  <c r="K2112" i="3"/>
  <c r="J2112" i="3"/>
  <c r="K2113" i="3"/>
  <c r="H1652" i="3" a="1"/>
  <c r="Q2109" i="3" l="1"/>
  <c r="L1062" i="1" a="1"/>
  <c r="L1062" i="1" s="1"/>
  <c r="G1063" i="5"/>
  <c r="I1063" i="5"/>
  <c r="N1066" i="1" s="1"/>
  <c r="F1064" i="5"/>
  <c r="I1061" i="4"/>
  <c r="M1064" i="1" s="1"/>
  <c r="F1062" i="4"/>
  <c r="G1062" i="4" s="1"/>
  <c r="T1646" i="3" a="1"/>
  <c r="T1646" i="3" s="1"/>
  <c r="N1651" i="3"/>
  <c r="O1651" i="3"/>
  <c r="O1650" i="3"/>
  <c r="H834" i="1" s="1" a="1"/>
  <c r="H834" i="1" s="1"/>
  <c r="O834" i="1" s="1"/>
  <c r="S1649" i="3"/>
  <c r="S1648" i="3"/>
  <c r="R1648" i="3"/>
  <c r="R1649" i="3"/>
  <c r="P2110" i="3"/>
  <c r="K1064" i="1" s="1" a="1"/>
  <c r="K1064" i="1" s="1"/>
  <c r="P1066" i="1"/>
  <c r="J2114" i="3"/>
  <c r="K2115" i="3"/>
  <c r="K2114" i="3"/>
  <c r="J2115" i="3"/>
  <c r="C2116" i="3" a="1"/>
  <c r="C2116" i="3" s="1"/>
  <c r="E2116" i="3" s="1"/>
  <c r="G2116" i="3" s="1"/>
  <c r="A2118" i="3"/>
  <c r="B2116" i="3" a="1"/>
  <c r="B2116" i="3" s="1"/>
  <c r="D2116" i="3" s="1"/>
  <c r="F2114" i="3"/>
  <c r="J2116" i="3" a="1"/>
  <c r="I1653" i="3"/>
  <c r="M1653" i="3" s="1"/>
  <c r="H1652" i="3"/>
  <c r="H1653" i="3"/>
  <c r="I1652" i="3"/>
  <c r="Q2111" i="3" l="1"/>
  <c r="L1063" i="1" a="1"/>
  <c r="L1063" i="1" s="1"/>
  <c r="G1064" i="5"/>
  <c r="I1064" i="5"/>
  <c r="N1067" i="1" s="1"/>
  <c r="F1065" i="5"/>
  <c r="I1062" i="4"/>
  <c r="M1065" i="1" s="1"/>
  <c r="F1063" i="4"/>
  <c r="G1063" i="4" s="1"/>
  <c r="T1648" i="3" a="1"/>
  <c r="T1648" i="3" s="1"/>
  <c r="R1650" i="3" a="1"/>
  <c r="R1650" i="3" s="1"/>
  <c r="P2112" i="3"/>
  <c r="K1065" i="1" s="1" a="1"/>
  <c r="K1065" i="1" s="1"/>
  <c r="H1654" i="3" a="1"/>
  <c r="L1652" i="3"/>
  <c r="N1652" i="3" s="1" a="1"/>
  <c r="P1067" i="1"/>
  <c r="B2118" i="3" a="1"/>
  <c r="B2118" i="3" s="1"/>
  <c r="D2118" i="3" s="1"/>
  <c r="A2120" i="3"/>
  <c r="C2118" i="3" a="1"/>
  <c r="C2118" i="3" s="1"/>
  <c r="E2118" i="3" s="1"/>
  <c r="G2118" i="3" s="1"/>
  <c r="F2116" i="3"/>
  <c r="J2118" i="3" a="1"/>
  <c r="J2116" i="3"/>
  <c r="K2116" i="3"/>
  <c r="J2117" i="3"/>
  <c r="K2117" i="3"/>
  <c r="I1654" i="3"/>
  <c r="H1655" i="3"/>
  <c r="I1655" i="3"/>
  <c r="M1655" i="3" s="1"/>
  <c r="H1654" i="3"/>
  <c r="Q2113" i="3" l="1"/>
  <c r="L1064" i="1" a="1"/>
  <c r="L1064" i="1" s="1"/>
  <c r="I1065" i="5"/>
  <c r="N1068" i="1" s="1"/>
  <c r="G1065" i="5"/>
  <c r="F1066" i="5"/>
  <c r="I1063" i="4"/>
  <c r="M1066" i="1" s="1"/>
  <c r="F1064" i="4"/>
  <c r="G1064" i="4" s="1"/>
  <c r="R1651" i="3"/>
  <c r="S1651" i="3"/>
  <c r="S1650" i="3"/>
  <c r="P2114" i="3"/>
  <c r="K1066" i="1" s="1" a="1"/>
  <c r="K1066" i="1" s="1"/>
  <c r="N1653" i="3"/>
  <c r="O1653" i="3"/>
  <c r="O1652" i="3"/>
  <c r="H835" i="1" s="1" a="1"/>
  <c r="H835" i="1" s="1"/>
  <c r="O835" i="1" s="1"/>
  <c r="N1652" i="3"/>
  <c r="H1656" i="3" a="1"/>
  <c r="L1654" i="3"/>
  <c r="N1654" i="3" s="1" a="1"/>
  <c r="P1068" i="1"/>
  <c r="J2118" i="3"/>
  <c r="K2119" i="3"/>
  <c r="J2119" i="3"/>
  <c r="K2118" i="3"/>
  <c r="A2122" i="3"/>
  <c r="C2120" i="3" a="1"/>
  <c r="C2120" i="3" s="1"/>
  <c r="E2120" i="3" s="1"/>
  <c r="G2120" i="3" s="1"/>
  <c r="B2120" i="3" a="1"/>
  <c r="B2120" i="3" s="1"/>
  <c r="D2120" i="3" s="1"/>
  <c r="F2118" i="3"/>
  <c r="J2120" i="3" a="1"/>
  <c r="H1656" i="3"/>
  <c r="L1656" i="3" s="1"/>
  <c r="I1656" i="3"/>
  <c r="H1657" i="3"/>
  <c r="I1657" i="3"/>
  <c r="M1657" i="3" s="1"/>
  <c r="Q2115" i="3" l="1"/>
  <c r="L1065" i="1" a="1"/>
  <c r="L1065" i="1" s="1"/>
  <c r="G1066" i="5"/>
  <c r="F1067" i="5"/>
  <c r="I1066" i="5"/>
  <c r="N1069" i="1" s="1"/>
  <c r="I1064" i="4"/>
  <c r="M1067" i="1" s="1"/>
  <c r="F1065" i="4"/>
  <c r="G1065" i="4" s="1"/>
  <c r="T1650" i="3" a="1"/>
  <c r="T1650" i="3" s="1"/>
  <c r="R1652" i="3" a="1"/>
  <c r="P2116" i="3"/>
  <c r="K1067" i="1" s="1" a="1"/>
  <c r="K1067" i="1" s="1"/>
  <c r="N1654" i="3"/>
  <c r="N1655" i="3"/>
  <c r="O1654" i="3"/>
  <c r="H836" i="1" s="1" a="1"/>
  <c r="H836" i="1" s="1"/>
  <c r="O836" i="1" s="1"/>
  <c r="O1655" i="3"/>
  <c r="N1656" i="3" a="1"/>
  <c r="P1069" i="1"/>
  <c r="F2120" i="3"/>
  <c r="J2122" i="3" a="1"/>
  <c r="B2122" i="3" a="1"/>
  <c r="B2122" i="3" s="1"/>
  <c r="D2122" i="3" s="1"/>
  <c r="C2122" i="3" a="1"/>
  <c r="C2122" i="3" s="1"/>
  <c r="E2122" i="3" s="1"/>
  <c r="G2122" i="3" s="1"/>
  <c r="A2124" i="3"/>
  <c r="J2121" i="3"/>
  <c r="K2120" i="3"/>
  <c r="K2121" i="3"/>
  <c r="J2120" i="3"/>
  <c r="H1658" i="3" a="1"/>
  <c r="Q2117" i="3" l="1"/>
  <c r="L1066" i="1" a="1"/>
  <c r="L1066" i="1" s="1"/>
  <c r="G1067" i="5"/>
  <c r="I1067" i="5"/>
  <c r="N1070" i="1" s="1"/>
  <c r="F1068" i="5"/>
  <c r="I1065" i="4"/>
  <c r="M1068" i="1" s="1"/>
  <c r="F1066" i="4"/>
  <c r="G1066" i="4" s="1"/>
  <c r="R1654" i="3" a="1"/>
  <c r="P2118" i="3"/>
  <c r="K1068" i="1" s="1" a="1"/>
  <c r="K1068" i="1" s="1"/>
  <c r="S1652" i="3"/>
  <c r="R1652" i="3"/>
  <c r="R1653" i="3"/>
  <c r="S1653" i="3"/>
  <c r="O1657" i="3"/>
  <c r="N1657" i="3"/>
  <c r="O1656" i="3"/>
  <c r="H837" i="1" s="1" a="1"/>
  <c r="H837" i="1" s="1"/>
  <c r="O837" i="1" s="1"/>
  <c r="N1656" i="3"/>
  <c r="P1070" i="1"/>
  <c r="A2126" i="3"/>
  <c r="B2124" i="3" a="1"/>
  <c r="B2124" i="3" s="1"/>
  <c r="D2124" i="3" s="1"/>
  <c r="C2124" i="3" a="1"/>
  <c r="C2124" i="3" s="1"/>
  <c r="E2124" i="3" s="1"/>
  <c r="G2124" i="3" s="1"/>
  <c r="F2122" i="3"/>
  <c r="J2124" i="3" a="1"/>
  <c r="J2122" i="3"/>
  <c r="K2122" i="3"/>
  <c r="K2123" i="3"/>
  <c r="J2123" i="3"/>
  <c r="H1658" i="3"/>
  <c r="L1658" i="3" s="1"/>
  <c r="I1658" i="3"/>
  <c r="H1659" i="3"/>
  <c r="I1659" i="3"/>
  <c r="M1659" i="3" s="1"/>
  <c r="Q2119" i="3" l="1"/>
  <c r="L1067" i="1" a="1"/>
  <c r="L1067" i="1" s="1"/>
  <c r="I1068" i="5"/>
  <c r="N1071" i="1" s="1"/>
  <c r="G1068" i="5"/>
  <c r="F1069" i="5"/>
  <c r="I1066" i="4"/>
  <c r="M1069" i="1" s="1"/>
  <c r="F1067" i="4"/>
  <c r="G1067" i="4" s="1"/>
  <c r="T1652" i="3" a="1"/>
  <c r="T1652" i="3" s="1"/>
  <c r="N1658" i="3" a="1"/>
  <c r="O1658" i="3" s="1"/>
  <c r="H838" i="1" s="1" a="1"/>
  <c r="H838" i="1" s="1"/>
  <c r="O838" i="1" s="1"/>
  <c r="R1656" i="3" a="1"/>
  <c r="P2120" i="3"/>
  <c r="K1069" i="1" s="1" a="1"/>
  <c r="K1069" i="1" s="1"/>
  <c r="R1655" i="3"/>
  <c r="S1654" i="3"/>
  <c r="R1654" i="3"/>
  <c r="S1655" i="3"/>
  <c r="P1071" i="1"/>
  <c r="F2124" i="3"/>
  <c r="J2126" i="3" a="1"/>
  <c r="J2124" i="3"/>
  <c r="K2124" i="3"/>
  <c r="J2125" i="3"/>
  <c r="K2125" i="3"/>
  <c r="A2128" i="3"/>
  <c r="C2126" i="3" a="1"/>
  <c r="C2126" i="3" s="1"/>
  <c r="E2126" i="3" s="1"/>
  <c r="G2126" i="3" s="1"/>
  <c r="B2126" i="3" a="1"/>
  <c r="B2126" i="3" s="1"/>
  <c r="D2126" i="3" s="1"/>
  <c r="H1660" i="3" a="1"/>
  <c r="Q2121" i="3" l="1"/>
  <c r="L1068" i="1" a="1"/>
  <c r="L1068" i="1" s="1"/>
  <c r="G1069" i="5"/>
  <c r="I1069" i="5"/>
  <c r="N1072" i="1" s="1"/>
  <c r="F1070" i="5"/>
  <c r="I1067" i="4"/>
  <c r="M1070" i="1" s="1"/>
  <c r="F1068" i="4"/>
  <c r="G1068" i="4" s="1"/>
  <c r="T1654" i="3" a="1"/>
  <c r="T1654" i="3" s="1"/>
  <c r="O1659" i="3"/>
  <c r="N1659" i="3"/>
  <c r="N1658" i="3"/>
  <c r="P2122" i="3"/>
  <c r="K1070" i="1" s="1" a="1"/>
  <c r="K1070" i="1" s="1"/>
  <c r="S1657" i="3"/>
  <c r="R1656" i="3"/>
  <c r="R1657" i="3"/>
  <c r="S1656" i="3"/>
  <c r="P1072" i="1"/>
  <c r="A2130" i="3"/>
  <c r="B2128" i="3" a="1"/>
  <c r="B2128" i="3" s="1"/>
  <c r="D2128" i="3" s="1"/>
  <c r="C2128" i="3" a="1"/>
  <c r="C2128" i="3" s="1"/>
  <c r="E2128" i="3" s="1"/>
  <c r="G2128" i="3" s="1"/>
  <c r="J2126" i="3"/>
  <c r="K2127" i="3"/>
  <c r="J2127" i="3"/>
  <c r="K2126" i="3"/>
  <c r="F2126" i="3"/>
  <c r="J2128" i="3" a="1"/>
  <c r="I1661" i="3"/>
  <c r="M1661" i="3" s="1"/>
  <c r="H1660" i="3"/>
  <c r="H1661" i="3"/>
  <c r="I1660" i="3"/>
  <c r="Q2123" i="3" l="1"/>
  <c r="L1069" i="1" a="1"/>
  <c r="L1069" i="1" s="1"/>
  <c r="I1070" i="5"/>
  <c r="N1073" i="1" s="1"/>
  <c r="G1070" i="5"/>
  <c r="F1071" i="5"/>
  <c r="I1068" i="4"/>
  <c r="M1071" i="1" s="1"/>
  <c r="F1069" i="4"/>
  <c r="G1069" i="4" s="1"/>
  <c r="T1656" i="3" a="1"/>
  <c r="T1656" i="3" s="1"/>
  <c r="R1658" i="3" a="1"/>
  <c r="S1659" i="3" s="1"/>
  <c r="P2124" i="3"/>
  <c r="K1071" i="1" s="1" a="1"/>
  <c r="K1071" i="1" s="1"/>
  <c r="H1662" i="3" a="1"/>
  <c r="L1660" i="3"/>
  <c r="N1660" i="3" s="1" a="1"/>
  <c r="P1073" i="1"/>
  <c r="F2128" i="3"/>
  <c r="J2130" i="3" a="1"/>
  <c r="J2129" i="3"/>
  <c r="K2128" i="3"/>
  <c r="J2128" i="3"/>
  <c r="K2129" i="3"/>
  <c r="B2130" i="3" a="1"/>
  <c r="B2130" i="3" s="1"/>
  <c r="D2130" i="3" s="1"/>
  <c r="A2132" i="3"/>
  <c r="C2130" i="3" a="1"/>
  <c r="C2130" i="3" s="1"/>
  <c r="E2130" i="3" s="1"/>
  <c r="G2130" i="3" s="1"/>
  <c r="I1662" i="3"/>
  <c r="H1663" i="3"/>
  <c r="I1663" i="3"/>
  <c r="M1663" i="3" s="1"/>
  <c r="H1662" i="3"/>
  <c r="Q2125" i="3" l="1"/>
  <c r="L1070" i="1" a="1"/>
  <c r="L1070" i="1" s="1"/>
  <c r="I1071" i="5"/>
  <c r="N1074" i="1" s="1"/>
  <c r="G1071" i="5"/>
  <c r="F1072" i="5"/>
  <c r="I1069" i="4"/>
  <c r="M1072" i="1" s="1"/>
  <c r="F1070" i="4"/>
  <c r="G1070" i="4" s="1"/>
  <c r="S1658" i="3"/>
  <c r="R1658" i="3"/>
  <c r="R1659" i="3"/>
  <c r="P2126" i="3"/>
  <c r="K1072" i="1" s="1" a="1"/>
  <c r="K1072" i="1" s="1"/>
  <c r="O1660" i="3"/>
  <c r="H839" i="1" s="1" a="1"/>
  <c r="H839" i="1" s="1"/>
  <c r="O839" i="1" s="1"/>
  <c r="N1661" i="3"/>
  <c r="O1661" i="3"/>
  <c r="N1660" i="3"/>
  <c r="H1664" i="3" a="1"/>
  <c r="L1662" i="3"/>
  <c r="N1662" i="3" s="1" a="1"/>
  <c r="P1074" i="1"/>
  <c r="C2132" i="3" a="1"/>
  <c r="C2132" i="3" s="1"/>
  <c r="E2132" i="3" s="1"/>
  <c r="G2132" i="3" s="1"/>
  <c r="A2134" i="3"/>
  <c r="B2132" i="3" a="1"/>
  <c r="B2132" i="3" s="1"/>
  <c r="D2132" i="3" s="1"/>
  <c r="F2130" i="3"/>
  <c r="J2132" i="3" a="1"/>
  <c r="J2130" i="3"/>
  <c r="J2131" i="3"/>
  <c r="K2131" i="3"/>
  <c r="K2130" i="3"/>
  <c r="H1664" i="3"/>
  <c r="L1664" i="3" s="1"/>
  <c r="I1664" i="3"/>
  <c r="H1665" i="3"/>
  <c r="I1665" i="3"/>
  <c r="M1665" i="3" s="1"/>
  <c r="Q2127" i="3" l="1"/>
  <c r="L1071" i="1" a="1"/>
  <c r="L1071" i="1" s="1"/>
  <c r="G1072" i="5"/>
  <c r="I1072" i="5"/>
  <c r="N1075" i="1" s="1"/>
  <c r="F1073" i="5"/>
  <c r="I1070" i="4"/>
  <c r="M1073" i="1" s="1"/>
  <c r="F1071" i="4"/>
  <c r="G1071" i="4" s="1"/>
  <c r="T1658" i="3" a="1"/>
  <c r="T1658" i="3" s="1"/>
  <c r="R1660" i="3" a="1"/>
  <c r="P2128" i="3"/>
  <c r="K1073" i="1" s="1" a="1"/>
  <c r="K1073" i="1" s="1"/>
  <c r="O1662" i="3"/>
  <c r="H840" i="1" s="1" a="1"/>
  <c r="H840" i="1" s="1"/>
  <c r="O840" i="1" s="1"/>
  <c r="N1663" i="3"/>
  <c r="O1663" i="3"/>
  <c r="N1662" i="3"/>
  <c r="N1664" i="3" a="1"/>
  <c r="P1075" i="1"/>
  <c r="F2132" i="3"/>
  <c r="J2134" i="3" a="1"/>
  <c r="J2132" i="3"/>
  <c r="K2132" i="3"/>
  <c r="J2133" i="3"/>
  <c r="K2133" i="3"/>
  <c r="A2136" i="3"/>
  <c r="C2134" i="3" a="1"/>
  <c r="C2134" i="3" s="1"/>
  <c r="E2134" i="3" s="1"/>
  <c r="G2134" i="3" s="1"/>
  <c r="B2134" i="3" a="1"/>
  <c r="B2134" i="3" s="1"/>
  <c r="D2134" i="3" s="1"/>
  <c r="H1666" i="3" a="1"/>
  <c r="Q2129" i="3" l="1"/>
  <c r="L1072" i="1" a="1"/>
  <c r="L1072" i="1" s="1"/>
  <c r="G1073" i="5"/>
  <c r="I1073" i="5"/>
  <c r="N1076" i="1" s="1"/>
  <c r="F1074" i="5"/>
  <c r="I1071" i="4"/>
  <c r="M1074" i="1" s="1"/>
  <c r="F1072" i="4"/>
  <c r="G1072" i="4" s="1"/>
  <c r="R1662" i="3" a="1"/>
  <c r="P2130" i="3"/>
  <c r="K1074" i="1" s="1" a="1"/>
  <c r="K1074" i="1" s="1"/>
  <c r="S1660" i="3"/>
  <c r="S1661" i="3"/>
  <c r="R1660" i="3"/>
  <c r="R1661" i="3"/>
  <c r="N1664" i="3"/>
  <c r="O1665" i="3"/>
  <c r="N1665" i="3"/>
  <c r="O1664" i="3"/>
  <c r="H841" i="1" s="1" a="1"/>
  <c r="H841" i="1" s="1"/>
  <c r="O841" i="1" s="1"/>
  <c r="P1076" i="1"/>
  <c r="B2136" i="3" a="1"/>
  <c r="B2136" i="3" s="1"/>
  <c r="D2136" i="3" s="1"/>
  <c r="A2138" i="3"/>
  <c r="C2136" i="3" a="1"/>
  <c r="C2136" i="3" s="1"/>
  <c r="E2136" i="3" s="1"/>
  <c r="G2136" i="3" s="1"/>
  <c r="K2135" i="3"/>
  <c r="J2135" i="3"/>
  <c r="J2134" i="3"/>
  <c r="K2134" i="3"/>
  <c r="F2134" i="3"/>
  <c r="J2136" i="3" a="1"/>
  <c r="H1666" i="3"/>
  <c r="L1666" i="3" s="1"/>
  <c r="I1666" i="3"/>
  <c r="H1667" i="3"/>
  <c r="I1667" i="3"/>
  <c r="M1667" i="3" s="1"/>
  <c r="Q2131" i="3" l="1"/>
  <c r="L1073" i="1" a="1"/>
  <c r="L1073" i="1" s="1"/>
  <c r="I1074" i="5"/>
  <c r="N1077" i="1" s="1"/>
  <c r="G1074" i="5"/>
  <c r="F1075" i="5"/>
  <c r="I1072" i="4"/>
  <c r="M1075" i="1" s="1"/>
  <c r="F1073" i="4"/>
  <c r="G1073" i="4" s="1"/>
  <c r="T1660" i="3" a="1"/>
  <c r="T1660" i="3" s="1"/>
  <c r="N1666" i="3" a="1"/>
  <c r="O1667" i="3" s="1"/>
  <c r="P2132" i="3"/>
  <c r="K1075" i="1" s="1" a="1"/>
  <c r="K1075" i="1" s="1"/>
  <c r="R1664" i="3" a="1"/>
  <c r="R1662" i="3"/>
  <c r="S1663" i="3"/>
  <c r="S1662" i="3"/>
  <c r="R1663" i="3"/>
  <c r="P1077" i="1"/>
  <c r="A2140" i="3"/>
  <c r="C2138" i="3" a="1"/>
  <c r="C2138" i="3" s="1"/>
  <c r="E2138" i="3" s="1"/>
  <c r="G2138" i="3" s="1"/>
  <c r="B2138" i="3" a="1"/>
  <c r="B2138" i="3" s="1"/>
  <c r="D2138" i="3" s="1"/>
  <c r="J2137" i="3"/>
  <c r="K2136" i="3"/>
  <c r="K2137" i="3"/>
  <c r="J2136" i="3"/>
  <c r="F2136" i="3"/>
  <c r="J2138" i="3" a="1"/>
  <c r="H1668" i="3" a="1"/>
  <c r="Q2133" i="3" l="1"/>
  <c r="L1074" i="1" a="1"/>
  <c r="L1074" i="1" s="1"/>
  <c r="I1075" i="5"/>
  <c r="N1078" i="1" s="1"/>
  <c r="G1075" i="5"/>
  <c r="F1076" i="5"/>
  <c r="I1073" i="4"/>
  <c r="M1076" i="1" s="1"/>
  <c r="F1074" i="4"/>
  <c r="G1074" i="4" s="1"/>
  <c r="T1662" i="3" a="1"/>
  <c r="T1662" i="3" s="1"/>
  <c r="O1666" i="3"/>
  <c r="H842" i="1" s="1" a="1"/>
  <c r="H842" i="1" s="1"/>
  <c r="O842" i="1" s="1"/>
  <c r="N1666" i="3"/>
  <c r="N1667" i="3"/>
  <c r="S1665" i="3"/>
  <c r="R1664" i="3"/>
  <c r="R1665" i="3"/>
  <c r="S1664" i="3"/>
  <c r="P2134" i="3"/>
  <c r="K1076" i="1" s="1" a="1"/>
  <c r="K1076" i="1" s="1"/>
  <c r="P1078" i="1"/>
  <c r="F2138" i="3"/>
  <c r="J2140" i="3" a="1"/>
  <c r="J2138" i="3"/>
  <c r="K2138" i="3"/>
  <c r="K2139" i="3"/>
  <c r="J2139" i="3"/>
  <c r="A2142" i="3"/>
  <c r="C2140" i="3" a="1"/>
  <c r="C2140" i="3" s="1"/>
  <c r="E2140" i="3" s="1"/>
  <c r="G2140" i="3" s="1"/>
  <c r="B2140" i="3" a="1"/>
  <c r="B2140" i="3" s="1"/>
  <c r="D2140" i="3" s="1"/>
  <c r="I1669" i="3"/>
  <c r="M1669" i="3" s="1"/>
  <c r="H1668" i="3"/>
  <c r="H1669" i="3"/>
  <c r="I1668" i="3"/>
  <c r="Q2135" i="3" l="1"/>
  <c r="L1075" i="1" a="1"/>
  <c r="L1075" i="1" s="1"/>
  <c r="I1076" i="5"/>
  <c r="N1079" i="1" s="1"/>
  <c r="G1076" i="5"/>
  <c r="F1077" i="5"/>
  <c r="I1074" i="4"/>
  <c r="M1077" i="1" s="1"/>
  <c r="F1075" i="4"/>
  <c r="G1075" i="4" s="1"/>
  <c r="R1666" i="3" a="1"/>
  <c r="R1666" i="3" s="1"/>
  <c r="T1664" i="3" a="1"/>
  <c r="T1664" i="3" s="1"/>
  <c r="P2136" i="3"/>
  <c r="K1077" i="1" s="1" a="1"/>
  <c r="K1077" i="1" s="1"/>
  <c r="H1670" i="3" a="1"/>
  <c r="L1668" i="3"/>
  <c r="N1668" i="3" s="1" a="1"/>
  <c r="P1079" i="1"/>
  <c r="C2142" i="3" a="1"/>
  <c r="C2142" i="3" s="1"/>
  <c r="E2142" i="3" s="1"/>
  <c r="G2142" i="3" s="1"/>
  <c r="B2142" i="3" a="1"/>
  <c r="B2142" i="3" s="1"/>
  <c r="D2142" i="3" s="1"/>
  <c r="A2144" i="3"/>
  <c r="J2140" i="3"/>
  <c r="K2140" i="3"/>
  <c r="J2141" i="3"/>
  <c r="K2141" i="3"/>
  <c r="F2140" i="3"/>
  <c r="J2142" i="3" a="1"/>
  <c r="I1670" i="3"/>
  <c r="H1671" i="3"/>
  <c r="I1671" i="3"/>
  <c r="M1671" i="3" s="1"/>
  <c r="H1670" i="3"/>
  <c r="Q2137" i="3" l="1"/>
  <c r="L1076" i="1" a="1"/>
  <c r="L1076" i="1" s="1"/>
  <c r="I1077" i="5"/>
  <c r="N1080" i="1" s="1"/>
  <c r="G1077" i="5"/>
  <c r="F1078" i="5"/>
  <c r="I1075" i="4"/>
  <c r="M1078" i="1" s="1"/>
  <c r="F1076" i="4"/>
  <c r="G1076" i="4" s="1"/>
  <c r="R1667" i="3"/>
  <c r="S1667" i="3"/>
  <c r="S1666" i="3"/>
  <c r="P2138" i="3"/>
  <c r="K1078" i="1" s="1" a="1"/>
  <c r="K1078" i="1" s="1"/>
  <c r="N1669" i="3"/>
  <c r="O1669" i="3"/>
  <c r="N1668" i="3"/>
  <c r="O1668" i="3"/>
  <c r="H843" i="1" s="1" a="1"/>
  <c r="H843" i="1" s="1"/>
  <c r="O843" i="1" s="1"/>
  <c r="H1672" i="3" a="1"/>
  <c r="L1670" i="3"/>
  <c r="N1670" i="3" s="1" a="1"/>
  <c r="P1080" i="1"/>
  <c r="A2146" i="3"/>
  <c r="C2144" i="3" a="1"/>
  <c r="C2144" i="3" s="1"/>
  <c r="E2144" i="3" s="1"/>
  <c r="G2144" i="3" s="1"/>
  <c r="B2144" i="3" a="1"/>
  <c r="B2144" i="3" s="1"/>
  <c r="D2144" i="3" s="1"/>
  <c r="F2142" i="3"/>
  <c r="J2144" i="3" a="1"/>
  <c r="J2142" i="3"/>
  <c r="K2143" i="3"/>
  <c r="K2142" i="3"/>
  <c r="J2143" i="3"/>
  <c r="H1672" i="3"/>
  <c r="L1672" i="3" s="1"/>
  <c r="I1672" i="3"/>
  <c r="H1673" i="3"/>
  <c r="I1673" i="3"/>
  <c r="M1673" i="3" s="1"/>
  <c r="Q2139" i="3" l="1"/>
  <c r="L1077" i="1" a="1"/>
  <c r="L1077" i="1" s="1"/>
  <c r="G1078" i="5"/>
  <c r="I1078" i="5"/>
  <c r="N1081" i="1" s="1"/>
  <c r="F1079" i="5"/>
  <c r="I1076" i="4"/>
  <c r="M1079" i="1" s="1"/>
  <c r="F1077" i="4"/>
  <c r="G1077" i="4" s="1"/>
  <c r="T1666" i="3" a="1"/>
  <c r="T1666" i="3" s="1"/>
  <c r="R1668" i="3" a="1"/>
  <c r="P2140" i="3"/>
  <c r="K1079" i="1" s="1" a="1"/>
  <c r="K1079" i="1" s="1"/>
  <c r="N1670" i="3"/>
  <c r="N1671" i="3"/>
  <c r="O1670" i="3"/>
  <c r="H844" i="1" s="1" a="1"/>
  <c r="H844" i="1" s="1"/>
  <c r="O844" i="1" s="1"/>
  <c r="O1671" i="3"/>
  <c r="N1672" i="3" a="1"/>
  <c r="P1081" i="1"/>
  <c r="F2144" i="3"/>
  <c r="J2146" i="3" a="1"/>
  <c r="J2145" i="3"/>
  <c r="K2144" i="3"/>
  <c r="J2144" i="3"/>
  <c r="K2145" i="3"/>
  <c r="B2146" i="3" a="1"/>
  <c r="B2146" i="3" s="1"/>
  <c r="D2146" i="3" s="1"/>
  <c r="C2146" i="3" a="1"/>
  <c r="C2146" i="3" s="1"/>
  <c r="E2146" i="3" s="1"/>
  <c r="G2146" i="3" s="1"/>
  <c r="A2148" i="3"/>
  <c r="H1674" i="3" a="1"/>
  <c r="Q2141" i="3" l="1"/>
  <c r="L1078" i="1" a="1"/>
  <c r="L1078" i="1" s="1"/>
  <c r="I1079" i="5"/>
  <c r="N1082" i="1" s="1"/>
  <c r="G1079" i="5"/>
  <c r="F1080" i="5"/>
  <c r="I1077" i="4"/>
  <c r="M1080" i="1" s="1"/>
  <c r="F1078" i="4"/>
  <c r="G1078" i="4" s="1"/>
  <c r="R1670" i="3" a="1"/>
  <c r="P2142" i="3"/>
  <c r="K1080" i="1" s="1" a="1"/>
  <c r="K1080" i="1" s="1"/>
  <c r="S1668" i="3"/>
  <c r="R1668" i="3"/>
  <c r="R1669" i="3"/>
  <c r="S1669" i="3"/>
  <c r="O1673" i="3"/>
  <c r="N1673" i="3"/>
  <c r="O1672" i="3"/>
  <c r="H845" i="1" s="1" a="1"/>
  <c r="H845" i="1" s="1"/>
  <c r="O845" i="1" s="1"/>
  <c r="N1672" i="3"/>
  <c r="P1082" i="1"/>
  <c r="F2146" i="3"/>
  <c r="J2148" i="3" a="1"/>
  <c r="J2146" i="3"/>
  <c r="K2147" i="3"/>
  <c r="J2147" i="3"/>
  <c r="K2146" i="3"/>
  <c r="B2148" i="3" a="1"/>
  <c r="B2148" i="3" s="1"/>
  <c r="D2148" i="3" s="1"/>
  <c r="A2150" i="3"/>
  <c r="C2148" i="3" a="1"/>
  <c r="C2148" i="3" s="1"/>
  <c r="E2148" i="3" s="1"/>
  <c r="G2148" i="3" s="1"/>
  <c r="H1674" i="3"/>
  <c r="L1674" i="3" s="1"/>
  <c r="I1674" i="3"/>
  <c r="H1675" i="3"/>
  <c r="I1675" i="3"/>
  <c r="M1675" i="3" s="1"/>
  <c r="Q2143" i="3" l="1"/>
  <c r="L1079" i="1" a="1"/>
  <c r="L1079" i="1" s="1"/>
  <c r="G1080" i="5"/>
  <c r="I1080" i="5"/>
  <c r="N1083" i="1" s="1"/>
  <c r="F1081" i="5"/>
  <c r="I1078" i="4"/>
  <c r="M1081" i="1" s="1"/>
  <c r="F1079" i="4"/>
  <c r="G1079" i="4" s="1"/>
  <c r="T1668" i="3" a="1"/>
  <c r="T1668" i="3" s="1"/>
  <c r="N1674" i="3" a="1"/>
  <c r="O1675" i="3" s="1"/>
  <c r="R1672" i="3" a="1"/>
  <c r="P2144" i="3"/>
  <c r="K1081" i="1" s="1" a="1"/>
  <c r="K1081" i="1" s="1"/>
  <c r="R1671" i="3"/>
  <c r="S1670" i="3"/>
  <c r="S1671" i="3"/>
  <c r="R1670" i="3"/>
  <c r="P1083" i="1"/>
  <c r="B2150" i="3" a="1"/>
  <c r="B2150" i="3" s="1"/>
  <c r="D2150" i="3" s="1"/>
  <c r="C2150" i="3" a="1"/>
  <c r="C2150" i="3" s="1"/>
  <c r="E2150" i="3" s="1"/>
  <c r="G2150" i="3" s="1"/>
  <c r="A2152" i="3"/>
  <c r="F2148" i="3"/>
  <c r="J2150" i="3" a="1"/>
  <c r="J2148" i="3"/>
  <c r="K2148" i="3"/>
  <c r="J2149" i="3"/>
  <c r="K2149" i="3"/>
  <c r="H1676" i="3" a="1"/>
  <c r="Q2145" i="3" l="1"/>
  <c r="L1080" i="1" a="1"/>
  <c r="L1080" i="1" s="1"/>
  <c r="G1081" i="5"/>
  <c r="I1081" i="5"/>
  <c r="N1084" i="1" s="1"/>
  <c r="F1082" i="5"/>
  <c r="I1079" i="4"/>
  <c r="M1082" i="1" s="1"/>
  <c r="F1080" i="4"/>
  <c r="G1080" i="4" s="1"/>
  <c r="T1670" i="3" a="1"/>
  <c r="T1670" i="3" s="1"/>
  <c r="N1675" i="3"/>
  <c r="O1674" i="3"/>
  <c r="H846" i="1" s="1" a="1"/>
  <c r="H846" i="1" s="1"/>
  <c r="O846" i="1" s="1"/>
  <c r="N1674" i="3"/>
  <c r="P2146" i="3"/>
  <c r="K1082" i="1" s="1" a="1"/>
  <c r="K1082" i="1" s="1"/>
  <c r="S1673" i="3"/>
  <c r="R1672" i="3"/>
  <c r="S1672" i="3"/>
  <c r="R1673" i="3"/>
  <c r="P1084" i="1"/>
  <c r="K2151" i="3"/>
  <c r="K2150" i="3"/>
  <c r="J2151" i="3"/>
  <c r="J2150" i="3"/>
  <c r="A2154" i="3"/>
  <c r="C2152" i="3" a="1"/>
  <c r="C2152" i="3" s="1"/>
  <c r="E2152" i="3" s="1"/>
  <c r="G2152" i="3" s="1"/>
  <c r="B2152" i="3" a="1"/>
  <c r="B2152" i="3" s="1"/>
  <c r="D2152" i="3" s="1"/>
  <c r="F2150" i="3"/>
  <c r="J2152" i="3" a="1"/>
  <c r="I1677" i="3"/>
  <c r="M1677" i="3" s="1"/>
  <c r="H1676" i="3"/>
  <c r="H1677" i="3"/>
  <c r="I1676" i="3"/>
  <c r="Q2147" i="3" l="1"/>
  <c r="L1081" i="1" a="1"/>
  <c r="L1081" i="1" s="1"/>
  <c r="R1674" i="3" a="1"/>
  <c r="R1675" i="3" s="1"/>
  <c r="I1082" i="5"/>
  <c r="N1085" i="1" s="1"/>
  <c r="G1082" i="5"/>
  <c r="F1083" i="5"/>
  <c r="I1080" i="4"/>
  <c r="M1083" i="1" s="1"/>
  <c r="F1081" i="4"/>
  <c r="G1081" i="4" s="1"/>
  <c r="T1672" i="3" a="1"/>
  <c r="T1672" i="3" s="1"/>
  <c r="P2148" i="3"/>
  <c r="K1083" i="1" s="1" a="1"/>
  <c r="K1083" i="1" s="1"/>
  <c r="H1678" i="3" a="1"/>
  <c r="L1676" i="3"/>
  <c r="N1676" i="3" s="1" a="1"/>
  <c r="P1085" i="1"/>
  <c r="F2152" i="3"/>
  <c r="J2154" i="3" a="1"/>
  <c r="A2156" i="3"/>
  <c r="C2154" i="3" a="1"/>
  <c r="C2154" i="3" s="1"/>
  <c r="E2154" i="3" s="1"/>
  <c r="G2154" i="3" s="1"/>
  <c r="B2154" i="3" a="1"/>
  <c r="B2154" i="3" s="1"/>
  <c r="D2154" i="3" s="1"/>
  <c r="J2153" i="3"/>
  <c r="K2152" i="3"/>
  <c r="K2153" i="3"/>
  <c r="J2152" i="3"/>
  <c r="I1678" i="3"/>
  <c r="I1679" i="3"/>
  <c r="M1679" i="3" s="1"/>
  <c r="H1678" i="3"/>
  <c r="H1679" i="3"/>
  <c r="Q2149" i="3" l="1"/>
  <c r="L1082" i="1" a="1"/>
  <c r="L1082" i="1" s="1"/>
  <c r="S1674" i="3"/>
  <c r="R1674" i="3"/>
  <c r="S1675" i="3"/>
  <c r="I1083" i="5"/>
  <c r="N1086" i="1" s="1"/>
  <c r="G1083" i="5"/>
  <c r="F1084" i="5"/>
  <c r="I1081" i="4"/>
  <c r="M1084" i="1" s="1"/>
  <c r="F1082" i="4"/>
  <c r="G1082" i="4" s="1"/>
  <c r="P2150" i="3"/>
  <c r="K1084" i="1" s="1" a="1"/>
  <c r="K1084" i="1" s="1"/>
  <c r="H1680" i="3" a="1"/>
  <c r="L1678" i="3"/>
  <c r="N1678" i="3" s="1" a="1"/>
  <c r="N1676" i="3"/>
  <c r="O1676" i="3"/>
  <c r="H847" i="1" s="1" a="1"/>
  <c r="H847" i="1" s="1"/>
  <c r="O847" i="1" s="1"/>
  <c r="N1677" i="3"/>
  <c r="O1677" i="3"/>
  <c r="P1086" i="1"/>
  <c r="F2154" i="3"/>
  <c r="J2156" i="3" a="1"/>
  <c r="B2156" i="3" a="1"/>
  <c r="B2156" i="3" s="1"/>
  <c r="D2156" i="3" s="1"/>
  <c r="A2158" i="3"/>
  <c r="C2156" i="3" a="1"/>
  <c r="C2156" i="3" s="1"/>
  <c r="E2156" i="3" s="1"/>
  <c r="G2156" i="3" s="1"/>
  <c r="J2154" i="3"/>
  <c r="K2155" i="3"/>
  <c r="K2154" i="3"/>
  <c r="J2155" i="3"/>
  <c r="I1680" i="3"/>
  <c r="H1681" i="3"/>
  <c r="I1681" i="3"/>
  <c r="M1681" i="3" s="1"/>
  <c r="H1680" i="3"/>
  <c r="Q2151" i="3" l="1"/>
  <c r="L1083" i="1" a="1"/>
  <c r="L1083" i="1" s="1"/>
  <c r="T1674" i="3" a="1"/>
  <c r="T1674" i="3" s="1"/>
  <c r="I1084" i="5"/>
  <c r="N1087" i="1" s="1"/>
  <c r="G1084" i="5"/>
  <c r="F1085" i="5"/>
  <c r="I1082" i="4"/>
  <c r="M1085" i="1" s="1"/>
  <c r="F1083" i="4"/>
  <c r="G1083" i="4" s="1"/>
  <c r="R1676" i="3" a="1"/>
  <c r="P2152" i="3"/>
  <c r="K1085" i="1" s="1" a="1"/>
  <c r="K1085" i="1" s="1"/>
  <c r="H1682" i="3" a="1"/>
  <c r="L1680" i="3"/>
  <c r="N1680" i="3" s="1" a="1"/>
  <c r="O1678" i="3"/>
  <c r="H848" i="1" s="1" a="1"/>
  <c r="H848" i="1" s="1"/>
  <c r="O848" i="1" s="1"/>
  <c r="N1679" i="3"/>
  <c r="N1678" i="3"/>
  <c r="O1679" i="3"/>
  <c r="P1087" i="1"/>
  <c r="F2156" i="3"/>
  <c r="J2158" i="3" a="1"/>
  <c r="J2156" i="3"/>
  <c r="K2156" i="3"/>
  <c r="J2157" i="3"/>
  <c r="K2157" i="3"/>
  <c r="A2160" i="3"/>
  <c r="C2158" i="3" a="1"/>
  <c r="C2158" i="3" s="1"/>
  <c r="E2158" i="3" s="1"/>
  <c r="G2158" i="3" s="1"/>
  <c r="B2158" i="3" a="1"/>
  <c r="B2158" i="3" s="1"/>
  <c r="D2158" i="3" s="1"/>
  <c r="H1682" i="3"/>
  <c r="L1682" i="3" s="1"/>
  <c r="I1682" i="3"/>
  <c r="H1683" i="3"/>
  <c r="I1683" i="3"/>
  <c r="M1683" i="3" s="1"/>
  <c r="Q2153" i="3" l="1"/>
  <c r="L1084" i="1" a="1"/>
  <c r="L1084" i="1" s="1"/>
  <c r="I1085" i="5"/>
  <c r="N1088" i="1" s="1"/>
  <c r="G1085" i="5"/>
  <c r="F1086" i="5"/>
  <c r="I1083" i="4"/>
  <c r="M1086" i="1" s="1"/>
  <c r="F1084" i="4"/>
  <c r="G1084" i="4" s="1"/>
  <c r="P2154" i="3"/>
  <c r="K1086" i="1" s="1" a="1"/>
  <c r="K1086" i="1" s="1"/>
  <c r="R1678" i="3" a="1"/>
  <c r="S1676" i="3"/>
  <c r="R1677" i="3"/>
  <c r="R1676" i="3"/>
  <c r="S1677" i="3"/>
  <c r="N1680" i="3"/>
  <c r="O1681" i="3"/>
  <c r="N1681" i="3"/>
  <c r="O1680" i="3"/>
  <c r="H849" i="1" s="1" a="1"/>
  <c r="H849" i="1" s="1"/>
  <c r="O849" i="1" s="1"/>
  <c r="N1682" i="3" a="1"/>
  <c r="P1088" i="1"/>
  <c r="A2162" i="3"/>
  <c r="C2160" i="3" a="1"/>
  <c r="C2160" i="3" s="1"/>
  <c r="E2160" i="3" s="1"/>
  <c r="G2160" i="3" s="1"/>
  <c r="B2160" i="3" a="1"/>
  <c r="B2160" i="3" s="1"/>
  <c r="D2160" i="3" s="1"/>
  <c r="K2159" i="3"/>
  <c r="J2159" i="3"/>
  <c r="J2158" i="3"/>
  <c r="K2158" i="3"/>
  <c r="F2158" i="3"/>
  <c r="J2160" i="3" a="1"/>
  <c r="H1684" i="3" a="1"/>
  <c r="Q2155" i="3" l="1"/>
  <c r="L1085" i="1" a="1"/>
  <c r="L1085" i="1" s="1"/>
  <c r="I1086" i="5"/>
  <c r="N1089" i="1" s="1"/>
  <c r="G1086" i="5"/>
  <c r="F1087" i="5"/>
  <c r="I1084" i="4"/>
  <c r="M1087" i="1" s="1"/>
  <c r="F1085" i="4"/>
  <c r="G1085" i="4" s="1"/>
  <c r="T1676" i="3" a="1"/>
  <c r="T1676" i="3" s="1"/>
  <c r="R1678" i="3"/>
  <c r="S1679" i="3"/>
  <c r="S1678" i="3"/>
  <c r="R1679" i="3"/>
  <c r="R1680" i="3" a="1"/>
  <c r="P2156" i="3"/>
  <c r="K1087" i="1" s="1" a="1"/>
  <c r="K1087" i="1" s="1"/>
  <c r="O1683" i="3"/>
  <c r="N1683" i="3"/>
  <c r="O1682" i="3"/>
  <c r="H850" i="1" s="1" a="1"/>
  <c r="H850" i="1" s="1"/>
  <c r="O850" i="1" s="1"/>
  <c r="N1682" i="3"/>
  <c r="P1089" i="1"/>
  <c r="F2160" i="3"/>
  <c r="J2162" i="3" a="1"/>
  <c r="J2161" i="3"/>
  <c r="K2160" i="3"/>
  <c r="J2160" i="3"/>
  <c r="K2161" i="3"/>
  <c r="B2162" i="3" a="1"/>
  <c r="B2162" i="3" s="1"/>
  <c r="D2162" i="3" s="1"/>
  <c r="A2164" i="3"/>
  <c r="C2162" i="3" a="1"/>
  <c r="C2162" i="3" s="1"/>
  <c r="E2162" i="3" s="1"/>
  <c r="G2162" i="3" s="1"/>
  <c r="I1685" i="3"/>
  <c r="M1685" i="3" s="1"/>
  <c r="H1684" i="3"/>
  <c r="H1685" i="3"/>
  <c r="I1684" i="3"/>
  <c r="Q2157" i="3" l="1"/>
  <c r="L1086" i="1" a="1"/>
  <c r="L1086" i="1" s="1"/>
  <c r="I1087" i="5"/>
  <c r="N1090" i="1" s="1"/>
  <c r="G1087" i="5"/>
  <c r="F1088" i="5"/>
  <c r="I1085" i="4"/>
  <c r="M1088" i="1" s="1"/>
  <c r="F1086" i="4"/>
  <c r="G1086" i="4" s="1"/>
  <c r="T1678" i="3" a="1"/>
  <c r="T1678" i="3" s="1"/>
  <c r="S1681" i="3"/>
  <c r="R1680" i="3"/>
  <c r="S1680" i="3"/>
  <c r="R1681" i="3"/>
  <c r="R1682" i="3" a="1"/>
  <c r="P2158" i="3"/>
  <c r="K1088" i="1" s="1" a="1"/>
  <c r="K1088" i="1" s="1"/>
  <c r="H1686" i="3" a="1"/>
  <c r="L1684" i="3"/>
  <c r="N1684" i="3" s="1" a="1"/>
  <c r="P1090" i="1"/>
  <c r="C2164" i="3" a="1"/>
  <c r="C2164" i="3" s="1"/>
  <c r="E2164" i="3" s="1"/>
  <c r="G2164" i="3" s="1"/>
  <c r="A2166" i="3"/>
  <c r="B2164" i="3" a="1"/>
  <c r="B2164" i="3" s="1"/>
  <c r="D2164" i="3" s="1"/>
  <c r="J2162" i="3"/>
  <c r="J2163" i="3"/>
  <c r="K2162" i="3"/>
  <c r="K2163" i="3"/>
  <c r="F2162" i="3"/>
  <c r="J2164" i="3" a="1"/>
  <c r="I1686" i="3"/>
  <c r="I1687" i="3"/>
  <c r="M1687" i="3" s="1"/>
  <c r="H1686" i="3"/>
  <c r="H1687" i="3"/>
  <c r="Q2159" i="3" l="1"/>
  <c r="L1087" i="1" a="1"/>
  <c r="L1087" i="1" s="1"/>
  <c r="G1088" i="5"/>
  <c r="I1088" i="5"/>
  <c r="N1091" i="1" s="1"/>
  <c r="F1089" i="5"/>
  <c r="I1086" i="4"/>
  <c r="M1089" i="1" s="1"/>
  <c r="F1087" i="4"/>
  <c r="G1087" i="4" s="1"/>
  <c r="T1680" i="3" a="1"/>
  <c r="T1680" i="3" s="1"/>
  <c r="P2160" i="3"/>
  <c r="K1089" i="1" s="1" a="1"/>
  <c r="K1089" i="1" s="1"/>
  <c r="R1682" i="3"/>
  <c r="S1683" i="3"/>
  <c r="S1682" i="3"/>
  <c r="R1683" i="3"/>
  <c r="H1688" i="3" a="1"/>
  <c r="L1686" i="3"/>
  <c r="N1686" i="3" s="1" a="1"/>
  <c r="N1685" i="3"/>
  <c r="O1685" i="3"/>
  <c r="O1684" i="3"/>
  <c r="H851" i="1" s="1" a="1"/>
  <c r="H851" i="1" s="1"/>
  <c r="O851" i="1" s="1"/>
  <c r="N1684" i="3"/>
  <c r="P1091" i="1"/>
  <c r="F2164" i="3"/>
  <c r="J2166" i="3" a="1"/>
  <c r="A2168" i="3"/>
  <c r="B2166" i="3" a="1"/>
  <c r="B2166" i="3" s="1"/>
  <c r="D2166" i="3" s="1"/>
  <c r="C2166" i="3" a="1"/>
  <c r="C2166" i="3" s="1"/>
  <c r="E2166" i="3" s="1"/>
  <c r="G2166" i="3" s="1"/>
  <c r="J2164" i="3"/>
  <c r="K2164" i="3"/>
  <c r="J2165" i="3"/>
  <c r="K2165" i="3"/>
  <c r="I1688" i="3"/>
  <c r="H1689" i="3"/>
  <c r="I1689" i="3"/>
  <c r="M1689" i="3" s="1"/>
  <c r="H1688" i="3"/>
  <c r="Q2161" i="3" l="1"/>
  <c r="L1088" i="1" a="1"/>
  <c r="L1088" i="1" s="1"/>
  <c r="G1089" i="5"/>
  <c r="I1089" i="5"/>
  <c r="N1092" i="1" s="1"/>
  <c r="F1090" i="5"/>
  <c r="I1087" i="4"/>
  <c r="M1090" i="1" s="1"/>
  <c r="F1088" i="4"/>
  <c r="G1088" i="4" s="1"/>
  <c r="T1682" i="3" a="1"/>
  <c r="T1682" i="3" s="1"/>
  <c r="R1684" i="3" a="1"/>
  <c r="P2162" i="3"/>
  <c r="K1090" i="1" s="1" a="1"/>
  <c r="K1090" i="1" s="1"/>
  <c r="H1690" i="3" a="1"/>
  <c r="L1688" i="3"/>
  <c r="N1688" i="3" s="1" a="1"/>
  <c r="N1686" i="3"/>
  <c r="O1686" i="3"/>
  <c r="H852" i="1" s="1" a="1"/>
  <c r="H852" i="1" s="1"/>
  <c r="O852" i="1" s="1"/>
  <c r="O1687" i="3"/>
  <c r="N1687" i="3"/>
  <c r="P1092" i="1"/>
  <c r="B2168" i="3" a="1"/>
  <c r="B2168" i="3" s="1"/>
  <c r="D2168" i="3" s="1"/>
  <c r="C2168" i="3" a="1"/>
  <c r="C2168" i="3" s="1"/>
  <c r="E2168" i="3" s="1"/>
  <c r="G2168" i="3" s="1"/>
  <c r="A2170" i="3"/>
  <c r="K2167" i="3"/>
  <c r="J2167" i="3"/>
  <c r="J2166" i="3"/>
  <c r="K2166" i="3"/>
  <c r="F2166" i="3"/>
  <c r="J2168" i="3" a="1"/>
  <c r="H1690" i="3"/>
  <c r="I1690" i="3"/>
  <c r="H1691" i="3"/>
  <c r="I1691" i="3"/>
  <c r="M1691" i="3" s="1"/>
  <c r="Q2163" i="3" l="1"/>
  <c r="L1089" i="1" a="1"/>
  <c r="L1089" i="1" s="1"/>
  <c r="I1090" i="5"/>
  <c r="N1093" i="1" s="1"/>
  <c r="G1090" i="5"/>
  <c r="F1091" i="5"/>
  <c r="I1088" i="4"/>
  <c r="M1091" i="1" s="1"/>
  <c r="F1089" i="4"/>
  <c r="G1089" i="4" s="1"/>
  <c r="R1686" i="3" a="1"/>
  <c r="P2164" i="3"/>
  <c r="K1091" i="1" s="1" a="1"/>
  <c r="K1091" i="1" s="1"/>
  <c r="S1684" i="3"/>
  <c r="R1685" i="3"/>
  <c r="R1684" i="3"/>
  <c r="S1685" i="3"/>
  <c r="N1689" i="3"/>
  <c r="O1688" i="3"/>
  <c r="H853" i="1" s="1" a="1"/>
  <c r="H853" i="1" s="1"/>
  <c r="O853" i="1" s="1"/>
  <c r="N1688" i="3"/>
  <c r="O1689" i="3"/>
  <c r="H1692" i="3" a="1"/>
  <c r="L1690" i="3"/>
  <c r="N1690" i="3" s="1" a="1"/>
  <c r="P1093" i="1"/>
  <c r="B2170" i="3" a="1"/>
  <c r="B2170" i="3" s="1"/>
  <c r="D2170" i="3" s="1"/>
  <c r="C2170" i="3" a="1"/>
  <c r="C2170" i="3" s="1"/>
  <c r="E2170" i="3" s="1"/>
  <c r="G2170" i="3" s="1"/>
  <c r="A2172" i="3"/>
  <c r="J2169" i="3"/>
  <c r="K2168" i="3"/>
  <c r="K2169" i="3"/>
  <c r="J2168" i="3"/>
  <c r="F2168" i="3"/>
  <c r="J2170" i="3" a="1"/>
  <c r="I1693" i="3"/>
  <c r="M1693" i="3" s="1"/>
  <c r="H1692" i="3"/>
  <c r="H1693" i="3"/>
  <c r="I1692" i="3"/>
  <c r="Q2165" i="3" l="1"/>
  <c r="L1090" i="1" a="1"/>
  <c r="L1090" i="1" s="1"/>
  <c r="I1091" i="5"/>
  <c r="N1094" i="1" s="1"/>
  <c r="G1091" i="5"/>
  <c r="F1092" i="5"/>
  <c r="I1089" i="4"/>
  <c r="M1092" i="1" s="1"/>
  <c r="F1090" i="4"/>
  <c r="G1090" i="4" s="1"/>
  <c r="T1684" i="3" a="1"/>
  <c r="T1684" i="3" s="1"/>
  <c r="R1688" i="3" a="1"/>
  <c r="P2166" i="3"/>
  <c r="K1092" i="1" s="1" a="1"/>
  <c r="K1092" i="1" s="1"/>
  <c r="R1687" i="3"/>
  <c r="S1686" i="3"/>
  <c r="S1687" i="3"/>
  <c r="R1686" i="3"/>
  <c r="H1694" i="3" a="1"/>
  <c r="L1692" i="3"/>
  <c r="N1692" i="3" s="1" a="1"/>
  <c r="O1691" i="3"/>
  <c r="N1691" i="3"/>
  <c r="N1690" i="3"/>
  <c r="O1690" i="3"/>
  <c r="H854" i="1" s="1" a="1"/>
  <c r="H854" i="1" s="1"/>
  <c r="O854" i="1" s="1"/>
  <c r="P1094" i="1"/>
  <c r="A2174" i="3"/>
  <c r="C2172" i="3" a="1"/>
  <c r="C2172" i="3" s="1"/>
  <c r="E2172" i="3" s="1"/>
  <c r="G2172" i="3" s="1"/>
  <c r="B2172" i="3" a="1"/>
  <c r="B2172" i="3" s="1"/>
  <c r="D2172" i="3" s="1"/>
  <c r="J2170" i="3"/>
  <c r="K2170" i="3"/>
  <c r="K2171" i="3"/>
  <c r="J2171" i="3"/>
  <c r="F2170" i="3"/>
  <c r="J2172" i="3" a="1"/>
  <c r="I1694" i="3"/>
  <c r="I1695" i="3"/>
  <c r="M1695" i="3" s="1"/>
  <c r="H1694" i="3"/>
  <c r="H1695" i="3"/>
  <c r="Q2167" i="3" l="1"/>
  <c r="L1091" i="1" a="1"/>
  <c r="L1091" i="1" s="1"/>
  <c r="T1686" i="3" a="1"/>
  <c r="T1686" i="3" s="1"/>
  <c r="I1092" i="5"/>
  <c r="N1095" i="1" s="1"/>
  <c r="G1092" i="5"/>
  <c r="F1093" i="5"/>
  <c r="I1090" i="4"/>
  <c r="M1093" i="1" s="1"/>
  <c r="F1091" i="4"/>
  <c r="G1091" i="4" s="1"/>
  <c r="R1690" i="3" a="1"/>
  <c r="P2168" i="3"/>
  <c r="K1093" i="1" s="1" a="1"/>
  <c r="K1093" i="1" s="1"/>
  <c r="S1689" i="3"/>
  <c r="S1688" i="3"/>
  <c r="R1689" i="3"/>
  <c r="R1688" i="3"/>
  <c r="H1696" i="3" a="1"/>
  <c r="L1694" i="3"/>
  <c r="N1694" i="3" s="1" a="1"/>
  <c r="O1692" i="3"/>
  <c r="H855" i="1" s="1" a="1"/>
  <c r="H855" i="1" s="1"/>
  <c r="O855" i="1" s="1"/>
  <c r="N1693" i="3"/>
  <c r="O1693" i="3"/>
  <c r="N1692" i="3"/>
  <c r="P1095" i="1"/>
  <c r="F2172" i="3"/>
  <c r="J2174" i="3" a="1"/>
  <c r="J2172" i="3"/>
  <c r="K2172" i="3"/>
  <c r="J2173" i="3"/>
  <c r="K2173" i="3"/>
  <c r="B2174" i="3" a="1"/>
  <c r="B2174" i="3" s="1"/>
  <c r="D2174" i="3" s="1"/>
  <c r="A2176" i="3"/>
  <c r="C2174" i="3" a="1"/>
  <c r="C2174" i="3" s="1"/>
  <c r="E2174" i="3" s="1"/>
  <c r="G2174" i="3" s="1"/>
  <c r="I1696" i="3"/>
  <c r="H1697" i="3"/>
  <c r="I1697" i="3"/>
  <c r="M1697" i="3" s="1"/>
  <c r="H1696" i="3"/>
  <c r="Q2169" i="3" l="1"/>
  <c r="L1092" i="1" a="1"/>
  <c r="L1092" i="1" s="1"/>
  <c r="I1093" i="5"/>
  <c r="N1096" i="1" s="1"/>
  <c r="G1093" i="5"/>
  <c r="F1094" i="5"/>
  <c r="I1091" i="4"/>
  <c r="M1094" i="1" s="1"/>
  <c r="F1092" i="4"/>
  <c r="G1092" i="4" s="1"/>
  <c r="T1688" i="3" a="1"/>
  <c r="T1688" i="3" s="1"/>
  <c r="R1692" i="3" a="1"/>
  <c r="P2170" i="3"/>
  <c r="K1094" i="1" s="1" a="1"/>
  <c r="K1094" i="1" s="1"/>
  <c r="R1690" i="3"/>
  <c r="S1690" i="3"/>
  <c r="R1691" i="3"/>
  <c r="S1691" i="3"/>
  <c r="H1698" i="3" a="1"/>
  <c r="L1696" i="3"/>
  <c r="N1696" i="3" s="1" a="1"/>
  <c r="O1694" i="3"/>
  <c r="H856" i="1" s="1" a="1"/>
  <c r="H856" i="1" s="1"/>
  <c r="O856" i="1" s="1"/>
  <c r="O1695" i="3"/>
  <c r="N1694" i="3"/>
  <c r="N1695" i="3"/>
  <c r="P1096" i="1"/>
  <c r="A2178" i="3"/>
  <c r="C2176" i="3" a="1"/>
  <c r="C2176" i="3" s="1"/>
  <c r="E2176" i="3" s="1"/>
  <c r="G2176" i="3" s="1"/>
  <c r="B2176" i="3" a="1"/>
  <c r="B2176" i="3" s="1"/>
  <c r="D2176" i="3" s="1"/>
  <c r="K2175" i="3"/>
  <c r="J2174" i="3"/>
  <c r="K2174" i="3"/>
  <c r="J2175" i="3"/>
  <c r="F2174" i="3"/>
  <c r="J2176" i="3" a="1"/>
  <c r="H1698" i="3"/>
  <c r="L1698" i="3" s="1"/>
  <c r="I1698" i="3"/>
  <c r="H1699" i="3"/>
  <c r="I1699" i="3"/>
  <c r="M1699" i="3" s="1"/>
  <c r="Q2171" i="3" l="1"/>
  <c r="L1093" i="1" a="1"/>
  <c r="L1093" i="1" s="1"/>
  <c r="I1094" i="5"/>
  <c r="N1097" i="1" s="1"/>
  <c r="G1094" i="5"/>
  <c r="F1095" i="5"/>
  <c r="I1092" i="4"/>
  <c r="M1095" i="1" s="1"/>
  <c r="F1093" i="4"/>
  <c r="G1093" i="4" s="1"/>
  <c r="T1690" i="3" a="1"/>
  <c r="T1690" i="3" s="1"/>
  <c r="R1694" i="3" a="1"/>
  <c r="P2172" i="3"/>
  <c r="K1095" i="1" s="1" a="1"/>
  <c r="K1095" i="1" s="1"/>
  <c r="S1692" i="3"/>
  <c r="R1692" i="3"/>
  <c r="S1693" i="3"/>
  <c r="R1693" i="3"/>
  <c r="N1696" i="3"/>
  <c r="O1697" i="3"/>
  <c r="N1697" i="3"/>
  <c r="O1696" i="3"/>
  <c r="H857" i="1" s="1" a="1"/>
  <c r="H857" i="1" s="1"/>
  <c r="O857" i="1" s="1"/>
  <c r="N1698" i="3" a="1"/>
  <c r="P1097" i="1"/>
  <c r="F2176" i="3"/>
  <c r="J2178" i="3" a="1"/>
  <c r="J2177" i="3"/>
  <c r="K2176" i="3"/>
  <c r="J2176" i="3"/>
  <c r="K2177" i="3"/>
  <c r="C2178" i="3" a="1"/>
  <c r="C2178" i="3" s="1"/>
  <c r="E2178" i="3" s="1"/>
  <c r="G2178" i="3" s="1"/>
  <c r="A2180" i="3"/>
  <c r="B2178" i="3" a="1"/>
  <c r="B2178" i="3" s="1"/>
  <c r="D2178" i="3" s="1"/>
  <c r="H1700" i="3" a="1"/>
  <c r="Q2173" i="3" l="1"/>
  <c r="L1094" i="1" a="1"/>
  <c r="L1094" i="1" s="1"/>
  <c r="I1095" i="5"/>
  <c r="N1098" i="1" s="1"/>
  <c r="G1095" i="5"/>
  <c r="F1096" i="5"/>
  <c r="I1093" i="4"/>
  <c r="M1096" i="1" s="1"/>
  <c r="F1094" i="4"/>
  <c r="G1094" i="4" s="1"/>
  <c r="T1692" i="3" a="1"/>
  <c r="T1692" i="3" s="1"/>
  <c r="P2174" i="3"/>
  <c r="K1096" i="1" s="1" a="1"/>
  <c r="K1096" i="1" s="1"/>
  <c r="R1696" i="3" a="1"/>
  <c r="R1694" i="3"/>
  <c r="S1695" i="3"/>
  <c r="R1695" i="3"/>
  <c r="S1694" i="3"/>
  <c r="O1699" i="3"/>
  <c r="N1698" i="3"/>
  <c r="O1698" i="3"/>
  <c r="H858" i="1" s="1" a="1"/>
  <c r="H858" i="1" s="1"/>
  <c r="O858" i="1" s="1"/>
  <c r="N1699" i="3"/>
  <c r="P1098" i="1"/>
  <c r="A2182" i="3"/>
  <c r="C2180" i="3" a="1"/>
  <c r="C2180" i="3" s="1"/>
  <c r="E2180" i="3" s="1"/>
  <c r="G2180" i="3" s="1"/>
  <c r="B2180" i="3" a="1"/>
  <c r="B2180" i="3" s="1"/>
  <c r="D2180" i="3" s="1"/>
  <c r="J2178" i="3"/>
  <c r="K2179" i="3"/>
  <c r="K2178" i="3"/>
  <c r="J2179" i="3"/>
  <c r="F2178" i="3"/>
  <c r="J2180" i="3" a="1"/>
  <c r="I1701" i="3"/>
  <c r="M1701" i="3" s="1"/>
  <c r="H1700" i="3"/>
  <c r="H1701" i="3"/>
  <c r="I1700" i="3"/>
  <c r="Q2175" i="3" l="1"/>
  <c r="L1095" i="1" a="1"/>
  <c r="L1095" i="1" s="1"/>
  <c r="G1096" i="5"/>
  <c r="I1096" i="5"/>
  <c r="N1099" i="1" s="1"/>
  <c r="F1097" i="5"/>
  <c r="I1094" i="4"/>
  <c r="M1097" i="1" s="1"/>
  <c r="F1095" i="4"/>
  <c r="G1095" i="4" s="1"/>
  <c r="T1694" i="3" a="1"/>
  <c r="T1694" i="3" s="1"/>
  <c r="S1697" i="3"/>
  <c r="S1696" i="3"/>
  <c r="R1697" i="3"/>
  <c r="R1696" i="3"/>
  <c r="R1698" i="3" a="1"/>
  <c r="P2176" i="3"/>
  <c r="K1097" i="1" s="1" a="1"/>
  <c r="K1097" i="1" s="1"/>
  <c r="H1702" i="3" a="1"/>
  <c r="L1700" i="3"/>
  <c r="N1700" i="3" s="1" a="1"/>
  <c r="P1099" i="1"/>
  <c r="F2180" i="3"/>
  <c r="J2182" i="3" a="1"/>
  <c r="J2180" i="3"/>
  <c r="K2180" i="3"/>
  <c r="J2181" i="3"/>
  <c r="K2181" i="3"/>
  <c r="B2182" i="3" a="1"/>
  <c r="B2182" i="3" s="1"/>
  <c r="D2182" i="3" s="1"/>
  <c r="A2184" i="3"/>
  <c r="C2182" i="3" a="1"/>
  <c r="C2182" i="3" s="1"/>
  <c r="E2182" i="3" s="1"/>
  <c r="G2182" i="3" s="1"/>
  <c r="I1702" i="3"/>
  <c r="I1703" i="3"/>
  <c r="M1703" i="3" s="1"/>
  <c r="H1702" i="3"/>
  <c r="H1703" i="3"/>
  <c r="Q2177" i="3" l="1"/>
  <c r="L1096" i="1" a="1"/>
  <c r="L1096" i="1" s="1"/>
  <c r="G1097" i="5"/>
  <c r="I1097" i="5"/>
  <c r="N1100" i="1" s="1"/>
  <c r="F1098" i="5"/>
  <c r="I1095" i="4"/>
  <c r="M1098" i="1" s="1"/>
  <c r="F1096" i="4"/>
  <c r="G1096" i="4" s="1"/>
  <c r="T1696" i="3" a="1"/>
  <c r="T1696" i="3" s="1"/>
  <c r="P2178" i="3"/>
  <c r="K1098" i="1" s="1" a="1"/>
  <c r="K1098" i="1" s="1"/>
  <c r="R1698" i="3"/>
  <c r="S1698" i="3"/>
  <c r="S1699" i="3"/>
  <c r="R1699" i="3"/>
  <c r="H1704" i="3" a="1"/>
  <c r="L1702" i="3"/>
  <c r="N1702" i="3" s="1" a="1"/>
  <c r="N1701" i="3"/>
  <c r="N1700" i="3"/>
  <c r="O1700" i="3"/>
  <c r="H859" i="1" s="1" a="1"/>
  <c r="H859" i="1" s="1"/>
  <c r="O859" i="1" s="1"/>
  <c r="O1701" i="3"/>
  <c r="P1100" i="1"/>
  <c r="B2184" i="3" a="1"/>
  <c r="B2184" i="3" s="1"/>
  <c r="D2184" i="3" s="1"/>
  <c r="A2186" i="3"/>
  <c r="C2184" i="3" a="1"/>
  <c r="C2184" i="3" s="1"/>
  <c r="E2184" i="3" s="1"/>
  <c r="G2184" i="3" s="1"/>
  <c r="F2182" i="3"/>
  <c r="J2184" i="3" a="1"/>
  <c r="K2183" i="3"/>
  <c r="J2182" i="3"/>
  <c r="J2183" i="3"/>
  <c r="K2182" i="3"/>
  <c r="I1704" i="3"/>
  <c r="H1705" i="3"/>
  <c r="I1705" i="3"/>
  <c r="M1705" i="3" s="1"/>
  <c r="H1704" i="3"/>
  <c r="Q2179" i="3" l="1"/>
  <c r="L1097" i="1" a="1"/>
  <c r="L1097" i="1" s="1"/>
  <c r="I1098" i="5"/>
  <c r="N1101" i="1" s="1"/>
  <c r="G1098" i="5"/>
  <c r="F1099" i="5"/>
  <c r="I1096" i="4"/>
  <c r="M1099" i="1" s="1"/>
  <c r="F1097" i="4"/>
  <c r="G1097" i="4" s="1"/>
  <c r="T1698" i="3" a="1"/>
  <c r="T1698" i="3" s="1"/>
  <c r="R1700" i="3" a="1"/>
  <c r="P2180" i="3"/>
  <c r="K1099" i="1" s="1" a="1"/>
  <c r="K1099" i="1" s="1"/>
  <c r="H1706" i="3" a="1"/>
  <c r="L1704" i="3"/>
  <c r="N1704" i="3" s="1" a="1"/>
  <c r="N1702" i="3"/>
  <c r="O1703" i="3"/>
  <c r="N1703" i="3"/>
  <c r="O1702" i="3"/>
  <c r="H860" i="1" s="1" a="1"/>
  <c r="H860" i="1" s="1"/>
  <c r="O860" i="1" s="1"/>
  <c r="P1101" i="1"/>
  <c r="C2186" i="3" a="1"/>
  <c r="C2186" i="3" s="1"/>
  <c r="E2186" i="3" s="1"/>
  <c r="G2186" i="3" s="1"/>
  <c r="A2188" i="3"/>
  <c r="B2186" i="3" a="1"/>
  <c r="B2186" i="3" s="1"/>
  <c r="D2186" i="3" s="1"/>
  <c r="J2185" i="3"/>
  <c r="K2184" i="3"/>
  <c r="K2185" i="3"/>
  <c r="J2184" i="3"/>
  <c r="F2184" i="3"/>
  <c r="J2186" i="3" a="1"/>
  <c r="H1706" i="3"/>
  <c r="L1706" i="3" s="1"/>
  <c r="I1706" i="3"/>
  <c r="H1707" i="3"/>
  <c r="I1707" i="3"/>
  <c r="M1707" i="3" s="1"/>
  <c r="Q2181" i="3" l="1"/>
  <c r="L1098" i="1" a="1"/>
  <c r="L1098" i="1" s="1"/>
  <c r="I1099" i="5"/>
  <c r="N1102" i="1" s="1"/>
  <c r="G1099" i="5"/>
  <c r="F1100" i="5"/>
  <c r="I1097" i="4"/>
  <c r="M1100" i="1" s="1"/>
  <c r="F1098" i="4"/>
  <c r="G1098" i="4" s="1"/>
  <c r="R1702" i="3" a="1"/>
  <c r="P2182" i="3"/>
  <c r="K1100" i="1" s="1" a="1"/>
  <c r="K1100" i="1" s="1"/>
  <c r="S1700" i="3"/>
  <c r="R1700" i="3"/>
  <c r="S1701" i="3"/>
  <c r="R1701" i="3"/>
  <c r="N1705" i="3"/>
  <c r="O1704" i="3"/>
  <c r="H861" i="1" s="1" a="1"/>
  <c r="H861" i="1" s="1"/>
  <c r="O861" i="1" s="1"/>
  <c r="N1704" i="3"/>
  <c r="O1705" i="3"/>
  <c r="N1706" i="3" a="1"/>
  <c r="P1102" i="1"/>
  <c r="F2186" i="3"/>
  <c r="J2188" i="3" a="1"/>
  <c r="A2190" i="3"/>
  <c r="B2188" i="3" a="1"/>
  <c r="B2188" i="3" s="1"/>
  <c r="D2188" i="3" s="1"/>
  <c r="C2188" i="3" a="1"/>
  <c r="C2188" i="3" s="1"/>
  <c r="E2188" i="3" s="1"/>
  <c r="G2188" i="3" s="1"/>
  <c r="J2186" i="3"/>
  <c r="K2186" i="3"/>
  <c r="K2187" i="3"/>
  <c r="J2187" i="3"/>
  <c r="H1708" i="3" a="1"/>
  <c r="Q2183" i="3" l="1"/>
  <c r="L1099" i="1" a="1"/>
  <c r="L1099" i="1" s="1"/>
  <c r="I1100" i="5"/>
  <c r="N1103" i="1" s="1"/>
  <c r="G1100" i="5"/>
  <c r="F1101" i="5"/>
  <c r="I1098" i="4"/>
  <c r="M1101" i="1" s="1"/>
  <c r="F1099" i="4"/>
  <c r="G1099" i="4" s="1"/>
  <c r="T1700" i="3" a="1"/>
  <c r="T1700" i="3" s="1"/>
  <c r="R1704" i="3" a="1"/>
  <c r="P2184" i="3"/>
  <c r="K1101" i="1" s="1" a="1"/>
  <c r="K1101" i="1" s="1"/>
  <c r="R1703" i="3"/>
  <c r="S1702" i="3"/>
  <c r="R1702" i="3"/>
  <c r="S1703" i="3"/>
  <c r="O1707" i="3"/>
  <c r="N1706" i="3"/>
  <c r="O1706" i="3"/>
  <c r="H862" i="1" s="1" a="1"/>
  <c r="H862" i="1" s="1"/>
  <c r="O862" i="1" s="1"/>
  <c r="N1707" i="3"/>
  <c r="P1103" i="1"/>
  <c r="F2188" i="3"/>
  <c r="J2190" i="3" a="1"/>
  <c r="B2190" i="3" a="1"/>
  <c r="B2190" i="3" s="1"/>
  <c r="D2190" i="3" s="1"/>
  <c r="A2192" i="3"/>
  <c r="C2190" i="3" a="1"/>
  <c r="C2190" i="3" s="1"/>
  <c r="E2190" i="3" s="1"/>
  <c r="G2190" i="3" s="1"/>
  <c r="J2188" i="3"/>
  <c r="K2188" i="3"/>
  <c r="K2189" i="3"/>
  <c r="J2189" i="3"/>
  <c r="I1709" i="3"/>
  <c r="M1709" i="3" s="1"/>
  <c r="H1708" i="3"/>
  <c r="H1709" i="3"/>
  <c r="I1708" i="3"/>
  <c r="Q2185" i="3" l="1"/>
  <c r="L1100" i="1" a="1"/>
  <c r="L1100" i="1" s="1"/>
  <c r="I1101" i="5"/>
  <c r="N1104" i="1" s="1"/>
  <c r="G1101" i="5"/>
  <c r="F1102" i="5"/>
  <c r="I1099" i="4"/>
  <c r="M1102" i="1" s="1"/>
  <c r="F1100" i="4"/>
  <c r="G1100" i="4" s="1"/>
  <c r="T1702" i="3" a="1"/>
  <c r="T1702" i="3" s="1"/>
  <c r="P2186" i="3"/>
  <c r="K1102" i="1" s="1" a="1"/>
  <c r="K1102" i="1" s="1"/>
  <c r="R1706" i="3" a="1"/>
  <c r="S1705" i="3"/>
  <c r="S1704" i="3"/>
  <c r="R1704" i="3"/>
  <c r="R1705" i="3"/>
  <c r="H1710" i="3" a="1"/>
  <c r="L1708" i="3"/>
  <c r="N1708" i="3" s="1" a="1"/>
  <c r="P1104" i="1"/>
  <c r="C2192" i="3" a="1"/>
  <c r="C2192" i="3" s="1"/>
  <c r="E2192" i="3" s="1"/>
  <c r="G2192" i="3" s="1"/>
  <c r="B2192" i="3" a="1"/>
  <c r="B2192" i="3" s="1"/>
  <c r="D2192" i="3" s="1"/>
  <c r="A2194" i="3"/>
  <c r="K2191" i="3"/>
  <c r="J2191" i="3"/>
  <c r="J2190" i="3"/>
  <c r="K2190" i="3"/>
  <c r="F2190" i="3"/>
  <c r="J2192" i="3" a="1"/>
  <c r="I1710" i="3"/>
  <c r="I1711" i="3"/>
  <c r="M1711" i="3" s="1"/>
  <c r="H1710" i="3"/>
  <c r="H1711" i="3"/>
  <c r="Q2187" i="3" l="1"/>
  <c r="L1101" i="1" a="1"/>
  <c r="L1101" i="1" s="1"/>
  <c r="I1102" i="5"/>
  <c r="N1105" i="1" s="1"/>
  <c r="G1102" i="5"/>
  <c r="F1103" i="5"/>
  <c r="I1100" i="4"/>
  <c r="M1103" i="1" s="1"/>
  <c r="F1101" i="4"/>
  <c r="G1101" i="4" s="1"/>
  <c r="T1704" i="3" a="1"/>
  <c r="T1704" i="3" s="1"/>
  <c r="S1707" i="3"/>
  <c r="R1707" i="3"/>
  <c r="R1706" i="3"/>
  <c r="S1706" i="3"/>
  <c r="P2188" i="3"/>
  <c r="K1103" i="1" s="1" a="1"/>
  <c r="K1103" i="1" s="1"/>
  <c r="H1712" i="3" a="1"/>
  <c r="L1710" i="3"/>
  <c r="N1710" i="3" s="1" a="1"/>
  <c r="N1708" i="3"/>
  <c r="O1708" i="3"/>
  <c r="H863" i="1" s="1" a="1"/>
  <c r="H863" i="1" s="1"/>
  <c r="O863" i="1" s="1"/>
  <c r="N1709" i="3"/>
  <c r="O1709" i="3"/>
  <c r="P1105" i="1"/>
  <c r="A2196" i="3"/>
  <c r="B2194" i="3" a="1"/>
  <c r="B2194" i="3" s="1"/>
  <c r="D2194" i="3" s="1"/>
  <c r="C2194" i="3" a="1"/>
  <c r="C2194" i="3" s="1"/>
  <c r="E2194" i="3" s="1"/>
  <c r="G2194" i="3" s="1"/>
  <c r="F2192" i="3"/>
  <c r="J2194" i="3" a="1"/>
  <c r="J2193" i="3"/>
  <c r="K2192" i="3"/>
  <c r="J2192" i="3"/>
  <c r="K2193" i="3"/>
  <c r="I1712" i="3"/>
  <c r="H1713" i="3"/>
  <c r="I1713" i="3"/>
  <c r="M1713" i="3" s="1"/>
  <c r="H1712" i="3"/>
  <c r="Q2189" i="3" l="1"/>
  <c r="L1102" i="1" a="1"/>
  <c r="L1102" i="1" s="1"/>
  <c r="I1103" i="5"/>
  <c r="N1106" i="1" s="1"/>
  <c r="G1103" i="5"/>
  <c r="F1104" i="5"/>
  <c r="I1101" i="4"/>
  <c r="M1104" i="1" s="1"/>
  <c r="F1102" i="4"/>
  <c r="G1102" i="4" s="1"/>
  <c r="T1706" i="3" a="1"/>
  <c r="T1706" i="3" s="1"/>
  <c r="P2190" i="3"/>
  <c r="K1104" i="1" s="1" a="1"/>
  <c r="K1104" i="1" s="1"/>
  <c r="R1708" i="3" a="1"/>
  <c r="H1714" i="3" a="1"/>
  <c r="L1712" i="3"/>
  <c r="N1712" i="3" s="1" a="1"/>
  <c r="O1710" i="3"/>
  <c r="H864" i="1" s="1" a="1"/>
  <c r="H864" i="1" s="1"/>
  <c r="O864" i="1" s="1"/>
  <c r="N1710" i="3"/>
  <c r="N1711" i="3"/>
  <c r="O1711" i="3"/>
  <c r="P1106" i="1"/>
  <c r="F2194" i="3"/>
  <c r="J2196" i="3" a="1"/>
  <c r="J2194" i="3"/>
  <c r="J2195" i="3"/>
  <c r="K2195" i="3"/>
  <c r="K2194" i="3"/>
  <c r="C2196" i="3" a="1"/>
  <c r="C2196" i="3" s="1"/>
  <c r="E2196" i="3" s="1"/>
  <c r="G2196" i="3" s="1"/>
  <c r="B2196" i="3" a="1"/>
  <c r="B2196" i="3" s="1"/>
  <c r="D2196" i="3" s="1"/>
  <c r="A2198" i="3"/>
  <c r="H1714" i="3"/>
  <c r="L1714" i="3" s="1"/>
  <c r="I1714" i="3"/>
  <c r="H1715" i="3"/>
  <c r="I1715" i="3"/>
  <c r="M1715" i="3" s="1"/>
  <c r="Q2191" i="3" l="1"/>
  <c r="L1103" i="1" a="1"/>
  <c r="L1103" i="1" s="1"/>
  <c r="G1104" i="5"/>
  <c r="I1104" i="5"/>
  <c r="N1107" i="1" s="1"/>
  <c r="F1105" i="5"/>
  <c r="I1102" i="4"/>
  <c r="M1105" i="1" s="1"/>
  <c r="F1103" i="4"/>
  <c r="G1103" i="4" s="1"/>
  <c r="R1710" i="3" a="1"/>
  <c r="S1708" i="3"/>
  <c r="R1709" i="3"/>
  <c r="S1709" i="3"/>
  <c r="R1708" i="3"/>
  <c r="P2192" i="3"/>
  <c r="K1105" i="1" s="1" a="1"/>
  <c r="K1105" i="1" s="1"/>
  <c r="N1712" i="3"/>
  <c r="O1713" i="3"/>
  <c r="N1713" i="3"/>
  <c r="O1712" i="3"/>
  <c r="H865" i="1" s="1" a="1"/>
  <c r="H865" i="1" s="1"/>
  <c r="O865" i="1" s="1"/>
  <c r="N1714" i="3" a="1"/>
  <c r="P1107" i="1"/>
  <c r="J2196" i="3"/>
  <c r="K2196" i="3"/>
  <c r="K2197" i="3"/>
  <c r="J2197" i="3"/>
  <c r="F2196" i="3"/>
  <c r="J2198" i="3" a="1"/>
  <c r="A2200" i="3"/>
  <c r="C2198" i="3" a="1"/>
  <c r="C2198" i="3" s="1"/>
  <c r="E2198" i="3" s="1"/>
  <c r="G2198" i="3" s="1"/>
  <c r="B2198" i="3" a="1"/>
  <c r="B2198" i="3" s="1"/>
  <c r="D2198" i="3" s="1"/>
  <c r="H1716" i="3" a="1"/>
  <c r="Q2193" i="3" l="1"/>
  <c r="L1104" i="1" a="1"/>
  <c r="L1104" i="1" s="1"/>
  <c r="G1105" i="5"/>
  <c r="I1105" i="5"/>
  <c r="N1108" i="1" s="1"/>
  <c r="F1106" i="5"/>
  <c r="I1103" i="4"/>
  <c r="M1106" i="1" s="1"/>
  <c r="F1104" i="4"/>
  <c r="G1104" i="4" s="1"/>
  <c r="T1708" i="3" a="1"/>
  <c r="T1708" i="3" s="1"/>
  <c r="P2194" i="3"/>
  <c r="K1106" i="1" s="1" a="1"/>
  <c r="K1106" i="1" s="1"/>
  <c r="R1712" i="3" a="1"/>
  <c r="R1710" i="3"/>
  <c r="S1711" i="3"/>
  <c r="R1711" i="3"/>
  <c r="S1710" i="3"/>
  <c r="O1715" i="3"/>
  <c r="N1714" i="3"/>
  <c r="O1714" i="3"/>
  <c r="H866" i="1" s="1" a="1"/>
  <c r="H866" i="1" s="1"/>
  <c r="O866" i="1" s="1"/>
  <c r="N1715" i="3"/>
  <c r="P1108" i="1"/>
  <c r="K2199" i="3"/>
  <c r="J2199" i="3"/>
  <c r="J2198" i="3"/>
  <c r="K2198" i="3"/>
  <c r="A2202" i="3"/>
  <c r="C2200" i="3" a="1"/>
  <c r="C2200" i="3" s="1"/>
  <c r="E2200" i="3" s="1"/>
  <c r="G2200" i="3" s="1"/>
  <c r="B2200" i="3" a="1"/>
  <c r="B2200" i="3" s="1"/>
  <c r="D2200" i="3" s="1"/>
  <c r="F2198" i="3"/>
  <c r="J2200" i="3" a="1"/>
  <c r="I1717" i="3"/>
  <c r="M1717" i="3" s="1"/>
  <c r="H1716" i="3"/>
  <c r="H1717" i="3"/>
  <c r="I1716" i="3"/>
  <c r="Q2195" i="3" l="1"/>
  <c r="L1105" i="1" a="1"/>
  <c r="L1105" i="1" s="1"/>
  <c r="I1106" i="5"/>
  <c r="N1109" i="1" s="1"/>
  <c r="G1106" i="5"/>
  <c r="F1107" i="5"/>
  <c r="I1104" i="4"/>
  <c r="M1107" i="1" s="1"/>
  <c r="F1105" i="4"/>
  <c r="G1105" i="4" s="1"/>
  <c r="T1710" i="3" a="1"/>
  <c r="T1710" i="3" s="1"/>
  <c r="S1713" i="3"/>
  <c r="R1712" i="3"/>
  <c r="S1712" i="3"/>
  <c r="R1713" i="3"/>
  <c r="R1714" i="3" a="1"/>
  <c r="P2196" i="3"/>
  <c r="K1107" i="1" s="1" a="1"/>
  <c r="K1107" i="1" s="1"/>
  <c r="H1718" i="3" a="1"/>
  <c r="L1716" i="3"/>
  <c r="N1716" i="3" s="1" a="1"/>
  <c r="P1109" i="1"/>
  <c r="F2200" i="3"/>
  <c r="J2202" i="3" a="1"/>
  <c r="B2202" i="3" a="1"/>
  <c r="B2202" i="3" s="1"/>
  <c r="D2202" i="3" s="1"/>
  <c r="A2204" i="3"/>
  <c r="C2202" i="3" a="1"/>
  <c r="C2202" i="3" s="1"/>
  <c r="E2202" i="3" s="1"/>
  <c r="G2202" i="3" s="1"/>
  <c r="J2201" i="3"/>
  <c r="K2200" i="3"/>
  <c r="K2201" i="3"/>
  <c r="J2200" i="3"/>
  <c r="I1718" i="3"/>
  <c r="I1719" i="3"/>
  <c r="M1719" i="3" s="1"/>
  <c r="H1718" i="3"/>
  <c r="H1719" i="3"/>
  <c r="Q2197" i="3" l="1"/>
  <c r="L1106" i="1" a="1"/>
  <c r="L1106" i="1" s="1"/>
  <c r="I1107" i="5"/>
  <c r="N1110" i="1" s="1"/>
  <c r="G1107" i="5"/>
  <c r="F1108" i="5"/>
  <c r="I1105" i="4"/>
  <c r="M1108" i="1" s="1"/>
  <c r="F1106" i="4"/>
  <c r="G1106" i="4" s="1"/>
  <c r="T1712" i="3" a="1"/>
  <c r="T1712" i="3" s="1"/>
  <c r="P2198" i="3"/>
  <c r="K1108" i="1" s="1" a="1"/>
  <c r="K1108" i="1" s="1"/>
  <c r="R1714" i="3"/>
  <c r="S1714" i="3"/>
  <c r="S1715" i="3"/>
  <c r="R1715" i="3"/>
  <c r="H1720" i="3" a="1"/>
  <c r="L1718" i="3"/>
  <c r="N1718" i="3" s="1" a="1"/>
  <c r="N1717" i="3"/>
  <c r="N1716" i="3"/>
  <c r="O1717" i="3"/>
  <c r="O1716" i="3"/>
  <c r="H867" i="1" s="1" a="1"/>
  <c r="H867" i="1" s="1"/>
  <c r="O867" i="1" s="1"/>
  <c r="P1110" i="1"/>
  <c r="F2202" i="3"/>
  <c r="J2204" i="3" a="1"/>
  <c r="J2202" i="3"/>
  <c r="K2202" i="3"/>
  <c r="K2203" i="3"/>
  <c r="J2203" i="3"/>
  <c r="B2204" i="3" a="1"/>
  <c r="B2204" i="3" s="1"/>
  <c r="D2204" i="3" s="1"/>
  <c r="A2206" i="3"/>
  <c r="C2204" i="3" a="1"/>
  <c r="C2204" i="3" s="1"/>
  <c r="E2204" i="3" s="1"/>
  <c r="G2204" i="3" s="1"/>
  <c r="I1720" i="3"/>
  <c r="H1721" i="3"/>
  <c r="I1721" i="3"/>
  <c r="M1721" i="3" s="1"/>
  <c r="H1720" i="3"/>
  <c r="Q2199" i="3" l="1"/>
  <c r="L1107" i="1" a="1"/>
  <c r="L1107" i="1" s="1"/>
  <c r="I1108" i="5"/>
  <c r="N1111" i="1" s="1"/>
  <c r="G1108" i="5"/>
  <c r="F1109" i="5"/>
  <c r="I1106" i="4"/>
  <c r="M1109" i="1" s="1"/>
  <c r="F1107" i="4"/>
  <c r="G1107" i="4" s="1"/>
  <c r="T1714" i="3" a="1"/>
  <c r="T1714" i="3" s="1"/>
  <c r="R1716" i="3" a="1"/>
  <c r="P2200" i="3"/>
  <c r="K1109" i="1" s="1" a="1"/>
  <c r="K1109" i="1" s="1"/>
  <c r="N1718" i="3"/>
  <c r="O1719" i="3"/>
  <c r="N1719" i="3"/>
  <c r="O1718" i="3"/>
  <c r="H868" i="1" s="1" a="1"/>
  <c r="H868" i="1" s="1"/>
  <c r="O868" i="1" s="1"/>
  <c r="H1722" i="3" a="1"/>
  <c r="L1720" i="3"/>
  <c r="N1720" i="3" s="1" a="1"/>
  <c r="P1111" i="1"/>
  <c r="A2208" i="3"/>
  <c r="C2206" i="3" a="1"/>
  <c r="C2206" i="3" s="1"/>
  <c r="E2206" i="3" s="1"/>
  <c r="G2206" i="3" s="1"/>
  <c r="B2206" i="3" a="1"/>
  <c r="B2206" i="3" s="1"/>
  <c r="D2206" i="3" s="1"/>
  <c r="F2204" i="3"/>
  <c r="J2206" i="3" a="1"/>
  <c r="J2204" i="3"/>
  <c r="K2204" i="3"/>
  <c r="K2205" i="3"/>
  <c r="J2205" i="3"/>
  <c r="H1722" i="3"/>
  <c r="L1722" i="3" s="1"/>
  <c r="I1722" i="3"/>
  <c r="H1723" i="3"/>
  <c r="I1723" i="3"/>
  <c r="M1723" i="3" s="1"/>
  <c r="Q2201" i="3" l="1"/>
  <c r="L1108" i="1" a="1"/>
  <c r="L1108" i="1" s="1"/>
  <c r="I1109" i="5"/>
  <c r="N1112" i="1" s="1"/>
  <c r="G1109" i="5"/>
  <c r="F1110" i="5"/>
  <c r="I1107" i="4"/>
  <c r="M1110" i="1" s="1"/>
  <c r="F1108" i="4"/>
  <c r="G1108" i="4" s="1"/>
  <c r="R1718" i="3" a="1"/>
  <c r="P2202" i="3"/>
  <c r="K1110" i="1" s="1" a="1"/>
  <c r="K1110" i="1" s="1"/>
  <c r="S1716" i="3"/>
  <c r="R1717" i="3"/>
  <c r="R1716" i="3"/>
  <c r="S1717" i="3"/>
  <c r="N1721" i="3"/>
  <c r="O1720" i="3"/>
  <c r="H869" i="1" s="1" a="1"/>
  <c r="H869" i="1" s="1"/>
  <c r="O869" i="1" s="1"/>
  <c r="O1721" i="3"/>
  <c r="N1720" i="3"/>
  <c r="N1722" i="3" a="1"/>
  <c r="P1112" i="1"/>
  <c r="K2207" i="3"/>
  <c r="K2206" i="3"/>
  <c r="J2206" i="3"/>
  <c r="J2207" i="3"/>
  <c r="F2206" i="3"/>
  <c r="J2208" i="3" a="1"/>
  <c r="A2210" i="3"/>
  <c r="C2208" i="3" a="1"/>
  <c r="C2208" i="3" s="1"/>
  <c r="E2208" i="3" s="1"/>
  <c r="G2208" i="3" s="1"/>
  <c r="B2208" i="3" a="1"/>
  <c r="B2208" i="3" s="1"/>
  <c r="D2208" i="3" s="1"/>
  <c r="H1724" i="3" a="1"/>
  <c r="Q2203" i="3" l="1"/>
  <c r="L1109" i="1" a="1"/>
  <c r="L1109" i="1" s="1"/>
  <c r="I1110" i="5"/>
  <c r="N1113" i="1" s="1"/>
  <c r="G1110" i="5"/>
  <c r="F1111" i="5"/>
  <c r="I1108" i="4"/>
  <c r="M1111" i="1" s="1"/>
  <c r="F1109" i="4"/>
  <c r="G1109" i="4" s="1"/>
  <c r="T1716" i="3" a="1"/>
  <c r="T1716" i="3" s="1"/>
  <c r="R1720" i="3" a="1"/>
  <c r="P2204" i="3"/>
  <c r="K1111" i="1" s="1" a="1"/>
  <c r="K1111" i="1" s="1"/>
  <c r="R1719" i="3"/>
  <c r="S1718" i="3"/>
  <c r="R1718" i="3"/>
  <c r="S1719" i="3"/>
  <c r="O1723" i="3"/>
  <c r="O1722" i="3"/>
  <c r="H870" i="1" s="1" a="1"/>
  <c r="H870" i="1" s="1"/>
  <c r="O870" i="1" s="1"/>
  <c r="N1722" i="3"/>
  <c r="N1723" i="3"/>
  <c r="P1113" i="1"/>
  <c r="C2210" i="3" a="1"/>
  <c r="C2210" i="3" s="1"/>
  <c r="E2210" i="3" s="1"/>
  <c r="G2210" i="3" s="1"/>
  <c r="B2210" i="3" a="1"/>
  <c r="B2210" i="3" s="1"/>
  <c r="D2210" i="3" s="1"/>
  <c r="A2212" i="3"/>
  <c r="J2209" i="3"/>
  <c r="K2208" i="3"/>
  <c r="J2208" i="3"/>
  <c r="K2209" i="3"/>
  <c r="F2208" i="3"/>
  <c r="J2210" i="3" a="1"/>
  <c r="I1725" i="3"/>
  <c r="M1725" i="3" s="1"/>
  <c r="H1724" i="3"/>
  <c r="H1725" i="3"/>
  <c r="I1724" i="3"/>
  <c r="Q2205" i="3" l="1"/>
  <c r="L1110" i="1" a="1"/>
  <c r="L1110" i="1" s="1"/>
  <c r="I1111" i="5"/>
  <c r="N1114" i="1" s="1"/>
  <c r="G1111" i="5"/>
  <c r="F1112" i="5"/>
  <c r="I1109" i="4"/>
  <c r="M1112" i="1" s="1"/>
  <c r="F1110" i="4"/>
  <c r="G1110" i="4" s="1"/>
  <c r="T1718" i="3" a="1"/>
  <c r="T1718" i="3" s="1"/>
  <c r="R1722" i="3" a="1"/>
  <c r="P2206" i="3"/>
  <c r="K1112" i="1" s="1" a="1"/>
  <c r="K1112" i="1" s="1"/>
  <c r="R1720" i="3"/>
  <c r="R1721" i="3"/>
  <c r="S1720" i="3"/>
  <c r="S1721" i="3"/>
  <c r="H1726" i="3" a="1"/>
  <c r="L1724" i="3"/>
  <c r="N1724" i="3" s="1" a="1"/>
  <c r="P1114" i="1"/>
  <c r="A2214" i="3"/>
  <c r="B2212" i="3" a="1"/>
  <c r="B2212" i="3" s="1"/>
  <c r="D2212" i="3" s="1"/>
  <c r="C2212" i="3" a="1"/>
  <c r="C2212" i="3" s="1"/>
  <c r="E2212" i="3" s="1"/>
  <c r="G2212" i="3" s="1"/>
  <c r="F2210" i="3"/>
  <c r="J2212" i="3" a="1"/>
  <c r="J2210" i="3"/>
  <c r="K2211" i="3"/>
  <c r="J2211" i="3"/>
  <c r="K2210" i="3"/>
  <c r="I1726" i="3"/>
  <c r="I1727" i="3"/>
  <c r="M1727" i="3" s="1"/>
  <c r="H1726" i="3"/>
  <c r="H1727" i="3"/>
  <c r="Q2207" i="3" l="1"/>
  <c r="L1111" i="1" a="1"/>
  <c r="L1111" i="1" s="1"/>
  <c r="G1112" i="5"/>
  <c r="I1112" i="5"/>
  <c r="N1115" i="1" s="1"/>
  <c r="F1113" i="5"/>
  <c r="I1110" i="4"/>
  <c r="M1113" i="1" s="1"/>
  <c r="F1111" i="4"/>
  <c r="G1111" i="4" s="1"/>
  <c r="T1720" i="3" a="1"/>
  <c r="T1720" i="3" s="1"/>
  <c r="P2208" i="3"/>
  <c r="K1113" i="1" s="1" a="1"/>
  <c r="K1113" i="1" s="1"/>
  <c r="R1722" i="3"/>
  <c r="S1722" i="3"/>
  <c r="R1723" i="3"/>
  <c r="S1723" i="3"/>
  <c r="N1724" i="3"/>
  <c r="O1724" i="3"/>
  <c r="H871" i="1" s="1" a="1"/>
  <c r="H871" i="1" s="1"/>
  <c r="O871" i="1" s="1"/>
  <c r="N1725" i="3"/>
  <c r="O1725" i="3"/>
  <c r="H1728" i="3" a="1"/>
  <c r="L1726" i="3"/>
  <c r="N1726" i="3" s="1" a="1"/>
  <c r="P1115" i="1"/>
  <c r="J2212" i="3"/>
  <c r="K2212" i="3"/>
  <c r="J2213" i="3"/>
  <c r="K2213" i="3"/>
  <c r="F2212" i="3"/>
  <c r="J2214" i="3" a="1"/>
  <c r="B2214" i="3" a="1"/>
  <c r="B2214" i="3" s="1"/>
  <c r="D2214" i="3" s="1"/>
  <c r="C2214" i="3" a="1"/>
  <c r="C2214" i="3" s="1"/>
  <c r="E2214" i="3" s="1"/>
  <c r="G2214" i="3" s="1"/>
  <c r="A2216" i="3"/>
  <c r="I1728" i="3"/>
  <c r="H1729" i="3"/>
  <c r="I1729" i="3"/>
  <c r="M1729" i="3" s="1"/>
  <c r="H1728" i="3"/>
  <c r="Q2209" i="3" l="1"/>
  <c r="L1112" i="1" a="1"/>
  <c r="L1112" i="1" s="1"/>
  <c r="G1113" i="5"/>
  <c r="I1113" i="5"/>
  <c r="N1116" i="1" s="1"/>
  <c r="F1114" i="5"/>
  <c r="I1111" i="4"/>
  <c r="M1114" i="1" s="1"/>
  <c r="F1112" i="4"/>
  <c r="G1112" i="4" s="1"/>
  <c r="T1722" i="3" a="1"/>
  <c r="T1722" i="3" s="1"/>
  <c r="R1724" i="3" a="1"/>
  <c r="P2210" i="3"/>
  <c r="K1114" i="1" s="1" a="1"/>
  <c r="K1114" i="1" s="1"/>
  <c r="O1726" i="3"/>
  <c r="H872" i="1" s="1" a="1"/>
  <c r="H872" i="1" s="1"/>
  <c r="O872" i="1" s="1"/>
  <c r="N1726" i="3"/>
  <c r="N1727" i="3"/>
  <c r="O1727" i="3"/>
  <c r="H1730" i="3" a="1"/>
  <c r="L1728" i="3"/>
  <c r="N1728" i="3" s="1" a="1"/>
  <c r="P1116" i="1"/>
  <c r="J2214" i="3"/>
  <c r="K2215" i="3"/>
  <c r="J2215" i="3"/>
  <c r="K2214" i="3"/>
  <c r="F2214" i="3"/>
  <c r="J2216" i="3" a="1"/>
  <c r="C2216" i="3" a="1"/>
  <c r="C2216" i="3" s="1"/>
  <c r="E2216" i="3" s="1"/>
  <c r="G2216" i="3" s="1"/>
  <c r="B2216" i="3" a="1"/>
  <c r="B2216" i="3" s="1"/>
  <c r="D2216" i="3" s="1"/>
  <c r="A2218" i="3"/>
  <c r="H1730" i="3"/>
  <c r="L1730" i="3" s="1"/>
  <c r="I1730" i="3"/>
  <c r="H1731" i="3"/>
  <c r="I1731" i="3"/>
  <c r="M1731" i="3" s="1"/>
  <c r="Q2211" i="3" l="1"/>
  <c r="L1113" i="1" a="1"/>
  <c r="L1113" i="1" s="1"/>
  <c r="I1114" i="5"/>
  <c r="N1117" i="1" s="1"/>
  <c r="G1114" i="5"/>
  <c r="F1115" i="5"/>
  <c r="I1112" i="4"/>
  <c r="M1115" i="1" s="1"/>
  <c r="F1113" i="4"/>
  <c r="G1113" i="4" s="1"/>
  <c r="R1726" i="3" a="1"/>
  <c r="P2212" i="3"/>
  <c r="K1115" i="1" s="1" a="1"/>
  <c r="K1115" i="1" s="1"/>
  <c r="S1725" i="3"/>
  <c r="R1725" i="3"/>
  <c r="R1724" i="3"/>
  <c r="S1724" i="3"/>
  <c r="N1728" i="3"/>
  <c r="N1729" i="3"/>
  <c r="O1729" i="3"/>
  <c r="O1728" i="3"/>
  <c r="H873" i="1" s="1" a="1"/>
  <c r="H873" i="1" s="1"/>
  <c r="O873" i="1" s="1"/>
  <c r="N1730" i="3" a="1"/>
  <c r="P1117" i="1"/>
  <c r="J2217" i="3"/>
  <c r="K2216" i="3"/>
  <c r="K2217" i="3"/>
  <c r="J2216" i="3"/>
  <c r="F2216" i="3"/>
  <c r="J2218" i="3" a="1"/>
  <c r="A2220" i="3"/>
  <c r="C2218" i="3" a="1"/>
  <c r="C2218" i="3" s="1"/>
  <c r="E2218" i="3" s="1"/>
  <c r="G2218" i="3" s="1"/>
  <c r="B2218" i="3" a="1"/>
  <c r="B2218" i="3" s="1"/>
  <c r="D2218" i="3" s="1"/>
  <c r="H1732" i="3" a="1"/>
  <c r="Q2213" i="3" l="1"/>
  <c r="L1114" i="1" a="1"/>
  <c r="L1114" i="1" s="1"/>
  <c r="I1115" i="5"/>
  <c r="N1118" i="1" s="1"/>
  <c r="G1115" i="5"/>
  <c r="F1116" i="5"/>
  <c r="I1113" i="4"/>
  <c r="M1116" i="1" s="1"/>
  <c r="F1114" i="4"/>
  <c r="G1114" i="4" s="1"/>
  <c r="T1724" i="3" a="1"/>
  <c r="T1724" i="3" s="1"/>
  <c r="P2214" i="3"/>
  <c r="K1116" i="1" s="1" a="1"/>
  <c r="K1116" i="1" s="1"/>
  <c r="R1728" i="3" a="1"/>
  <c r="R1726" i="3"/>
  <c r="S1727" i="3"/>
  <c r="S1726" i="3"/>
  <c r="R1727" i="3"/>
  <c r="O1731" i="3"/>
  <c r="O1730" i="3"/>
  <c r="H874" i="1" s="1" a="1"/>
  <c r="H874" i="1" s="1"/>
  <c r="O874" i="1" s="1"/>
  <c r="N1731" i="3"/>
  <c r="N1730" i="3"/>
  <c r="P1118" i="1"/>
  <c r="K2219" i="3"/>
  <c r="K2218" i="3"/>
  <c r="J2219" i="3"/>
  <c r="J2218" i="3"/>
  <c r="A2222" i="3"/>
  <c r="B2220" i="3" a="1"/>
  <c r="B2220" i="3" s="1"/>
  <c r="D2220" i="3" s="1"/>
  <c r="C2220" i="3" a="1"/>
  <c r="C2220" i="3" s="1"/>
  <c r="E2220" i="3" s="1"/>
  <c r="G2220" i="3" s="1"/>
  <c r="F2218" i="3"/>
  <c r="J2220" i="3" a="1"/>
  <c r="I1733" i="3"/>
  <c r="M1733" i="3" s="1"/>
  <c r="H1732" i="3"/>
  <c r="H1733" i="3"/>
  <c r="I1732" i="3"/>
  <c r="Q2215" i="3" l="1"/>
  <c r="L1115" i="1" a="1"/>
  <c r="L1115" i="1" s="1"/>
  <c r="I1116" i="5"/>
  <c r="N1119" i="1" s="1"/>
  <c r="G1116" i="5"/>
  <c r="F1117" i="5"/>
  <c r="I1114" i="4"/>
  <c r="M1117" i="1" s="1"/>
  <c r="F1115" i="4"/>
  <c r="G1115" i="4" s="1"/>
  <c r="T1726" i="3" a="1"/>
  <c r="T1726" i="3" s="1"/>
  <c r="S1729" i="3"/>
  <c r="S1728" i="3"/>
  <c r="R1729" i="3"/>
  <c r="R1728" i="3"/>
  <c r="R1730" i="3" a="1"/>
  <c r="P2216" i="3"/>
  <c r="K1117" i="1" s="1" a="1"/>
  <c r="K1117" i="1" s="1"/>
  <c r="H1734" i="3" a="1"/>
  <c r="L1732" i="3"/>
  <c r="N1732" i="3" s="1" a="1"/>
  <c r="P1119" i="1"/>
  <c r="C2222" i="3" a="1"/>
  <c r="C2222" i="3" s="1"/>
  <c r="E2222" i="3" s="1"/>
  <c r="G2222" i="3" s="1"/>
  <c r="A2224" i="3"/>
  <c r="B2222" i="3" a="1"/>
  <c r="B2222" i="3" s="1"/>
  <c r="D2222" i="3" s="1"/>
  <c r="F2220" i="3"/>
  <c r="J2222" i="3" a="1"/>
  <c r="J2220" i="3"/>
  <c r="K2220" i="3"/>
  <c r="J2221" i="3"/>
  <c r="K2221" i="3"/>
  <c r="I1734" i="3"/>
  <c r="I1735" i="3"/>
  <c r="M1735" i="3" s="1"/>
  <c r="H1734" i="3"/>
  <c r="H1735" i="3"/>
  <c r="Q2217" i="3" l="1"/>
  <c r="L1116" i="1" a="1"/>
  <c r="L1116" i="1" s="1"/>
  <c r="T1728" i="3" a="1"/>
  <c r="T1728" i="3" s="1"/>
  <c r="I1117" i="5"/>
  <c r="N1120" i="1" s="1"/>
  <c r="G1117" i="5"/>
  <c r="F1118" i="5"/>
  <c r="I1115" i="4"/>
  <c r="M1118" i="1" s="1"/>
  <c r="F1116" i="4"/>
  <c r="G1116" i="4" s="1"/>
  <c r="P2218" i="3"/>
  <c r="K1118" i="1" s="1" a="1"/>
  <c r="K1118" i="1" s="1"/>
  <c r="R1730" i="3"/>
  <c r="S1730" i="3"/>
  <c r="S1731" i="3"/>
  <c r="R1731" i="3"/>
  <c r="H1736" i="3" a="1"/>
  <c r="L1734" i="3"/>
  <c r="N1734" i="3" s="1" a="1"/>
  <c r="N1733" i="3"/>
  <c r="O1732" i="3"/>
  <c r="H875" i="1" s="1" a="1"/>
  <c r="H875" i="1" s="1"/>
  <c r="O875" i="1" s="1"/>
  <c r="N1732" i="3"/>
  <c r="O1733" i="3"/>
  <c r="P1120" i="1"/>
  <c r="K2223" i="3"/>
  <c r="J2223" i="3"/>
  <c r="J2222" i="3"/>
  <c r="K2222" i="3"/>
  <c r="F2222" i="3"/>
  <c r="J2224" i="3" a="1"/>
  <c r="A2226" i="3"/>
  <c r="C2224" i="3" a="1"/>
  <c r="C2224" i="3" s="1"/>
  <c r="E2224" i="3" s="1"/>
  <c r="G2224" i="3" s="1"/>
  <c r="B2224" i="3" a="1"/>
  <c r="B2224" i="3" s="1"/>
  <c r="D2224" i="3" s="1"/>
  <c r="I1736" i="3"/>
  <c r="H1737" i="3"/>
  <c r="I1737" i="3"/>
  <c r="M1737" i="3" s="1"/>
  <c r="H1736" i="3"/>
  <c r="Q2219" i="3" l="1"/>
  <c r="L1117" i="1" a="1"/>
  <c r="L1117" i="1" s="1"/>
  <c r="I1118" i="5"/>
  <c r="N1121" i="1" s="1"/>
  <c r="G1118" i="5"/>
  <c r="F1119" i="5"/>
  <c r="I1116" i="4"/>
  <c r="M1119" i="1" s="1"/>
  <c r="F1117" i="4"/>
  <c r="G1117" i="4" s="1"/>
  <c r="T1730" i="3" a="1"/>
  <c r="T1730" i="3" s="1"/>
  <c r="R1732" i="3" a="1"/>
  <c r="P2220" i="3"/>
  <c r="K1119" i="1" s="1" a="1"/>
  <c r="K1119" i="1" s="1"/>
  <c r="H1738" i="3" a="1"/>
  <c r="L1736" i="3"/>
  <c r="N1736" i="3" s="1" a="1"/>
  <c r="N1734" i="3"/>
  <c r="N1735" i="3"/>
  <c r="O1735" i="3"/>
  <c r="O1734" i="3"/>
  <c r="H876" i="1" s="1" a="1"/>
  <c r="H876" i="1" s="1"/>
  <c r="O876" i="1" s="1"/>
  <c r="P1121" i="1"/>
  <c r="B2226" i="3" a="1"/>
  <c r="B2226" i="3" s="1"/>
  <c r="D2226" i="3" s="1"/>
  <c r="A2228" i="3"/>
  <c r="C2226" i="3" a="1"/>
  <c r="C2226" i="3" s="1"/>
  <c r="E2226" i="3" s="1"/>
  <c r="G2226" i="3" s="1"/>
  <c r="J2225" i="3"/>
  <c r="K2224" i="3"/>
  <c r="K2225" i="3"/>
  <c r="J2224" i="3"/>
  <c r="F2224" i="3"/>
  <c r="J2226" i="3" a="1"/>
  <c r="H1738" i="3"/>
  <c r="L1738" i="3" s="1"/>
  <c r="I1738" i="3"/>
  <c r="H1739" i="3"/>
  <c r="I1739" i="3"/>
  <c r="M1739" i="3" s="1"/>
  <c r="Q2221" i="3" l="1"/>
  <c r="L1118" i="1" a="1"/>
  <c r="L1118" i="1" s="1"/>
  <c r="I1119" i="5"/>
  <c r="N1122" i="1" s="1"/>
  <c r="G1119" i="5"/>
  <c r="F1120" i="5"/>
  <c r="I1117" i="4"/>
  <c r="M1120" i="1" s="1"/>
  <c r="F1118" i="4"/>
  <c r="G1118" i="4" s="1"/>
  <c r="R1734" i="3" a="1"/>
  <c r="P2222" i="3"/>
  <c r="K1120" i="1" s="1" a="1"/>
  <c r="K1120" i="1" s="1"/>
  <c r="S1732" i="3"/>
  <c r="R1732" i="3"/>
  <c r="R1733" i="3"/>
  <c r="S1733" i="3"/>
  <c r="N1737" i="3"/>
  <c r="O1736" i="3"/>
  <c r="H877" i="1" s="1" a="1"/>
  <c r="H877" i="1" s="1"/>
  <c r="O877" i="1" s="1"/>
  <c r="O1737" i="3"/>
  <c r="N1736" i="3"/>
  <c r="N1738" i="3" a="1"/>
  <c r="P1122" i="1"/>
  <c r="C2228" i="3" a="1"/>
  <c r="C2228" i="3" s="1"/>
  <c r="E2228" i="3" s="1"/>
  <c r="G2228" i="3" s="1"/>
  <c r="A2230" i="3"/>
  <c r="B2228" i="3" a="1"/>
  <c r="B2228" i="3" s="1"/>
  <c r="D2228" i="3" s="1"/>
  <c r="K2227" i="3"/>
  <c r="J2226" i="3"/>
  <c r="K2226" i="3"/>
  <c r="J2227" i="3"/>
  <c r="F2226" i="3"/>
  <c r="J2228" i="3" a="1"/>
  <c r="H1740" i="3" a="1"/>
  <c r="Q2223" i="3" l="1"/>
  <c r="L1119" i="1" a="1"/>
  <c r="L1119" i="1" s="1"/>
  <c r="G1120" i="5"/>
  <c r="I1120" i="5"/>
  <c r="N1123" i="1" s="1"/>
  <c r="F1121" i="5"/>
  <c r="I1118" i="4"/>
  <c r="M1121" i="1" s="1"/>
  <c r="F1119" i="4"/>
  <c r="G1119" i="4" s="1"/>
  <c r="T1732" i="3" a="1"/>
  <c r="T1732" i="3" s="1"/>
  <c r="R1736" i="3" a="1"/>
  <c r="P2224" i="3"/>
  <c r="K1121" i="1" s="1" a="1"/>
  <c r="K1121" i="1" s="1"/>
  <c r="R1735" i="3"/>
  <c r="S1734" i="3"/>
  <c r="S1735" i="3"/>
  <c r="R1734" i="3"/>
  <c r="O1739" i="3"/>
  <c r="N1739" i="3"/>
  <c r="N1738" i="3"/>
  <c r="O1738" i="3"/>
  <c r="H878" i="1" s="1" a="1"/>
  <c r="H878" i="1" s="1"/>
  <c r="O878" i="1" s="1"/>
  <c r="P1123" i="1"/>
  <c r="F2228" i="3"/>
  <c r="J2230" i="3" a="1"/>
  <c r="B2230" i="3" a="1"/>
  <c r="B2230" i="3" s="1"/>
  <c r="D2230" i="3" s="1"/>
  <c r="C2230" i="3" a="1"/>
  <c r="C2230" i="3" s="1"/>
  <c r="E2230" i="3" s="1"/>
  <c r="G2230" i="3" s="1"/>
  <c r="A2232" i="3"/>
  <c r="J2228" i="3"/>
  <c r="K2228" i="3"/>
  <c r="K2229" i="3"/>
  <c r="J2229" i="3"/>
  <c r="I1741" i="3"/>
  <c r="M1741" i="3" s="1"/>
  <c r="H1740" i="3"/>
  <c r="H1741" i="3"/>
  <c r="I1740" i="3"/>
  <c r="Q2225" i="3" l="1"/>
  <c r="L1120" i="1" a="1"/>
  <c r="L1120" i="1" s="1"/>
  <c r="T1734" i="3" a="1"/>
  <c r="T1734" i="3" s="1"/>
  <c r="G1121" i="5"/>
  <c r="I1121" i="5"/>
  <c r="N1124" i="1" s="1"/>
  <c r="F1122" i="5"/>
  <c r="I1119" i="4"/>
  <c r="M1122" i="1" s="1"/>
  <c r="F1120" i="4"/>
  <c r="G1120" i="4" s="1"/>
  <c r="R1738" i="3" a="1"/>
  <c r="P2226" i="3"/>
  <c r="K1122" i="1" s="1" a="1"/>
  <c r="K1122" i="1" s="1"/>
  <c r="R1736" i="3"/>
  <c r="S1736" i="3"/>
  <c r="S1737" i="3"/>
  <c r="R1737" i="3"/>
  <c r="H1742" i="3" a="1"/>
  <c r="L1740" i="3"/>
  <c r="N1740" i="3" s="1" a="1"/>
  <c r="P1124" i="1"/>
  <c r="B2232" i="3" a="1"/>
  <c r="B2232" i="3" s="1"/>
  <c r="D2232" i="3" s="1"/>
  <c r="A2234" i="3"/>
  <c r="C2232" i="3" a="1"/>
  <c r="C2232" i="3" s="1"/>
  <c r="E2232" i="3" s="1"/>
  <c r="G2232" i="3" s="1"/>
  <c r="F2230" i="3"/>
  <c r="J2232" i="3" a="1"/>
  <c r="K2231" i="3"/>
  <c r="J2230" i="3"/>
  <c r="K2230" i="3"/>
  <c r="J2231" i="3"/>
  <c r="I1742" i="3"/>
  <c r="I1743" i="3"/>
  <c r="M1743" i="3" s="1"/>
  <c r="H1742" i="3"/>
  <c r="H1743" i="3"/>
  <c r="Q2227" i="3" l="1"/>
  <c r="L1121" i="1" a="1"/>
  <c r="L1121" i="1" s="1"/>
  <c r="I1122" i="5"/>
  <c r="N1125" i="1" s="1"/>
  <c r="G1122" i="5"/>
  <c r="F1123" i="5"/>
  <c r="I1120" i="4"/>
  <c r="M1123" i="1" s="1"/>
  <c r="F1121" i="4"/>
  <c r="G1121" i="4" s="1"/>
  <c r="T1736" i="3" a="1"/>
  <c r="T1736" i="3" s="1"/>
  <c r="P2228" i="3"/>
  <c r="K1123" i="1" s="1" a="1"/>
  <c r="K1123" i="1" s="1"/>
  <c r="R1738" i="3"/>
  <c r="S1739" i="3"/>
  <c r="S1738" i="3"/>
  <c r="R1739" i="3"/>
  <c r="H1744" i="3" a="1"/>
  <c r="L1742" i="3"/>
  <c r="N1742" i="3" s="1" a="1"/>
  <c r="O1740" i="3"/>
  <c r="H879" i="1" s="1" a="1"/>
  <c r="H879" i="1" s="1"/>
  <c r="O879" i="1" s="1"/>
  <c r="N1741" i="3"/>
  <c r="O1741" i="3"/>
  <c r="N1740" i="3"/>
  <c r="P1125" i="1"/>
  <c r="J2233" i="3"/>
  <c r="K2232" i="3"/>
  <c r="J2232" i="3"/>
  <c r="K2233" i="3"/>
  <c r="B2234" i="3" a="1"/>
  <c r="B2234" i="3" s="1"/>
  <c r="D2234" i="3" s="1"/>
  <c r="A2236" i="3"/>
  <c r="C2234" i="3" a="1"/>
  <c r="C2234" i="3" s="1"/>
  <c r="E2234" i="3" s="1"/>
  <c r="G2234" i="3" s="1"/>
  <c r="F2232" i="3"/>
  <c r="J2234" i="3" a="1"/>
  <c r="I1744" i="3"/>
  <c r="H1745" i="3"/>
  <c r="I1745" i="3"/>
  <c r="M1745" i="3" s="1"/>
  <c r="H1744" i="3"/>
  <c r="Q2229" i="3" l="1"/>
  <c r="L1122" i="1" a="1"/>
  <c r="L1122" i="1" s="1"/>
  <c r="I1123" i="5"/>
  <c r="N1126" i="1" s="1"/>
  <c r="G1123" i="5"/>
  <c r="F1124" i="5"/>
  <c r="I1121" i="4"/>
  <c r="M1124" i="1" s="1"/>
  <c r="F1122" i="4"/>
  <c r="G1122" i="4" s="1"/>
  <c r="T1738" i="3" a="1"/>
  <c r="T1738" i="3" s="1"/>
  <c r="R1740" i="3" a="1"/>
  <c r="P2230" i="3"/>
  <c r="K1124" i="1" s="1" a="1"/>
  <c r="K1124" i="1" s="1"/>
  <c r="H1746" i="3" a="1"/>
  <c r="L1744" i="3"/>
  <c r="N1744" i="3" s="1" a="1"/>
  <c r="O1742" i="3"/>
  <c r="H880" i="1" s="1" a="1"/>
  <c r="H880" i="1" s="1"/>
  <c r="O880" i="1" s="1"/>
  <c r="N1743" i="3"/>
  <c r="N1742" i="3"/>
  <c r="O1743" i="3"/>
  <c r="P1126" i="1"/>
  <c r="A2238" i="3"/>
  <c r="C2236" i="3" a="1"/>
  <c r="C2236" i="3" s="1"/>
  <c r="E2236" i="3" s="1"/>
  <c r="G2236" i="3" s="1"/>
  <c r="B2236" i="3" a="1"/>
  <c r="B2236" i="3" s="1"/>
  <c r="D2236" i="3" s="1"/>
  <c r="F2234" i="3"/>
  <c r="J2236" i="3" a="1"/>
  <c r="K2235" i="3"/>
  <c r="J2234" i="3"/>
  <c r="K2234" i="3"/>
  <c r="J2235" i="3"/>
  <c r="H1746" i="3"/>
  <c r="L1746" i="3" s="1"/>
  <c r="I1746" i="3"/>
  <c r="H1747" i="3"/>
  <c r="I1747" i="3"/>
  <c r="M1747" i="3" s="1"/>
  <c r="Q2231" i="3" l="1"/>
  <c r="L1123" i="1" a="1"/>
  <c r="L1123" i="1" s="1"/>
  <c r="I1124" i="5"/>
  <c r="N1127" i="1" s="1"/>
  <c r="G1124" i="5"/>
  <c r="F1125" i="5"/>
  <c r="I1122" i="4"/>
  <c r="M1125" i="1" s="1"/>
  <c r="F1123" i="4"/>
  <c r="G1123" i="4" s="1"/>
  <c r="P2232" i="3"/>
  <c r="K1125" i="1" s="1" a="1"/>
  <c r="K1125" i="1" s="1"/>
  <c r="R1742" i="3" a="1"/>
  <c r="S1741" i="3"/>
  <c r="R1740" i="3"/>
  <c r="R1741" i="3"/>
  <c r="S1740" i="3"/>
  <c r="N1744" i="3"/>
  <c r="O1745" i="3"/>
  <c r="N1745" i="3"/>
  <c r="O1744" i="3"/>
  <c r="H881" i="1" s="1" a="1"/>
  <c r="H881" i="1" s="1"/>
  <c r="O881" i="1" s="1"/>
  <c r="N1746" i="3" a="1"/>
  <c r="P1127" i="1"/>
  <c r="F2236" i="3"/>
  <c r="J2238" i="3" a="1"/>
  <c r="J2236" i="3"/>
  <c r="K2236" i="3"/>
  <c r="K2237" i="3"/>
  <c r="J2237" i="3"/>
  <c r="C2238" i="3" a="1"/>
  <c r="C2238" i="3" s="1"/>
  <c r="E2238" i="3" s="1"/>
  <c r="G2238" i="3" s="1"/>
  <c r="B2238" i="3" a="1"/>
  <c r="B2238" i="3" s="1"/>
  <c r="D2238" i="3" s="1"/>
  <c r="A2240" i="3"/>
  <c r="H1748" i="3" a="1"/>
  <c r="Q2233" i="3" l="1"/>
  <c r="L1124" i="1" a="1"/>
  <c r="L1124" i="1" s="1"/>
  <c r="I1125" i="5"/>
  <c r="N1128" i="1" s="1"/>
  <c r="G1125" i="5"/>
  <c r="F1126" i="5"/>
  <c r="I1123" i="4"/>
  <c r="M1126" i="1" s="1"/>
  <c r="F1124" i="4"/>
  <c r="G1124" i="4" s="1"/>
  <c r="T1740" i="3" a="1"/>
  <c r="T1740" i="3" s="1"/>
  <c r="R1742" i="3"/>
  <c r="S1743" i="3"/>
  <c r="S1742" i="3"/>
  <c r="R1743" i="3"/>
  <c r="R1744" i="3" a="1"/>
  <c r="P2234" i="3"/>
  <c r="K1126" i="1" s="1" a="1"/>
  <c r="K1126" i="1" s="1"/>
  <c r="O1747" i="3"/>
  <c r="N1747" i="3"/>
  <c r="O1746" i="3"/>
  <c r="H882" i="1" s="1" a="1"/>
  <c r="H882" i="1" s="1"/>
  <c r="O882" i="1" s="1"/>
  <c r="N1746" i="3"/>
  <c r="P1128" i="1"/>
  <c r="F2238" i="3"/>
  <c r="J2240" i="3" a="1"/>
  <c r="K2239" i="3"/>
  <c r="K2238" i="3"/>
  <c r="J2239" i="3"/>
  <c r="J2238" i="3"/>
  <c r="A2242" i="3"/>
  <c r="C2240" i="3" a="1"/>
  <c r="C2240" i="3" s="1"/>
  <c r="E2240" i="3" s="1"/>
  <c r="G2240" i="3" s="1"/>
  <c r="B2240" i="3" a="1"/>
  <c r="B2240" i="3" s="1"/>
  <c r="D2240" i="3" s="1"/>
  <c r="I1749" i="3"/>
  <c r="M1749" i="3" s="1"/>
  <c r="H1748" i="3"/>
  <c r="H1749" i="3"/>
  <c r="I1748" i="3"/>
  <c r="Q2235" i="3" l="1"/>
  <c r="L1125" i="1" a="1"/>
  <c r="L1125" i="1" s="1"/>
  <c r="I1126" i="5"/>
  <c r="N1129" i="1" s="1"/>
  <c r="G1126" i="5"/>
  <c r="F1127" i="5"/>
  <c r="I1124" i="4"/>
  <c r="M1127" i="1" s="1"/>
  <c r="F1125" i="4"/>
  <c r="G1125" i="4" s="1"/>
  <c r="T1742" i="3" a="1"/>
  <c r="T1742" i="3" s="1"/>
  <c r="R1746" i="3" a="1"/>
  <c r="P2236" i="3"/>
  <c r="K1127" i="1" s="1" a="1"/>
  <c r="K1127" i="1" s="1"/>
  <c r="S1745" i="3"/>
  <c r="R1745" i="3"/>
  <c r="R1744" i="3"/>
  <c r="S1744" i="3"/>
  <c r="H1750" i="3" a="1"/>
  <c r="L1748" i="3"/>
  <c r="N1748" i="3" s="1" a="1"/>
  <c r="P1129" i="1"/>
  <c r="B2242" i="3" a="1"/>
  <c r="B2242" i="3" s="1"/>
  <c r="D2242" i="3" s="1"/>
  <c r="A2244" i="3"/>
  <c r="C2242" i="3" a="1"/>
  <c r="C2242" i="3" s="1"/>
  <c r="E2242" i="3" s="1"/>
  <c r="G2242" i="3" s="1"/>
  <c r="J2241" i="3"/>
  <c r="K2240" i="3"/>
  <c r="J2240" i="3"/>
  <c r="K2241" i="3"/>
  <c r="F2240" i="3"/>
  <c r="J2242" i="3" a="1"/>
  <c r="I1750" i="3"/>
  <c r="H1750" i="3"/>
  <c r="H1751" i="3"/>
  <c r="I1751" i="3"/>
  <c r="M1751" i="3" s="1"/>
  <c r="Q2237" i="3" l="1"/>
  <c r="L1126" i="1" a="1"/>
  <c r="L1126" i="1" s="1"/>
  <c r="I1127" i="5"/>
  <c r="N1130" i="1" s="1"/>
  <c r="G1127" i="5"/>
  <c r="F1128" i="5"/>
  <c r="I1125" i="4"/>
  <c r="M1128" i="1" s="1"/>
  <c r="F1126" i="4"/>
  <c r="G1126" i="4" s="1"/>
  <c r="T1744" i="3" a="1"/>
  <c r="T1744" i="3" s="1"/>
  <c r="P2238" i="3"/>
  <c r="K1128" i="1" s="1" a="1"/>
  <c r="K1128" i="1" s="1"/>
  <c r="R1746" i="3"/>
  <c r="S1747" i="3"/>
  <c r="S1746" i="3"/>
  <c r="R1747" i="3"/>
  <c r="H1752" i="3" a="1"/>
  <c r="L1750" i="3"/>
  <c r="N1750" i="3" s="1" a="1"/>
  <c r="N1749" i="3"/>
  <c r="O1749" i="3"/>
  <c r="N1748" i="3"/>
  <c r="O1748" i="3"/>
  <c r="H883" i="1" s="1" a="1"/>
  <c r="H883" i="1" s="1"/>
  <c r="O883" i="1" s="1"/>
  <c r="P1130" i="1"/>
  <c r="C2244" i="3" a="1"/>
  <c r="C2244" i="3" s="1"/>
  <c r="E2244" i="3" s="1"/>
  <c r="G2244" i="3" s="1"/>
  <c r="A2246" i="3"/>
  <c r="B2244" i="3" a="1"/>
  <c r="B2244" i="3" s="1"/>
  <c r="D2244" i="3" s="1"/>
  <c r="K2243" i="3"/>
  <c r="J2243" i="3"/>
  <c r="J2242" i="3"/>
  <c r="K2242" i="3"/>
  <c r="F2242" i="3"/>
  <c r="J2244" i="3" a="1"/>
  <c r="H1753" i="3"/>
  <c r="I1753" i="3"/>
  <c r="M1753" i="3" s="1"/>
  <c r="H1752" i="3"/>
  <c r="I1752" i="3"/>
  <c r="Q2239" i="3" l="1"/>
  <c r="L1127" i="1" a="1"/>
  <c r="L1127" i="1" s="1"/>
  <c r="G1128" i="5"/>
  <c r="I1128" i="5"/>
  <c r="N1131" i="1" s="1"/>
  <c r="F1129" i="5"/>
  <c r="I1126" i="4"/>
  <c r="M1129" i="1" s="1"/>
  <c r="F1127" i="4"/>
  <c r="G1127" i="4" s="1"/>
  <c r="T1746" i="3" a="1"/>
  <c r="T1746" i="3" s="1"/>
  <c r="R1748" i="3" a="1"/>
  <c r="P2240" i="3"/>
  <c r="K1129" i="1" s="1" a="1"/>
  <c r="K1129" i="1" s="1"/>
  <c r="H1754" i="3" a="1"/>
  <c r="L1752" i="3"/>
  <c r="N1752" i="3" s="1" a="1"/>
  <c r="N1750" i="3"/>
  <c r="O1751" i="3"/>
  <c r="O1750" i="3"/>
  <c r="H884" i="1" s="1" a="1"/>
  <c r="H884" i="1" s="1"/>
  <c r="O884" i="1" s="1"/>
  <c r="N1751" i="3"/>
  <c r="P1131" i="1"/>
  <c r="F2244" i="3"/>
  <c r="J2246" i="3" a="1"/>
  <c r="C2246" i="3" a="1"/>
  <c r="C2246" i="3" s="1"/>
  <c r="E2246" i="3" s="1"/>
  <c r="G2246" i="3" s="1"/>
  <c r="A2248" i="3"/>
  <c r="B2246" i="3" a="1"/>
  <c r="B2246" i="3" s="1"/>
  <c r="D2246" i="3" s="1"/>
  <c r="J2244" i="3"/>
  <c r="K2244" i="3"/>
  <c r="J2245" i="3"/>
  <c r="K2245" i="3"/>
  <c r="H1754" i="3"/>
  <c r="L1754" i="3" s="1"/>
  <c r="I1754" i="3"/>
  <c r="H1755" i="3"/>
  <c r="I1755" i="3"/>
  <c r="M1755" i="3" s="1"/>
  <c r="Q2241" i="3" l="1"/>
  <c r="L1128" i="1" a="1"/>
  <c r="L1128" i="1" s="1"/>
  <c r="G1129" i="5"/>
  <c r="I1129" i="5"/>
  <c r="N1132" i="1" s="1"/>
  <c r="F1130" i="5"/>
  <c r="I1127" i="4"/>
  <c r="M1130" i="1" s="1"/>
  <c r="F1128" i="4"/>
  <c r="G1128" i="4" s="1"/>
  <c r="R1750" i="3" a="1"/>
  <c r="P2242" i="3"/>
  <c r="K1130" i="1" s="1" a="1"/>
  <c r="K1130" i="1" s="1"/>
  <c r="S1748" i="3"/>
  <c r="R1749" i="3"/>
  <c r="R1748" i="3"/>
  <c r="S1749" i="3"/>
  <c r="N1753" i="3"/>
  <c r="O1752" i="3"/>
  <c r="H885" i="1" s="1" a="1"/>
  <c r="H885" i="1" s="1"/>
  <c r="O885" i="1" s="1"/>
  <c r="O1753" i="3"/>
  <c r="N1752" i="3"/>
  <c r="N1754" i="3" a="1"/>
  <c r="P1132" i="1"/>
  <c r="A2250" i="3"/>
  <c r="B2248" i="3" a="1"/>
  <c r="B2248" i="3" s="1"/>
  <c r="D2248" i="3" s="1"/>
  <c r="C2248" i="3" a="1"/>
  <c r="C2248" i="3" s="1"/>
  <c r="E2248" i="3" s="1"/>
  <c r="G2248" i="3" s="1"/>
  <c r="F2246" i="3"/>
  <c r="J2248" i="3" a="1"/>
  <c r="K2247" i="3"/>
  <c r="J2247" i="3"/>
  <c r="J2246" i="3"/>
  <c r="K2246" i="3"/>
  <c r="H1756" i="3" a="1"/>
  <c r="Q2243" i="3" l="1"/>
  <c r="L1129" i="1" a="1"/>
  <c r="L1129" i="1" s="1"/>
  <c r="I1130" i="5"/>
  <c r="N1133" i="1" s="1"/>
  <c r="G1130" i="5"/>
  <c r="F1131" i="5"/>
  <c r="I1128" i="4"/>
  <c r="M1131" i="1" s="1"/>
  <c r="F1129" i="4"/>
  <c r="G1129" i="4" s="1"/>
  <c r="T1748" i="3" a="1"/>
  <c r="T1748" i="3" s="1"/>
  <c r="R1752" i="3" a="1"/>
  <c r="P2244" i="3"/>
  <c r="K1131" i="1" s="1" a="1"/>
  <c r="K1131" i="1" s="1"/>
  <c r="R1751" i="3"/>
  <c r="S1750" i="3"/>
  <c r="R1750" i="3"/>
  <c r="S1751" i="3"/>
  <c r="O1755" i="3"/>
  <c r="O1754" i="3"/>
  <c r="H886" i="1" s="1" a="1"/>
  <c r="H886" i="1" s="1"/>
  <c r="O886" i="1" s="1"/>
  <c r="N1755" i="3"/>
  <c r="N1754" i="3"/>
  <c r="P1133" i="1"/>
  <c r="J2249" i="3"/>
  <c r="K2248" i="3"/>
  <c r="K2249" i="3"/>
  <c r="J2248" i="3"/>
  <c r="F2248" i="3"/>
  <c r="J2250" i="3" a="1"/>
  <c r="A2252" i="3"/>
  <c r="B2250" i="3" a="1"/>
  <c r="B2250" i="3" s="1"/>
  <c r="D2250" i="3" s="1"/>
  <c r="C2250" i="3" a="1"/>
  <c r="C2250" i="3" s="1"/>
  <c r="E2250" i="3" s="1"/>
  <c r="G2250" i="3" s="1"/>
  <c r="I1757" i="3"/>
  <c r="M1757" i="3" s="1"/>
  <c r="H1756" i="3"/>
  <c r="H1757" i="3"/>
  <c r="I1756" i="3"/>
  <c r="Q2245" i="3" l="1"/>
  <c r="L1130" i="1" a="1"/>
  <c r="L1130" i="1" s="1"/>
  <c r="I1131" i="5"/>
  <c r="N1134" i="1" s="1"/>
  <c r="G1131" i="5"/>
  <c r="F1132" i="5"/>
  <c r="I1129" i="4"/>
  <c r="M1132" i="1" s="1"/>
  <c r="F1130" i="4"/>
  <c r="G1130" i="4" s="1"/>
  <c r="T1750" i="3" a="1"/>
  <c r="T1750" i="3" s="1"/>
  <c r="R1754" i="3" a="1"/>
  <c r="P2246" i="3"/>
  <c r="K1132" i="1" s="1" a="1"/>
  <c r="K1132" i="1" s="1"/>
  <c r="S1753" i="3"/>
  <c r="S1752" i="3"/>
  <c r="R1753" i="3"/>
  <c r="R1752" i="3"/>
  <c r="H1758" i="3" a="1"/>
  <c r="L1756" i="3"/>
  <c r="N1756" i="3" s="1" a="1"/>
  <c r="P1134" i="1"/>
  <c r="F2250" i="3"/>
  <c r="J2252" i="3" a="1"/>
  <c r="B2252" i="3" a="1"/>
  <c r="B2252" i="3" s="1"/>
  <c r="D2252" i="3" s="1"/>
  <c r="C2252" i="3" a="1"/>
  <c r="C2252" i="3" s="1"/>
  <c r="E2252" i="3" s="1"/>
  <c r="G2252" i="3" s="1"/>
  <c r="A2254" i="3"/>
  <c r="K2251" i="3"/>
  <c r="J2250" i="3"/>
  <c r="K2250" i="3"/>
  <c r="J2251" i="3"/>
  <c r="I1758" i="3"/>
  <c r="H1758" i="3"/>
  <c r="H1759" i="3"/>
  <c r="I1759" i="3"/>
  <c r="M1759" i="3" s="1"/>
  <c r="Q2247" i="3" l="1"/>
  <c r="L1131" i="1" a="1"/>
  <c r="L1131" i="1" s="1"/>
  <c r="I1132" i="5"/>
  <c r="N1135" i="1" s="1"/>
  <c r="G1132" i="5"/>
  <c r="F1133" i="5"/>
  <c r="I1130" i="4"/>
  <c r="M1133" i="1" s="1"/>
  <c r="F1131" i="4"/>
  <c r="G1131" i="4" s="1"/>
  <c r="T1752" i="3" a="1"/>
  <c r="T1752" i="3" s="1"/>
  <c r="P2248" i="3"/>
  <c r="K1133" i="1" s="1" a="1"/>
  <c r="K1133" i="1" s="1"/>
  <c r="S1755" i="3"/>
  <c r="R1755" i="3"/>
  <c r="R1754" i="3"/>
  <c r="S1754" i="3"/>
  <c r="H1760" i="3" a="1"/>
  <c r="L1758" i="3"/>
  <c r="N1758" i="3" s="1" a="1"/>
  <c r="N1757" i="3"/>
  <c r="O1757" i="3"/>
  <c r="N1756" i="3"/>
  <c r="O1756" i="3"/>
  <c r="H887" i="1" s="1" a="1"/>
  <c r="H887" i="1" s="1"/>
  <c r="O887" i="1" s="1"/>
  <c r="P1135" i="1"/>
  <c r="C2254" i="3" a="1"/>
  <c r="C2254" i="3" s="1"/>
  <c r="E2254" i="3" s="1"/>
  <c r="G2254" i="3" s="1"/>
  <c r="B2254" i="3" a="1"/>
  <c r="B2254" i="3" s="1"/>
  <c r="D2254" i="3" s="1"/>
  <c r="A2256" i="3"/>
  <c r="J2252" i="3"/>
  <c r="K2252" i="3"/>
  <c r="K2253" i="3"/>
  <c r="J2253" i="3"/>
  <c r="F2252" i="3"/>
  <c r="J2254" i="3" a="1"/>
  <c r="H1761" i="3"/>
  <c r="I1761" i="3"/>
  <c r="M1761" i="3" s="1"/>
  <c r="H1760" i="3"/>
  <c r="I1760" i="3"/>
  <c r="Q2249" i="3" l="1"/>
  <c r="L1132" i="1" a="1"/>
  <c r="L1132" i="1" s="1"/>
  <c r="I1133" i="5"/>
  <c r="N1136" i="1" s="1"/>
  <c r="G1133" i="5"/>
  <c r="F1134" i="5"/>
  <c r="I1131" i="4"/>
  <c r="M1134" i="1" s="1"/>
  <c r="F1132" i="4"/>
  <c r="G1132" i="4" s="1"/>
  <c r="T1754" i="3" a="1"/>
  <c r="T1754" i="3" s="1"/>
  <c r="R1756" i="3" a="1"/>
  <c r="P2250" i="3"/>
  <c r="K1134" i="1" s="1" a="1"/>
  <c r="K1134" i="1" s="1"/>
  <c r="O1758" i="3"/>
  <c r="H888" i="1" s="1" a="1"/>
  <c r="H888" i="1" s="1"/>
  <c r="O888" i="1" s="1"/>
  <c r="O1759" i="3"/>
  <c r="N1758" i="3"/>
  <c r="N1759" i="3"/>
  <c r="H1762" i="3" a="1"/>
  <c r="L1760" i="3"/>
  <c r="N1760" i="3" s="1" a="1"/>
  <c r="P1136" i="1"/>
  <c r="B2256" i="3" a="1"/>
  <c r="B2256" i="3" s="1"/>
  <c r="D2256" i="3" s="1"/>
  <c r="A2258" i="3"/>
  <c r="C2256" i="3" a="1"/>
  <c r="C2256" i="3" s="1"/>
  <c r="E2256" i="3" s="1"/>
  <c r="G2256" i="3" s="1"/>
  <c r="F2254" i="3"/>
  <c r="J2256" i="3" a="1"/>
  <c r="K2255" i="3"/>
  <c r="J2254" i="3"/>
  <c r="K2254" i="3"/>
  <c r="J2255" i="3"/>
  <c r="H1762" i="3"/>
  <c r="L1762" i="3" s="1"/>
  <c r="I1762" i="3"/>
  <c r="H1763" i="3"/>
  <c r="I1763" i="3"/>
  <c r="M1763" i="3" s="1"/>
  <c r="Q2251" i="3" l="1"/>
  <c r="L1133" i="1" a="1"/>
  <c r="L1133" i="1" s="1"/>
  <c r="I1134" i="5"/>
  <c r="N1137" i="1" s="1"/>
  <c r="G1134" i="5"/>
  <c r="F1135" i="5"/>
  <c r="I1132" i="4"/>
  <c r="M1135" i="1" s="1"/>
  <c r="F1133" i="4"/>
  <c r="G1133" i="4" s="1"/>
  <c r="R1758" i="3" a="1"/>
  <c r="P2252" i="3"/>
  <c r="K1135" i="1" s="1" a="1"/>
  <c r="K1135" i="1" s="1"/>
  <c r="S1757" i="3"/>
  <c r="R1757" i="3"/>
  <c r="R1756" i="3"/>
  <c r="S1756" i="3"/>
  <c r="N1762" i="3" a="1"/>
  <c r="N1760" i="3"/>
  <c r="N1761" i="3"/>
  <c r="O1761" i="3"/>
  <c r="O1760" i="3"/>
  <c r="H889" i="1" s="1" a="1"/>
  <c r="H889" i="1" s="1"/>
  <c r="O889" i="1" s="1"/>
  <c r="P1137" i="1"/>
  <c r="J2257" i="3"/>
  <c r="K2256" i="3"/>
  <c r="K2257" i="3"/>
  <c r="J2256" i="3"/>
  <c r="A2260" i="3"/>
  <c r="C2258" i="3" a="1"/>
  <c r="C2258" i="3" s="1"/>
  <c r="E2258" i="3" s="1"/>
  <c r="G2258" i="3" s="1"/>
  <c r="B2258" i="3" a="1"/>
  <c r="B2258" i="3" s="1"/>
  <c r="D2258" i="3" s="1"/>
  <c r="F2256" i="3"/>
  <c r="J2258" i="3" a="1"/>
  <c r="H1764" i="3" a="1"/>
  <c r="Q2253" i="3" l="1"/>
  <c r="L1134" i="1" a="1"/>
  <c r="L1134" i="1" s="1"/>
  <c r="I1135" i="5"/>
  <c r="N1138" i="1" s="1"/>
  <c r="G1135" i="5"/>
  <c r="F1136" i="5"/>
  <c r="I1133" i="4"/>
  <c r="M1136" i="1" s="1"/>
  <c r="F1134" i="4"/>
  <c r="G1134" i="4" s="1"/>
  <c r="T1756" i="3" a="1"/>
  <c r="T1756" i="3" s="1"/>
  <c r="R1760" i="3" a="1"/>
  <c r="P2254" i="3"/>
  <c r="K1136" i="1" s="1" a="1"/>
  <c r="K1136" i="1" s="1"/>
  <c r="R1758" i="3"/>
  <c r="S1759" i="3"/>
  <c r="R1759" i="3"/>
  <c r="S1758" i="3"/>
  <c r="O1763" i="3"/>
  <c r="N1762" i="3"/>
  <c r="N1763" i="3"/>
  <c r="O1762" i="3"/>
  <c r="H890" i="1" s="1" a="1"/>
  <c r="H890" i="1" s="1"/>
  <c r="O890" i="1" s="1"/>
  <c r="P1138" i="1"/>
  <c r="C2260" i="3" a="1"/>
  <c r="C2260" i="3" s="1"/>
  <c r="E2260" i="3" s="1"/>
  <c r="G2260" i="3" s="1"/>
  <c r="B2260" i="3" a="1"/>
  <c r="B2260" i="3" s="1"/>
  <c r="D2260" i="3" s="1"/>
  <c r="A2262" i="3"/>
  <c r="F2258" i="3"/>
  <c r="J2260" i="3" a="1"/>
  <c r="K2259" i="3"/>
  <c r="K2258" i="3"/>
  <c r="J2259" i="3"/>
  <c r="J2258" i="3"/>
  <c r="I1765" i="3"/>
  <c r="M1765" i="3" s="1"/>
  <c r="H1764" i="3"/>
  <c r="H1765" i="3"/>
  <c r="I1764" i="3"/>
  <c r="Q2255" i="3" l="1"/>
  <c r="L1135" i="1" a="1"/>
  <c r="L1135" i="1" s="1"/>
  <c r="G1136" i="5"/>
  <c r="I1136" i="5"/>
  <c r="N1139" i="1" s="1"/>
  <c r="F1137" i="5"/>
  <c r="I1134" i="4"/>
  <c r="M1137" i="1" s="1"/>
  <c r="F1135" i="4"/>
  <c r="G1135" i="4" s="1"/>
  <c r="T1758" i="3" a="1"/>
  <c r="T1758" i="3" s="1"/>
  <c r="P2256" i="3"/>
  <c r="K1137" i="1" s="1" a="1"/>
  <c r="K1137" i="1" s="1"/>
  <c r="R1762" i="3" a="1"/>
  <c r="S1761" i="3"/>
  <c r="R1760" i="3"/>
  <c r="R1761" i="3"/>
  <c r="S1760" i="3"/>
  <c r="H1766" i="3" a="1"/>
  <c r="L1764" i="3"/>
  <c r="N1764" i="3" s="1" a="1"/>
  <c r="P1139" i="1"/>
  <c r="J2260" i="3"/>
  <c r="K2260" i="3"/>
  <c r="K2261" i="3"/>
  <c r="J2261" i="3"/>
  <c r="C2262" i="3" a="1"/>
  <c r="C2262" i="3" s="1"/>
  <c r="E2262" i="3" s="1"/>
  <c r="G2262" i="3" s="1"/>
  <c r="B2262" i="3" a="1"/>
  <c r="B2262" i="3" s="1"/>
  <c r="D2262" i="3" s="1"/>
  <c r="A2264" i="3"/>
  <c r="F2260" i="3"/>
  <c r="J2262" i="3" a="1"/>
  <c r="I1766" i="3"/>
  <c r="H1766" i="3"/>
  <c r="H1767" i="3"/>
  <c r="I1767" i="3"/>
  <c r="M1767" i="3" s="1"/>
  <c r="Q2257" i="3" l="1"/>
  <c r="L1136" i="1" a="1"/>
  <c r="L1136" i="1" s="1"/>
  <c r="G1137" i="5"/>
  <c r="I1137" i="5"/>
  <c r="N1140" i="1" s="1"/>
  <c r="F1138" i="5"/>
  <c r="I1135" i="4"/>
  <c r="M1138" i="1" s="1"/>
  <c r="F1136" i="4"/>
  <c r="G1136" i="4" s="1"/>
  <c r="T1760" i="3" a="1"/>
  <c r="T1760" i="3" s="1"/>
  <c r="R1762" i="3"/>
  <c r="S1762" i="3"/>
  <c r="S1763" i="3"/>
  <c r="R1763" i="3"/>
  <c r="P2258" i="3"/>
  <c r="K1138" i="1" s="1" a="1"/>
  <c r="K1138" i="1" s="1"/>
  <c r="N1765" i="3"/>
  <c r="O1765" i="3"/>
  <c r="N1764" i="3"/>
  <c r="O1764" i="3"/>
  <c r="H891" i="1" s="1" a="1"/>
  <c r="H891" i="1" s="1"/>
  <c r="O891" i="1" s="1"/>
  <c r="H1768" i="3" a="1"/>
  <c r="L1766" i="3"/>
  <c r="N1766" i="3" s="1" a="1"/>
  <c r="P1140" i="1"/>
  <c r="B2264" i="3" a="1"/>
  <c r="B2264" i="3" s="1"/>
  <c r="D2264" i="3" s="1"/>
  <c r="C2264" i="3" a="1"/>
  <c r="C2264" i="3" s="1"/>
  <c r="E2264" i="3" s="1"/>
  <c r="G2264" i="3" s="1"/>
  <c r="A2266" i="3"/>
  <c r="F2262" i="3"/>
  <c r="J2264" i="3" a="1"/>
  <c r="K2263" i="3"/>
  <c r="K2262" i="3"/>
  <c r="J2263" i="3"/>
  <c r="J2262" i="3"/>
  <c r="H1769" i="3"/>
  <c r="I1769" i="3"/>
  <c r="M1769" i="3" s="1"/>
  <c r="H1768" i="3"/>
  <c r="I1768" i="3"/>
  <c r="Q2259" i="3" l="1"/>
  <c r="L1137" i="1" a="1"/>
  <c r="L1137" i="1" s="1"/>
  <c r="I1138" i="5"/>
  <c r="N1141" i="1" s="1"/>
  <c r="G1138" i="5"/>
  <c r="F1139" i="5"/>
  <c r="I1136" i="4"/>
  <c r="M1139" i="1" s="1"/>
  <c r="F1137" i="4"/>
  <c r="G1137" i="4" s="1"/>
  <c r="T1762" i="3" a="1"/>
  <c r="T1762" i="3" s="1"/>
  <c r="P2260" i="3"/>
  <c r="K1139" i="1" s="1" a="1"/>
  <c r="K1139" i="1" s="1"/>
  <c r="R1764" i="3" a="1"/>
  <c r="N1766" i="3"/>
  <c r="O1766" i="3"/>
  <c r="H892" i="1" s="1" a="1"/>
  <c r="H892" i="1" s="1"/>
  <c r="O892" i="1" s="1"/>
  <c r="N1767" i="3"/>
  <c r="O1767" i="3"/>
  <c r="H1770" i="3" a="1"/>
  <c r="L1768" i="3"/>
  <c r="N1768" i="3" s="1" a="1"/>
  <c r="P1141" i="1"/>
  <c r="J2265" i="3"/>
  <c r="K2264" i="3"/>
  <c r="K2265" i="3"/>
  <c r="J2264" i="3"/>
  <c r="B2266" i="3" a="1"/>
  <c r="B2266" i="3" s="1"/>
  <c r="D2266" i="3" s="1"/>
  <c r="A2268" i="3"/>
  <c r="C2266" i="3" a="1"/>
  <c r="C2266" i="3" s="1"/>
  <c r="E2266" i="3" s="1"/>
  <c r="G2266" i="3" s="1"/>
  <c r="F2264" i="3"/>
  <c r="J2266" i="3" a="1"/>
  <c r="H1770" i="3"/>
  <c r="L1770" i="3" s="1"/>
  <c r="I1770" i="3"/>
  <c r="H1771" i="3"/>
  <c r="I1771" i="3"/>
  <c r="M1771" i="3" s="1"/>
  <c r="Q2261" i="3" l="1"/>
  <c r="L1138" i="1" a="1"/>
  <c r="L1138" i="1" s="1"/>
  <c r="I1139" i="5"/>
  <c r="N1142" i="1" s="1"/>
  <c r="G1139" i="5"/>
  <c r="F1140" i="5"/>
  <c r="I1137" i="4"/>
  <c r="M1140" i="1" s="1"/>
  <c r="F1138" i="4"/>
  <c r="G1138" i="4" s="1"/>
  <c r="R1766" i="3" a="1"/>
  <c r="S1764" i="3"/>
  <c r="R1764" i="3"/>
  <c r="R1765" i="3"/>
  <c r="S1765" i="3"/>
  <c r="P2262" i="3"/>
  <c r="K1140" i="1" s="1" a="1"/>
  <c r="K1140" i="1" s="1"/>
  <c r="O1769" i="3"/>
  <c r="N1769" i="3"/>
  <c r="O1768" i="3"/>
  <c r="H893" i="1" s="1" a="1"/>
  <c r="H893" i="1" s="1"/>
  <c r="O893" i="1" s="1"/>
  <c r="N1768" i="3"/>
  <c r="N1770" i="3" a="1"/>
  <c r="P1142" i="1"/>
  <c r="B2268" i="3" a="1"/>
  <c r="B2268" i="3" s="1"/>
  <c r="D2268" i="3" s="1"/>
  <c r="A2270" i="3"/>
  <c r="C2268" i="3" a="1"/>
  <c r="C2268" i="3" s="1"/>
  <c r="E2268" i="3" s="1"/>
  <c r="G2268" i="3" s="1"/>
  <c r="F2266" i="3"/>
  <c r="J2268" i="3" a="1"/>
  <c r="K2266" i="3"/>
  <c r="K2267" i="3"/>
  <c r="J2266" i="3"/>
  <c r="J2267" i="3"/>
  <c r="H1772" i="3" a="1"/>
  <c r="Q2263" i="3" l="1"/>
  <c r="L1139" i="1" a="1"/>
  <c r="L1139" i="1" s="1"/>
  <c r="I1140" i="5"/>
  <c r="N1143" i="1" s="1"/>
  <c r="G1140" i="5"/>
  <c r="F1141" i="5"/>
  <c r="I1138" i="4"/>
  <c r="M1141" i="1" s="1"/>
  <c r="F1139" i="4"/>
  <c r="G1139" i="4" s="1"/>
  <c r="T1764" i="3" a="1"/>
  <c r="T1764" i="3" s="1"/>
  <c r="P2264" i="3"/>
  <c r="K1141" i="1" s="1" a="1"/>
  <c r="K1141" i="1" s="1"/>
  <c r="R1768" i="3" a="1"/>
  <c r="R1767" i="3"/>
  <c r="S1766" i="3"/>
  <c r="R1766" i="3"/>
  <c r="S1767" i="3"/>
  <c r="O1771" i="3"/>
  <c r="O1770" i="3"/>
  <c r="H894" i="1" s="1" a="1"/>
  <c r="H894" i="1" s="1"/>
  <c r="O894" i="1" s="1"/>
  <c r="N1771" i="3"/>
  <c r="N1770" i="3"/>
  <c r="P1143" i="1"/>
  <c r="K2269" i="3"/>
  <c r="K2268" i="3"/>
  <c r="J2268" i="3"/>
  <c r="J2269" i="3"/>
  <c r="C2270" i="3" a="1"/>
  <c r="C2270" i="3" s="1"/>
  <c r="E2270" i="3" s="1"/>
  <c r="G2270" i="3" s="1"/>
  <c r="A2272" i="3"/>
  <c r="B2270" i="3" a="1"/>
  <c r="B2270" i="3" s="1"/>
  <c r="D2270" i="3" s="1"/>
  <c r="F2268" i="3"/>
  <c r="J2270" i="3" a="1"/>
  <c r="I1773" i="3"/>
  <c r="M1773" i="3" s="1"/>
  <c r="H1772" i="3"/>
  <c r="H1773" i="3"/>
  <c r="I1772" i="3"/>
  <c r="Q2265" i="3" l="1"/>
  <c r="L1140" i="1" a="1"/>
  <c r="L1140" i="1" s="1"/>
  <c r="I1141" i="5"/>
  <c r="N1144" i="1" s="1"/>
  <c r="G1141" i="5"/>
  <c r="F1142" i="5"/>
  <c r="I1139" i="4"/>
  <c r="M1142" i="1" s="1"/>
  <c r="F1140" i="4"/>
  <c r="G1140" i="4" s="1"/>
  <c r="T1766" i="3" a="1"/>
  <c r="T1766" i="3" s="1"/>
  <c r="S1769" i="3"/>
  <c r="R1768" i="3"/>
  <c r="S1768" i="3"/>
  <c r="R1769" i="3"/>
  <c r="R1770" i="3" a="1"/>
  <c r="P2266" i="3"/>
  <c r="K1142" i="1" s="1" a="1"/>
  <c r="K1142" i="1" s="1"/>
  <c r="H1774" i="3" a="1"/>
  <c r="L1772" i="3"/>
  <c r="N1772" i="3" s="1" a="1"/>
  <c r="P1144" i="1"/>
  <c r="F2270" i="3"/>
  <c r="J2272" i="3" a="1"/>
  <c r="B2272" i="3" a="1"/>
  <c r="B2272" i="3" s="1"/>
  <c r="D2272" i="3" s="1"/>
  <c r="A2274" i="3"/>
  <c r="C2272" i="3" a="1"/>
  <c r="C2272" i="3" s="1"/>
  <c r="E2272" i="3" s="1"/>
  <c r="G2272" i="3" s="1"/>
  <c r="K2270" i="3"/>
  <c r="K2271" i="3"/>
  <c r="J2270" i="3"/>
  <c r="J2271" i="3"/>
  <c r="I1774" i="3"/>
  <c r="H1774" i="3"/>
  <c r="H1775" i="3"/>
  <c r="I1775" i="3"/>
  <c r="M1775" i="3" s="1"/>
  <c r="Q2267" i="3" l="1"/>
  <c r="L1141" i="1" a="1"/>
  <c r="L1141" i="1" s="1"/>
  <c r="I1142" i="5"/>
  <c r="N1145" i="1" s="1"/>
  <c r="G1142" i="5"/>
  <c r="F1143" i="5"/>
  <c r="I1140" i="4"/>
  <c r="M1143" i="1" s="1"/>
  <c r="F1141" i="4"/>
  <c r="G1141" i="4" s="1"/>
  <c r="T1768" i="3" a="1"/>
  <c r="T1768" i="3" s="1"/>
  <c r="P2268" i="3"/>
  <c r="K1143" i="1" s="1" a="1"/>
  <c r="K1143" i="1" s="1"/>
  <c r="R1770" i="3"/>
  <c r="S1770" i="3"/>
  <c r="R1771" i="3"/>
  <c r="S1771" i="3"/>
  <c r="H1776" i="3" a="1"/>
  <c r="L1774" i="3"/>
  <c r="N1774" i="3" s="1" a="1"/>
  <c r="N1772" i="3"/>
  <c r="O1772" i="3"/>
  <c r="H895" i="1" s="1" a="1"/>
  <c r="H895" i="1" s="1"/>
  <c r="O895" i="1" s="1"/>
  <c r="N1773" i="3"/>
  <c r="O1773" i="3"/>
  <c r="P1145" i="1"/>
  <c r="B2274" i="3" a="1"/>
  <c r="B2274" i="3" s="1"/>
  <c r="D2274" i="3" s="1"/>
  <c r="A2276" i="3"/>
  <c r="C2274" i="3" a="1"/>
  <c r="C2274" i="3" s="1"/>
  <c r="E2274" i="3" s="1"/>
  <c r="G2274" i="3" s="1"/>
  <c r="K2272" i="3"/>
  <c r="J2273" i="3"/>
  <c r="K2273" i="3"/>
  <c r="J2272" i="3"/>
  <c r="F2272" i="3"/>
  <c r="J2274" i="3" a="1"/>
  <c r="H1777" i="3"/>
  <c r="I1777" i="3"/>
  <c r="M1777" i="3" s="1"/>
  <c r="H1776" i="3"/>
  <c r="I1776" i="3"/>
  <c r="Q2269" i="3" l="1"/>
  <c r="L1142" i="1" a="1"/>
  <c r="L1142" i="1" s="1"/>
  <c r="I1143" i="5"/>
  <c r="N1146" i="1" s="1"/>
  <c r="G1143" i="5"/>
  <c r="F1144" i="5"/>
  <c r="I1141" i="4"/>
  <c r="M1144" i="1" s="1"/>
  <c r="F1142" i="4"/>
  <c r="G1142" i="4" s="1"/>
  <c r="T1770" i="3" a="1"/>
  <c r="T1770" i="3" s="1"/>
  <c r="R1772" i="3" a="1"/>
  <c r="P2270" i="3"/>
  <c r="K1144" i="1" s="1" a="1"/>
  <c r="K1144" i="1" s="1"/>
  <c r="O1774" i="3"/>
  <c r="H896" i="1" s="1" a="1"/>
  <c r="H896" i="1" s="1"/>
  <c r="O896" i="1" s="1"/>
  <c r="O1775" i="3"/>
  <c r="N1774" i="3"/>
  <c r="N1775" i="3"/>
  <c r="H1778" i="3" a="1"/>
  <c r="L1776" i="3"/>
  <c r="N1776" i="3" s="1" a="1"/>
  <c r="P1146" i="1"/>
  <c r="C2276" i="3" a="1"/>
  <c r="C2276" i="3" s="1"/>
  <c r="E2276" i="3" s="1"/>
  <c r="G2276" i="3" s="1"/>
  <c r="B2276" i="3" a="1"/>
  <c r="B2276" i="3" s="1"/>
  <c r="D2276" i="3" s="1"/>
  <c r="A2278" i="3"/>
  <c r="K2274" i="3"/>
  <c r="K2275" i="3"/>
  <c r="J2274" i="3"/>
  <c r="J2275" i="3"/>
  <c r="F2274" i="3"/>
  <c r="J2276" i="3" a="1"/>
  <c r="H1778" i="3"/>
  <c r="L1778" i="3" s="1"/>
  <c r="I1778" i="3"/>
  <c r="H1779" i="3"/>
  <c r="I1779" i="3"/>
  <c r="M1779" i="3" s="1"/>
  <c r="Q2271" i="3" l="1"/>
  <c r="L1143" i="1" a="1"/>
  <c r="L1143" i="1" s="1"/>
  <c r="G1144" i="5"/>
  <c r="I1144" i="5"/>
  <c r="N1147" i="1" s="1"/>
  <c r="F1145" i="5"/>
  <c r="I1142" i="4"/>
  <c r="M1145" i="1" s="1"/>
  <c r="F1143" i="4"/>
  <c r="G1143" i="4" s="1"/>
  <c r="R1774" i="3" a="1"/>
  <c r="P2272" i="3"/>
  <c r="K1145" i="1" s="1" a="1"/>
  <c r="K1145" i="1" s="1"/>
  <c r="S1773" i="3"/>
  <c r="R1773" i="3"/>
  <c r="R1772" i="3"/>
  <c r="S1772" i="3"/>
  <c r="N1776" i="3"/>
  <c r="N1777" i="3"/>
  <c r="O1777" i="3"/>
  <c r="O1776" i="3"/>
  <c r="H897" i="1" s="1" a="1"/>
  <c r="H897" i="1" s="1"/>
  <c r="O897" i="1" s="1"/>
  <c r="N1778" i="3" a="1"/>
  <c r="P1147" i="1"/>
  <c r="A2280" i="3"/>
  <c r="C2278" i="3" a="1"/>
  <c r="C2278" i="3" s="1"/>
  <c r="E2278" i="3" s="1"/>
  <c r="G2278" i="3" s="1"/>
  <c r="B2278" i="3" a="1"/>
  <c r="B2278" i="3" s="1"/>
  <c r="D2278" i="3" s="1"/>
  <c r="F2276" i="3"/>
  <c r="J2278" i="3" a="1"/>
  <c r="J2276" i="3"/>
  <c r="J2277" i="3"/>
  <c r="K2277" i="3"/>
  <c r="K2276" i="3"/>
  <c r="H1780" i="3" a="1"/>
  <c r="Q2273" i="3" l="1"/>
  <c r="L1144" i="1" a="1"/>
  <c r="L1144" i="1" s="1"/>
  <c r="G1145" i="5"/>
  <c r="I1145" i="5"/>
  <c r="N1148" i="1" s="1"/>
  <c r="F1146" i="5"/>
  <c r="I1143" i="4"/>
  <c r="M1146" i="1" s="1"/>
  <c r="F1144" i="4"/>
  <c r="G1144" i="4" s="1"/>
  <c r="T1772" i="3" a="1"/>
  <c r="T1772" i="3" s="1"/>
  <c r="P2274" i="3"/>
  <c r="K1146" i="1" s="1" a="1"/>
  <c r="K1146" i="1" s="1"/>
  <c r="R1776" i="3" a="1"/>
  <c r="R1774" i="3"/>
  <c r="S1775" i="3"/>
  <c r="R1775" i="3"/>
  <c r="S1774" i="3"/>
  <c r="O1779" i="3"/>
  <c r="N1778" i="3"/>
  <c r="O1778" i="3"/>
  <c r="H898" i="1" s="1" a="1"/>
  <c r="H898" i="1" s="1"/>
  <c r="O898" i="1" s="1"/>
  <c r="N1779" i="3"/>
  <c r="P1148" i="1"/>
  <c r="J2279" i="3"/>
  <c r="K2279" i="3"/>
  <c r="J2278" i="3"/>
  <c r="K2278" i="3"/>
  <c r="F2278" i="3"/>
  <c r="J2280" i="3" a="1"/>
  <c r="B2280" i="3" a="1"/>
  <c r="B2280" i="3" s="1"/>
  <c r="D2280" i="3" s="1"/>
  <c r="A2282" i="3"/>
  <c r="C2280" i="3" a="1"/>
  <c r="C2280" i="3" s="1"/>
  <c r="E2280" i="3" s="1"/>
  <c r="G2280" i="3" s="1"/>
  <c r="I1781" i="3"/>
  <c r="M1781" i="3" s="1"/>
  <c r="H1780" i="3"/>
  <c r="H1781" i="3"/>
  <c r="I1780" i="3"/>
  <c r="Q2275" i="3" l="1"/>
  <c r="L1145" i="1" a="1"/>
  <c r="L1145" i="1" s="1"/>
  <c r="I1146" i="5"/>
  <c r="N1149" i="1" s="1"/>
  <c r="G1146" i="5"/>
  <c r="F1147" i="5"/>
  <c r="I1144" i="4"/>
  <c r="M1147" i="1" s="1"/>
  <c r="F1145" i="4"/>
  <c r="G1145" i="4" s="1"/>
  <c r="T1774" i="3" a="1"/>
  <c r="T1774" i="3" s="1"/>
  <c r="S1777" i="3"/>
  <c r="S1776" i="3"/>
  <c r="R1777" i="3"/>
  <c r="R1776" i="3"/>
  <c r="R1778" i="3" a="1"/>
  <c r="P2276" i="3"/>
  <c r="K1147" i="1" s="1" a="1"/>
  <c r="K1147" i="1" s="1"/>
  <c r="H1782" i="3" a="1"/>
  <c r="L1780" i="3"/>
  <c r="N1780" i="3" s="1" a="1"/>
  <c r="P1149" i="1"/>
  <c r="K2280" i="3"/>
  <c r="J2281" i="3"/>
  <c r="J2280" i="3"/>
  <c r="K2281" i="3"/>
  <c r="F2280" i="3"/>
  <c r="J2282" i="3" a="1"/>
  <c r="B2282" i="3" a="1"/>
  <c r="B2282" i="3" s="1"/>
  <c r="D2282" i="3" s="1"/>
  <c r="A2284" i="3"/>
  <c r="C2282" i="3" a="1"/>
  <c r="C2282" i="3" s="1"/>
  <c r="E2282" i="3" s="1"/>
  <c r="G2282" i="3" s="1"/>
  <c r="I1782" i="3"/>
  <c r="H1782" i="3"/>
  <c r="H1783" i="3"/>
  <c r="I1783" i="3"/>
  <c r="M1783" i="3" s="1"/>
  <c r="Q2277" i="3" l="1"/>
  <c r="L1146" i="1" a="1"/>
  <c r="L1146" i="1" s="1"/>
  <c r="T1776" i="3" a="1"/>
  <c r="T1776" i="3" s="1"/>
  <c r="I1147" i="5"/>
  <c r="N1150" i="1" s="1"/>
  <c r="G1147" i="5"/>
  <c r="F1148" i="5"/>
  <c r="I1145" i="4"/>
  <c r="M1148" i="1" s="1"/>
  <c r="F1146" i="4"/>
  <c r="G1146" i="4" s="1"/>
  <c r="P2278" i="3"/>
  <c r="K1148" i="1" s="1" a="1"/>
  <c r="K1148" i="1" s="1"/>
  <c r="R1778" i="3"/>
  <c r="S1778" i="3"/>
  <c r="S1779" i="3"/>
  <c r="R1779" i="3"/>
  <c r="N1781" i="3"/>
  <c r="N1780" i="3"/>
  <c r="O1780" i="3"/>
  <c r="H899" i="1" s="1" a="1"/>
  <c r="H899" i="1" s="1"/>
  <c r="O899" i="1" s="1"/>
  <c r="O1781" i="3"/>
  <c r="H1784" i="3" a="1"/>
  <c r="L1782" i="3"/>
  <c r="N1782" i="3" s="1" a="1"/>
  <c r="P1150" i="1"/>
  <c r="F2282" i="3"/>
  <c r="J2284" i="3" a="1"/>
  <c r="K2283" i="3"/>
  <c r="K2282" i="3"/>
  <c r="J2282" i="3"/>
  <c r="J2283" i="3"/>
  <c r="C2284" i="3" a="1"/>
  <c r="C2284" i="3" s="1"/>
  <c r="E2284" i="3" s="1"/>
  <c r="G2284" i="3" s="1"/>
  <c r="B2284" i="3" a="1"/>
  <c r="B2284" i="3" s="1"/>
  <c r="D2284" i="3" s="1"/>
  <c r="A2286" i="3"/>
  <c r="H1785" i="3"/>
  <c r="I1785" i="3"/>
  <c r="M1785" i="3" s="1"/>
  <c r="H1784" i="3"/>
  <c r="I1784" i="3"/>
  <c r="Q2279" i="3" l="1"/>
  <c r="L1147" i="1" a="1"/>
  <c r="L1147" i="1" s="1"/>
  <c r="I1148" i="5"/>
  <c r="N1151" i="1" s="1"/>
  <c r="G1148" i="5"/>
  <c r="F1149" i="5"/>
  <c r="I1146" i="4"/>
  <c r="M1149" i="1" s="1"/>
  <c r="F1147" i="4"/>
  <c r="G1147" i="4" s="1"/>
  <c r="T1778" i="3" a="1"/>
  <c r="T1778" i="3" s="1"/>
  <c r="R1780" i="3" a="1"/>
  <c r="P2280" i="3"/>
  <c r="K1149" i="1" s="1" a="1"/>
  <c r="K1149" i="1" s="1"/>
  <c r="N1782" i="3"/>
  <c r="N1783" i="3"/>
  <c r="O1782" i="3"/>
  <c r="H900" i="1" s="1" a="1"/>
  <c r="H900" i="1" s="1"/>
  <c r="O900" i="1" s="1"/>
  <c r="O1783" i="3"/>
  <c r="H1786" i="3" a="1"/>
  <c r="L1784" i="3"/>
  <c r="N1784" i="3" s="1" a="1"/>
  <c r="P1151" i="1"/>
  <c r="F2284" i="3"/>
  <c r="J2286" i="3" a="1"/>
  <c r="J2284" i="3"/>
  <c r="K2284" i="3"/>
  <c r="J2285" i="3"/>
  <c r="K2285" i="3"/>
  <c r="B2286" i="3" a="1"/>
  <c r="B2286" i="3" s="1"/>
  <c r="D2286" i="3" s="1"/>
  <c r="C2286" i="3" a="1"/>
  <c r="C2286" i="3" s="1"/>
  <c r="E2286" i="3" s="1"/>
  <c r="G2286" i="3" s="1"/>
  <c r="A2288" i="3"/>
  <c r="H1786" i="3"/>
  <c r="L1786" i="3" s="1"/>
  <c r="I1786" i="3"/>
  <c r="H1787" i="3"/>
  <c r="I1787" i="3"/>
  <c r="M1787" i="3" s="1"/>
  <c r="Q2281" i="3" l="1"/>
  <c r="L1148" i="1" a="1"/>
  <c r="L1148" i="1" s="1"/>
  <c r="I1149" i="5"/>
  <c r="N1152" i="1" s="1"/>
  <c r="G1149" i="5"/>
  <c r="F1150" i="5"/>
  <c r="I1147" i="4"/>
  <c r="M1150" i="1" s="1"/>
  <c r="F1148" i="4"/>
  <c r="G1148" i="4" s="1"/>
  <c r="R1782" i="3" a="1"/>
  <c r="P2282" i="3"/>
  <c r="K1150" i="1" s="1" a="1"/>
  <c r="K1150" i="1" s="1"/>
  <c r="S1780" i="3"/>
  <c r="R1780" i="3"/>
  <c r="R1781" i="3"/>
  <c r="S1781" i="3"/>
  <c r="N1786" i="3" a="1"/>
  <c r="O1785" i="3"/>
  <c r="N1785" i="3"/>
  <c r="O1784" i="3"/>
  <c r="H901" i="1" s="1" a="1"/>
  <c r="H901" i="1" s="1"/>
  <c r="O901" i="1" s="1"/>
  <c r="N1784" i="3"/>
  <c r="P1152" i="1"/>
  <c r="F2286" i="3"/>
  <c r="J2288" i="3" a="1"/>
  <c r="J2287" i="3"/>
  <c r="K2286" i="3"/>
  <c r="K2287" i="3"/>
  <c r="J2286" i="3"/>
  <c r="B2288" i="3" a="1"/>
  <c r="B2288" i="3" s="1"/>
  <c r="D2288" i="3" s="1"/>
  <c r="C2288" i="3" a="1"/>
  <c r="C2288" i="3" s="1"/>
  <c r="E2288" i="3" s="1"/>
  <c r="G2288" i="3" s="1"/>
  <c r="A2290" i="3"/>
  <c r="H1788" i="3" a="1"/>
  <c r="Q2283" i="3" l="1"/>
  <c r="L1149" i="1" a="1"/>
  <c r="L1149" i="1" s="1"/>
  <c r="I1150" i="5"/>
  <c r="N1153" i="1" s="1"/>
  <c r="G1150" i="5"/>
  <c r="F1151" i="5"/>
  <c r="I1148" i="4"/>
  <c r="M1151" i="1" s="1"/>
  <c r="F1149" i="4"/>
  <c r="G1149" i="4" s="1"/>
  <c r="T1780" i="3" a="1"/>
  <c r="T1780" i="3" s="1"/>
  <c r="R1784" i="3" a="1"/>
  <c r="P2284" i="3"/>
  <c r="K1151" i="1" s="1" a="1"/>
  <c r="K1151" i="1" s="1"/>
  <c r="R1783" i="3"/>
  <c r="S1782" i="3"/>
  <c r="S1783" i="3"/>
  <c r="R1782" i="3"/>
  <c r="O1787" i="3"/>
  <c r="N1787" i="3"/>
  <c r="N1786" i="3"/>
  <c r="O1786" i="3"/>
  <c r="H902" i="1" s="1" a="1"/>
  <c r="H902" i="1" s="1"/>
  <c r="O902" i="1" s="1"/>
  <c r="P1153" i="1"/>
  <c r="F2288" i="3"/>
  <c r="J2290" i="3" a="1"/>
  <c r="K2288" i="3"/>
  <c r="K2289" i="3"/>
  <c r="J2288" i="3"/>
  <c r="J2289" i="3"/>
  <c r="B2290" i="3" a="1"/>
  <c r="B2290" i="3" s="1"/>
  <c r="D2290" i="3" s="1"/>
  <c r="A2292" i="3"/>
  <c r="C2290" i="3" a="1"/>
  <c r="C2290" i="3" s="1"/>
  <c r="E2290" i="3" s="1"/>
  <c r="G2290" i="3" s="1"/>
  <c r="I1789" i="3"/>
  <c r="M1789" i="3" s="1"/>
  <c r="H1788" i="3"/>
  <c r="H1789" i="3"/>
  <c r="I1788" i="3"/>
  <c r="Q2285" i="3" l="1"/>
  <c r="L1150" i="1" a="1"/>
  <c r="L1150" i="1" s="1"/>
  <c r="T1782" i="3" a="1"/>
  <c r="T1782" i="3" s="1"/>
  <c r="I1151" i="5"/>
  <c r="N1154" i="1" s="1"/>
  <c r="G1151" i="5"/>
  <c r="F1152" i="5"/>
  <c r="I1149" i="4"/>
  <c r="M1152" i="1" s="1"/>
  <c r="F1150" i="4"/>
  <c r="G1150" i="4" s="1"/>
  <c r="R1786" i="3" a="1"/>
  <c r="P2286" i="3"/>
  <c r="K1152" i="1" s="1" a="1"/>
  <c r="K1152" i="1" s="1"/>
  <c r="S1785" i="3"/>
  <c r="R1785" i="3"/>
  <c r="R1784" i="3"/>
  <c r="S1784" i="3"/>
  <c r="H1790" i="3" a="1"/>
  <c r="L1788" i="3"/>
  <c r="N1788" i="3" s="1" a="1"/>
  <c r="P1154" i="1"/>
  <c r="F2290" i="3"/>
  <c r="J2292" i="3" a="1"/>
  <c r="A2294" i="3"/>
  <c r="C2292" i="3" a="1"/>
  <c r="C2292" i="3" s="1"/>
  <c r="E2292" i="3" s="1"/>
  <c r="G2292" i="3" s="1"/>
  <c r="B2292" i="3" a="1"/>
  <c r="B2292" i="3" s="1"/>
  <c r="D2292" i="3" s="1"/>
  <c r="K2291" i="3"/>
  <c r="K2290" i="3"/>
  <c r="J2290" i="3"/>
  <c r="J2291" i="3"/>
  <c r="I1790" i="3"/>
  <c r="H1790" i="3"/>
  <c r="H1791" i="3"/>
  <c r="I1791" i="3"/>
  <c r="M1791" i="3" s="1"/>
  <c r="Q2287" i="3" l="1"/>
  <c r="L1151" i="1" a="1"/>
  <c r="L1151" i="1" s="1"/>
  <c r="G1152" i="5"/>
  <c r="I1152" i="5"/>
  <c r="N1155" i="1" s="1"/>
  <c r="F1153" i="5"/>
  <c r="I1150" i="4"/>
  <c r="M1153" i="1" s="1"/>
  <c r="F1151" i="4"/>
  <c r="G1151" i="4" s="1"/>
  <c r="T1784" i="3" a="1"/>
  <c r="T1784" i="3" s="1"/>
  <c r="P2288" i="3"/>
  <c r="K1153" i="1" s="1" a="1"/>
  <c r="K1153" i="1" s="1"/>
  <c r="S1787" i="3"/>
  <c r="R1787" i="3"/>
  <c r="R1786" i="3"/>
  <c r="S1786" i="3"/>
  <c r="H1792" i="3" a="1"/>
  <c r="L1790" i="3"/>
  <c r="N1790" i="3" s="1" a="1"/>
  <c r="N1789" i="3"/>
  <c r="O1789" i="3"/>
  <c r="N1788" i="3"/>
  <c r="O1788" i="3"/>
  <c r="H903" i="1" s="1" a="1"/>
  <c r="H903" i="1" s="1"/>
  <c r="O903" i="1" s="1"/>
  <c r="P1155" i="1"/>
  <c r="F2292" i="3"/>
  <c r="J2294" i="3" a="1"/>
  <c r="J2292" i="3"/>
  <c r="K2292" i="3"/>
  <c r="J2293" i="3"/>
  <c r="K2293" i="3"/>
  <c r="C2294" i="3" a="1"/>
  <c r="C2294" i="3" s="1"/>
  <c r="E2294" i="3" s="1"/>
  <c r="G2294" i="3" s="1"/>
  <c r="B2294" i="3" a="1"/>
  <c r="B2294" i="3" s="1"/>
  <c r="D2294" i="3" s="1"/>
  <c r="A2296" i="3"/>
  <c r="H1793" i="3"/>
  <c r="I1793" i="3"/>
  <c r="M1793" i="3" s="1"/>
  <c r="H1792" i="3"/>
  <c r="I1792" i="3"/>
  <c r="Q2289" i="3" l="1"/>
  <c r="L1152" i="1" a="1"/>
  <c r="L1152" i="1" s="1"/>
  <c r="G1153" i="5"/>
  <c r="I1153" i="5"/>
  <c r="N1156" i="1" s="1"/>
  <c r="F1154" i="5"/>
  <c r="I1151" i="4"/>
  <c r="M1154" i="1" s="1"/>
  <c r="F1152" i="4"/>
  <c r="G1152" i="4" s="1"/>
  <c r="T1786" i="3" a="1"/>
  <c r="T1786" i="3" s="1"/>
  <c r="R1788" i="3" a="1"/>
  <c r="P2290" i="3"/>
  <c r="K1154" i="1" s="1" a="1"/>
  <c r="K1154" i="1" s="1"/>
  <c r="O1790" i="3"/>
  <c r="H904" i="1" s="1" a="1"/>
  <c r="H904" i="1" s="1"/>
  <c r="O904" i="1" s="1"/>
  <c r="O1791" i="3"/>
  <c r="N1791" i="3"/>
  <c r="N1790" i="3"/>
  <c r="H1794" i="3" a="1"/>
  <c r="L1792" i="3"/>
  <c r="N1792" i="3" s="1" a="1"/>
  <c r="P1156" i="1"/>
  <c r="F2294" i="3"/>
  <c r="J2296" i="3" a="1"/>
  <c r="J2295" i="3"/>
  <c r="J2294" i="3"/>
  <c r="K2294" i="3"/>
  <c r="K2295" i="3"/>
  <c r="B2296" i="3" a="1"/>
  <c r="B2296" i="3" s="1"/>
  <c r="D2296" i="3" s="1"/>
  <c r="A2298" i="3"/>
  <c r="C2296" i="3" a="1"/>
  <c r="C2296" i="3" s="1"/>
  <c r="E2296" i="3" s="1"/>
  <c r="G2296" i="3" s="1"/>
  <c r="H1794" i="3"/>
  <c r="L1794" i="3" s="1"/>
  <c r="I1794" i="3"/>
  <c r="H1795" i="3"/>
  <c r="I1795" i="3"/>
  <c r="M1795" i="3" s="1"/>
  <c r="Q2291" i="3" l="1"/>
  <c r="L1153" i="1" a="1"/>
  <c r="L1153" i="1" s="1"/>
  <c r="I1154" i="5"/>
  <c r="N1157" i="1" s="1"/>
  <c r="G1154" i="5"/>
  <c r="F1155" i="5"/>
  <c r="I1152" i="4"/>
  <c r="M1155" i="1" s="1"/>
  <c r="F1153" i="4"/>
  <c r="G1153" i="4" s="1"/>
  <c r="R1790" i="3" a="1"/>
  <c r="P2292" i="3"/>
  <c r="K1155" i="1" s="1" a="1"/>
  <c r="K1155" i="1" s="1"/>
  <c r="S1789" i="3"/>
  <c r="R1788" i="3"/>
  <c r="R1789" i="3"/>
  <c r="S1788" i="3"/>
  <c r="N1794" i="3" a="1"/>
  <c r="N1792" i="3"/>
  <c r="N1793" i="3"/>
  <c r="O1793" i="3"/>
  <c r="O1792" i="3"/>
  <c r="H905" i="1" s="1" a="1"/>
  <c r="H905" i="1" s="1"/>
  <c r="O905" i="1" s="1"/>
  <c r="P1157" i="1"/>
  <c r="A2300" i="3"/>
  <c r="C2298" i="3" a="1"/>
  <c r="C2298" i="3" s="1"/>
  <c r="E2298" i="3" s="1"/>
  <c r="G2298" i="3" s="1"/>
  <c r="B2298" i="3" a="1"/>
  <c r="B2298" i="3" s="1"/>
  <c r="D2298" i="3" s="1"/>
  <c r="F2296" i="3"/>
  <c r="J2298" i="3" a="1"/>
  <c r="K2296" i="3"/>
  <c r="K2297" i="3"/>
  <c r="J2297" i="3"/>
  <c r="J2296" i="3"/>
  <c r="H1796" i="3" a="1"/>
  <c r="Q2293" i="3" l="1"/>
  <c r="L1154" i="1" a="1"/>
  <c r="L1154" i="1" s="1"/>
  <c r="I1155" i="5"/>
  <c r="N1158" i="1" s="1"/>
  <c r="G1155" i="5"/>
  <c r="F1156" i="5"/>
  <c r="I1153" i="4"/>
  <c r="M1156" i="1" s="1"/>
  <c r="F1154" i="4"/>
  <c r="G1154" i="4" s="1"/>
  <c r="T1788" i="3" a="1"/>
  <c r="T1788" i="3" s="1"/>
  <c r="R1792" i="3" a="1"/>
  <c r="P2294" i="3"/>
  <c r="K1156" i="1" s="1" a="1"/>
  <c r="K1156" i="1" s="1"/>
  <c r="R1790" i="3"/>
  <c r="S1791" i="3"/>
  <c r="S1790" i="3"/>
  <c r="R1791" i="3"/>
  <c r="O1795" i="3"/>
  <c r="O1794" i="3"/>
  <c r="H906" i="1" s="1" a="1"/>
  <c r="H906" i="1" s="1"/>
  <c r="O906" i="1" s="1"/>
  <c r="N1795" i="3"/>
  <c r="N1794" i="3"/>
  <c r="P1158" i="1"/>
  <c r="K2298" i="3"/>
  <c r="K2299" i="3"/>
  <c r="J2298" i="3"/>
  <c r="J2299" i="3"/>
  <c r="F2298" i="3"/>
  <c r="J2300" i="3" a="1"/>
  <c r="C2300" i="3" a="1"/>
  <c r="C2300" i="3" s="1"/>
  <c r="E2300" i="3" s="1"/>
  <c r="G2300" i="3" s="1"/>
  <c r="A2302" i="3"/>
  <c r="B2300" i="3" a="1"/>
  <c r="B2300" i="3" s="1"/>
  <c r="D2300" i="3" s="1"/>
  <c r="I1797" i="3"/>
  <c r="M1797" i="3" s="1"/>
  <c r="H1796" i="3"/>
  <c r="H1797" i="3"/>
  <c r="I1796" i="3"/>
  <c r="Q2295" i="3" l="1"/>
  <c r="L1155" i="1" a="1"/>
  <c r="L1155" i="1" s="1"/>
  <c r="I1156" i="5"/>
  <c r="N1159" i="1" s="1"/>
  <c r="G1156" i="5"/>
  <c r="F1157" i="5"/>
  <c r="I1154" i="4"/>
  <c r="M1157" i="1" s="1"/>
  <c r="F1155" i="4"/>
  <c r="G1155" i="4" s="1"/>
  <c r="T1790" i="3" a="1"/>
  <c r="T1790" i="3" s="1"/>
  <c r="R1794" i="3" a="1"/>
  <c r="P2296" i="3"/>
  <c r="K1157" i="1" s="1" a="1"/>
  <c r="K1157" i="1" s="1"/>
  <c r="S1793" i="3"/>
  <c r="R1792" i="3"/>
  <c r="S1792" i="3"/>
  <c r="R1793" i="3"/>
  <c r="H1798" i="3" a="1"/>
  <c r="L1796" i="3"/>
  <c r="N1796" i="3" s="1" a="1"/>
  <c r="P1159" i="1"/>
  <c r="J2300" i="3"/>
  <c r="K2300" i="3"/>
  <c r="J2301" i="3"/>
  <c r="K2301" i="3"/>
  <c r="B2302" i="3" a="1"/>
  <c r="B2302" i="3" s="1"/>
  <c r="D2302" i="3" s="1"/>
  <c r="C2302" i="3" a="1"/>
  <c r="C2302" i="3" s="1"/>
  <c r="E2302" i="3" s="1"/>
  <c r="G2302" i="3" s="1"/>
  <c r="A2304" i="3"/>
  <c r="F2300" i="3"/>
  <c r="J2302" i="3" a="1"/>
  <c r="I1798" i="3"/>
  <c r="H1798" i="3"/>
  <c r="H1799" i="3"/>
  <c r="I1799" i="3"/>
  <c r="M1799" i="3" s="1"/>
  <c r="Q2297" i="3" l="1"/>
  <c r="L1156" i="1" a="1"/>
  <c r="L1156" i="1" s="1"/>
  <c r="I1157" i="5"/>
  <c r="N1160" i="1" s="1"/>
  <c r="G1157" i="5"/>
  <c r="F1158" i="5"/>
  <c r="I1155" i="4"/>
  <c r="M1158" i="1" s="1"/>
  <c r="F1156" i="4"/>
  <c r="G1156" i="4" s="1"/>
  <c r="T1792" i="3" a="1"/>
  <c r="T1792" i="3" s="1"/>
  <c r="P2298" i="3"/>
  <c r="K1158" i="1" s="1" a="1"/>
  <c r="K1158" i="1" s="1"/>
  <c r="R1794" i="3"/>
  <c r="S1794" i="3"/>
  <c r="S1795" i="3"/>
  <c r="R1795" i="3"/>
  <c r="H1800" i="3" a="1"/>
  <c r="L1798" i="3"/>
  <c r="N1798" i="3" s="1" a="1"/>
  <c r="N1797" i="3"/>
  <c r="O1796" i="3"/>
  <c r="H907" i="1" s="1" a="1"/>
  <c r="H907" i="1" s="1"/>
  <c r="O907" i="1" s="1"/>
  <c r="O1797" i="3"/>
  <c r="N1796" i="3"/>
  <c r="P1160" i="1"/>
  <c r="F2302" i="3"/>
  <c r="J2304" i="3" a="1"/>
  <c r="C2304" i="3" a="1"/>
  <c r="C2304" i="3" s="1"/>
  <c r="E2304" i="3" s="1"/>
  <c r="G2304" i="3" s="1"/>
  <c r="A2306" i="3"/>
  <c r="B2304" i="3" a="1"/>
  <c r="B2304" i="3" s="1"/>
  <c r="D2304" i="3" s="1"/>
  <c r="J2303" i="3"/>
  <c r="J2302" i="3"/>
  <c r="K2303" i="3"/>
  <c r="K2302" i="3"/>
  <c r="H1801" i="3"/>
  <c r="I1801" i="3"/>
  <c r="M1801" i="3" s="1"/>
  <c r="H1800" i="3"/>
  <c r="I1800" i="3"/>
  <c r="Q2299" i="3" l="1"/>
  <c r="L1157" i="1" a="1"/>
  <c r="L1157" i="1" s="1"/>
  <c r="I1158" i="5"/>
  <c r="N1161" i="1" s="1"/>
  <c r="G1158" i="5"/>
  <c r="F1159" i="5"/>
  <c r="I1156" i="4"/>
  <c r="M1159" i="1" s="1"/>
  <c r="F1157" i="4"/>
  <c r="G1157" i="4" s="1"/>
  <c r="T1794" i="3" a="1"/>
  <c r="T1794" i="3" s="1"/>
  <c r="R1796" i="3" a="1"/>
  <c r="P2300" i="3"/>
  <c r="K1159" i="1" s="1" a="1"/>
  <c r="K1159" i="1" s="1"/>
  <c r="N1798" i="3"/>
  <c r="O1798" i="3"/>
  <c r="H908" i="1" s="1" a="1"/>
  <c r="H908" i="1" s="1"/>
  <c r="O908" i="1" s="1"/>
  <c r="N1799" i="3"/>
  <c r="O1799" i="3"/>
  <c r="H1802" i="3" a="1"/>
  <c r="L1800" i="3"/>
  <c r="N1800" i="3" s="1" a="1"/>
  <c r="P1161" i="1"/>
  <c r="F2304" i="3"/>
  <c r="J2306" i="3" a="1"/>
  <c r="B2306" i="3" a="1"/>
  <c r="B2306" i="3" s="1"/>
  <c r="D2306" i="3" s="1"/>
  <c r="A2308" i="3"/>
  <c r="C2306" i="3" a="1"/>
  <c r="C2306" i="3" s="1"/>
  <c r="E2306" i="3" s="1"/>
  <c r="G2306" i="3" s="1"/>
  <c r="J2304" i="3"/>
  <c r="K2304" i="3"/>
  <c r="J2305" i="3"/>
  <c r="K2305" i="3"/>
  <c r="H1802" i="3"/>
  <c r="I1802" i="3"/>
  <c r="H1803" i="3"/>
  <c r="I1803" i="3"/>
  <c r="M1803" i="3" s="1"/>
  <c r="Q2301" i="3" l="1"/>
  <c r="L1158" i="1" a="1"/>
  <c r="L1158" i="1" s="1"/>
  <c r="G1159" i="5"/>
  <c r="I1159" i="5"/>
  <c r="N1162" i="1" s="1"/>
  <c r="F1160" i="5"/>
  <c r="I1157" i="4"/>
  <c r="M1160" i="1" s="1"/>
  <c r="F1158" i="4"/>
  <c r="G1158" i="4" s="1"/>
  <c r="R1798" i="3" a="1"/>
  <c r="P2302" i="3"/>
  <c r="K1160" i="1" s="1" a="1"/>
  <c r="K1160" i="1" s="1"/>
  <c r="S1796" i="3"/>
  <c r="R1797" i="3"/>
  <c r="R1796" i="3"/>
  <c r="S1797" i="3"/>
  <c r="O1800" i="3"/>
  <c r="H909" i="1" s="1" a="1"/>
  <c r="H909" i="1" s="1"/>
  <c r="O909" i="1" s="1"/>
  <c r="N1801" i="3"/>
  <c r="O1801" i="3"/>
  <c r="N1800" i="3"/>
  <c r="H1804" i="3" a="1"/>
  <c r="L1802" i="3"/>
  <c r="N1802" i="3" s="1" a="1"/>
  <c r="P1162" i="1"/>
  <c r="B2308" i="3" a="1"/>
  <c r="B2308" i="3" s="1"/>
  <c r="D2308" i="3" s="1"/>
  <c r="A2310" i="3"/>
  <c r="C2308" i="3" a="1"/>
  <c r="C2308" i="3" s="1"/>
  <c r="E2308" i="3" s="1"/>
  <c r="G2308" i="3" s="1"/>
  <c r="F2306" i="3"/>
  <c r="J2308" i="3" a="1"/>
  <c r="J2307" i="3"/>
  <c r="K2306" i="3"/>
  <c r="K2307" i="3"/>
  <c r="J2306" i="3"/>
  <c r="I1805" i="3"/>
  <c r="M1805" i="3" s="1"/>
  <c r="H1804" i="3"/>
  <c r="H1805" i="3"/>
  <c r="I1804" i="3"/>
  <c r="Q2303" i="3" l="1"/>
  <c r="L1159" i="1" a="1"/>
  <c r="L1159" i="1" s="1"/>
  <c r="I1160" i="5"/>
  <c r="N1163" i="1" s="1"/>
  <c r="G1160" i="5"/>
  <c r="F1161" i="5"/>
  <c r="I1158" i="4"/>
  <c r="M1161" i="1" s="1"/>
  <c r="F1159" i="4"/>
  <c r="G1159" i="4" s="1"/>
  <c r="T1796" i="3" a="1"/>
  <c r="T1796" i="3" s="1"/>
  <c r="R1800" i="3" a="1"/>
  <c r="P2304" i="3"/>
  <c r="K1161" i="1" s="1" a="1"/>
  <c r="K1161" i="1" s="1"/>
  <c r="S1798" i="3"/>
  <c r="R1799" i="3"/>
  <c r="S1799" i="3"/>
  <c r="R1798" i="3"/>
  <c r="H1806" i="3" a="1"/>
  <c r="L1804" i="3"/>
  <c r="N1804" i="3" s="1" a="1"/>
  <c r="O1803" i="3"/>
  <c r="O1802" i="3"/>
  <c r="H910" i="1" s="1" a="1"/>
  <c r="H910" i="1" s="1"/>
  <c r="O910" i="1" s="1"/>
  <c r="N1803" i="3"/>
  <c r="N1802" i="3"/>
  <c r="P1163" i="1"/>
  <c r="A2312" i="3"/>
  <c r="C2310" i="3" a="1"/>
  <c r="C2310" i="3" s="1"/>
  <c r="E2310" i="3" s="1"/>
  <c r="G2310" i="3" s="1"/>
  <c r="B2310" i="3" a="1"/>
  <c r="B2310" i="3" s="1"/>
  <c r="D2310" i="3" s="1"/>
  <c r="J2308" i="3"/>
  <c r="K2309" i="3"/>
  <c r="J2309" i="3"/>
  <c r="K2308" i="3"/>
  <c r="F2308" i="3"/>
  <c r="J2310" i="3" a="1"/>
  <c r="H1806" i="3"/>
  <c r="L1806" i="3" s="1"/>
  <c r="I1807" i="3"/>
  <c r="M1807" i="3" s="1"/>
  <c r="I1806" i="3"/>
  <c r="H1807" i="3"/>
  <c r="Q2305" i="3" l="1"/>
  <c r="L1160" i="1" a="1"/>
  <c r="L1160" i="1" s="1"/>
  <c r="T1798" i="3" a="1"/>
  <c r="T1798" i="3" s="1"/>
  <c r="I1161" i="5"/>
  <c r="N1164" i="1" s="1"/>
  <c r="G1161" i="5"/>
  <c r="F1162" i="5"/>
  <c r="I1159" i="4"/>
  <c r="M1162" i="1" s="1"/>
  <c r="F1160" i="4"/>
  <c r="G1160" i="4" s="1"/>
  <c r="R1802" i="3" a="1"/>
  <c r="P2306" i="3"/>
  <c r="K1162" i="1" s="1" a="1"/>
  <c r="K1162" i="1" s="1"/>
  <c r="S1801" i="3"/>
  <c r="R1800" i="3"/>
  <c r="R1801" i="3"/>
  <c r="S1800" i="3"/>
  <c r="N1804" i="3"/>
  <c r="N1805" i="3"/>
  <c r="O1805" i="3"/>
  <c r="O1804" i="3"/>
  <c r="H911" i="1" s="1" a="1"/>
  <c r="H911" i="1" s="1"/>
  <c r="O911" i="1" s="1"/>
  <c r="N1806" i="3" a="1"/>
  <c r="P1164" i="1"/>
  <c r="F2310" i="3"/>
  <c r="J2312" i="3" a="1"/>
  <c r="J2311" i="3"/>
  <c r="K2311" i="3"/>
  <c r="K2310" i="3"/>
  <c r="J2310" i="3"/>
  <c r="C2312" i="3" a="1"/>
  <c r="C2312" i="3" s="1"/>
  <c r="E2312" i="3" s="1"/>
  <c r="G2312" i="3" s="1"/>
  <c r="A2314" i="3"/>
  <c r="B2312" i="3" a="1"/>
  <c r="B2312" i="3" s="1"/>
  <c r="D2312" i="3" s="1"/>
  <c r="H1808" i="3" a="1"/>
  <c r="Q2307" i="3" l="1"/>
  <c r="L1161" i="1" a="1"/>
  <c r="L1161" i="1" s="1"/>
  <c r="I1162" i="5"/>
  <c r="N1165" i="1" s="1"/>
  <c r="G1162" i="5"/>
  <c r="F1163" i="5"/>
  <c r="I1160" i="4"/>
  <c r="M1163" i="1" s="1"/>
  <c r="F1161" i="4"/>
  <c r="G1161" i="4" s="1"/>
  <c r="T1800" i="3" a="1"/>
  <c r="T1800" i="3" s="1"/>
  <c r="P2308" i="3"/>
  <c r="K1163" i="1" s="1" a="1"/>
  <c r="K1163" i="1" s="1"/>
  <c r="R1804" i="3" a="1"/>
  <c r="R1802" i="3"/>
  <c r="S1802" i="3"/>
  <c r="R1803" i="3"/>
  <c r="S1803" i="3"/>
  <c r="O1806" i="3"/>
  <c r="H912" i="1" s="1" a="1"/>
  <c r="H912" i="1" s="1"/>
  <c r="O912" i="1" s="1"/>
  <c r="N1806" i="3"/>
  <c r="N1807" i="3"/>
  <c r="O1807" i="3"/>
  <c r="P1165" i="1"/>
  <c r="C2314" i="3" a="1"/>
  <c r="C2314" i="3" s="1"/>
  <c r="E2314" i="3" s="1"/>
  <c r="G2314" i="3" s="1"/>
  <c r="B2314" i="3" a="1"/>
  <c r="B2314" i="3" s="1"/>
  <c r="D2314" i="3" s="1"/>
  <c r="A2316" i="3"/>
  <c r="J2312" i="3"/>
  <c r="K2313" i="3"/>
  <c r="J2313" i="3"/>
  <c r="K2312" i="3"/>
  <c r="F2312" i="3"/>
  <c r="J2314" i="3" a="1"/>
  <c r="H1809" i="3"/>
  <c r="I1809" i="3"/>
  <c r="M1809" i="3" s="1"/>
  <c r="H1808" i="3"/>
  <c r="I1808" i="3"/>
  <c r="Q2309" i="3" l="1"/>
  <c r="L1162" i="1" a="1"/>
  <c r="L1162" i="1" s="1"/>
  <c r="I1163" i="5"/>
  <c r="N1166" i="1" s="1"/>
  <c r="G1163" i="5"/>
  <c r="F1164" i="5"/>
  <c r="I1161" i="4"/>
  <c r="M1164" i="1" s="1"/>
  <c r="F1162" i="4"/>
  <c r="G1162" i="4" s="1"/>
  <c r="T1802" i="3" a="1"/>
  <c r="T1802" i="3" s="1"/>
  <c r="S1805" i="3"/>
  <c r="R1804" i="3"/>
  <c r="R1805" i="3"/>
  <c r="S1804" i="3"/>
  <c r="R1806" i="3" a="1"/>
  <c r="P2310" i="3"/>
  <c r="K1164" i="1" s="1" a="1"/>
  <c r="K1164" i="1" s="1"/>
  <c r="H1810" i="3" a="1"/>
  <c r="L1808" i="3"/>
  <c r="N1808" i="3" s="1" a="1"/>
  <c r="P1166" i="1"/>
  <c r="B2316" i="3" a="1"/>
  <c r="B2316" i="3" s="1"/>
  <c r="D2316" i="3" s="1"/>
  <c r="A2318" i="3"/>
  <c r="C2316" i="3" a="1"/>
  <c r="C2316" i="3" s="1"/>
  <c r="E2316" i="3" s="1"/>
  <c r="G2316" i="3" s="1"/>
  <c r="F2314" i="3"/>
  <c r="J2316" i="3" a="1"/>
  <c r="J2315" i="3"/>
  <c r="K2314" i="3"/>
  <c r="J2314" i="3"/>
  <c r="K2315" i="3"/>
  <c r="H1810" i="3"/>
  <c r="L1810" i="3" s="1"/>
  <c r="I1810" i="3"/>
  <c r="H1811" i="3"/>
  <c r="I1811" i="3"/>
  <c r="M1811" i="3" s="1"/>
  <c r="Q2311" i="3" l="1"/>
  <c r="L1163" i="1" a="1"/>
  <c r="L1163" i="1" s="1"/>
  <c r="I1164" i="5"/>
  <c r="N1167" i="1" s="1"/>
  <c r="G1164" i="5"/>
  <c r="F1165" i="5"/>
  <c r="I1162" i="4"/>
  <c r="M1165" i="1" s="1"/>
  <c r="F1163" i="4"/>
  <c r="G1163" i="4" s="1"/>
  <c r="T1804" i="3" a="1"/>
  <c r="T1804" i="3" s="1"/>
  <c r="P2312" i="3"/>
  <c r="K1165" i="1" s="1" a="1"/>
  <c r="K1165" i="1" s="1"/>
  <c r="R1806" i="3"/>
  <c r="S1807" i="3"/>
  <c r="R1807" i="3"/>
  <c r="S1806" i="3"/>
  <c r="N1810" i="3" a="1"/>
  <c r="O1811" i="3" s="1"/>
  <c r="N1808" i="3"/>
  <c r="N1809" i="3"/>
  <c r="O1809" i="3"/>
  <c r="O1808" i="3"/>
  <c r="H913" i="1" s="1" a="1"/>
  <c r="H913" i="1" s="1"/>
  <c r="O913" i="1" s="1"/>
  <c r="P1167" i="1"/>
  <c r="B2318" i="3" a="1"/>
  <c r="B2318" i="3" s="1"/>
  <c r="D2318" i="3" s="1"/>
  <c r="C2318" i="3" a="1"/>
  <c r="C2318" i="3" s="1"/>
  <c r="E2318" i="3" s="1"/>
  <c r="G2318" i="3" s="1"/>
  <c r="A2320" i="3"/>
  <c r="J2316" i="3"/>
  <c r="J2317" i="3"/>
  <c r="K2316" i="3"/>
  <c r="K2317" i="3"/>
  <c r="F2316" i="3"/>
  <c r="J2318" i="3" a="1"/>
  <c r="H1812" i="3" a="1"/>
  <c r="Q2313" i="3" l="1"/>
  <c r="L1164" i="1" a="1"/>
  <c r="L1164" i="1" s="1"/>
  <c r="G1165" i="5"/>
  <c r="I1165" i="5"/>
  <c r="N1168" i="1" s="1"/>
  <c r="F1166" i="5"/>
  <c r="I1163" i="4"/>
  <c r="M1166" i="1" s="1"/>
  <c r="F1164" i="4"/>
  <c r="G1164" i="4" s="1"/>
  <c r="T1806" i="3" a="1"/>
  <c r="T1806" i="3" s="1"/>
  <c r="R1808" i="3" a="1"/>
  <c r="P2314" i="3"/>
  <c r="K1166" i="1" s="1" a="1"/>
  <c r="K1166" i="1" s="1"/>
  <c r="N1810" i="3"/>
  <c r="O1810" i="3"/>
  <c r="H914" i="1" s="1" a="1"/>
  <c r="H914" i="1" s="1"/>
  <c r="O914" i="1" s="1"/>
  <c r="N1811" i="3"/>
  <c r="P1168" i="1"/>
  <c r="A2322" i="3"/>
  <c r="B2320" i="3" a="1"/>
  <c r="B2320" i="3" s="1"/>
  <c r="D2320" i="3" s="1"/>
  <c r="C2320" i="3" a="1"/>
  <c r="C2320" i="3" s="1"/>
  <c r="E2320" i="3" s="1"/>
  <c r="G2320" i="3" s="1"/>
  <c r="J2319" i="3"/>
  <c r="J2318" i="3"/>
  <c r="K2318" i="3"/>
  <c r="K2319" i="3"/>
  <c r="F2318" i="3"/>
  <c r="J2320" i="3" a="1"/>
  <c r="H1812" i="3"/>
  <c r="H1813" i="3"/>
  <c r="I1812" i="3"/>
  <c r="I1813" i="3"/>
  <c r="M1813" i="3" s="1"/>
  <c r="Q2315" i="3" l="1"/>
  <c r="L1165" i="1" a="1"/>
  <c r="L1165" i="1" s="1"/>
  <c r="G1166" i="5"/>
  <c r="I1166" i="5"/>
  <c r="N1169" i="1" s="1"/>
  <c r="F1167" i="5"/>
  <c r="I1164" i="4"/>
  <c r="M1167" i="1" s="1"/>
  <c r="F1165" i="4"/>
  <c r="G1165" i="4" s="1"/>
  <c r="R1810" i="3" a="1"/>
  <c r="P2316" i="3"/>
  <c r="K1167" i="1" s="1" a="1"/>
  <c r="K1167" i="1" s="1"/>
  <c r="S1809" i="3"/>
  <c r="R1809" i="3"/>
  <c r="R1808" i="3"/>
  <c r="S1808" i="3"/>
  <c r="H1814" i="3" a="1"/>
  <c r="L1812" i="3"/>
  <c r="N1812" i="3" s="1" a="1"/>
  <c r="P1169" i="1"/>
  <c r="F2320" i="3"/>
  <c r="J2322" i="3" a="1"/>
  <c r="J2320" i="3"/>
  <c r="K2320" i="3"/>
  <c r="J2321" i="3"/>
  <c r="K2321" i="3"/>
  <c r="A2324" i="3"/>
  <c r="B2322" i="3" a="1"/>
  <c r="B2322" i="3" s="1"/>
  <c r="D2322" i="3" s="1"/>
  <c r="C2322" i="3" a="1"/>
  <c r="C2322" i="3" s="1"/>
  <c r="E2322" i="3" s="1"/>
  <c r="G2322" i="3" s="1"/>
  <c r="H1814" i="3"/>
  <c r="L1814" i="3" s="1"/>
  <c r="I1815" i="3"/>
  <c r="M1815" i="3" s="1"/>
  <c r="I1814" i="3"/>
  <c r="H1815" i="3"/>
  <c r="Q2317" i="3" l="1"/>
  <c r="L1166" i="1" a="1"/>
  <c r="L1166" i="1" s="1"/>
  <c r="I1167" i="5"/>
  <c r="N1170" i="1" s="1"/>
  <c r="G1167" i="5"/>
  <c r="F1168" i="5"/>
  <c r="I1165" i="4"/>
  <c r="M1168" i="1" s="1"/>
  <c r="F1166" i="4"/>
  <c r="G1166" i="4" s="1"/>
  <c r="T1808" i="3" a="1"/>
  <c r="T1808" i="3" s="1"/>
  <c r="P2318" i="3"/>
  <c r="K1168" i="1" s="1" a="1"/>
  <c r="K1168" i="1" s="1"/>
  <c r="R1810" i="3"/>
  <c r="S1811" i="3"/>
  <c r="S1810" i="3"/>
  <c r="R1811" i="3"/>
  <c r="N1814" i="3" a="1"/>
  <c r="N1814" i="3" s="1"/>
  <c r="N1813" i="3"/>
  <c r="O1812" i="3"/>
  <c r="H915" i="1" s="1" a="1"/>
  <c r="H915" i="1" s="1"/>
  <c r="O915" i="1" s="1"/>
  <c r="N1812" i="3"/>
  <c r="O1813" i="3"/>
  <c r="P1170" i="1"/>
  <c r="F2322" i="3"/>
  <c r="J2324" i="3" a="1"/>
  <c r="C2324" i="3" a="1"/>
  <c r="C2324" i="3" s="1"/>
  <c r="E2324" i="3" s="1"/>
  <c r="G2324" i="3" s="1"/>
  <c r="B2324" i="3" a="1"/>
  <c r="B2324" i="3" s="1"/>
  <c r="D2324" i="3" s="1"/>
  <c r="A2326" i="3"/>
  <c r="J2323" i="3"/>
  <c r="K2323" i="3"/>
  <c r="K2322" i="3"/>
  <c r="J2322" i="3"/>
  <c r="H1816" i="3" a="1"/>
  <c r="Q2319" i="3" l="1"/>
  <c r="L1167" i="1" a="1"/>
  <c r="L1167" i="1" s="1"/>
  <c r="I1168" i="5"/>
  <c r="N1171" i="1" s="1"/>
  <c r="G1168" i="5"/>
  <c r="F1169" i="5"/>
  <c r="I1166" i="4"/>
  <c r="M1169" i="1" s="1"/>
  <c r="F1167" i="4"/>
  <c r="G1167" i="4" s="1"/>
  <c r="T1810" i="3" a="1"/>
  <c r="T1810" i="3" s="1"/>
  <c r="R1812" i="3" a="1"/>
  <c r="P2320" i="3"/>
  <c r="K1169" i="1" s="1" a="1"/>
  <c r="K1169" i="1" s="1"/>
  <c r="O1814" i="3"/>
  <c r="H916" i="1" s="1" a="1"/>
  <c r="H916" i="1" s="1"/>
  <c r="O916" i="1" s="1"/>
  <c r="O1815" i="3"/>
  <c r="N1815" i="3"/>
  <c r="P1171" i="1"/>
  <c r="A2328" i="3"/>
  <c r="B2326" i="3" a="1"/>
  <c r="B2326" i="3" s="1"/>
  <c r="D2326" i="3" s="1"/>
  <c r="C2326" i="3" a="1"/>
  <c r="C2326" i="3" s="1"/>
  <c r="E2326" i="3" s="1"/>
  <c r="G2326" i="3" s="1"/>
  <c r="F2324" i="3"/>
  <c r="J2326" i="3" a="1"/>
  <c r="J2324" i="3"/>
  <c r="J2325" i="3"/>
  <c r="K2325" i="3"/>
  <c r="K2324" i="3"/>
  <c r="I1817" i="3"/>
  <c r="M1817" i="3" s="1"/>
  <c r="H1816" i="3"/>
  <c r="I1816" i="3"/>
  <c r="H1817" i="3"/>
  <c r="Q2321" i="3" l="1"/>
  <c r="L1168" i="1" a="1"/>
  <c r="L1168" i="1" s="1"/>
  <c r="I1169" i="5"/>
  <c r="N1172" i="1" s="1"/>
  <c r="G1169" i="5"/>
  <c r="F1170" i="5"/>
  <c r="I1167" i="4"/>
  <c r="M1170" i="1" s="1"/>
  <c r="F1168" i="4"/>
  <c r="G1168" i="4" s="1"/>
  <c r="P2322" i="3"/>
  <c r="K1170" i="1" s="1" a="1"/>
  <c r="K1170" i="1" s="1"/>
  <c r="S1812" i="3"/>
  <c r="R1813" i="3"/>
  <c r="R1812" i="3"/>
  <c r="S1813" i="3"/>
  <c r="R1814" i="3" a="1"/>
  <c r="H1818" i="3" a="1"/>
  <c r="L1816" i="3"/>
  <c r="N1816" i="3" s="1" a="1"/>
  <c r="P1172" i="1"/>
  <c r="J2327" i="3"/>
  <c r="J2326" i="3"/>
  <c r="K2326" i="3"/>
  <c r="K2327" i="3"/>
  <c r="F2326" i="3"/>
  <c r="J2328" i="3" a="1"/>
  <c r="A2330" i="3"/>
  <c r="C2328" i="3" a="1"/>
  <c r="C2328" i="3" s="1"/>
  <c r="E2328" i="3" s="1"/>
  <c r="G2328" i="3" s="1"/>
  <c r="B2328" i="3" a="1"/>
  <c r="B2328" i="3" s="1"/>
  <c r="D2328" i="3" s="1"/>
  <c r="I1818" i="3"/>
  <c r="H1819" i="3"/>
  <c r="H1818" i="3"/>
  <c r="I1819" i="3"/>
  <c r="M1819" i="3" s="1"/>
  <c r="Q2323" i="3" l="1"/>
  <c r="L1169" i="1" a="1"/>
  <c r="L1169" i="1" s="1"/>
  <c r="I1170" i="5"/>
  <c r="N1173" i="1" s="1"/>
  <c r="G1170" i="5"/>
  <c r="F1171" i="5"/>
  <c r="I1168" i="4"/>
  <c r="M1171" i="1" s="1"/>
  <c r="F1169" i="4"/>
  <c r="G1169" i="4" s="1"/>
  <c r="T1812" i="3" a="1"/>
  <c r="T1812" i="3" s="1"/>
  <c r="S1814" i="3"/>
  <c r="S1815" i="3"/>
  <c r="R1814" i="3"/>
  <c r="R1815" i="3"/>
  <c r="P2324" i="3"/>
  <c r="K1171" i="1" s="1" a="1"/>
  <c r="K1171" i="1" s="1"/>
  <c r="H1820" i="3" a="1"/>
  <c r="L1818" i="3"/>
  <c r="N1818" i="3" s="1" a="1"/>
  <c r="O1816" i="3"/>
  <c r="H917" i="1" s="1" a="1"/>
  <c r="H917" i="1" s="1"/>
  <c r="O917" i="1" s="1"/>
  <c r="N1817" i="3"/>
  <c r="O1817" i="3"/>
  <c r="N1816" i="3"/>
  <c r="P1173" i="1"/>
  <c r="J2328" i="3"/>
  <c r="J2329" i="3"/>
  <c r="K2329" i="3"/>
  <c r="K2328" i="3"/>
  <c r="A2332" i="3"/>
  <c r="C2330" i="3" a="1"/>
  <c r="C2330" i="3" s="1"/>
  <c r="E2330" i="3" s="1"/>
  <c r="G2330" i="3" s="1"/>
  <c r="B2330" i="3" a="1"/>
  <c r="B2330" i="3" s="1"/>
  <c r="D2330" i="3" s="1"/>
  <c r="F2328" i="3"/>
  <c r="J2330" i="3" a="1"/>
  <c r="H1820" i="3"/>
  <c r="L1820" i="3" s="1"/>
  <c r="I1820" i="3"/>
  <c r="H1821" i="3"/>
  <c r="I1821" i="3"/>
  <c r="M1821" i="3" s="1"/>
  <c r="Q2325" i="3" l="1"/>
  <c r="L1170" i="1" a="1"/>
  <c r="L1170" i="1" s="1"/>
  <c r="I1171" i="5"/>
  <c r="N1174" i="1" s="1"/>
  <c r="G1171" i="5"/>
  <c r="F1172" i="5"/>
  <c r="I1169" i="4"/>
  <c r="M1172" i="1" s="1"/>
  <c r="F1170" i="4"/>
  <c r="G1170" i="4" s="1"/>
  <c r="T1814" i="3" a="1"/>
  <c r="T1814" i="3" s="1"/>
  <c r="R1816" i="3" a="1"/>
  <c r="P2326" i="3"/>
  <c r="K1172" i="1" s="1" a="1"/>
  <c r="K1172" i="1" s="1"/>
  <c r="N1820" i="3" a="1"/>
  <c r="N1820" i="3" s="1"/>
  <c r="O1819" i="3"/>
  <c r="O1818" i="3"/>
  <c r="H918" i="1" s="1" a="1"/>
  <c r="H918" i="1" s="1"/>
  <c r="O918" i="1" s="1"/>
  <c r="N1818" i="3"/>
  <c r="N1819" i="3"/>
  <c r="P1174" i="1"/>
  <c r="F2330" i="3"/>
  <c r="J2332" i="3" a="1"/>
  <c r="B2332" i="3" a="1"/>
  <c r="B2332" i="3" s="1"/>
  <c r="D2332" i="3" s="1"/>
  <c r="A2334" i="3"/>
  <c r="C2332" i="3" a="1"/>
  <c r="C2332" i="3" s="1"/>
  <c r="E2332" i="3" s="1"/>
  <c r="G2332" i="3" s="1"/>
  <c r="J2331" i="3"/>
  <c r="K2330" i="3"/>
  <c r="K2331" i="3"/>
  <c r="J2330" i="3"/>
  <c r="H1822" i="3" a="1"/>
  <c r="Q2327" i="3" l="1"/>
  <c r="L1171" i="1" a="1"/>
  <c r="L1171" i="1" s="1"/>
  <c r="I1172" i="5"/>
  <c r="N1175" i="1" s="1"/>
  <c r="G1172" i="5"/>
  <c r="F1173" i="5"/>
  <c r="I1170" i="4"/>
  <c r="M1173" i="1" s="1"/>
  <c r="F1171" i="4"/>
  <c r="G1171" i="4" s="1"/>
  <c r="R1818" i="3" a="1"/>
  <c r="P2328" i="3"/>
  <c r="K1173" i="1" s="1" a="1"/>
  <c r="K1173" i="1" s="1"/>
  <c r="S1817" i="3"/>
  <c r="R1816" i="3"/>
  <c r="S1816" i="3"/>
  <c r="R1817" i="3"/>
  <c r="O1820" i="3"/>
  <c r="H919" i="1" s="1" a="1"/>
  <c r="H919" i="1" s="1"/>
  <c r="O919" i="1" s="1"/>
  <c r="O1821" i="3"/>
  <c r="N1821" i="3"/>
  <c r="P1175" i="1"/>
  <c r="A2336" i="3"/>
  <c r="B2334" i="3" a="1"/>
  <c r="B2334" i="3" s="1"/>
  <c r="D2334" i="3" s="1"/>
  <c r="C2334" i="3" a="1"/>
  <c r="C2334" i="3" s="1"/>
  <c r="E2334" i="3" s="1"/>
  <c r="G2334" i="3" s="1"/>
  <c r="F2332" i="3"/>
  <c r="J2334" i="3" a="1"/>
  <c r="J2332" i="3"/>
  <c r="K2333" i="3"/>
  <c r="J2333" i="3"/>
  <c r="K2332" i="3"/>
  <c r="H1822" i="3"/>
  <c r="L1822" i="3" s="1"/>
  <c r="I1822" i="3"/>
  <c r="H1823" i="3"/>
  <c r="I1823" i="3"/>
  <c r="M1823" i="3" s="1"/>
  <c r="Q2329" i="3" l="1"/>
  <c r="L1172" i="1" a="1"/>
  <c r="L1172" i="1" s="1"/>
  <c r="G1173" i="5"/>
  <c r="I1173" i="5"/>
  <c r="N1176" i="1" s="1"/>
  <c r="F1174" i="5"/>
  <c r="I1171" i="4"/>
  <c r="M1174" i="1" s="1"/>
  <c r="F1172" i="4"/>
  <c r="G1172" i="4" s="1"/>
  <c r="T1816" i="3" a="1"/>
  <c r="T1816" i="3" s="1"/>
  <c r="P2330" i="3"/>
  <c r="K1174" i="1" s="1" a="1"/>
  <c r="K1174" i="1" s="1"/>
  <c r="R1820" i="3" a="1"/>
  <c r="S1818" i="3"/>
  <c r="R1818" i="3"/>
  <c r="R1819" i="3"/>
  <c r="S1819" i="3"/>
  <c r="N1822" i="3" a="1"/>
  <c r="P1176" i="1"/>
  <c r="F2334" i="3"/>
  <c r="J2336" i="3" a="1"/>
  <c r="J2335" i="3"/>
  <c r="K2335" i="3"/>
  <c r="K2334" i="3"/>
  <c r="J2334" i="3"/>
  <c r="B2336" i="3" a="1"/>
  <c r="B2336" i="3" s="1"/>
  <c r="D2336" i="3" s="1"/>
  <c r="A2338" i="3"/>
  <c r="C2336" i="3" a="1"/>
  <c r="C2336" i="3" s="1"/>
  <c r="E2336" i="3" s="1"/>
  <c r="G2336" i="3" s="1"/>
  <c r="H1824" i="3" a="1"/>
  <c r="Q2331" i="3" l="1"/>
  <c r="L1173" i="1" a="1"/>
  <c r="L1173" i="1" s="1"/>
  <c r="G1174" i="5"/>
  <c r="I1174" i="5"/>
  <c r="N1177" i="1" s="1"/>
  <c r="F1175" i="5"/>
  <c r="I1172" i="4"/>
  <c r="M1175" i="1" s="1"/>
  <c r="F1173" i="4"/>
  <c r="G1173" i="4" s="1"/>
  <c r="T1818" i="3" a="1"/>
  <c r="T1818" i="3" s="1"/>
  <c r="S1820" i="3"/>
  <c r="R1820" i="3"/>
  <c r="R1821" i="3"/>
  <c r="S1821" i="3"/>
  <c r="P2332" i="3"/>
  <c r="K1175" i="1" s="1" a="1"/>
  <c r="K1175" i="1" s="1"/>
  <c r="O1822" i="3"/>
  <c r="H920" i="1" s="1" a="1"/>
  <c r="H920" i="1" s="1"/>
  <c r="O920" i="1" s="1"/>
  <c r="N1822" i="3"/>
  <c r="N1823" i="3"/>
  <c r="O1823" i="3"/>
  <c r="P1177" i="1"/>
  <c r="C2338" i="3" a="1"/>
  <c r="C2338" i="3" s="1"/>
  <c r="E2338" i="3" s="1"/>
  <c r="G2338" i="3" s="1"/>
  <c r="B2338" i="3" a="1"/>
  <c r="B2338" i="3" s="1"/>
  <c r="D2338" i="3" s="1"/>
  <c r="A2340" i="3"/>
  <c r="F2336" i="3"/>
  <c r="J2338" i="3" a="1"/>
  <c r="J2336" i="3"/>
  <c r="K2336" i="3"/>
  <c r="J2337" i="3"/>
  <c r="K2337" i="3"/>
  <c r="I1825" i="3"/>
  <c r="M1825" i="3" s="1"/>
  <c r="H1824" i="3"/>
  <c r="I1824" i="3"/>
  <c r="H1825" i="3"/>
  <c r="Q2333" i="3" l="1"/>
  <c r="L1174" i="1" a="1"/>
  <c r="L1174" i="1" s="1"/>
  <c r="I1175" i="5"/>
  <c r="N1178" i="1" s="1"/>
  <c r="G1175" i="5"/>
  <c r="F1176" i="5"/>
  <c r="I1173" i="4"/>
  <c r="M1176" i="1" s="1"/>
  <c r="F1174" i="4"/>
  <c r="G1174" i="4" s="1"/>
  <c r="T1820" i="3" a="1"/>
  <c r="T1820" i="3" s="1"/>
  <c r="R1822" i="3" a="1"/>
  <c r="P2334" i="3"/>
  <c r="K1176" i="1" s="1" a="1"/>
  <c r="K1176" i="1" s="1"/>
  <c r="H1826" i="3" a="1"/>
  <c r="L1824" i="3"/>
  <c r="N1824" i="3" s="1" a="1"/>
  <c r="P1178" i="1"/>
  <c r="J2339" i="3"/>
  <c r="K2339" i="3"/>
  <c r="K2338" i="3"/>
  <c r="J2338" i="3"/>
  <c r="A2342" i="3"/>
  <c r="B2340" i="3" a="1"/>
  <c r="B2340" i="3" s="1"/>
  <c r="D2340" i="3" s="1"/>
  <c r="C2340" i="3" a="1"/>
  <c r="C2340" i="3" s="1"/>
  <c r="E2340" i="3" s="1"/>
  <c r="G2340" i="3" s="1"/>
  <c r="F2338" i="3"/>
  <c r="J2340" i="3" a="1"/>
  <c r="I1826" i="3"/>
  <c r="H1826" i="3"/>
  <c r="H1827" i="3"/>
  <c r="I1827" i="3"/>
  <c r="M1827" i="3" s="1"/>
  <c r="Q2335" i="3" l="1"/>
  <c r="L1175" i="1" a="1"/>
  <c r="L1175" i="1" s="1"/>
  <c r="I1176" i="5"/>
  <c r="N1179" i="1" s="1"/>
  <c r="G1176" i="5"/>
  <c r="F1177" i="5"/>
  <c r="I1174" i="4"/>
  <c r="M1177" i="1" s="1"/>
  <c r="F1175" i="4"/>
  <c r="G1175" i="4" s="1"/>
  <c r="P2336" i="3"/>
  <c r="K1177" i="1" s="1" a="1"/>
  <c r="K1177" i="1" s="1"/>
  <c r="R1822" i="3"/>
  <c r="S1822" i="3"/>
  <c r="R1823" i="3"/>
  <c r="S1823" i="3"/>
  <c r="H1828" i="3" a="1"/>
  <c r="L1826" i="3"/>
  <c r="N1826" i="3" s="1" a="1"/>
  <c r="N1824" i="3"/>
  <c r="N1825" i="3"/>
  <c r="O1825" i="3"/>
  <c r="O1824" i="3"/>
  <c r="H921" i="1" s="1" a="1"/>
  <c r="H921" i="1" s="1"/>
  <c r="O921" i="1" s="1"/>
  <c r="P1179" i="1"/>
  <c r="F2340" i="3"/>
  <c r="J2342" i="3" a="1"/>
  <c r="B2342" i="3" a="1"/>
  <c r="B2342" i="3" s="1"/>
  <c r="D2342" i="3" s="1"/>
  <c r="C2342" i="3" a="1"/>
  <c r="C2342" i="3" s="1"/>
  <c r="E2342" i="3" s="1"/>
  <c r="G2342" i="3" s="1"/>
  <c r="A2344" i="3"/>
  <c r="J2340" i="3"/>
  <c r="K2341" i="3"/>
  <c r="J2341" i="3"/>
  <c r="K2340" i="3"/>
  <c r="I1829" i="3"/>
  <c r="M1829" i="3" s="1"/>
  <c r="H1828" i="3"/>
  <c r="I1828" i="3"/>
  <c r="H1829" i="3"/>
  <c r="Q2337" i="3" l="1"/>
  <c r="L1176" i="1" a="1"/>
  <c r="L1176" i="1" s="1"/>
  <c r="I1177" i="5"/>
  <c r="N1180" i="1" s="1"/>
  <c r="G1177" i="5"/>
  <c r="F1178" i="5"/>
  <c r="I1175" i="4"/>
  <c r="M1178" i="1" s="1"/>
  <c r="F1176" i="4"/>
  <c r="G1176" i="4" s="1"/>
  <c r="T1822" i="3" a="1"/>
  <c r="T1822" i="3" s="1"/>
  <c r="R1824" i="3" a="1"/>
  <c r="P2338" i="3"/>
  <c r="K1178" i="1" s="1" a="1"/>
  <c r="K1178" i="1" s="1"/>
  <c r="H1830" i="3" a="1"/>
  <c r="L1828" i="3"/>
  <c r="N1828" i="3" s="1" a="1"/>
  <c r="O1827" i="3"/>
  <c r="O1826" i="3"/>
  <c r="H922" i="1" s="1" a="1"/>
  <c r="H922" i="1" s="1"/>
  <c r="O922" i="1" s="1"/>
  <c r="N1827" i="3"/>
  <c r="N1826" i="3"/>
  <c r="P1180" i="1"/>
  <c r="C2344" i="3" a="1"/>
  <c r="C2344" i="3" s="1"/>
  <c r="E2344" i="3" s="1"/>
  <c r="G2344" i="3" s="1"/>
  <c r="B2344" i="3" a="1"/>
  <c r="B2344" i="3" s="1"/>
  <c r="D2344" i="3" s="1"/>
  <c r="A2346" i="3"/>
  <c r="F2342" i="3"/>
  <c r="J2344" i="3" a="1"/>
  <c r="J2343" i="3"/>
  <c r="K2343" i="3"/>
  <c r="J2342" i="3"/>
  <c r="K2342" i="3"/>
  <c r="H1831" i="3"/>
  <c r="I1831" i="3"/>
  <c r="M1831" i="3" s="1"/>
  <c r="H1830" i="3"/>
  <c r="I1830" i="3"/>
  <c r="Q2339" i="3" l="1"/>
  <c r="L1177" i="1" a="1"/>
  <c r="L1177" i="1" s="1"/>
  <c r="I1178" i="5"/>
  <c r="N1181" i="1" s="1"/>
  <c r="G1178" i="5"/>
  <c r="F1179" i="5"/>
  <c r="I1176" i="4"/>
  <c r="M1179" i="1" s="1"/>
  <c r="F1177" i="4"/>
  <c r="G1177" i="4" s="1"/>
  <c r="P2340" i="3"/>
  <c r="K1179" i="1" s="1" a="1"/>
  <c r="K1179" i="1" s="1"/>
  <c r="R1826" i="3" a="1"/>
  <c r="S1825" i="3"/>
  <c r="S1824" i="3"/>
  <c r="R1825" i="3"/>
  <c r="R1824" i="3"/>
  <c r="N1829" i="3"/>
  <c r="O1828" i="3"/>
  <c r="H923" i="1" s="1" a="1"/>
  <c r="H923" i="1" s="1"/>
  <c r="O923" i="1" s="1"/>
  <c r="N1828" i="3"/>
  <c r="O1829" i="3"/>
  <c r="H1832" i="3" a="1"/>
  <c r="L1830" i="3"/>
  <c r="N1830" i="3" s="1" a="1"/>
  <c r="P1181" i="1"/>
  <c r="J2344" i="3"/>
  <c r="K2345" i="3"/>
  <c r="K2344" i="3"/>
  <c r="J2345" i="3"/>
  <c r="B2346" i="3" a="1"/>
  <c r="B2346" i="3" s="1"/>
  <c r="D2346" i="3" s="1"/>
  <c r="C2346" i="3" a="1"/>
  <c r="C2346" i="3" s="1"/>
  <c r="E2346" i="3" s="1"/>
  <c r="G2346" i="3" s="1"/>
  <c r="A2348" i="3"/>
  <c r="F2344" i="3"/>
  <c r="J2346" i="3" a="1"/>
  <c r="I1833" i="3"/>
  <c r="M1833" i="3" s="1"/>
  <c r="I1832" i="3"/>
  <c r="H1833" i="3"/>
  <c r="H1832" i="3"/>
  <c r="Q2341" i="3" l="1"/>
  <c r="L1178" i="1" a="1"/>
  <c r="L1178" i="1" s="1"/>
  <c r="I1179" i="5"/>
  <c r="N1182" i="1" s="1"/>
  <c r="G1179" i="5"/>
  <c r="F1180" i="5"/>
  <c r="I1177" i="4"/>
  <c r="M1180" i="1" s="1"/>
  <c r="F1178" i="4"/>
  <c r="G1178" i="4" s="1"/>
  <c r="T1824" i="3" a="1"/>
  <c r="T1824" i="3" s="1"/>
  <c r="R1827" i="3"/>
  <c r="R1826" i="3"/>
  <c r="S1826" i="3"/>
  <c r="S1827" i="3"/>
  <c r="R1828" i="3" a="1"/>
  <c r="P2342" i="3"/>
  <c r="K1180" i="1" s="1" a="1"/>
  <c r="K1180" i="1" s="1"/>
  <c r="H1834" i="3" a="1"/>
  <c r="L1832" i="3"/>
  <c r="N1832" i="3" s="1" a="1"/>
  <c r="N1830" i="3"/>
  <c r="O1830" i="3"/>
  <c r="H924" i="1" s="1" a="1"/>
  <c r="H924" i="1" s="1"/>
  <c r="O924" i="1" s="1"/>
  <c r="N1831" i="3"/>
  <c r="O1831" i="3"/>
  <c r="P1182" i="1"/>
  <c r="C2348" i="3" a="1"/>
  <c r="C2348" i="3" s="1"/>
  <c r="E2348" i="3" s="1"/>
  <c r="G2348" i="3" s="1"/>
  <c r="B2348" i="3" a="1"/>
  <c r="B2348" i="3" s="1"/>
  <c r="D2348" i="3" s="1"/>
  <c r="A2350" i="3"/>
  <c r="F2346" i="3"/>
  <c r="J2348" i="3" a="1"/>
  <c r="J2347" i="3"/>
  <c r="K2347" i="3"/>
  <c r="K2346" i="3"/>
  <c r="J2346" i="3"/>
  <c r="I1834" i="3"/>
  <c r="H1834" i="3"/>
  <c r="H1835" i="3"/>
  <c r="I1835" i="3"/>
  <c r="M1835" i="3" s="1"/>
  <c r="Q2343" i="3" l="1"/>
  <c r="L1179" i="1" a="1"/>
  <c r="L1179" i="1" s="1"/>
  <c r="I1180" i="5"/>
  <c r="N1183" i="1" s="1"/>
  <c r="G1180" i="5"/>
  <c r="F1181" i="5"/>
  <c r="I1178" i="4"/>
  <c r="M1181" i="1" s="1"/>
  <c r="F1179" i="4"/>
  <c r="G1179" i="4" s="1"/>
  <c r="T1826" i="3" a="1"/>
  <c r="T1826" i="3" s="1"/>
  <c r="S1828" i="3"/>
  <c r="R1828" i="3"/>
  <c r="S1829" i="3"/>
  <c r="R1829" i="3"/>
  <c r="R1830" i="3" a="1"/>
  <c r="P2344" i="3"/>
  <c r="K1181" i="1" s="1" a="1"/>
  <c r="K1181" i="1" s="1"/>
  <c r="H1836" i="3" a="1"/>
  <c r="L1834" i="3"/>
  <c r="N1834" i="3" s="1" a="1"/>
  <c r="O1832" i="3"/>
  <c r="H925" i="1" s="1" a="1"/>
  <c r="H925" i="1" s="1"/>
  <c r="O925" i="1" s="1"/>
  <c r="N1833" i="3"/>
  <c r="O1833" i="3"/>
  <c r="N1832" i="3"/>
  <c r="P1183" i="1"/>
  <c r="J2348" i="3"/>
  <c r="K2349" i="3"/>
  <c r="J2349" i="3"/>
  <c r="K2348" i="3"/>
  <c r="B2350" i="3" a="1"/>
  <c r="B2350" i="3" s="1"/>
  <c r="D2350" i="3" s="1"/>
  <c r="C2350" i="3" a="1"/>
  <c r="C2350" i="3" s="1"/>
  <c r="E2350" i="3" s="1"/>
  <c r="G2350" i="3" s="1"/>
  <c r="A2352" i="3"/>
  <c r="F2348" i="3"/>
  <c r="J2350" i="3" a="1"/>
  <c r="H1836" i="3"/>
  <c r="L1836" i="3" s="1"/>
  <c r="I1836" i="3"/>
  <c r="H1837" i="3"/>
  <c r="I1837" i="3"/>
  <c r="M1837" i="3" s="1"/>
  <c r="Q2345" i="3" l="1"/>
  <c r="L1180" i="1" a="1"/>
  <c r="L1180" i="1" s="1"/>
  <c r="G1181" i="5"/>
  <c r="I1181" i="5"/>
  <c r="N1184" i="1" s="1"/>
  <c r="F1182" i="5"/>
  <c r="I1179" i="4"/>
  <c r="M1182" i="1" s="1"/>
  <c r="F1180" i="4"/>
  <c r="G1180" i="4" s="1"/>
  <c r="T1828" i="3" a="1"/>
  <c r="T1828" i="3" s="1"/>
  <c r="P2346" i="3"/>
  <c r="K1182" i="1" s="1" a="1"/>
  <c r="K1182" i="1" s="1"/>
  <c r="R1830" i="3"/>
  <c r="S1830" i="3"/>
  <c r="S1831" i="3"/>
  <c r="R1831" i="3"/>
  <c r="R1832" i="3" a="1"/>
  <c r="O1835" i="3"/>
  <c r="N1835" i="3"/>
  <c r="O1834" i="3"/>
  <c r="H926" i="1" s="1" a="1"/>
  <c r="H926" i="1" s="1"/>
  <c r="O926" i="1" s="1"/>
  <c r="N1834" i="3"/>
  <c r="N1836" i="3" a="1"/>
  <c r="P1184" i="1"/>
  <c r="A2354" i="3"/>
  <c r="C2352" i="3" a="1"/>
  <c r="C2352" i="3" s="1"/>
  <c r="E2352" i="3" s="1"/>
  <c r="G2352" i="3" s="1"/>
  <c r="B2352" i="3" a="1"/>
  <c r="B2352" i="3" s="1"/>
  <c r="D2352" i="3" s="1"/>
  <c r="F2350" i="3"/>
  <c r="J2352" i="3" a="1"/>
  <c r="J2351" i="3"/>
  <c r="J2350" i="3"/>
  <c r="K2350" i="3"/>
  <c r="K2351" i="3"/>
  <c r="H1838" i="3" a="1"/>
  <c r="Q2347" i="3" l="1"/>
  <c r="L1181" i="1" a="1"/>
  <c r="L1181" i="1" s="1"/>
  <c r="G1182" i="5"/>
  <c r="I1182" i="5"/>
  <c r="N1185" i="1" s="1"/>
  <c r="F1183" i="5"/>
  <c r="I1180" i="4"/>
  <c r="M1183" i="1" s="1"/>
  <c r="F1181" i="4"/>
  <c r="G1181" i="4" s="1"/>
  <c r="T1830" i="3" a="1"/>
  <c r="T1830" i="3" s="1"/>
  <c r="S1833" i="3"/>
  <c r="R1832" i="3"/>
  <c r="R1833" i="3"/>
  <c r="S1832" i="3"/>
  <c r="R1834" i="3" a="1"/>
  <c r="P2348" i="3"/>
  <c r="K1183" i="1" s="1" a="1"/>
  <c r="K1183" i="1" s="1"/>
  <c r="N1836" i="3"/>
  <c r="N1837" i="3"/>
  <c r="O1837" i="3"/>
  <c r="O1836" i="3"/>
  <c r="H927" i="1" s="1" a="1"/>
  <c r="H927" i="1" s="1"/>
  <c r="O927" i="1" s="1"/>
  <c r="P1185" i="1"/>
  <c r="J2352" i="3"/>
  <c r="J2353" i="3"/>
  <c r="K2352" i="3"/>
  <c r="K2353" i="3"/>
  <c r="F2352" i="3"/>
  <c r="J2354" i="3" a="1"/>
  <c r="C2354" i="3" a="1"/>
  <c r="C2354" i="3" s="1"/>
  <c r="E2354" i="3" s="1"/>
  <c r="G2354" i="3" s="1"/>
  <c r="A2356" i="3"/>
  <c r="B2354" i="3" a="1"/>
  <c r="B2354" i="3" s="1"/>
  <c r="D2354" i="3" s="1"/>
  <c r="H1838" i="3"/>
  <c r="L1838" i="3" s="1"/>
  <c r="I1838" i="3"/>
  <c r="H1839" i="3"/>
  <c r="I1839" i="3"/>
  <c r="M1839" i="3" s="1"/>
  <c r="Q2349" i="3" l="1"/>
  <c r="L1182" i="1" a="1"/>
  <c r="L1182" i="1" s="1"/>
  <c r="I1183" i="5"/>
  <c r="N1186" i="1" s="1"/>
  <c r="G1183" i="5"/>
  <c r="F1184" i="5"/>
  <c r="I1181" i="4"/>
  <c r="M1184" i="1" s="1"/>
  <c r="F1182" i="4"/>
  <c r="G1182" i="4" s="1"/>
  <c r="T1832" i="3" a="1"/>
  <c r="T1832" i="3" s="1"/>
  <c r="N1838" i="3" a="1"/>
  <c r="O1839" i="3" s="1"/>
  <c r="P2350" i="3"/>
  <c r="K1184" i="1" s="1" a="1"/>
  <c r="K1184" i="1" s="1"/>
  <c r="R1834" i="3"/>
  <c r="S1834" i="3"/>
  <c r="S1835" i="3"/>
  <c r="R1835" i="3"/>
  <c r="R1836" i="3" a="1"/>
  <c r="P1186" i="1"/>
  <c r="B2356" i="3" a="1"/>
  <c r="B2356" i="3" s="1"/>
  <c r="D2356" i="3" s="1"/>
  <c r="A2358" i="3"/>
  <c r="C2356" i="3" a="1"/>
  <c r="C2356" i="3" s="1"/>
  <c r="E2356" i="3" s="1"/>
  <c r="G2356" i="3" s="1"/>
  <c r="J2354" i="3"/>
  <c r="K2354" i="3"/>
  <c r="J2355" i="3"/>
  <c r="K2355" i="3"/>
  <c r="F2354" i="3"/>
  <c r="J2356" i="3" a="1"/>
  <c r="H1840" i="3" a="1"/>
  <c r="Q2351" i="3" l="1"/>
  <c r="L1183" i="1" a="1"/>
  <c r="L1183" i="1" s="1"/>
  <c r="I1184" i="5"/>
  <c r="N1187" i="1" s="1"/>
  <c r="G1184" i="5"/>
  <c r="F1185" i="5"/>
  <c r="I1182" i="4"/>
  <c r="M1185" i="1" s="1"/>
  <c r="F1183" i="4"/>
  <c r="G1183" i="4" s="1"/>
  <c r="T1834" i="3" a="1"/>
  <c r="T1834" i="3" s="1"/>
  <c r="N1838" i="3"/>
  <c r="O1838" i="3"/>
  <c r="H928" i="1" s="1" a="1"/>
  <c r="H928" i="1" s="1"/>
  <c r="O928" i="1" s="1"/>
  <c r="N1839" i="3"/>
  <c r="S1836" i="3"/>
  <c r="R1836" i="3"/>
  <c r="S1837" i="3"/>
  <c r="R1837" i="3"/>
  <c r="P2352" i="3"/>
  <c r="K1185" i="1" s="1" a="1"/>
  <c r="K1185" i="1" s="1"/>
  <c r="P1187" i="1"/>
  <c r="A2360" i="3"/>
  <c r="C2358" i="3" a="1"/>
  <c r="C2358" i="3" s="1"/>
  <c r="E2358" i="3" s="1"/>
  <c r="G2358" i="3" s="1"/>
  <c r="B2358" i="3" a="1"/>
  <c r="B2358" i="3" s="1"/>
  <c r="D2358" i="3" s="1"/>
  <c r="K2356" i="3"/>
  <c r="J2356" i="3"/>
  <c r="K2357" i="3"/>
  <c r="J2357" i="3"/>
  <c r="F2356" i="3"/>
  <c r="J2358" i="3" a="1"/>
  <c r="I1841" i="3"/>
  <c r="M1841" i="3" s="1"/>
  <c r="H1840" i="3"/>
  <c r="I1840" i="3"/>
  <c r="H1841" i="3"/>
  <c r="Q2353" i="3" l="1"/>
  <c r="L1184" i="1" a="1"/>
  <c r="L1184" i="1" s="1"/>
  <c r="I1185" i="5"/>
  <c r="N1188" i="1" s="1"/>
  <c r="G1185" i="5"/>
  <c r="F1186" i="5"/>
  <c r="I1183" i="4"/>
  <c r="M1186" i="1" s="1"/>
  <c r="F1184" i="4"/>
  <c r="G1184" i="4" s="1"/>
  <c r="T1836" i="3" a="1"/>
  <c r="T1836" i="3" s="1"/>
  <c r="R1838" i="3" a="1"/>
  <c r="S1838" i="3" s="1"/>
  <c r="P2354" i="3"/>
  <c r="K1186" i="1" s="1" a="1"/>
  <c r="K1186" i="1" s="1"/>
  <c r="H1842" i="3" a="1"/>
  <c r="L1840" i="3"/>
  <c r="N1840" i="3" s="1" a="1"/>
  <c r="P1188" i="1"/>
  <c r="F2358" i="3"/>
  <c r="J2360" i="3" a="1"/>
  <c r="K2359" i="3"/>
  <c r="J2358" i="3"/>
  <c r="K2358" i="3"/>
  <c r="J2359" i="3"/>
  <c r="B2360" i="3" a="1"/>
  <c r="B2360" i="3" s="1"/>
  <c r="D2360" i="3" s="1"/>
  <c r="A2362" i="3"/>
  <c r="C2360" i="3" a="1"/>
  <c r="C2360" i="3" s="1"/>
  <c r="E2360" i="3" s="1"/>
  <c r="G2360" i="3" s="1"/>
  <c r="I1842" i="3"/>
  <c r="H1842" i="3"/>
  <c r="H1843" i="3"/>
  <c r="I1843" i="3"/>
  <c r="M1843" i="3" s="1"/>
  <c r="Q2355" i="3" l="1"/>
  <c r="L1185" i="1" a="1"/>
  <c r="L1185" i="1" s="1"/>
  <c r="I1186" i="5"/>
  <c r="N1189" i="1" s="1"/>
  <c r="G1186" i="5"/>
  <c r="F1187" i="5"/>
  <c r="I1184" i="4"/>
  <c r="M1187" i="1" s="1"/>
  <c r="F1185" i="4"/>
  <c r="G1185" i="4" s="1"/>
  <c r="R1838" i="3"/>
  <c r="S1839" i="3"/>
  <c r="R1839" i="3"/>
  <c r="P2356" i="3"/>
  <c r="K1187" i="1" s="1" a="1"/>
  <c r="K1187" i="1" s="1"/>
  <c r="H1844" i="3" a="1"/>
  <c r="L1842" i="3"/>
  <c r="N1842" i="3" s="1" a="1"/>
  <c r="N1840" i="3"/>
  <c r="N1841" i="3"/>
  <c r="O1841" i="3"/>
  <c r="O1840" i="3"/>
  <c r="H929" i="1" s="1" a="1"/>
  <c r="H929" i="1" s="1"/>
  <c r="O929" i="1" s="1"/>
  <c r="P1189" i="1"/>
  <c r="F2360" i="3"/>
  <c r="J2362" i="3" a="1"/>
  <c r="J2360" i="3"/>
  <c r="K2361" i="3"/>
  <c r="J2361" i="3"/>
  <c r="K2360" i="3"/>
  <c r="A2364" i="3"/>
  <c r="B2362" i="3" a="1"/>
  <c r="B2362" i="3" s="1"/>
  <c r="D2362" i="3" s="1"/>
  <c r="C2362" i="3" a="1"/>
  <c r="C2362" i="3" s="1"/>
  <c r="E2362" i="3" s="1"/>
  <c r="G2362" i="3" s="1"/>
  <c r="H1844" i="3"/>
  <c r="L1844" i="3" s="1"/>
  <c r="I1844" i="3"/>
  <c r="H1845" i="3"/>
  <c r="I1845" i="3"/>
  <c r="M1845" i="3" s="1"/>
  <c r="Q2357" i="3" l="1"/>
  <c r="L1186" i="1" a="1"/>
  <c r="L1186" i="1" s="1"/>
  <c r="I1187" i="5"/>
  <c r="N1190" i="1" s="1"/>
  <c r="G1187" i="5"/>
  <c r="F1188" i="5"/>
  <c r="I1185" i="4"/>
  <c r="M1188" i="1" s="1"/>
  <c r="F1186" i="4"/>
  <c r="G1186" i="4" s="1"/>
  <c r="T1838" i="3" a="1"/>
  <c r="T1838" i="3" s="1"/>
  <c r="R1840" i="3" a="1"/>
  <c r="P2358" i="3"/>
  <c r="K1188" i="1" s="1" a="1"/>
  <c r="K1188" i="1" s="1"/>
  <c r="O1843" i="3"/>
  <c r="O1842" i="3"/>
  <c r="H930" i="1" s="1" a="1"/>
  <c r="H930" i="1" s="1"/>
  <c r="O930" i="1" s="1"/>
  <c r="N1843" i="3"/>
  <c r="N1842" i="3"/>
  <c r="N1844" i="3" a="1"/>
  <c r="P1190" i="1"/>
  <c r="F2362" i="3"/>
  <c r="J2364" i="3" a="1"/>
  <c r="B2364" i="3" a="1"/>
  <c r="B2364" i="3" s="1"/>
  <c r="D2364" i="3" s="1"/>
  <c r="A2366" i="3"/>
  <c r="C2364" i="3" a="1"/>
  <c r="C2364" i="3" s="1"/>
  <c r="E2364" i="3" s="1"/>
  <c r="G2364" i="3" s="1"/>
  <c r="J2362" i="3"/>
  <c r="J2363" i="3"/>
  <c r="K2363" i="3"/>
  <c r="K2362" i="3"/>
  <c r="H1846" i="3" a="1"/>
  <c r="Q2359" i="3" l="1"/>
  <c r="L1187" i="1" a="1"/>
  <c r="L1187" i="1" s="1"/>
  <c r="I1188" i="5"/>
  <c r="N1191" i="1" s="1"/>
  <c r="G1188" i="5"/>
  <c r="F1189" i="5"/>
  <c r="I1186" i="4"/>
  <c r="M1189" i="1" s="1"/>
  <c r="F1187" i="4"/>
  <c r="G1187" i="4" s="1"/>
  <c r="R1842" i="3" a="1"/>
  <c r="P2360" i="3"/>
  <c r="K1189" i="1" s="1" a="1"/>
  <c r="K1189" i="1" s="1"/>
  <c r="S1841" i="3"/>
  <c r="R1840" i="3"/>
  <c r="S1840" i="3"/>
  <c r="R1841" i="3"/>
  <c r="N1845" i="3"/>
  <c r="N1844" i="3"/>
  <c r="O1844" i="3"/>
  <c r="H931" i="1" s="1" a="1"/>
  <c r="H931" i="1" s="1"/>
  <c r="O931" i="1" s="1"/>
  <c r="O1845" i="3"/>
  <c r="P1191" i="1"/>
  <c r="A2368" i="3"/>
  <c r="B2366" i="3" a="1"/>
  <c r="B2366" i="3" s="1"/>
  <c r="D2366" i="3" s="1"/>
  <c r="C2366" i="3" a="1"/>
  <c r="C2366" i="3" s="1"/>
  <c r="E2366" i="3" s="1"/>
  <c r="G2366" i="3" s="1"/>
  <c r="F2364" i="3"/>
  <c r="J2366" i="3" a="1"/>
  <c r="K2365" i="3"/>
  <c r="J2365" i="3"/>
  <c r="J2364" i="3"/>
  <c r="K2364" i="3"/>
  <c r="H1846" i="3"/>
  <c r="L1846" i="3" s="1"/>
  <c r="I1846" i="3"/>
  <c r="H1847" i="3"/>
  <c r="I1847" i="3"/>
  <c r="M1847" i="3" s="1"/>
  <c r="Q2361" i="3" l="1"/>
  <c r="L1188" i="1" a="1"/>
  <c r="L1188" i="1" s="1"/>
  <c r="G1189" i="5"/>
  <c r="I1189" i="5"/>
  <c r="N1192" i="1" s="1"/>
  <c r="F1190" i="5"/>
  <c r="I1187" i="4"/>
  <c r="M1190" i="1" s="1"/>
  <c r="F1188" i="4"/>
  <c r="G1188" i="4" s="1"/>
  <c r="T1840" i="3" a="1"/>
  <c r="T1840" i="3" s="1"/>
  <c r="N1846" i="3" a="1"/>
  <c r="O1846" i="3" s="1"/>
  <c r="H932" i="1" s="1" a="1"/>
  <c r="H932" i="1" s="1"/>
  <c r="O932" i="1" s="1"/>
  <c r="P2362" i="3"/>
  <c r="K1190" i="1" s="1" a="1"/>
  <c r="K1190" i="1" s="1"/>
  <c r="R1844" i="3" a="1"/>
  <c r="R1843" i="3"/>
  <c r="S1843" i="3"/>
  <c r="R1842" i="3"/>
  <c r="S1842" i="3"/>
  <c r="P1192" i="1"/>
  <c r="F2366" i="3"/>
  <c r="J2368" i="3" a="1"/>
  <c r="K2367" i="3"/>
  <c r="J2366" i="3"/>
  <c r="J2367" i="3"/>
  <c r="K2366" i="3"/>
  <c r="A2370" i="3"/>
  <c r="B2368" i="3" a="1"/>
  <c r="B2368" i="3" s="1"/>
  <c r="D2368" i="3" s="1"/>
  <c r="C2368" i="3" a="1"/>
  <c r="C2368" i="3" s="1"/>
  <c r="E2368" i="3" s="1"/>
  <c r="G2368" i="3" s="1"/>
  <c r="H1848" i="3" a="1"/>
  <c r="Q2363" i="3" l="1"/>
  <c r="L1189" i="1" a="1"/>
  <c r="L1189" i="1" s="1"/>
  <c r="G1190" i="5"/>
  <c r="I1190" i="5"/>
  <c r="N1193" i="1" s="1"/>
  <c r="F1191" i="5"/>
  <c r="I1188" i="4"/>
  <c r="M1191" i="1" s="1"/>
  <c r="F1189" i="4"/>
  <c r="G1189" i="4" s="1"/>
  <c r="T1842" i="3" a="1"/>
  <c r="T1842" i="3" s="1"/>
  <c r="N1846" i="3"/>
  <c r="N1847" i="3"/>
  <c r="O1847" i="3"/>
  <c r="S1844" i="3"/>
  <c r="S1845" i="3"/>
  <c r="R1844" i="3"/>
  <c r="R1845" i="3"/>
  <c r="P2364" i="3"/>
  <c r="K1191" i="1" s="1" a="1"/>
  <c r="K1191" i="1" s="1"/>
  <c r="P1193" i="1"/>
  <c r="F2368" i="3"/>
  <c r="J2370" i="3" a="1"/>
  <c r="C2370" i="3" a="1"/>
  <c r="C2370" i="3" s="1"/>
  <c r="E2370" i="3" s="1"/>
  <c r="G2370" i="3" s="1"/>
  <c r="B2370" i="3" a="1"/>
  <c r="B2370" i="3" s="1"/>
  <c r="D2370" i="3" s="1"/>
  <c r="A2372" i="3"/>
  <c r="J2368" i="3"/>
  <c r="K2368" i="3"/>
  <c r="J2369" i="3"/>
  <c r="K2369" i="3"/>
  <c r="I1849" i="3"/>
  <c r="M1849" i="3" s="1"/>
  <c r="H1848" i="3"/>
  <c r="I1848" i="3"/>
  <c r="H1849" i="3"/>
  <c r="Q2365" i="3" l="1"/>
  <c r="L1190" i="1" a="1"/>
  <c r="L1190" i="1" s="1"/>
  <c r="I1191" i="5"/>
  <c r="N1194" i="1" s="1"/>
  <c r="G1191" i="5"/>
  <c r="F1192" i="5"/>
  <c r="I1189" i="4"/>
  <c r="M1192" i="1" s="1"/>
  <c r="F1190" i="4"/>
  <c r="G1190" i="4" s="1"/>
  <c r="T1844" i="3" a="1"/>
  <c r="T1844" i="3" s="1"/>
  <c r="R1846" i="3" a="1"/>
  <c r="S1847" i="3" s="1"/>
  <c r="P2366" i="3"/>
  <c r="K1192" i="1" s="1" a="1"/>
  <c r="K1192" i="1" s="1"/>
  <c r="H1850" i="3" a="1"/>
  <c r="L1848" i="3"/>
  <c r="N1848" i="3" s="1" a="1"/>
  <c r="P1194" i="1"/>
  <c r="B2372" i="3" a="1"/>
  <c r="B2372" i="3" s="1"/>
  <c r="D2372" i="3" s="1"/>
  <c r="A2374" i="3"/>
  <c r="C2372" i="3" a="1"/>
  <c r="C2372" i="3" s="1"/>
  <c r="E2372" i="3" s="1"/>
  <c r="G2372" i="3" s="1"/>
  <c r="F2370" i="3"/>
  <c r="J2372" i="3" a="1"/>
  <c r="J2370" i="3"/>
  <c r="K2371" i="3"/>
  <c r="J2371" i="3"/>
  <c r="K2370" i="3"/>
  <c r="I1850" i="3"/>
  <c r="I1851" i="3"/>
  <c r="M1851" i="3" s="1"/>
  <c r="H1850" i="3"/>
  <c r="H1851" i="3"/>
  <c r="Q2367" i="3" l="1"/>
  <c r="L1191" i="1" a="1"/>
  <c r="L1191" i="1" s="1"/>
  <c r="I1192" i="5"/>
  <c r="N1195" i="1" s="1"/>
  <c r="G1192" i="5"/>
  <c r="F1193" i="5"/>
  <c r="I1190" i="4"/>
  <c r="M1193" i="1" s="1"/>
  <c r="F1191" i="4"/>
  <c r="G1191" i="4" s="1"/>
  <c r="R1846" i="3"/>
  <c r="S1846" i="3"/>
  <c r="R1847" i="3"/>
  <c r="P2368" i="3"/>
  <c r="K1193" i="1" s="1" a="1"/>
  <c r="K1193" i="1" s="1"/>
  <c r="H1852" i="3" a="1"/>
  <c r="L1850" i="3"/>
  <c r="N1850" i="3" s="1" a="1"/>
  <c r="O1848" i="3"/>
  <c r="H933" i="1" s="1" a="1"/>
  <c r="H933" i="1" s="1"/>
  <c r="O933" i="1" s="1"/>
  <c r="N1849" i="3"/>
  <c r="O1849" i="3"/>
  <c r="N1848" i="3"/>
  <c r="P1195" i="1"/>
  <c r="C2374" i="3" a="1"/>
  <c r="C2374" i="3" s="1"/>
  <c r="E2374" i="3" s="1"/>
  <c r="G2374" i="3" s="1"/>
  <c r="B2374" i="3" a="1"/>
  <c r="B2374" i="3" s="1"/>
  <c r="D2374" i="3" s="1"/>
  <c r="A2376" i="3"/>
  <c r="J2373" i="3"/>
  <c r="K2372" i="3"/>
  <c r="J2372" i="3"/>
  <c r="K2373" i="3"/>
  <c r="F2372" i="3"/>
  <c r="J2374" i="3" a="1"/>
  <c r="H1853" i="3"/>
  <c r="I1853" i="3"/>
  <c r="M1853" i="3" s="1"/>
  <c r="H1852" i="3"/>
  <c r="I1852" i="3"/>
  <c r="Q2369" i="3" l="1"/>
  <c r="L1192" i="1" a="1"/>
  <c r="L1192" i="1" s="1"/>
  <c r="I1193" i="5"/>
  <c r="N1196" i="1" s="1"/>
  <c r="G1193" i="5"/>
  <c r="F1194" i="5"/>
  <c r="I1191" i="4"/>
  <c r="M1194" i="1" s="1"/>
  <c r="F1192" i="4"/>
  <c r="G1192" i="4" s="1"/>
  <c r="T1846" i="3" a="1"/>
  <c r="T1846" i="3" s="1"/>
  <c r="R1848" i="3" a="1"/>
  <c r="P2370" i="3"/>
  <c r="K1194" i="1" s="1" a="1"/>
  <c r="K1194" i="1" s="1"/>
  <c r="H1854" i="3" a="1"/>
  <c r="L1852" i="3"/>
  <c r="N1852" i="3" s="1" a="1"/>
  <c r="O1851" i="3"/>
  <c r="O1850" i="3"/>
  <c r="H934" i="1" s="1" a="1"/>
  <c r="H934" i="1" s="1"/>
  <c r="O934" i="1" s="1"/>
  <c r="N1851" i="3"/>
  <c r="N1850" i="3"/>
  <c r="P1196" i="1"/>
  <c r="A2378" i="3"/>
  <c r="C2376" i="3" a="1"/>
  <c r="C2376" i="3" s="1"/>
  <c r="E2376" i="3" s="1"/>
  <c r="G2376" i="3" s="1"/>
  <c r="B2376" i="3" a="1"/>
  <c r="B2376" i="3" s="1"/>
  <c r="D2376" i="3" s="1"/>
  <c r="F2374" i="3"/>
  <c r="J2376" i="3" a="1"/>
  <c r="K2375" i="3"/>
  <c r="J2375" i="3"/>
  <c r="K2374" i="3"/>
  <c r="J2374" i="3"/>
  <c r="H1854" i="3"/>
  <c r="L1854" i="3" s="1"/>
  <c r="I1854" i="3"/>
  <c r="H1855" i="3"/>
  <c r="I1855" i="3"/>
  <c r="M1855" i="3" s="1"/>
  <c r="Q2371" i="3" l="1"/>
  <c r="L1193" i="1" a="1"/>
  <c r="L1193" i="1" s="1"/>
  <c r="I1194" i="5"/>
  <c r="N1197" i="1" s="1"/>
  <c r="G1194" i="5"/>
  <c r="F1195" i="5"/>
  <c r="I1192" i="4"/>
  <c r="M1195" i="1" s="1"/>
  <c r="F1193" i="4"/>
  <c r="G1193" i="4" s="1"/>
  <c r="P2372" i="3"/>
  <c r="K1195" i="1" s="1" a="1"/>
  <c r="K1195" i="1" s="1"/>
  <c r="R1850" i="3" a="1"/>
  <c r="S1849" i="3"/>
  <c r="S1848" i="3"/>
  <c r="R1849" i="3"/>
  <c r="R1848" i="3"/>
  <c r="N1852" i="3"/>
  <c r="O1852" i="3"/>
  <c r="H935" i="1" s="1" a="1"/>
  <c r="H935" i="1" s="1"/>
  <c r="O935" i="1" s="1"/>
  <c r="N1853" i="3"/>
  <c r="O1853" i="3"/>
  <c r="N1854" i="3" a="1"/>
  <c r="P1197" i="1"/>
  <c r="F2376" i="3"/>
  <c r="J2378" i="3" a="1"/>
  <c r="J2376" i="3"/>
  <c r="K2377" i="3"/>
  <c r="K2376" i="3"/>
  <c r="J2377" i="3"/>
  <c r="B2378" i="3" a="1"/>
  <c r="B2378" i="3" s="1"/>
  <c r="D2378" i="3" s="1"/>
  <c r="A2380" i="3"/>
  <c r="C2378" i="3" a="1"/>
  <c r="C2378" i="3" s="1"/>
  <c r="E2378" i="3" s="1"/>
  <c r="G2378" i="3" s="1"/>
  <c r="H1856" i="3" a="1"/>
  <c r="Q2373" i="3" l="1"/>
  <c r="L1194" i="1" a="1"/>
  <c r="L1194" i="1" s="1"/>
  <c r="I1195" i="5"/>
  <c r="N1198" i="1" s="1"/>
  <c r="G1195" i="5"/>
  <c r="F1196" i="5"/>
  <c r="I1193" i="4"/>
  <c r="M1196" i="1" s="1"/>
  <c r="F1194" i="4"/>
  <c r="G1194" i="4" s="1"/>
  <c r="T1848" i="3" a="1"/>
  <c r="T1848" i="3" s="1"/>
  <c r="R1851" i="3"/>
  <c r="R1850" i="3"/>
  <c r="S1850" i="3"/>
  <c r="S1851" i="3"/>
  <c r="R1852" i="3" a="1"/>
  <c r="P2374" i="3"/>
  <c r="K1196" i="1" s="1" a="1"/>
  <c r="K1196" i="1" s="1"/>
  <c r="O1854" i="3"/>
  <c r="H936" i="1" s="1" a="1"/>
  <c r="H936" i="1" s="1"/>
  <c r="O936" i="1" s="1"/>
  <c r="N1854" i="3"/>
  <c r="N1855" i="3"/>
  <c r="O1855" i="3"/>
  <c r="P1198" i="1"/>
  <c r="C2380" i="3" a="1"/>
  <c r="C2380" i="3" s="1"/>
  <c r="E2380" i="3" s="1"/>
  <c r="G2380" i="3" s="1"/>
  <c r="B2380" i="3" a="1"/>
  <c r="B2380" i="3" s="1"/>
  <c r="D2380" i="3" s="1"/>
  <c r="A2382" i="3"/>
  <c r="F2378" i="3"/>
  <c r="J2380" i="3" a="1"/>
  <c r="J2378" i="3"/>
  <c r="K2379" i="3"/>
  <c r="J2379" i="3"/>
  <c r="K2378" i="3"/>
  <c r="H1856" i="3"/>
  <c r="L1856" i="3" s="1"/>
  <c r="I1856" i="3"/>
  <c r="H1857" i="3"/>
  <c r="I1857" i="3"/>
  <c r="M1857" i="3" s="1"/>
  <c r="Q2375" i="3" l="1"/>
  <c r="L1195" i="1" a="1"/>
  <c r="L1195" i="1" s="1"/>
  <c r="I1196" i="5"/>
  <c r="N1199" i="1" s="1"/>
  <c r="G1196" i="5"/>
  <c r="F1197" i="5"/>
  <c r="I1194" i="4"/>
  <c r="M1197" i="1" s="1"/>
  <c r="F1195" i="4"/>
  <c r="G1195" i="4" s="1"/>
  <c r="T1850" i="3" a="1"/>
  <c r="T1850" i="3" s="1"/>
  <c r="N1856" i="3" a="1"/>
  <c r="O1857" i="3" s="1"/>
  <c r="S1852" i="3"/>
  <c r="R1853" i="3"/>
  <c r="S1853" i="3"/>
  <c r="R1852" i="3"/>
  <c r="P2376" i="3"/>
  <c r="K1197" i="1" s="1" a="1"/>
  <c r="K1197" i="1" s="1"/>
  <c r="R1854" i="3" a="1"/>
  <c r="P1199" i="1"/>
  <c r="J2381" i="3"/>
  <c r="J2380" i="3"/>
  <c r="K2380" i="3"/>
  <c r="K2381" i="3"/>
  <c r="B2382" i="3" a="1"/>
  <c r="B2382" i="3" s="1"/>
  <c r="D2382" i="3" s="1"/>
  <c r="A2384" i="3"/>
  <c r="C2382" i="3" a="1"/>
  <c r="C2382" i="3" s="1"/>
  <c r="E2382" i="3" s="1"/>
  <c r="G2382" i="3" s="1"/>
  <c r="F2380" i="3"/>
  <c r="J2382" i="3" a="1"/>
  <c r="H1858" i="3" a="1"/>
  <c r="Q2377" i="3" l="1"/>
  <c r="L1196" i="1" a="1"/>
  <c r="L1196" i="1" s="1"/>
  <c r="T1852" i="3" a="1"/>
  <c r="T1852" i="3" s="1"/>
  <c r="G1197" i="5"/>
  <c r="I1197" i="5"/>
  <c r="N1200" i="1" s="1"/>
  <c r="F1198" i="5"/>
  <c r="I1195" i="4"/>
  <c r="M1198" i="1" s="1"/>
  <c r="F1196" i="4"/>
  <c r="G1196" i="4" s="1"/>
  <c r="N1856" i="3"/>
  <c r="N1857" i="3"/>
  <c r="O1856" i="3"/>
  <c r="H937" i="1" s="1" a="1"/>
  <c r="H937" i="1" s="1"/>
  <c r="O937" i="1" s="1"/>
  <c r="R1854" i="3"/>
  <c r="S1854" i="3"/>
  <c r="R1855" i="3"/>
  <c r="S1855" i="3"/>
  <c r="P2378" i="3"/>
  <c r="K1198" i="1" s="1" a="1"/>
  <c r="K1198" i="1" s="1"/>
  <c r="P1200" i="1"/>
  <c r="B2384" i="3" a="1"/>
  <c r="B2384" i="3" s="1"/>
  <c r="D2384" i="3" s="1"/>
  <c r="A2386" i="3"/>
  <c r="C2384" i="3" a="1"/>
  <c r="C2384" i="3" s="1"/>
  <c r="E2384" i="3" s="1"/>
  <c r="G2384" i="3" s="1"/>
  <c r="F2382" i="3"/>
  <c r="J2384" i="3" a="1"/>
  <c r="K2383" i="3"/>
  <c r="K2382" i="3"/>
  <c r="J2382" i="3"/>
  <c r="J2383" i="3"/>
  <c r="H1858" i="3"/>
  <c r="L1858" i="3" s="1"/>
  <c r="I1858" i="3"/>
  <c r="H1859" i="3"/>
  <c r="I1859" i="3"/>
  <c r="M1859" i="3" s="1"/>
  <c r="Q2379" i="3" l="1"/>
  <c r="L1197" i="1" a="1"/>
  <c r="L1197" i="1" s="1"/>
  <c r="G1198" i="5"/>
  <c r="I1198" i="5"/>
  <c r="N1201" i="1" s="1"/>
  <c r="F1199" i="5"/>
  <c r="I1196" i="4"/>
  <c r="M1199" i="1" s="1"/>
  <c r="F1197" i="4"/>
  <c r="G1197" i="4" s="1"/>
  <c r="T1854" i="3" a="1"/>
  <c r="T1854" i="3" s="1"/>
  <c r="R1856" i="3" a="1"/>
  <c r="S1857" i="3" s="1"/>
  <c r="P2380" i="3"/>
  <c r="K1199" i="1" s="1" a="1"/>
  <c r="K1199" i="1" s="1"/>
  <c r="N1858" i="3" a="1"/>
  <c r="P1201" i="1"/>
  <c r="J2384" i="3"/>
  <c r="K2385" i="3"/>
  <c r="K2384" i="3"/>
  <c r="J2385" i="3"/>
  <c r="C2386" i="3" a="1"/>
  <c r="C2386" i="3" s="1"/>
  <c r="E2386" i="3" s="1"/>
  <c r="G2386" i="3" s="1"/>
  <c r="B2386" i="3" a="1"/>
  <c r="B2386" i="3" s="1"/>
  <c r="D2386" i="3" s="1"/>
  <c r="A2388" i="3"/>
  <c r="F2384" i="3"/>
  <c r="J2386" i="3" a="1"/>
  <c r="H1860" i="3" a="1"/>
  <c r="Q2381" i="3" l="1"/>
  <c r="L1198" i="1" a="1"/>
  <c r="L1198" i="1" s="1"/>
  <c r="I1199" i="5"/>
  <c r="N1202" i="1" s="1"/>
  <c r="G1199" i="5"/>
  <c r="F1200" i="5"/>
  <c r="I1197" i="4"/>
  <c r="M1200" i="1" s="1"/>
  <c r="F1198" i="4"/>
  <c r="G1198" i="4" s="1"/>
  <c r="R1857" i="3"/>
  <c r="S1856" i="3"/>
  <c r="R1856" i="3"/>
  <c r="P2382" i="3"/>
  <c r="K1200" i="1" s="1" a="1"/>
  <c r="K1200" i="1" s="1"/>
  <c r="O1859" i="3"/>
  <c r="O1858" i="3"/>
  <c r="H938" i="1" s="1" a="1"/>
  <c r="H938" i="1" s="1"/>
  <c r="O938" i="1" s="1"/>
  <c r="N1858" i="3"/>
  <c r="N1859" i="3"/>
  <c r="P1202" i="1"/>
  <c r="A2390" i="3"/>
  <c r="C2388" i="3" a="1"/>
  <c r="C2388" i="3" s="1"/>
  <c r="E2388" i="3" s="1"/>
  <c r="G2388" i="3" s="1"/>
  <c r="B2388" i="3" a="1"/>
  <c r="B2388" i="3" s="1"/>
  <c r="D2388" i="3" s="1"/>
  <c r="F2386" i="3"/>
  <c r="J2388" i="3" a="1"/>
  <c r="J2386" i="3"/>
  <c r="J2387" i="3"/>
  <c r="K2387" i="3"/>
  <c r="K2386" i="3"/>
  <c r="H1861" i="3"/>
  <c r="I1861" i="3"/>
  <c r="M1861" i="3" s="1"/>
  <c r="H1860" i="3"/>
  <c r="I1860" i="3"/>
  <c r="Q2383" i="3" l="1"/>
  <c r="L1199" i="1" a="1"/>
  <c r="L1199" i="1" s="1"/>
  <c r="T1856" i="3" a="1"/>
  <c r="T1856" i="3" s="1"/>
  <c r="I1200" i="5"/>
  <c r="N1203" i="1" s="1"/>
  <c r="G1200" i="5"/>
  <c r="F1201" i="5"/>
  <c r="I1198" i="4"/>
  <c r="M1201" i="1" s="1"/>
  <c r="F1199" i="4"/>
  <c r="G1199" i="4" s="1"/>
  <c r="R1858" i="3" a="1"/>
  <c r="P2384" i="3"/>
  <c r="K1201" i="1" s="1" a="1"/>
  <c r="K1201" i="1" s="1"/>
  <c r="H1862" i="3" a="1"/>
  <c r="L1860" i="3"/>
  <c r="N1860" i="3" s="1" a="1"/>
  <c r="P1203" i="1"/>
  <c r="J2389" i="3"/>
  <c r="J2388" i="3"/>
  <c r="K2388" i="3"/>
  <c r="K2389" i="3"/>
  <c r="F2388" i="3"/>
  <c r="J2390" i="3" a="1"/>
  <c r="B2390" i="3" a="1"/>
  <c r="B2390" i="3" s="1"/>
  <c r="D2390" i="3" s="1"/>
  <c r="A2392" i="3"/>
  <c r="C2390" i="3" a="1"/>
  <c r="C2390" i="3" s="1"/>
  <c r="E2390" i="3" s="1"/>
  <c r="G2390" i="3" s="1"/>
  <c r="H1862" i="3"/>
  <c r="L1862" i="3" s="1"/>
  <c r="I1862" i="3"/>
  <c r="H1863" i="3"/>
  <c r="I1863" i="3"/>
  <c r="M1863" i="3" s="1"/>
  <c r="Q2385" i="3" l="1"/>
  <c r="L1200" i="1" a="1"/>
  <c r="L1200" i="1" s="1"/>
  <c r="I1201" i="5"/>
  <c r="N1204" i="1" s="1"/>
  <c r="G1201" i="5"/>
  <c r="F1202" i="5"/>
  <c r="I1199" i="4"/>
  <c r="M1202" i="1" s="1"/>
  <c r="F1200" i="4"/>
  <c r="G1200" i="4" s="1"/>
  <c r="P2386" i="3"/>
  <c r="K1202" i="1" s="1" a="1"/>
  <c r="K1202" i="1" s="1"/>
  <c r="R1859" i="3"/>
  <c r="R1858" i="3"/>
  <c r="S1858" i="3"/>
  <c r="S1859" i="3"/>
  <c r="N1862" i="3" a="1"/>
  <c r="N1863" i="3" s="1"/>
  <c r="N1861" i="3"/>
  <c r="N1860" i="3"/>
  <c r="O1860" i="3"/>
  <c r="H939" i="1" s="1" a="1"/>
  <c r="H939" i="1" s="1"/>
  <c r="O939" i="1" s="1"/>
  <c r="O1861" i="3"/>
  <c r="P1204" i="1"/>
  <c r="B2392" i="3" a="1"/>
  <c r="B2392" i="3" s="1"/>
  <c r="D2392" i="3" s="1"/>
  <c r="A2394" i="3"/>
  <c r="C2392" i="3" a="1"/>
  <c r="C2392" i="3" s="1"/>
  <c r="E2392" i="3" s="1"/>
  <c r="G2392" i="3" s="1"/>
  <c r="K2391" i="3"/>
  <c r="J2390" i="3"/>
  <c r="K2390" i="3"/>
  <c r="J2391" i="3"/>
  <c r="F2390" i="3"/>
  <c r="J2392" i="3" a="1"/>
  <c r="H1864" i="3" a="1"/>
  <c r="Q2387" i="3" l="1"/>
  <c r="L1201" i="1" a="1"/>
  <c r="L1201" i="1" s="1"/>
  <c r="I1202" i="5"/>
  <c r="N1205" i="1" s="1"/>
  <c r="G1202" i="5"/>
  <c r="F1203" i="5"/>
  <c r="I1200" i="4"/>
  <c r="M1203" i="1" s="1"/>
  <c r="F1201" i="4"/>
  <c r="G1201" i="4" s="1"/>
  <c r="T1858" i="3" a="1"/>
  <c r="T1858" i="3" s="1"/>
  <c r="R1860" i="3" a="1"/>
  <c r="P2388" i="3"/>
  <c r="K1203" i="1" s="1" a="1"/>
  <c r="K1203" i="1" s="1"/>
  <c r="O1862" i="3"/>
  <c r="H940" i="1" s="1" a="1"/>
  <c r="H940" i="1" s="1"/>
  <c r="O940" i="1" s="1"/>
  <c r="N1862" i="3"/>
  <c r="O1863" i="3"/>
  <c r="P1205" i="1"/>
  <c r="B2394" i="3" a="1"/>
  <c r="B2394" i="3" s="1"/>
  <c r="D2394" i="3" s="1"/>
  <c r="C2394" i="3" a="1"/>
  <c r="C2394" i="3" s="1"/>
  <c r="E2394" i="3" s="1"/>
  <c r="G2394" i="3" s="1"/>
  <c r="A2396" i="3"/>
  <c r="J2392" i="3"/>
  <c r="K2392" i="3"/>
  <c r="J2393" i="3"/>
  <c r="K2393" i="3"/>
  <c r="F2392" i="3"/>
  <c r="J2394" i="3" a="1"/>
  <c r="H1864" i="3"/>
  <c r="L1864" i="3" s="1"/>
  <c r="I1864" i="3"/>
  <c r="H1865" i="3"/>
  <c r="I1865" i="3"/>
  <c r="M1865" i="3" s="1"/>
  <c r="Q2389" i="3" l="1"/>
  <c r="L1202" i="1" a="1"/>
  <c r="L1202" i="1" s="1"/>
  <c r="I1203" i="5"/>
  <c r="N1206" i="1" s="1"/>
  <c r="G1203" i="5"/>
  <c r="F1204" i="5"/>
  <c r="I1201" i="4"/>
  <c r="M1204" i="1" s="1"/>
  <c r="F1202" i="4"/>
  <c r="G1202" i="4" s="1"/>
  <c r="R1862" i="3" a="1"/>
  <c r="P2390" i="3"/>
  <c r="K1204" i="1" s="1" a="1"/>
  <c r="K1204" i="1" s="1"/>
  <c r="S1860" i="3"/>
  <c r="R1861" i="3"/>
  <c r="S1861" i="3"/>
  <c r="R1860" i="3"/>
  <c r="N1864" i="3" a="1"/>
  <c r="P1206" i="1"/>
  <c r="C2396" i="3" a="1"/>
  <c r="C2396" i="3" s="1"/>
  <c r="E2396" i="3" s="1"/>
  <c r="G2396" i="3" s="1"/>
  <c r="B2396" i="3" a="1"/>
  <c r="B2396" i="3" s="1"/>
  <c r="D2396" i="3" s="1"/>
  <c r="A2398" i="3"/>
  <c r="J2394" i="3"/>
  <c r="J2395" i="3"/>
  <c r="K2395" i="3"/>
  <c r="K2394" i="3"/>
  <c r="F2394" i="3"/>
  <c r="J2396" i="3" a="1"/>
  <c r="H1866" i="3" a="1"/>
  <c r="Q2391" i="3" l="1"/>
  <c r="L1203" i="1" a="1"/>
  <c r="L1203" i="1" s="1"/>
  <c r="T1860" i="3" a="1"/>
  <c r="T1860" i="3" s="1"/>
  <c r="I1204" i="5"/>
  <c r="N1207" i="1" s="1"/>
  <c r="G1204" i="5"/>
  <c r="F1205" i="5"/>
  <c r="I1202" i="4"/>
  <c r="M1205" i="1" s="1"/>
  <c r="F1203" i="4"/>
  <c r="G1203" i="4" s="1"/>
  <c r="P2392" i="3"/>
  <c r="K1205" i="1" s="1" a="1"/>
  <c r="K1205" i="1" s="1"/>
  <c r="R1862" i="3"/>
  <c r="S1862" i="3"/>
  <c r="R1863" i="3"/>
  <c r="S1863" i="3"/>
  <c r="O1865" i="3"/>
  <c r="N1864" i="3"/>
  <c r="N1865" i="3"/>
  <c r="O1864" i="3"/>
  <c r="H941" i="1" s="1" a="1"/>
  <c r="H941" i="1" s="1"/>
  <c r="O941" i="1" s="1"/>
  <c r="P1207" i="1"/>
  <c r="A2400" i="3"/>
  <c r="B2398" i="3" a="1"/>
  <c r="B2398" i="3" s="1"/>
  <c r="D2398" i="3" s="1"/>
  <c r="C2398" i="3" a="1"/>
  <c r="C2398" i="3" s="1"/>
  <c r="E2398" i="3" s="1"/>
  <c r="G2398" i="3" s="1"/>
  <c r="F2396" i="3"/>
  <c r="J2398" i="3" a="1"/>
  <c r="J2397" i="3"/>
  <c r="J2396" i="3"/>
  <c r="K2396" i="3"/>
  <c r="K2397" i="3"/>
  <c r="H1866" i="3"/>
  <c r="L1866" i="3" s="1"/>
  <c r="I1866" i="3"/>
  <c r="H1867" i="3"/>
  <c r="I1867" i="3"/>
  <c r="M1867" i="3" s="1"/>
  <c r="Q2393" i="3" l="1"/>
  <c r="L1204" i="1" a="1"/>
  <c r="L1204" i="1" s="1"/>
  <c r="G1205" i="5"/>
  <c r="I1205" i="5"/>
  <c r="N1208" i="1" s="1"/>
  <c r="F1206" i="5"/>
  <c r="I1203" i="4"/>
  <c r="M1206" i="1" s="1"/>
  <c r="F1204" i="4"/>
  <c r="G1204" i="4" s="1"/>
  <c r="T1862" i="3" a="1"/>
  <c r="T1862" i="3" s="1"/>
  <c r="R1864" i="3" a="1"/>
  <c r="N1866" i="3" a="1"/>
  <c r="O1866" i="3" s="1"/>
  <c r="H942" i="1" s="1" a="1"/>
  <c r="H942" i="1" s="1"/>
  <c r="O942" i="1" s="1"/>
  <c r="P2394" i="3"/>
  <c r="K1206" i="1" s="1" a="1"/>
  <c r="K1206" i="1" s="1"/>
  <c r="P1208" i="1"/>
  <c r="F2398" i="3"/>
  <c r="J2400" i="3" a="1"/>
  <c r="K2399" i="3"/>
  <c r="K2398" i="3"/>
  <c r="J2398" i="3"/>
  <c r="J2399" i="3"/>
  <c r="A2402" i="3"/>
  <c r="C2400" i="3" a="1"/>
  <c r="C2400" i="3" s="1"/>
  <c r="E2400" i="3" s="1"/>
  <c r="G2400" i="3" s="1"/>
  <c r="B2400" i="3" a="1"/>
  <c r="B2400" i="3" s="1"/>
  <c r="D2400" i="3" s="1"/>
  <c r="H1868" i="3" a="1"/>
  <c r="Q2395" i="3" l="1"/>
  <c r="L1205" i="1" a="1"/>
  <c r="L1205" i="1" s="1"/>
  <c r="G1206" i="5"/>
  <c r="I1206" i="5"/>
  <c r="N1209" i="1" s="1"/>
  <c r="F1207" i="5"/>
  <c r="I1204" i="4"/>
  <c r="M1207" i="1" s="1"/>
  <c r="F1205" i="4"/>
  <c r="G1205" i="4" s="1"/>
  <c r="N1866" i="3"/>
  <c r="N1867" i="3"/>
  <c r="O1867" i="3"/>
  <c r="P2396" i="3"/>
  <c r="K1207" i="1" s="1" a="1"/>
  <c r="K1207" i="1" s="1"/>
  <c r="S1865" i="3"/>
  <c r="R1864" i="3"/>
  <c r="S1864" i="3"/>
  <c r="R1865" i="3"/>
  <c r="P1209" i="1"/>
  <c r="B2402" i="3" a="1"/>
  <c r="B2402" i="3" s="1"/>
  <c r="D2402" i="3" s="1"/>
  <c r="A2404" i="3"/>
  <c r="C2402" i="3" a="1"/>
  <c r="C2402" i="3" s="1"/>
  <c r="E2402" i="3" s="1"/>
  <c r="G2402" i="3" s="1"/>
  <c r="J2401" i="3"/>
  <c r="K2400" i="3"/>
  <c r="K2401" i="3"/>
  <c r="J2400" i="3"/>
  <c r="F2400" i="3"/>
  <c r="J2402" i="3" a="1"/>
  <c r="H1869" i="3"/>
  <c r="I1869" i="3"/>
  <c r="M1869" i="3" s="1"/>
  <c r="H1868" i="3"/>
  <c r="I1868" i="3"/>
  <c r="Q2397" i="3" l="1"/>
  <c r="L1206" i="1" a="1"/>
  <c r="L1206" i="1" s="1"/>
  <c r="I1207" i="5"/>
  <c r="N1210" i="1" s="1"/>
  <c r="G1207" i="5"/>
  <c r="F1208" i="5"/>
  <c r="I1205" i="4"/>
  <c r="M1208" i="1" s="1"/>
  <c r="F1206" i="4"/>
  <c r="G1206" i="4" s="1"/>
  <c r="T1864" i="3" a="1"/>
  <c r="T1864" i="3" s="1"/>
  <c r="P2398" i="3"/>
  <c r="K1208" i="1" s="1" a="1"/>
  <c r="K1208" i="1" s="1"/>
  <c r="R1866" i="3" a="1"/>
  <c r="H1870" i="3" a="1"/>
  <c r="L1868" i="3"/>
  <c r="N1868" i="3" s="1" a="1"/>
  <c r="P1210" i="1"/>
  <c r="C2404" i="3" a="1"/>
  <c r="C2404" i="3" s="1"/>
  <c r="E2404" i="3" s="1"/>
  <c r="G2404" i="3" s="1"/>
  <c r="B2404" i="3" a="1"/>
  <c r="B2404" i="3" s="1"/>
  <c r="D2404" i="3" s="1"/>
  <c r="A2406" i="3"/>
  <c r="J2402" i="3"/>
  <c r="K2403" i="3"/>
  <c r="J2403" i="3"/>
  <c r="K2402" i="3"/>
  <c r="F2402" i="3"/>
  <c r="J2404" i="3" a="1"/>
  <c r="H1870" i="3"/>
  <c r="L1870" i="3" s="1"/>
  <c r="I1870" i="3"/>
  <c r="H1871" i="3"/>
  <c r="I1871" i="3"/>
  <c r="M1871" i="3" s="1"/>
  <c r="Q2399" i="3" l="1"/>
  <c r="L1207" i="1" a="1"/>
  <c r="L1207" i="1" s="1"/>
  <c r="I1208" i="5"/>
  <c r="N1211" i="1" s="1"/>
  <c r="G1208" i="5"/>
  <c r="F1209" i="5"/>
  <c r="I1206" i="4"/>
  <c r="M1209" i="1" s="1"/>
  <c r="F1207" i="4"/>
  <c r="G1207" i="4" s="1"/>
  <c r="S1866" i="3"/>
  <c r="S1867" i="3"/>
  <c r="R1866" i="3"/>
  <c r="R1867" i="3"/>
  <c r="P2400" i="3"/>
  <c r="K1209" i="1" s="1" a="1"/>
  <c r="K1209" i="1" s="1"/>
  <c r="N1870" i="3" a="1"/>
  <c r="O1871" i="3" s="1"/>
  <c r="N1868" i="3"/>
  <c r="O1868" i="3"/>
  <c r="H943" i="1" s="1" a="1"/>
  <c r="H943" i="1" s="1"/>
  <c r="O943" i="1" s="1"/>
  <c r="N1869" i="3"/>
  <c r="O1869" i="3"/>
  <c r="P1211" i="1"/>
  <c r="B2406" i="3" a="1"/>
  <c r="B2406" i="3" s="1"/>
  <c r="D2406" i="3" s="1"/>
  <c r="A2408" i="3"/>
  <c r="C2406" i="3" a="1"/>
  <c r="C2406" i="3" s="1"/>
  <c r="E2406" i="3" s="1"/>
  <c r="G2406" i="3" s="1"/>
  <c r="F2404" i="3"/>
  <c r="J2406" i="3" a="1"/>
  <c r="J2405" i="3"/>
  <c r="J2404" i="3"/>
  <c r="K2404" i="3"/>
  <c r="K2405" i="3"/>
  <c r="H1872" i="3" a="1"/>
  <c r="Q2401" i="3" l="1"/>
  <c r="L1208" i="1" a="1"/>
  <c r="L1208" i="1" s="1"/>
  <c r="I1209" i="5"/>
  <c r="N1212" i="1" s="1"/>
  <c r="G1209" i="5"/>
  <c r="F1210" i="5"/>
  <c r="I1207" i="4"/>
  <c r="M1210" i="1" s="1"/>
  <c r="F1208" i="4"/>
  <c r="G1208" i="4" s="1"/>
  <c r="T1866" i="3" a="1"/>
  <c r="T1866" i="3" s="1"/>
  <c r="R1868" i="3" a="1"/>
  <c r="P2402" i="3"/>
  <c r="K1210" i="1" s="1" a="1"/>
  <c r="K1210" i="1" s="1"/>
  <c r="N1871" i="3"/>
  <c r="N1870" i="3"/>
  <c r="O1870" i="3"/>
  <c r="H944" i="1" s="1" a="1"/>
  <c r="H944" i="1" s="1"/>
  <c r="O944" i="1" s="1"/>
  <c r="P1212" i="1"/>
  <c r="K2407" i="3"/>
  <c r="K2406" i="3"/>
  <c r="J2407" i="3"/>
  <c r="J2406" i="3"/>
  <c r="B2408" i="3" a="1"/>
  <c r="B2408" i="3" s="1"/>
  <c r="D2408" i="3" s="1"/>
  <c r="C2408" i="3" a="1"/>
  <c r="C2408" i="3" s="1"/>
  <c r="E2408" i="3" s="1"/>
  <c r="G2408" i="3" s="1"/>
  <c r="A2410" i="3"/>
  <c r="F2406" i="3"/>
  <c r="J2408" i="3" a="1"/>
  <c r="H1872" i="3"/>
  <c r="L1872" i="3" s="1"/>
  <c r="I1872" i="3"/>
  <c r="H1873" i="3"/>
  <c r="I1873" i="3"/>
  <c r="M1873" i="3" s="1"/>
  <c r="Q2403" i="3" l="1"/>
  <c r="L1209" i="1" a="1"/>
  <c r="L1209" i="1" s="1"/>
  <c r="I1210" i="5"/>
  <c r="N1213" i="1" s="1"/>
  <c r="G1210" i="5"/>
  <c r="F1211" i="5"/>
  <c r="I1208" i="4"/>
  <c r="M1211" i="1" s="1"/>
  <c r="F1209" i="4"/>
  <c r="G1209" i="4" s="1"/>
  <c r="R1870" i="3" a="1"/>
  <c r="P2404" i="3"/>
  <c r="K1211" i="1" s="1" a="1"/>
  <c r="K1211" i="1" s="1"/>
  <c r="S1868" i="3"/>
  <c r="R1869" i="3"/>
  <c r="R1868" i="3"/>
  <c r="S1869" i="3"/>
  <c r="N1872" i="3" a="1"/>
  <c r="P1213" i="1"/>
  <c r="B2410" i="3" a="1"/>
  <c r="B2410" i="3" s="1"/>
  <c r="D2410" i="3" s="1"/>
  <c r="C2410" i="3" a="1"/>
  <c r="C2410" i="3" s="1"/>
  <c r="E2410" i="3" s="1"/>
  <c r="G2410" i="3" s="1"/>
  <c r="A2412" i="3"/>
  <c r="F2408" i="3"/>
  <c r="J2410" i="3" a="1"/>
  <c r="J2409" i="3"/>
  <c r="K2408" i="3"/>
  <c r="K2409" i="3"/>
  <c r="J2408" i="3"/>
  <c r="H1874" i="3" a="1"/>
  <c r="Q2405" i="3" l="1"/>
  <c r="L1210" i="1" a="1"/>
  <c r="L1210" i="1" s="1"/>
  <c r="I1211" i="5"/>
  <c r="N1214" i="1" s="1"/>
  <c r="G1211" i="5"/>
  <c r="F1212" i="5"/>
  <c r="I1209" i="4"/>
  <c r="M1212" i="1" s="1"/>
  <c r="F1210" i="4"/>
  <c r="G1210" i="4" s="1"/>
  <c r="T1868" i="3" a="1"/>
  <c r="T1868" i="3" s="1"/>
  <c r="P2406" i="3"/>
  <c r="K1212" i="1" s="1" a="1"/>
  <c r="K1212" i="1" s="1"/>
  <c r="S1871" i="3"/>
  <c r="R1871" i="3"/>
  <c r="R1870" i="3"/>
  <c r="S1870" i="3"/>
  <c r="N1872" i="3"/>
  <c r="N1873" i="3"/>
  <c r="O1873" i="3"/>
  <c r="O1872" i="3"/>
  <c r="H945" i="1" s="1" a="1"/>
  <c r="H945" i="1" s="1"/>
  <c r="O945" i="1" s="1"/>
  <c r="P1214" i="1"/>
  <c r="J2410" i="3"/>
  <c r="J2411" i="3"/>
  <c r="K2411" i="3"/>
  <c r="K2410" i="3"/>
  <c r="B2412" i="3" a="1"/>
  <c r="B2412" i="3" s="1"/>
  <c r="D2412" i="3" s="1"/>
  <c r="A2414" i="3"/>
  <c r="C2412" i="3" a="1"/>
  <c r="C2412" i="3" s="1"/>
  <c r="E2412" i="3" s="1"/>
  <c r="G2412" i="3" s="1"/>
  <c r="F2410" i="3"/>
  <c r="J2412" i="3" a="1"/>
  <c r="H1874" i="3"/>
  <c r="L1874" i="3" s="1"/>
  <c r="I1874" i="3"/>
  <c r="H1875" i="3"/>
  <c r="I1875" i="3"/>
  <c r="M1875" i="3" s="1"/>
  <c r="Q2407" i="3" l="1"/>
  <c r="L1211" i="1" a="1"/>
  <c r="L1211" i="1" s="1"/>
  <c r="I1212" i="5"/>
  <c r="N1215" i="1" s="1"/>
  <c r="G1212" i="5"/>
  <c r="F1213" i="5"/>
  <c r="I1210" i="4"/>
  <c r="M1213" i="1" s="1"/>
  <c r="F1211" i="4"/>
  <c r="G1211" i="4" s="1"/>
  <c r="T1870" i="3" a="1"/>
  <c r="T1870" i="3" s="1"/>
  <c r="R1872" i="3" a="1"/>
  <c r="N1874" i="3" a="1"/>
  <c r="N1875" i="3" s="1"/>
  <c r="P2408" i="3"/>
  <c r="K1213" i="1" s="1" a="1"/>
  <c r="K1213" i="1" s="1"/>
  <c r="P1215" i="1"/>
  <c r="F2412" i="3"/>
  <c r="J2414" i="3" a="1"/>
  <c r="C2414" i="3" a="1"/>
  <c r="C2414" i="3" s="1"/>
  <c r="E2414" i="3" s="1"/>
  <c r="G2414" i="3" s="1"/>
  <c r="B2414" i="3" a="1"/>
  <c r="B2414" i="3" s="1"/>
  <c r="D2414" i="3" s="1"/>
  <c r="A2416" i="3"/>
  <c r="J2413" i="3"/>
  <c r="J2412" i="3"/>
  <c r="K2412" i="3"/>
  <c r="K2413" i="3"/>
  <c r="H1876" i="3" a="1"/>
  <c r="Q2409" i="3" l="1"/>
  <c r="L1212" i="1" a="1"/>
  <c r="L1212" i="1" s="1"/>
  <c r="G1213" i="5"/>
  <c r="I1213" i="5"/>
  <c r="N1216" i="1" s="1"/>
  <c r="F1214" i="5"/>
  <c r="I1211" i="4"/>
  <c r="M1214" i="1" s="1"/>
  <c r="F1212" i="4"/>
  <c r="G1212" i="4" s="1"/>
  <c r="O1874" i="3"/>
  <c r="H946" i="1" s="1" a="1"/>
  <c r="H946" i="1" s="1"/>
  <c r="O946" i="1" s="1"/>
  <c r="N1874" i="3"/>
  <c r="O1875" i="3"/>
  <c r="P2410" i="3"/>
  <c r="K1214" i="1" s="1" a="1"/>
  <c r="K1214" i="1" s="1"/>
  <c r="S1873" i="3"/>
  <c r="S1872" i="3"/>
  <c r="R1873" i="3"/>
  <c r="R1872" i="3"/>
  <c r="P1216" i="1"/>
  <c r="A2418" i="3"/>
  <c r="B2416" i="3" a="1"/>
  <c r="B2416" i="3" s="1"/>
  <c r="D2416" i="3" s="1"/>
  <c r="C2416" i="3" a="1"/>
  <c r="C2416" i="3" s="1"/>
  <c r="E2416" i="3" s="1"/>
  <c r="G2416" i="3" s="1"/>
  <c r="F2414" i="3"/>
  <c r="J2416" i="3" a="1"/>
  <c r="K2415" i="3"/>
  <c r="K2414" i="3"/>
  <c r="J2415" i="3"/>
  <c r="J2414" i="3"/>
  <c r="H1877" i="3"/>
  <c r="I1877" i="3"/>
  <c r="M1877" i="3" s="1"/>
  <c r="H1876" i="3"/>
  <c r="I1876" i="3"/>
  <c r="Q2411" i="3" l="1"/>
  <c r="L1213" i="1" a="1"/>
  <c r="L1213" i="1" s="1"/>
  <c r="T1872" i="3" a="1"/>
  <c r="T1872" i="3" s="1"/>
  <c r="G1214" i="5"/>
  <c r="I1214" i="5"/>
  <c r="N1217" i="1" s="1"/>
  <c r="F1215" i="5"/>
  <c r="I1212" i="4"/>
  <c r="M1215" i="1" s="1"/>
  <c r="F1213" i="4"/>
  <c r="G1213" i="4" s="1"/>
  <c r="P2412" i="3"/>
  <c r="K1215" i="1" s="1" a="1"/>
  <c r="K1215" i="1" s="1"/>
  <c r="R1874" i="3" a="1"/>
  <c r="H1878" i="3" a="1"/>
  <c r="L1876" i="3"/>
  <c r="N1876" i="3" s="1" a="1"/>
  <c r="P1217" i="1"/>
  <c r="J2417" i="3"/>
  <c r="K2416" i="3"/>
  <c r="K2417" i="3"/>
  <c r="J2416" i="3"/>
  <c r="F2416" i="3"/>
  <c r="J2418" i="3" a="1"/>
  <c r="C2418" i="3" a="1"/>
  <c r="C2418" i="3" s="1"/>
  <c r="E2418" i="3" s="1"/>
  <c r="G2418" i="3" s="1"/>
  <c r="B2418" i="3" a="1"/>
  <c r="B2418" i="3" s="1"/>
  <c r="D2418" i="3" s="1"/>
  <c r="A2420" i="3"/>
  <c r="H1878" i="3"/>
  <c r="L1878" i="3" s="1"/>
  <c r="I1878" i="3"/>
  <c r="H1879" i="3"/>
  <c r="I1879" i="3"/>
  <c r="M1879" i="3" s="1"/>
  <c r="Q2413" i="3" l="1"/>
  <c r="L1214" i="1" a="1"/>
  <c r="L1214" i="1" s="1"/>
  <c r="I1215" i="5"/>
  <c r="N1218" i="1" s="1"/>
  <c r="G1215" i="5"/>
  <c r="F1216" i="5"/>
  <c r="I1213" i="4"/>
  <c r="M1216" i="1" s="1"/>
  <c r="F1214" i="4"/>
  <c r="G1214" i="4" s="1"/>
  <c r="R1874" i="3"/>
  <c r="S1874" i="3"/>
  <c r="S1875" i="3"/>
  <c r="R1875" i="3"/>
  <c r="P2414" i="3"/>
  <c r="K1216" i="1" s="1" a="1"/>
  <c r="K1216" i="1" s="1"/>
  <c r="N1878" i="3" a="1"/>
  <c r="N1878" i="3" s="1"/>
  <c r="N1877" i="3"/>
  <c r="O1876" i="3"/>
  <c r="H947" i="1" s="1" a="1"/>
  <c r="H947" i="1" s="1"/>
  <c r="O947" i="1" s="1"/>
  <c r="O1877" i="3"/>
  <c r="N1876" i="3"/>
  <c r="P1218" i="1"/>
  <c r="F2418" i="3"/>
  <c r="J2420" i="3" a="1"/>
  <c r="J2418" i="3"/>
  <c r="J2419" i="3"/>
  <c r="K2419" i="3"/>
  <c r="K2418" i="3"/>
  <c r="C2420" i="3" a="1"/>
  <c r="C2420" i="3" s="1"/>
  <c r="E2420" i="3" s="1"/>
  <c r="G2420" i="3" s="1"/>
  <c r="B2420" i="3" a="1"/>
  <c r="B2420" i="3" s="1"/>
  <c r="D2420" i="3" s="1"/>
  <c r="A2422" i="3"/>
  <c r="H1880" i="3" a="1"/>
  <c r="Q2415" i="3" l="1"/>
  <c r="L1215" i="1" a="1"/>
  <c r="L1215" i="1" s="1"/>
  <c r="I1216" i="5"/>
  <c r="N1219" i="1" s="1"/>
  <c r="G1216" i="5"/>
  <c r="F1217" i="5"/>
  <c r="I1214" i="4"/>
  <c r="M1217" i="1" s="1"/>
  <c r="F1215" i="4"/>
  <c r="G1215" i="4" s="1"/>
  <c r="T1874" i="3" a="1"/>
  <c r="T1874" i="3" s="1"/>
  <c r="R1876" i="3" a="1"/>
  <c r="P2416" i="3"/>
  <c r="K1217" i="1" s="1" a="1"/>
  <c r="K1217" i="1" s="1"/>
  <c r="N1879" i="3"/>
  <c r="O1879" i="3"/>
  <c r="O1878" i="3"/>
  <c r="H948" i="1" s="1" a="1"/>
  <c r="H948" i="1" s="1"/>
  <c r="O948" i="1" s="1"/>
  <c r="P1219" i="1"/>
  <c r="F2420" i="3"/>
  <c r="J2422" i="3" a="1"/>
  <c r="J2421" i="3"/>
  <c r="J2420" i="3"/>
  <c r="K2420" i="3"/>
  <c r="K2421" i="3"/>
  <c r="B2422" i="3" a="1"/>
  <c r="B2422" i="3" s="1"/>
  <c r="D2422" i="3" s="1"/>
  <c r="A2424" i="3"/>
  <c r="C2422" i="3" a="1"/>
  <c r="C2422" i="3" s="1"/>
  <c r="E2422" i="3" s="1"/>
  <c r="G2422" i="3" s="1"/>
  <c r="H1880" i="3"/>
  <c r="L1880" i="3" s="1"/>
  <c r="I1880" i="3"/>
  <c r="H1881" i="3"/>
  <c r="I1881" i="3"/>
  <c r="M1881" i="3" s="1"/>
  <c r="Q2417" i="3" l="1"/>
  <c r="L1216" i="1" a="1"/>
  <c r="L1216" i="1" s="1"/>
  <c r="I1217" i="5"/>
  <c r="N1220" i="1" s="1"/>
  <c r="G1217" i="5"/>
  <c r="F1218" i="5"/>
  <c r="I1215" i="4"/>
  <c r="M1218" i="1" s="1"/>
  <c r="F1216" i="4"/>
  <c r="G1216" i="4" s="1"/>
  <c r="P2418" i="3"/>
  <c r="K1218" i="1" s="1" a="1"/>
  <c r="K1218" i="1" s="1"/>
  <c r="S1876" i="3"/>
  <c r="R1877" i="3"/>
  <c r="R1876" i="3"/>
  <c r="S1877" i="3"/>
  <c r="R1878" i="3" a="1"/>
  <c r="N1880" i="3" a="1"/>
  <c r="P1220" i="1"/>
  <c r="F2422" i="3"/>
  <c r="J2424" i="3" a="1"/>
  <c r="B2424" i="3" a="1"/>
  <c r="B2424" i="3" s="1"/>
  <c r="D2424" i="3" s="1"/>
  <c r="A2426" i="3"/>
  <c r="C2424" i="3" a="1"/>
  <c r="C2424" i="3" s="1"/>
  <c r="E2424" i="3" s="1"/>
  <c r="G2424" i="3" s="1"/>
  <c r="K2423" i="3"/>
  <c r="J2422" i="3"/>
  <c r="J2423" i="3"/>
  <c r="K2422" i="3"/>
  <c r="H1882" i="3" a="1"/>
  <c r="Q2419" i="3" l="1"/>
  <c r="L1217" i="1" a="1"/>
  <c r="L1217" i="1" s="1"/>
  <c r="I1218" i="5"/>
  <c r="N1221" i="1" s="1"/>
  <c r="G1218" i="5"/>
  <c r="F1219" i="5"/>
  <c r="I1216" i="4"/>
  <c r="M1219" i="1" s="1"/>
  <c r="F1217" i="4"/>
  <c r="G1217" i="4" s="1"/>
  <c r="T1876" i="3" a="1"/>
  <c r="T1876" i="3" s="1"/>
  <c r="S1879" i="3"/>
  <c r="R1879" i="3"/>
  <c r="R1878" i="3"/>
  <c r="S1878" i="3"/>
  <c r="P2420" i="3"/>
  <c r="K1219" i="1" s="1" a="1"/>
  <c r="K1219" i="1" s="1"/>
  <c r="O1880" i="3"/>
  <c r="H949" i="1" s="1" a="1"/>
  <c r="H949" i="1" s="1"/>
  <c r="O949" i="1" s="1"/>
  <c r="O1881" i="3"/>
  <c r="N1880" i="3"/>
  <c r="N1881" i="3"/>
  <c r="P1221" i="1"/>
  <c r="F2424" i="3"/>
  <c r="J2426" i="3" a="1"/>
  <c r="A2428" i="3"/>
  <c r="B2426" i="3" a="1"/>
  <c r="B2426" i="3" s="1"/>
  <c r="D2426" i="3" s="1"/>
  <c r="C2426" i="3" a="1"/>
  <c r="C2426" i="3" s="1"/>
  <c r="E2426" i="3" s="1"/>
  <c r="G2426" i="3" s="1"/>
  <c r="J2425" i="3"/>
  <c r="K2424" i="3"/>
  <c r="K2425" i="3"/>
  <c r="J2424" i="3"/>
  <c r="H1882" i="3"/>
  <c r="L1882" i="3" s="1"/>
  <c r="I1882" i="3"/>
  <c r="H1883" i="3"/>
  <c r="I1883" i="3"/>
  <c r="M1883" i="3" s="1"/>
  <c r="Q2421" i="3" l="1"/>
  <c r="L1218" i="1" a="1"/>
  <c r="L1218" i="1" s="1"/>
  <c r="I1219" i="5"/>
  <c r="N1222" i="1" s="1"/>
  <c r="G1219" i="5"/>
  <c r="F1220" i="5"/>
  <c r="I1217" i="4"/>
  <c r="M1220" i="1" s="1"/>
  <c r="F1218" i="4"/>
  <c r="G1218" i="4" s="1"/>
  <c r="T1878" i="3" a="1"/>
  <c r="T1878" i="3" s="1"/>
  <c r="N1882" i="3" a="1"/>
  <c r="O1883" i="3" s="1"/>
  <c r="P2422" i="3"/>
  <c r="K1220" i="1" s="1" a="1"/>
  <c r="K1220" i="1" s="1"/>
  <c r="R1880" i="3" a="1"/>
  <c r="P1222" i="1"/>
  <c r="A2430" i="3"/>
  <c r="C2428" i="3" a="1"/>
  <c r="C2428" i="3" s="1"/>
  <c r="E2428" i="3" s="1"/>
  <c r="G2428" i="3" s="1"/>
  <c r="B2428" i="3" a="1"/>
  <c r="B2428" i="3" s="1"/>
  <c r="D2428" i="3" s="1"/>
  <c r="J2426" i="3"/>
  <c r="J2427" i="3"/>
  <c r="K2427" i="3"/>
  <c r="K2426" i="3"/>
  <c r="F2426" i="3"/>
  <c r="J2428" i="3" a="1"/>
  <c r="H1884" i="3" a="1"/>
  <c r="Q2423" i="3" l="1"/>
  <c r="L1219" i="1" a="1"/>
  <c r="L1219" i="1" s="1"/>
  <c r="I1220" i="5"/>
  <c r="N1223" i="1" s="1"/>
  <c r="G1220" i="5"/>
  <c r="F1221" i="5"/>
  <c r="I1218" i="4"/>
  <c r="M1221" i="1" s="1"/>
  <c r="F1219" i="4"/>
  <c r="G1219" i="4" s="1"/>
  <c r="N1883" i="3"/>
  <c r="N1882" i="3"/>
  <c r="O1882" i="3"/>
  <c r="H950" i="1" s="1" a="1"/>
  <c r="H950" i="1" s="1"/>
  <c r="O950" i="1" s="1"/>
  <c r="R1881" i="3"/>
  <c r="S1881" i="3"/>
  <c r="R1880" i="3"/>
  <c r="S1880" i="3"/>
  <c r="P2424" i="3"/>
  <c r="K1221" i="1" s="1" a="1"/>
  <c r="K1221" i="1" s="1"/>
  <c r="P1223" i="1"/>
  <c r="F2428" i="3"/>
  <c r="J2430" i="3" a="1"/>
  <c r="J2429" i="3"/>
  <c r="J2428" i="3"/>
  <c r="K2428" i="3"/>
  <c r="K2429" i="3"/>
  <c r="A2432" i="3"/>
  <c r="C2430" i="3" a="1"/>
  <c r="C2430" i="3" s="1"/>
  <c r="E2430" i="3" s="1"/>
  <c r="G2430" i="3" s="1"/>
  <c r="B2430" i="3" a="1"/>
  <c r="B2430" i="3" s="1"/>
  <c r="D2430" i="3" s="1"/>
  <c r="H1885" i="3"/>
  <c r="I1885" i="3"/>
  <c r="M1885" i="3" s="1"/>
  <c r="H1884" i="3"/>
  <c r="I1884" i="3"/>
  <c r="Q2425" i="3" l="1"/>
  <c r="L1220" i="1" a="1"/>
  <c r="L1220" i="1" s="1"/>
  <c r="G1221" i="5"/>
  <c r="I1221" i="5"/>
  <c r="N1224" i="1" s="1"/>
  <c r="F1222" i="5"/>
  <c r="I1219" i="4"/>
  <c r="M1222" i="1" s="1"/>
  <c r="F1220" i="4"/>
  <c r="G1220" i="4" s="1"/>
  <c r="T1880" i="3" a="1"/>
  <c r="T1880" i="3" s="1"/>
  <c r="R1882" i="3" a="1"/>
  <c r="R1883" i="3" s="1"/>
  <c r="P2426" i="3"/>
  <c r="K1222" i="1" s="1" a="1"/>
  <c r="K1222" i="1" s="1"/>
  <c r="H1886" i="3" a="1"/>
  <c r="L1884" i="3"/>
  <c r="N1884" i="3" s="1" a="1"/>
  <c r="P1224" i="1"/>
  <c r="B2432" i="3" a="1"/>
  <c r="B2432" i="3" s="1"/>
  <c r="D2432" i="3" s="1"/>
  <c r="A2434" i="3"/>
  <c r="C2432" i="3" a="1"/>
  <c r="C2432" i="3" s="1"/>
  <c r="E2432" i="3" s="1"/>
  <c r="G2432" i="3" s="1"/>
  <c r="K2431" i="3"/>
  <c r="J2430" i="3"/>
  <c r="K2430" i="3"/>
  <c r="J2431" i="3"/>
  <c r="F2430" i="3"/>
  <c r="J2432" i="3" a="1"/>
  <c r="H1886" i="3"/>
  <c r="L1886" i="3" s="1"/>
  <c r="I1886" i="3"/>
  <c r="H1887" i="3"/>
  <c r="I1887" i="3"/>
  <c r="M1887" i="3" s="1"/>
  <c r="Q2427" i="3" l="1"/>
  <c r="L1221" i="1" a="1"/>
  <c r="L1221" i="1" s="1"/>
  <c r="G1222" i="5"/>
  <c r="I1222" i="5"/>
  <c r="N1225" i="1" s="1"/>
  <c r="F1223" i="5"/>
  <c r="I1220" i="4"/>
  <c r="M1223" i="1" s="1"/>
  <c r="F1221" i="4"/>
  <c r="G1221" i="4" s="1"/>
  <c r="S1882" i="3"/>
  <c r="R1882" i="3"/>
  <c r="S1883" i="3"/>
  <c r="P2428" i="3"/>
  <c r="K1223" i="1" s="1" a="1"/>
  <c r="K1223" i="1" s="1"/>
  <c r="N1886" i="3" a="1"/>
  <c r="O1886" i="3" s="1"/>
  <c r="H952" i="1" s="1" a="1"/>
  <c r="H952" i="1" s="1"/>
  <c r="O952" i="1" s="1"/>
  <c r="N1884" i="3"/>
  <c r="O1884" i="3"/>
  <c r="H951" i="1" s="1" a="1"/>
  <c r="H951" i="1" s="1"/>
  <c r="O951" i="1" s="1"/>
  <c r="N1885" i="3"/>
  <c r="O1885" i="3"/>
  <c r="P1225" i="1"/>
  <c r="B2434" i="3" a="1"/>
  <c r="B2434" i="3" s="1"/>
  <c r="D2434" i="3" s="1"/>
  <c r="A2436" i="3"/>
  <c r="C2434" i="3" a="1"/>
  <c r="C2434" i="3" s="1"/>
  <c r="E2434" i="3" s="1"/>
  <c r="G2434" i="3" s="1"/>
  <c r="J2433" i="3"/>
  <c r="K2432" i="3"/>
  <c r="K2433" i="3"/>
  <c r="J2432" i="3"/>
  <c r="F2432" i="3"/>
  <c r="J2434" i="3" a="1"/>
  <c r="H1888" i="3" a="1"/>
  <c r="Q2429" i="3" l="1"/>
  <c r="L1222" i="1" a="1"/>
  <c r="L1222" i="1" s="1"/>
  <c r="I1223" i="5"/>
  <c r="N1226" i="1" s="1"/>
  <c r="G1223" i="5"/>
  <c r="F1224" i="5"/>
  <c r="I1221" i="4"/>
  <c r="M1224" i="1" s="1"/>
  <c r="F1222" i="4"/>
  <c r="G1222" i="4" s="1"/>
  <c r="T1882" i="3" a="1"/>
  <c r="T1882" i="3" s="1"/>
  <c r="R1884" i="3" a="1"/>
  <c r="P2430" i="3"/>
  <c r="K1224" i="1" s="1" a="1"/>
  <c r="K1224" i="1" s="1"/>
  <c r="N1886" i="3"/>
  <c r="O1887" i="3"/>
  <c r="N1887" i="3"/>
  <c r="P1226" i="1"/>
  <c r="A2438" i="3"/>
  <c r="B2436" i="3" a="1"/>
  <c r="B2436" i="3" s="1"/>
  <c r="D2436" i="3" s="1"/>
  <c r="C2436" i="3" a="1"/>
  <c r="C2436" i="3" s="1"/>
  <c r="E2436" i="3" s="1"/>
  <c r="G2436" i="3" s="1"/>
  <c r="J2434" i="3"/>
  <c r="K2435" i="3"/>
  <c r="J2435" i="3"/>
  <c r="K2434" i="3"/>
  <c r="F2434" i="3"/>
  <c r="J2436" i="3" a="1"/>
  <c r="H1888" i="3"/>
  <c r="L1888" i="3" s="1"/>
  <c r="I1888" i="3"/>
  <c r="H1889" i="3"/>
  <c r="I1889" i="3"/>
  <c r="M1889" i="3" s="1"/>
  <c r="Q2431" i="3" l="1"/>
  <c r="L1223" i="1" a="1"/>
  <c r="L1223" i="1" s="1"/>
  <c r="I1224" i="5"/>
  <c r="N1227" i="1" s="1"/>
  <c r="G1224" i="5"/>
  <c r="F1225" i="5"/>
  <c r="I1222" i="4"/>
  <c r="M1225" i="1" s="1"/>
  <c r="F1223" i="4"/>
  <c r="G1223" i="4" s="1"/>
  <c r="R1886" i="3" a="1"/>
  <c r="P2432" i="3"/>
  <c r="K1225" i="1" s="1" a="1"/>
  <c r="K1225" i="1" s="1"/>
  <c r="S1884" i="3"/>
  <c r="S1885" i="3"/>
  <c r="R1884" i="3"/>
  <c r="R1885" i="3"/>
  <c r="N1888" i="3" a="1"/>
  <c r="P1227" i="1"/>
  <c r="F2436" i="3"/>
  <c r="J2438" i="3" a="1"/>
  <c r="J2437" i="3"/>
  <c r="J2436" i="3"/>
  <c r="K2436" i="3"/>
  <c r="K2437" i="3"/>
  <c r="B2438" i="3" a="1"/>
  <c r="B2438" i="3" s="1"/>
  <c r="D2438" i="3" s="1"/>
  <c r="C2438" i="3" a="1"/>
  <c r="C2438" i="3" s="1"/>
  <c r="E2438" i="3" s="1"/>
  <c r="G2438" i="3" s="1"/>
  <c r="A2440" i="3"/>
  <c r="H1890" i="3" a="1"/>
  <c r="Q2433" i="3" l="1"/>
  <c r="L1224" i="1" a="1"/>
  <c r="L1224" i="1" s="1"/>
  <c r="I1225" i="5"/>
  <c r="N1228" i="1" s="1"/>
  <c r="G1225" i="5"/>
  <c r="F1226" i="5"/>
  <c r="I1223" i="4"/>
  <c r="M1226" i="1" s="1"/>
  <c r="F1224" i="4"/>
  <c r="G1224" i="4" s="1"/>
  <c r="T1884" i="3" a="1"/>
  <c r="T1884" i="3" s="1"/>
  <c r="P2434" i="3"/>
  <c r="K1226" i="1" s="1" a="1"/>
  <c r="K1226" i="1" s="1"/>
  <c r="R1886" i="3"/>
  <c r="S1887" i="3"/>
  <c r="S1886" i="3"/>
  <c r="R1887" i="3"/>
  <c r="N1888" i="3"/>
  <c r="N1889" i="3"/>
  <c r="O1889" i="3"/>
  <c r="O1888" i="3"/>
  <c r="H953" i="1" s="1" a="1"/>
  <c r="H953" i="1" s="1"/>
  <c r="O953" i="1" s="1"/>
  <c r="P1228" i="1"/>
  <c r="F2438" i="3"/>
  <c r="J2440" i="3" a="1"/>
  <c r="K2439" i="3"/>
  <c r="J2439" i="3"/>
  <c r="J2438" i="3"/>
  <c r="K2438" i="3"/>
  <c r="A2442" i="3"/>
  <c r="C2440" i="3" a="1"/>
  <c r="C2440" i="3" s="1"/>
  <c r="E2440" i="3" s="1"/>
  <c r="G2440" i="3" s="1"/>
  <c r="B2440" i="3" a="1"/>
  <c r="B2440" i="3" s="1"/>
  <c r="D2440" i="3" s="1"/>
  <c r="H1890" i="3"/>
  <c r="L1890" i="3" s="1"/>
  <c r="I1890" i="3"/>
  <c r="H1891" i="3"/>
  <c r="I1891" i="3"/>
  <c r="M1891" i="3" s="1"/>
  <c r="Q2435" i="3" l="1"/>
  <c r="L1225" i="1" a="1"/>
  <c r="L1225" i="1" s="1"/>
  <c r="I1226" i="5"/>
  <c r="N1229" i="1" s="1"/>
  <c r="G1226" i="5"/>
  <c r="F1227" i="5"/>
  <c r="I1224" i="4"/>
  <c r="M1227" i="1" s="1"/>
  <c r="F1225" i="4"/>
  <c r="G1225" i="4" s="1"/>
  <c r="T1886" i="3" a="1"/>
  <c r="T1886" i="3" s="1"/>
  <c r="R1888" i="3" a="1"/>
  <c r="N1890" i="3" a="1"/>
  <c r="O1890" i="3" s="1"/>
  <c r="H954" i="1" s="1" a="1"/>
  <c r="H954" i="1" s="1"/>
  <c r="O954" i="1" s="1"/>
  <c r="P2436" i="3"/>
  <c r="K1227" i="1" s="1" a="1"/>
  <c r="K1227" i="1" s="1"/>
  <c r="P1229" i="1"/>
  <c r="A2444" i="3"/>
  <c r="C2442" i="3" a="1"/>
  <c r="C2442" i="3" s="1"/>
  <c r="E2442" i="3" s="1"/>
  <c r="G2442" i="3" s="1"/>
  <c r="B2442" i="3" a="1"/>
  <c r="B2442" i="3" s="1"/>
  <c r="D2442" i="3" s="1"/>
  <c r="J2441" i="3"/>
  <c r="K2440" i="3"/>
  <c r="K2441" i="3"/>
  <c r="J2440" i="3"/>
  <c r="F2440" i="3"/>
  <c r="J2442" i="3" a="1"/>
  <c r="H1892" i="3" a="1"/>
  <c r="Q2437" i="3" l="1"/>
  <c r="L1226" i="1" a="1"/>
  <c r="L1226" i="1" s="1"/>
  <c r="I1227" i="5"/>
  <c r="N1230" i="1" s="1"/>
  <c r="G1227" i="5"/>
  <c r="F1228" i="5"/>
  <c r="I1225" i="4"/>
  <c r="M1228" i="1" s="1"/>
  <c r="F1226" i="4"/>
  <c r="G1226" i="4" s="1"/>
  <c r="N1891" i="3"/>
  <c r="O1891" i="3"/>
  <c r="N1890" i="3"/>
  <c r="P2438" i="3"/>
  <c r="K1228" i="1" s="1" a="1"/>
  <c r="K1228" i="1" s="1"/>
  <c r="S1889" i="3"/>
  <c r="S1888" i="3"/>
  <c r="R1889" i="3"/>
  <c r="R1888" i="3"/>
  <c r="P1230" i="1"/>
  <c r="F2442" i="3"/>
  <c r="J2444" i="3" a="1"/>
  <c r="J2442" i="3"/>
  <c r="J2443" i="3"/>
  <c r="K2443" i="3"/>
  <c r="K2442" i="3"/>
  <c r="B2444" i="3" a="1"/>
  <c r="B2444" i="3" s="1"/>
  <c r="D2444" i="3" s="1"/>
  <c r="A2446" i="3"/>
  <c r="C2444" i="3" a="1"/>
  <c r="C2444" i="3" s="1"/>
  <c r="E2444" i="3" s="1"/>
  <c r="G2444" i="3" s="1"/>
  <c r="H1893" i="3"/>
  <c r="I1893" i="3"/>
  <c r="M1893" i="3" s="1"/>
  <c r="H1892" i="3"/>
  <c r="I1892" i="3"/>
  <c r="Q2439" i="3" l="1"/>
  <c r="L1227" i="1" a="1"/>
  <c r="L1227" i="1" s="1"/>
  <c r="T1888" i="3" a="1"/>
  <c r="T1888" i="3" s="1"/>
  <c r="I1228" i="5"/>
  <c r="N1231" i="1" s="1"/>
  <c r="G1228" i="5"/>
  <c r="F1229" i="5"/>
  <c r="I1226" i="4"/>
  <c r="M1229" i="1" s="1"/>
  <c r="F1227" i="4"/>
  <c r="G1227" i="4" s="1"/>
  <c r="P2440" i="3"/>
  <c r="K1229" i="1" s="1" a="1"/>
  <c r="K1229" i="1" s="1"/>
  <c r="R1890" i="3" a="1"/>
  <c r="H1894" i="3" a="1"/>
  <c r="L1892" i="3"/>
  <c r="N1892" i="3" s="1" a="1"/>
  <c r="P1231" i="1"/>
  <c r="F2444" i="3"/>
  <c r="J2446" i="3" a="1"/>
  <c r="J2445" i="3"/>
  <c r="J2444" i="3"/>
  <c r="K2444" i="3"/>
  <c r="K2445" i="3"/>
  <c r="A2448" i="3"/>
  <c r="B2446" i="3" a="1"/>
  <c r="B2446" i="3" s="1"/>
  <c r="D2446" i="3" s="1"/>
  <c r="C2446" i="3" a="1"/>
  <c r="C2446" i="3" s="1"/>
  <c r="E2446" i="3" s="1"/>
  <c r="G2446" i="3" s="1"/>
  <c r="H1894" i="3"/>
  <c r="L1894" i="3" s="1"/>
  <c r="I1894" i="3"/>
  <c r="H1895" i="3"/>
  <c r="I1895" i="3"/>
  <c r="M1895" i="3" s="1"/>
  <c r="Q2441" i="3" l="1"/>
  <c r="L1228" i="1" a="1"/>
  <c r="L1228" i="1" s="1"/>
  <c r="G1229" i="5"/>
  <c r="I1229" i="5"/>
  <c r="N1232" i="1" s="1"/>
  <c r="F1230" i="5"/>
  <c r="I1227" i="4"/>
  <c r="M1230" i="1" s="1"/>
  <c r="F1228" i="4"/>
  <c r="G1228" i="4" s="1"/>
  <c r="R1890" i="3"/>
  <c r="R1891" i="3"/>
  <c r="S1891" i="3"/>
  <c r="S1890" i="3"/>
  <c r="P2442" i="3"/>
  <c r="K1230" i="1" s="1" a="1"/>
  <c r="K1230" i="1" s="1"/>
  <c r="N1894" i="3" a="1"/>
  <c r="O1895" i="3" s="1"/>
  <c r="N1893" i="3"/>
  <c r="O1892" i="3"/>
  <c r="H955" i="1" s="1" a="1"/>
  <c r="H955" i="1" s="1"/>
  <c r="O955" i="1" s="1"/>
  <c r="N1892" i="3"/>
  <c r="O1893" i="3"/>
  <c r="P1232" i="1"/>
  <c r="F2446" i="3"/>
  <c r="J2448" i="3" a="1"/>
  <c r="B2448" i="3" a="1"/>
  <c r="B2448" i="3" s="1"/>
  <c r="D2448" i="3" s="1"/>
  <c r="C2448" i="3" a="1"/>
  <c r="C2448" i="3" s="1"/>
  <c r="E2448" i="3" s="1"/>
  <c r="G2448" i="3" s="1"/>
  <c r="A2450" i="3"/>
  <c r="K2447" i="3"/>
  <c r="K2446" i="3"/>
  <c r="J2447" i="3"/>
  <c r="J2446" i="3"/>
  <c r="H1896" i="3" a="1"/>
  <c r="Q2443" i="3" l="1"/>
  <c r="L1229" i="1" a="1"/>
  <c r="L1229" i="1" s="1"/>
  <c r="G1230" i="5"/>
  <c r="I1230" i="5"/>
  <c r="N1233" i="1" s="1"/>
  <c r="F1231" i="5"/>
  <c r="I1228" i="4"/>
  <c r="M1231" i="1" s="1"/>
  <c r="F1229" i="4"/>
  <c r="G1229" i="4" s="1"/>
  <c r="T1890" i="3" a="1"/>
  <c r="T1890" i="3" s="1"/>
  <c r="P2444" i="3"/>
  <c r="K1231" i="1" s="1" a="1"/>
  <c r="K1231" i="1" s="1"/>
  <c r="R1892" i="3" a="1"/>
  <c r="O1894" i="3"/>
  <c r="H956" i="1" s="1" a="1"/>
  <c r="H956" i="1" s="1"/>
  <c r="O956" i="1" s="1"/>
  <c r="N1894" i="3"/>
  <c r="N1895" i="3"/>
  <c r="P1233" i="1"/>
  <c r="A2452" i="3"/>
  <c r="C2450" i="3" a="1"/>
  <c r="C2450" i="3" s="1"/>
  <c r="E2450" i="3" s="1"/>
  <c r="G2450" i="3" s="1"/>
  <c r="B2450" i="3" a="1"/>
  <c r="B2450" i="3" s="1"/>
  <c r="D2450" i="3" s="1"/>
  <c r="F2448" i="3"/>
  <c r="J2450" i="3" a="1"/>
  <c r="J2449" i="3"/>
  <c r="K2448" i="3"/>
  <c r="K2449" i="3"/>
  <c r="J2448" i="3"/>
  <c r="H1896" i="3"/>
  <c r="L1896" i="3" s="1"/>
  <c r="I1896" i="3"/>
  <c r="H1897" i="3"/>
  <c r="I1897" i="3"/>
  <c r="M1897" i="3" s="1"/>
  <c r="Q2445" i="3" l="1"/>
  <c r="L1230" i="1" a="1"/>
  <c r="L1230" i="1" s="1"/>
  <c r="I1231" i="5"/>
  <c r="N1234" i="1" s="1"/>
  <c r="G1231" i="5"/>
  <c r="F1232" i="5"/>
  <c r="I1229" i="4"/>
  <c r="M1232" i="1" s="1"/>
  <c r="F1230" i="4"/>
  <c r="G1230" i="4" s="1"/>
  <c r="R1894" i="3" a="1"/>
  <c r="S1892" i="3"/>
  <c r="R1893" i="3"/>
  <c r="S1893" i="3"/>
  <c r="R1892" i="3"/>
  <c r="P2446" i="3"/>
  <c r="K1232" i="1" s="1" a="1"/>
  <c r="K1232" i="1" s="1"/>
  <c r="N1896" i="3" a="1"/>
  <c r="P1234" i="1"/>
  <c r="J2450" i="3"/>
  <c r="J2451" i="3"/>
  <c r="K2451" i="3"/>
  <c r="K2450" i="3"/>
  <c r="F2450" i="3"/>
  <c r="J2452" i="3" a="1"/>
  <c r="A2454" i="3"/>
  <c r="B2452" i="3" a="1"/>
  <c r="B2452" i="3" s="1"/>
  <c r="D2452" i="3" s="1"/>
  <c r="C2452" i="3" a="1"/>
  <c r="C2452" i="3" s="1"/>
  <c r="E2452" i="3" s="1"/>
  <c r="G2452" i="3" s="1"/>
  <c r="H1898" i="3" a="1"/>
  <c r="Q2447" i="3" l="1"/>
  <c r="L1231" i="1" a="1"/>
  <c r="L1231" i="1" s="1"/>
  <c r="T1892" i="3" a="1"/>
  <c r="T1892" i="3" s="1"/>
  <c r="I1232" i="5"/>
  <c r="N1235" i="1" s="1"/>
  <c r="G1232" i="5"/>
  <c r="F1233" i="5"/>
  <c r="I1230" i="4"/>
  <c r="M1233" i="1" s="1"/>
  <c r="F1231" i="4"/>
  <c r="G1231" i="4" s="1"/>
  <c r="P2448" i="3"/>
  <c r="K1233" i="1" s="1" a="1"/>
  <c r="K1233" i="1" s="1"/>
  <c r="R1894" i="3"/>
  <c r="S1894" i="3"/>
  <c r="S1895" i="3"/>
  <c r="R1895" i="3"/>
  <c r="O1896" i="3"/>
  <c r="H957" i="1" s="1" a="1"/>
  <c r="H957" i="1" s="1"/>
  <c r="O957" i="1" s="1"/>
  <c r="N1897" i="3"/>
  <c r="O1897" i="3"/>
  <c r="N1896" i="3"/>
  <c r="P1235" i="1"/>
  <c r="J2453" i="3"/>
  <c r="J2452" i="3"/>
  <c r="K2452" i="3"/>
  <c r="K2453" i="3"/>
  <c r="B2454" i="3" a="1"/>
  <c r="B2454" i="3" s="1"/>
  <c r="D2454" i="3" s="1"/>
  <c r="C2454" i="3" a="1"/>
  <c r="C2454" i="3" s="1"/>
  <c r="E2454" i="3" s="1"/>
  <c r="G2454" i="3" s="1"/>
  <c r="A2456" i="3"/>
  <c r="F2452" i="3"/>
  <c r="J2454" i="3" a="1"/>
  <c r="H1898" i="3"/>
  <c r="L1898" i="3" s="1"/>
  <c r="I1898" i="3"/>
  <c r="H1899" i="3"/>
  <c r="I1899" i="3"/>
  <c r="M1899" i="3" s="1"/>
  <c r="Q2449" i="3" l="1"/>
  <c r="L1232" i="1" a="1"/>
  <c r="L1232" i="1" s="1"/>
  <c r="I1233" i="5"/>
  <c r="N1236" i="1" s="1"/>
  <c r="G1233" i="5"/>
  <c r="F1234" i="5"/>
  <c r="I1231" i="4"/>
  <c r="M1234" i="1" s="1"/>
  <c r="F1232" i="4"/>
  <c r="G1232" i="4" s="1"/>
  <c r="T1894" i="3" a="1"/>
  <c r="T1894" i="3" s="1"/>
  <c r="N1898" i="3" a="1"/>
  <c r="O1899" i="3" s="1"/>
  <c r="R1896" i="3" a="1"/>
  <c r="P2450" i="3"/>
  <c r="K1234" i="1" s="1" a="1"/>
  <c r="K1234" i="1" s="1"/>
  <c r="P1236" i="1"/>
  <c r="B2456" i="3" a="1"/>
  <c r="B2456" i="3" s="1"/>
  <c r="D2456" i="3" s="1"/>
  <c r="C2456" i="3" a="1"/>
  <c r="C2456" i="3" s="1"/>
  <c r="E2456" i="3" s="1"/>
  <c r="G2456" i="3" s="1"/>
  <c r="A2458" i="3"/>
  <c r="F2454" i="3"/>
  <c r="J2456" i="3" a="1"/>
  <c r="K2455" i="3"/>
  <c r="J2454" i="3"/>
  <c r="K2454" i="3"/>
  <c r="J2455" i="3"/>
  <c r="H1900" i="3" a="1"/>
  <c r="Q2451" i="3" l="1"/>
  <c r="L1233" i="1" a="1"/>
  <c r="L1233" i="1" s="1"/>
  <c r="I1234" i="5"/>
  <c r="N1237" i="1" s="1"/>
  <c r="G1234" i="5"/>
  <c r="F1235" i="5"/>
  <c r="I1232" i="4"/>
  <c r="M1235" i="1" s="1"/>
  <c r="F1233" i="4"/>
  <c r="G1233" i="4" s="1"/>
  <c r="O1898" i="3"/>
  <c r="H958" i="1" s="1" a="1"/>
  <c r="H958" i="1" s="1"/>
  <c r="O958" i="1" s="1"/>
  <c r="N1899" i="3"/>
  <c r="N1898" i="3"/>
  <c r="P2452" i="3"/>
  <c r="K1235" i="1" s="1" a="1"/>
  <c r="K1235" i="1" s="1"/>
  <c r="S1897" i="3"/>
  <c r="S1896" i="3"/>
  <c r="R1896" i="3"/>
  <c r="R1897" i="3"/>
  <c r="P1237" i="1"/>
  <c r="J2457" i="3"/>
  <c r="K2456" i="3"/>
  <c r="K2457" i="3"/>
  <c r="J2456" i="3"/>
  <c r="B2458" i="3" a="1"/>
  <c r="B2458" i="3" s="1"/>
  <c r="D2458" i="3" s="1"/>
  <c r="C2458" i="3" a="1"/>
  <c r="C2458" i="3" s="1"/>
  <c r="E2458" i="3" s="1"/>
  <c r="G2458" i="3" s="1"/>
  <c r="A2460" i="3"/>
  <c r="F2456" i="3"/>
  <c r="J2458" i="3" a="1"/>
  <c r="H1901" i="3"/>
  <c r="I1901" i="3"/>
  <c r="M1901" i="3" s="1"/>
  <c r="H1900" i="3"/>
  <c r="I1900" i="3"/>
  <c r="Q2453" i="3" l="1"/>
  <c r="L1234" i="1" a="1"/>
  <c r="L1234" i="1" s="1"/>
  <c r="I1235" i="5"/>
  <c r="N1238" i="1" s="1"/>
  <c r="G1235" i="5"/>
  <c r="F1236" i="5"/>
  <c r="I1233" i="4"/>
  <c r="M1236" i="1" s="1"/>
  <c r="F1234" i="4"/>
  <c r="G1234" i="4" s="1"/>
  <c r="T1896" i="3" a="1"/>
  <c r="T1896" i="3" s="1"/>
  <c r="R1898" i="3" a="1"/>
  <c r="R1898" i="3" s="1"/>
  <c r="P2454" i="3"/>
  <c r="K1236" i="1" s="1" a="1"/>
  <c r="K1236" i="1" s="1"/>
  <c r="H1902" i="3" a="1"/>
  <c r="L1900" i="3"/>
  <c r="N1900" i="3" s="1" a="1"/>
  <c r="P1238" i="1"/>
  <c r="F2458" i="3"/>
  <c r="J2460" i="3" a="1"/>
  <c r="C2460" i="3" a="1"/>
  <c r="C2460" i="3" s="1"/>
  <c r="E2460" i="3" s="1"/>
  <c r="G2460" i="3" s="1"/>
  <c r="A2462" i="3"/>
  <c r="B2460" i="3" a="1"/>
  <c r="B2460" i="3" s="1"/>
  <c r="D2460" i="3" s="1"/>
  <c r="J2458" i="3"/>
  <c r="J2459" i="3"/>
  <c r="K2459" i="3"/>
  <c r="K2458" i="3"/>
  <c r="H1902" i="3"/>
  <c r="L1902" i="3" s="1"/>
  <c r="I1902" i="3"/>
  <c r="H1903" i="3"/>
  <c r="I1903" i="3"/>
  <c r="M1903" i="3" s="1"/>
  <c r="Q2455" i="3" l="1"/>
  <c r="L1235" i="1" a="1"/>
  <c r="L1235" i="1" s="1"/>
  <c r="I1236" i="5"/>
  <c r="N1239" i="1" s="1"/>
  <c r="G1236" i="5"/>
  <c r="F1237" i="5"/>
  <c r="I1234" i="4"/>
  <c r="M1237" i="1" s="1"/>
  <c r="F1235" i="4"/>
  <c r="G1235" i="4" s="1"/>
  <c r="R1899" i="3"/>
  <c r="S1898" i="3"/>
  <c r="S1899" i="3"/>
  <c r="P2456" i="3"/>
  <c r="K1237" i="1" s="1" a="1"/>
  <c r="K1237" i="1" s="1"/>
  <c r="N1902" i="3" a="1"/>
  <c r="O1902" i="3" s="1"/>
  <c r="H960" i="1" s="1" a="1"/>
  <c r="H960" i="1" s="1"/>
  <c r="O960" i="1" s="1"/>
  <c r="N1900" i="3"/>
  <c r="O1900" i="3"/>
  <c r="H959" i="1" s="1" a="1"/>
  <c r="H959" i="1" s="1"/>
  <c r="O959" i="1" s="1"/>
  <c r="N1901" i="3"/>
  <c r="O1901" i="3"/>
  <c r="P1239" i="1"/>
  <c r="J2461" i="3"/>
  <c r="J2460" i="3"/>
  <c r="K2460" i="3"/>
  <c r="K2461" i="3"/>
  <c r="F2460" i="3"/>
  <c r="J2462" i="3" a="1"/>
  <c r="B2462" i="3" a="1"/>
  <c r="B2462" i="3" s="1"/>
  <c r="D2462" i="3" s="1"/>
  <c r="A2464" i="3"/>
  <c r="C2462" i="3" a="1"/>
  <c r="C2462" i="3" s="1"/>
  <c r="E2462" i="3" s="1"/>
  <c r="G2462" i="3" s="1"/>
  <c r="H1904" i="3" a="1"/>
  <c r="Q2457" i="3" l="1"/>
  <c r="L1236" i="1" a="1"/>
  <c r="L1236" i="1" s="1"/>
  <c r="G1237" i="5"/>
  <c r="I1237" i="5"/>
  <c r="N1240" i="1" s="1"/>
  <c r="F1238" i="5"/>
  <c r="I1235" i="4"/>
  <c r="M1238" i="1" s="1"/>
  <c r="F1236" i="4"/>
  <c r="G1236" i="4" s="1"/>
  <c r="T1898" i="3" a="1"/>
  <c r="T1898" i="3" s="1"/>
  <c r="R1900" i="3" a="1"/>
  <c r="P2458" i="3"/>
  <c r="K1238" i="1" s="1" a="1"/>
  <c r="K1238" i="1" s="1"/>
  <c r="N1902" i="3"/>
  <c r="O1903" i="3"/>
  <c r="N1903" i="3"/>
  <c r="P1240" i="1"/>
  <c r="K2463" i="3"/>
  <c r="K2462" i="3"/>
  <c r="J2462" i="3"/>
  <c r="J2463" i="3"/>
  <c r="F2462" i="3"/>
  <c r="J2464" i="3" a="1"/>
  <c r="B2464" i="3" a="1"/>
  <c r="B2464" i="3" s="1"/>
  <c r="D2464" i="3" s="1"/>
  <c r="A2466" i="3"/>
  <c r="C2464" i="3" a="1"/>
  <c r="C2464" i="3" s="1"/>
  <c r="E2464" i="3" s="1"/>
  <c r="G2464" i="3" s="1"/>
  <c r="H1904" i="3"/>
  <c r="L1904" i="3" s="1"/>
  <c r="I1904" i="3"/>
  <c r="H1905" i="3"/>
  <c r="I1905" i="3"/>
  <c r="M1905" i="3" s="1"/>
  <c r="Q2459" i="3" l="1"/>
  <c r="L1237" i="1" a="1"/>
  <c r="L1237" i="1" s="1"/>
  <c r="G1238" i="5"/>
  <c r="I1238" i="5"/>
  <c r="N1241" i="1" s="1"/>
  <c r="F1239" i="5"/>
  <c r="I1236" i="4"/>
  <c r="M1239" i="1" s="1"/>
  <c r="F1237" i="4"/>
  <c r="G1237" i="4" s="1"/>
  <c r="R1902" i="3" a="1"/>
  <c r="P2460" i="3"/>
  <c r="K1239" i="1" s="1" a="1"/>
  <c r="K1239" i="1" s="1"/>
  <c r="R1900" i="3"/>
  <c r="R1901" i="3"/>
  <c r="S1901" i="3"/>
  <c r="S1900" i="3"/>
  <c r="N1904" i="3" a="1"/>
  <c r="P1241" i="1"/>
  <c r="F2464" i="3"/>
  <c r="J2466" i="3" a="1"/>
  <c r="A2468" i="3"/>
  <c r="C2466" i="3" a="1"/>
  <c r="C2466" i="3" s="1"/>
  <c r="E2466" i="3" s="1"/>
  <c r="G2466" i="3" s="1"/>
  <c r="B2466" i="3" a="1"/>
  <c r="B2466" i="3" s="1"/>
  <c r="D2466" i="3" s="1"/>
  <c r="J2465" i="3"/>
  <c r="K2464" i="3"/>
  <c r="K2465" i="3"/>
  <c r="J2464" i="3"/>
  <c r="H1906" i="3" a="1"/>
  <c r="Q2461" i="3" l="1"/>
  <c r="L1238" i="1" a="1"/>
  <c r="L1238" i="1" s="1"/>
  <c r="I1239" i="5"/>
  <c r="N1242" i="1" s="1"/>
  <c r="G1239" i="5"/>
  <c r="F1240" i="5"/>
  <c r="I1237" i="4"/>
  <c r="M1240" i="1" s="1"/>
  <c r="F1238" i="4"/>
  <c r="G1238" i="4" s="1"/>
  <c r="T1900" i="3" a="1"/>
  <c r="T1900" i="3" s="1"/>
  <c r="P2462" i="3"/>
  <c r="K1240" i="1" s="1" a="1"/>
  <c r="K1240" i="1" s="1"/>
  <c r="S1903" i="3"/>
  <c r="S1902" i="3"/>
  <c r="R1903" i="3"/>
  <c r="R1902" i="3"/>
  <c r="N1904" i="3"/>
  <c r="O1905" i="3"/>
  <c r="N1905" i="3"/>
  <c r="O1904" i="3"/>
  <c r="H961" i="1" s="1" a="1"/>
  <c r="H961" i="1" s="1"/>
  <c r="O961" i="1" s="1"/>
  <c r="P1242" i="1"/>
  <c r="F2466" i="3"/>
  <c r="J2468" i="3" a="1"/>
  <c r="B2468" i="3" a="1"/>
  <c r="B2468" i="3" s="1"/>
  <c r="D2468" i="3" s="1"/>
  <c r="A2470" i="3"/>
  <c r="C2468" i="3" a="1"/>
  <c r="C2468" i="3" s="1"/>
  <c r="E2468" i="3" s="1"/>
  <c r="G2468" i="3" s="1"/>
  <c r="J2466" i="3"/>
  <c r="K2467" i="3"/>
  <c r="J2467" i="3"/>
  <c r="K2466" i="3"/>
  <c r="H1906" i="3"/>
  <c r="L1906" i="3" s="1"/>
  <c r="I1906" i="3"/>
  <c r="H1907" i="3"/>
  <c r="I1907" i="3"/>
  <c r="M1907" i="3" s="1"/>
  <c r="Q2463" i="3" l="1"/>
  <c r="L1239" i="1" a="1"/>
  <c r="L1239" i="1" s="1"/>
  <c r="T1902" i="3" a="1"/>
  <c r="T1902" i="3" s="1"/>
  <c r="I1240" i="5"/>
  <c r="N1243" i="1" s="1"/>
  <c r="G1240" i="5"/>
  <c r="F1241" i="5"/>
  <c r="I1238" i="4"/>
  <c r="M1241" i="1" s="1"/>
  <c r="F1239" i="4"/>
  <c r="G1239" i="4" s="1"/>
  <c r="R1904" i="3" a="1"/>
  <c r="N1906" i="3" a="1"/>
  <c r="N1907" i="3" s="1"/>
  <c r="P2464" i="3"/>
  <c r="K1241" i="1" s="1" a="1"/>
  <c r="K1241" i="1" s="1"/>
  <c r="P1243" i="1"/>
  <c r="F2468" i="3"/>
  <c r="J2470" i="3" a="1"/>
  <c r="J2469" i="3"/>
  <c r="J2468" i="3"/>
  <c r="K2468" i="3"/>
  <c r="K2469" i="3"/>
  <c r="B2470" i="3" a="1"/>
  <c r="B2470" i="3" s="1"/>
  <c r="D2470" i="3" s="1"/>
  <c r="A2472" i="3"/>
  <c r="C2470" i="3" a="1"/>
  <c r="C2470" i="3" s="1"/>
  <c r="E2470" i="3" s="1"/>
  <c r="G2470" i="3" s="1"/>
  <c r="H1908" i="3" a="1"/>
  <c r="Q2465" i="3" l="1"/>
  <c r="L1240" i="1" a="1"/>
  <c r="L1240" i="1" s="1"/>
  <c r="I1241" i="5"/>
  <c r="N1244" i="1" s="1"/>
  <c r="G1241" i="5"/>
  <c r="F1242" i="5"/>
  <c r="I1239" i="4"/>
  <c r="M1242" i="1" s="1"/>
  <c r="F1240" i="4"/>
  <c r="G1240" i="4" s="1"/>
  <c r="O1906" i="3"/>
  <c r="H962" i="1" s="1" a="1"/>
  <c r="H962" i="1" s="1"/>
  <c r="O962" i="1" s="1"/>
  <c r="N1906" i="3"/>
  <c r="O1907" i="3"/>
  <c r="P2466" i="3"/>
  <c r="K1242" i="1" s="1" a="1"/>
  <c r="K1242" i="1" s="1"/>
  <c r="S1905" i="3"/>
  <c r="R1904" i="3"/>
  <c r="R1905" i="3"/>
  <c r="S1904" i="3"/>
  <c r="P1244" i="1"/>
  <c r="F2470" i="3"/>
  <c r="J2472" i="3" a="1"/>
  <c r="A2474" i="3"/>
  <c r="B2472" i="3" a="1"/>
  <c r="B2472" i="3" s="1"/>
  <c r="D2472" i="3" s="1"/>
  <c r="C2472" i="3" a="1"/>
  <c r="C2472" i="3" s="1"/>
  <c r="E2472" i="3" s="1"/>
  <c r="G2472" i="3" s="1"/>
  <c r="K2471" i="3"/>
  <c r="K2470" i="3"/>
  <c r="J2470" i="3"/>
  <c r="J2471" i="3"/>
  <c r="H1909" i="3"/>
  <c r="I1909" i="3"/>
  <c r="M1909" i="3" s="1"/>
  <c r="H1908" i="3"/>
  <c r="I1908" i="3"/>
  <c r="Q2467" i="3" l="1"/>
  <c r="L1241" i="1" a="1"/>
  <c r="L1241" i="1" s="1"/>
  <c r="I1242" i="5"/>
  <c r="N1245" i="1" s="1"/>
  <c r="G1242" i="5"/>
  <c r="F1243" i="5"/>
  <c r="I1240" i="4"/>
  <c r="M1243" i="1" s="1"/>
  <c r="F1241" i="4"/>
  <c r="G1241" i="4" s="1"/>
  <c r="T1904" i="3" a="1"/>
  <c r="T1904" i="3" s="1"/>
  <c r="P2468" i="3"/>
  <c r="K1243" i="1" s="1" a="1"/>
  <c r="K1243" i="1" s="1"/>
  <c r="R1906" i="3" a="1"/>
  <c r="H1910" i="3" a="1"/>
  <c r="L1908" i="3"/>
  <c r="N1908" i="3" s="1" a="1"/>
  <c r="P1245" i="1"/>
  <c r="B2474" i="3" a="1"/>
  <c r="B2474" i="3" s="1"/>
  <c r="D2474" i="3" s="1"/>
  <c r="A2476" i="3"/>
  <c r="C2474" i="3" a="1"/>
  <c r="C2474" i="3" s="1"/>
  <c r="E2474" i="3" s="1"/>
  <c r="G2474" i="3" s="1"/>
  <c r="J2473" i="3"/>
  <c r="K2472" i="3"/>
  <c r="K2473" i="3"/>
  <c r="J2472" i="3"/>
  <c r="F2472" i="3"/>
  <c r="J2474" i="3" a="1"/>
  <c r="H1910" i="3"/>
  <c r="L1910" i="3" s="1"/>
  <c r="I1910" i="3"/>
  <c r="H1911" i="3"/>
  <c r="I1911" i="3"/>
  <c r="M1911" i="3" s="1"/>
  <c r="Q2469" i="3" l="1"/>
  <c r="L1242" i="1" a="1"/>
  <c r="L1242" i="1" s="1"/>
  <c r="I1243" i="5"/>
  <c r="N1246" i="1" s="1"/>
  <c r="G1243" i="5"/>
  <c r="F1244" i="5"/>
  <c r="I1241" i="4"/>
  <c r="M1244" i="1" s="1"/>
  <c r="F1242" i="4"/>
  <c r="G1242" i="4" s="1"/>
  <c r="R1906" i="3"/>
  <c r="S1906" i="3"/>
  <c r="R1907" i="3"/>
  <c r="S1907" i="3"/>
  <c r="P2470" i="3"/>
  <c r="K1244" i="1" s="1" a="1"/>
  <c r="K1244" i="1" s="1"/>
  <c r="N1910" i="3" a="1"/>
  <c r="O1911" i="3" s="1"/>
  <c r="N1909" i="3"/>
  <c r="N1908" i="3"/>
  <c r="O1909" i="3"/>
  <c r="O1908" i="3"/>
  <c r="H963" i="1" s="1" a="1"/>
  <c r="H963" i="1" s="1"/>
  <c r="O963" i="1" s="1"/>
  <c r="P1246" i="1"/>
  <c r="C2476" i="3" a="1"/>
  <c r="C2476" i="3" s="1"/>
  <c r="E2476" i="3" s="1"/>
  <c r="G2476" i="3" s="1"/>
  <c r="B2476" i="3" a="1"/>
  <c r="B2476" i="3" s="1"/>
  <c r="D2476" i="3" s="1"/>
  <c r="A2478" i="3"/>
  <c r="J2474" i="3"/>
  <c r="J2475" i="3"/>
  <c r="K2475" i="3"/>
  <c r="K2474" i="3"/>
  <c r="F2474" i="3"/>
  <c r="J2476" i="3" a="1"/>
  <c r="H1912" i="3" a="1"/>
  <c r="Q2471" i="3" l="1"/>
  <c r="L1243" i="1" a="1"/>
  <c r="L1243" i="1" s="1"/>
  <c r="I1244" i="5"/>
  <c r="N1247" i="1" s="1"/>
  <c r="G1244" i="5"/>
  <c r="F1245" i="5"/>
  <c r="I1242" i="4"/>
  <c r="M1245" i="1" s="1"/>
  <c r="F1243" i="4"/>
  <c r="G1243" i="4" s="1"/>
  <c r="T1906" i="3" a="1"/>
  <c r="T1906" i="3" s="1"/>
  <c r="P2472" i="3"/>
  <c r="K1245" i="1" s="1" a="1"/>
  <c r="K1245" i="1" s="1"/>
  <c r="R1908" i="3" a="1"/>
  <c r="N1911" i="3"/>
  <c r="N1910" i="3"/>
  <c r="O1910" i="3"/>
  <c r="H964" i="1" s="1" a="1"/>
  <c r="H964" i="1" s="1"/>
  <c r="O964" i="1" s="1"/>
  <c r="P1247" i="1"/>
  <c r="B2478" i="3" a="1"/>
  <c r="B2478" i="3" s="1"/>
  <c r="D2478" i="3" s="1"/>
  <c r="A2480" i="3"/>
  <c r="C2478" i="3" a="1"/>
  <c r="C2478" i="3" s="1"/>
  <c r="E2478" i="3" s="1"/>
  <c r="G2478" i="3" s="1"/>
  <c r="F2476" i="3"/>
  <c r="J2478" i="3" a="1"/>
  <c r="J2477" i="3"/>
  <c r="J2476" i="3"/>
  <c r="K2476" i="3"/>
  <c r="K2477" i="3"/>
  <c r="H1912" i="3"/>
  <c r="L1912" i="3" s="1"/>
  <c r="I1912" i="3"/>
  <c r="H1913" i="3"/>
  <c r="I1913" i="3"/>
  <c r="M1913" i="3" s="1"/>
  <c r="L1244" i="1" l="1" a="1"/>
  <c r="L1244" i="1" s="1"/>
  <c r="Q2473" i="3"/>
  <c r="G1245" i="5"/>
  <c r="I1245" i="5"/>
  <c r="N1248" i="1" s="1"/>
  <c r="F1246" i="5"/>
  <c r="I1243" i="4"/>
  <c r="M1246" i="1" s="1"/>
  <c r="F1244" i="4"/>
  <c r="G1244" i="4" s="1"/>
  <c r="R1910" i="3" a="1"/>
  <c r="S1908" i="3"/>
  <c r="S1909" i="3"/>
  <c r="R1908" i="3"/>
  <c r="R1909" i="3"/>
  <c r="P2474" i="3"/>
  <c r="K1246" i="1" s="1" a="1"/>
  <c r="K1246" i="1" s="1"/>
  <c r="N1912" i="3" a="1"/>
  <c r="P1248" i="1"/>
  <c r="K2479" i="3"/>
  <c r="K2478" i="3"/>
  <c r="J2479" i="3"/>
  <c r="J2478" i="3"/>
  <c r="B2480" i="3" a="1"/>
  <c r="B2480" i="3" s="1"/>
  <c r="D2480" i="3" s="1"/>
  <c r="A2482" i="3"/>
  <c r="C2480" i="3" a="1"/>
  <c r="C2480" i="3" s="1"/>
  <c r="E2480" i="3" s="1"/>
  <c r="G2480" i="3" s="1"/>
  <c r="F2478" i="3"/>
  <c r="J2480" i="3" a="1"/>
  <c r="H1914" i="3" a="1"/>
  <c r="Q2475" i="3" l="1"/>
  <c r="L1245" i="1" a="1"/>
  <c r="L1245" i="1" s="1"/>
  <c r="T1908" i="3" a="1"/>
  <c r="T1908" i="3" s="1"/>
  <c r="G1246" i="5"/>
  <c r="I1246" i="5"/>
  <c r="N1249" i="1" s="1"/>
  <c r="F1247" i="5"/>
  <c r="I1244" i="4"/>
  <c r="M1247" i="1" s="1"/>
  <c r="F1245" i="4"/>
  <c r="G1245" i="4" s="1"/>
  <c r="P2476" i="3"/>
  <c r="K1247" i="1" s="1" a="1"/>
  <c r="K1247" i="1" s="1"/>
  <c r="R1910" i="3"/>
  <c r="S1910" i="3"/>
  <c r="R1911" i="3"/>
  <c r="S1911" i="3"/>
  <c r="O1912" i="3"/>
  <c r="H965" i="1" s="1" a="1"/>
  <c r="H965" i="1" s="1"/>
  <c r="O965" i="1" s="1"/>
  <c r="N1913" i="3"/>
  <c r="O1913" i="3"/>
  <c r="N1912" i="3"/>
  <c r="P1249" i="1"/>
  <c r="C2482" i="3" a="1"/>
  <c r="C2482" i="3" s="1"/>
  <c r="E2482" i="3" s="1"/>
  <c r="G2482" i="3" s="1"/>
  <c r="B2482" i="3" a="1"/>
  <c r="B2482" i="3" s="1"/>
  <c r="D2482" i="3" s="1"/>
  <c r="A2484" i="3"/>
  <c r="F2480" i="3"/>
  <c r="J2482" i="3" a="1"/>
  <c r="J2481" i="3"/>
  <c r="K2480" i="3"/>
  <c r="K2481" i="3"/>
  <c r="J2480" i="3"/>
  <c r="H1914" i="3"/>
  <c r="L1914" i="3" s="1"/>
  <c r="I1914" i="3"/>
  <c r="H1915" i="3"/>
  <c r="I1915" i="3"/>
  <c r="M1915" i="3" s="1"/>
  <c r="Q2477" i="3" l="1"/>
  <c r="L1246" i="1" a="1"/>
  <c r="L1246" i="1" s="1"/>
  <c r="I1247" i="5"/>
  <c r="N1250" i="1" s="1"/>
  <c r="G1247" i="5"/>
  <c r="F1248" i="5"/>
  <c r="I1245" i="4"/>
  <c r="M1248" i="1" s="1"/>
  <c r="F1246" i="4"/>
  <c r="G1246" i="4" s="1"/>
  <c r="T1910" i="3" a="1"/>
  <c r="T1910" i="3" s="1"/>
  <c r="N1914" i="3" a="1"/>
  <c r="O1915" i="3" s="1"/>
  <c r="R1912" i="3" a="1"/>
  <c r="P2478" i="3"/>
  <c r="K1248" i="1" s="1" a="1"/>
  <c r="K1248" i="1" s="1"/>
  <c r="P1250" i="1"/>
  <c r="J2482" i="3"/>
  <c r="K2482" i="3"/>
  <c r="J2483" i="3"/>
  <c r="K2483" i="3"/>
  <c r="C2484" i="3" a="1"/>
  <c r="C2484" i="3" s="1"/>
  <c r="E2484" i="3" s="1"/>
  <c r="G2484" i="3" s="1"/>
  <c r="B2484" i="3" a="1"/>
  <c r="B2484" i="3" s="1"/>
  <c r="D2484" i="3" s="1"/>
  <c r="A2486" i="3"/>
  <c r="F2482" i="3"/>
  <c r="J2484" i="3" a="1"/>
  <c r="H1916" i="3" a="1"/>
  <c r="Q2479" i="3" l="1"/>
  <c r="L1247" i="1" a="1"/>
  <c r="L1247" i="1" s="1"/>
  <c r="I1248" i="5"/>
  <c r="N1251" i="1" s="1"/>
  <c r="G1248" i="5"/>
  <c r="F1249" i="5"/>
  <c r="I1246" i="4"/>
  <c r="M1249" i="1" s="1"/>
  <c r="F1247" i="4"/>
  <c r="G1247" i="4" s="1"/>
  <c r="N1915" i="3"/>
  <c r="O1914" i="3"/>
  <c r="H966" i="1" s="1" a="1"/>
  <c r="H966" i="1" s="1"/>
  <c r="O966" i="1" s="1"/>
  <c r="N1914" i="3"/>
  <c r="P2480" i="3"/>
  <c r="K1249" i="1" s="1" a="1"/>
  <c r="K1249" i="1" s="1"/>
  <c r="R1912" i="3"/>
  <c r="R1913" i="3"/>
  <c r="S1913" i="3"/>
  <c r="S1912" i="3"/>
  <c r="P1251" i="1"/>
  <c r="F2484" i="3"/>
  <c r="J2486" i="3" a="1"/>
  <c r="A2488" i="3"/>
  <c r="C2486" i="3" a="1"/>
  <c r="C2486" i="3" s="1"/>
  <c r="E2486" i="3" s="1"/>
  <c r="G2486" i="3" s="1"/>
  <c r="B2486" i="3" a="1"/>
  <c r="B2486" i="3" s="1"/>
  <c r="D2486" i="3" s="1"/>
  <c r="J2485" i="3"/>
  <c r="K2484" i="3"/>
  <c r="J2484" i="3"/>
  <c r="K2485" i="3"/>
  <c r="H1917" i="3"/>
  <c r="I1917" i="3"/>
  <c r="M1917" i="3" s="1"/>
  <c r="H1916" i="3"/>
  <c r="I1916" i="3"/>
  <c r="Q2481" i="3" l="1"/>
  <c r="L1248" i="1" a="1"/>
  <c r="L1248" i="1" s="1"/>
  <c r="I1249" i="5"/>
  <c r="N1252" i="1" s="1"/>
  <c r="G1249" i="5"/>
  <c r="F1250" i="5"/>
  <c r="I1247" i="4"/>
  <c r="M1250" i="1" s="1"/>
  <c r="F1248" i="4"/>
  <c r="G1248" i="4" s="1"/>
  <c r="T1912" i="3" a="1"/>
  <c r="T1912" i="3" s="1"/>
  <c r="R1914" i="3" a="1"/>
  <c r="R1914" i="3" s="1"/>
  <c r="P2482" i="3"/>
  <c r="K1250" i="1" s="1" a="1"/>
  <c r="K1250" i="1" s="1"/>
  <c r="H1918" i="3" a="1"/>
  <c r="L1916" i="3"/>
  <c r="N1916" i="3" s="1" a="1"/>
  <c r="P1252" i="1"/>
  <c r="F2486" i="3"/>
  <c r="J2488" i="3" a="1"/>
  <c r="B2488" i="3" a="1"/>
  <c r="B2488" i="3" s="1"/>
  <c r="D2488" i="3" s="1"/>
  <c r="A2490" i="3"/>
  <c r="C2488" i="3" a="1"/>
  <c r="C2488" i="3" s="1"/>
  <c r="E2488" i="3" s="1"/>
  <c r="G2488" i="3" s="1"/>
  <c r="K2487" i="3"/>
  <c r="J2486" i="3"/>
  <c r="J2487" i="3"/>
  <c r="K2486" i="3"/>
  <c r="H1918" i="3"/>
  <c r="L1918" i="3" s="1"/>
  <c r="I1918" i="3"/>
  <c r="H1919" i="3"/>
  <c r="I1919" i="3"/>
  <c r="M1919" i="3" s="1"/>
  <c r="Q2483" i="3" l="1"/>
  <c r="L1249" i="1" a="1"/>
  <c r="L1249" i="1" s="1"/>
  <c r="I1250" i="5"/>
  <c r="N1253" i="1" s="1"/>
  <c r="G1250" i="5"/>
  <c r="F1251" i="5"/>
  <c r="I1248" i="4"/>
  <c r="M1251" i="1" s="1"/>
  <c r="F1249" i="4"/>
  <c r="G1249" i="4" s="1"/>
  <c r="S1914" i="3"/>
  <c r="R1915" i="3"/>
  <c r="S1915" i="3"/>
  <c r="P2484" i="3"/>
  <c r="K1251" i="1" s="1" a="1"/>
  <c r="K1251" i="1" s="1"/>
  <c r="N1918" i="3" a="1"/>
  <c r="O1918" i="3" s="1"/>
  <c r="H968" i="1" s="1" a="1"/>
  <c r="H968" i="1" s="1"/>
  <c r="O968" i="1" s="1"/>
  <c r="N1916" i="3"/>
  <c r="O1916" i="3"/>
  <c r="H967" i="1" s="1" a="1"/>
  <c r="H967" i="1" s="1"/>
  <c r="O967" i="1" s="1"/>
  <c r="N1917" i="3"/>
  <c r="O1917" i="3"/>
  <c r="P1253" i="1"/>
  <c r="F2488" i="3"/>
  <c r="J2490" i="3" a="1"/>
  <c r="J2489" i="3"/>
  <c r="K2488" i="3"/>
  <c r="K2489" i="3"/>
  <c r="J2488" i="3"/>
  <c r="B2490" i="3" a="1"/>
  <c r="B2490" i="3" s="1"/>
  <c r="D2490" i="3" s="1"/>
  <c r="C2490" i="3" a="1"/>
  <c r="C2490" i="3" s="1"/>
  <c r="E2490" i="3" s="1"/>
  <c r="G2490" i="3" s="1"/>
  <c r="A2492" i="3"/>
  <c r="H1920" i="3" a="1"/>
  <c r="Q2485" i="3" l="1"/>
  <c r="L1250" i="1" a="1"/>
  <c r="L1250" i="1" s="1"/>
  <c r="I1251" i="5"/>
  <c r="N1254" i="1" s="1"/>
  <c r="G1251" i="5"/>
  <c r="F1252" i="5"/>
  <c r="I1249" i="4"/>
  <c r="M1252" i="1" s="1"/>
  <c r="F1250" i="4"/>
  <c r="G1250" i="4" s="1"/>
  <c r="T1914" i="3" a="1"/>
  <c r="T1914" i="3" s="1"/>
  <c r="R1916" i="3" a="1"/>
  <c r="P2486" i="3"/>
  <c r="K1252" i="1" s="1" a="1"/>
  <c r="K1252" i="1" s="1"/>
  <c r="N1918" i="3"/>
  <c r="O1919" i="3"/>
  <c r="N1919" i="3"/>
  <c r="P1254" i="1"/>
  <c r="F2490" i="3"/>
  <c r="J2492" i="3" a="1"/>
  <c r="J2490" i="3"/>
  <c r="K2491" i="3"/>
  <c r="K2490" i="3"/>
  <c r="J2491" i="3"/>
  <c r="C2492" i="3" a="1"/>
  <c r="C2492" i="3" s="1"/>
  <c r="E2492" i="3" s="1"/>
  <c r="G2492" i="3" s="1"/>
  <c r="B2492" i="3" a="1"/>
  <c r="B2492" i="3" s="1"/>
  <c r="D2492" i="3" s="1"/>
  <c r="A2494" i="3"/>
  <c r="H1920" i="3"/>
  <c r="L1920" i="3" s="1"/>
  <c r="I1920" i="3"/>
  <c r="H1921" i="3"/>
  <c r="I1921" i="3"/>
  <c r="M1921" i="3" s="1"/>
  <c r="Q2487" i="3" l="1"/>
  <c r="L1251" i="1" a="1"/>
  <c r="L1251" i="1" s="1"/>
  <c r="I1252" i="5"/>
  <c r="N1255" i="1" s="1"/>
  <c r="G1252" i="5"/>
  <c r="F1253" i="5"/>
  <c r="I1250" i="4"/>
  <c r="M1253" i="1" s="1"/>
  <c r="F1251" i="4"/>
  <c r="G1251" i="4" s="1"/>
  <c r="N1920" i="3" a="1"/>
  <c r="N1921" i="3" s="1"/>
  <c r="R1918" i="3" a="1"/>
  <c r="P2488" i="3"/>
  <c r="K1253" i="1" s="1" a="1"/>
  <c r="K1253" i="1" s="1"/>
  <c r="R1916" i="3"/>
  <c r="R1917" i="3"/>
  <c r="S1916" i="3"/>
  <c r="S1917" i="3"/>
  <c r="P1255" i="1"/>
  <c r="F2492" i="3"/>
  <c r="J2494" i="3" a="1"/>
  <c r="J2493" i="3"/>
  <c r="J2492" i="3"/>
  <c r="K2492" i="3"/>
  <c r="K2493" i="3"/>
  <c r="C2494" i="3" a="1"/>
  <c r="C2494" i="3" s="1"/>
  <c r="E2494" i="3" s="1"/>
  <c r="G2494" i="3" s="1"/>
  <c r="B2494" i="3" a="1"/>
  <c r="B2494" i="3" s="1"/>
  <c r="D2494" i="3" s="1"/>
  <c r="A2496" i="3"/>
  <c r="H1922" i="3" a="1"/>
  <c r="Q2489" i="3" l="1"/>
  <c r="L1252" i="1" a="1"/>
  <c r="L1252" i="1" s="1"/>
  <c r="G1253" i="5"/>
  <c r="I1253" i="5"/>
  <c r="N1256" i="1" s="1"/>
  <c r="F1254" i="5"/>
  <c r="I1251" i="4"/>
  <c r="M1254" i="1" s="1"/>
  <c r="F1252" i="4"/>
  <c r="G1252" i="4" s="1"/>
  <c r="T1916" i="3" a="1"/>
  <c r="T1916" i="3" s="1"/>
  <c r="O1921" i="3"/>
  <c r="N1920" i="3"/>
  <c r="O1920" i="3"/>
  <c r="H969" i="1" s="1" a="1"/>
  <c r="H969" i="1" s="1"/>
  <c r="O969" i="1" s="1"/>
  <c r="P2490" i="3"/>
  <c r="K1254" i="1" s="1" a="1"/>
  <c r="K1254" i="1" s="1"/>
  <c r="S1919" i="3"/>
  <c r="R1919" i="3"/>
  <c r="S1918" i="3"/>
  <c r="R1918" i="3"/>
  <c r="P1256" i="1"/>
  <c r="F2494" i="3"/>
  <c r="J2496" i="3" a="1"/>
  <c r="K2495" i="3"/>
  <c r="J2494" i="3"/>
  <c r="K2494" i="3"/>
  <c r="J2495" i="3"/>
  <c r="B2496" i="3" a="1"/>
  <c r="B2496" i="3" s="1"/>
  <c r="D2496" i="3" s="1"/>
  <c r="C2496" i="3" a="1"/>
  <c r="C2496" i="3" s="1"/>
  <c r="E2496" i="3" s="1"/>
  <c r="G2496" i="3" s="1"/>
  <c r="A2498" i="3"/>
  <c r="H1922" i="3"/>
  <c r="I1922" i="3"/>
  <c r="H1923" i="3"/>
  <c r="I1923" i="3"/>
  <c r="M1923" i="3" s="1"/>
  <c r="Q2491" i="3" l="1"/>
  <c r="L1253" i="1" a="1"/>
  <c r="L1253" i="1" s="1"/>
  <c r="G1254" i="5"/>
  <c r="I1254" i="5"/>
  <c r="N1257" i="1" s="1"/>
  <c r="F1255" i="5"/>
  <c r="I1252" i="4"/>
  <c r="M1255" i="1" s="1"/>
  <c r="F1253" i="4"/>
  <c r="G1253" i="4" s="1"/>
  <c r="T1918" i="3" a="1"/>
  <c r="T1918" i="3" s="1"/>
  <c r="R1920" i="3" a="1"/>
  <c r="S1921" i="3" s="1"/>
  <c r="P2492" i="3"/>
  <c r="K1255" i="1" s="1" a="1"/>
  <c r="K1255" i="1" s="1"/>
  <c r="H1924" i="3" a="1"/>
  <c r="L1922" i="3"/>
  <c r="N1922" i="3" s="1" a="1"/>
  <c r="P1257" i="1"/>
  <c r="F2496" i="3"/>
  <c r="J2498" i="3" a="1"/>
  <c r="J2497" i="3"/>
  <c r="K2496" i="3"/>
  <c r="K2497" i="3"/>
  <c r="J2496" i="3"/>
  <c r="A2500" i="3"/>
  <c r="C2498" i="3" a="1"/>
  <c r="C2498" i="3" s="1"/>
  <c r="E2498" i="3" s="1"/>
  <c r="G2498" i="3" s="1"/>
  <c r="B2498" i="3" a="1"/>
  <c r="B2498" i="3" s="1"/>
  <c r="D2498" i="3" s="1"/>
  <c r="H1925" i="3"/>
  <c r="I1925" i="3"/>
  <c r="M1925" i="3" s="1"/>
  <c r="H1924" i="3"/>
  <c r="I1924" i="3"/>
  <c r="Q2493" i="3" l="1"/>
  <c r="L1254" i="1" a="1"/>
  <c r="L1254" i="1" s="1"/>
  <c r="I1255" i="5"/>
  <c r="N1258" i="1" s="1"/>
  <c r="G1255" i="5"/>
  <c r="F1256" i="5"/>
  <c r="I1253" i="4"/>
  <c r="M1256" i="1" s="1"/>
  <c r="F1254" i="4"/>
  <c r="G1254" i="4" s="1"/>
  <c r="R1921" i="3"/>
  <c r="S1920" i="3"/>
  <c r="R1920" i="3"/>
  <c r="P2494" i="3"/>
  <c r="K1256" i="1" s="1" a="1"/>
  <c r="K1256" i="1" s="1"/>
  <c r="H1926" i="3" a="1"/>
  <c r="L1924" i="3"/>
  <c r="N1924" i="3" s="1" a="1"/>
  <c r="O1923" i="3"/>
  <c r="N1923" i="3"/>
  <c r="N1922" i="3"/>
  <c r="O1922" i="3"/>
  <c r="H970" i="1" s="1" a="1"/>
  <c r="H970" i="1" s="1"/>
  <c r="O970" i="1" s="1"/>
  <c r="P1258" i="1"/>
  <c r="B2500" i="3" a="1"/>
  <c r="B2500" i="3" s="1"/>
  <c r="D2500" i="3" s="1"/>
  <c r="C2500" i="3" a="1"/>
  <c r="C2500" i="3" s="1"/>
  <c r="E2500" i="3" s="1"/>
  <c r="G2500" i="3" s="1"/>
  <c r="A2502" i="3"/>
  <c r="J2498" i="3"/>
  <c r="K2498" i="3"/>
  <c r="J2499" i="3"/>
  <c r="K2499" i="3"/>
  <c r="F2498" i="3"/>
  <c r="J2500" i="3" a="1"/>
  <c r="H1926" i="3"/>
  <c r="L1926" i="3" s="1"/>
  <c r="I1926" i="3"/>
  <c r="H1927" i="3"/>
  <c r="I1927" i="3"/>
  <c r="M1927" i="3" s="1"/>
  <c r="Q2495" i="3" l="1"/>
  <c r="L1255" i="1" a="1"/>
  <c r="L1255" i="1" s="1"/>
  <c r="T1920" i="3" a="1"/>
  <c r="T1920" i="3" s="1"/>
  <c r="I1256" i="5"/>
  <c r="N1259" i="1" s="1"/>
  <c r="G1256" i="5"/>
  <c r="F1257" i="5"/>
  <c r="I1254" i="4"/>
  <c r="M1257" i="1" s="1"/>
  <c r="F1255" i="4"/>
  <c r="G1255" i="4" s="1"/>
  <c r="R1922" i="3" a="1"/>
  <c r="P2496" i="3"/>
  <c r="K1257" i="1" s="1" a="1"/>
  <c r="K1257" i="1" s="1"/>
  <c r="N1925" i="3"/>
  <c r="O1924" i="3"/>
  <c r="H971" i="1" s="1" a="1"/>
  <c r="H971" i="1" s="1"/>
  <c r="O971" i="1" s="1"/>
  <c r="N1924" i="3"/>
  <c r="O1925" i="3"/>
  <c r="N1926" i="3" a="1"/>
  <c r="P1259" i="1"/>
  <c r="B2502" i="3" a="1"/>
  <c r="B2502" i="3" s="1"/>
  <c r="D2502" i="3" s="1"/>
  <c r="A2504" i="3"/>
  <c r="C2502" i="3" a="1"/>
  <c r="C2502" i="3" s="1"/>
  <c r="E2502" i="3" s="1"/>
  <c r="G2502" i="3" s="1"/>
  <c r="J2501" i="3"/>
  <c r="J2500" i="3"/>
  <c r="K2500" i="3"/>
  <c r="K2501" i="3"/>
  <c r="F2500" i="3"/>
  <c r="J2502" i="3" a="1"/>
  <c r="H1928" i="3" a="1"/>
  <c r="Q2497" i="3" l="1"/>
  <c r="L1256" i="1" a="1"/>
  <c r="L1256" i="1" s="1"/>
  <c r="I1257" i="5"/>
  <c r="N1260" i="1" s="1"/>
  <c r="G1257" i="5"/>
  <c r="F1258" i="5"/>
  <c r="I1255" i="4"/>
  <c r="M1258" i="1" s="1"/>
  <c r="F1256" i="4"/>
  <c r="G1256" i="4" s="1"/>
  <c r="R1924" i="3" a="1"/>
  <c r="P2498" i="3"/>
  <c r="K1258" i="1" s="1" a="1"/>
  <c r="K1258" i="1" s="1"/>
  <c r="R1922" i="3"/>
  <c r="S1922" i="3"/>
  <c r="R1923" i="3"/>
  <c r="S1923" i="3"/>
  <c r="O1926" i="3"/>
  <c r="H972" i="1" s="1" a="1"/>
  <c r="H972" i="1" s="1"/>
  <c r="O972" i="1" s="1"/>
  <c r="O1927" i="3"/>
  <c r="N1926" i="3"/>
  <c r="N1927" i="3"/>
  <c r="P1260" i="1"/>
  <c r="B2504" i="3" a="1"/>
  <c r="B2504" i="3" s="1"/>
  <c r="D2504" i="3" s="1"/>
  <c r="C2504" i="3" a="1"/>
  <c r="C2504" i="3" s="1"/>
  <c r="E2504" i="3" s="1"/>
  <c r="G2504" i="3" s="1"/>
  <c r="A2506" i="3"/>
  <c r="K2503" i="3"/>
  <c r="J2503" i="3"/>
  <c r="K2502" i="3"/>
  <c r="J2502" i="3"/>
  <c r="F2502" i="3"/>
  <c r="J2504" i="3" a="1"/>
  <c r="H1928" i="3"/>
  <c r="L1928" i="3" s="1"/>
  <c r="I1928" i="3"/>
  <c r="H1929" i="3"/>
  <c r="I1929" i="3"/>
  <c r="M1929" i="3" s="1"/>
  <c r="Q2499" i="3" l="1"/>
  <c r="L1257" i="1" a="1"/>
  <c r="L1257" i="1" s="1"/>
  <c r="I1258" i="5"/>
  <c r="N1261" i="1" s="1"/>
  <c r="G1258" i="5"/>
  <c r="F1259" i="5"/>
  <c r="I1256" i="4"/>
  <c r="M1259" i="1" s="1"/>
  <c r="F1257" i="4"/>
  <c r="G1257" i="4" s="1"/>
  <c r="T1922" i="3" a="1"/>
  <c r="T1922" i="3" s="1"/>
  <c r="N1928" i="3" a="1"/>
  <c r="N1928" i="3" s="1"/>
  <c r="R1926" i="3" a="1"/>
  <c r="P2500" i="3"/>
  <c r="K1259" i="1" s="1" a="1"/>
  <c r="K1259" i="1" s="1"/>
  <c r="S1924" i="3"/>
  <c r="R1925" i="3"/>
  <c r="R1924" i="3"/>
  <c r="S1925" i="3"/>
  <c r="P1261" i="1"/>
  <c r="A2508" i="3"/>
  <c r="C2506" i="3" a="1"/>
  <c r="C2506" i="3" s="1"/>
  <c r="E2506" i="3" s="1"/>
  <c r="G2506" i="3" s="1"/>
  <c r="B2506" i="3" a="1"/>
  <c r="B2506" i="3" s="1"/>
  <c r="D2506" i="3" s="1"/>
  <c r="J2505" i="3"/>
  <c r="K2504" i="3"/>
  <c r="K2505" i="3"/>
  <c r="J2504" i="3"/>
  <c r="F2504" i="3"/>
  <c r="J2506" i="3" a="1"/>
  <c r="H1930" i="3" a="1"/>
  <c r="Q2501" i="3" l="1"/>
  <c r="L1258" i="1" a="1"/>
  <c r="L1258" i="1" s="1"/>
  <c r="I1259" i="5"/>
  <c r="N1262" i="1" s="1"/>
  <c r="G1259" i="5"/>
  <c r="F1260" i="5"/>
  <c r="I1257" i="4"/>
  <c r="M1260" i="1" s="1"/>
  <c r="F1258" i="4"/>
  <c r="G1258" i="4" s="1"/>
  <c r="T1924" i="3" a="1"/>
  <c r="T1924" i="3" s="1"/>
  <c r="O1928" i="3"/>
  <c r="H973" i="1" s="1" a="1"/>
  <c r="H973" i="1" s="1"/>
  <c r="O973" i="1" s="1"/>
  <c r="O1929" i="3"/>
  <c r="N1929" i="3"/>
  <c r="P2502" i="3"/>
  <c r="K1260" i="1" s="1" a="1"/>
  <c r="K1260" i="1" s="1"/>
  <c r="R1926" i="3"/>
  <c r="S1926" i="3"/>
  <c r="S1927" i="3"/>
  <c r="R1927" i="3"/>
  <c r="P1262" i="1"/>
  <c r="F2506" i="3"/>
  <c r="J2508" i="3" a="1"/>
  <c r="J2506" i="3"/>
  <c r="J2507" i="3"/>
  <c r="K2507" i="3"/>
  <c r="K2506" i="3"/>
  <c r="C2508" i="3" a="1"/>
  <c r="C2508" i="3" s="1"/>
  <c r="E2508" i="3" s="1"/>
  <c r="G2508" i="3" s="1"/>
  <c r="A2510" i="3"/>
  <c r="B2508" i="3" a="1"/>
  <c r="B2508" i="3" s="1"/>
  <c r="D2508" i="3" s="1"/>
  <c r="H1930" i="3"/>
  <c r="L1930" i="3" s="1"/>
  <c r="I1930" i="3"/>
  <c r="H1931" i="3"/>
  <c r="I1931" i="3"/>
  <c r="M1931" i="3" s="1"/>
  <c r="Q2503" i="3" l="1"/>
  <c r="L1259" i="1" a="1"/>
  <c r="L1259" i="1" s="1"/>
  <c r="I1260" i="5"/>
  <c r="N1263" i="1" s="1"/>
  <c r="G1260" i="5"/>
  <c r="F1261" i="5"/>
  <c r="I1258" i="4"/>
  <c r="M1261" i="1" s="1"/>
  <c r="F1259" i="4"/>
  <c r="G1259" i="4" s="1"/>
  <c r="T1926" i="3" a="1"/>
  <c r="T1926" i="3" s="1"/>
  <c r="R1928" i="3" a="1"/>
  <c r="R1928" i="3" s="1"/>
  <c r="P2504" i="3"/>
  <c r="K1261" i="1" s="1" a="1"/>
  <c r="K1261" i="1" s="1"/>
  <c r="N1930" i="3" a="1"/>
  <c r="P1263" i="1"/>
  <c r="C2510" i="3" a="1"/>
  <c r="C2510" i="3" s="1"/>
  <c r="E2510" i="3" s="1"/>
  <c r="G2510" i="3" s="1"/>
  <c r="B2510" i="3" a="1"/>
  <c r="B2510" i="3" s="1"/>
  <c r="D2510" i="3" s="1"/>
  <c r="A2512" i="3"/>
  <c r="J2509" i="3"/>
  <c r="K2508" i="3"/>
  <c r="J2508" i="3"/>
  <c r="K2509" i="3"/>
  <c r="F2508" i="3"/>
  <c r="J2510" i="3" a="1"/>
  <c r="H1932" i="3" a="1"/>
  <c r="Q2505" i="3" l="1"/>
  <c r="L1260" i="1" a="1"/>
  <c r="L1260" i="1" s="1"/>
  <c r="G1261" i="5"/>
  <c r="I1261" i="5"/>
  <c r="N1264" i="1" s="1"/>
  <c r="F1262" i="5"/>
  <c r="I1259" i="4"/>
  <c r="M1262" i="1" s="1"/>
  <c r="F1260" i="4"/>
  <c r="G1260" i="4" s="1"/>
  <c r="S1929" i="3"/>
  <c r="S1928" i="3"/>
  <c r="R1929" i="3"/>
  <c r="P2506" i="3"/>
  <c r="K1262" i="1" s="1" a="1"/>
  <c r="K1262" i="1" s="1"/>
  <c r="O1931" i="3"/>
  <c r="N1931" i="3"/>
  <c r="N1930" i="3"/>
  <c r="O1930" i="3"/>
  <c r="H974" i="1" s="1" a="1"/>
  <c r="H974" i="1" s="1"/>
  <c r="O974" i="1" s="1"/>
  <c r="P1264" i="1"/>
  <c r="A2514" i="3"/>
  <c r="B2512" i="3" a="1"/>
  <c r="B2512" i="3" s="1"/>
  <c r="D2512" i="3" s="1"/>
  <c r="C2512" i="3" a="1"/>
  <c r="C2512" i="3" s="1"/>
  <c r="E2512" i="3" s="1"/>
  <c r="G2512" i="3" s="1"/>
  <c r="F2510" i="3"/>
  <c r="J2512" i="3" a="1"/>
  <c r="K2511" i="3"/>
  <c r="K2510" i="3"/>
  <c r="J2511" i="3"/>
  <c r="J2510" i="3"/>
  <c r="H1933" i="3"/>
  <c r="I1933" i="3"/>
  <c r="M1933" i="3" s="1"/>
  <c r="H1932" i="3"/>
  <c r="I1932" i="3"/>
  <c r="Q2507" i="3" l="1"/>
  <c r="L1261" i="1" a="1"/>
  <c r="L1261" i="1" s="1"/>
  <c r="G1262" i="5"/>
  <c r="I1262" i="5"/>
  <c r="N1265" i="1" s="1"/>
  <c r="F1263" i="5"/>
  <c r="I1260" i="4"/>
  <c r="M1263" i="1" s="1"/>
  <c r="F1261" i="4"/>
  <c r="G1261" i="4" s="1"/>
  <c r="T1928" i="3" a="1"/>
  <c r="T1928" i="3" s="1"/>
  <c r="R1930" i="3" a="1"/>
  <c r="P2508" i="3"/>
  <c r="K1263" i="1" s="1" a="1"/>
  <c r="K1263" i="1" s="1"/>
  <c r="H1934" i="3" a="1"/>
  <c r="L1932" i="3"/>
  <c r="N1932" i="3" s="1" a="1"/>
  <c r="P1265" i="1"/>
  <c r="J2513" i="3"/>
  <c r="K2512" i="3"/>
  <c r="K2513" i="3"/>
  <c r="J2512" i="3"/>
  <c r="F2512" i="3"/>
  <c r="J2514" i="3" a="1"/>
  <c r="C2514" i="3" a="1"/>
  <c r="C2514" i="3" s="1"/>
  <c r="E2514" i="3" s="1"/>
  <c r="G2514" i="3" s="1"/>
  <c r="B2514" i="3" a="1"/>
  <c r="B2514" i="3" s="1"/>
  <c r="D2514" i="3" s="1"/>
  <c r="A2516" i="3"/>
  <c r="H1934" i="3"/>
  <c r="L1934" i="3" s="1"/>
  <c r="I1934" i="3"/>
  <c r="H1935" i="3"/>
  <c r="I1935" i="3"/>
  <c r="M1935" i="3" s="1"/>
  <c r="Q2509" i="3" l="1"/>
  <c r="L1262" i="1" a="1"/>
  <c r="L1262" i="1" s="1"/>
  <c r="I1263" i="5"/>
  <c r="N1266" i="1" s="1"/>
  <c r="G1263" i="5"/>
  <c r="F1264" i="5"/>
  <c r="I1261" i="4"/>
  <c r="M1264" i="1" s="1"/>
  <c r="F1262" i="4"/>
  <c r="G1262" i="4" s="1"/>
  <c r="P2510" i="3"/>
  <c r="K1264" i="1" s="1" a="1"/>
  <c r="K1264" i="1" s="1"/>
  <c r="R1930" i="3"/>
  <c r="S1931" i="3"/>
  <c r="S1930" i="3"/>
  <c r="R1931" i="3"/>
  <c r="N1934" i="3" a="1"/>
  <c r="O1934" i="3" s="1"/>
  <c r="H976" i="1" s="1" a="1"/>
  <c r="H976" i="1" s="1"/>
  <c r="O976" i="1" s="1"/>
  <c r="N1933" i="3"/>
  <c r="O1932" i="3"/>
  <c r="H975" i="1" s="1" a="1"/>
  <c r="H975" i="1" s="1"/>
  <c r="O975" i="1" s="1"/>
  <c r="N1932" i="3"/>
  <c r="O1933" i="3"/>
  <c r="P1266" i="1"/>
  <c r="F2514" i="3"/>
  <c r="J2516" i="3" a="1"/>
  <c r="J2514" i="3"/>
  <c r="J2515" i="3"/>
  <c r="K2515" i="3"/>
  <c r="K2514" i="3"/>
  <c r="B2516" i="3" a="1"/>
  <c r="B2516" i="3" s="1"/>
  <c r="D2516" i="3" s="1"/>
  <c r="A2518" i="3"/>
  <c r="C2516" i="3" a="1"/>
  <c r="C2516" i="3" s="1"/>
  <c r="E2516" i="3" s="1"/>
  <c r="G2516" i="3" s="1"/>
  <c r="H1936" i="3" a="1"/>
  <c r="Q2511" i="3" l="1"/>
  <c r="L1263" i="1" a="1"/>
  <c r="L1263" i="1" s="1"/>
  <c r="I1264" i="5"/>
  <c r="N1267" i="1" s="1"/>
  <c r="G1264" i="5"/>
  <c r="F1265" i="5"/>
  <c r="I1262" i="4"/>
  <c r="M1265" i="1" s="1"/>
  <c r="F1263" i="4"/>
  <c r="G1263" i="4" s="1"/>
  <c r="T1930" i="3" a="1"/>
  <c r="T1930" i="3" s="1"/>
  <c r="R1932" i="3" a="1"/>
  <c r="P2512" i="3"/>
  <c r="K1265" i="1" s="1" a="1"/>
  <c r="K1265" i="1" s="1"/>
  <c r="N1934" i="3"/>
  <c r="O1935" i="3"/>
  <c r="N1935" i="3"/>
  <c r="P1267" i="1"/>
  <c r="F2516" i="3"/>
  <c r="J2518" i="3" a="1"/>
  <c r="C2518" i="3" a="1"/>
  <c r="C2518" i="3" s="1"/>
  <c r="E2518" i="3" s="1"/>
  <c r="G2518" i="3" s="1"/>
  <c r="B2518" i="3" a="1"/>
  <c r="B2518" i="3" s="1"/>
  <c r="D2518" i="3" s="1"/>
  <c r="A2520" i="3"/>
  <c r="J2517" i="3"/>
  <c r="J2516" i="3"/>
  <c r="K2516" i="3"/>
  <c r="K2517" i="3"/>
  <c r="H1936" i="3"/>
  <c r="L1936" i="3" s="1"/>
  <c r="I1936" i="3"/>
  <c r="H1937" i="3"/>
  <c r="I1937" i="3"/>
  <c r="M1937" i="3" s="1"/>
  <c r="Q2513" i="3" l="1"/>
  <c r="L1264" i="1" a="1"/>
  <c r="L1264" i="1" s="1"/>
  <c r="I1265" i="5"/>
  <c r="N1268" i="1" s="1"/>
  <c r="G1265" i="5"/>
  <c r="F1266" i="5"/>
  <c r="I1263" i="4"/>
  <c r="M1266" i="1" s="1"/>
  <c r="F1264" i="4"/>
  <c r="G1264" i="4" s="1"/>
  <c r="R1934" i="3" a="1"/>
  <c r="P2514" i="3"/>
  <c r="K1266" i="1" s="1" a="1"/>
  <c r="K1266" i="1" s="1"/>
  <c r="R1932" i="3"/>
  <c r="R1933" i="3"/>
  <c r="S1932" i="3"/>
  <c r="S1933" i="3"/>
  <c r="N1936" i="3" a="1"/>
  <c r="P1268" i="1"/>
  <c r="C2520" i="3" a="1"/>
  <c r="C2520" i="3" s="1"/>
  <c r="E2520" i="3" s="1"/>
  <c r="G2520" i="3" s="1"/>
  <c r="B2520" i="3" a="1"/>
  <c r="B2520" i="3" s="1"/>
  <c r="D2520" i="3" s="1"/>
  <c r="A2522" i="3"/>
  <c r="K2519" i="3"/>
  <c r="J2518" i="3"/>
  <c r="K2518" i="3"/>
  <c r="J2519" i="3"/>
  <c r="F2518" i="3"/>
  <c r="J2520" i="3" a="1"/>
  <c r="H1938" i="3" a="1"/>
  <c r="Q2515" i="3" l="1"/>
  <c r="L1265" i="1" a="1"/>
  <c r="L1265" i="1" s="1"/>
  <c r="I1266" i="5"/>
  <c r="N1269" i="1" s="1"/>
  <c r="G1266" i="5"/>
  <c r="F1267" i="5"/>
  <c r="I1264" i="4"/>
  <c r="M1267" i="1" s="1"/>
  <c r="F1265" i="4"/>
  <c r="G1265" i="4" s="1"/>
  <c r="T1932" i="3" a="1"/>
  <c r="T1932" i="3" s="1"/>
  <c r="P2516" i="3"/>
  <c r="K1267" i="1" s="1" a="1"/>
  <c r="K1267" i="1" s="1"/>
  <c r="S1935" i="3"/>
  <c r="R1935" i="3"/>
  <c r="S1934" i="3"/>
  <c r="R1934" i="3"/>
  <c r="N1936" i="3"/>
  <c r="N1937" i="3"/>
  <c r="O1937" i="3"/>
  <c r="O1936" i="3"/>
  <c r="H977" i="1" s="1" a="1"/>
  <c r="H977" i="1" s="1"/>
  <c r="O977" i="1" s="1"/>
  <c r="P1269" i="1"/>
  <c r="C2522" i="3" a="1"/>
  <c r="C2522" i="3" s="1"/>
  <c r="E2522" i="3" s="1"/>
  <c r="G2522" i="3" s="1"/>
  <c r="B2522" i="3" a="1"/>
  <c r="B2522" i="3" s="1"/>
  <c r="D2522" i="3" s="1"/>
  <c r="A2524" i="3"/>
  <c r="F2520" i="3"/>
  <c r="J2522" i="3" a="1"/>
  <c r="J2521" i="3"/>
  <c r="K2520" i="3"/>
  <c r="K2521" i="3"/>
  <c r="J2520" i="3"/>
  <c r="H1938" i="3"/>
  <c r="L1938" i="3" s="1"/>
  <c r="I1938" i="3"/>
  <c r="H1939" i="3"/>
  <c r="I1939" i="3"/>
  <c r="M1939" i="3" s="1"/>
  <c r="Q2517" i="3" l="1"/>
  <c r="L1266" i="1" a="1"/>
  <c r="L1266" i="1" s="1"/>
  <c r="T1934" i="3" a="1"/>
  <c r="T1934" i="3" s="1"/>
  <c r="I1267" i="5"/>
  <c r="N1270" i="1" s="1"/>
  <c r="G1267" i="5"/>
  <c r="F1268" i="5"/>
  <c r="I1265" i="4"/>
  <c r="M1268" i="1" s="1"/>
  <c r="F1266" i="4"/>
  <c r="G1266" i="4" s="1"/>
  <c r="R1936" i="3" a="1"/>
  <c r="N1938" i="3" a="1"/>
  <c r="O1938" i="3" s="1"/>
  <c r="H978" i="1" s="1" a="1"/>
  <c r="H978" i="1" s="1"/>
  <c r="O978" i="1" s="1"/>
  <c r="P2518" i="3"/>
  <c r="K1268" i="1" s="1" a="1"/>
  <c r="K1268" i="1" s="1"/>
  <c r="P1270" i="1"/>
  <c r="J2522" i="3"/>
  <c r="J2523" i="3"/>
  <c r="K2523" i="3"/>
  <c r="K2522" i="3"/>
  <c r="C2524" i="3" a="1"/>
  <c r="C2524" i="3" s="1"/>
  <c r="E2524" i="3" s="1"/>
  <c r="G2524" i="3" s="1"/>
  <c r="B2524" i="3" a="1"/>
  <c r="B2524" i="3" s="1"/>
  <c r="D2524" i="3" s="1"/>
  <c r="A2526" i="3"/>
  <c r="F2522" i="3"/>
  <c r="J2524" i="3" a="1"/>
  <c r="H1940" i="3" a="1"/>
  <c r="Q2519" i="3" l="1"/>
  <c r="L1267" i="1" a="1"/>
  <c r="L1267" i="1" s="1"/>
  <c r="I1268" i="5"/>
  <c r="N1271" i="1" s="1"/>
  <c r="G1268" i="5"/>
  <c r="F1269" i="5"/>
  <c r="I1266" i="4"/>
  <c r="M1269" i="1" s="1"/>
  <c r="F1267" i="4"/>
  <c r="G1267" i="4" s="1"/>
  <c r="N1938" i="3"/>
  <c r="N1939" i="3"/>
  <c r="O1939" i="3"/>
  <c r="P2520" i="3"/>
  <c r="K1269" i="1" s="1" a="1"/>
  <c r="K1269" i="1" s="1"/>
  <c r="S1937" i="3"/>
  <c r="R1936" i="3"/>
  <c r="S1936" i="3"/>
  <c r="R1937" i="3"/>
  <c r="P1271" i="1"/>
  <c r="F2524" i="3"/>
  <c r="J2526" i="3" a="1"/>
  <c r="A2528" i="3"/>
  <c r="C2526" i="3" a="1"/>
  <c r="C2526" i="3" s="1"/>
  <c r="E2526" i="3" s="1"/>
  <c r="G2526" i="3" s="1"/>
  <c r="B2526" i="3" a="1"/>
  <c r="B2526" i="3" s="1"/>
  <c r="D2526" i="3" s="1"/>
  <c r="J2525" i="3"/>
  <c r="J2524" i="3"/>
  <c r="K2524" i="3"/>
  <c r="K2525" i="3"/>
  <c r="H1941" i="3"/>
  <c r="I1941" i="3"/>
  <c r="M1941" i="3" s="1"/>
  <c r="H1940" i="3"/>
  <c r="I1940" i="3"/>
  <c r="Q2521" i="3" l="1"/>
  <c r="L1268" i="1" a="1"/>
  <c r="L1268" i="1" s="1"/>
  <c r="G1269" i="5"/>
  <c r="I1269" i="5"/>
  <c r="N1272" i="1" s="1"/>
  <c r="F1270" i="5"/>
  <c r="I1267" i="4"/>
  <c r="M1270" i="1" s="1"/>
  <c r="F1268" i="4"/>
  <c r="G1268" i="4" s="1"/>
  <c r="T1936" i="3" a="1"/>
  <c r="T1936" i="3" s="1"/>
  <c r="P2522" i="3"/>
  <c r="K1270" i="1" s="1" a="1"/>
  <c r="K1270" i="1" s="1"/>
  <c r="R1938" i="3" a="1"/>
  <c r="H1942" i="3" a="1"/>
  <c r="L1940" i="3"/>
  <c r="N1940" i="3" s="1" a="1"/>
  <c r="P1272" i="1"/>
  <c r="F2526" i="3"/>
  <c r="J2528" i="3" a="1"/>
  <c r="C2528" i="3" a="1"/>
  <c r="C2528" i="3" s="1"/>
  <c r="E2528" i="3" s="1"/>
  <c r="G2528" i="3" s="1"/>
  <c r="A2530" i="3"/>
  <c r="B2528" i="3" a="1"/>
  <c r="B2528" i="3" s="1"/>
  <c r="D2528" i="3" s="1"/>
  <c r="K2527" i="3"/>
  <c r="K2526" i="3"/>
  <c r="J2526" i="3"/>
  <c r="J2527" i="3"/>
  <c r="H1942" i="3"/>
  <c r="L1942" i="3" s="1"/>
  <c r="I1942" i="3"/>
  <c r="H1943" i="3"/>
  <c r="I1943" i="3"/>
  <c r="M1943" i="3" s="1"/>
  <c r="Q2523" i="3" l="1"/>
  <c r="L1269" i="1" a="1"/>
  <c r="L1269" i="1" s="1"/>
  <c r="G1270" i="5"/>
  <c r="I1270" i="5"/>
  <c r="N1273" i="1" s="1"/>
  <c r="F1271" i="5"/>
  <c r="I1268" i="4"/>
  <c r="M1271" i="1" s="1"/>
  <c r="F1269" i="4"/>
  <c r="G1269" i="4" s="1"/>
  <c r="R1939" i="3"/>
  <c r="S1939" i="3"/>
  <c r="S1938" i="3"/>
  <c r="R1938" i="3"/>
  <c r="P2524" i="3"/>
  <c r="K1271" i="1" s="1" a="1"/>
  <c r="K1271" i="1" s="1"/>
  <c r="N1942" i="3" a="1"/>
  <c r="O1942" i="3" s="1"/>
  <c r="H980" i="1" s="1" a="1"/>
  <c r="H980" i="1" s="1"/>
  <c r="O980" i="1" s="1"/>
  <c r="N1941" i="3"/>
  <c r="O1940" i="3"/>
  <c r="H979" i="1" s="1" a="1"/>
  <c r="H979" i="1" s="1"/>
  <c r="O979" i="1" s="1"/>
  <c r="N1940" i="3"/>
  <c r="O1941" i="3"/>
  <c r="P1273" i="1"/>
  <c r="J2529" i="3"/>
  <c r="K2529" i="3"/>
  <c r="K2528" i="3"/>
  <c r="J2528" i="3"/>
  <c r="F2528" i="3"/>
  <c r="J2530" i="3" a="1"/>
  <c r="B2530" i="3" a="1"/>
  <c r="B2530" i="3" s="1"/>
  <c r="D2530" i="3" s="1"/>
  <c r="C2530" i="3" a="1"/>
  <c r="C2530" i="3" s="1"/>
  <c r="E2530" i="3" s="1"/>
  <c r="G2530" i="3" s="1"/>
  <c r="H1944" i="3" a="1"/>
  <c r="Q2525" i="3" l="1"/>
  <c r="L1270" i="1" a="1"/>
  <c r="L1270" i="1" s="1"/>
  <c r="I1271" i="5"/>
  <c r="N1274" i="1" s="1"/>
  <c r="G1271" i="5"/>
  <c r="G8" i="5" s="1"/>
  <c r="I1269" i="4"/>
  <c r="M1272" i="1" s="1"/>
  <c r="F1270" i="4"/>
  <c r="G1270" i="4" s="1"/>
  <c r="T1938" i="3" a="1"/>
  <c r="T1938" i="3" s="1"/>
  <c r="F2530" i="3"/>
  <c r="P2526" i="3"/>
  <c r="K1272" i="1" s="1" a="1"/>
  <c r="K1272" i="1" s="1"/>
  <c r="R1940" i="3" a="1"/>
  <c r="N1942" i="3"/>
  <c r="O1943" i="3"/>
  <c r="N1943" i="3"/>
  <c r="P1274" i="1"/>
  <c r="J2530" i="3"/>
  <c r="J2531" i="3"/>
  <c r="K2531" i="3"/>
  <c r="K2530" i="3"/>
  <c r="H1944" i="3"/>
  <c r="L1944" i="3" s="1"/>
  <c r="I1944" i="3"/>
  <c r="H1945" i="3"/>
  <c r="I1945" i="3"/>
  <c r="M1945" i="3" s="1"/>
  <c r="Q2527" i="3" l="1"/>
  <c r="L1271" i="1" a="1"/>
  <c r="L1271" i="1" s="1"/>
  <c r="I1270" i="4"/>
  <c r="M1273" i="1" s="1"/>
  <c r="F1271" i="4"/>
  <c r="G1271" i="4" s="1"/>
  <c r="S1940" i="3"/>
  <c r="R1941" i="3"/>
  <c r="R1940" i="3"/>
  <c r="S1941" i="3"/>
  <c r="R1942" i="3" a="1"/>
  <c r="P2528" i="3"/>
  <c r="K1273" i="1" s="1" a="1"/>
  <c r="K1273" i="1" s="1"/>
  <c r="N1944" i="3" a="1"/>
  <c r="N1944" i="3" s="1"/>
  <c r="H1946" i="3" a="1"/>
  <c r="Q2529" i="3" l="1"/>
  <c r="L1272" i="1" a="1"/>
  <c r="L1272" i="1" s="1"/>
  <c r="I1271" i="4"/>
  <c r="M1274" i="1" s="1"/>
  <c r="G8" i="4"/>
  <c r="T1940" i="3" a="1"/>
  <c r="T1940" i="3" s="1"/>
  <c r="P2530" i="3"/>
  <c r="K1274" i="1" s="1" a="1"/>
  <c r="K1274" i="1" s="1"/>
  <c r="R1942" i="3"/>
  <c r="S1942" i="3"/>
  <c r="S1943" i="3"/>
  <c r="R1943" i="3"/>
  <c r="O1944" i="3"/>
  <c r="H981" i="1" s="1" a="1"/>
  <c r="H981" i="1" s="1"/>
  <c r="O981" i="1" s="1"/>
  <c r="N1945" i="3"/>
  <c r="O1945" i="3"/>
  <c r="H1946" i="3"/>
  <c r="L1946" i="3" s="1"/>
  <c r="I1946" i="3"/>
  <c r="H1947" i="3"/>
  <c r="I1947" i="3"/>
  <c r="M1947" i="3" s="1"/>
  <c r="Q2531" i="3" l="1"/>
  <c r="L1274" i="1" s="1" a="1"/>
  <c r="L1274" i="1" s="1"/>
  <c r="L1273" i="1" a="1"/>
  <c r="L1273" i="1" s="1"/>
  <c r="T1942" i="3" a="1"/>
  <c r="T1942" i="3" s="1"/>
  <c r="R1944" i="3" a="1"/>
  <c r="R1944" i="3" s="1"/>
  <c r="N1946" i="3" a="1"/>
  <c r="H1948" i="3" a="1"/>
  <c r="R1945" i="3" l="1"/>
  <c r="S1945" i="3"/>
  <c r="S1944" i="3"/>
  <c r="O1947" i="3"/>
  <c r="N1947" i="3"/>
  <c r="N1946" i="3"/>
  <c r="O1946" i="3"/>
  <c r="H982" i="1" s="1" a="1"/>
  <c r="H982" i="1" s="1"/>
  <c r="O982" i="1" s="1"/>
  <c r="H1949" i="3"/>
  <c r="I1949" i="3"/>
  <c r="M1949" i="3" s="1"/>
  <c r="H1948" i="3"/>
  <c r="I1948" i="3"/>
  <c r="T1944" i="3" l="1" a="1"/>
  <c r="T1944" i="3" s="1"/>
  <c r="R1946" i="3" a="1"/>
  <c r="H1950" i="3" a="1"/>
  <c r="L1948" i="3"/>
  <c r="N1948" i="3" s="1" a="1"/>
  <c r="H1950" i="3"/>
  <c r="L1950" i="3" s="1"/>
  <c r="I1950" i="3"/>
  <c r="H1951" i="3"/>
  <c r="I1951" i="3"/>
  <c r="M1951" i="3" s="1"/>
  <c r="R1946" i="3" l="1"/>
  <c r="S1947" i="3"/>
  <c r="R1947" i="3"/>
  <c r="S1946" i="3"/>
  <c r="N1950" i="3" a="1"/>
  <c r="N1949" i="3"/>
  <c r="O1948" i="3"/>
  <c r="H983" i="1" s="1" a="1"/>
  <c r="H983" i="1" s="1"/>
  <c r="O983" i="1" s="1"/>
  <c r="N1948" i="3"/>
  <c r="O1949" i="3"/>
  <c r="H1952" i="3" a="1"/>
  <c r="T1946" i="3" l="1" a="1"/>
  <c r="T1946" i="3" s="1"/>
  <c r="R1948" i="3" a="1"/>
  <c r="O1950" i="3"/>
  <c r="H984" i="1" s="1" a="1"/>
  <c r="H984" i="1" s="1"/>
  <c r="O984" i="1" s="1"/>
  <c r="O1951" i="3"/>
  <c r="N1950" i="3"/>
  <c r="N1951" i="3"/>
  <c r="H1952" i="3"/>
  <c r="L1952" i="3" s="1"/>
  <c r="I1952" i="3"/>
  <c r="H1953" i="3"/>
  <c r="I1953" i="3"/>
  <c r="M1953" i="3" s="1"/>
  <c r="R1950" i="3" l="1" a="1"/>
  <c r="R1948" i="3"/>
  <c r="R1949" i="3"/>
  <c r="S1949" i="3"/>
  <c r="S1948" i="3"/>
  <c r="N1952" i="3" a="1"/>
  <c r="H1954" i="3" a="1"/>
  <c r="T1948" i="3" l="1" a="1"/>
  <c r="T1948" i="3" s="1"/>
  <c r="S1951" i="3"/>
  <c r="R1951" i="3"/>
  <c r="S1950" i="3"/>
  <c r="R1950" i="3"/>
  <c r="N1952" i="3"/>
  <c r="N1953" i="3"/>
  <c r="O1952" i="3"/>
  <c r="H985" i="1" s="1" a="1"/>
  <c r="H985" i="1" s="1"/>
  <c r="O985" i="1" s="1"/>
  <c r="O1953" i="3"/>
  <c r="H1954" i="3"/>
  <c r="I1954" i="3"/>
  <c r="H1955" i="3"/>
  <c r="I1955" i="3"/>
  <c r="M1955" i="3" s="1"/>
  <c r="T1950" i="3" l="1" a="1"/>
  <c r="T1950" i="3" s="1"/>
  <c r="R1952" i="3" a="1"/>
  <c r="H1956" i="3" a="1"/>
  <c r="L1954" i="3"/>
  <c r="N1954" i="3" s="1" a="1"/>
  <c r="H1957" i="3"/>
  <c r="I1957" i="3"/>
  <c r="M1957" i="3" s="1"/>
  <c r="H1956" i="3"/>
  <c r="I1956" i="3"/>
  <c r="S1953" i="3" l="1"/>
  <c r="R1952" i="3"/>
  <c r="S1952" i="3"/>
  <c r="R1953" i="3"/>
  <c r="H1958" i="3" a="1"/>
  <c r="L1956" i="3"/>
  <c r="N1956" i="3" s="1" a="1"/>
  <c r="N1955" i="3"/>
  <c r="N1954" i="3"/>
  <c r="O1954" i="3"/>
  <c r="H986" i="1" s="1" a="1"/>
  <c r="H986" i="1" s="1"/>
  <c r="O986" i="1" s="1"/>
  <c r="O1955" i="3"/>
  <c r="H1958" i="3"/>
  <c r="I1958" i="3"/>
  <c r="H1959" i="3"/>
  <c r="I1959" i="3"/>
  <c r="M1959" i="3" s="1"/>
  <c r="T1952" i="3" l="1" a="1"/>
  <c r="T1952" i="3" s="1"/>
  <c r="R1954" i="3" a="1"/>
  <c r="H1960" i="3" a="1"/>
  <c r="L1958" i="3"/>
  <c r="N1958" i="3" s="1" a="1"/>
  <c r="N1957" i="3"/>
  <c r="O1956" i="3"/>
  <c r="H987" i="1" s="1" a="1"/>
  <c r="H987" i="1" s="1"/>
  <c r="O987" i="1" s="1"/>
  <c r="O1957" i="3"/>
  <c r="N1956" i="3"/>
  <c r="H1960" i="3"/>
  <c r="I1960" i="3"/>
  <c r="H1961" i="3"/>
  <c r="I1961" i="3"/>
  <c r="M1961" i="3" s="1"/>
  <c r="R1956" i="3" l="1" a="1"/>
  <c r="R1954" i="3"/>
  <c r="S1954" i="3"/>
  <c r="R1955" i="3"/>
  <c r="S1955" i="3"/>
  <c r="H1962" i="3" a="1"/>
  <c r="L1960" i="3"/>
  <c r="N1960" i="3" s="1" a="1"/>
  <c r="O1958" i="3"/>
  <c r="H988" i="1" s="1" a="1"/>
  <c r="H988" i="1" s="1"/>
  <c r="O988" i="1" s="1"/>
  <c r="N1958" i="3"/>
  <c r="O1959" i="3"/>
  <c r="N1959" i="3"/>
  <c r="H1962" i="3"/>
  <c r="I1962" i="3"/>
  <c r="H1963" i="3"/>
  <c r="I1963" i="3"/>
  <c r="M1963" i="3" s="1"/>
  <c r="T1954" i="3" l="1" a="1"/>
  <c r="T1954" i="3" s="1"/>
  <c r="R1958" i="3" a="1"/>
  <c r="S1956" i="3"/>
  <c r="R1957" i="3"/>
  <c r="S1957" i="3"/>
  <c r="R1956" i="3"/>
  <c r="H1964" i="3" a="1"/>
  <c r="L1962" i="3"/>
  <c r="N1962" i="3" s="1" a="1"/>
  <c r="N1960" i="3"/>
  <c r="N1961" i="3"/>
  <c r="O1961" i="3"/>
  <c r="O1960" i="3"/>
  <c r="H989" i="1" s="1" a="1"/>
  <c r="H989" i="1" s="1"/>
  <c r="O989" i="1" s="1"/>
  <c r="H1965" i="3"/>
  <c r="I1965" i="3"/>
  <c r="M1965" i="3" s="1"/>
  <c r="H1964" i="3"/>
  <c r="I1964" i="3"/>
  <c r="T1956" i="3" l="1" a="1"/>
  <c r="T1956" i="3" s="1"/>
  <c r="R1960" i="3" a="1"/>
  <c r="R1958" i="3"/>
  <c r="S1958" i="3"/>
  <c r="S1959" i="3"/>
  <c r="R1959" i="3"/>
  <c r="O1963" i="3"/>
  <c r="N1962" i="3"/>
  <c r="O1962" i="3"/>
  <c r="H990" i="1" s="1" a="1"/>
  <c r="H990" i="1" s="1"/>
  <c r="O990" i="1" s="1"/>
  <c r="N1963" i="3"/>
  <c r="H1966" i="3" a="1"/>
  <c r="L1964" i="3"/>
  <c r="N1964" i="3" s="1" a="1"/>
  <c r="H1966" i="3"/>
  <c r="I1966" i="3"/>
  <c r="H1967" i="3"/>
  <c r="I1967" i="3"/>
  <c r="M1967" i="3" s="1"/>
  <c r="T1958" i="3" l="1" a="1"/>
  <c r="T1958" i="3" s="1"/>
  <c r="R1962" i="3" a="1"/>
  <c r="R1960" i="3"/>
  <c r="R1961" i="3"/>
  <c r="S1960" i="3"/>
  <c r="S1961" i="3"/>
  <c r="H1968" i="3" a="1"/>
  <c r="L1966" i="3"/>
  <c r="N1966" i="3" s="1" a="1"/>
  <c r="N1965" i="3"/>
  <c r="O1964" i="3"/>
  <c r="H991" i="1" s="1" a="1"/>
  <c r="H991" i="1" s="1"/>
  <c r="O991" i="1" s="1"/>
  <c r="O1965" i="3"/>
  <c r="N1964" i="3"/>
  <c r="H1968" i="3"/>
  <c r="I1968" i="3"/>
  <c r="H1969" i="3"/>
  <c r="I1969" i="3"/>
  <c r="M1969" i="3" s="1"/>
  <c r="T1960" i="3" l="1" a="1"/>
  <c r="T1960" i="3" s="1"/>
  <c r="R1964" i="3" a="1"/>
  <c r="R1962" i="3"/>
  <c r="S1963" i="3"/>
  <c r="R1963" i="3"/>
  <c r="S1962" i="3"/>
  <c r="H1970" i="3" a="1"/>
  <c r="L1968" i="3"/>
  <c r="N1968" i="3" s="1" a="1"/>
  <c r="O1966" i="3"/>
  <c r="H992" i="1" s="1" a="1"/>
  <c r="H992" i="1" s="1"/>
  <c r="O992" i="1" s="1"/>
  <c r="N1966" i="3"/>
  <c r="O1967" i="3"/>
  <c r="N1967" i="3"/>
  <c r="H1970" i="3"/>
  <c r="I1970" i="3"/>
  <c r="H1971" i="3"/>
  <c r="I1971" i="3"/>
  <c r="M1971" i="3" s="1"/>
  <c r="T1962" i="3" l="1" a="1"/>
  <c r="T1962" i="3" s="1"/>
  <c r="R1966" i="3" a="1"/>
  <c r="R1964" i="3"/>
  <c r="R1965" i="3"/>
  <c r="S1965" i="3"/>
  <c r="S1964" i="3"/>
  <c r="H1972" i="3" a="1"/>
  <c r="L1970" i="3"/>
  <c r="N1970" i="3" s="1" a="1"/>
  <c r="N1968" i="3"/>
  <c r="N1969" i="3"/>
  <c r="O1969" i="3"/>
  <c r="O1968" i="3"/>
  <c r="H993" i="1" s="1" a="1"/>
  <c r="H993" i="1" s="1"/>
  <c r="O993" i="1" s="1"/>
  <c r="H1973" i="3"/>
  <c r="I1973" i="3"/>
  <c r="M1973" i="3" s="1"/>
  <c r="H1972" i="3"/>
  <c r="I1972" i="3"/>
  <c r="T1964" i="3" l="1" a="1"/>
  <c r="T1964" i="3" s="1"/>
  <c r="R1968" i="3" a="1"/>
  <c r="S1967" i="3"/>
  <c r="R1967" i="3"/>
  <c r="S1966" i="3"/>
  <c r="R1966" i="3"/>
  <c r="N1971" i="3"/>
  <c r="O1971" i="3"/>
  <c r="O1970" i="3"/>
  <c r="H994" i="1" s="1" a="1"/>
  <c r="H994" i="1" s="1"/>
  <c r="O994" i="1" s="1"/>
  <c r="N1970" i="3"/>
  <c r="H1974" i="3" a="1"/>
  <c r="L1972" i="3"/>
  <c r="N1972" i="3" s="1" a="1"/>
  <c r="H1974" i="3"/>
  <c r="I1974" i="3"/>
  <c r="H1975" i="3"/>
  <c r="I1975" i="3"/>
  <c r="M1975" i="3" s="1"/>
  <c r="T1966" i="3" l="1" a="1"/>
  <c r="T1966" i="3" s="1"/>
  <c r="R1970" i="3" a="1"/>
  <c r="S1969" i="3"/>
  <c r="R1968" i="3"/>
  <c r="S1968" i="3"/>
  <c r="R1969" i="3"/>
  <c r="H1976" i="3" a="1"/>
  <c r="L1974" i="3"/>
  <c r="N1974" i="3" s="1" a="1"/>
  <c r="O1972" i="3"/>
  <c r="H995" i="1" s="1" a="1"/>
  <c r="H995" i="1" s="1"/>
  <c r="O995" i="1" s="1"/>
  <c r="O1973" i="3"/>
  <c r="N1972" i="3"/>
  <c r="N1973" i="3"/>
  <c r="H1976" i="3"/>
  <c r="I1976" i="3"/>
  <c r="H1977" i="3"/>
  <c r="I1977" i="3"/>
  <c r="M1977" i="3" s="1"/>
  <c r="T1968" i="3" l="1" a="1"/>
  <c r="T1968" i="3" s="1"/>
  <c r="R1972" i="3" a="1"/>
  <c r="R1971" i="3"/>
  <c r="S1971" i="3"/>
  <c r="S1970" i="3"/>
  <c r="R1970" i="3"/>
  <c r="H1978" i="3" a="1"/>
  <c r="L1976" i="3"/>
  <c r="N1976" i="3" s="1" a="1"/>
  <c r="N1974" i="3"/>
  <c r="O1975" i="3"/>
  <c r="O1974" i="3"/>
  <c r="H996" i="1" s="1" a="1"/>
  <c r="H996" i="1" s="1"/>
  <c r="O996" i="1" s="1"/>
  <c r="N1975" i="3"/>
  <c r="H1978" i="3"/>
  <c r="I1978" i="3"/>
  <c r="H1979" i="3"/>
  <c r="I1979" i="3"/>
  <c r="M1979" i="3" s="1"/>
  <c r="T1970" i="3" l="1" a="1"/>
  <c r="T1970" i="3" s="1"/>
  <c r="R1974" i="3" a="1"/>
  <c r="S1972" i="3"/>
  <c r="R1973" i="3"/>
  <c r="R1972" i="3"/>
  <c r="S1973" i="3"/>
  <c r="H1980" i="3" a="1"/>
  <c r="L1978" i="3"/>
  <c r="N1978" i="3" s="1" a="1"/>
  <c r="O1977" i="3"/>
  <c r="N1976" i="3"/>
  <c r="N1977" i="3"/>
  <c r="O1976" i="3"/>
  <c r="H997" i="1" s="1" a="1"/>
  <c r="H997" i="1" s="1"/>
  <c r="O997" i="1" s="1"/>
  <c r="H1981" i="3"/>
  <c r="I1981" i="3"/>
  <c r="M1981" i="3" s="1"/>
  <c r="H1980" i="3"/>
  <c r="I1980" i="3"/>
  <c r="T1972" i="3" l="1" a="1"/>
  <c r="T1972" i="3" s="1"/>
  <c r="R1976" i="3" a="1"/>
  <c r="R1974" i="3"/>
  <c r="S1974" i="3"/>
  <c r="S1975" i="3"/>
  <c r="R1975" i="3"/>
  <c r="N1978" i="3"/>
  <c r="O1979" i="3"/>
  <c r="O1978" i="3"/>
  <c r="H998" i="1" s="1" a="1"/>
  <c r="H998" i="1" s="1"/>
  <c r="O998" i="1" s="1"/>
  <c r="N1979" i="3"/>
  <c r="H1982" i="3" a="1"/>
  <c r="L1980" i="3"/>
  <c r="N1980" i="3" s="1" a="1"/>
  <c r="H1982" i="3"/>
  <c r="I1982" i="3"/>
  <c r="H1983" i="3"/>
  <c r="I1983" i="3"/>
  <c r="M1983" i="3" s="1"/>
  <c r="T1974" i="3" l="1" a="1"/>
  <c r="T1974" i="3" s="1"/>
  <c r="R1978" i="3" a="1"/>
  <c r="S1976" i="3"/>
  <c r="S1977" i="3"/>
  <c r="R1976" i="3"/>
  <c r="R1977" i="3"/>
  <c r="H1984" i="3" a="1"/>
  <c r="L1982" i="3"/>
  <c r="N1982" i="3" s="1" a="1"/>
  <c r="N1980" i="3"/>
  <c r="N1981" i="3"/>
  <c r="O1980" i="3"/>
  <c r="H999" i="1" s="1" a="1"/>
  <c r="H999" i="1" s="1"/>
  <c r="O999" i="1" s="1"/>
  <c r="O1981" i="3"/>
  <c r="H1984" i="3"/>
  <c r="I1984" i="3"/>
  <c r="H1985" i="3"/>
  <c r="I1985" i="3"/>
  <c r="M1985" i="3" s="1"/>
  <c r="T1976" i="3" l="1" a="1"/>
  <c r="T1976" i="3" s="1"/>
  <c r="R1980" i="3" a="1"/>
  <c r="R1978" i="3"/>
  <c r="S1979" i="3"/>
  <c r="S1978" i="3"/>
  <c r="R1979" i="3"/>
  <c r="H1986" i="3" a="1"/>
  <c r="L1984" i="3"/>
  <c r="N1984" i="3" s="1" a="1"/>
  <c r="N1983" i="3"/>
  <c r="O1982" i="3"/>
  <c r="H1000" i="1" s="1" a="1"/>
  <c r="H1000" i="1" s="1"/>
  <c r="O1000" i="1" s="1"/>
  <c r="O1983" i="3"/>
  <c r="N1982" i="3"/>
  <c r="H1986" i="3"/>
  <c r="I1986" i="3"/>
  <c r="H1987" i="3"/>
  <c r="I1987" i="3"/>
  <c r="M1987" i="3" s="1"/>
  <c r="T1978" i="3" l="1" a="1"/>
  <c r="T1978" i="3" s="1"/>
  <c r="R1982" i="3" a="1"/>
  <c r="R1980" i="3"/>
  <c r="R1981" i="3"/>
  <c r="S1981" i="3"/>
  <c r="S1980" i="3"/>
  <c r="H1988" i="3" a="1"/>
  <c r="L1986" i="3"/>
  <c r="N1986" i="3" s="1" a="1"/>
  <c r="O1985" i="3"/>
  <c r="N1985" i="3"/>
  <c r="N1984" i="3"/>
  <c r="O1984" i="3"/>
  <c r="H1001" i="1" s="1" a="1"/>
  <c r="H1001" i="1" s="1"/>
  <c r="O1001" i="1" s="1"/>
  <c r="H1989" i="3"/>
  <c r="I1989" i="3"/>
  <c r="M1989" i="3" s="1"/>
  <c r="H1988" i="3"/>
  <c r="I1988" i="3"/>
  <c r="T1980" i="3" l="1" a="1"/>
  <c r="T1980" i="3" s="1"/>
  <c r="R1984" i="3" a="1"/>
  <c r="S1983" i="3"/>
  <c r="S1982" i="3"/>
  <c r="R1983" i="3"/>
  <c r="R1982" i="3"/>
  <c r="N1986" i="3"/>
  <c r="O1987" i="3"/>
  <c r="O1986" i="3"/>
  <c r="H1002" i="1" s="1" a="1"/>
  <c r="H1002" i="1" s="1"/>
  <c r="O1002" i="1" s="1"/>
  <c r="N1987" i="3"/>
  <c r="H1990" i="3" a="1"/>
  <c r="L1988" i="3"/>
  <c r="N1988" i="3" s="1" a="1"/>
  <c r="H1990" i="3"/>
  <c r="I1990" i="3"/>
  <c r="H1991" i="3"/>
  <c r="I1991" i="3"/>
  <c r="M1991" i="3" s="1"/>
  <c r="T1982" i="3" l="1" a="1"/>
  <c r="T1982" i="3" s="1"/>
  <c r="R1986" i="3" a="1"/>
  <c r="S1985" i="3"/>
  <c r="S1984" i="3"/>
  <c r="R1985" i="3"/>
  <c r="R1984" i="3"/>
  <c r="H1992" i="3" a="1"/>
  <c r="L1990" i="3"/>
  <c r="N1990" i="3" s="1" a="1"/>
  <c r="O1988" i="3"/>
  <c r="H1003" i="1" s="1" a="1"/>
  <c r="H1003" i="1" s="1"/>
  <c r="O1003" i="1" s="1"/>
  <c r="O1989" i="3"/>
  <c r="N1988" i="3"/>
  <c r="N1989" i="3"/>
  <c r="H1992" i="3"/>
  <c r="I1992" i="3"/>
  <c r="H1993" i="3"/>
  <c r="I1993" i="3"/>
  <c r="M1993" i="3" s="1"/>
  <c r="T1984" i="3" l="1" a="1"/>
  <c r="T1984" i="3" s="1"/>
  <c r="R1988" i="3" a="1"/>
  <c r="R1986" i="3"/>
  <c r="S1986" i="3"/>
  <c r="R1987" i="3"/>
  <c r="S1987" i="3"/>
  <c r="H1994" i="3" a="1"/>
  <c r="L1992" i="3"/>
  <c r="N1992" i="3" s="1" a="1"/>
  <c r="N1990" i="3"/>
  <c r="O1991" i="3"/>
  <c r="O1990" i="3"/>
  <c r="H1004" i="1" s="1" a="1"/>
  <c r="H1004" i="1" s="1"/>
  <c r="O1004" i="1" s="1"/>
  <c r="N1991" i="3"/>
  <c r="H1994" i="3"/>
  <c r="I1994" i="3"/>
  <c r="H1995" i="3"/>
  <c r="I1995" i="3"/>
  <c r="M1995" i="3" s="1"/>
  <c r="T1986" i="3" l="1" a="1"/>
  <c r="T1986" i="3" s="1"/>
  <c r="R1990" i="3" a="1"/>
  <c r="S1988" i="3"/>
  <c r="R1988" i="3"/>
  <c r="S1989" i="3"/>
  <c r="R1989" i="3"/>
  <c r="H1996" i="3" a="1"/>
  <c r="L1994" i="3"/>
  <c r="N1994" i="3" s="1" a="1"/>
  <c r="O1993" i="3"/>
  <c r="N1992" i="3"/>
  <c r="O1992" i="3"/>
  <c r="H1005" i="1" s="1" a="1"/>
  <c r="H1005" i="1" s="1"/>
  <c r="O1005" i="1" s="1"/>
  <c r="N1993" i="3"/>
  <c r="H1997" i="3"/>
  <c r="I1997" i="3"/>
  <c r="M1997" i="3" s="1"/>
  <c r="H1996" i="3"/>
  <c r="I1996" i="3"/>
  <c r="T1988" i="3" l="1" a="1"/>
  <c r="T1988" i="3" s="1"/>
  <c r="R1992" i="3" a="1"/>
  <c r="R1990" i="3"/>
  <c r="S1990" i="3"/>
  <c r="S1991" i="3"/>
  <c r="R1991" i="3"/>
  <c r="N1994" i="3"/>
  <c r="O1995" i="3"/>
  <c r="O1994" i="3"/>
  <c r="H1006" i="1" s="1" a="1"/>
  <c r="H1006" i="1" s="1"/>
  <c r="O1006" i="1" s="1"/>
  <c r="N1995" i="3"/>
  <c r="H1998" i="3" a="1"/>
  <c r="L1996" i="3"/>
  <c r="N1996" i="3" s="1" a="1"/>
  <c r="H1998" i="3"/>
  <c r="I1998" i="3"/>
  <c r="H1999" i="3"/>
  <c r="I1999" i="3"/>
  <c r="M1999" i="3" s="1"/>
  <c r="T1990" i="3" l="1" a="1"/>
  <c r="T1990" i="3" s="1"/>
  <c r="R1994" i="3" a="1"/>
  <c r="R1993" i="3"/>
  <c r="R1992" i="3"/>
  <c r="S1992" i="3"/>
  <c r="S1993" i="3"/>
  <c r="H2000" i="3" a="1"/>
  <c r="L1998" i="3"/>
  <c r="N1998" i="3" s="1" a="1"/>
  <c r="N1996" i="3"/>
  <c r="N1997" i="3"/>
  <c r="O1997" i="3"/>
  <c r="O1996" i="3"/>
  <c r="H1007" i="1" s="1" a="1"/>
  <c r="H1007" i="1" s="1"/>
  <c r="O1007" i="1" s="1"/>
  <c r="H2000" i="3"/>
  <c r="I2000" i="3"/>
  <c r="H2001" i="3"/>
  <c r="I2001" i="3"/>
  <c r="M2001" i="3" s="1"/>
  <c r="T1992" i="3" l="1" a="1"/>
  <c r="T1992" i="3" s="1"/>
  <c r="R1996" i="3" a="1"/>
  <c r="R1994" i="3"/>
  <c r="S1995" i="3"/>
  <c r="S1994" i="3"/>
  <c r="R1995" i="3"/>
  <c r="H2002" i="3" a="1"/>
  <c r="L2000" i="3"/>
  <c r="N2000" i="3" s="1" a="1"/>
  <c r="N1999" i="3"/>
  <c r="O1998" i="3"/>
  <c r="H1008" i="1" s="1" a="1"/>
  <c r="H1008" i="1" s="1"/>
  <c r="O1008" i="1" s="1"/>
  <c r="O1999" i="3"/>
  <c r="N1998" i="3"/>
  <c r="H2002" i="3"/>
  <c r="I2002" i="3"/>
  <c r="H2003" i="3"/>
  <c r="I2003" i="3"/>
  <c r="M2003" i="3" s="1"/>
  <c r="T1994" i="3" l="1" a="1"/>
  <c r="T1994" i="3" s="1"/>
  <c r="R1998" i="3" a="1"/>
  <c r="R1996" i="3"/>
  <c r="R1997" i="3"/>
  <c r="S1997" i="3"/>
  <c r="S1996" i="3"/>
  <c r="O2001" i="3"/>
  <c r="N2001" i="3"/>
  <c r="N2000" i="3"/>
  <c r="O2000" i="3"/>
  <c r="H1009" i="1" s="1" a="1"/>
  <c r="H1009" i="1" s="1"/>
  <c r="O1009" i="1" s="1"/>
  <c r="H2004" i="3" a="1"/>
  <c r="L2002" i="3"/>
  <c r="N2002" i="3" s="1" a="1"/>
  <c r="H2005" i="3"/>
  <c r="I2005" i="3"/>
  <c r="M2005" i="3" s="1"/>
  <c r="H2004" i="3"/>
  <c r="I2004" i="3"/>
  <c r="T1996" i="3" l="1" a="1"/>
  <c r="T1996" i="3" s="1"/>
  <c r="R2000" i="3" a="1"/>
  <c r="S1999" i="3"/>
  <c r="R1999" i="3"/>
  <c r="S1998" i="3"/>
  <c r="R1998" i="3"/>
  <c r="N2002" i="3"/>
  <c r="O2003" i="3"/>
  <c r="O2002" i="3"/>
  <c r="H1010" i="1" s="1" a="1"/>
  <c r="H1010" i="1" s="1"/>
  <c r="O1010" i="1" s="1"/>
  <c r="N2003" i="3"/>
  <c r="H2006" i="3" a="1"/>
  <c r="L2004" i="3"/>
  <c r="N2004" i="3" s="1" a="1"/>
  <c r="H2006" i="3"/>
  <c r="I2006" i="3"/>
  <c r="H2007" i="3"/>
  <c r="I2007" i="3"/>
  <c r="M2007" i="3" s="1"/>
  <c r="T1998" i="3" l="1" a="1"/>
  <c r="T1998" i="3" s="1"/>
  <c r="R2002" i="3" a="1"/>
  <c r="S2001" i="3"/>
  <c r="R2001" i="3"/>
  <c r="R2000" i="3"/>
  <c r="S2000" i="3"/>
  <c r="H2008" i="3" a="1"/>
  <c r="L2006" i="3"/>
  <c r="N2006" i="3" s="1" a="1"/>
  <c r="O2004" i="3"/>
  <c r="H1011" i="1" s="1" a="1"/>
  <c r="H1011" i="1" s="1"/>
  <c r="O1011" i="1" s="1"/>
  <c r="O2005" i="3"/>
  <c r="N2004" i="3"/>
  <c r="N2005" i="3"/>
  <c r="H2008" i="3"/>
  <c r="I2008" i="3"/>
  <c r="H2009" i="3"/>
  <c r="I2009" i="3"/>
  <c r="M2009" i="3" s="1"/>
  <c r="T2000" i="3" l="1" a="1"/>
  <c r="T2000" i="3" s="1"/>
  <c r="R2004" i="3" a="1"/>
  <c r="R2002" i="3"/>
  <c r="S2002" i="3"/>
  <c r="S2003" i="3"/>
  <c r="R2003" i="3"/>
  <c r="H2010" i="3" a="1"/>
  <c r="L2008" i="3"/>
  <c r="N2008" i="3" s="1" a="1"/>
  <c r="N2006" i="3"/>
  <c r="O2007" i="3"/>
  <c r="O2006" i="3"/>
  <c r="H1012" i="1" s="1" a="1"/>
  <c r="H1012" i="1" s="1"/>
  <c r="O1012" i="1" s="1"/>
  <c r="N2007" i="3"/>
  <c r="H2010" i="3"/>
  <c r="I2010" i="3"/>
  <c r="H2011" i="3"/>
  <c r="I2011" i="3"/>
  <c r="M2011" i="3" s="1"/>
  <c r="T2002" i="3" l="1" a="1"/>
  <c r="T2002" i="3" s="1"/>
  <c r="R2006" i="3" a="1"/>
  <c r="S2004" i="3"/>
  <c r="R2005" i="3"/>
  <c r="R2004" i="3"/>
  <c r="S2005" i="3"/>
  <c r="H2012" i="3" a="1"/>
  <c r="L2010" i="3"/>
  <c r="N2010" i="3" s="1" a="1"/>
  <c r="O2009" i="3"/>
  <c r="N2009" i="3"/>
  <c r="O2008" i="3"/>
  <c r="H1013" i="1" s="1" a="1"/>
  <c r="H1013" i="1" s="1"/>
  <c r="O1013" i="1" s="1"/>
  <c r="N2008" i="3"/>
  <c r="H2013" i="3"/>
  <c r="I2013" i="3"/>
  <c r="M2013" i="3" s="1"/>
  <c r="H2012" i="3"/>
  <c r="I2012" i="3"/>
  <c r="T2004" i="3" l="1" a="1"/>
  <c r="T2004" i="3" s="1"/>
  <c r="R2008" i="3" a="1"/>
  <c r="R2006" i="3"/>
  <c r="S2006" i="3"/>
  <c r="R2007" i="3"/>
  <c r="S2007" i="3"/>
  <c r="N2010" i="3"/>
  <c r="O2011" i="3"/>
  <c r="O2010" i="3"/>
  <c r="H1014" i="1" s="1" a="1"/>
  <c r="H1014" i="1" s="1"/>
  <c r="O1014" i="1" s="1"/>
  <c r="N2011" i="3"/>
  <c r="H2014" i="3" a="1"/>
  <c r="L2012" i="3"/>
  <c r="N2012" i="3" s="1" a="1"/>
  <c r="H2014" i="3"/>
  <c r="I2014" i="3"/>
  <c r="H2015" i="3"/>
  <c r="I2015" i="3"/>
  <c r="M2015" i="3" s="1"/>
  <c r="T2006" i="3" l="1" a="1"/>
  <c r="T2006" i="3" s="1"/>
  <c r="R2010" i="3" a="1"/>
  <c r="R2008" i="3"/>
  <c r="S2009" i="3"/>
  <c r="R2009" i="3"/>
  <c r="S2008" i="3"/>
  <c r="H2016" i="3" a="1"/>
  <c r="L2014" i="3"/>
  <c r="N2014" i="3" s="1" a="1"/>
  <c r="N2012" i="3"/>
  <c r="N2013" i="3"/>
  <c r="O2013" i="3"/>
  <c r="O2012" i="3"/>
  <c r="H1015" i="1" s="1" a="1"/>
  <c r="H1015" i="1" s="1"/>
  <c r="O1015" i="1" s="1"/>
  <c r="H2016" i="3"/>
  <c r="I2016" i="3"/>
  <c r="H2017" i="3"/>
  <c r="I2017" i="3"/>
  <c r="M2017" i="3" s="1"/>
  <c r="T2008" i="3" l="1" a="1"/>
  <c r="T2008" i="3" s="1"/>
  <c r="R2012" i="3" a="1"/>
  <c r="R2010" i="3"/>
  <c r="S2011" i="3"/>
  <c r="R2011" i="3"/>
  <c r="S2010" i="3"/>
  <c r="H2018" i="3" a="1"/>
  <c r="L2016" i="3"/>
  <c r="N2016" i="3" s="1" a="1"/>
  <c r="N2015" i="3"/>
  <c r="O2014" i="3"/>
  <c r="H1016" i="1" s="1" a="1"/>
  <c r="H1016" i="1" s="1"/>
  <c r="O1016" i="1" s="1"/>
  <c r="O2015" i="3"/>
  <c r="N2014" i="3"/>
  <c r="H2018" i="3"/>
  <c r="I2018" i="3"/>
  <c r="H2019" i="3"/>
  <c r="I2019" i="3"/>
  <c r="M2019" i="3" s="1"/>
  <c r="T2010" i="3" l="1" a="1"/>
  <c r="T2010" i="3" s="1"/>
  <c r="R2014" i="3" a="1"/>
  <c r="R2012" i="3"/>
  <c r="R2013" i="3"/>
  <c r="S2013" i="3"/>
  <c r="S2012" i="3"/>
  <c r="O2017" i="3"/>
  <c r="N2017" i="3"/>
  <c r="O2016" i="3"/>
  <c r="H1017" i="1" s="1" a="1"/>
  <c r="H1017" i="1" s="1"/>
  <c r="O1017" i="1" s="1"/>
  <c r="N2016" i="3"/>
  <c r="H2020" i="3" a="1"/>
  <c r="L2018" i="3"/>
  <c r="N2018" i="3" s="1" a="1"/>
  <c r="H2021" i="3"/>
  <c r="I2021" i="3"/>
  <c r="M2021" i="3" s="1"/>
  <c r="H2020" i="3"/>
  <c r="I2020" i="3"/>
  <c r="T2012" i="3" l="1" a="1"/>
  <c r="T2012" i="3" s="1"/>
  <c r="R2016" i="3" a="1"/>
  <c r="S2015" i="3"/>
  <c r="S2014" i="3"/>
  <c r="R2015" i="3"/>
  <c r="R2014" i="3"/>
  <c r="N2018" i="3"/>
  <c r="O2018" i="3"/>
  <c r="H1018" i="1" s="1" a="1"/>
  <c r="H1018" i="1" s="1"/>
  <c r="O1018" i="1" s="1"/>
  <c r="N2019" i="3"/>
  <c r="O2019" i="3"/>
  <c r="H2022" i="3" a="1"/>
  <c r="L2020" i="3"/>
  <c r="N2020" i="3" s="1" a="1"/>
  <c r="H2022" i="3"/>
  <c r="I2022" i="3"/>
  <c r="H2023" i="3"/>
  <c r="I2023" i="3"/>
  <c r="M2023" i="3" s="1"/>
  <c r="T2014" i="3" l="1" a="1"/>
  <c r="T2014" i="3" s="1"/>
  <c r="R2018" i="3" a="1"/>
  <c r="S2017" i="3"/>
  <c r="S2016" i="3"/>
  <c r="R2016" i="3"/>
  <c r="R2017" i="3"/>
  <c r="H2024" i="3" a="1"/>
  <c r="L2022" i="3"/>
  <c r="N2022" i="3" s="1" a="1"/>
  <c r="O2020" i="3"/>
  <c r="H1019" i="1" s="1" a="1"/>
  <c r="H1019" i="1" s="1"/>
  <c r="O1019" i="1" s="1"/>
  <c r="O2021" i="3"/>
  <c r="N2020" i="3"/>
  <c r="N2021" i="3"/>
  <c r="H2024" i="3"/>
  <c r="I2024" i="3"/>
  <c r="H2025" i="3"/>
  <c r="I2025" i="3"/>
  <c r="M2025" i="3" s="1"/>
  <c r="T2016" i="3" l="1" a="1"/>
  <c r="T2016" i="3" s="1"/>
  <c r="R2020" i="3" a="1"/>
  <c r="R2018" i="3"/>
  <c r="S2018" i="3"/>
  <c r="R2019" i="3"/>
  <c r="S2019" i="3"/>
  <c r="H2026" i="3" a="1"/>
  <c r="L2024" i="3"/>
  <c r="N2024" i="3" s="1" a="1"/>
  <c r="N2022" i="3"/>
  <c r="O2023" i="3"/>
  <c r="O2022" i="3"/>
  <c r="H1020" i="1" s="1" a="1"/>
  <c r="H1020" i="1" s="1"/>
  <c r="O1020" i="1" s="1"/>
  <c r="N2023" i="3"/>
  <c r="H2026" i="3"/>
  <c r="I2026" i="3"/>
  <c r="H2027" i="3"/>
  <c r="I2027" i="3"/>
  <c r="M2027" i="3" s="1"/>
  <c r="T2018" i="3" l="1" a="1"/>
  <c r="T2018" i="3" s="1"/>
  <c r="R2022" i="3" a="1"/>
  <c r="S2020" i="3"/>
  <c r="S2021" i="3"/>
  <c r="R2021" i="3"/>
  <c r="R2020" i="3"/>
  <c r="O2025" i="3"/>
  <c r="N2024" i="3"/>
  <c r="N2025" i="3"/>
  <c r="O2024" i="3"/>
  <c r="H1021" i="1" s="1" a="1"/>
  <c r="H1021" i="1" s="1"/>
  <c r="O1021" i="1" s="1"/>
  <c r="H2028" i="3" a="1"/>
  <c r="L2026" i="3"/>
  <c r="N2026" i="3" s="1" a="1"/>
  <c r="H2029" i="3"/>
  <c r="I2029" i="3"/>
  <c r="M2029" i="3" s="1"/>
  <c r="H2028" i="3"/>
  <c r="I2028" i="3"/>
  <c r="T2020" i="3" l="1" a="1"/>
  <c r="T2020" i="3" s="1"/>
  <c r="R2024" i="3" a="1"/>
  <c r="R2022" i="3"/>
  <c r="S2022" i="3"/>
  <c r="R2023" i="3"/>
  <c r="S2023" i="3"/>
  <c r="N2026" i="3"/>
  <c r="O2027" i="3"/>
  <c r="O2026" i="3"/>
  <c r="H1022" i="1" s="1" a="1"/>
  <c r="H1022" i="1" s="1"/>
  <c r="O1022" i="1" s="1"/>
  <c r="N2027" i="3"/>
  <c r="H2030" i="3" a="1"/>
  <c r="L2028" i="3"/>
  <c r="N2028" i="3" s="1" a="1"/>
  <c r="H2030" i="3"/>
  <c r="I2030" i="3"/>
  <c r="H2031" i="3"/>
  <c r="I2031" i="3"/>
  <c r="M2031" i="3" s="1"/>
  <c r="T2022" i="3" l="1" a="1"/>
  <c r="T2022" i="3" s="1"/>
  <c r="R2026" i="3" a="1"/>
  <c r="R2024" i="3"/>
  <c r="S2024" i="3"/>
  <c r="R2025" i="3"/>
  <c r="S2025" i="3"/>
  <c r="H2032" i="3" a="1"/>
  <c r="L2030" i="3"/>
  <c r="N2030" i="3" s="1" a="1"/>
  <c r="N2028" i="3"/>
  <c r="N2029" i="3"/>
  <c r="O2029" i="3"/>
  <c r="O2028" i="3"/>
  <c r="H1023" i="1" s="1" a="1"/>
  <c r="H1023" i="1" s="1"/>
  <c r="O1023" i="1" s="1"/>
  <c r="H2032" i="3"/>
  <c r="I2032" i="3"/>
  <c r="H2033" i="3"/>
  <c r="I2033" i="3"/>
  <c r="M2033" i="3" s="1"/>
  <c r="T2024" i="3" l="1" a="1"/>
  <c r="T2024" i="3" s="1"/>
  <c r="R2028" i="3" a="1"/>
  <c r="R2026" i="3"/>
  <c r="S2027" i="3"/>
  <c r="R2027" i="3"/>
  <c r="S2026" i="3"/>
  <c r="H2034" i="3" a="1"/>
  <c r="L2032" i="3"/>
  <c r="N2032" i="3" s="1" a="1"/>
  <c r="N2031" i="3"/>
  <c r="O2030" i="3"/>
  <c r="H1024" i="1" s="1" a="1"/>
  <c r="H1024" i="1" s="1"/>
  <c r="O1024" i="1" s="1"/>
  <c r="N2030" i="3"/>
  <c r="O2031" i="3"/>
  <c r="H2034" i="3"/>
  <c r="I2034" i="3"/>
  <c r="H2035" i="3"/>
  <c r="I2035" i="3"/>
  <c r="M2035" i="3" s="1"/>
  <c r="T2026" i="3" l="1" a="1"/>
  <c r="T2026" i="3" s="1"/>
  <c r="R2030" i="3" a="1"/>
  <c r="R2028" i="3"/>
  <c r="R2029" i="3"/>
  <c r="S2029" i="3"/>
  <c r="S2028" i="3"/>
  <c r="H2036" i="3" a="1"/>
  <c r="L2034" i="3"/>
  <c r="N2034" i="3" s="1" a="1"/>
  <c r="O2033" i="3"/>
  <c r="N2033" i="3"/>
  <c r="O2032" i="3"/>
  <c r="H1025" i="1" s="1" a="1"/>
  <c r="H1025" i="1" s="1"/>
  <c r="O1025" i="1" s="1"/>
  <c r="N2032" i="3"/>
  <c r="H2037" i="3"/>
  <c r="I2037" i="3"/>
  <c r="M2037" i="3" s="1"/>
  <c r="H2036" i="3"/>
  <c r="I2036" i="3"/>
  <c r="T2028" i="3" l="1" a="1"/>
  <c r="T2028" i="3" s="1"/>
  <c r="R2032" i="3" a="1"/>
  <c r="S2031" i="3"/>
  <c r="S2030" i="3"/>
  <c r="R2031" i="3"/>
  <c r="R2030" i="3"/>
  <c r="N2034" i="3"/>
  <c r="N2035" i="3"/>
  <c r="O2035" i="3"/>
  <c r="O2034" i="3"/>
  <c r="H1026" i="1" s="1" a="1"/>
  <c r="H1026" i="1" s="1"/>
  <c r="O1026" i="1" s="1"/>
  <c r="H2038" i="3" a="1"/>
  <c r="L2036" i="3"/>
  <c r="N2036" i="3" s="1" a="1"/>
  <c r="H2038" i="3"/>
  <c r="I2038" i="3"/>
  <c r="H2039" i="3"/>
  <c r="I2039" i="3"/>
  <c r="M2039" i="3" s="1"/>
  <c r="T2030" i="3" l="1" a="1"/>
  <c r="T2030" i="3" s="1"/>
  <c r="R2034" i="3" a="1"/>
  <c r="S2033" i="3"/>
  <c r="R2032" i="3"/>
  <c r="S2032" i="3"/>
  <c r="R2033" i="3"/>
  <c r="H2040" i="3" a="1"/>
  <c r="L2038" i="3"/>
  <c r="N2038" i="3" s="1" a="1"/>
  <c r="O2036" i="3"/>
  <c r="H1027" i="1" s="1" a="1"/>
  <c r="H1027" i="1" s="1"/>
  <c r="O1027" i="1" s="1"/>
  <c r="O2037" i="3"/>
  <c r="N2036" i="3"/>
  <c r="N2037" i="3"/>
  <c r="H2040" i="3"/>
  <c r="H2041" i="3"/>
  <c r="I2041" i="3"/>
  <c r="M2041" i="3" s="1"/>
  <c r="I2040" i="3"/>
  <c r="T2032" i="3" l="1" a="1"/>
  <c r="T2032" i="3" s="1"/>
  <c r="R2036" i="3" a="1"/>
  <c r="S2034" i="3"/>
  <c r="R2035" i="3"/>
  <c r="S2035" i="3"/>
  <c r="R2034" i="3"/>
  <c r="H2042" i="3" a="1"/>
  <c r="L2040" i="3"/>
  <c r="N2040" i="3" s="1" a="1"/>
  <c r="N2038" i="3"/>
  <c r="O2039" i="3"/>
  <c r="O2038" i="3"/>
  <c r="H1028" i="1" s="1" a="1"/>
  <c r="H1028" i="1" s="1"/>
  <c r="O1028" i="1" s="1"/>
  <c r="N2039" i="3"/>
  <c r="H2042" i="3"/>
  <c r="I2042" i="3"/>
  <c r="H2043" i="3"/>
  <c r="I2043" i="3"/>
  <c r="M2043" i="3" s="1"/>
  <c r="T2034" i="3" l="1" a="1"/>
  <c r="T2034" i="3" s="1"/>
  <c r="R2038" i="3" a="1"/>
  <c r="S2036" i="3"/>
  <c r="R2036" i="3"/>
  <c r="R2037" i="3"/>
  <c r="S2037" i="3"/>
  <c r="O2041" i="3"/>
  <c r="N2040" i="3"/>
  <c r="O2040" i="3"/>
  <c r="H1029" i="1" s="1" a="1"/>
  <c r="H1029" i="1" s="1"/>
  <c r="O1029" i="1" s="1"/>
  <c r="N2041" i="3"/>
  <c r="H2044" i="3" a="1"/>
  <c r="L2042" i="3"/>
  <c r="N2042" i="3" s="1" a="1"/>
  <c r="H2045" i="3"/>
  <c r="I2045" i="3"/>
  <c r="M2045" i="3" s="1"/>
  <c r="H2044" i="3"/>
  <c r="I2044" i="3"/>
  <c r="T2036" i="3" l="1" a="1"/>
  <c r="T2036" i="3" s="1"/>
  <c r="R2040" i="3" a="1"/>
  <c r="R2038" i="3"/>
  <c r="S2038" i="3"/>
  <c r="S2039" i="3"/>
  <c r="R2039" i="3"/>
  <c r="N2042" i="3"/>
  <c r="O2043" i="3"/>
  <c r="O2042" i="3"/>
  <c r="H1030" i="1" s="1" a="1"/>
  <c r="H1030" i="1" s="1"/>
  <c r="O1030" i="1" s="1"/>
  <c r="N2043" i="3"/>
  <c r="H2046" i="3" a="1"/>
  <c r="L2044" i="3"/>
  <c r="N2044" i="3" s="1" a="1"/>
  <c r="H2046" i="3"/>
  <c r="I2046" i="3"/>
  <c r="H2047" i="3"/>
  <c r="I2047" i="3"/>
  <c r="M2047" i="3" s="1"/>
  <c r="T2038" i="3" l="1" a="1"/>
  <c r="T2038" i="3" s="1"/>
  <c r="R2042" i="3" a="1"/>
  <c r="S2040" i="3"/>
  <c r="R2041" i="3"/>
  <c r="R2040" i="3"/>
  <c r="S2041" i="3"/>
  <c r="H2048" i="3" a="1"/>
  <c r="L2046" i="3"/>
  <c r="N2046" i="3" s="1" a="1"/>
  <c r="N2044" i="3"/>
  <c r="N2045" i="3"/>
  <c r="O2044" i="3"/>
  <c r="H1031" i="1" s="1" a="1"/>
  <c r="H1031" i="1" s="1"/>
  <c r="O1031" i="1" s="1"/>
  <c r="O2045" i="3"/>
  <c r="H2048" i="3"/>
  <c r="H2049" i="3"/>
  <c r="I2049" i="3"/>
  <c r="M2049" i="3" s="1"/>
  <c r="I2048" i="3"/>
  <c r="T2040" i="3" l="1" a="1"/>
  <c r="T2040" i="3" s="1"/>
  <c r="R2044" i="3" a="1"/>
  <c r="R2042" i="3"/>
  <c r="S2043" i="3"/>
  <c r="S2042" i="3"/>
  <c r="R2043" i="3"/>
  <c r="H2050" i="3" a="1"/>
  <c r="L2048" i="3"/>
  <c r="N2048" i="3" s="1" a="1"/>
  <c r="N2047" i="3"/>
  <c r="O2046" i="3"/>
  <c r="H1032" i="1" s="1" a="1"/>
  <c r="H1032" i="1" s="1"/>
  <c r="O1032" i="1" s="1"/>
  <c r="O2047" i="3"/>
  <c r="N2046" i="3"/>
  <c r="H2050" i="3"/>
  <c r="I2050" i="3"/>
  <c r="H2051" i="3"/>
  <c r="I2051" i="3"/>
  <c r="M2051" i="3" s="1"/>
  <c r="T2042" i="3" l="1" a="1"/>
  <c r="T2042" i="3" s="1"/>
  <c r="R2046" i="3" a="1"/>
  <c r="R2044" i="3"/>
  <c r="R2045" i="3"/>
  <c r="S2044" i="3"/>
  <c r="S2045" i="3"/>
  <c r="H2052" i="3" a="1"/>
  <c r="L2050" i="3"/>
  <c r="N2050" i="3" s="1" a="1"/>
  <c r="O2049" i="3"/>
  <c r="N2049" i="3"/>
  <c r="N2048" i="3"/>
  <c r="O2048" i="3"/>
  <c r="H1033" i="1" s="1" a="1"/>
  <c r="H1033" i="1" s="1"/>
  <c r="O1033" i="1" s="1"/>
  <c r="H2053" i="3"/>
  <c r="I2053" i="3"/>
  <c r="M2053" i="3" s="1"/>
  <c r="H2052" i="3"/>
  <c r="I2052" i="3"/>
  <c r="T2044" i="3" l="1" a="1"/>
  <c r="T2044" i="3" s="1"/>
  <c r="R2048" i="3" a="1"/>
  <c r="S2047" i="3"/>
  <c r="S2046" i="3"/>
  <c r="R2047" i="3"/>
  <c r="R2046" i="3"/>
  <c r="N2050" i="3"/>
  <c r="O2050" i="3"/>
  <c r="H1034" i="1" s="1" a="1"/>
  <c r="H1034" i="1" s="1"/>
  <c r="O1034" i="1" s="1"/>
  <c r="O2051" i="3"/>
  <c r="N2051" i="3"/>
  <c r="H2054" i="3" a="1"/>
  <c r="L2052" i="3"/>
  <c r="N2052" i="3" s="1" a="1"/>
  <c r="H2054" i="3"/>
  <c r="I2054" i="3"/>
  <c r="H2055" i="3"/>
  <c r="I2055" i="3"/>
  <c r="M2055" i="3" s="1"/>
  <c r="T2046" i="3" l="1" a="1"/>
  <c r="T2046" i="3" s="1"/>
  <c r="R2050" i="3" a="1"/>
  <c r="S2049" i="3"/>
  <c r="S2048" i="3"/>
  <c r="R2049" i="3"/>
  <c r="R2048" i="3"/>
  <c r="H2056" i="3" a="1"/>
  <c r="L2054" i="3"/>
  <c r="N2054" i="3" s="1" a="1"/>
  <c r="O2052" i="3"/>
  <c r="H1035" i="1" s="1" a="1"/>
  <c r="H1035" i="1" s="1"/>
  <c r="O1035" i="1" s="1"/>
  <c r="O2053" i="3"/>
  <c r="N2053" i="3"/>
  <c r="N2052" i="3"/>
  <c r="H2056" i="3"/>
  <c r="H2057" i="3"/>
  <c r="I2057" i="3"/>
  <c r="M2057" i="3" s="1"/>
  <c r="I2056" i="3"/>
  <c r="T2048" i="3" l="1" a="1"/>
  <c r="T2048" i="3" s="1"/>
  <c r="R2052" i="3" a="1"/>
  <c r="R2050" i="3"/>
  <c r="S2051" i="3"/>
  <c r="S2050" i="3"/>
  <c r="R2051" i="3"/>
  <c r="H2058" i="3" a="1"/>
  <c r="L2056" i="3"/>
  <c r="N2056" i="3" s="1" a="1"/>
  <c r="N2054" i="3"/>
  <c r="O2055" i="3"/>
  <c r="O2054" i="3"/>
  <c r="H1036" i="1" s="1" a="1"/>
  <c r="H1036" i="1" s="1"/>
  <c r="O1036" i="1" s="1"/>
  <c r="N2055" i="3"/>
  <c r="H2058" i="3"/>
  <c r="I2058" i="3"/>
  <c r="H2059" i="3"/>
  <c r="I2059" i="3"/>
  <c r="M2059" i="3" s="1"/>
  <c r="T2050" i="3" l="1" a="1"/>
  <c r="T2050" i="3" s="1"/>
  <c r="R2054" i="3" a="1"/>
  <c r="S2052" i="3"/>
  <c r="R2052" i="3"/>
  <c r="R2053" i="3"/>
  <c r="S2053" i="3"/>
  <c r="H2060" i="3" a="1"/>
  <c r="L2058" i="3"/>
  <c r="N2058" i="3" s="1" a="1"/>
  <c r="O2057" i="3"/>
  <c r="O2056" i="3"/>
  <c r="H1037" i="1" s="1" a="1"/>
  <c r="H1037" i="1" s="1"/>
  <c r="O1037" i="1" s="1"/>
  <c r="N2056" i="3"/>
  <c r="N2057" i="3"/>
  <c r="H2061" i="3"/>
  <c r="I2061" i="3"/>
  <c r="M2061" i="3" s="1"/>
  <c r="H2060" i="3"/>
  <c r="I2060" i="3"/>
  <c r="T2052" i="3" l="1" a="1"/>
  <c r="T2052" i="3" s="1"/>
  <c r="R2056" i="3" a="1"/>
  <c r="R2054" i="3"/>
  <c r="S2054" i="3"/>
  <c r="S2055" i="3"/>
  <c r="R2055" i="3"/>
  <c r="N2058" i="3"/>
  <c r="O2058" i="3"/>
  <c r="H1038" i="1" s="1" a="1"/>
  <c r="H1038" i="1" s="1"/>
  <c r="O1038" i="1" s="1"/>
  <c r="O2059" i="3"/>
  <c r="N2059" i="3"/>
  <c r="H2062" i="3" a="1"/>
  <c r="L2060" i="3"/>
  <c r="N2060" i="3" s="1" a="1"/>
  <c r="H2062" i="3"/>
  <c r="I2062" i="3"/>
  <c r="H2063" i="3"/>
  <c r="I2063" i="3"/>
  <c r="M2063" i="3" s="1"/>
  <c r="T2054" i="3" l="1" a="1"/>
  <c r="T2054" i="3" s="1"/>
  <c r="R2058" i="3" a="1"/>
  <c r="S2056" i="3"/>
  <c r="R2057" i="3"/>
  <c r="S2057" i="3"/>
  <c r="R2056" i="3"/>
  <c r="H2064" i="3" a="1"/>
  <c r="L2062" i="3"/>
  <c r="N2062" i="3" s="1" a="1"/>
  <c r="N2060" i="3"/>
  <c r="N2061" i="3"/>
  <c r="O2061" i="3"/>
  <c r="O2060" i="3"/>
  <c r="H1039" i="1" s="1" a="1"/>
  <c r="H1039" i="1" s="1"/>
  <c r="O1039" i="1" s="1"/>
  <c r="H2064" i="3"/>
  <c r="H2065" i="3"/>
  <c r="I2065" i="3"/>
  <c r="M2065" i="3" s="1"/>
  <c r="I2064" i="3"/>
  <c r="T2056" i="3" l="1" a="1"/>
  <c r="T2056" i="3" s="1"/>
  <c r="R2060" i="3" a="1"/>
  <c r="R2058" i="3"/>
  <c r="S2059" i="3"/>
  <c r="S2058" i="3"/>
  <c r="R2059" i="3"/>
  <c r="H2066" i="3" a="1"/>
  <c r="L2064" i="3"/>
  <c r="N2064" i="3" s="1" a="1"/>
  <c r="N2063" i="3"/>
  <c r="O2062" i="3"/>
  <c r="H1040" i="1" s="1" a="1"/>
  <c r="H1040" i="1" s="1"/>
  <c r="O1040" i="1" s="1"/>
  <c r="O2063" i="3"/>
  <c r="N2062" i="3"/>
  <c r="H2066" i="3"/>
  <c r="I2066" i="3"/>
  <c r="H2067" i="3"/>
  <c r="I2067" i="3"/>
  <c r="M2067" i="3" s="1"/>
  <c r="T2058" i="3" l="1" a="1"/>
  <c r="T2058" i="3" s="1"/>
  <c r="R2062" i="3" a="1"/>
  <c r="R2060" i="3"/>
  <c r="R2061" i="3"/>
  <c r="S2060" i="3"/>
  <c r="S2061" i="3"/>
  <c r="H2068" i="3" a="1"/>
  <c r="L2066" i="3"/>
  <c r="N2066" i="3" s="1" a="1"/>
  <c r="O2065" i="3"/>
  <c r="O2064" i="3"/>
  <c r="H1041" i="1" s="1" a="1"/>
  <c r="H1041" i="1" s="1"/>
  <c r="O1041" i="1" s="1"/>
  <c r="N2064" i="3"/>
  <c r="N2065" i="3"/>
  <c r="H2069" i="3"/>
  <c r="I2069" i="3"/>
  <c r="M2069" i="3" s="1"/>
  <c r="H2068" i="3"/>
  <c r="I2068" i="3"/>
  <c r="T2060" i="3" l="1" a="1"/>
  <c r="T2060" i="3" s="1"/>
  <c r="R2064" i="3" a="1"/>
  <c r="S2063" i="3"/>
  <c r="S2062" i="3"/>
  <c r="R2063" i="3"/>
  <c r="R2062" i="3"/>
  <c r="N2066" i="3"/>
  <c r="O2066" i="3"/>
  <c r="H1042" i="1" s="1" a="1"/>
  <c r="H1042" i="1" s="1"/>
  <c r="O1042" i="1" s="1"/>
  <c r="O2067" i="3"/>
  <c r="N2067" i="3"/>
  <c r="H2070" i="3" a="1"/>
  <c r="L2068" i="3"/>
  <c r="N2068" i="3" s="1" a="1"/>
  <c r="H2070" i="3"/>
  <c r="I2070" i="3"/>
  <c r="H2071" i="3"/>
  <c r="I2071" i="3"/>
  <c r="M2071" i="3" s="1"/>
  <c r="T2062" i="3" l="1" a="1"/>
  <c r="T2062" i="3" s="1"/>
  <c r="R2066" i="3" a="1"/>
  <c r="S2065" i="3"/>
  <c r="S2064" i="3"/>
  <c r="R2064" i="3"/>
  <c r="R2065" i="3"/>
  <c r="H2072" i="3" a="1"/>
  <c r="L2070" i="3"/>
  <c r="N2070" i="3" s="1" a="1"/>
  <c r="O2068" i="3"/>
  <c r="H1043" i="1" s="1" a="1"/>
  <c r="H1043" i="1" s="1"/>
  <c r="O1043" i="1" s="1"/>
  <c r="N2069" i="3"/>
  <c r="O2069" i="3"/>
  <c r="N2068" i="3"/>
  <c r="H2072" i="3"/>
  <c r="H2073" i="3"/>
  <c r="I2073" i="3"/>
  <c r="M2073" i="3" s="1"/>
  <c r="I2072" i="3"/>
  <c r="T2064" i="3" l="1" a="1"/>
  <c r="T2064" i="3" s="1"/>
  <c r="R2068" i="3" a="1"/>
  <c r="R2066" i="3"/>
  <c r="S2066" i="3"/>
  <c r="R2067" i="3"/>
  <c r="S2067" i="3"/>
  <c r="H2074" i="3" a="1"/>
  <c r="L2072" i="3"/>
  <c r="N2072" i="3" s="1" a="1"/>
  <c r="N2070" i="3"/>
  <c r="O2070" i="3"/>
  <c r="H1044" i="1" s="1" a="1"/>
  <c r="H1044" i="1" s="1"/>
  <c r="O1044" i="1" s="1"/>
  <c r="O2071" i="3"/>
  <c r="N2071" i="3"/>
  <c r="H2074" i="3"/>
  <c r="I2074" i="3"/>
  <c r="H2075" i="3"/>
  <c r="I2075" i="3"/>
  <c r="M2075" i="3" s="1"/>
  <c r="T2066" i="3" l="1" a="1"/>
  <c r="T2066" i="3" s="1"/>
  <c r="R2070" i="3" a="1"/>
  <c r="S2068" i="3"/>
  <c r="R2068" i="3"/>
  <c r="R2069" i="3"/>
  <c r="S2069" i="3"/>
  <c r="N2072" i="3"/>
  <c r="N2073" i="3"/>
  <c r="O2072" i="3"/>
  <c r="H1045" i="1" s="1" a="1"/>
  <c r="H1045" i="1" s="1"/>
  <c r="O1045" i="1" s="1"/>
  <c r="O2073" i="3"/>
  <c r="H2076" i="3" a="1"/>
  <c r="L2074" i="3"/>
  <c r="N2074" i="3" s="1" a="1"/>
  <c r="H2077" i="3"/>
  <c r="I2077" i="3"/>
  <c r="M2077" i="3" s="1"/>
  <c r="H2076" i="3"/>
  <c r="I2076" i="3"/>
  <c r="T2068" i="3" l="1" a="1"/>
  <c r="T2068" i="3" s="1"/>
  <c r="R2072" i="3" a="1"/>
  <c r="R2070" i="3"/>
  <c r="S2070" i="3"/>
  <c r="S2071" i="3"/>
  <c r="R2071" i="3"/>
  <c r="N2074" i="3"/>
  <c r="O2074" i="3"/>
  <c r="H1046" i="1" s="1" a="1"/>
  <c r="H1046" i="1" s="1"/>
  <c r="O1046" i="1" s="1"/>
  <c r="O2075" i="3"/>
  <c r="N2075" i="3"/>
  <c r="H2078" i="3" a="1"/>
  <c r="L2076" i="3"/>
  <c r="N2076" i="3" s="1" a="1"/>
  <c r="H2078" i="3"/>
  <c r="I2078" i="3"/>
  <c r="H2079" i="3"/>
  <c r="I2079" i="3"/>
  <c r="M2079" i="3" s="1"/>
  <c r="T2070" i="3" l="1" a="1"/>
  <c r="T2070" i="3" s="1"/>
  <c r="R2074" i="3" a="1"/>
  <c r="S2072" i="3"/>
  <c r="R2073" i="3"/>
  <c r="R2072" i="3"/>
  <c r="S2073" i="3"/>
  <c r="H2080" i="3" a="1"/>
  <c r="L2078" i="3"/>
  <c r="N2078" i="3" s="1" a="1"/>
  <c r="N2076" i="3"/>
  <c r="N2077" i="3"/>
  <c r="O2077" i="3"/>
  <c r="O2076" i="3"/>
  <c r="H1047" i="1" s="1" a="1"/>
  <c r="H1047" i="1" s="1"/>
  <c r="O1047" i="1" s="1"/>
  <c r="H2080" i="3"/>
  <c r="H2081" i="3"/>
  <c r="I2081" i="3"/>
  <c r="M2081" i="3" s="1"/>
  <c r="I2080" i="3"/>
  <c r="T2072" i="3" l="1" a="1"/>
  <c r="T2072" i="3" s="1"/>
  <c r="R2076" i="3" a="1"/>
  <c r="R2074" i="3"/>
  <c r="S2075" i="3"/>
  <c r="R2075" i="3"/>
  <c r="S2074" i="3"/>
  <c r="H2082" i="3" a="1"/>
  <c r="L2080" i="3"/>
  <c r="N2080" i="3" s="1" a="1"/>
  <c r="N2079" i="3"/>
  <c r="O2078" i="3"/>
  <c r="H1048" i="1" s="1" a="1"/>
  <c r="H1048" i="1" s="1"/>
  <c r="O1048" i="1" s="1"/>
  <c r="O2079" i="3"/>
  <c r="N2078" i="3"/>
  <c r="H2082" i="3"/>
  <c r="I2082" i="3"/>
  <c r="H2083" i="3"/>
  <c r="I2083" i="3"/>
  <c r="M2083" i="3" s="1"/>
  <c r="T2074" i="3" l="1" a="1"/>
  <c r="T2074" i="3" s="1"/>
  <c r="R2078" i="3" a="1"/>
  <c r="R2076" i="3"/>
  <c r="R2077" i="3"/>
  <c r="S2077" i="3"/>
  <c r="S2076" i="3"/>
  <c r="H2084" i="3" a="1"/>
  <c r="L2082" i="3"/>
  <c r="N2082" i="3" s="1" a="1"/>
  <c r="O2081" i="3"/>
  <c r="O2080" i="3"/>
  <c r="H1049" i="1" s="1" a="1"/>
  <c r="H1049" i="1" s="1"/>
  <c r="O1049" i="1" s="1"/>
  <c r="N2080" i="3"/>
  <c r="N2081" i="3"/>
  <c r="H2085" i="3"/>
  <c r="I2085" i="3"/>
  <c r="M2085" i="3" s="1"/>
  <c r="H2084" i="3"/>
  <c r="I2084" i="3"/>
  <c r="T2076" i="3" l="1" a="1"/>
  <c r="T2076" i="3" s="1"/>
  <c r="R2080" i="3" a="1"/>
  <c r="S2079" i="3"/>
  <c r="S2078" i="3"/>
  <c r="R2079" i="3"/>
  <c r="R2078" i="3"/>
  <c r="N2082" i="3"/>
  <c r="O2082" i="3"/>
  <c r="H1050" i="1" s="1" a="1"/>
  <c r="H1050" i="1" s="1"/>
  <c r="O1050" i="1" s="1"/>
  <c r="O2083" i="3"/>
  <c r="N2083" i="3"/>
  <c r="H2086" i="3" a="1"/>
  <c r="L2084" i="3"/>
  <c r="N2084" i="3" s="1" a="1"/>
  <c r="H2086" i="3"/>
  <c r="I2086" i="3"/>
  <c r="H2087" i="3"/>
  <c r="I2087" i="3"/>
  <c r="M2087" i="3" s="1"/>
  <c r="T2078" i="3" l="1" a="1"/>
  <c r="T2078" i="3" s="1"/>
  <c r="R2082" i="3" a="1"/>
  <c r="S2081" i="3"/>
  <c r="S2080" i="3"/>
  <c r="R2080" i="3"/>
  <c r="R2081" i="3"/>
  <c r="H2088" i="3" a="1"/>
  <c r="L2086" i="3"/>
  <c r="N2086" i="3" s="1" a="1"/>
  <c r="O2084" i="3"/>
  <c r="H1051" i="1" s="1" a="1"/>
  <c r="H1051" i="1" s="1"/>
  <c r="O1051" i="1" s="1"/>
  <c r="N2085" i="3"/>
  <c r="O2085" i="3"/>
  <c r="N2084" i="3"/>
  <c r="H2088" i="3"/>
  <c r="H2089" i="3"/>
  <c r="I2089" i="3"/>
  <c r="M2089" i="3" s="1"/>
  <c r="I2088" i="3"/>
  <c r="T2080" i="3" l="1" a="1"/>
  <c r="T2080" i="3" s="1"/>
  <c r="R2084" i="3" a="1"/>
  <c r="R2082" i="3"/>
  <c r="S2083" i="3"/>
  <c r="S2082" i="3"/>
  <c r="R2083" i="3"/>
  <c r="H2090" i="3" a="1"/>
  <c r="L2088" i="3"/>
  <c r="N2088" i="3" s="1" a="1"/>
  <c r="N2086" i="3"/>
  <c r="O2086" i="3"/>
  <c r="H1052" i="1" s="1" a="1"/>
  <c r="H1052" i="1" s="1"/>
  <c r="O1052" i="1" s="1"/>
  <c r="O2087" i="3"/>
  <c r="N2087" i="3"/>
  <c r="H2090" i="3"/>
  <c r="I2090" i="3"/>
  <c r="H2091" i="3"/>
  <c r="I2091" i="3"/>
  <c r="M2091" i="3" s="1"/>
  <c r="T2082" i="3" l="1" a="1"/>
  <c r="T2082" i="3" s="1"/>
  <c r="R2086" i="3" a="1"/>
  <c r="S2084" i="3"/>
  <c r="R2084" i="3"/>
  <c r="R2085" i="3"/>
  <c r="S2085" i="3"/>
  <c r="H2092" i="3" a="1"/>
  <c r="L2090" i="3"/>
  <c r="N2090" i="3" s="1" a="1"/>
  <c r="N2088" i="3"/>
  <c r="N2089" i="3"/>
  <c r="O2088" i="3"/>
  <c r="H1053" i="1" s="1" a="1"/>
  <c r="H1053" i="1" s="1"/>
  <c r="O1053" i="1" s="1"/>
  <c r="O2089" i="3"/>
  <c r="H2093" i="3"/>
  <c r="I2093" i="3"/>
  <c r="M2093" i="3" s="1"/>
  <c r="H2092" i="3"/>
  <c r="I2092" i="3"/>
  <c r="T2084" i="3" l="1" a="1"/>
  <c r="T2084" i="3" s="1"/>
  <c r="R2088" i="3" a="1"/>
  <c r="R2086" i="3"/>
  <c r="S2086" i="3"/>
  <c r="R2087" i="3"/>
  <c r="S2087" i="3"/>
  <c r="N2090" i="3"/>
  <c r="O2090" i="3"/>
  <c r="H1054" i="1" s="1" a="1"/>
  <c r="H1054" i="1" s="1"/>
  <c r="O1054" i="1" s="1"/>
  <c r="O2091" i="3"/>
  <c r="N2091" i="3"/>
  <c r="H2094" i="3" a="1"/>
  <c r="L2092" i="3"/>
  <c r="N2092" i="3" s="1" a="1"/>
  <c r="I2094" i="3"/>
  <c r="H2095" i="3"/>
  <c r="H2094" i="3"/>
  <c r="I2095" i="3"/>
  <c r="M2095" i="3" s="1"/>
  <c r="T2086" i="3" l="1" a="1"/>
  <c r="T2086" i="3" s="1"/>
  <c r="R2090" i="3" a="1"/>
  <c r="R2089" i="3"/>
  <c r="R2088" i="3"/>
  <c r="S2088" i="3"/>
  <c r="S2089" i="3"/>
  <c r="N2092" i="3"/>
  <c r="N2093" i="3"/>
  <c r="O2093" i="3"/>
  <c r="O2092" i="3"/>
  <c r="H1055" i="1" s="1" a="1"/>
  <c r="H1055" i="1" s="1"/>
  <c r="O1055" i="1" s="1"/>
  <c r="H2096" i="3" a="1"/>
  <c r="L2094" i="3"/>
  <c r="N2094" i="3" s="1" a="1"/>
  <c r="I2097" i="3"/>
  <c r="M2097" i="3" s="1"/>
  <c r="H2096" i="3"/>
  <c r="I2096" i="3"/>
  <c r="H2097" i="3"/>
  <c r="T2088" i="3" l="1" a="1"/>
  <c r="T2088" i="3" s="1"/>
  <c r="R2092" i="3" a="1"/>
  <c r="R2090" i="3"/>
  <c r="S2091" i="3"/>
  <c r="R2091" i="3"/>
  <c r="S2090" i="3"/>
  <c r="H2098" i="3" a="1"/>
  <c r="L2096" i="3"/>
  <c r="N2096" i="3" s="1" a="1"/>
  <c r="N2095" i="3"/>
  <c r="O2094" i="3"/>
  <c r="H1056" i="1" s="1" a="1"/>
  <c r="H1056" i="1" s="1"/>
  <c r="O1056" i="1" s="1"/>
  <c r="N2094" i="3"/>
  <c r="O2095" i="3"/>
  <c r="I2098" i="3"/>
  <c r="H2099" i="3"/>
  <c r="H2098" i="3"/>
  <c r="I2099" i="3"/>
  <c r="M2099" i="3" s="1"/>
  <c r="T2090" i="3" l="1" a="1"/>
  <c r="T2090" i="3" s="1"/>
  <c r="R2094" i="3" a="1"/>
  <c r="R2092" i="3"/>
  <c r="R2093" i="3"/>
  <c r="S2093" i="3"/>
  <c r="S2092" i="3"/>
  <c r="O2097" i="3"/>
  <c r="O2096" i="3"/>
  <c r="H1057" i="1" s="1" a="1"/>
  <c r="H1057" i="1" s="1"/>
  <c r="O1057" i="1" s="1"/>
  <c r="N2096" i="3"/>
  <c r="N2097" i="3"/>
  <c r="H2100" i="3" a="1"/>
  <c r="L2098" i="3"/>
  <c r="N2098" i="3" s="1" a="1"/>
  <c r="I2101" i="3"/>
  <c r="M2101" i="3" s="1"/>
  <c r="H2100" i="3"/>
  <c r="I2100" i="3"/>
  <c r="H2101" i="3"/>
  <c r="T2092" i="3" l="1" a="1"/>
  <c r="T2092" i="3" s="1"/>
  <c r="R2096" i="3" a="1"/>
  <c r="S2095" i="3"/>
  <c r="R2095" i="3"/>
  <c r="S2094" i="3"/>
  <c r="R2094" i="3"/>
  <c r="N2098" i="3"/>
  <c r="N2099" i="3"/>
  <c r="O2099" i="3"/>
  <c r="O2098" i="3"/>
  <c r="H1058" i="1" s="1" a="1"/>
  <c r="H1058" i="1" s="1"/>
  <c r="O1058" i="1" s="1"/>
  <c r="H2102" i="3" a="1"/>
  <c r="L2100" i="3"/>
  <c r="N2100" i="3" s="1" a="1"/>
  <c r="I2102" i="3"/>
  <c r="H2102" i="3"/>
  <c r="H2103" i="3"/>
  <c r="I2103" i="3"/>
  <c r="M2103" i="3" s="1"/>
  <c r="T2094" i="3" l="1" a="1"/>
  <c r="T2094" i="3" s="1"/>
  <c r="R2098" i="3" a="1"/>
  <c r="S2097" i="3"/>
  <c r="R2097" i="3"/>
  <c r="S2096" i="3"/>
  <c r="R2096" i="3"/>
  <c r="O2100" i="3"/>
  <c r="H1059" i="1" s="1" a="1"/>
  <c r="H1059" i="1" s="1"/>
  <c r="O1059" i="1" s="1"/>
  <c r="N2101" i="3"/>
  <c r="N2100" i="3"/>
  <c r="O2101" i="3"/>
  <c r="H2104" i="3" a="1"/>
  <c r="L2102" i="3"/>
  <c r="N2102" i="3" s="1" a="1"/>
  <c r="I2105" i="3"/>
  <c r="M2105" i="3" s="1"/>
  <c r="H2104" i="3"/>
  <c r="I2104" i="3"/>
  <c r="H2105" i="3"/>
  <c r="T2096" i="3" l="1" a="1"/>
  <c r="T2096" i="3" s="1"/>
  <c r="R2100" i="3" a="1"/>
  <c r="R2098" i="3"/>
  <c r="S2098" i="3"/>
  <c r="R2099" i="3"/>
  <c r="S2099" i="3"/>
  <c r="H2106" i="3" a="1"/>
  <c r="L2104" i="3"/>
  <c r="N2104" i="3" s="1" a="1"/>
  <c r="N2102" i="3"/>
  <c r="O2102" i="3"/>
  <c r="H1060" i="1" s="1" a="1"/>
  <c r="H1060" i="1" s="1"/>
  <c r="O1060" i="1" s="1"/>
  <c r="O2103" i="3"/>
  <c r="N2103" i="3"/>
  <c r="I2106" i="3"/>
  <c r="H2106" i="3"/>
  <c r="H2107" i="3"/>
  <c r="I2107" i="3"/>
  <c r="M2107" i="3" s="1"/>
  <c r="T2098" i="3" l="1" a="1"/>
  <c r="T2098" i="3" s="1"/>
  <c r="R2102" i="3" a="1"/>
  <c r="S2100" i="3"/>
  <c r="R2101" i="3"/>
  <c r="S2101" i="3"/>
  <c r="R2100" i="3"/>
  <c r="N2104" i="3"/>
  <c r="N2105" i="3"/>
  <c r="O2104" i="3"/>
  <c r="H1061" i="1" s="1" a="1"/>
  <c r="H1061" i="1" s="1"/>
  <c r="O1061" i="1" s="1"/>
  <c r="O2105" i="3"/>
  <c r="H2108" i="3" a="1"/>
  <c r="L2106" i="3"/>
  <c r="N2106" i="3" s="1" a="1"/>
  <c r="I2109" i="3"/>
  <c r="M2109" i="3" s="1"/>
  <c r="H2108" i="3"/>
  <c r="I2108" i="3"/>
  <c r="H2109" i="3"/>
  <c r="T2100" i="3" l="1" a="1"/>
  <c r="T2100" i="3" s="1"/>
  <c r="R2104" i="3" a="1"/>
  <c r="R2102" i="3"/>
  <c r="S2103" i="3"/>
  <c r="S2102" i="3"/>
  <c r="R2103" i="3"/>
  <c r="N2106" i="3"/>
  <c r="O2106" i="3"/>
  <c r="H1062" i="1" s="1" a="1"/>
  <c r="H1062" i="1" s="1"/>
  <c r="O1062" i="1" s="1"/>
  <c r="O2107" i="3"/>
  <c r="N2107" i="3"/>
  <c r="H2110" i="3" a="1"/>
  <c r="L2108" i="3"/>
  <c r="N2108" i="3" s="1" a="1"/>
  <c r="I2110" i="3"/>
  <c r="H2110" i="3"/>
  <c r="H2111" i="3"/>
  <c r="I2111" i="3"/>
  <c r="M2111" i="3" s="1"/>
  <c r="T2102" i="3" l="1" a="1"/>
  <c r="T2102" i="3" s="1"/>
  <c r="R2106" i="3" a="1"/>
  <c r="R2105" i="3"/>
  <c r="S2104" i="3"/>
  <c r="S2105" i="3"/>
  <c r="R2104" i="3"/>
  <c r="N2108" i="3"/>
  <c r="N2109" i="3"/>
  <c r="O2108" i="3"/>
  <c r="H1063" i="1" s="1" a="1"/>
  <c r="H1063" i="1" s="1"/>
  <c r="O1063" i="1" s="1"/>
  <c r="O2109" i="3"/>
  <c r="H2112" i="3" a="1"/>
  <c r="L2110" i="3"/>
  <c r="N2110" i="3" s="1" a="1"/>
  <c r="H2112" i="3"/>
  <c r="I2112" i="3"/>
  <c r="H2113" i="3"/>
  <c r="I2113" i="3"/>
  <c r="M2113" i="3" s="1"/>
  <c r="T2104" i="3" l="1" a="1"/>
  <c r="T2104" i="3" s="1"/>
  <c r="R2108" i="3" a="1"/>
  <c r="R2106" i="3"/>
  <c r="S2107" i="3"/>
  <c r="S2106" i="3"/>
  <c r="R2107" i="3"/>
  <c r="H2114" i="3" a="1"/>
  <c r="L2112" i="3"/>
  <c r="N2112" i="3" s="1" a="1"/>
  <c r="N2111" i="3"/>
  <c r="O2110" i="3"/>
  <c r="H1064" i="1" s="1" a="1"/>
  <c r="H1064" i="1" s="1"/>
  <c r="O1064" i="1" s="1"/>
  <c r="O2111" i="3"/>
  <c r="N2110" i="3"/>
  <c r="H2114" i="3"/>
  <c r="I2114" i="3"/>
  <c r="H2115" i="3"/>
  <c r="I2115" i="3"/>
  <c r="M2115" i="3" s="1"/>
  <c r="T2106" i="3" l="1" a="1"/>
  <c r="T2106" i="3" s="1"/>
  <c r="R2110" i="3" a="1"/>
  <c r="R2108" i="3"/>
  <c r="R2109" i="3"/>
  <c r="S2108" i="3"/>
  <c r="S2109" i="3"/>
  <c r="H2116" i="3" a="1"/>
  <c r="L2114" i="3"/>
  <c r="N2114" i="3" s="1" a="1"/>
  <c r="O2113" i="3"/>
  <c r="O2112" i="3"/>
  <c r="H1065" i="1" s="1" a="1"/>
  <c r="H1065" i="1" s="1"/>
  <c r="O1065" i="1" s="1"/>
  <c r="N2112" i="3"/>
  <c r="N2113" i="3"/>
  <c r="H2117" i="3"/>
  <c r="I2117" i="3"/>
  <c r="M2117" i="3" s="1"/>
  <c r="H2116" i="3"/>
  <c r="I2116" i="3"/>
  <c r="T2108" i="3" l="1" a="1"/>
  <c r="T2108" i="3" s="1"/>
  <c r="R2112" i="3" a="1"/>
  <c r="S2111" i="3"/>
  <c r="R2111" i="3"/>
  <c r="S2110" i="3"/>
  <c r="R2110" i="3"/>
  <c r="N2114" i="3"/>
  <c r="O2115" i="3"/>
  <c r="O2114" i="3"/>
  <c r="H1066" i="1" s="1" a="1"/>
  <c r="H1066" i="1" s="1"/>
  <c r="O1066" i="1" s="1"/>
  <c r="N2115" i="3"/>
  <c r="H2118" i="3" a="1"/>
  <c r="L2116" i="3"/>
  <c r="N2116" i="3" s="1" a="1"/>
  <c r="H2118" i="3"/>
  <c r="I2118" i="3"/>
  <c r="H2119" i="3"/>
  <c r="I2119" i="3"/>
  <c r="M2119" i="3" s="1"/>
  <c r="T2110" i="3" l="1" a="1"/>
  <c r="T2110" i="3" s="1"/>
  <c r="R2114" i="3" a="1"/>
  <c r="S2113" i="3"/>
  <c r="R2113" i="3"/>
  <c r="R2112" i="3"/>
  <c r="S2112" i="3"/>
  <c r="H2120" i="3" a="1"/>
  <c r="L2118" i="3"/>
  <c r="N2118" i="3" s="1" a="1"/>
  <c r="O2116" i="3"/>
  <c r="H1067" i="1" s="1" a="1"/>
  <c r="H1067" i="1" s="1"/>
  <c r="O1067" i="1" s="1"/>
  <c r="N2117" i="3"/>
  <c r="N2116" i="3"/>
  <c r="O2117" i="3"/>
  <c r="H2120" i="3"/>
  <c r="I2120" i="3"/>
  <c r="H2121" i="3"/>
  <c r="I2121" i="3"/>
  <c r="M2121" i="3" s="1"/>
  <c r="T2112" i="3" l="1" a="1"/>
  <c r="T2112" i="3" s="1"/>
  <c r="R2116" i="3" a="1"/>
  <c r="S2115" i="3"/>
  <c r="R2115" i="3"/>
  <c r="R2114" i="3"/>
  <c r="S2114" i="3"/>
  <c r="H2122" i="3" a="1"/>
  <c r="L2120" i="3"/>
  <c r="N2120" i="3" s="1" a="1"/>
  <c r="N2118" i="3"/>
  <c r="O2118" i="3"/>
  <c r="H1068" i="1" s="1" a="1"/>
  <c r="H1068" i="1" s="1"/>
  <c r="O1068" i="1" s="1"/>
  <c r="O2119" i="3"/>
  <c r="N2119" i="3"/>
  <c r="H2122" i="3"/>
  <c r="I2122" i="3"/>
  <c r="H2123" i="3"/>
  <c r="I2123" i="3"/>
  <c r="M2123" i="3" s="1"/>
  <c r="T2114" i="3" l="1" a="1"/>
  <c r="T2114" i="3" s="1"/>
  <c r="R2118" i="3" a="1"/>
  <c r="S2116" i="3"/>
  <c r="R2117" i="3"/>
  <c r="R2116" i="3"/>
  <c r="S2117" i="3"/>
  <c r="H2124" i="3" a="1"/>
  <c r="L2122" i="3"/>
  <c r="N2122" i="3" s="1" a="1"/>
  <c r="N2120" i="3"/>
  <c r="N2121" i="3"/>
  <c r="O2120" i="3"/>
  <c r="H1069" i="1" s="1" a="1"/>
  <c r="H1069" i="1" s="1"/>
  <c r="O1069" i="1" s="1"/>
  <c r="O2121" i="3"/>
  <c r="H2125" i="3"/>
  <c r="I2125" i="3"/>
  <c r="M2125" i="3" s="1"/>
  <c r="H2124" i="3"/>
  <c r="I2124" i="3"/>
  <c r="T2116" i="3" l="1" a="1"/>
  <c r="T2116" i="3" s="1"/>
  <c r="R2120" i="3" a="1"/>
  <c r="R2118" i="3"/>
  <c r="S2118" i="3"/>
  <c r="S2119" i="3"/>
  <c r="R2119" i="3"/>
  <c r="N2122" i="3"/>
  <c r="O2122" i="3"/>
  <c r="H1070" i="1" s="1" a="1"/>
  <c r="H1070" i="1" s="1"/>
  <c r="O1070" i="1" s="1"/>
  <c r="O2123" i="3"/>
  <c r="N2123" i="3"/>
  <c r="H2126" i="3" a="1"/>
  <c r="L2124" i="3"/>
  <c r="N2124" i="3" s="1" a="1"/>
  <c r="H2126" i="3"/>
  <c r="I2126" i="3"/>
  <c r="H2127" i="3"/>
  <c r="I2127" i="3"/>
  <c r="M2127" i="3" s="1"/>
  <c r="T2118" i="3" l="1" a="1"/>
  <c r="T2118" i="3" s="1"/>
  <c r="R2122" i="3" a="1"/>
  <c r="S2121" i="3"/>
  <c r="R2120" i="3"/>
  <c r="S2120" i="3"/>
  <c r="R2121" i="3"/>
  <c r="H2128" i="3" a="1"/>
  <c r="L2126" i="3"/>
  <c r="N2126" i="3" s="1" a="1"/>
  <c r="N2124" i="3"/>
  <c r="N2125" i="3"/>
  <c r="O2125" i="3"/>
  <c r="O2124" i="3"/>
  <c r="H1071" i="1" s="1" a="1"/>
  <c r="H1071" i="1" s="1"/>
  <c r="O1071" i="1" s="1"/>
  <c r="H2128" i="3"/>
  <c r="I2128" i="3"/>
  <c r="H2129" i="3"/>
  <c r="I2129" i="3"/>
  <c r="M2129" i="3" s="1"/>
  <c r="T2120" i="3" l="1" a="1"/>
  <c r="T2120" i="3" s="1"/>
  <c r="R2124" i="3" a="1"/>
  <c r="R2122" i="3"/>
  <c r="S2123" i="3"/>
  <c r="S2122" i="3"/>
  <c r="R2123" i="3"/>
  <c r="H2130" i="3" a="1"/>
  <c r="L2128" i="3"/>
  <c r="N2128" i="3" s="1" a="1"/>
  <c r="N2127" i="3"/>
  <c r="O2126" i="3"/>
  <c r="H1072" i="1" s="1" a="1"/>
  <c r="H1072" i="1" s="1"/>
  <c r="O1072" i="1" s="1"/>
  <c r="O2127" i="3"/>
  <c r="N2126" i="3"/>
  <c r="H2130" i="3"/>
  <c r="I2130" i="3"/>
  <c r="H2131" i="3"/>
  <c r="I2131" i="3"/>
  <c r="M2131" i="3" s="1"/>
  <c r="T2122" i="3" l="1" a="1"/>
  <c r="T2122" i="3" s="1"/>
  <c r="R2126" i="3" a="1"/>
  <c r="R2124" i="3"/>
  <c r="R2125" i="3"/>
  <c r="S2125" i="3"/>
  <c r="S2124" i="3"/>
  <c r="H2132" i="3" a="1"/>
  <c r="L2130" i="3"/>
  <c r="N2130" i="3" s="1" a="1"/>
  <c r="O2129" i="3"/>
  <c r="O2128" i="3"/>
  <c r="H1073" i="1" s="1" a="1"/>
  <c r="H1073" i="1" s="1"/>
  <c r="O1073" i="1" s="1"/>
  <c r="N2128" i="3"/>
  <c r="N2129" i="3"/>
  <c r="H2133" i="3"/>
  <c r="I2133" i="3"/>
  <c r="M2133" i="3" s="1"/>
  <c r="H2132" i="3"/>
  <c r="I2132" i="3"/>
  <c r="T2124" i="3" l="1" a="1"/>
  <c r="T2124" i="3" s="1"/>
  <c r="R2128" i="3" a="1"/>
  <c r="S2127" i="3"/>
  <c r="S2126" i="3"/>
  <c r="R2127" i="3"/>
  <c r="R2126" i="3"/>
  <c r="N2130" i="3"/>
  <c r="O2131" i="3"/>
  <c r="O2130" i="3"/>
  <c r="H1074" i="1" s="1" a="1"/>
  <c r="H1074" i="1" s="1"/>
  <c r="O1074" i="1" s="1"/>
  <c r="N2131" i="3"/>
  <c r="H2134" i="3" a="1"/>
  <c r="L2132" i="3"/>
  <c r="N2132" i="3" s="1" a="1"/>
  <c r="H2134" i="3"/>
  <c r="I2134" i="3"/>
  <c r="H2135" i="3"/>
  <c r="I2135" i="3"/>
  <c r="M2135" i="3" s="1"/>
  <c r="T2126" i="3" l="1" a="1"/>
  <c r="T2126" i="3" s="1"/>
  <c r="R2130" i="3" a="1"/>
  <c r="S2129" i="3"/>
  <c r="S2128" i="3"/>
  <c r="R2129" i="3"/>
  <c r="R2128" i="3"/>
  <c r="H2136" i="3" a="1"/>
  <c r="L2134" i="3"/>
  <c r="N2134" i="3" s="1" a="1"/>
  <c r="O2132" i="3"/>
  <c r="H1075" i="1" s="1" a="1"/>
  <c r="H1075" i="1" s="1"/>
  <c r="O1075" i="1" s="1"/>
  <c r="N2133" i="3"/>
  <c r="N2132" i="3"/>
  <c r="O2133" i="3"/>
  <c r="H2136" i="3"/>
  <c r="I2136" i="3"/>
  <c r="H2137" i="3"/>
  <c r="I2137" i="3"/>
  <c r="M2137" i="3" s="1"/>
  <c r="T2128" i="3" l="1" a="1"/>
  <c r="T2128" i="3" s="1"/>
  <c r="R2132" i="3" a="1"/>
  <c r="S2131" i="3"/>
  <c r="R2131" i="3"/>
  <c r="R2130" i="3"/>
  <c r="S2130" i="3"/>
  <c r="H2138" i="3" a="1"/>
  <c r="L2136" i="3"/>
  <c r="N2136" i="3" s="1" a="1"/>
  <c r="N2134" i="3"/>
  <c r="O2134" i="3"/>
  <c r="H1076" i="1" s="1" a="1"/>
  <c r="H1076" i="1" s="1"/>
  <c r="O1076" i="1" s="1"/>
  <c r="O2135" i="3"/>
  <c r="N2135" i="3"/>
  <c r="H2138" i="3"/>
  <c r="I2138" i="3"/>
  <c r="H2139" i="3"/>
  <c r="I2139" i="3"/>
  <c r="M2139" i="3" s="1"/>
  <c r="T2130" i="3" l="1" a="1"/>
  <c r="T2130" i="3" s="1"/>
  <c r="R2134" i="3" a="1"/>
  <c r="S2132" i="3"/>
  <c r="S2133" i="3"/>
  <c r="R2133" i="3"/>
  <c r="R2132" i="3"/>
  <c r="H2140" i="3" a="1"/>
  <c r="L2138" i="3"/>
  <c r="N2138" i="3" s="1" a="1"/>
  <c r="N2136" i="3"/>
  <c r="N2137" i="3"/>
  <c r="O2136" i="3"/>
  <c r="H1077" i="1" s="1" a="1"/>
  <c r="H1077" i="1" s="1"/>
  <c r="O1077" i="1" s="1"/>
  <c r="O2137" i="3"/>
  <c r="H2141" i="3"/>
  <c r="I2141" i="3"/>
  <c r="M2141" i="3" s="1"/>
  <c r="H2140" i="3"/>
  <c r="I2140" i="3"/>
  <c r="T2132" i="3" l="1" a="1"/>
  <c r="T2132" i="3" s="1"/>
  <c r="R2136" i="3" a="1"/>
  <c r="R2134" i="3"/>
  <c r="S2135" i="3"/>
  <c r="S2134" i="3"/>
  <c r="R2135" i="3"/>
  <c r="N2138" i="3"/>
  <c r="O2138" i="3"/>
  <c r="H1078" i="1" s="1" a="1"/>
  <c r="H1078" i="1" s="1"/>
  <c r="O1078" i="1" s="1"/>
  <c r="O2139" i="3"/>
  <c r="N2139" i="3"/>
  <c r="H2142" i="3" a="1"/>
  <c r="L2140" i="3"/>
  <c r="N2140" i="3" s="1" a="1"/>
  <c r="H2142" i="3"/>
  <c r="I2142" i="3"/>
  <c r="H2143" i="3"/>
  <c r="I2143" i="3"/>
  <c r="M2143" i="3" s="1"/>
  <c r="T2134" i="3" l="1" a="1"/>
  <c r="T2134" i="3" s="1"/>
  <c r="R2138" i="3" a="1"/>
  <c r="S2137" i="3"/>
  <c r="R2136" i="3"/>
  <c r="S2136" i="3"/>
  <c r="R2137" i="3"/>
  <c r="H2144" i="3" a="1"/>
  <c r="L2142" i="3"/>
  <c r="N2142" i="3" s="1" a="1"/>
  <c r="N2140" i="3"/>
  <c r="N2141" i="3"/>
  <c r="O2141" i="3"/>
  <c r="O2140" i="3"/>
  <c r="H1079" i="1" s="1" a="1"/>
  <c r="H1079" i="1" s="1"/>
  <c r="O1079" i="1" s="1"/>
  <c r="H2144" i="3"/>
  <c r="I2144" i="3"/>
  <c r="H2145" i="3"/>
  <c r="I2145" i="3"/>
  <c r="M2145" i="3" s="1"/>
  <c r="T2136" i="3" l="1" a="1"/>
  <c r="T2136" i="3" s="1"/>
  <c r="R2140" i="3" a="1"/>
  <c r="R2138" i="3"/>
  <c r="S2139" i="3"/>
  <c r="S2138" i="3"/>
  <c r="R2139" i="3"/>
  <c r="H2146" i="3" a="1"/>
  <c r="L2144" i="3"/>
  <c r="N2144" i="3" s="1" a="1"/>
  <c r="N2143" i="3"/>
  <c r="O2142" i="3"/>
  <c r="H1080" i="1" s="1" a="1"/>
  <c r="H1080" i="1" s="1"/>
  <c r="O1080" i="1" s="1"/>
  <c r="O2143" i="3"/>
  <c r="N2142" i="3"/>
  <c r="H2146" i="3"/>
  <c r="I2146" i="3"/>
  <c r="H2147" i="3"/>
  <c r="I2147" i="3"/>
  <c r="M2147" i="3" s="1"/>
  <c r="T2138" i="3" l="1" a="1"/>
  <c r="T2138" i="3" s="1"/>
  <c r="R2142" i="3" a="1"/>
  <c r="R2140" i="3"/>
  <c r="R2141" i="3"/>
  <c r="S2141" i="3"/>
  <c r="S2140" i="3"/>
  <c r="H2148" i="3" a="1"/>
  <c r="L2146" i="3"/>
  <c r="N2146" i="3" s="1" a="1"/>
  <c r="O2145" i="3"/>
  <c r="O2144" i="3"/>
  <c r="H1081" i="1" s="1" a="1"/>
  <c r="H1081" i="1" s="1"/>
  <c r="O1081" i="1" s="1"/>
  <c r="N2144" i="3"/>
  <c r="N2145" i="3"/>
  <c r="H2149" i="3"/>
  <c r="I2149" i="3"/>
  <c r="M2149" i="3" s="1"/>
  <c r="H2148" i="3"/>
  <c r="I2148" i="3"/>
  <c r="T2140" i="3" l="1" a="1"/>
  <c r="T2140" i="3" s="1"/>
  <c r="R2144" i="3" a="1"/>
  <c r="S2143" i="3"/>
  <c r="S2142" i="3"/>
  <c r="R2143" i="3"/>
  <c r="R2142" i="3"/>
  <c r="N2146" i="3"/>
  <c r="O2146" i="3"/>
  <c r="H1082" i="1" s="1" a="1"/>
  <c r="H1082" i="1" s="1"/>
  <c r="O1082" i="1" s="1"/>
  <c r="N2147" i="3"/>
  <c r="O2147" i="3"/>
  <c r="H2150" i="3" a="1"/>
  <c r="L2148" i="3"/>
  <c r="N2148" i="3" s="1" a="1"/>
  <c r="H2150" i="3"/>
  <c r="I2150" i="3"/>
  <c r="H2151" i="3"/>
  <c r="I2151" i="3"/>
  <c r="M2151" i="3" s="1"/>
  <c r="T2142" i="3" l="1" a="1"/>
  <c r="T2142" i="3" s="1"/>
  <c r="R2146" i="3" a="1"/>
  <c r="S2145" i="3"/>
  <c r="S2144" i="3"/>
  <c r="R2145" i="3"/>
  <c r="R2144" i="3"/>
  <c r="H2152" i="3" a="1"/>
  <c r="L2150" i="3"/>
  <c r="N2150" i="3" s="1" a="1"/>
  <c r="O2148" i="3"/>
  <c r="H1083" i="1" s="1" a="1"/>
  <c r="H1083" i="1" s="1"/>
  <c r="O1083" i="1" s="1"/>
  <c r="N2149" i="3"/>
  <c r="N2148" i="3"/>
  <c r="O2149" i="3"/>
  <c r="H2152" i="3"/>
  <c r="I2152" i="3"/>
  <c r="H2153" i="3"/>
  <c r="I2153" i="3"/>
  <c r="M2153" i="3" s="1"/>
  <c r="T2144" i="3" l="1" a="1"/>
  <c r="T2144" i="3" s="1"/>
  <c r="R2148" i="3" a="1"/>
  <c r="R2146" i="3"/>
  <c r="S2146" i="3"/>
  <c r="R2147" i="3"/>
  <c r="S2147" i="3"/>
  <c r="H2154" i="3" a="1"/>
  <c r="L2152" i="3"/>
  <c r="N2152" i="3" s="1" a="1"/>
  <c r="N2150" i="3"/>
  <c r="O2150" i="3"/>
  <c r="H1084" i="1" s="1" a="1"/>
  <c r="H1084" i="1" s="1"/>
  <c r="O1084" i="1" s="1"/>
  <c r="O2151" i="3"/>
  <c r="N2151" i="3"/>
  <c r="H2154" i="3"/>
  <c r="I2154" i="3"/>
  <c r="H2155" i="3"/>
  <c r="I2155" i="3"/>
  <c r="M2155" i="3" s="1"/>
  <c r="T2146" i="3" l="1" a="1"/>
  <c r="T2146" i="3" s="1"/>
  <c r="R2150" i="3" a="1"/>
  <c r="S2148" i="3"/>
  <c r="R2148" i="3"/>
  <c r="R2149" i="3"/>
  <c r="S2149" i="3"/>
  <c r="H2156" i="3" a="1"/>
  <c r="L2154" i="3"/>
  <c r="N2154" i="3" s="1" a="1"/>
  <c r="N2152" i="3"/>
  <c r="N2153" i="3"/>
  <c r="O2153" i="3"/>
  <c r="O2152" i="3"/>
  <c r="H1085" i="1" s="1" a="1"/>
  <c r="H1085" i="1" s="1"/>
  <c r="O1085" i="1" s="1"/>
  <c r="H2157" i="3"/>
  <c r="I2157" i="3"/>
  <c r="M2157" i="3" s="1"/>
  <c r="H2156" i="3"/>
  <c r="I2156" i="3"/>
  <c r="T2148" i="3" l="1" a="1"/>
  <c r="T2148" i="3" s="1"/>
  <c r="R2152" i="3" a="1"/>
  <c r="R2150" i="3"/>
  <c r="S2150" i="3"/>
  <c r="S2151" i="3"/>
  <c r="R2151" i="3"/>
  <c r="N2154" i="3"/>
  <c r="O2154" i="3"/>
  <c r="H1086" i="1" s="1" a="1"/>
  <c r="H1086" i="1" s="1"/>
  <c r="O1086" i="1" s="1"/>
  <c r="O2155" i="3"/>
  <c r="N2155" i="3"/>
  <c r="H2158" i="3" a="1"/>
  <c r="L2156" i="3"/>
  <c r="N2156" i="3" s="1" a="1"/>
  <c r="H2158" i="3"/>
  <c r="I2158" i="3"/>
  <c r="H2159" i="3"/>
  <c r="I2159" i="3"/>
  <c r="M2159" i="3" s="1"/>
  <c r="T2150" i="3" l="1" a="1"/>
  <c r="T2150" i="3" s="1"/>
  <c r="R2154" i="3" a="1"/>
  <c r="S2153" i="3"/>
  <c r="R2152" i="3"/>
  <c r="S2152" i="3"/>
  <c r="R2153" i="3"/>
  <c r="H2160" i="3" a="1"/>
  <c r="L2158" i="3"/>
  <c r="N2158" i="3" s="1" a="1"/>
  <c r="N2156" i="3"/>
  <c r="N2157" i="3"/>
  <c r="O2157" i="3"/>
  <c r="O2156" i="3"/>
  <c r="H1087" i="1" s="1" a="1"/>
  <c r="H1087" i="1" s="1"/>
  <c r="O1087" i="1" s="1"/>
  <c r="H2160" i="3"/>
  <c r="I2160" i="3"/>
  <c r="H2161" i="3"/>
  <c r="I2161" i="3"/>
  <c r="M2161" i="3" s="1"/>
  <c r="T2152" i="3" l="1" a="1"/>
  <c r="T2152" i="3" s="1"/>
  <c r="R2156" i="3" a="1"/>
  <c r="R2154" i="3"/>
  <c r="S2155" i="3"/>
  <c r="R2155" i="3"/>
  <c r="S2154" i="3"/>
  <c r="H2162" i="3" a="1"/>
  <c r="L2160" i="3"/>
  <c r="N2160" i="3" s="1" a="1"/>
  <c r="N2159" i="3"/>
  <c r="O2158" i="3"/>
  <c r="H1088" i="1" s="1" a="1"/>
  <c r="H1088" i="1" s="1"/>
  <c r="O1088" i="1" s="1"/>
  <c r="N2158" i="3"/>
  <c r="O2159" i="3"/>
  <c r="H2162" i="3"/>
  <c r="I2162" i="3"/>
  <c r="H2163" i="3"/>
  <c r="I2163" i="3"/>
  <c r="M2163" i="3" s="1"/>
  <c r="T2154" i="3" l="1" a="1"/>
  <c r="T2154" i="3" s="1"/>
  <c r="R2158" i="3" a="1"/>
  <c r="R2156" i="3"/>
  <c r="R2157" i="3"/>
  <c r="S2157" i="3"/>
  <c r="S2156" i="3"/>
  <c r="H2164" i="3" a="1"/>
  <c r="L2162" i="3"/>
  <c r="N2162" i="3" s="1" a="1"/>
  <c r="O2161" i="3"/>
  <c r="O2160" i="3"/>
  <c r="H1089" i="1" s="1" a="1"/>
  <c r="H1089" i="1" s="1"/>
  <c r="O1089" i="1" s="1"/>
  <c r="N2160" i="3"/>
  <c r="N2161" i="3"/>
  <c r="H2165" i="3"/>
  <c r="I2165" i="3"/>
  <c r="M2165" i="3" s="1"/>
  <c r="H2164" i="3"/>
  <c r="I2164" i="3"/>
  <c r="T2156" i="3" l="1" a="1"/>
  <c r="T2156" i="3" s="1"/>
  <c r="R2160" i="3" a="1"/>
  <c r="S2159" i="3"/>
  <c r="S2158" i="3"/>
  <c r="R2159" i="3"/>
  <c r="R2158" i="3"/>
  <c r="N2162" i="3"/>
  <c r="N2163" i="3"/>
  <c r="O2163" i="3"/>
  <c r="O2162" i="3"/>
  <c r="H1090" i="1" s="1" a="1"/>
  <c r="H1090" i="1" s="1"/>
  <c r="O1090" i="1" s="1"/>
  <c r="H2166" i="3" a="1"/>
  <c r="L2164" i="3"/>
  <c r="N2164" i="3" s="1" a="1"/>
  <c r="H2166" i="3"/>
  <c r="I2166" i="3"/>
  <c r="H2167" i="3"/>
  <c r="I2167" i="3"/>
  <c r="M2167" i="3" s="1"/>
  <c r="T2158" i="3" l="1" a="1"/>
  <c r="T2158" i="3" s="1"/>
  <c r="R2162" i="3" a="1"/>
  <c r="S2161" i="3"/>
  <c r="R2161" i="3"/>
  <c r="R2160" i="3"/>
  <c r="S2160" i="3"/>
  <c r="H2168" i="3" a="1"/>
  <c r="L2166" i="3"/>
  <c r="N2166" i="3" s="1" a="1"/>
  <c r="O2164" i="3"/>
  <c r="H1091" i="1" s="1" a="1"/>
  <c r="H1091" i="1" s="1"/>
  <c r="O1091" i="1" s="1"/>
  <c r="N2165" i="3"/>
  <c r="N2164" i="3"/>
  <c r="O2165" i="3"/>
  <c r="H2168" i="3"/>
  <c r="I2168" i="3"/>
  <c r="H2169" i="3"/>
  <c r="I2169" i="3"/>
  <c r="M2169" i="3" s="1"/>
  <c r="T2160" i="3" l="1" a="1"/>
  <c r="T2160" i="3" s="1"/>
  <c r="R2164" i="3" a="1"/>
  <c r="R2162" i="3"/>
  <c r="S2162" i="3"/>
  <c r="R2163" i="3"/>
  <c r="S2163" i="3"/>
  <c r="H2170" i="3" a="1"/>
  <c r="L2168" i="3"/>
  <c r="N2168" i="3" s="1" a="1"/>
  <c r="N2166" i="3"/>
  <c r="O2166" i="3"/>
  <c r="H1092" i="1" s="1" a="1"/>
  <c r="H1092" i="1" s="1"/>
  <c r="O1092" i="1" s="1"/>
  <c r="O2167" i="3"/>
  <c r="N2167" i="3"/>
  <c r="H2170" i="3"/>
  <c r="I2170" i="3"/>
  <c r="H2171" i="3"/>
  <c r="I2171" i="3"/>
  <c r="M2171" i="3" s="1"/>
  <c r="T2162" i="3" l="1" a="1"/>
  <c r="T2162" i="3" s="1"/>
  <c r="R2166" i="3" a="1"/>
  <c r="S2164" i="3"/>
  <c r="R2164" i="3"/>
  <c r="R2165" i="3"/>
  <c r="S2165" i="3"/>
  <c r="H2172" i="3" a="1"/>
  <c r="L2170" i="3"/>
  <c r="N2170" i="3" s="1" a="1"/>
  <c r="N2168" i="3"/>
  <c r="N2169" i="3"/>
  <c r="O2169" i="3"/>
  <c r="O2168" i="3"/>
  <c r="H1093" i="1" s="1" a="1"/>
  <c r="H1093" i="1" s="1"/>
  <c r="O1093" i="1" s="1"/>
  <c r="H2173" i="3"/>
  <c r="I2173" i="3"/>
  <c r="M2173" i="3" s="1"/>
  <c r="H2172" i="3"/>
  <c r="I2172" i="3"/>
  <c r="T2164" i="3" l="1" a="1"/>
  <c r="T2164" i="3" s="1"/>
  <c r="R2168" i="3" a="1"/>
  <c r="R2166" i="3"/>
  <c r="S2167" i="3"/>
  <c r="S2166" i="3"/>
  <c r="R2167" i="3"/>
  <c r="N2170" i="3"/>
  <c r="O2170" i="3"/>
  <c r="H1094" i="1" s="1" a="1"/>
  <c r="H1094" i="1" s="1"/>
  <c r="O1094" i="1" s="1"/>
  <c r="O2171" i="3"/>
  <c r="N2171" i="3"/>
  <c r="H2174" i="3" a="1"/>
  <c r="L2172" i="3"/>
  <c r="N2172" i="3" s="1" a="1"/>
  <c r="H2174" i="3"/>
  <c r="I2174" i="3"/>
  <c r="H2175" i="3"/>
  <c r="I2175" i="3"/>
  <c r="M2175" i="3" s="1"/>
  <c r="T2166" i="3" l="1" a="1"/>
  <c r="T2166" i="3" s="1"/>
  <c r="R2170" i="3" a="1"/>
  <c r="S2169" i="3"/>
  <c r="S2168" i="3"/>
  <c r="R2169" i="3"/>
  <c r="R2168" i="3"/>
  <c r="H2176" i="3" a="1"/>
  <c r="L2174" i="3"/>
  <c r="N2174" i="3" s="1" a="1"/>
  <c r="N2172" i="3"/>
  <c r="N2173" i="3"/>
  <c r="O2172" i="3"/>
  <c r="H1095" i="1" s="1" a="1"/>
  <c r="H1095" i="1" s="1"/>
  <c r="O1095" i="1" s="1"/>
  <c r="O2173" i="3"/>
  <c r="H2176" i="3"/>
  <c r="I2176" i="3"/>
  <c r="H2177" i="3"/>
  <c r="I2177" i="3"/>
  <c r="M2177" i="3" s="1"/>
  <c r="T2168" i="3" l="1" a="1"/>
  <c r="T2168" i="3" s="1"/>
  <c r="R2172" i="3" a="1"/>
  <c r="R2170" i="3"/>
  <c r="S2171" i="3"/>
  <c r="R2171" i="3"/>
  <c r="S2170" i="3"/>
  <c r="H2178" i="3" a="1"/>
  <c r="L2176" i="3"/>
  <c r="N2176" i="3" s="1" a="1"/>
  <c r="N2175" i="3"/>
  <c r="O2174" i="3"/>
  <c r="H1096" i="1" s="1" a="1"/>
  <c r="H1096" i="1" s="1"/>
  <c r="O1096" i="1" s="1"/>
  <c r="O2175" i="3"/>
  <c r="N2174" i="3"/>
  <c r="H2178" i="3"/>
  <c r="I2178" i="3"/>
  <c r="H2179" i="3"/>
  <c r="I2179" i="3"/>
  <c r="M2179" i="3" s="1"/>
  <c r="T2170" i="3" l="1" a="1"/>
  <c r="T2170" i="3" s="1"/>
  <c r="R2174" i="3" a="1"/>
  <c r="R2172" i="3"/>
  <c r="R2173" i="3"/>
  <c r="S2172" i="3"/>
  <c r="S2173" i="3"/>
  <c r="O2177" i="3"/>
  <c r="O2176" i="3"/>
  <c r="H1097" i="1" s="1" a="1"/>
  <c r="H1097" i="1" s="1"/>
  <c r="O1097" i="1" s="1"/>
  <c r="N2176" i="3"/>
  <c r="N2177" i="3"/>
  <c r="H2180" i="3" a="1"/>
  <c r="L2178" i="3"/>
  <c r="N2178" i="3" s="1" a="1"/>
  <c r="H2181" i="3"/>
  <c r="I2181" i="3"/>
  <c r="M2181" i="3" s="1"/>
  <c r="H2180" i="3"/>
  <c r="I2180" i="3"/>
  <c r="T2172" i="3" l="1" a="1"/>
  <c r="T2172" i="3" s="1"/>
  <c r="R2176" i="3" a="1"/>
  <c r="S2175" i="3"/>
  <c r="R2175" i="3"/>
  <c r="S2174" i="3"/>
  <c r="R2174" i="3"/>
  <c r="N2178" i="3"/>
  <c r="O2178" i="3"/>
  <c r="H1098" i="1" s="1" a="1"/>
  <c r="H1098" i="1" s="1"/>
  <c r="O1098" i="1" s="1"/>
  <c r="O2179" i="3"/>
  <c r="N2179" i="3"/>
  <c r="H2182" i="3" a="1"/>
  <c r="L2180" i="3"/>
  <c r="N2180" i="3" s="1" a="1"/>
  <c r="H2182" i="3"/>
  <c r="I2182" i="3"/>
  <c r="H2183" i="3"/>
  <c r="I2183" i="3"/>
  <c r="M2183" i="3" s="1"/>
  <c r="T2174" i="3" l="1" a="1"/>
  <c r="T2174" i="3" s="1"/>
  <c r="R2178" i="3" a="1"/>
  <c r="S2177" i="3"/>
  <c r="R2176" i="3"/>
  <c r="S2176" i="3"/>
  <c r="R2177" i="3"/>
  <c r="H2184" i="3" a="1"/>
  <c r="L2182" i="3"/>
  <c r="N2182" i="3" s="1" a="1"/>
  <c r="O2180" i="3"/>
  <c r="H1099" i="1" s="1" a="1"/>
  <c r="H1099" i="1" s="1"/>
  <c r="O1099" i="1" s="1"/>
  <c r="N2181" i="3"/>
  <c r="N2180" i="3"/>
  <c r="O2181" i="3"/>
  <c r="H2184" i="3"/>
  <c r="I2184" i="3"/>
  <c r="H2185" i="3"/>
  <c r="I2185" i="3"/>
  <c r="M2185" i="3" s="1"/>
  <c r="T2176" i="3" l="1" a="1"/>
  <c r="T2176" i="3" s="1"/>
  <c r="R2180" i="3" a="1"/>
  <c r="S2178" i="3"/>
  <c r="R2179" i="3"/>
  <c r="S2179" i="3"/>
  <c r="R2178" i="3"/>
  <c r="H2186" i="3" a="1"/>
  <c r="L2184" i="3"/>
  <c r="N2184" i="3" s="1" a="1"/>
  <c r="N2182" i="3"/>
  <c r="O2182" i="3"/>
  <c r="H1100" i="1" s="1" a="1"/>
  <c r="H1100" i="1" s="1"/>
  <c r="O1100" i="1" s="1"/>
  <c r="O2183" i="3"/>
  <c r="N2183" i="3"/>
  <c r="H2186" i="3"/>
  <c r="I2186" i="3"/>
  <c r="H2187" i="3"/>
  <c r="I2187" i="3"/>
  <c r="M2187" i="3" s="1"/>
  <c r="T2178" i="3" l="1" a="1"/>
  <c r="T2178" i="3" s="1"/>
  <c r="R2182" i="3" a="1"/>
  <c r="S2180" i="3"/>
  <c r="R2181" i="3"/>
  <c r="S2181" i="3"/>
  <c r="R2180" i="3"/>
  <c r="H2188" i="3" a="1"/>
  <c r="L2186" i="3"/>
  <c r="N2186" i="3" s="1" a="1"/>
  <c r="N2184" i="3"/>
  <c r="N2185" i="3"/>
  <c r="O2184" i="3"/>
  <c r="H1101" i="1" s="1" a="1"/>
  <c r="H1101" i="1" s="1"/>
  <c r="O1101" i="1" s="1"/>
  <c r="O2185" i="3"/>
  <c r="H2189" i="3"/>
  <c r="I2189" i="3"/>
  <c r="M2189" i="3" s="1"/>
  <c r="H2188" i="3"/>
  <c r="I2188" i="3"/>
  <c r="T2180" i="3" l="1" a="1"/>
  <c r="T2180" i="3" s="1"/>
  <c r="R2184" i="3" a="1"/>
  <c r="R2182" i="3"/>
  <c r="S2182" i="3"/>
  <c r="S2183" i="3"/>
  <c r="R2183" i="3"/>
  <c r="N2186" i="3"/>
  <c r="O2186" i="3"/>
  <c r="H1102" i="1" s="1" a="1"/>
  <c r="H1102" i="1" s="1"/>
  <c r="O1102" i="1" s="1"/>
  <c r="O2187" i="3"/>
  <c r="N2187" i="3"/>
  <c r="H2190" i="3" a="1"/>
  <c r="L2188" i="3"/>
  <c r="N2188" i="3" s="1" a="1"/>
  <c r="H2190" i="3"/>
  <c r="I2190" i="3"/>
  <c r="H2191" i="3"/>
  <c r="I2191" i="3"/>
  <c r="M2191" i="3" s="1"/>
  <c r="T2182" i="3" l="1" a="1"/>
  <c r="T2182" i="3" s="1"/>
  <c r="R2186" i="3" a="1"/>
  <c r="S2185" i="3"/>
  <c r="R2185" i="3"/>
  <c r="R2184" i="3"/>
  <c r="S2184" i="3"/>
  <c r="H2192" i="3" a="1"/>
  <c r="L2190" i="3"/>
  <c r="N2190" i="3" s="1" a="1"/>
  <c r="N2188" i="3"/>
  <c r="N2189" i="3"/>
  <c r="O2189" i="3"/>
  <c r="O2188" i="3"/>
  <c r="H1103" i="1" s="1" a="1"/>
  <c r="H1103" i="1" s="1"/>
  <c r="O1103" i="1" s="1"/>
  <c r="H2192" i="3"/>
  <c r="I2192" i="3"/>
  <c r="H2193" i="3"/>
  <c r="I2193" i="3"/>
  <c r="M2193" i="3" s="1"/>
  <c r="T2184" i="3" l="1" a="1"/>
  <c r="T2184" i="3" s="1"/>
  <c r="R2188" i="3" a="1"/>
  <c r="R2186" i="3"/>
  <c r="S2187" i="3"/>
  <c r="R2187" i="3"/>
  <c r="S2186" i="3"/>
  <c r="H2194" i="3" a="1"/>
  <c r="L2192" i="3"/>
  <c r="N2192" i="3" s="1" a="1"/>
  <c r="N2191" i="3"/>
  <c r="O2190" i="3"/>
  <c r="H1104" i="1" s="1" a="1"/>
  <c r="H1104" i="1" s="1"/>
  <c r="O1104" i="1" s="1"/>
  <c r="O2191" i="3"/>
  <c r="N2190" i="3"/>
  <c r="H2194" i="3"/>
  <c r="I2194" i="3"/>
  <c r="H2195" i="3"/>
  <c r="I2195" i="3"/>
  <c r="M2195" i="3" s="1"/>
  <c r="T2186" i="3" l="1" a="1"/>
  <c r="T2186" i="3" s="1"/>
  <c r="R2190" i="3" a="1"/>
  <c r="R2188" i="3"/>
  <c r="R2189" i="3"/>
  <c r="S2188" i="3"/>
  <c r="S2189" i="3"/>
  <c r="O2193" i="3"/>
  <c r="O2192" i="3"/>
  <c r="H1105" i="1" s="1" a="1"/>
  <c r="H1105" i="1" s="1"/>
  <c r="O1105" i="1" s="1"/>
  <c r="N2192" i="3"/>
  <c r="N2193" i="3"/>
  <c r="H2196" i="3" a="1"/>
  <c r="L2194" i="3"/>
  <c r="N2194" i="3" s="1" a="1"/>
  <c r="H2197" i="3"/>
  <c r="I2197" i="3"/>
  <c r="M2197" i="3" s="1"/>
  <c r="H2196" i="3"/>
  <c r="I2196" i="3"/>
  <c r="T2188" i="3" l="1" a="1"/>
  <c r="T2188" i="3" s="1"/>
  <c r="R2192" i="3" a="1"/>
  <c r="S2191" i="3"/>
  <c r="S2190" i="3"/>
  <c r="R2191" i="3"/>
  <c r="R2190" i="3"/>
  <c r="N2194" i="3"/>
  <c r="O2194" i="3"/>
  <c r="H1106" i="1" s="1" a="1"/>
  <c r="H1106" i="1" s="1"/>
  <c r="O1106" i="1" s="1"/>
  <c r="O2195" i="3"/>
  <c r="N2195" i="3"/>
  <c r="H2198" i="3" a="1"/>
  <c r="L2196" i="3"/>
  <c r="N2196" i="3" s="1" a="1"/>
  <c r="H2198" i="3"/>
  <c r="I2198" i="3"/>
  <c r="H2199" i="3"/>
  <c r="I2199" i="3"/>
  <c r="M2199" i="3" s="1"/>
  <c r="T2190" i="3" l="1" a="1"/>
  <c r="T2190" i="3" s="1"/>
  <c r="R2194" i="3" a="1"/>
  <c r="S2193" i="3"/>
  <c r="R2192" i="3"/>
  <c r="S2192" i="3"/>
  <c r="R2193" i="3"/>
  <c r="H2200" i="3" a="1"/>
  <c r="L2198" i="3"/>
  <c r="N2198" i="3" s="1" a="1"/>
  <c r="O2196" i="3"/>
  <c r="H1107" i="1" s="1" a="1"/>
  <c r="H1107" i="1" s="1"/>
  <c r="O1107" i="1" s="1"/>
  <c r="N2197" i="3"/>
  <c r="O2197" i="3"/>
  <c r="N2196" i="3"/>
  <c r="H2200" i="3"/>
  <c r="I2200" i="3"/>
  <c r="H2201" i="3"/>
  <c r="I2201" i="3"/>
  <c r="M2201" i="3" s="1"/>
  <c r="T2192" i="3" l="1" a="1"/>
  <c r="T2192" i="3" s="1"/>
  <c r="R2196" i="3" a="1"/>
  <c r="S2194" i="3"/>
  <c r="R2195" i="3"/>
  <c r="S2195" i="3"/>
  <c r="R2194" i="3"/>
  <c r="H2202" i="3" a="1"/>
  <c r="L2200" i="3"/>
  <c r="N2200" i="3" s="1" a="1"/>
  <c r="N2198" i="3"/>
  <c r="O2198" i="3"/>
  <c r="H1108" i="1" s="1" a="1"/>
  <c r="H1108" i="1" s="1"/>
  <c r="O1108" i="1" s="1"/>
  <c r="O2199" i="3"/>
  <c r="N2199" i="3"/>
  <c r="H2202" i="3"/>
  <c r="I2202" i="3"/>
  <c r="H2203" i="3"/>
  <c r="I2203" i="3"/>
  <c r="M2203" i="3" s="1"/>
  <c r="T2194" i="3" l="1" a="1"/>
  <c r="T2194" i="3" s="1"/>
  <c r="R2198" i="3" a="1"/>
  <c r="S2196" i="3"/>
  <c r="S2197" i="3"/>
  <c r="R2196" i="3"/>
  <c r="R2197" i="3"/>
  <c r="N2200" i="3"/>
  <c r="N2201" i="3"/>
  <c r="O2200" i="3"/>
  <c r="H1109" i="1" s="1" a="1"/>
  <c r="H1109" i="1" s="1"/>
  <c r="O1109" i="1" s="1"/>
  <c r="O2201" i="3"/>
  <c r="H2204" i="3" a="1"/>
  <c r="L2202" i="3"/>
  <c r="N2202" i="3" s="1" a="1"/>
  <c r="H2205" i="3"/>
  <c r="I2205" i="3"/>
  <c r="M2205" i="3" s="1"/>
  <c r="H2204" i="3"/>
  <c r="I2204" i="3"/>
  <c r="T2196" i="3" l="1" a="1"/>
  <c r="T2196" i="3" s="1"/>
  <c r="R2200" i="3" a="1"/>
  <c r="R2198" i="3"/>
  <c r="S2198" i="3"/>
  <c r="S2199" i="3"/>
  <c r="R2199" i="3"/>
  <c r="N2202" i="3"/>
  <c r="O2202" i="3"/>
  <c r="H1110" i="1" s="1" a="1"/>
  <c r="H1110" i="1" s="1"/>
  <c r="O1110" i="1" s="1"/>
  <c r="O2203" i="3"/>
  <c r="N2203" i="3"/>
  <c r="H2206" i="3" a="1"/>
  <c r="L2204" i="3"/>
  <c r="N2204" i="3" s="1" a="1"/>
  <c r="H2206" i="3"/>
  <c r="I2206" i="3"/>
  <c r="H2207" i="3"/>
  <c r="I2207" i="3"/>
  <c r="M2207" i="3" s="1"/>
  <c r="T2198" i="3" l="1" a="1"/>
  <c r="T2198" i="3" s="1"/>
  <c r="R2202" i="3" a="1"/>
  <c r="S2201" i="3"/>
  <c r="R2200" i="3"/>
  <c r="S2200" i="3"/>
  <c r="R2201" i="3"/>
  <c r="H2208" i="3" a="1"/>
  <c r="L2206" i="3"/>
  <c r="N2206" i="3" s="1" a="1"/>
  <c r="N2204" i="3"/>
  <c r="N2205" i="3"/>
  <c r="O2205" i="3"/>
  <c r="O2204" i="3"/>
  <c r="H1111" i="1" s="1" a="1"/>
  <c r="H1111" i="1" s="1"/>
  <c r="O1111" i="1" s="1"/>
  <c r="H2208" i="3"/>
  <c r="I2208" i="3"/>
  <c r="H2209" i="3"/>
  <c r="I2209" i="3"/>
  <c r="M2209" i="3" s="1"/>
  <c r="T2200" i="3" l="1" a="1"/>
  <c r="T2200" i="3" s="1"/>
  <c r="R2204" i="3" a="1"/>
  <c r="R2202" i="3"/>
  <c r="S2203" i="3"/>
  <c r="R2203" i="3"/>
  <c r="S2202" i="3"/>
  <c r="H2210" i="3" a="1"/>
  <c r="L2208" i="3"/>
  <c r="N2208" i="3" s="1" a="1"/>
  <c r="N2207" i="3"/>
  <c r="O2206" i="3"/>
  <c r="H1112" i="1" s="1" a="1"/>
  <c r="H1112" i="1" s="1"/>
  <c r="O1112" i="1" s="1"/>
  <c r="O2207" i="3"/>
  <c r="N2206" i="3"/>
  <c r="H2210" i="3"/>
  <c r="I2210" i="3"/>
  <c r="H2211" i="3"/>
  <c r="I2211" i="3"/>
  <c r="M2211" i="3" s="1"/>
  <c r="T2202" i="3" l="1" a="1"/>
  <c r="T2202" i="3" s="1"/>
  <c r="R2206" i="3" a="1"/>
  <c r="R2204" i="3"/>
  <c r="R2205" i="3"/>
  <c r="S2205" i="3"/>
  <c r="S2204" i="3"/>
  <c r="H2212" i="3" a="1"/>
  <c r="L2210" i="3"/>
  <c r="N2210" i="3" s="1" a="1"/>
  <c r="O2209" i="3"/>
  <c r="O2208" i="3"/>
  <c r="H1113" i="1" s="1" a="1"/>
  <c r="H1113" i="1" s="1"/>
  <c r="O1113" i="1" s="1"/>
  <c r="N2208" i="3"/>
  <c r="N2209" i="3"/>
  <c r="I2213" i="3"/>
  <c r="M2213" i="3" s="1"/>
  <c r="H2212" i="3"/>
  <c r="I2212" i="3"/>
  <c r="H2213" i="3"/>
  <c r="T2204" i="3" l="1" a="1"/>
  <c r="T2204" i="3" s="1"/>
  <c r="R2208" i="3" a="1"/>
  <c r="S2207" i="3"/>
  <c r="S2206" i="3"/>
  <c r="R2207" i="3"/>
  <c r="R2206" i="3"/>
  <c r="N2210" i="3"/>
  <c r="O2210" i="3"/>
  <c r="H1114" i="1" s="1" a="1"/>
  <c r="H1114" i="1" s="1"/>
  <c r="O1114" i="1" s="1"/>
  <c r="O2211" i="3"/>
  <c r="N2211" i="3"/>
  <c r="H2214" i="3" a="1"/>
  <c r="L2212" i="3"/>
  <c r="N2212" i="3" s="1" a="1"/>
  <c r="I2214" i="3"/>
  <c r="H2215" i="3"/>
  <c r="I2215" i="3"/>
  <c r="M2215" i="3" s="1"/>
  <c r="H2214" i="3"/>
  <c r="T2206" i="3" l="1" a="1"/>
  <c r="T2206" i="3" s="1"/>
  <c r="R2210" i="3" a="1"/>
  <c r="S2209" i="3"/>
  <c r="R2208" i="3"/>
  <c r="S2208" i="3"/>
  <c r="R2209" i="3"/>
  <c r="O2212" i="3"/>
  <c r="H1115" i="1" s="1" a="1"/>
  <c r="H1115" i="1" s="1"/>
  <c r="O1115" i="1" s="1"/>
  <c r="N2213" i="3"/>
  <c r="N2212" i="3"/>
  <c r="O2213" i="3"/>
  <c r="H2216" i="3" a="1"/>
  <c r="L2214" i="3"/>
  <c r="N2214" i="3" s="1" a="1"/>
  <c r="H2216" i="3"/>
  <c r="I2216" i="3"/>
  <c r="I2217" i="3"/>
  <c r="M2217" i="3" s="1"/>
  <c r="H2217" i="3"/>
  <c r="T2208" i="3" l="1" a="1"/>
  <c r="T2208" i="3" s="1"/>
  <c r="R2212" i="3" a="1"/>
  <c r="S2211" i="3"/>
  <c r="R2211" i="3"/>
  <c r="R2210" i="3"/>
  <c r="S2210" i="3"/>
  <c r="H2218" i="3" a="1"/>
  <c r="L2216" i="3"/>
  <c r="N2216" i="3" s="1" a="1"/>
  <c r="N2214" i="3"/>
  <c r="O2214" i="3"/>
  <c r="H1116" i="1" s="1" a="1"/>
  <c r="H1116" i="1" s="1"/>
  <c r="O1116" i="1" s="1"/>
  <c r="O2215" i="3"/>
  <c r="N2215" i="3"/>
  <c r="I2218" i="3"/>
  <c r="H2219" i="3"/>
  <c r="I2219" i="3"/>
  <c r="M2219" i="3" s="1"/>
  <c r="H2218" i="3"/>
  <c r="T2210" i="3" l="1" a="1"/>
  <c r="T2210" i="3" s="1"/>
  <c r="R2214" i="3" a="1"/>
  <c r="S2212" i="3"/>
  <c r="R2212" i="3"/>
  <c r="R2213" i="3"/>
  <c r="S2213" i="3"/>
  <c r="N2216" i="3"/>
  <c r="N2217" i="3"/>
  <c r="O2216" i="3"/>
  <c r="H1117" i="1" s="1" a="1"/>
  <c r="H1117" i="1" s="1"/>
  <c r="O1117" i="1" s="1"/>
  <c r="O2217" i="3"/>
  <c r="H2220" i="3" a="1"/>
  <c r="L2218" i="3"/>
  <c r="N2218" i="3" s="1" a="1"/>
  <c r="I2221" i="3"/>
  <c r="M2221" i="3" s="1"/>
  <c r="H2220" i="3"/>
  <c r="I2220" i="3"/>
  <c r="H2221" i="3"/>
  <c r="T2212" i="3" l="1" a="1"/>
  <c r="T2212" i="3" s="1"/>
  <c r="R2216" i="3" a="1"/>
  <c r="R2214" i="3"/>
  <c r="S2214" i="3"/>
  <c r="S2215" i="3"/>
  <c r="R2215" i="3"/>
  <c r="H2222" i="3" a="1"/>
  <c r="L2220" i="3"/>
  <c r="N2220" i="3" s="1" a="1"/>
  <c r="N2218" i="3"/>
  <c r="O2218" i="3"/>
  <c r="H1118" i="1" s="1" a="1"/>
  <c r="H1118" i="1" s="1"/>
  <c r="O1118" i="1" s="1"/>
  <c r="O2219" i="3"/>
  <c r="N2219" i="3"/>
  <c r="I2222" i="3"/>
  <c r="H2223" i="3"/>
  <c r="I2223" i="3"/>
  <c r="M2223" i="3" s="1"/>
  <c r="H2222" i="3"/>
  <c r="T2214" i="3" l="1" a="1"/>
  <c r="T2214" i="3" s="1"/>
  <c r="R2218" i="3" a="1"/>
  <c r="S2216" i="3"/>
  <c r="R2217" i="3"/>
  <c r="R2216" i="3"/>
  <c r="S2217" i="3"/>
  <c r="N2220" i="3"/>
  <c r="N2221" i="3"/>
  <c r="O2221" i="3"/>
  <c r="O2220" i="3"/>
  <c r="H1119" i="1" s="1" a="1"/>
  <c r="H1119" i="1" s="1"/>
  <c r="O1119" i="1" s="1"/>
  <c r="H2224" i="3" a="1"/>
  <c r="L2222" i="3"/>
  <c r="N2222" i="3" s="1" a="1"/>
  <c r="H2224" i="3"/>
  <c r="I2224" i="3"/>
  <c r="I2225" i="3"/>
  <c r="M2225" i="3" s="1"/>
  <c r="H2225" i="3"/>
  <c r="T2216" i="3" l="1" a="1"/>
  <c r="T2216" i="3" s="1"/>
  <c r="R2220" i="3" a="1"/>
  <c r="R2218" i="3"/>
  <c r="S2219" i="3"/>
  <c r="R2219" i="3"/>
  <c r="S2218" i="3"/>
  <c r="N2223" i="3"/>
  <c r="O2222" i="3"/>
  <c r="H1120" i="1" s="1" a="1"/>
  <c r="H1120" i="1" s="1"/>
  <c r="O1120" i="1" s="1"/>
  <c r="N2222" i="3"/>
  <c r="O2223" i="3"/>
  <c r="H2226" i="3" a="1"/>
  <c r="L2224" i="3"/>
  <c r="N2224" i="3" s="1" a="1"/>
  <c r="I2226" i="3"/>
  <c r="H2227" i="3"/>
  <c r="I2227" i="3"/>
  <c r="M2227" i="3" s="1"/>
  <c r="H2226" i="3"/>
  <c r="T2218" i="3" l="1" a="1"/>
  <c r="T2218" i="3" s="1"/>
  <c r="R2222" i="3" a="1"/>
  <c r="R2220" i="3"/>
  <c r="R2221" i="3"/>
  <c r="S2221" i="3"/>
  <c r="S2220" i="3"/>
  <c r="O2225" i="3"/>
  <c r="O2224" i="3"/>
  <c r="H1121" i="1" s="1" a="1"/>
  <c r="H1121" i="1" s="1"/>
  <c r="O1121" i="1" s="1"/>
  <c r="N2224" i="3"/>
  <c r="N2225" i="3"/>
  <c r="H2228" i="3" a="1"/>
  <c r="L2226" i="3"/>
  <c r="N2226" i="3" s="1" a="1"/>
  <c r="I2229" i="3"/>
  <c r="M2229" i="3" s="1"/>
  <c r="H2228" i="3"/>
  <c r="I2228" i="3"/>
  <c r="H2229" i="3"/>
  <c r="T2220" i="3" l="1" a="1"/>
  <c r="T2220" i="3" s="1"/>
  <c r="R2224" i="3" a="1"/>
  <c r="S2223" i="3"/>
  <c r="S2222" i="3"/>
  <c r="R2223" i="3"/>
  <c r="R2222" i="3"/>
  <c r="H2230" i="3" a="1"/>
  <c r="L2228" i="3"/>
  <c r="N2228" i="3" s="1" a="1"/>
  <c r="N2226" i="3"/>
  <c r="N2227" i="3"/>
  <c r="O2227" i="3"/>
  <c r="O2226" i="3"/>
  <c r="H1122" i="1" s="1" a="1"/>
  <c r="H1122" i="1" s="1"/>
  <c r="O1122" i="1" s="1"/>
  <c r="I2230" i="3"/>
  <c r="H2231" i="3"/>
  <c r="I2231" i="3"/>
  <c r="M2231" i="3" s="1"/>
  <c r="H2230" i="3"/>
  <c r="T2222" i="3" l="1" a="1"/>
  <c r="T2222" i="3" s="1"/>
  <c r="R2226" i="3" a="1"/>
  <c r="S2225" i="3"/>
  <c r="R2224" i="3"/>
  <c r="S2224" i="3"/>
  <c r="R2225" i="3"/>
  <c r="O2228" i="3"/>
  <c r="H1123" i="1" s="1" a="1"/>
  <c r="H1123" i="1" s="1"/>
  <c r="O1123" i="1" s="1"/>
  <c r="N2229" i="3"/>
  <c r="N2228" i="3"/>
  <c r="O2229" i="3"/>
  <c r="H2232" i="3" a="1"/>
  <c r="L2230" i="3"/>
  <c r="N2230" i="3" s="1" a="1"/>
  <c r="H2232" i="3"/>
  <c r="I2232" i="3"/>
  <c r="I2233" i="3"/>
  <c r="M2233" i="3" s="1"/>
  <c r="H2233" i="3"/>
  <c r="T2224" i="3" l="1" a="1"/>
  <c r="T2224" i="3" s="1"/>
  <c r="R2228" i="3" a="1"/>
  <c r="R2226" i="3"/>
  <c r="S2226" i="3"/>
  <c r="R2227" i="3"/>
  <c r="S2227" i="3"/>
  <c r="H2234" i="3" a="1"/>
  <c r="L2232" i="3"/>
  <c r="N2232" i="3" s="1" a="1"/>
  <c r="N2230" i="3"/>
  <c r="O2230" i="3"/>
  <c r="H1124" i="1" s="1" a="1"/>
  <c r="H1124" i="1" s="1"/>
  <c r="O1124" i="1" s="1"/>
  <c r="O2231" i="3"/>
  <c r="N2231" i="3"/>
  <c r="I2234" i="3"/>
  <c r="H2235" i="3"/>
  <c r="I2235" i="3"/>
  <c r="M2235" i="3" s="1"/>
  <c r="H2234" i="3"/>
  <c r="T2226" i="3" l="1" a="1"/>
  <c r="T2226" i="3" s="1"/>
  <c r="R2230" i="3" a="1"/>
  <c r="S2228" i="3"/>
  <c r="R2228" i="3"/>
  <c r="R2229" i="3"/>
  <c r="S2229" i="3"/>
  <c r="N2232" i="3"/>
  <c r="N2233" i="3"/>
  <c r="O2232" i="3"/>
  <c r="H1125" i="1" s="1" a="1"/>
  <c r="H1125" i="1" s="1"/>
  <c r="O1125" i="1" s="1"/>
  <c r="O2233" i="3"/>
  <c r="H2236" i="3" a="1"/>
  <c r="L2234" i="3"/>
  <c r="N2234" i="3" s="1" a="1"/>
  <c r="I2237" i="3"/>
  <c r="M2237" i="3" s="1"/>
  <c r="H2236" i="3"/>
  <c r="I2236" i="3"/>
  <c r="H2237" i="3"/>
  <c r="T2228" i="3" l="1" a="1"/>
  <c r="T2228" i="3" s="1"/>
  <c r="R2232" i="3" a="1"/>
  <c r="R2230" i="3"/>
  <c r="S2230" i="3"/>
  <c r="R2231" i="3"/>
  <c r="S2231" i="3"/>
  <c r="H2238" i="3" a="1"/>
  <c r="L2236" i="3"/>
  <c r="N2236" i="3" s="1" a="1"/>
  <c r="N2234" i="3"/>
  <c r="O2234" i="3"/>
  <c r="H1126" i="1" s="1" a="1"/>
  <c r="H1126" i="1" s="1"/>
  <c r="O1126" i="1" s="1"/>
  <c r="O2235" i="3"/>
  <c r="N2235" i="3"/>
  <c r="I2238" i="3"/>
  <c r="H2239" i="3"/>
  <c r="I2239" i="3"/>
  <c r="M2239" i="3" s="1"/>
  <c r="H2238" i="3"/>
  <c r="T2230" i="3" l="1" a="1"/>
  <c r="T2230" i="3" s="1"/>
  <c r="R2234" i="3" a="1"/>
  <c r="S2233" i="3"/>
  <c r="R2232" i="3"/>
  <c r="S2232" i="3"/>
  <c r="R2233" i="3"/>
  <c r="N2236" i="3"/>
  <c r="N2237" i="3"/>
  <c r="O2236" i="3"/>
  <c r="H1127" i="1" s="1" a="1"/>
  <c r="H1127" i="1" s="1"/>
  <c r="O1127" i="1" s="1"/>
  <c r="O2237" i="3"/>
  <c r="H2240" i="3" a="1"/>
  <c r="L2238" i="3"/>
  <c r="N2238" i="3" s="1" a="1"/>
  <c r="H2240" i="3"/>
  <c r="I2240" i="3"/>
  <c r="I2241" i="3"/>
  <c r="M2241" i="3" s="1"/>
  <c r="H2241" i="3"/>
  <c r="T2232" i="3" l="1" a="1"/>
  <c r="T2232" i="3" s="1"/>
  <c r="R2236" i="3" a="1"/>
  <c r="R2234" i="3"/>
  <c r="S2235" i="3"/>
  <c r="S2234" i="3"/>
  <c r="R2235" i="3"/>
  <c r="H2242" i="3" a="1"/>
  <c r="L2240" i="3"/>
  <c r="N2240" i="3" s="1" a="1"/>
  <c r="N2239" i="3"/>
  <c r="O2238" i="3"/>
  <c r="H1128" i="1" s="1" a="1"/>
  <c r="H1128" i="1" s="1"/>
  <c r="O1128" i="1" s="1"/>
  <c r="O2239" i="3"/>
  <c r="N2238" i="3"/>
  <c r="I2242" i="3"/>
  <c r="H2243" i="3"/>
  <c r="I2243" i="3"/>
  <c r="M2243" i="3" s="1"/>
  <c r="H2242" i="3"/>
  <c r="T2234" i="3" l="1" a="1"/>
  <c r="T2234" i="3" s="1"/>
  <c r="R2238" i="3" a="1"/>
  <c r="R2236" i="3"/>
  <c r="R2237" i="3"/>
  <c r="S2237" i="3"/>
  <c r="S2236" i="3"/>
  <c r="O2241" i="3"/>
  <c r="O2240" i="3"/>
  <c r="H1129" i="1" s="1" a="1"/>
  <c r="H1129" i="1" s="1"/>
  <c r="O1129" i="1" s="1"/>
  <c r="N2241" i="3"/>
  <c r="N2240" i="3"/>
  <c r="H2244" i="3" a="1"/>
  <c r="L2242" i="3"/>
  <c r="N2242" i="3" s="1" a="1"/>
  <c r="I2245" i="3"/>
  <c r="M2245" i="3" s="1"/>
  <c r="H2244" i="3"/>
  <c r="I2244" i="3"/>
  <c r="H2245" i="3"/>
  <c r="T2236" i="3" l="1" a="1"/>
  <c r="T2236" i="3" s="1"/>
  <c r="R2240" i="3" a="1"/>
  <c r="S2239" i="3"/>
  <c r="S2238" i="3"/>
  <c r="R2239" i="3"/>
  <c r="R2238" i="3"/>
  <c r="H2246" i="3" a="1"/>
  <c r="L2244" i="3"/>
  <c r="N2244" i="3" s="1" a="1"/>
  <c r="N2242" i="3"/>
  <c r="O2243" i="3"/>
  <c r="O2242" i="3"/>
  <c r="H1130" i="1" s="1" a="1"/>
  <c r="H1130" i="1" s="1"/>
  <c r="O1130" i="1" s="1"/>
  <c r="N2243" i="3"/>
  <c r="I2246" i="3"/>
  <c r="H2247" i="3"/>
  <c r="I2247" i="3"/>
  <c r="M2247" i="3" s="1"/>
  <c r="H2246" i="3"/>
  <c r="T2238" i="3" l="1" a="1"/>
  <c r="T2238" i="3" s="1"/>
  <c r="R2242" i="3" a="1"/>
  <c r="S2241" i="3"/>
  <c r="R2240" i="3"/>
  <c r="S2240" i="3"/>
  <c r="R2241" i="3"/>
  <c r="O2244" i="3"/>
  <c r="H1131" i="1" s="1" a="1"/>
  <c r="H1131" i="1" s="1"/>
  <c r="O1131" i="1" s="1"/>
  <c r="N2245" i="3"/>
  <c r="N2244" i="3"/>
  <c r="O2245" i="3"/>
  <c r="H2248" i="3" a="1"/>
  <c r="L2246" i="3"/>
  <c r="N2246" i="3" s="1" a="1"/>
  <c r="H2248" i="3"/>
  <c r="I2248" i="3"/>
  <c r="I2249" i="3"/>
  <c r="M2249" i="3" s="1"/>
  <c r="H2249" i="3"/>
  <c r="T2240" i="3" l="1" a="1"/>
  <c r="T2240" i="3" s="1"/>
  <c r="R2244" i="3" a="1"/>
  <c r="R2242" i="3"/>
  <c r="S2242" i="3"/>
  <c r="R2243" i="3"/>
  <c r="S2243" i="3"/>
  <c r="H2250" i="3" a="1"/>
  <c r="L2248" i="3"/>
  <c r="N2248" i="3" s="1" a="1"/>
  <c r="N2246" i="3"/>
  <c r="O2246" i="3"/>
  <c r="H1132" i="1" s="1" a="1"/>
  <c r="H1132" i="1" s="1"/>
  <c r="O1132" i="1" s="1"/>
  <c r="O2247" i="3"/>
  <c r="N2247" i="3"/>
  <c r="I2250" i="3"/>
  <c r="H2251" i="3"/>
  <c r="I2251" i="3"/>
  <c r="M2251" i="3" s="1"/>
  <c r="H2250" i="3"/>
  <c r="T2242" i="3" l="1" a="1"/>
  <c r="T2242" i="3" s="1"/>
  <c r="R2246" i="3" a="1"/>
  <c r="S2244" i="3"/>
  <c r="S2245" i="3"/>
  <c r="R2244" i="3"/>
  <c r="R2245" i="3"/>
  <c r="N2248" i="3"/>
  <c r="N2249" i="3"/>
  <c r="O2249" i="3"/>
  <c r="O2248" i="3"/>
  <c r="H1133" i="1" s="1" a="1"/>
  <c r="H1133" i="1" s="1"/>
  <c r="O1133" i="1" s="1"/>
  <c r="H2252" i="3" a="1"/>
  <c r="L2250" i="3"/>
  <c r="N2250" i="3" s="1" a="1"/>
  <c r="I2253" i="3"/>
  <c r="M2253" i="3" s="1"/>
  <c r="H2252" i="3"/>
  <c r="I2252" i="3"/>
  <c r="H2253" i="3"/>
  <c r="T2244" i="3" l="1" a="1"/>
  <c r="T2244" i="3" s="1"/>
  <c r="R2248" i="3" a="1"/>
  <c r="R2246" i="3"/>
  <c r="S2247" i="3"/>
  <c r="S2246" i="3"/>
  <c r="R2247" i="3"/>
  <c r="H2254" i="3" a="1"/>
  <c r="L2252" i="3"/>
  <c r="N2252" i="3" s="1" a="1"/>
  <c r="N2250" i="3"/>
  <c r="O2250" i="3"/>
  <c r="H1134" i="1" s="1" a="1"/>
  <c r="H1134" i="1" s="1"/>
  <c r="O1134" i="1" s="1"/>
  <c r="O2251" i="3"/>
  <c r="N2251" i="3"/>
  <c r="I2254" i="3"/>
  <c r="H2255" i="3"/>
  <c r="I2255" i="3"/>
  <c r="M2255" i="3" s="1"/>
  <c r="H2254" i="3"/>
  <c r="T2246" i="3" l="1" a="1"/>
  <c r="T2246" i="3" s="1"/>
  <c r="R2250" i="3" a="1"/>
  <c r="S2249" i="3"/>
  <c r="S2248" i="3"/>
  <c r="R2248" i="3"/>
  <c r="R2249" i="3"/>
  <c r="N2252" i="3"/>
  <c r="N2253" i="3"/>
  <c r="O2253" i="3"/>
  <c r="O2252" i="3"/>
  <c r="H1135" i="1" s="1" a="1"/>
  <c r="H1135" i="1" s="1"/>
  <c r="O1135" i="1" s="1"/>
  <c r="H2256" i="3" a="1"/>
  <c r="L2254" i="3"/>
  <c r="N2254" i="3" s="1" a="1"/>
  <c r="H2256" i="3"/>
  <c r="I2256" i="3"/>
  <c r="I2257" i="3"/>
  <c r="M2257" i="3" s="1"/>
  <c r="H2257" i="3"/>
  <c r="T2248" i="3" l="1" a="1"/>
  <c r="T2248" i="3" s="1"/>
  <c r="R2252" i="3" a="1"/>
  <c r="R2250" i="3"/>
  <c r="S2251" i="3"/>
  <c r="S2250" i="3"/>
  <c r="R2251" i="3"/>
  <c r="N2255" i="3"/>
  <c r="O2254" i="3"/>
  <c r="H1136" i="1" s="1" a="1"/>
  <c r="H1136" i="1" s="1"/>
  <c r="O1136" i="1" s="1"/>
  <c r="O2255" i="3"/>
  <c r="N2254" i="3"/>
  <c r="H2258" i="3" a="1"/>
  <c r="L2256" i="3"/>
  <c r="N2256" i="3" s="1" a="1"/>
  <c r="I2258" i="3"/>
  <c r="H2259" i="3"/>
  <c r="I2259" i="3"/>
  <c r="M2259" i="3" s="1"/>
  <c r="H2258" i="3"/>
  <c r="T2250" i="3" l="1" a="1"/>
  <c r="T2250" i="3" s="1"/>
  <c r="R2254" i="3" a="1"/>
  <c r="R2252" i="3"/>
  <c r="R2253" i="3"/>
  <c r="S2252" i="3"/>
  <c r="S2253" i="3"/>
  <c r="O2257" i="3"/>
  <c r="O2256" i="3"/>
  <c r="H1137" i="1" s="1" a="1"/>
  <c r="H1137" i="1" s="1"/>
  <c r="O1137" i="1" s="1"/>
  <c r="N2257" i="3"/>
  <c r="N2256" i="3"/>
  <c r="H2260" i="3" a="1"/>
  <c r="L2258" i="3"/>
  <c r="N2258" i="3" s="1" a="1"/>
  <c r="I2261" i="3"/>
  <c r="M2261" i="3" s="1"/>
  <c r="H2260" i="3"/>
  <c r="I2260" i="3"/>
  <c r="H2261" i="3"/>
  <c r="T2252" i="3" l="1" a="1"/>
  <c r="T2252" i="3" s="1"/>
  <c r="R2256" i="3" a="1"/>
  <c r="S2255" i="3"/>
  <c r="S2254" i="3"/>
  <c r="R2255" i="3"/>
  <c r="R2254" i="3"/>
  <c r="H2262" i="3" a="1"/>
  <c r="L2260" i="3"/>
  <c r="N2260" i="3" s="1" a="1"/>
  <c r="N2258" i="3"/>
  <c r="O2259" i="3"/>
  <c r="O2258" i="3"/>
  <c r="H1138" i="1" s="1" a="1"/>
  <c r="H1138" i="1" s="1"/>
  <c r="O1138" i="1" s="1"/>
  <c r="N2259" i="3"/>
  <c r="I2262" i="3"/>
  <c r="I2263" i="3"/>
  <c r="M2263" i="3" s="1"/>
  <c r="H2262" i="3"/>
  <c r="H2263" i="3"/>
  <c r="T2254" i="3" l="1" a="1"/>
  <c r="T2254" i="3" s="1"/>
  <c r="R2258" i="3" a="1"/>
  <c r="S2257" i="3"/>
  <c r="R2256" i="3"/>
  <c r="S2256" i="3"/>
  <c r="R2257" i="3"/>
  <c r="O2260" i="3"/>
  <c r="H1139" i="1" s="1" a="1"/>
  <c r="H1139" i="1" s="1"/>
  <c r="O1139" i="1" s="1"/>
  <c r="N2261" i="3"/>
  <c r="N2260" i="3"/>
  <c r="O2261" i="3"/>
  <c r="H2264" i="3" a="1"/>
  <c r="L2262" i="3"/>
  <c r="N2262" i="3" s="1" a="1"/>
  <c r="I2264" i="3"/>
  <c r="I2265" i="3"/>
  <c r="M2265" i="3" s="1"/>
  <c r="H2265" i="3"/>
  <c r="H2264" i="3"/>
  <c r="T2256" i="3" l="1" a="1"/>
  <c r="T2256" i="3" s="1"/>
  <c r="R2260" i="3" a="1"/>
  <c r="S2258" i="3"/>
  <c r="R2259" i="3"/>
  <c r="S2259" i="3"/>
  <c r="R2258" i="3"/>
  <c r="N2262" i="3"/>
  <c r="O2262" i="3"/>
  <c r="H1140" i="1" s="1" a="1"/>
  <c r="H1140" i="1" s="1"/>
  <c r="O1140" i="1" s="1"/>
  <c r="O2263" i="3"/>
  <c r="N2263" i="3"/>
  <c r="H2266" i="3" a="1"/>
  <c r="L2264" i="3"/>
  <c r="N2264" i="3" s="1" a="1"/>
  <c r="I2266" i="3"/>
  <c r="I2267" i="3"/>
  <c r="M2267" i="3" s="1"/>
  <c r="H2266" i="3"/>
  <c r="H2267" i="3"/>
  <c r="T2258" i="3" l="1" a="1"/>
  <c r="T2258" i="3" s="1"/>
  <c r="R2262" i="3" a="1"/>
  <c r="S2260" i="3"/>
  <c r="S2261" i="3"/>
  <c r="R2260" i="3"/>
  <c r="R2261" i="3"/>
  <c r="N2264" i="3"/>
  <c r="N2265" i="3"/>
  <c r="O2265" i="3"/>
  <c r="O2264" i="3"/>
  <c r="H1141" i="1" s="1" a="1"/>
  <c r="H1141" i="1" s="1"/>
  <c r="O1141" i="1" s="1"/>
  <c r="H2268" i="3" a="1"/>
  <c r="L2266" i="3"/>
  <c r="N2266" i="3" s="1" a="1"/>
  <c r="I2269" i="3"/>
  <c r="M2269" i="3" s="1"/>
  <c r="I2268" i="3"/>
  <c r="H2268" i="3"/>
  <c r="H2269" i="3"/>
  <c r="T2260" i="3" l="1" a="1"/>
  <c r="T2260" i="3" s="1"/>
  <c r="R2264" i="3" a="1"/>
  <c r="R2262" i="3"/>
  <c r="S2262" i="3"/>
  <c r="S2263" i="3"/>
  <c r="R2263" i="3"/>
  <c r="N2266" i="3"/>
  <c r="O2266" i="3"/>
  <c r="H1142" i="1" s="1" a="1"/>
  <c r="H1142" i="1" s="1"/>
  <c r="O1142" i="1" s="1"/>
  <c r="O2267" i="3"/>
  <c r="N2267" i="3"/>
  <c r="H2270" i="3" a="1"/>
  <c r="L2268" i="3"/>
  <c r="N2268" i="3" s="1" a="1"/>
  <c r="I2270" i="3"/>
  <c r="I2271" i="3"/>
  <c r="M2271" i="3" s="1"/>
  <c r="H2270" i="3"/>
  <c r="H2271" i="3"/>
  <c r="T2262" i="3" l="1" a="1"/>
  <c r="T2262" i="3" s="1"/>
  <c r="R2266" i="3" a="1"/>
  <c r="S2265" i="3"/>
  <c r="S2264" i="3"/>
  <c r="R2264" i="3"/>
  <c r="R2265" i="3"/>
  <c r="N2268" i="3"/>
  <c r="N2269" i="3"/>
  <c r="O2269" i="3"/>
  <c r="O2268" i="3"/>
  <c r="H1143" i="1" s="1" a="1"/>
  <c r="H1143" i="1" s="1"/>
  <c r="O1143" i="1" s="1"/>
  <c r="H2272" i="3" a="1"/>
  <c r="L2270" i="3"/>
  <c r="N2270" i="3" s="1" a="1"/>
  <c r="I2272" i="3"/>
  <c r="I2273" i="3"/>
  <c r="M2273" i="3" s="1"/>
  <c r="H2272" i="3"/>
  <c r="H2273" i="3"/>
  <c r="T2264" i="3" l="1" a="1"/>
  <c r="T2264" i="3" s="1"/>
  <c r="R2268" i="3" a="1"/>
  <c r="R2266" i="3"/>
  <c r="S2267" i="3"/>
  <c r="S2266" i="3"/>
  <c r="R2267" i="3"/>
  <c r="N2271" i="3"/>
  <c r="O2270" i="3"/>
  <c r="H1144" i="1" s="1" a="1"/>
  <c r="H1144" i="1" s="1"/>
  <c r="O1144" i="1" s="1"/>
  <c r="O2271" i="3"/>
  <c r="N2270" i="3"/>
  <c r="H2274" i="3" a="1"/>
  <c r="L2272" i="3"/>
  <c r="N2272" i="3" s="1" a="1"/>
  <c r="I2274" i="3"/>
  <c r="I2275" i="3"/>
  <c r="M2275" i="3" s="1"/>
  <c r="H2274" i="3"/>
  <c r="H2275" i="3"/>
  <c r="T2266" i="3" l="1" a="1"/>
  <c r="T2266" i="3" s="1"/>
  <c r="R2270" i="3" a="1"/>
  <c r="R2268" i="3"/>
  <c r="R2269" i="3"/>
  <c r="S2269" i="3"/>
  <c r="S2268" i="3"/>
  <c r="O2273" i="3"/>
  <c r="O2272" i="3"/>
  <c r="H1145" i="1" s="1" a="1"/>
  <c r="H1145" i="1" s="1"/>
  <c r="O1145" i="1" s="1"/>
  <c r="N2272" i="3"/>
  <c r="N2273" i="3"/>
  <c r="H2276" i="3" a="1"/>
  <c r="L2274" i="3"/>
  <c r="N2274" i="3" s="1" a="1"/>
  <c r="I2277" i="3"/>
  <c r="M2277" i="3" s="1"/>
  <c r="I2276" i="3"/>
  <c r="H2276" i="3"/>
  <c r="H2277" i="3"/>
  <c r="T2268" i="3" l="1" a="1"/>
  <c r="T2268" i="3" s="1"/>
  <c r="R2272" i="3" a="1"/>
  <c r="S2271" i="3"/>
  <c r="S2270" i="3"/>
  <c r="R2271" i="3"/>
  <c r="R2270" i="3"/>
  <c r="N2274" i="3"/>
  <c r="O2274" i="3"/>
  <c r="H1146" i="1" s="1" a="1"/>
  <c r="H1146" i="1" s="1"/>
  <c r="O1146" i="1" s="1"/>
  <c r="N2275" i="3"/>
  <c r="O2275" i="3"/>
  <c r="H2278" i="3" a="1"/>
  <c r="L2276" i="3"/>
  <c r="N2276" i="3" s="1" a="1"/>
  <c r="I2278" i="3"/>
  <c r="I2279" i="3"/>
  <c r="M2279" i="3" s="1"/>
  <c r="H2278" i="3"/>
  <c r="H2279" i="3"/>
  <c r="T2270" i="3" l="1" a="1"/>
  <c r="T2270" i="3" s="1"/>
  <c r="R2274" i="3" a="1"/>
  <c r="S2273" i="3"/>
  <c r="R2272" i="3"/>
  <c r="S2272" i="3"/>
  <c r="R2273" i="3"/>
  <c r="O2276" i="3"/>
  <c r="H1147" i="1" s="1" a="1"/>
  <c r="H1147" i="1" s="1"/>
  <c r="O1147" i="1" s="1"/>
  <c r="N2277" i="3"/>
  <c r="N2276" i="3"/>
  <c r="O2277" i="3"/>
  <c r="H2280" i="3" a="1"/>
  <c r="L2278" i="3"/>
  <c r="N2278" i="3" s="1" a="1"/>
  <c r="I2280" i="3"/>
  <c r="H2280" i="3"/>
  <c r="H2281" i="3"/>
  <c r="I2281" i="3"/>
  <c r="M2281" i="3" s="1"/>
  <c r="T2272" i="3" l="1" a="1"/>
  <c r="T2272" i="3" s="1"/>
  <c r="R2276" i="3" a="1"/>
  <c r="R2274" i="3"/>
  <c r="S2274" i="3"/>
  <c r="R2275" i="3"/>
  <c r="S2275" i="3"/>
  <c r="N2278" i="3"/>
  <c r="O2278" i="3"/>
  <c r="H1148" i="1" s="1" a="1"/>
  <c r="H1148" i="1" s="1"/>
  <c r="O1148" i="1" s="1"/>
  <c r="O2279" i="3"/>
  <c r="N2279" i="3"/>
  <c r="H2282" i="3" a="1"/>
  <c r="L2280" i="3"/>
  <c r="N2280" i="3" s="1" a="1"/>
  <c r="I2283" i="3"/>
  <c r="M2283" i="3" s="1"/>
  <c r="I2282" i="3"/>
  <c r="H2283" i="3"/>
  <c r="H2282" i="3"/>
  <c r="T2274" i="3" l="1" a="1"/>
  <c r="T2274" i="3" s="1"/>
  <c r="R2278" i="3" a="1"/>
  <c r="R2276" i="3"/>
  <c r="R2277" i="3"/>
  <c r="S2277" i="3"/>
  <c r="S2276" i="3"/>
  <c r="N2280" i="3"/>
  <c r="N2281" i="3"/>
  <c r="O2280" i="3"/>
  <c r="H1149" i="1" s="1" a="1"/>
  <c r="H1149" i="1" s="1"/>
  <c r="O1149" i="1" s="1"/>
  <c r="O2281" i="3"/>
  <c r="H2284" i="3" a="1"/>
  <c r="L2282" i="3"/>
  <c r="N2282" i="3" s="1" a="1"/>
  <c r="I2285" i="3"/>
  <c r="M2285" i="3" s="1"/>
  <c r="I2284" i="3"/>
  <c r="H2284" i="3"/>
  <c r="H2285" i="3"/>
  <c r="T2276" i="3" l="1" a="1"/>
  <c r="T2276" i="3" s="1"/>
  <c r="R2280" i="3" a="1"/>
  <c r="R2278" i="3"/>
  <c r="S2278" i="3"/>
  <c r="R2279" i="3"/>
  <c r="S2279" i="3"/>
  <c r="N2282" i="3"/>
  <c r="O2282" i="3"/>
  <c r="H1150" i="1" s="1" a="1"/>
  <c r="H1150" i="1" s="1"/>
  <c r="O1150" i="1" s="1"/>
  <c r="O2283" i="3"/>
  <c r="N2283" i="3"/>
  <c r="H2286" i="3" a="1"/>
  <c r="L2284" i="3"/>
  <c r="N2284" i="3" s="1" a="1"/>
  <c r="I2286" i="3"/>
  <c r="I2287" i="3"/>
  <c r="M2287" i="3" s="1"/>
  <c r="H2286" i="3"/>
  <c r="H2287" i="3"/>
  <c r="T2278" i="3" l="1" a="1"/>
  <c r="T2278" i="3" s="1"/>
  <c r="R2282" i="3" a="1"/>
  <c r="R2281" i="3"/>
  <c r="S2281" i="3"/>
  <c r="R2280" i="3"/>
  <c r="S2280" i="3"/>
  <c r="N2284" i="3"/>
  <c r="N2285" i="3"/>
  <c r="O2285" i="3"/>
  <c r="O2284" i="3"/>
  <c r="H1151" i="1" s="1" a="1"/>
  <c r="H1151" i="1" s="1"/>
  <c r="O1151" i="1" s="1"/>
  <c r="H2288" i="3" a="1"/>
  <c r="L2286" i="3"/>
  <c r="N2286" i="3" s="1" a="1"/>
  <c r="I2288" i="3"/>
  <c r="H2288" i="3"/>
  <c r="H2289" i="3"/>
  <c r="I2289" i="3"/>
  <c r="M2289" i="3" s="1"/>
  <c r="T2280" i="3" l="1" a="1"/>
  <c r="T2280" i="3" s="1"/>
  <c r="R2284" i="3" a="1"/>
  <c r="R2282" i="3"/>
  <c r="S2283" i="3"/>
  <c r="R2283" i="3"/>
  <c r="S2282" i="3"/>
  <c r="N2287" i="3"/>
  <c r="O2286" i="3"/>
  <c r="H1152" i="1" s="1" a="1"/>
  <c r="H1152" i="1" s="1"/>
  <c r="O1152" i="1" s="1"/>
  <c r="N2286" i="3"/>
  <c r="O2287" i="3"/>
  <c r="H2290" i="3" a="1"/>
  <c r="L2288" i="3"/>
  <c r="N2288" i="3" s="1" a="1"/>
  <c r="I2291" i="3"/>
  <c r="M2291" i="3" s="1"/>
  <c r="H2290" i="3"/>
  <c r="I2290" i="3"/>
  <c r="H2291" i="3"/>
  <c r="T2282" i="3" l="1" a="1"/>
  <c r="T2282" i="3" s="1"/>
  <c r="R2286" i="3" a="1"/>
  <c r="R2284" i="3"/>
  <c r="R2285" i="3"/>
  <c r="S2285" i="3"/>
  <c r="S2284" i="3"/>
  <c r="H2292" i="3" a="1"/>
  <c r="L2290" i="3"/>
  <c r="N2290" i="3" s="1" a="1"/>
  <c r="O2289" i="3"/>
  <c r="O2288" i="3"/>
  <c r="H1153" i="1" s="1" a="1"/>
  <c r="H1153" i="1" s="1"/>
  <c r="O1153" i="1" s="1"/>
  <c r="N2288" i="3"/>
  <c r="N2289" i="3"/>
  <c r="I2293" i="3"/>
  <c r="M2293" i="3" s="1"/>
  <c r="I2292" i="3"/>
  <c r="H2293" i="3"/>
  <c r="H2292" i="3"/>
  <c r="T2284" i="3" l="1" a="1"/>
  <c r="T2284" i="3" s="1"/>
  <c r="R2288" i="3" a="1"/>
  <c r="S2287" i="3"/>
  <c r="R2287" i="3"/>
  <c r="S2286" i="3"/>
  <c r="R2286" i="3"/>
  <c r="N2290" i="3"/>
  <c r="N2291" i="3"/>
  <c r="O2291" i="3"/>
  <c r="O2290" i="3"/>
  <c r="H1154" i="1" s="1" a="1"/>
  <c r="H1154" i="1" s="1"/>
  <c r="O1154" i="1" s="1"/>
  <c r="H2294" i="3" a="1"/>
  <c r="L2292" i="3"/>
  <c r="N2292" i="3" s="1" a="1"/>
  <c r="I2294" i="3"/>
  <c r="I2295" i="3"/>
  <c r="M2295" i="3" s="1"/>
  <c r="H2294" i="3"/>
  <c r="H2295" i="3"/>
  <c r="T2286" i="3" l="1" a="1"/>
  <c r="T2286" i="3" s="1"/>
  <c r="R2290" i="3" a="1"/>
  <c r="S2289" i="3"/>
  <c r="R2288" i="3"/>
  <c r="R2289" i="3"/>
  <c r="S2288" i="3"/>
  <c r="O2292" i="3"/>
  <c r="H1155" i="1" s="1" a="1"/>
  <c r="H1155" i="1" s="1"/>
  <c r="O1155" i="1" s="1"/>
  <c r="N2293" i="3"/>
  <c r="N2292" i="3"/>
  <c r="O2293" i="3"/>
  <c r="H2296" i="3" a="1"/>
  <c r="L2294" i="3"/>
  <c r="N2294" i="3" s="1" a="1"/>
  <c r="I2296" i="3"/>
  <c r="H2296" i="3"/>
  <c r="H2297" i="3"/>
  <c r="I2297" i="3"/>
  <c r="M2297" i="3" s="1"/>
  <c r="T2288" i="3" l="1" a="1"/>
  <c r="T2288" i="3" s="1"/>
  <c r="R2292" i="3" a="1"/>
  <c r="S2291" i="3"/>
  <c r="R2291" i="3"/>
  <c r="R2290" i="3"/>
  <c r="S2290" i="3"/>
  <c r="N2294" i="3"/>
  <c r="O2294" i="3"/>
  <c r="H1156" i="1" s="1" a="1"/>
  <c r="H1156" i="1" s="1"/>
  <c r="O1156" i="1" s="1"/>
  <c r="O2295" i="3"/>
  <c r="N2295" i="3"/>
  <c r="H2298" i="3" a="1"/>
  <c r="L2296" i="3"/>
  <c r="N2296" i="3" s="1" a="1"/>
  <c r="I2299" i="3"/>
  <c r="M2299" i="3" s="1"/>
  <c r="H2298" i="3"/>
  <c r="I2298" i="3"/>
  <c r="H2299" i="3"/>
  <c r="T2290" i="3" l="1" a="1"/>
  <c r="T2290" i="3" s="1"/>
  <c r="R2294" i="3" a="1"/>
  <c r="R2292" i="3"/>
  <c r="S2293" i="3"/>
  <c r="R2293" i="3"/>
  <c r="S2292" i="3"/>
  <c r="H2300" i="3" a="1"/>
  <c r="L2298" i="3"/>
  <c r="N2298" i="3" s="1" a="1"/>
  <c r="N2297" i="3"/>
  <c r="O2297" i="3"/>
  <c r="O2296" i="3"/>
  <c r="H1157" i="1" s="1" a="1"/>
  <c r="H1157" i="1" s="1"/>
  <c r="O1157" i="1" s="1"/>
  <c r="N2296" i="3"/>
  <c r="I2301" i="3"/>
  <c r="M2301" i="3" s="1"/>
  <c r="I2300" i="3"/>
  <c r="H2300" i="3"/>
  <c r="H2301" i="3"/>
  <c r="T2292" i="3" l="1" a="1"/>
  <c r="T2292" i="3" s="1"/>
  <c r="R2296" i="3" a="1"/>
  <c r="R2294" i="3"/>
  <c r="S2294" i="3"/>
  <c r="R2295" i="3"/>
  <c r="S2295" i="3"/>
  <c r="N2298" i="3"/>
  <c r="O2298" i="3"/>
  <c r="H1158" i="1" s="1" a="1"/>
  <c r="H1158" i="1" s="1"/>
  <c r="O1158" i="1" s="1"/>
  <c r="O2299" i="3"/>
  <c r="N2299" i="3"/>
  <c r="H2302" i="3" a="1"/>
  <c r="L2300" i="3"/>
  <c r="N2300" i="3" s="1" a="1"/>
  <c r="I2302" i="3"/>
  <c r="I2303" i="3"/>
  <c r="M2303" i="3" s="1"/>
  <c r="H2302" i="3"/>
  <c r="H2303" i="3"/>
  <c r="T2294" i="3" l="1" a="1"/>
  <c r="T2294" i="3" s="1"/>
  <c r="R2298" i="3" a="1"/>
  <c r="S2297" i="3"/>
  <c r="R2297" i="3"/>
  <c r="S2296" i="3"/>
  <c r="R2296" i="3"/>
  <c r="N2300" i="3"/>
  <c r="N2301" i="3"/>
  <c r="O2300" i="3"/>
  <c r="H1159" i="1" s="1" a="1"/>
  <c r="H1159" i="1" s="1"/>
  <c r="O1159" i="1" s="1"/>
  <c r="O2301" i="3"/>
  <c r="H2304" i="3" a="1"/>
  <c r="L2302" i="3"/>
  <c r="N2302" i="3" s="1" a="1"/>
  <c r="I2304" i="3"/>
  <c r="H2304" i="3"/>
  <c r="H2305" i="3"/>
  <c r="I2305" i="3"/>
  <c r="M2305" i="3" s="1"/>
  <c r="T2296" i="3" l="1" a="1"/>
  <c r="T2296" i="3" s="1"/>
  <c r="R2300" i="3" a="1"/>
  <c r="R2298" i="3"/>
  <c r="S2299" i="3"/>
  <c r="S2298" i="3"/>
  <c r="R2299" i="3"/>
  <c r="N2303" i="3"/>
  <c r="O2302" i="3"/>
  <c r="H1160" i="1" s="1" a="1"/>
  <c r="H1160" i="1" s="1"/>
  <c r="O1160" i="1" s="1"/>
  <c r="O2303" i="3"/>
  <c r="N2302" i="3"/>
  <c r="H2306" i="3" a="1"/>
  <c r="L2304" i="3"/>
  <c r="N2304" i="3" s="1" a="1"/>
  <c r="I2307" i="3"/>
  <c r="M2307" i="3" s="1"/>
  <c r="H2306" i="3"/>
  <c r="I2306" i="3"/>
  <c r="H2307" i="3"/>
  <c r="T2298" i="3" l="1" a="1"/>
  <c r="T2298" i="3" s="1"/>
  <c r="R2302" i="3" a="1"/>
  <c r="R2300" i="3"/>
  <c r="R2301" i="3"/>
  <c r="S2301" i="3"/>
  <c r="S2300" i="3"/>
  <c r="O2305" i="3"/>
  <c r="O2304" i="3"/>
  <c r="H1161" i="1" s="1" a="1"/>
  <c r="H1161" i="1" s="1"/>
  <c r="O1161" i="1" s="1"/>
  <c r="N2305" i="3"/>
  <c r="N2304" i="3"/>
  <c r="H2308" i="3" a="1"/>
  <c r="L2306" i="3"/>
  <c r="N2306" i="3" s="1" a="1"/>
  <c r="I2308" i="3"/>
  <c r="H2308" i="3"/>
  <c r="H2309" i="3"/>
  <c r="I2309" i="3"/>
  <c r="M2309" i="3" s="1"/>
  <c r="T2300" i="3" l="1" a="1"/>
  <c r="T2300" i="3" s="1"/>
  <c r="R2304" i="3" a="1"/>
  <c r="S2303" i="3"/>
  <c r="S2302" i="3"/>
  <c r="R2303" i="3"/>
  <c r="R2302" i="3"/>
  <c r="N2306" i="3"/>
  <c r="O2306" i="3"/>
  <c r="H1162" i="1" s="1" a="1"/>
  <c r="H1162" i="1" s="1"/>
  <c r="O1162" i="1" s="1"/>
  <c r="O2307" i="3"/>
  <c r="N2307" i="3"/>
  <c r="H2310" i="3" a="1"/>
  <c r="L2308" i="3"/>
  <c r="N2308" i="3" s="1" a="1"/>
  <c r="I2311" i="3"/>
  <c r="M2311" i="3" s="1"/>
  <c r="H2310" i="3"/>
  <c r="I2310" i="3"/>
  <c r="H2311" i="3"/>
  <c r="T2302" i="3" l="1" a="1"/>
  <c r="T2302" i="3" s="1"/>
  <c r="R2306" i="3" a="1"/>
  <c r="S2305" i="3"/>
  <c r="S2304" i="3"/>
  <c r="R2305" i="3"/>
  <c r="R2304" i="3"/>
  <c r="O2308" i="3"/>
  <c r="H1163" i="1" s="1" a="1"/>
  <c r="H1163" i="1" s="1"/>
  <c r="O1163" i="1" s="1"/>
  <c r="N2309" i="3"/>
  <c r="N2308" i="3"/>
  <c r="O2309" i="3"/>
  <c r="H2312" i="3" a="1"/>
  <c r="L2310" i="3"/>
  <c r="N2310" i="3" s="1" a="1"/>
  <c r="I2312" i="3"/>
  <c r="H2312" i="3"/>
  <c r="H2313" i="3"/>
  <c r="I2313" i="3"/>
  <c r="M2313" i="3" s="1"/>
  <c r="T2304" i="3" l="1" a="1"/>
  <c r="T2304" i="3" s="1"/>
  <c r="R2308" i="3" a="1"/>
  <c r="R2306" i="3"/>
  <c r="S2306" i="3"/>
  <c r="R2307" i="3"/>
  <c r="S2307" i="3"/>
  <c r="N2310" i="3"/>
  <c r="O2310" i="3"/>
  <c r="H1164" i="1" s="1" a="1"/>
  <c r="H1164" i="1" s="1"/>
  <c r="O1164" i="1" s="1"/>
  <c r="O2311" i="3"/>
  <c r="N2311" i="3"/>
  <c r="H2314" i="3" a="1"/>
  <c r="L2312" i="3"/>
  <c r="N2312" i="3" s="1" a="1"/>
  <c r="I2315" i="3"/>
  <c r="M2315" i="3" s="1"/>
  <c r="H2314" i="3"/>
  <c r="I2314" i="3"/>
  <c r="H2315" i="3"/>
  <c r="T2306" i="3" l="1" a="1"/>
  <c r="T2306" i="3" s="1"/>
  <c r="R2310" i="3" a="1"/>
  <c r="R2308" i="3"/>
  <c r="R2309" i="3"/>
  <c r="S2309" i="3"/>
  <c r="S2308" i="3"/>
  <c r="H2316" i="3" a="1"/>
  <c r="L2314" i="3"/>
  <c r="N2314" i="3" s="1" a="1"/>
  <c r="N2313" i="3"/>
  <c r="N2312" i="3"/>
  <c r="O2312" i="3"/>
  <c r="H1165" i="1" s="1" a="1"/>
  <c r="H1165" i="1" s="1"/>
  <c r="O1165" i="1" s="1"/>
  <c r="O2313" i="3"/>
  <c r="I2316" i="3"/>
  <c r="H2316" i="3"/>
  <c r="H2317" i="3"/>
  <c r="I2317" i="3"/>
  <c r="M2317" i="3" s="1"/>
  <c r="T2308" i="3" l="1" a="1"/>
  <c r="T2308" i="3" s="1"/>
  <c r="R2312" i="3" a="1"/>
  <c r="R2310" i="3"/>
  <c r="R2311" i="3"/>
  <c r="S2310" i="3"/>
  <c r="S2311" i="3"/>
  <c r="N2314" i="3"/>
  <c r="O2314" i="3"/>
  <c r="H1166" i="1" s="1" a="1"/>
  <c r="H1166" i="1" s="1"/>
  <c r="O1166" i="1" s="1"/>
  <c r="O2315" i="3"/>
  <c r="N2315" i="3"/>
  <c r="H2318" i="3" a="1"/>
  <c r="L2316" i="3"/>
  <c r="N2316" i="3" s="1" a="1"/>
  <c r="I2319" i="3"/>
  <c r="M2319" i="3" s="1"/>
  <c r="H2318" i="3"/>
  <c r="I2318" i="3"/>
  <c r="H2319" i="3"/>
  <c r="T2310" i="3" l="1" a="1"/>
  <c r="T2310" i="3" s="1"/>
  <c r="R2314" i="3" a="1"/>
  <c r="S2312" i="3"/>
  <c r="R2312" i="3"/>
  <c r="R2313" i="3"/>
  <c r="S2313" i="3"/>
  <c r="H2320" i="3" a="1"/>
  <c r="L2318" i="3"/>
  <c r="N2318" i="3" s="1" a="1"/>
  <c r="N2316" i="3"/>
  <c r="N2317" i="3"/>
  <c r="O2317" i="3"/>
  <c r="O2316" i="3"/>
  <c r="H1167" i="1" s="1" a="1"/>
  <c r="H1167" i="1" s="1"/>
  <c r="O1167" i="1" s="1"/>
  <c r="I2320" i="3"/>
  <c r="H2320" i="3"/>
  <c r="H2321" i="3"/>
  <c r="I2321" i="3"/>
  <c r="M2321" i="3" s="1"/>
  <c r="T2312" i="3" l="1" a="1"/>
  <c r="T2312" i="3" s="1"/>
  <c r="R2316" i="3" a="1"/>
  <c r="R2314" i="3"/>
  <c r="S2315" i="3"/>
  <c r="R2315" i="3"/>
  <c r="S2314" i="3"/>
  <c r="N2319" i="3"/>
  <c r="O2318" i="3"/>
  <c r="H1168" i="1" s="1" a="1"/>
  <c r="H1168" i="1" s="1"/>
  <c r="O1168" i="1" s="1"/>
  <c r="O2319" i="3"/>
  <c r="N2318" i="3"/>
  <c r="H2322" i="3" a="1"/>
  <c r="L2320" i="3"/>
  <c r="N2320" i="3" s="1" a="1"/>
  <c r="I2323" i="3"/>
  <c r="M2323" i="3" s="1"/>
  <c r="I2322" i="3"/>
  <c r="H2323" i="3"/>
  <c r="H2322" i="3"/>
  <c r="T2314" i="3" l="1" a="1"/>
  <c r="T2314" i="3" s="1"/>
  <c r="R2318" i="3" a="1"/>
  <c r="R2316" i="3"/>
  <c r="R2317" i="3"/>
  <c r="S2317" i="3"/>
  <c r="S2316" i="3"/>
  <c r="O2321" i="3"/>
  <c r="O2320" i="3"/>
  <c r="H1169" i="1" s="1" a="1"/>
  <c r="H1169" i="1" s="1"/>
  <c r="O1169" i="1" s="1"/>
  <c r="N2320" i="3"/>
  <c r="N2321" i="3"/>
  <c r="H2324" i="3" a="1"/>
  <c r="L2322" i="3"/>
  <c r="N2322" i="3" s="1" a="1"/>
  <c r="I2324" i="3"/>
  <c r="H2325" i="3"/>
  <c r="I2325" i="3"/>
  <c r="M2325" i="3" s="1"/>
  <c r="H2324" i="3"/>
  <c r="T2316" i="3" l="1" a="1"/>
  <c r="T2316" i="3" s="1"/>
  <c r="R2320" i="3" a="1"/>
  <c r="S2319" i="3"/>
  <c r="R2319" i="3"/>
  <c r="S2318" i="3"/>
  <c r="R2318" i="3"/>
  <c r="N2322" i="3"/>
  <c r="O2322" i="3"/>
  <c r="H1170" i="1" s="1" a="1"/>
  <c r="H1170" i="1" s="1"/>
  <c r="O1170" i="1" s="1"/>
  <c r="O2323" i="3"/>
  <c r="N2323" i="3"/>
  <c r="H2326" i="3" a="1"/>
  <c r="L2324" i="3"/>
  <c r="N2324" i="3" s="1" a="1"/>
  <c r="I2327" i="3"/>
  <c r="M2327" i="3" s="1"/>
  <c r="H2327" i="3"/>
  <c r="H2326" i="3"/>
  <c r="I2326" i="3"/>
  <c r="T2318" i="3" l="1" a="1"/>
  <c r="T2318" i="3" s="1"/>
  <c r="R2322" i="3" a="1"/>
  <c r="S2321" i="3"/>
  <c r="R2321" i="3"/>
  <c r="R2320" i="3"/>
  <c r="S2320" i="3"/>
  <c r="O2324" i="3"/>
  <c r="H1171" i="1" s="1" a="1"/>
  <c r="H1171" i="1" s="1"/>
  <c r="O1171" i="1" s="1"/>
  <c r="N2325" i="3"/>
  <c r="N2324" i="3"/>
  <c r="O2325" i="3"/>
  <c r="H2328" i="3" a="1"/>
  <c r="L2326" i="3"/>
  <c r="N2326" i="3" s="1" a="1"/>
  <c r="I2328" i="3"/>
  <c r="I2329" i="3"/>
  <c r="M2329" i="3" s="1"/>
  <c r="H2328" i="3"/>
  <c r="H2329" i="3"/>
  <c r="T2320" i="3" l="1" a="1"/>
  <c r="T2320" i="3" s="1"/>
  <c r="R2324" i="3" a="1"/>
  <c r="R2322" i="3"/>
  <c r="S2322" i="3"/>
  <c r="R2323" i="3"/>
  <c r="S2323" i="3"/>
  <c r="N2326" i="3"/>
  <c r="O2326" i="3"/>
  <c r="H1172" i="1" s="1" a="1"/>
  <c r="H1172" i="1" s="1"/>
  <c r="O1172" i="1" s="1"/>
  <c r="O2327" i="3"/>
  <c r="N2327" i="3"/>
  <c r="H2330" i="3" a="1"/>
  <c r="L2328" i="3"/>
  <c r="N2328" i="3" s="1" a="1"/>
  <c r="I2331" i="3"/>
  <c r="M2331" i="3" s="1"/>
  <c r="H2330" i="3"/>
  <c r="I2330" i="3"/>
  <c r="H2331" i="3"/>
  <c r="T2322" i="3" l="1" a="1"/>
  <c r="T2322" i="3" s="1"/>
  <c r="R2326" i="3" a="1"/>
  <c r="R2324" i="3"/>
  <c r="R2325" i="3"/>
  <c r="S2325" i="3"/>
  <c r="S2324" i="3"/>
  <c r="N2329" i="3"/>
  <c r="N2328" i="3"/>
  <c r="O2328" i="3"/>
  <c r="H1173" i="1" s="1" a="1"/>
  <c r="H1173" i="1" s="1"/>
  <c r="O1173" i="1" s="1"/>
  <c r="O2329" i="3"/>
  <c r="H2332" i="3" a="1"/>
  <c r="L2330" i="3"/>
  <c r="N2330" i="3" s="1" a="1"/>
  <c r="I2332" i="3"/>
  <c r="H2332" i="3"/>
  <c r="H2333" i="3"/>
  <c r="I2333" i="3"/>
  <c r="M2333" i="3" s="1"/>
  <c r="T2324" i="3" l="1" a="1"/>
  <c r="T2324" i="3" s="1"/>
  <c r="R2328" i="3" a="1"/>
  <c r="R2326" i="3"/>
  <c r="S2326" i="3"/>
  <c r="R2327" i="3"/>
  <c r="S2327" i="3"/>
  <c r="N2330" i="3"/>
  <c r="O2330" i="3"/>
  <c r="H1174" i="1" s="1" a="1"/>
  <c r="H1174" i="1" s="1"/>
  <c r="O1174" i="1" s="1"/>
  <c r="O2331" i="3"/>
  <c r="N2331" i="3"/>
  <c r="H2334" i="3" a="1"/>
  <c r="L2332" i="3"/>
  <c r="N2332" i="3" s="1" a="1"/>
  <c r="I2335" i="3"/>
  <c r="M2335" i="3" s="1"/>
  <c r="H2334" i="3"/>
  <c r="I2334" i="3"/>
  <c r="H2335" i="3"/>
  <c r="T2326" i="3" l="1" a="1"/>
  <c r="T2326" i="3" s="1"/>
  <c r="R2330" i="3" a="1"/>
  <c r="R2328" i="3"/>
  <c r="S2328" i="3"/>
  <c r="R2329" i="3"/>
  <c r="S2329" i="3"/>
  <c r="H2336" i="3" a="1"/>
  <c r="L2334" i="3"/>
  <c r="N2334" i="3" s="1" a="1"/>
  <c r="N2332" i="3"/>
  <c r="N2333" i="3"/>
  <c r="O2333" i="3"/>
  <c r="O2332" i="3"/>
  <c r="H1175" i="1" s="1" a="1"/>
  <c r="H1175" i="1" s="1"/>
  <c r="O1175" i="1" s="1"/>
  <c r="I2336" i="3"/>
  <c r="H2336" i="3"/>
  <c r="H2337" i="3"/>
  <c r="I2337" i="3"/>
  <c r="M2337" i="3" s="1"/>
  <c r="T2328" i="3" l="1" a="1"/>
  <c r="T2328" i="3" s="1"/>
  <c r="R2332" i="3" a="1"/>
  <c r="R2330" i="3"/>
  <c r="S2331" i="3"/>
  <c r="S2330" i="3"/>
  <c r="R2331" i="3"/>
  <c r="N2335" i="3"/>
  <c r="O2334" i="3"/>
  <c r="H1176" i="1" s="1" a="1"/>
  <c r="H1176" i="1" s="1"/>
  <c r="O1176" i="1" s="1"/>
  <c r="O2335" i="3"/>
  <c r="N2334" i="3"/>
  <c r="H2338" i="3" a="1"/>
  <c r="L2336" i="3"/>
  <c r="N2336" i="3" s="1" a="1"/>
  <c r="I2339" i="3"/>
  <c r="M2339" i="3" s="1"/>
  <c r="H2338" i="3"/>
  <c r="I2338" i="3"/>
  <c r="H2339" i="3"/>
  <c r="T2330" i="3" l="1" a="1"/>
  <c r="T2330" i="3" s="1"/>
  <c r="R2334" i="3" a="1"/>
  <c r="R2332" i="3"/>
  <c r="R2333" i="3"/>
  <c r="S2333" i="3"/>
  <c r="S2332" i="3"/>
  <c r="H2340" i="3" a="1"/>
  <c r="L2338" i="3"/>
  <c r="N2338" i="3" s="1" a="1"/>
  <c r="O2337" i="3"/>
  <c r="O2336" i="3"/>
  <c r="H1177" i="1" s="1" a="1"/>
  <c r="H1177" i="1" s="1"/>
  <c r="O1177" i="1" s="1"/>
  <c r="N2336" i="3"/>
  <c r="N2337" i="3"/>
  <c r="I2340" i="3"/>
  <c r="H2340" i="3"/>
  <c r="H2341" i="3"/>
  <c r="I2341" i="3"/>
  <c r="M2341" i="3" s="1"/>
  <c r="T2332" i="3" l="1" a="1"/>
  <c r="T2332" i="3" s="1"/>
  <c r="R2336" i="3" a="1"/>
  <c r="S2335" i="3"/>
  <c r="S2334" i="3"/>
  <c r="R2335" i="3"/>
  <c r="R2334" i="3"/>
  <c r="N2338" i="3"/>
  <c r="O2338" i="3"/>
  <c r="H1178" i="1" s="1" a="1"/>
  <c r="H1178" i="1" s="1"/>
  <c r="O1178" i="1" s="1"/>
  <c r="O2339" i="3"/>
  <c r="N2339" i="3"/>
  <c r="H2342" i="3" a="1"/>
  <c r="L2340" i="3"/>
  <c r="N2340" i="3" s="1" a="1"/>
  <c r="I2343" i="3"/>
  <c r="M2343" i="3" s="1"/>
  <c r="H2342" i="3"/>
  <c r="I2342" i="3"/>
  <c r="H2343" i="3"/>
  <c r="T2334" i="3" l="1" a="1"/>
  <c r="T2334" i="3" s="1"/>
  <c r="R2338" i="3" a="1"/>
  <c r="S2337" i="3"/>
  <c r="S2336" i="3"/>
  <c r="R2336" i="3"/>
  <c r="R2337" i="3"/>
  <c r="O2340" i="3"/>
  <c r="H1179" i="1" s="1" a="1"/>
  <c r="H1179" i="1" s="1"/>
  <c r="O1179" i="1" s="1"/>
  <c r="N2341" i="3"/>
  <c r="O2341" i="3"/>
  <c r="N2340" i="3"/>
  <c r="H2344" i="3" a="1"/>
  <c r="L2342" i="3"/>
  <c r="N2342" i="3" s="1" a="1"/>
  <c r="I2344" i="3"/>
  <c r="H2344" i="3"/>
  <c r="H2345" i="3"/>
  <c r="I2345" i="3"/>
  <c r="M2345" i="3" s="1"/>
  <c r="T2336" i="3" l="1" a="1"/>
  <c r="T2336" i="3" s="1"/>
  <c r="R2340" i="3" a="1"/>
  <c r="R2338" i="3"/>
  <c r="S2338" i="3"/>
  <c r="R2339" i="3"/>
  <c r="S2339" i="3"/>
  <c r="N2342" i="3"/>
  <c r="O2342" i="3"/>
  <c r="H1180" i="1" s="1" a="1"/>
  <c r="H1180" i="1" s="1"/>
  <c r="O1180" i="1" s="1"/>
  <c r="O2343" i="3"/>
  <c r="N2343" i="3"/>
  <c r="H2346" i="3" a="1"/>
  <c r="L2344" i="3"/>
  <c r="N2344" i="3" s="1" a="1"/>
  <c r="I2347" i="3"/>
  <c r="M2347" i="3" s="1"/>
  <c r="H2346" i="3"/>
  <c r="I2346" i="3"/>
  <c r="H2347" i="3"/>
  <c r="T2338" i="3" l="1" a="1"/>
  <c r="T2338" i="3" s="1"/>
  <c r="R2342" i="3" a="1"/>
  <c r="R2340" i="3"/>
  <c r="S2341" i="3"/>
  <c r="R2341" i="3"/>
  <c r="S2340" i="3"/>
  <c r="H2348" i="3" a="1"/>
  <c r="L2346" i="3"/>
  <c r="N2346" i="3" s="1" a="1"/>
  <c r="N2345" i="3"/>
  <c r="N2344" i="3"/>
  <c r="O2344" i="3"/>
  <c r="H1181" i="1" s="1" a="1"/>
  <c r="H1181" i="1" s="1"/>
  <c r="O1181" i="1" s="1"/>
  <c r="O2345" i="3"/>
  <c r="I2348" i="3"/>
  <c r="H2348" i="3"/>
  <c r="H2349" i="3"/>
  <c r="I2349" i="3"/>
  <c r="M2349" i="3" s="1"/>
  <c r="T2340" i="3" l="1" a="1"/>
  <c r="T2340" i="3" s="1"/>
  <c r="R2344" i="3" a="1"/>
  <c r="R2342" i="3"/>
  <c r="R2343" i="3"/>
  <c r="S2342" i="3"/>
  <c r="S2343" i="3"/>
  <c r="N2346" i="3"/>
  <c r="O2346" i="3"/>
  <c r="H1182" i="1" s="1" a="1"/>
  <c r="H1182" i="1" s="1"/>
  <c r="O1182" i="1" s="1"/>
  <c r="O2347" i="3"/>
  <c r="N2347" i="3"/>
  <c r="H2350" i="3" a="1"/>
  <c r="L2348" i="3"/>
  <c r="N2348" i="3" s="1" a="1"/>
  <c r="I2351" i="3"/>
  <c r="M2351" i="3" s="1"/>
  <c r="H2350" i="3"/>
  <c r="I2350" i="3"/>
  <c r="H2351" i="3"/>
  <c r="T2342" i="3" l="1" a="1"/>
  <c r="T2342" i="3" s="1"/>
  <c r="R2346" i="3" a="1"/>
  <c r="R2344" i="3"/>
  <c r="S2344" i="3"/>
  <c r="S2345" i="3"/>
  <c r="R2345" i="3"/>
  <c r="H2352" i="3" a="1"/>
  <c r="L2350" i="3"/>
  <c r="N2350" i="3" s="1" a="1"/>
  <c r="N2348" i="3"/>
  <c r="N2349" i="3"/>
  <c r="O2349" i="3"/>
  <c r="O2348" i="3"/>
  <c r="H1183" i="1" s="1" a="1"/>
  <c r="H1183" i="1" s="1"/>
  <c r="O1183" i="1" s="1"/>
  <c r="I2352" i="3"/>
  <c r="H2352" i="3"/>
  <c r="H2353" i="3"/>
  <c r="I2353" i="3"/>
  <c r="M2353" i="3" s="1"/>
  <c r="T2344" i="3" l="1" a="1"/>
  <c r="T2344" i="3" s="1"/>
  <c r="R2348" i="3" a="1"/>
  <c r="R2346" i="3"/>
  <c r="S2347" i="3"/>
  <c r="R2347" i="3"/>
  <c r="S2346" i="3"/>
  <c r="N2351" i="3"/>
  <c r="O2350" i="3"/>
  <c r="H1184" i="1" s="1" a="1"/>
  <c r="H1184" i="1" s="1"/>
  <c r="O1184" i="1" s="1"/>
  <c r="N2350" i="3"/>
  <c r="O2351" i="3"/>
  <c r="H2354" i="3" a="1"/>
  <c r="L2352" i="3"/>
  <c r="N2352" i="3" s="1" a="1"/>
  <c r="I2355" i="3"/>
  <c r="M2355" i="3" s="1"/>
  <c r="I2354" i="3"/>
  <c r="H2355" i="3"/>
  <c r="H2354" i="3"/>
  <c r="T2346" i="3" l="1" a="1"/>
  <c r="T2346" i="3" s="1"/>
  <c r="R2350" i="3" a="1"/>
  <c r="R2348" i="3"/>
  <c r="R2349" i="3"/>
  <c r="S2349" i="3"/>
  <c r="S2348" i="3"/>
  <c r="O2353" i="3"/>
  <c r="O2352" i="3"/>
  <c r="H1185" i="1" s="1" a="1"/>
  <c r="H1185" i="1" s="1"/>
  <c r="O1185" i="1" s="1"/>
  <c r="N2352" i="3"/>
  <c r="N2353" i="3"/>
  <c r="H2356" i="3" a="1"/>
  <c r="L2354" i="3"/>
  <c r="N2354" i="3" s="1" a="1"/>
  <c r="I2356" i="3"/>
  <c r="H2356" i="3"/>
  <c r="H2357" i="3"/>
  <c r="I2357" i="3"/>
  <c r="M2357" i="3" s="1"/>
  <c r="T2348" i="3" l="1" a="1"/>
  <c r="T2348" i="3" s="1"/>
  <c r="R2352" i="3" a="1"/>
  <c r="S2351" i="3"/>
  <c r="S2350" i="3"/>
  <c r="R2351" i="3"/>
  <c r="R2350" i="3"/>
  <c r="N2354" i="3"/>
  <c r="N2355" i="3"/>
  <c r="O2355" i="3"/>
  <c r="O2354" i="3"/>
  <c r="H1186" i="1" s="1" a="1"/>
  <c r="H1186" i="1" s="1"/>
  <c r="O1186" i="1" s="1"/>
  <c r="H2358" i="3" a="1"/>
  <c r="L2356" i="3"/>
  <c r="N2356" i="3" s="1" a="1"/>
  <c r="H2358" i="3"/>
  <c r="I2358" i="3"/>
  <c r="H2359" i="3"/>
  <c r="I2359" i="3"/>
  <c r="M2359" i="3" s="1"/>
  <c r="T2350" i="3" l="1" a="1"/>
  <c r="T2350" i="3" s="1"/>
  <c r="R2354" i="3" a="1"/>
  <c r="S2353" i="3"/>
  <c r="S2352" i="3"/>
  <c r="R2352" i="3"/>
  <c r="R2353" i="3"/>
  <c r="H2360" i="3" a="1"/>
  <c r="L2358" i="3"/>
  <c r="N2358" i="3" s="1" a="1"/>
  <c r="O2356" i="3"/>
  <c r="H1187" i="1" s="1" a="1"/>
  <c r="H1187" i="1" s="1"/>
  <c r="O1187" i="1" s="1"/>
  <c r="N2357" i="3"/>
  <c r="N2356" i="3"/>
  <c r="O2357" i="3"/>
  <c r="H2360" i="3"/>
  <c r="I2360" i="3"/>
  <c r="H2361" i="3"/>
  <c r="I2361" i="3"/>
  <c r="M2361" i="3" s="1"/>
  <c r="T2352" i="3" l="1" a="1"/>
  <c r="T2352" i="3" s="1"/>
  <c r="R2356" i="3" a="1"/>
  <c r="S2355" i="3"/>
  <c r="R2355" i="3"/>
  <c r="R2354" i="3"/>
  <c r="S2354" i="3"/>
  <c r="H2362" i="3" a="1"/>
  <c r="L2360" i="3"/>
  <c r="N2360" i="3" s="1" a="1"/>
  <c r="N2358" i="3"/>
  <c r="O2358" i="3"/>
  <c r="H1188" i="1" s="1" a="1"/>
  <c r="H1188" i="1" s="1"/>
  <c r="O1188" i="1" s="1"/>
  <c r="O2359" i="3"/>
  <c r="N2359" i="3"/>
  <c r="H2362" i="3"/>
  <c r="I2362" i="3"/>
  <c r="H2363" i="3"/>
  <c r="I2363" i="3"/>
  <c r="M2363" i="3" s="1"/>
  <c r="T2354" i="3" l="1" a="1"/>
  <c r="T2354" i="3" s="1"/>
  <c r="R2358" i="3" a="1"/>
  <c r="R2356" i="3"/>
  <c r="R2357" i="3"/>
  <c r="S2357" i="3"/>
  <c r="S2356" i="3"/>
  <c r="N2361" i="3"/>
  <c r="O2361" i="3"/>
  <c r="O2360" i="3"/>
  <c r="H1189" i="1" s="1" a="1"/>
  <c r="H1189" i="1" s="1"/>
  <c r="O1189" i="1" s="1"/>
  <c r="N2360" i="3"/>
  <c r="H2364" i="3" a="1"/>
  <c r="L2362" i="3"/>
  <c r="N2362" i="3" s="1" a="1"/>
  <c r="H2365" i="3"/>
  <c r="I2365" i="3"/>
  <c r="M2365" i="3" s="1"/>
  <c r="H2364" i="3"/>
  <c r="I2364" i="3"/>
  <c r="T2356" i="3" l="1" a="1"/>
  <c r="T2356" i="3" s="1"/>
  <c r="R2360" i="3" a="1"/>
  <c r="R2358" i="3"/>
  <c r="R2359" i="3"/>
  <c r="S2358" i="3"/>
  <c r="S2359" i="3"/>
  <c r="N2362" i="3"/>
  <c r="O2362" i="3"/>
  <c r="H1190" i="1" s="1" a="1"/>
  <c r="H1190" i="1" s="1"/>
  <c r="O1190" i="1" s="1"/>
  <c r="O2363" i="3"/>
  <c r="N2363" i="3"/>
  <c r="H2366" i="3" a="1"/>
  <c r="L2364" i="3"/>
  <c r="N2364" i="3" s="1" a="1"/>
  <c r="H2366" i="3"/>
  <c r="I2366" i="3"/>
  <c r="H2367" i="3"/>
  <c r="I2367" i="3"/>
  <c r="M2367" i="3" s="1"/>
  <c r="T2358" i="3" l="1" a="1"/>
  <c r="T2358" i="3" s="1"/>
  <c r="R2362" i="3" a="1"/>
  <c r="R2360" i="3"/>
  <c r="S2360" i="3"/>
  <c r="R2361" i="3"/>
  <c r="S2361" i="3"/>
  <c r="H2368" i="3" a="1"/>
  <c r="L2366" i="3"/>
  <c r="N2366" i="3" s="1" a="1"/>
  <c r="N2364" i="3"/>
  <c r="N2365" i="3"/>
  <c r="O2364" i="3"/>
  <c r="H1191" i="1" s="1" a="1"/>
  <c r="H1191" i="1" s="1"/>
  <c r="O1191" i="1" s="1"/>
  <c r="O2365" i="3"/>
  <c r="H2368" i="3"/>
  <c r="I2368" i="3"/>
  <c r="H2369" i="3"/>
  <c r="I2369" i="3"/>
  <c r="M2369" i="3" s="1"/>
  <c r="T2360" i="3" l="1" a="1"/>
  <c r="T2360" i="3" s="1"/>
  <c r="R2364" i="3" a="1"/>
  <c r="R2362" i="3"/>
  <c r="S2363" i="3"/>
  <c r="R2363" i="3"/>
  <c r="S2362" i="3"/>
  <c r="H2370" i="3" a="1"/>
  <c r="L2368" i="3"/>
  <c r="N2368" i="3" s="1" a="1"/>
  <c r="N2367" i="3"/>
  <c r="O2366" i="3"/>
  <c r="H1192" i="1" s="1" a="1"/>
  <c r="H1192" i="1" s="1"/>
  <c r="O1192" i="1" s="1"/>
  <c r="O2367" i="3"/>
  <c r="N2366" i="3"/>
  <c r="H2370" i="3"/>
  <c r="I2370" i="3"/>
  <c r="H2371" i="3"/>
  <c r="I2371" i="3"/>
  <c r="M2371" i="3" s="1"/>
  <c r="T2362" i="3" l="1" a="1"/>
  <c r="T2362" i="3" s="1"/>
  <c r="R2366" i="3" a="1"/>
  <c r="R2364" i="3"/>
  <c r="R2365" i="3"/>
  <c r="S2365" i="3"/>
  <c r="S2364" i="3"/>
  <c r="H2372" i="3" a="1"/>
  <c r="L2370" i="3"/>
  <c r="N2370" i="3" s="1" a="1"/>
  <c r="O2369" i="3"/>
  <c r="O2368" i="3"/>
  <c r="H1193" i="1" s="1" a="1"/>
  <c r="H1193" i="1" s="1"/>
  <c r="O1193" i="1" s="1"/>
  <c r="N2369" i="3"/>
  <c r="N2368" i="3"/>
  <c r="H2373" i="3"/>
  <c r="I2373" i="3"/>
  <c r="M2373" i="3" s="1"/>
  <c r="H2372" i="3"/>
  <c r="I2372" i="3"/>
  <c r="T2364" i="3" l="1" a="1"/>
  <c r="T2364" i="3" s="1"/>
  <c r="R2368" i="3" a="1"/>
  <c r="S2367" i="3"/>
  <c r="S2366" i="3"/>
  <c r="R2367" i="3"/>
  <c r="R2366" i="3"/>
  <c r="N2370" i="3"/>
  <c r="O2371" i="3"/>
  <c r="O2370" i="3"/>
  <c r="H1194" i="1" s="1" a="1"/>
  <c r="H1194" i="1" s="1"/>
  <c r="O1194" i="1" s="1"/>
  <c r="N2371" i="3"/>
  <c r="H2374" i="3" a="1"/>
  <c r="L2372" i="3"/>
  <c r="N2372" i="3" s="1" a="1"/>
  <c r="H2374" i="3"/>
  <c r="I2374" i="3"/>
  <c r="H2375" i="3"/>
  <c r="I2375" i="3"/>
  <c r="M2375" i="3" s="1"/>
  <c r="T2366" i="3" l="1" a="1"/>
  <c r="T2366" i="3" s="1"/>
  <c r="R2370" i="3" a="1"/>
  <c r="S2369" i="3"/>
  <c r="R2369" i="3"/>
  <c r="S2368" i="3"/>
  <c r="R2368" i="3"/>
  <c r="H2376" i="3" a="1"/>
  <c r="L2374" i="3"/>
  <c r="N2374" i="3" s="1" a="1"/>
  <c r="O2372" i="3"/>
  <c r="H1195" i="1" s="1" a="1"/>
  <c r="H1195" i="1" s="1"/>
  <c r="O1195" i="1" s="1"/>
  <c r="N2373" i="3"/>
  <c r="N2372" i="3"/>
  <c r="O2373" i="3"/>
  <c r="H2376" i="3"/>
  <c r="I2376" i="3"/>
  <c r="H2377" i="3"/>
  <c r="I2377" i="3"/>
  <c r="M2377" i="3" s="1"/>
  <c r="T2368" i="3" l="1" a="1"/>
  <c r="T2368" i="3" s="1"/>
  <c r="R2372" i="3" a="1"/>
  <c r="R2371" i="3"/>
  <c r="S2371" i="3"/>
  <c r="S2370" i="3"/>
  <c r="R2370" i="3"/>
  <c r="H2378" i="3" a="1"/>
  <c r="L2376" i="3"/>
  <c r="N2376" i="3" s="1" a="1"/>
  <c r="N2374" i="3"/>
  <c r="O2374" i="3"/>
  <c r="H1196" i="1" s="1" a="1"/>
  <c r="H1196" i="1" s="1"/>
  <c r="O1196" i="1" s="1"/>
  <c r="O2375" i="3"/>
  <c r="N2375" i="3"/>
  <c r="H2378" i="3"/>
  <c r="I2378" i="3"/>
  <c r="H2379" i="3"/>
  <c r="I2379" i="3"/>
  <c r="M2379" i="3" s="1"/>
  <c r="T2370" i="3" l="1" a="1"/>
  <c r="T2370" i="3" s="1"/>
  <c r="R2374" i="3" a="1"/>
  <c r="R2372" i="3"/>
  <c r="R2373" i="3"/>
  <c r="S2373" i="3"/>
  <c r="S2372" i="3"/>
  <c r="H2380" i="3" a="1"/>
  <c r="L2378" i="3"/>
  <c r="N2378" i="3" s="1" a="1"/>
  <c r="N2377" i="3"/>
  <c r="N2376" i="3"/>
  <c r="O2376" i="3"/>
  <c r="H1197" i="1" s="1" a="1"/>
  <c r="H1197" i="1" s="1"/>
  <c r="O1197" i="1" s="1"/>
  <c r="O2377" i="3"/>
  <c r="H2381" i="3"/>
  <c r="I2381" i="3"/>
  <c r="M2381" i="3" s="1"/>
  <c r="H2380" i="3"/>
  <c r="I2380" i="3"/>
  <c r="T2372" i="3" l="1" a="1"/>
  <c r="T2372" i="3" s="1"/>
  <c r="R2376" i="3" a="1"/>
  <c r="R2374" i="3"/>
  <c r="R2375" i="3"/>
  <c r="S2374" i="3"/>
  <c r="S2375" i="3"/>
  <c r="N2378" i="3"/>
  <c r="O2378" i="3"/>
  <c r="H1198" i="1" s="1" a="1"/>
  <c r="H1198" i="1" s="1"/>
  <c r="O1198" i="1" s="1"/>
  <c r="O2379" i="3"/>
  <c r="N2379" i="3"/>
  <c r="H2382" i="3" a="1"/>
  <c r="L2380" i="3"/>
  <c r="N2380" i="3" s="1" a="1"/>
  <c r="H2382" i="3"/>
  <c r="I2382" i="3"/>
  <c r="H2383" i="3"/>
  <c r="I2383" i="3"/>
  <c r="M2383" i="3" s="1"/>
  <c r="T2374" i="3" l="1" a="1"/>
  <c r="T2374" i="3" s="1"/>
  <c r="R2378" i="3" a="1"/>
  <c r="R2376" i="3"/>
  <c r="S2376" i="3"/>
  <c r="R2377" i="3"/>
  <c r="S2377" i="3"/>
  <c r="H2384" i="3" a="1"/>
  <c r="L2382" i="3"/>
  <c r="N2382" i="3" s="1" a="1"/>
  <c r="N2380" i="3"/>
  <c r="N2381" i="3"/>
  <c r="O2381" i="3"/>
  <c r="O2380" i="3"/>
  <c r="H1199" i="1" s="1" a="1"/>
  <c r="H1199" i="1" s="1"/>
  <c r="O1199" i="1" s="1"/>
  <c r="H2384" i="3"/>
  <c r="I2384" i="3"/>
  <c r="H2385" i="3"/>
  <c r="I2385" i="3"/>
  <c r="M2385" i="3" s="1"/>
  <c r="T2376" i="3" l="1" a="1"/>
  <c r="T2376" i="3" s="1"/>
  <c r="R2380" i="3" a="1"/>
  <c r="R2378" i="3"/>
  <c r="S2379" i="3"/>
  <c r="S2378" i="3"/>
  <c r="R2379" i="3"/>
  <c r="H2386" i="3" a="1"/>
  <c r="L2384" i="3"/>
  <c r="N2384" i="3" s="1" a="1"/>
  <c r="N2383" i="3"/>
  <c r="O2382" i="3"/>
  <c r="H1200" i="1" s="1" a="1"/>
  <c r="H1200" i="1" s="1"/>
  <c r="O1200" i="1" s="1"/>
  <c r="O2383" i="3"/>
  <c r="N2382" i="3"/>
  <c r="H2386" i="3"/>
  <c r="I2386" i="3"/>
  <c r="H2387" i="3"/>
  <c r="I2387" i="3"/>
  <c r="M2387" i="3" s="1"/>
  <c r="T2378" i="3" l="1" a="1"/>
  <c r="T2378" i="3" s="1"/>
  <c r="R2382" i="3" a="1"/>
  <c r="R2380" i="3"/>
  <c r="R2381" i="3"/>
  <c r="S2381" i="3"/>
  <c r="S2380" i="3"/>
  <c r="H2388" i="3" a="1"/>
  <c r="L2386" i="3"/>
  <c r="N2386" i="3" s="1" a="1"/>
  <c r="O2385" i="3"/>
  <c r="O2384" i="3"/>
  <c r="H1201" i="1" s="1" a="1"/>
  <c r="H1201" i="1" s="1"/>
  <c r="O1201" i="1" s="1"/>
  <c r="N2384" i="3"/>
  <c r="N2385" i="3"/>
  <c r="H2389" i="3"/>
  <c r="I2389" i="3"/>
  <c r="M2389" i="3" s="1"/>
  <c r="H2388" i="3"/>
  <c r="I2388" i="3"/>
  <c r="T2380" i="3" l="1" a="1"/>
  <c r="T2380" i="3" s="1"/>
  <c r="R2384" i="3" a="1"/>
  <c r="S2383" i="3"/>
  <c r="S2382" i="3"/>
  <c r="R2383" i="3"/>
  <c r="R2382" i="3"/>
  <c r="N2386" i="3"/>
  <c r="O2387" i="3"/>
  <c r="O2386" i="3"/>
  <c r="H1202" i="1" s="1" a="1"/>
  <c r="H1202" i="1" s="1"/>
  <c r="O1202" i="1" s="1"/>
  <c r="N2387" i="3"/>
  <c r="H2390" i="3" a="1"/>
  <c r="L2388" i="3"/>
  <c r="N2388" i="3" s="1" a="1"/>
  <c r="H2390" i="3"/>
  <c r="I2390" i="3"/>
  <c r="H2391" i="3"/>
  <c r="I2391" i="3"/>
  <c r="M2391" i="3" s="1"/>
  <c r="T2382" i="3" l="1" a="1"/>
  <c r="T2382" i="3" s="1"/>
  <c r="R2386" i="3" a="1"/>
  <c r="S2385" i="3"/>
  <c r="R2385" i="3"/>
  <c r="R2384" i="3"/>
  <c r="S2384" i="3"/>
  <c r="H2392" i="3" a="1"/>
  <c r="L2390" i="3"/>
  <c r="N2390" i="3" s="1" a="1"/>
  <c r="O2388" i="3"/>
  <c r="H1203" i="1" s="1" a="1"/>
  <c r="H1203" i="1" s="1"/>
  <c r="O1203" i="1" s="1"/>
  <c r="N2389" i="3"/>
  <c r="N2388" i="3"/>
  <c r="O2389" i="3"/>
  <c r="H2392" i="3"/>
  <c r="I2392" i="3"/>
  <c r="H2393" i="3"/>
  <c r="I2393" i="3"/>
  <c r="M2393" i="3" s="1"/>
  <c r="T2384" i="3" l="1" a="1"/>
  <c r="T2384" i="3" s="1"/>
  <c r="R2388" i="3" a="1"/>
  <c r="R2386" i="3"/>
  <c r="S2386" i="3"/>
  <c r="R2387" i="3"/>
  <c r="S2387" i="3"/>
  <c r="H2394" i="3" a="1"/>
  <c r="L2392" i="3"/>
  <c r="N2392" i="3" s="1" a="1"/>
  <c r="N2390" i="3"/>
  <c r="O2390" i="3"/>
  <c r="H1204" i="1" s="1" a="1"/>
  <c r="H1204" i="1" s="1"/>
  <c r="O1204" i="1" s="1"/>
  <c r="O2391" i="3"/>
  <c r="N2391" i="3"/>
  <c r="H2394" i="3"/>
  <c r="I2394" i="3"/>
  <c r="H2395" i="3"/>
  <c r="I2395" i="3"/>
  <c r="M2395" i="3" s="1"/>
  <c r="T2386" i="3" l="1" a="1"/>
  <c r="T2386" i="3" s="1"/>
  <c r="R2390" i="3" a="1"/>
  <c r="R2388" i="3"/>
  <c r="R2389" i="3"/>
  <c r="S2389" i="3"/>
  <c r="S2388" i="3"/>
  <c r="H2396" i="3" a="1"/>
  <c r="L2394" i="3"/>
  <c r="N2394" i="3" s="1" a="1"/>
  <c r="N2393" i="3"/>
  <c r="N2392" i="3"/>
  <c r="O2392" i="3"/>
  <c r="H1205" i="1" s="1" a="1"/>
  <c r="H1205" i="1" s="1"/>
  <c r="O1205" i="1" s="1"/>
  <c r="O2393" i="3"/>
  <c r="H2397" i="3"/>
  <c r="I2397" i="3"/>
  <c r="M2397" i="3" s="1"/>
  <c r="H2396" i="3"/>
  <c r="I2396" i="3"/>
  <c r="T2388" i="3" l="1" a="1"/>
  <c r="T2388" i="3" s="1"/>
  <c r="R2392" i="3" a="1"/>
  <c r="R2390" i="3"/>
  <c r="S2390" i="3"/>
  <c r="R2391" i="3"/>
  <c r="S2391" i="3"/>
  <c r="N2394" i="3"/>
  <c r="O2394" i="3"/>
  <c r="H1206" i="1" s="1" a="1"/>
  <c r="H1206" i="1" s="1"/>
  <c r="O1206" i="1" s="1"/>
  <c r="O2395" i="3"/>
  <c r="N2395" i="3"/>
  <c r="H2398" i="3" a="1"/>
  <c r="L2396" i="3"/>
  <c r="N2396" i="3" s="1" a="1"/>
  <c r="H2398" i="3"/>
  <c r="I2398" i="3"/>
  <c r="H2399" i="3"/>
  <c r="I2399" i="3"/>
  <c r="M2399" i="3" s="1"/>
  <c r="T2390" i="3" l="1" a="1"/>
  <c r="T2390" i="3" s="1"/>
  <c r="R2394" i="3" a="1"/>
  <c r="R2392" i="3"/>
  <c r="S2392" i="3"/>
  <c r="R2393" i="3"/>
  <c r="S2393" i="3"/>
  <c r="H2400" i="3" a="1"/>
  <c r="L2398" i="3"/>
  <c r="N2398" i="3" s="1" a="1"/>
  <c r="N2396" i="3"/>
  <c r="N2397" i="3"/>
  <c r="O2397" i="3"/>
  <c r="O2396" i="3"/>
  <c r="H1207" i="1" s="1" a="1"/>
  <c r="H1207" i="1" s="1"/>
  <c r="O1207" i="1" s="1"/>
  <c r="H2400" i="3"/>
  <c r="I2400" i="3"/>
  <c r="H2401" i="3"/>
  <c r="I2401" i="3"/>
  <c r="M2401" i="3" s="1"/>
  <c r="T2392" i="3" l="1" a="1"/>
  <c r="T2392" i="3" s="1"/>
  <c r="R2396" i="3" a="1"/>
  <c r="R2394" i="3"/>
  <c r="S2395" i="3"/>
  <c r="S2394" i="3"/>
  <c r="R2395" i="3"/>
  <c r="H2402" i="3" a="1"/>
  <c r="L2400" i="3"/>
  <c r="N2400" i="3" s="1" a="1"/>
  <c r="N2399" i="3"/>
  <c r="O2398" i="3"/>
  <c r="H1208" i="1" s="1" a="1"/>
  <c r="H1208" i="1" s="1"/>
  <c r="O1208" i="1" s="1"/>
  <c r="O2399" i="3"/>
  <c r="N2398" i="3"/>
  <c r="H2402" i="3"/>
  <c r="I2402" i="3"/>
  <c r="H2403" i="3"/>
  <c r="I2403" i="3"/>
  <c r="M2403" i="3" s="1"/>
  <c r="T2394" i="3" l="1" a="1"/>
  <c r="T2394" i="3" s="1"/>
  <c r="R2398" i="3" a="1"/>
  <c r="R2396" i="3"/>
  <c r="R2397" i="3"/>
  <c r="S2397" i="3"/>
  <c r="S2396" i="3"/>
  <c r="H2404" i="3" a="1"/>
  <c r="L2402" i="3"/>
  <c r="N2402" i="3" s="1" a="1"/>
  <c r="O2401" i="3"/>
  <c r="O2400" i="3"/>
  <c r="H1209" i="1" s="1" a="1"/>
  <c r="H1209" i="1" s="1"/>
  <c r="O1209" i="1" s="1"/>
  <c r="N2400" i="3"/>
  <c r="N2401" i="3"/>
  <c r="H2405" i="3"/>
  <c r="I2405" i="3"/>
  <c r="M2405" i="3" s="1"/>
  <c r="H2404" i="3"/>
  <c r="I2404" i="3"/>
  <c r="T2396" i="3" l="1" a="1"/>
  <c r="T2396" i="3" s="1"/>
  <c r="R2400" i="3" a="1"/>
  <c r="S2399" i="3"/>
  <c r="S2398" i="3"/>
  <c r="R2399" i="3"/>
  <c r="R2398" i="3"/>
  <c r="N2402" i="3"/>
  <c r="O2402" i="3"/>
  <c r="H1210" i="1" s="1" a="1"/>
  <c r="H1210" i="1" s="1"/>
  <c r="O1210" i="1" s="1"/>
  <c r="N2403" i="3"/>
  <c r="O2403" i="3"/>
  <c r="H2406" i="3" a="1"/>
  <c r="L2404" i="3"/>
  <c r="N2404" i="3" s="1" a="1"/>
  <c r="H2406" i="3"/>
  <c r="I2406" i="3"/>
  <c r="H2407" i="3"/>
  <c r="I2407" i="3"/>
  <c r="M2407" i="3" s="1"/>
  <c r="T2398" i="3" l="1" a="1"/>
  <c r="T2398" i="3" s="1"/>
  <c r="R2402" i="3" a="1"/>
  <c r="S2401" i="3"/>
  <c r="R2400" i="3"/>
  <c r="S2400" i="3"/>
  <c r="R2401" i="3"/>
  <c r="H2408" i="3" a="1"/>
  <c r="L2406" i="3"/>
  <c r="N2406" i="3" s="1" a="1"/>
  <c r="O2404" i="3"/>
  <c r="H1211" i="1" s="1" a="1"/>
  <c r="H1211" i="1" s="1"/>
  <c r="O1211" i="1" s="1"/>
  <c r="N2405" i="3"/>
  <c r="O2405" i="3"/>
  <c r="N2404" i="3"/>
  <c r="H2408" i="3"/>
  <c r="I2408" i="3"/>
  <c r="H2409" i="3"/>
  <c r="I2409" i="3"/>
  <c r="M2409" i="3" s="1"/>
  <c r="T2400" i="3" l="1" a="1"/>
  <c r="T2400" i="3" s="1"/>
  <c r="R2404" i="3" a="1"/>
  <c r="S2402" i="3"/>
  <c r="R2403" i="3"/>
  <c r="S2403" i="3"/>
  <c r="R2402" i="3"/>
  <c r="N2406" i="3"/>
  <c r="O2406" i="3"/>
  <c r="H1212" i="1" s="1" a="1"/>
  <c r="H1212" i="1" s="1"/>
  <c r="O1212" i="1" s="1"/>
  <c r="O2407" i="3"/>
  <c r="N2407" i="3"/>
  <c r="H2410" i="3" a="1"/>
  <c r="L2408" i="3"/>
  <c r="N2408" i="3" s="1" a="1"/>
  <c r="H2410" i="3"/>
  <c r="I2410" i="3"/>
  <c r="H2411" i="3"/>
  <c r="I2411" i="3"/>
  <c r="M2411" i="3" s="1"/>
  <c r="T2402" i="3" l="1" a="1"/>
  <c r="T2402" i="3" s="1"/>
  <c r="R2406" i="3" a="1"/>
  <c r="R2404" i="3"/>
  <c r="R2405" i="3"/>
  <c r="S2405" i="3"/>
  <c r="S2404" i="3"/>
  <c r="H2412" i="3" a="1"/>
  <c r="L2410" i="3"/>
  <c r="N2410" i="3" s="1" a="1"/>
  <c r="N2409" i="3"/>
  <c r="N2408" i="3"/>
  <c r="O2408" i="3"/>
  <c r="H1213" i="1" s="1" a="1"/>
  <c r="H1213" i="1" s="1"/>
  <c r="O1213" i="1" s="1"/>
  <c r="O2409" i="3"/>
  <c r="H2413" i="3"/>
  <c r="I2413" i="3"/>
  <c r="M2413" i="3" s="1"/>
  <c r="H2412" i="3"/>
  <c r="I2412" i="3"/>
  <c r="T2404" i="3" l="1" a="1"/>
  <c r="T2404" i="3" s="1"/>
  <c r="R2408" i="3" a="1"/>
  <c r="R2406" i="3"/>
  <c r="S2406" i="3"/>
  <c r="R2407" i="3"/>
  <c r="S2407" i="3"/>
  <c r="N2410" i="3"/>
  <c r="O2410" i="3"/>
  <c r="H1214" i="1" s="1" a="1"/>
  <c r="H1214" i="1" s="1"/>
  <c r="O1214" i="1" s="1"/>
  <c r="O2411" i="3"/>
  <c r="N2411" i="3"/>
  <c r="H2414" i="3" a="1"/>
  <c r="L2412" i="3"/>
  <c r="N2412" i="3" s="1" a="1"/>
  <c r="H2414" i="3"/>
  <c r="I2414" i="3"/>
  <c r="H2415" i="3"/>
  <c r="I2415" i="3"/>
  <c r="M2415" i="3" s="1"/>
  <c r="T2406" i="3" l="1" a="1"/>
  <c r="T2406" i="3" s="1"/>
  <c r="R2410" i="3" a="1"/>
  <c r="S2408" i="3"/>
  <c r="R2409" i="3"/>
  <c r="S2409" i="3"/>
  <c r="R2408" i="3"/>
  <c r="H2416" i="3" a="1"/>
  <c r="L2414" i="3"/>
  <c r="N2414" i="3" s="1" a="1"/>
  <c r="N2412" i="3"/>
  <c r="N2413" i="3"/>
  <c r="O2413" i="3"/>
  <c r="O2412" i="3"/>
  <c r="H1215" i="1" s="1" a="1"/>
  <c r="H1215" i="1" s="1"/>
  <c r="O1215" i="1" s="1"/>
  <c r="H2416" i="3"/>
  <c r="I2416" i="3"/>
  <c r="H2417" i="3"/>
  <c r="I2417" i="3"/>
  <c r="M2417" i="3" s="1"/>
  <c r="T2408" i="3" l="1" a="1"/>
  <c r="T2408" i="3" s="1"/>
  <c r="R2412" i="3" a="1"/>
  <c r="R2410" i="3"/>
  <c r="S2411" i="3"/>
  <c r="R2411" i="3"/>
  <c r="S2410" i="3"/>
  <c r="H2418" i="3" a="1"/>
  <c r="L2416" i="3"/>
  <c r="N2416" i="3" s="1" a="1"/>
  <c r="N2415" i="3"/>
  <c r="O2414" i="3"/>
  <c r="H1216" i="1" s="1" a="1"/>
  <c r="H1216" i="1" s="1"/>
  <c r="O1216" i="1" s="1"/>
  <c r="N2414" i="3"/>
  <c r="O2415" i="3"/>
  <c r="H2418" i="3"/>
  <c r="I2418" i="3"/>
  <c r="H2419" i="3"/>
  <c r="I2419" i="3"/>
  <c r="M2419" i="3" s="1"/>
  <c r="T2410" i="3" l="1" a="1"/>
  <c r="T2410" i="3" s="1"/>
  <c r="R2414" i="3" a="1"/>
  <c r="R2412" i="3"/>
  <c r="R2413" i="3"/>
  <c r="S2413" i="3"/>
  <c r="S2412" i="3"/>
  <c r="H2420" i="3" a="1"/>
  <c r="L2418" i="3"/>
  <c r="N2418" i="3" s="1" a="1"/>
  <c r="O2417" i="3"/>
  <c r="O2416" i="3"/>
  <c r="H1217" i="1" s="1" a="1"/>
  <c r="H1217" i="1" s="1"/>
  <c r="O1217" i="1" s="1"/>
  <c r="N2416" i="3"/>
  <c r="N2417" i="3"/>
  <c r="H2421" i="3"/>
  <c r="I2421" i="3"/>
  <c r="M2421" i="3" s="1"/>
  <c r="H2420" i="3"/>
  <c r="I2420" i="3"/>
  <c r="T2412" i="3" l="1" a="1"/>
  <c r="T2412" i="3" s="1"/>
  <c r="R2416" i="3" a="1"/>
  <c r="S2415" i="3"/>
  <c r="S2414" i="3"/>
  <c r="R2415" i="3"/>
  <c r="R2414" i="3"/>
  <c r="N2418" i="3"/>
  <c r="N2419" i="3"/>
  <c r="O2419" i="3"/>
  <c r="O2418" i="3"/>
  <c r="H1218" i="1" s="1" a="1"/>
  <c r="H1218" i="1" s="1"/>
  <c r="O1218" i="1" s="1"/>
  <c r="H2422" i="3" a="1"/>
  <c r="L2420" i="3"/>
  <c r="N2420" i="3" s="1" a="1"/>
  <c r="H2422" i="3"/>
  <c r="I2422" i="3"/>
  <c r="H2423" i="3"/>
  <c r="I2423" i="3"/>
  <c r="M2423" i="3" s="1"/>
  <c r="T2414" i="3" l="1" a="1"/>
  <c r="T2414" i="3" s="1"/>
  <c r="R2418" i="3" a="1"/>
  <c r="S2417" i="3"/>
  <c r="R2416" i="3"/>
  <c r="S2416" i="3"/>
  <c r="R2417" i="3"/>
  <c r="H2424" i="3" a="1"/>
  <c r="L2422" i="3"/>
  <c r="N2422" i="3" s="1" a="1"/>
  <c r="O2420" i="3"/>
  <c r="H1219" i="1" s="1" a="1"/>
  <c r="H1219" i="1" s="1"/>
  <c r="O1219" i="1" s="1"/>
  <c r="N2421" i="3"/>
  <c r="N2420" i="3"/>
  <c r="O2421" i="3"/>
  <c r="H2424" i="3"/>
  <c r="I2424" i="3"/>
  <c r="H2425" i="3"/>
  <c r="I2425" i="3"/>
  <c r="M2425" i="3" s="1"/>
  <c r="T2416" i="3" l="1" a="1"/>
  <c r="T2416" i="3" s="1"/>
  <c r="R2420" i="3" a="1"/>
  <c r="S2419" i="3"/>
  <c r="R2418" i="3"/>
  <c r="S2418" i="3"/>
  <c r="R2419" i="3"/>
  <c r="H2426" i="3" a="1"/>
  <c r="L2424" i="3"/>
  <c r="N2424" i="3" s="1" a="1"/>
  <c r="N2422" i="3"/>
  <c r="O2422" i="3"/>
  <c r="H1220" i="1" s="1" a="1"/>
  <c r="H1220" i="1" s="1"/>
  <c r="O1220" i="1" s="1"/>
  <c r="O2423" i="3"/>
  <c r="N2423" i="3"/>
  <c r="H2426" i="3"/>
  <c r="I2426" i="3"/>
  <c r="H2427" i="3"/>
  <c r="I2427" i="3"/>
  <c r="M2427" i="3" s="1"/>
  <c r="T2418" i="3" l="1" a="1"/>
  <c r="T2418" i="3" s="1"/>
  <c r="R2422" i="3" a="1"/>
  <c r="R2420" i="3"/>
  <c r="R2421" i="3"/>
  <c r="S2421" i="3"/>
  <c r="S2420" i="3"/>
  <c r="N2425" i="3"/>
  <c r="O2425" i="3"/>
  <c r="O2424" i="3"/>
  <c r="H1221" i="1" s="1" a="1"/>
  <c r="H1221" i="1" s="1"/>
  <c r="O1221" i="1" s="1"/>
  <c r="N2424" i="3"/>
  <c r="H2428" i="3" a="1"/>
  <c r="L2426" i="3"/>
  <c r="N2426" i="3" s="1" a="1"/>
  <c r="H2429" i="3"/>
  <c r="I2429" i="3"/>
  <c r="M2429" i="3" s="1"/>
  <c r="H2428" i="3"/>
  <c r="I2428" i="3"/>
  <c r="T2420" i="3" l="1" a="1"/>
  <c r="T2420" i="3" s="1"/>
  <c r="R2424" i="3" a="1"/>
  <c r="R2422" i="3"/>
  <c r="S2422" i="3"/>
  <c r="R2423" i="3"/>
  <c r="S2423" i="3"/>
  <c r="N2426" i="3"/>
  <c r="O2426" i="3"/>
  <c r="H1222" i="1" s="1" a="1"/>
  <c r="H1222" i="1" s="1"/>
  <c r="O1222" i="1" s="1"/>
  <c r="O2427" i="3"/>
  <c r="N2427" i="3"/>
  <c r="H2430" i="3" a="1"/>
  <c r="L2428" i="3"/>
  <c r="N2428" i="3" s="1" a="1"/>
  <c r="H2430" i="3"/>
  <c r="I2430" i="3"/>
  <c r="H2431" i="3"/>
  <c r="I2431" i="3"/>
  <c r="M2431" i="3" s="1"/>
  <c r="T2422" i="3" l="1" a="1"/>
  <c r="T2422" i="3" s="1"/>
  <c r="R2426" i="3" a="1"/>
  <c r="R2424" i="3"/>
  <c r="S2424" i="3"/>
  <c r="R2425" i="3"/>
  <c r="S2425" i="3"/>
  <c r="H2432" i="3" a="1"/>
  <c r="L2430" i="3"/>
  <c r="N2430" i="3" s="1" a="1"/>
  <c r="N2428" i="3"/>
  <c r="N2429" i="3"/>
  <c r="O2428" i="3"/>
  <c r="H1223" i="1" s="1" a="1"/>
  <c r="H1223" i="1" s="1"/>
  <c r="O1223" i="1" s="1"/>
  <c r="O2429" i="3"/>
  <c r="H2432" i="3"/>
  <c r="I2432" i="3"/>
  <c r="H2433" i="3"/>
  <c r="I2433" i="3"/>
  <c r="M2433" i="3" s="1"/>
  <c r="T2424" i="3" l="1" a="1"/>
  <c r="T2424" i="3" s="1"/>
  <c r="R2428" i="3" a="1"/>
  <c r="S2427" i="3"/>
  <c r="R2427" i="3"/>
  <c r="S2426" i="3"/>
  <c r="R2426" i="3"/>
  <c r="N2431" i="3"/>
  <c r="O2430" i="3"/>
  <c r="H1224" i="1" s="1" a="1"/>
  <c r="H1224" i="1" s="1"/>
  <c r="O1224" i="1" s="1"/>
  <c r="O2431" i="3"/>
  <c r="N2430" i="3"/>
  <c r="H2434" i="3" a="1"/>
  <c r="L2432" i="3"/>
  <c r="N2432" i="3" s="1" a="1"/>
  <c r="H2434" i="3"/>
  <c r="I2434" i="3"/>
  <c r="H2435" i="3"/>
  <c r="I2435" i="3"/>
  <c r="M2435" i="3" s="1"/>
  <c r="T2426" i="3" l="1" a="1"/>
  <c r="T2426" i="3" s="1"/>
  <c r="R2430" i="3" a="1"/>
  <c r="R2428" i="3"/>
  <c r="R2429" i="3"/>
  <c r="S2429" i="3"/>
  <c r="S2428" i="3"/>
  <c r="H2436" i="3" a="1"/>
  <c r="L2434" i="3"/>
  <c r="N2434" i="3" s="1" a="1"/>
  <c r="O2433" i="3"/>
  <c r="O2432" i="3"/>
  <c r="H1225" i="1" s="1" a="1"/>
  <c r="H1225" i="1" s="1"/>
  <c r="O1225" i="1" s="1"/>
  <c r="N2433" i="3"/>
  <c r="N2432" i="3"/>
  <c r="H2437" i="3"/>
  <c r="I2437" i="3"/>
  <c r="M2437" i="3" s="1"/>
  <c r="H2436" i="3"/>
  <c r="L2436" i="3" s="1"/>
  <c r="I2436" i="3"/>
  <c r="T2428" i="3" l="1" a="1"/>
  <c r="T2428" i="3" s="1"/>
  <c r="R2432" i="3" a="1"/>
  <c r="S2431" i="3"/>
  <c r="S2430" i="3"/>
  <c r="R2431" i="3"/>
  <c r="R2430" i="3"/>
  <c r="N2434" i="3"/>
  <c r="O2434" i="3"/>
  <c r="H1226" i="1" s="1" a="1"/>
  <c r="H1226" i="1" s="1"/>
  <c r="O1226" i="1" s="1"/>
  <c r="O2435" i="3"/>
  <c r="N2435" i="3"/>
  <c r="N2436" i="3" a="1"/>
  <c r="H2438" i="3" a="1"/>
  <c r="H2438" i="3" s="1"/>
  <c r="L2438" i="3" s="1"/>
  <c r="T2430" i="3" l="1" a="1"/>
  <c r="T2430" i="3" s="1"/>
  <c r="R2434" i="3" a="1"/>
  <c r="S2433" i="3"/>
  <c r="R2432" i="3"/>
  <c r="S2432" i="3"/>
  <c r="R2433" i="3"/>
  <c r="O2436" i="3"/>
  <c r="H1227" i="1" s="1" a="1"/>
  <c r="H1227" i="1" s="1"/>
  <c r="O1227" i="1" s="1"/>
  <c r="N2437" i="3"/>
  <c r="N2436" i="3"/>
  <c r="O2437" i="3"/>
  <c r="H2440" i="3" a="1"/>
  <c r="H2440" i="3" s="1"/>
  <c r="L2440" i="3" s="1"/>
  <c r="I2439" i="3"/>
  <c r="M2439" i="3" s="1"/>
  <c r="H2439" i="3"/>
  <c r="I2438" i="3"/>
  <c r="T2432" i="3" l="1" a="1"/>
  <c r="T2432" i="3" s="1"/>
  <c r="N2438" i="3" a="1"/>
  <c r="N2438" i="3" s="1"/>
  <c r="R2436" i="3" a="1"/>
  <c r="R2434" i="3"/>
  <c r="S2435" i="3"/>
  <c r="S2434" i="3"/>
  <c r="R2435" i="3"/>
  <c r="H2442" i="3" a="1"/>
  <c r="H2442" i="3" s="1"/>
  <c r="L2442" i="3" s="1"/>
  <c r="I2441" i="3"/>
  <c r="M2441" i="3" s="1"/>
  <c r="H2441" i="3"/>
  <c r="I2440" i="3"/>
  <c r="T2434" i="3" l="1" a="1"/>
  <c r="T2434" i="3" s="1"/>
  <c r="N2439" i="3"/>
  <c r="O2439" i="3"/>
  <c r="O2438" i="3"/>
  <c r="H1228" i="1" s="1" a="1"/>
  <c r="H1228" i="1" s="1"/>
  <c r="O1228" i="1" s="1"/>
  <c r="N2440" i="3" a="1"/>
  <c r="N2441" i="3" s="1"/>
  <c r="S2436" i="3"/>
  <c r="R2436" i="3"/>
  <c r="R2437" i="3"/>
  <c r="S2437" i="3"/>
  <c r="H2444" i="3" a="1"/>
  <c r="I2443" i="3"/>
  <c r="M2443" i="3" s="1"/>
  <c r="H2443" i="3"/>
  <c r="I2442" i="3"/>
  <c r="R2438" i="3" l="1" a="1"/>
  <c r="S2439" i="3" s="1"/>
  <c r="T2436" i="3" a="1"/>
  <c r="T2436" i="3" s="1"/>
  <c r="O2440" i="3"/>
  <c r="H1229" i="1" s="1" a="1"/>
  <c r="H1229" i="1" s="1"/>
  <c r="O1229" i="1" s="1"/>
  <c r="N2440" i="3"/>
  <c r="O2441" i="3"/>
  <c r="N2442" i="3" a="1"/>
  <c r="N2443" i="3" s="1"/>
  <c r="H2445" i="3"/>
  <c r="I2444" i="3"/>
  <c r="H2444" i="3"/>
  <c r="I2445" i="3"/>
  <c r="M2445" i="3" s="1"/>
  <c r="R2440" i="3" l="1" a="1"/>
  <c r="S2440" i="3" s="1"/>
  <c r="R2439" i="3"/>
  <c r="S2438" i="3"/>
  <c r="R2438" i="3"/>
  <c r="O2443" i="3"/>
  <c r="O2442" i="3"/>
  <c r="H1230" i="1" s="1" a="1"/>
  <c r="H1230" i="1" s="1"/>
  <c r="O1230" i="1" s="1"/>
  <c r="N2442" i="3"/>
  <c r="H2446" i="3" a="1"/>
  <c r="H2446" i="3" s="1"/>
  <c r="L2446" i="3" s="1"/>
  <c r="L2444" i="3"/>
  <c r="N2444" i="3" s="1" a="1"/>
  <c r="I2447" i="3"/>
  <c r="M2447" i="3" s="1"/>
  <c r="H2447" i="3"/>
  <c r="I2446" i="3"/>
  <c r="H2448" i="3" s="1" a="1"/>
  <c r="R2441" i="3" l="1"/>
  <c r="S2441" i="3"/>
  <c r="R2440" i="3"/>
  <c r="T2438" i="3" a="1"/>
  <c r="T2438" i="3" s="1"/>
  <c r="R2442" i="3" a="1"/>
  <c r="S2443" i="3" s="1"/>
  <c r="N2444" i="3"/>
  <c r="N2445" i="3"/>
  <c r="O2445" i="3"/>
  <c r="O2444" i="3"/>
  <c r="H1231" i="1" s="1" a="1"/>
  <c r="H1231" i="1" s="1"/>
  <c r="O1231" i="1" s="1"/>
  <c r="N2446" i="3" a="1"/>
  <c r="H2448" i="3"/>
  <c r="I2448" i="3"/>
  <c r="H2449" i="3"/>
  <c r="I2449" i="3"/>
  <c r="M2449" i="3" s="1"/>
  <c r="T2440" i="3" l="1" a="1"/>
  <c r="T2440" i="3" s="1"/>
  <c r="R2443" i="3"/>
  <c r="R2442" i="3"/>
  <c r="S2442" i="3"/>
  <c r="R2444" i="3" a="1"/>
  <c r="N2447" i="3"/>
  <c r="O2446" i="3"/>
  <c r="H1232" i="1" s="1" a="1"/>
  <c r="H1232" i="1" s="1"/>
  <c r="O1232" i="1" s="1"/>
  <c r="O2447" i="3"/>
  <c r="N2446" i="3"/>
  <c r="H2450" i="3" a="1"/>
  <c r="H2450" i="3" s="1"/>
  <c r="L2450" i="3" s="1"/>
  <c r="L2448" i="3"/>
  <c r="N2448" i="3" s="1" a="1"/>
  <c r="H2452" i="3" a="1"/>
  <c r="I2451" i="3"/>
  <c r="M2451" i="3" s="1"/>
  <c r="H2451" i="3"/>
  <c r="I2450" i="3"/>
  <c r="T2442" i="3" l="1" a="1"/>
  <c r="T2442" i="3" s="1"/>
  <c r="H2453" i="3"/>
  <c r="R2446" i="3" a="1"/>
  <c r="R2445" i="3"/>
  <c r="R2444" i="3"/>
  <c r="S2444" i="3"/>
  <c r="S2445" i="3"/>
  <c r="O2449" i="3"/>
  <c r="O2448" i="3"/>
  <c r="H1233" i="1" s="1" a="1"/>
  <c r="H1233" i="1" s="1"/>
  <c r="O1233" i="1" s="1"/>
  <c r="N2448" i="3"/>
  <c r="N2449" i="3"/>
  <c r="N2450" i="3" a="1"/>
  <c r="H2452" i="3"/>
  <c r="I2452" i="3"/>
  <c r="I2453" i="3"/>
  <c r="M2453" i="3" s="1"/>
  <c r="T2444" i="3" l="1" a="1"/>
  <c r="T2444" i="3" s="1"/>
  <c r="R2448" i="3" a="1"/>
  <c r="S2447" i="3"/>
  <c r="S2446" i="3"/>
  <c r="R2447" i="3"/>
  <c r="R2446" i="3"/>
  <c r="H2454" i="3" a="1"/>
  <c r="H2454" i="3" s="1"/>
  <c r="L2454" i="3" s="1"/>
  <c r="L2452" i="3"/>
  <c r="N2452" i="3" s="1" a="1"/>
  <c r="N2450" i="3"/>
  <c r="O2450" i="3"/>
  <c r="H1234" i="1" s="1" a="1"/>
  <c r="H1234" i="1" s="1"/>
  <c r="O1234" i="1" s="1"/>
  <c r="O2451" i="3"/>
  <c r="N2451" i="3"/>
  <c r="I2455" i="3"/>
  <c r="H2455" i="3"/>
  <c r="I2454" i="3"/>
  <c r="T2446" i="3" l="1" a="1"/>
  <c r="T2446" i="3" s="1"/>
  <c r="R2450" i="3" a="1"/>
  <c r="S2449" i="3"/>
  <c r="R2448" i="3"/>
  <c r="S2448" i="3"/>
  <c r="R2449" i="3"/>
  <c r="H2456" i="3" a="1"/>
  <c r="M2455" i="3"/>
  <c r="N2454" i="3" s="1" a="1"/>
  <c r="O2452" i="3"/>
  <c r="H1235" i="1" s="1" a="1"/>
  <c r="H1235" i="1" s="1"/>
  <c r="O1235" i="1" s="1"/>
  <c r="N2453" i="3"/>
  <c r="N2452" i="3"/>
  <c r="O2453" i="3"/>
  <c r="H2456" i="3"/>
  <c r="L2456" i="3" s="1"/>
  <c r="I2456" i="3"/>
  <c r="H2457" i="3"/>
  <c r="I2457" i="3"/>
  <c r="M2457" i="3" s="1"/>
  <c r="T2448" i="3" l="1" a="1"/>
  <c r="T2448" i="3" s="1"/>
  <c r="N2456" i="3" a="1"/>
  <c r="O2456" i="3" s="1"/>
  <c r="H1237" i="1" s="1" a="1"/>
  <c r="H1237" i="1" s="1"/>
  <c r="O1237" i="1" s="1"/>
  <c r="R2452" i="3" a="1"/>
  <c r="R2450" i="3"/>
  <c r="S2450" i="3"/>
  <c r="R2451" i="3"/>
  <c r="S2451" i="3"/>
  <c r="N2454" i="3"/>
  <c r="O2454" i="3"/>
  <c r="H1236" i="1" s="1" a="1"/>
  <c r="H1236" i="1" s="1"/>
  <c r="O1236" i="1" s="1"/>
  <c r="O2455" i="3"/>
  <c r="N2455" i="3"/>
  <c r="H2458" i="3" a="1"/>
  <c r="T2450" i="3" l="1" a="1"/>
  <c r="T2450" i="3" s="1"/>
  <c r="N2456" i="3"/>
  <c r="N2457" i="3"/>
  <c r="O2457" i="3"/>
  <c r="R2454" i="3" a="1"/>
  <c r="S2452" i="3"/>
  <c r="S2453" i="3"/>
  <c r="R2452" i="3"/>
  <c r="R2453" i="3"/>
  <c r="H2458" i="3"/>
  <c r="I2458" i="3"/>
  <c r="H2459" i="3"/>
  <c r="I2459" i="3"/>
  <c r="M2459" i="3" s="1"/>
  <c r="R2456" i="3" l="1" a="1"/>
  <c r="S2456" i="3" s="1"/>
  <c r="T2452" i="3" a="1"/>
  <c r="T2452" i="3" s="1"/>
  <c r="R2454" i="3"/>
  <c r="S2454" i="3"/>
  <c r="S2455" i="3"/>
  <c r="R2455" i="3"/>
  <c r="H2460" i="3" a="1"/>
  <c r="L2458" i="3"/>
  <c r="N2458" i="3" s="1" a="1"/>
  <c r="I2461" i="3"/>
  <c r="M2461" i="3" s="1"/>
  <c r="H2460" i="3"/>
  <c r="I2460" i="3"/>
  <c r="H2461" i="3"/>
  <c r="S2457" i="3" l="1"/>
  <c r="R2457" i="3"/>
  <c r="R2456" i="3"/>
  <c r="T2454" i="3" a="1"/>
  <c r="T2454" i="3" s="1"/>
  <c r="H2462" i="3" a="1"/>
  <c r="L2460" i="3"/>
  <c r="N2460" i="3" s="1" a="1"/>
  <c r="N2458" i="3"/>
  <c r="O2458" i="3"/>
  <c r="H1238" i="1" s="1" a="1"/>
  <c r="H1238" i="1" s="1"/>
  <c r="O1238" i="1" s="1"/>
  <c r="O2459" i="3"/>
  <c r="N2459" i="3"/>
  <c r="H2462" i="3"/>
  <c r="I2462" i="3"/>
  <c r="H2463" i="3"/>
  <c r="I2463" i="3"/>
  <c r="M2463" i="3" s="1"/>
  <c r="T2456" i="3" l="1" a="1"/>
  <c r="T2456" i="3" s="1"/>
  <c r="R2458" i="3" a="1"/>
  <c r="H2464" i="3" a="1"/>
  <c r="L2462" i="3"/>
  <c r="N2462" i="3" s="1" a="1"/>
  <c r="N2460" i="3"/>
  <c r="N2461" i="3"/>
  <c r="O2461" i="3"/>
  <c r="O2460" i="3"/>
  <c r="H1239" i="1" s="1" a="1"/>
  <c r="H1239" i="1" s="1"/>
  <c r="O1239" i="1" s="1"/>
  <c r="H2464" i="3"/>
  <c r="I2464" i="3"/>
  <c r="H2465" i="3"/>
  <c r="I2465" i="3"/>
  <c r="M2465" i="3" s="1"/>
  <c r="R2460" i="3" l="1" a="1"/>
  <c r="S2459" i="3"/>
  <c r="S2458" i="3"/>
  <c r="R2459" i="3"/>
  <c r="R2458" i="3"/>
  <c r="H2466" i="3" a="1"/>
  <c r="L2464" i="3"/>
  <c r="N2464" i="3" s="1" a="1"/>
  <c r="N2463" i="3"/>
  <c r="O2462" i="3"/>
  <c r="H1240" i="1" s="1" a="1"/>
  <c r="H1240" i="1" s="1"/>
  <c r="O1240" i="1" s="1"/>
  <c r="O2463" i="3"/>
  <c r="N2462" i="3"/>
  <c r="H2466" i="3"/>
  <c r="I2466" i="3"/>
  <c r="H2467" i="3"/>
  <c r="I2467" i="3"/>
  <c r="M2467" i="3" s="1"/>
  <c r="T2458" i="3" l="1" a="1"/>
  <c r="T2458" i="3" s="1"/>
  <c r="R2462" i="3" a="1"/>
  <c r="R2461" i="3"/>
  <c r="S2461" i="3"/>
  <c r="S2460" i="3"/>
  <c r="R2460" i="3"/>
  <c r="H2468" i="3" a="1"/>
  <c r="L2466" i="3"/>
  <c r="N2466" i="3" s="1" a="1"/>
  <c r="O2465" i="3"/>
  <c r="O2464" i="3"/>
  <c r="H1241" i="1" s="1" a="1"/>
  <c r="H1241" i="1" s="1"/>
  <c r="O1241" i="1" s="1"/>
  <c r="N2464" i="3"/>
  <c r="N2465" i="3"/>
  <c r="I2469" i="3"/>
  <c r="M2469" i="3" s="1"/>
  <c r="H2469" i="3"/>
  <c r="H2468" i="3"/>
  <c r="I2468" i="3"/>
  <c r="T2460" i="3" l="1" a="1"/>
  <c r="T2460" i="3" s="1"/>
  <c r="R2464" i="3" a="1"/>
  <c r="S2463" i="3"/>
  <c r="S2462" i="3"/>
  <c r="R2463" i="3"/>
  <c r="R2462" i="3"/>
  <c r="N2466" i="3"/>
  <c r="O2466" i="3"/>
  <c r="H1242" i="1" s="1" a="1"/>
  <c r="H1242" i="1" s="1"/>
  <c r="O1242" i="1" s="1"/>
  <c r="O2467" i="3"/>
  <c r="N2467" i="3"/>
  <c r="H2470" i="3" a="1"/>
  <c r="L2468" i="3"/>
  <c r="N2468" i="3" s="1" a="1"/>
  <c r="H2470" i="3"/>
  <c r="I2470" i="3"/>
  <c r="I2471" i="3"/>
  <c r="M2471" i="3" s="1"/>
  <c r="H2471" i="3"/>
  <c r="T2462" i="3" l="1" a="1"/>
  <c r="T2462" i="3" s="1"/>
  <c r="R2466" i="3" a="1"/>
  <c r="S2465" i="3"/>
  <c r="R2465" i="3"/>
  <c r="R2464" i="3"/>
  <c r="S2464" i="3"/>
  <c r="H2472" i="3" a="1"/>
  <c r="L2470" i="3"/>
  <c r="N2470" i="3" s="1" a="1"/>
  <c r="O2468" i="3"/>
  <c r="H1243" i="1" s="1" a="1"/>
  <c r="H1243" i="1" s="1"/>
  <c r="O1243" i="1" s="1"/>
  <c r="N2469" i="3"/>
  <c r="O2469" i="3"/>
  <c r="N2468" i="3"/>
  <c r="H2472" i="3"/>
  <c r="I2472" i="3"/>
  <c r="H2473" i="3"/>
  <c r="I2473" i="3"/>
  <c r="M2473" i="3" s="1"/>
  <c r="T2464" i="3" l="1" a="1"/>
  <c r="T2464" i="3" s="1"/>
  <c r="R2468" i="3" a="1"/>
  <c r="R2466" i="3"/>
  <c r="S2467" i="3"/>
  <c r="S2466" i="3"/>
  <c r="R2467" i="3"/>
  <c r="H2474" i="3" a="1"/>
  <c r="L2472" i="3"/>
  <c r="N2472" i="3" s="1" a="1"/>
  <c r="N2470" i="3"/>
  <c r="O2470" i="3"/>
  <c r="H1244" i="1" s="1" a="1"/>
  <c r="H1244" i="1" s="1"/>
  <c r="O1244" i="1" s="1"/>
  <c r="O2471" i="3"/>
  <c r="N2471" i="3"/>
  <c r="H2474" i="3"/>
  <c r="I2474" i="3"/>
  <c r="H2475" i="3"/>
  <c r="I2475" i="3"/>
  <c r="M2475" i="3" s="1"/>
  <c r="T2466" i="3" l="1" a="1"/>
  <c r="T2466" i="3" s="1"/>
  <c r="R2470" i="3" a="1"/>
  <c r="S2468" i="3"/>
  <c r="S2469" i="3"/>
  <c r="R2468" i="3"/>
  <c r="R2469" i="3"/>
  <c r="H2476" i="3" a="1"/>
  <c r="L2474" i="3"/>
  <c r="N2474" i="3" s="1" a="1"/>
  <c r="N2473" i="3"/>
  <c r="N2472" i="3"/>
  <c r="O2472" i="3"/>
  <c r="H1245" i="1" s="1" a="1"/>
  <c r="H1245" i="1" s="1"/>
  <c r="O1245" i="1" s="1"/>
  <c r="O2473" i="3"/>
  <c r="H2477" i="3"/>
  <c r="I2477" i="3"/>
  <c r="M2477" i="3" s="1"/>
  <c r="H2476" i="3"/>
  <c r="I2476" i="3"/>
  <c r="T2468" i="3" l="1" a="1"/>
  <c r="T2468" i="3" s="1"/>
  <c r="R2472" i="3" a="1"/>
  <c r="R2470" i="3"/>
  <c r="S2470" i="3"/>
  <c r="S2471" i="3"/>
  <c r="R2471" i="3"/>
  <c r="N2474" i="3"/>
  <c r="O2474" i="3"/>
  <c r="H1246" i="1" s="1" a="1"/>
  <c r="H1246" i="1" s="1"/>
  <c r="O1246" i="1" s="1"/>
  <c r="O2475" i="3"/>
  <c r="N2475" i="3"/>
  <c r="H2478" i="3" a="1"/>
  <c r="L2476" i="3"/>
  <c r="N2476" i="3" s="1" a="1"/>
  <c r="H2478" i="3"/>
  <c r="I2478" i="3"/>
  <c r="I2479" i="3"/>
  <c r="M2479" i="3" s="1"/>
  <c r="H2479" i="3"/>
  <c r="T2470" i="3" l="1" a="1"/>
  <c r="T2470" i="3" s="1"/>
  <c r="R2474" i="3" a="1"/>
  <c r="R2472" i="3"/>
  <c r="S2472" i="3"/>
  <c r="R2473" i="3"/>
  <c r="S2473" i="3"/>
  <c r="H2480" i="3" a="1"/>
  <c r="L2478" i="3"/>
  <c r="N2478" i="3" s="1" a="1"/>
  <c r="N2476" i="3"/>
  <c r="N2477" i="3"/>
  <c r="O2477" i="3"/>
  <c r="O2476" i="3"/>
  <c r="H1247" i="1" s="1" a="1"/>
  <c r="H1247" i="1" s="1"/>
  <c r="O1247" i="1" s="1"/>
  <c r="H2480" i="3"/>
  <c r="I2480" i="3"/>
  <c r="H2481" i="3"/>
  <c r="I2481" i="3"/>
  <c r="M2481" i="3" s="1"/>
  <c r="T2472" i="3" l="1" a="1"/>
  <c r="T2472" i="3" s="1"/>
  <c r="R2476" i="3" a="1"/>
  <c r="S2475" i="3"/>
  <c r="S2474" i="3"/>
  <c r="R2475" i="3"/>
  <c r="R2474" i="3"/>
  <c r="H2482" i="3" a="1"/>
  <c r="L2480" i="3"/>
  <c r="N2480" i="3" s="1" a="1"/>
  <c r="N2479" i="3"/>
  <c r="O2478" i="3"/>
  <c r="H1248" i="1" s="1" a="1"/>
  <c r="H1248" i="1" s="1"/>
  <c r="O1248" i="1" s="1"/>
  <c r="N2478" i="3"/>
  <c r="O2479" i="3"/>
  <c r="H2482" i="3"/>
  <c r="I2482" i="3"/>
  <c r="H2483" i="3"/>
  <c r="I2483" i="3"/>
  <c r="M2483" i="3" s="1"/>
  <c r="T2474" i="3" l="1" a="1"/>
  <c r="T2474" i="3" s="1"/>
  <c r="R2478" i="3" a="1"/>
  <c r="R2477" i="3"/>
  <c r="R2476" i="3"/>
  <c r="S2476" i="3"/>
  <c r="S2477" i="3"/>
  <c r="O2481" i="3"/>
  <c r="O2480" i="3"/>
  <c r="H1249" i="1" s="1" a="1"/>
  <c r="H1249" i="1" s="1"/>
  <c r="O1249" i="1" s="1"/>
  <c r="N2480" i="3"/>
  <c r="N2481" i="3"/>
  <c r="H2484" i="3" a="1"/>
  <c r="L2482" i="3"/>
  <c r="N2482" i="3" s="1" a="1"/>
  <c r="H2485" i="3"/>
  <c r="I2485" i="3"/>
  <c r="M2485" i="3" s="1"/>
  <c r="H2484" i="3"/>
  <c r="I2484" i="3"/>
  <c r="T2476" i="3" l="1" a="1"/>
  <c r="T2476" i="3" s="1"/>
  <c r="R2480" i="3" a="1"/>
  <c r="S2479" i="3"/>
  <c r="S2478" i="3"/>
  <c r="R2479" i="3"/>
  <c r="R2478" i="3"/>
  <c r="N2482" i="3"/>
  <c r="N2483" i="3"/>
  <c r="O2483" i="3"/>
  <c r="O2482" i="3"/>
  <c r="H1250" i="1" s="1" a="1"/>
  <c r="H1250" i="1" s="1"/>
  <c r="O1250" i="1" s="1"/>
  <c r="H2486" i="3" a="1"/>
  <c r="L2484" i="3"/>
  <c r="N2484" i="3" s="1" a="1"/>
  <c r="H2486" i="3"/>
  <c r="I2486" i="3"/>
  <c r="H2487" i="3"/>
  <c r="I2487" i="3"/>
  <c r="M2487" i="3" s="1"/>
  <c r="T2478" i="3" l="1" a="1"/>
  <c r="T2478" i="3" s="1"/>
  <c r="R2482" i="3" a="1"/>
  <c r="S2481" i="3"/>
  <c r="R2480" i="3"/>
  <c r="S2480" i="3"/>
  <c r="R2481" i="3"/>
  <c r="H2488" i="3" a="1"/>
  <c r="L2486" i="3"/>
  <c r="N2486" i="3" s="1" a="1"/>
  <c r="O2484" i="3"/>
  <c r="H1251" i="1" s="1" a="1"/>
  <c r="H1251" i="1" s="1"/>
  <c r="O1251" i="1" s="1"/>
  <c r="N2485" i="3"/>
  <c r="N2484" i="3"/>
  <c r="O2485" i="3"/>
  <c r="H2488" i="3"/>
  <c r="I2488" i="3"/>
  <c r="H2489" i="3"/>
  <c r="I2489" i="3"/>
  <c r="M2489" i="3" s="1"/>
  <c r="T2480" i="3" l="1" a="1"/>
  <c r="T2480" i="3" s="1"/>
  <c r="R2484" i="3" a="1"/>
  <c r="S2483" i="3"/>
  <c r="R2482" i="3"/>
  <c r="S2482" i="3"/>
  <c r="R2483" i="3"/>
  <c r="H2490" i="3" a="1"/>
  <c r="L2488" i="3"/>
  <c r="N2488" i="3" s="1" a="1"/>
  <c r="N2486" i="3"/>
  <c r="O2486" i="3"/>
  <c r="H1252" i="1" s="1" a="1"/>
  <c r="H1252" i="1" s="1"/>
  <c r="O1252" i="1" s="1"/>
  <c r="O2487" i="3"/>
  <c r="N2487" i="3"/>
  <c r="H2490" i="3"/>
  <c r="H2491" i="3"/>
  <c r="I2491" i="3"/>
  <c r="M2491" i="3" s="1"/>
  <c r="I2490" i="3"/>
  <c r="T2482" i="3" l="1" a="1"/>
  <c r="T2482" i="3" s="1"/>
  <c r="R2486" i="3" a="1"/>
  <c r="S2484" i="3"/>
  <c r="R2484" i="3"/>
  <c r="R2485" i="3"/>
  <c r="S2485" i="3"/>
  <c r="H2492" i="3" a="1"/>
  <c r="L2490" i="3"/>
  <c r="N2490" i="3" s="1" a="1"/>
  <c r="N2489" i="3"/>
  <c r="O2489" i="3"/>
  <c r="O2488" i="3"/>
  <c r="H1253" i="1" s="1" a="1"/>
  <c r="H1253" i="1" s="1"/>
  <c r="O1253" i="1" s="1"/>
  <c r="N2488" i="3"/>
  <c r="H2493" i="3"/>
  <c r="I2493" i="3"/>
  <c r="M2493" i="3" s="1"/>
  <c r="H2492" i="3"/>
  <c r="I2492" i="3"/>
  <c r="T2484" i="3" l="1" a="1"/>
  <c r="T2484" i="3" s="1"/>
  <c r="R2488" i="3" a="1"/>
  <c r="R2486" i="3"/>
  <c r="S2487" i="3"/>
  <c r="S2486" i="3"/>
  <c r="R2487" i="3"/>
  <c r="N2490" i="3"/>
  <c r="O2490" i="3"/>
  <c r="H1254" i="1" s="1" a="1"/>
  <c r="H1254" i="1" s="1"/>
  <c r="O1254" i="1" s="1"/>
  <c r="O2491" i="3"/>
  <c r="N2491" i="3"/>
  <c r="H2494" i="3" a="1"/>
  <c r="L2492" i="3"/>
  <c r="N2492" i="3" s="1" a="1"/>
  <c r="H2494" i="3"/>
  <c r="I2494" i="3"/>
  <c r="H2495" i="3"/>
  <c r="I2495" i="3"/>
  <c r="M2495" i="3" s="1"/>
  <c r="T2486" i="3" l="1" a="1"/>
  <c r="T2486" i="3" s="1"/>
  <c r="R2490" i="3" a="1"/>
  <c r="R2488" i="3"/>
  <c r="S2488" i="3"/>
  <c r="R2489" i="3"/>
  <c r="S2489" i="3"/>
  <c r="H2496" i="3" a="1"/>
  <c r="L2494" i="3"/>
  <c r="N2494" i="3" s="1" a="1"/>
  <c r="N2492" i="3"/>
  <c r="N2493" i="3"/>
  <c r="O2492" i="3"/>
  <c r="H1255" i="1" s="1" a="1"/>
  <c r="H1255" i="1" s="1"/>
  <c r="O1255" i="1" s="1"/>
  <c r="O2493" i="3"/>
  <c r="H2496" i="3"/>
  <c r="I2496" i="3"/>
  <c r="I2497" i="3"/>
  <c r="M2497" i="3" s="1"/>
  <c r="H2497" i="3"/>
  <c r="T2488" i="3" l="1" a="1"/>
  <c r="T2488" i="3" s="1"/>
  <c r="R2492" i="3" a="1"/>
  <c r="S2491" i="3"/>
  <c r="R2491" i="3"/>
  <c r="S2490" i="3"/>
  <c r="R2490" i="3"/>
  <c r="H2498" i="3" a="1"/>
  <c r="L2496" i="3"/>
  <c r="N2496" i="3" s="1" a="1"/>
  <c r="N2495" i="3"/>
  <c r="O2494" i="3"/>
  <c r="H1256" i="1" s="1" a="1"/>
  <c r="H1256" i="1" s="1"/>
  <c r="O1256" i="1" s="1"/>
  <c r="O2495" i="3"/>
  <c r="N2494" i="3"/>
  <c r="H2498" i="3"/>
  <c r="I2498" i="3"/>
  <c r="H2499" i="3"/>
  <c r="I2499" i="3"/>
  <c r="M2499" i="3" s="1"/>
  <c r="T2490" i="3" l="1" a="1"/>
  <c r="T2490" i="3" s="1"/>
  <c r="R2494" i="3" a="1"/>
  <c r="R2493" i="3"/>
  <c r="S2493" i="3"/>
  <c r="S2492" i="3"/>
  <c r="R2492" i="3"/>
  <c r="H2500" i="3" a="1"/>
  <c r="L2498" i="3"/>
  <c r="N2498" i="3" s="1" a="1"/>
  <c r="O2497" i="3"/>
  <c r="O2496" i="3"/>
  <c r="H1257" i="1" s="1" a="1"/>
  <c r="H1257" i="1" s="1"/>
  <c r="O1257" i="1" s="1"/>
  <c r="N2496" i="3"/>
  <c r="N2497" i="3"/>
  <c r="H2501" i="3"/>
  <c r="I2501" i="3"/>
  <c r="M2501" i="3" s="1"/>
  <c r="H2500" i="3"/>
  <c r="I2500" i="3"/>
  <c r="T2492" i="3" l="1" a="1"/>
  <c r="T2492" i="3" s="1"/>
  <c r="R2496" i="3" a="1"/>
  <c r="S2495" i="3"/>
  <c r="S2494" i="3"/>
  <c r="R2495" i="3"/>
  <c r="R2494" i="3"/>
  <c r="N2498" i="3"/>
  <c r="O2499" i="3"/>
  <c r="O2498" i="3"/>
  <c r="H1258" i="1" s="1" a="1"/>
  <c r="H1258" i="1" s="1"/>
  <c r="O1258" i="1" s="1"/>
  <c r="N2499" i="3"/>
  <c r="H2502" i="3" a="1"/>
  <c r="L2500" i="3"/>
  <c r="N2500" i="3" s="1" a="1"/>
  <c r="H2502" i="3"/>
  <c r="I2502" i="3"/>
  <c r="H2503" i="3"/>
  <c r="I2503" i="3"/>
  <c r="M2503" i="3" s="1"/>
  <c r="T2494" i="3" l="1" a="1"/>
  <c r="T2494" i="3" s="1"/>
  <c r="R2498" i="3" a="1"/>
  <c r="S2497" i="3"/>
  <c r="R2496" i="3"/>
  <c r="S2496" i="3"/>
  <c r="R2497" i="3"/>
  <c r="H2504" i="3" a="1"/>
  <c r="L2502" i="3"/>
  <c r="N2502" i="3" s="1" a="1"/>
  <c r="O2500" i="3"/>
  <c r="H1259" i="1" s="1" a="1"/>
  <c r="H1259" i="1" s="1"/>
  <c r="O1259" i="1" s="1"/>
  <c r="N2500" i="3"/>
  <c r="O2501" i="3"/>
  <c r="N2501" i="3"/>
  <c r="H2504" i="3"/>
  <c r="I2504" i="3"/>
  <c r="H2505" i="3"/>
  <c r="I2505" i="3"/>
  <c r="M2505" i="3" s="1"/>
  <c r="T2496" i="3" l="1" a="1"/>
  <c r="T2496" i="3" s="1"/>
  <c r="R2500" i="3" a="1"/>
  <c r="R2498" i="3"/>
  <c r="S2498" i="3"/>
  <c r="R2499" i="3"/>
  <c r="S2499" i="3"/>
  <c r="H2506" i="3" a="1"/>
  <c r="L2504" i="3"/>
  <c r="N2504" i="3" s="1" a="1"/>
  <c r="N2502" i="3"/>
  <c r="O2502" i="3"/>
  <c r="H1260" i="1" s="1" a="1"/>
  <c r="H1260" i="1" s="1"/>
  <c r="O1260" i="1" s="1"/>
  <c r="O2503" i="3"/>
  <c r="N2503" i="3"/>
  <c r="H2506" i="3"/>
  <c r="I2506" i="3"/>
  <c r="H2507" i="3"/>
  <c r="I2507" i="3"/>
  <c r="M2507" i="3" s="1"/>
  <c r="T2498" i="3" l="1" a="1"/>
  <c r="T2498" i="3" s="1"/>
  <c r="R2502" i="3" a="1"/>
  <c r="S2500" i="3"/>
  <c r="R2500" i="3"/>
  <c r="R2501" i="3"/>
  <c r="S2501" i="3"/>
  <c r="H2508" i="3" a="1"/>
  <c r="L2506" i="3"/>
  <c r="N2506" i="3" s="1" a="1"/>
  <c r="N2504" i="3"/>
  <c r="O2504" i="3"/>
  <c r="H1261" i="1" s="1" a="1"/>
  <c r="H1261" i="1" s="1"/>
  <c r="O1261" i="1" s="1"/>
  <c r="N2505" i="3"/>
  <c r="O2505" i="3"/>
  <c r="H2509" i="3"/>
  <c r="I2509" i="3"/>
  <c r="M2509" i="3" s="1"/>
  <c r="H2508" i="3"/>
  <c r="I2508" i="3"/>
  <c r="T2500" i="3" l="1" a="1"/>
  <c r="T2500" i="3" s="1"/>
  <c r="R2504" i="3" a="1"/>
  <c r="R2502" i="3"/>
  <c r="S2503" i="3"/>
  <c r="S2502" i="3"/>
  <c r="R2503" i="3"/>
  <c r="N2506" i="3"/>
  <c r="O2506" i="3"/>
  <c r="H1262" i="1" s="1" a="1"/>
  <c r="H1262" i="1" s="1"/>
  <c r="O1262" i="1" s="1"/>
  <c r="O2507" i="3"/>
  <c r="N2507" i="3"/>
  <c r="H2510" i="3" a="1"/>
  <c r="L2508" i="3"/>
  <c r="N2508" i="3" s="1" a="1"/>
  <c r="H2510" i="3"/>
  <c r="I2510" i="3"/>
  <c r="H2511" i="3"/>
  <c r="I2511" i="3"/>
  <c r="M2511" i="3" s="1"/>
  <c r="T2502" i="3" l="1" a="1"/>
  <c r="T2502" i="3" s="1"/>
  <c r="R2506" i="3" a="1"/>
  <c r="S2505" i="3"/>
  <c r="R2504" i="3"/>
  <c r="S2504" i="3"/>
  <c r="R2505" i="3"/>
  <c r="H2512" i="3" a="1"/>
  <c r="L2510" i="3"/>
  <c r="N2510" i="3" s="1" a="1"/>
  <c r="N2508" i="3"/>
  <c r="N2509" i="3"/>
  <c r="O2509" i="3"/>
  <c r="O2508" i="3"/>
  <c r="H1263" i="1" s="1" a="1"/>
  <c r="H1263" i="1" s="1"/>
  <c r="O1263" i="1" s="1"/>
  <c r="H2512" i="3"/>
  <c r="I2512" i="3"/>
  <c r="H2513" i="3"/>
  <c r="I2513" i="3"/>
  <c r="M2513" i="3" s="1"/>
  <c r="T2504" i="3" l="1" a="1"/>
  <c r="T2504" i="3" s="1"/>
  <c r="R2508" i="3" a="1"/>
  <c r="S2506" i="3"/>
  <c r="S2507" i="3"/>
  <c r="R2506" i="3"/>
  <c r="R2507" i="3"/>
  <c r="H2514" i="3" a="1"/>
  <c r="L2512" i="3"/>
  <c r="N2512" i="3" s="1" a="1"/>
  <c r="N2511" i="3"/>
  <c r="O2510" i="3"/>
  <c r="H1264" i="1" s="1" a="1"/>
  <c r="H1264" i="1" s="1"/>
  <c r="O1264" i="1" s="1"/>
  <c r="O2511" i="3"/>
  <c r="N2510" i="3"/>
  <c r="H2514" i="3"/>
  <c r="I2514" i="3"/>
  <c r="H2515" i="3"/>
  <c r="I2515" i="3"/>
  <c r="M2515" i="3" s="1"/>
  <c r="T2506" i="3" l="1" a="1"/>
  <c r="T2506" i="3" s="1"/>
  <c r="R2510" i="3" a="1"/>
  <c r="S2508" i="3"/>
  <c r="R2509" i="3"/>
  <c r="S2509" i="3"/>
  <c r="R2508" i="3"/>
  <c r="O2513" i="3"/>
  <c r="O2512" i="3"/>
  <c r="H1265" i="1" s="1" a="1"/>
  <c r="H1265" i="1" s="1"/>
  <c r="O1265" i="1" s="1"/>
  <c r="N2513" i="3"/>
  <c r="N2512" i="3"/>
  <c r="H2516" i="3" a="1"/>
  <c r="L2514" i="3"/>
  <c r="N2514" i="3" s="1" a="1"/>
  <c r="H2517" i="3"/>
  <c r="I2517" i="3"/>
  <c r="M2517" i="3" s="1"/>
  <c r="H2516" i="3"/>
  <c r="I2516" i="3"/>
  <c r="T2508" i="3" l="1" a="1"/>
  <c r="T2508" i="3" s="1"/>
  <c r="R2512" i="3" a="1"/>
  <c r="R2510" i="3"/>
  <c r="S2511" i="3"/>
  <c r="R2511" i="3"/>
  <c r="S2510" i="3"/>
  <c r="N2514" i="3"/>
  <c r="O2515" i="3"/>
  <c r="O2514" i="3"/>
  <c r="H1266" i="1" s="1" a="1"/>
  <c r="H1266" i="1" s="1"/>
  <c r="O1266" i="1" s="1"/>
  <c r="N2515" i="3"/>
  <c r="H2518" i="3" a="1"/>
  <c r="L2516" i="3"/>
  <c r="N2516" i="3" s="1" a="1"/>
  <c r="H2518" i="3"/>
  <c r="L2518" i="3" s="1"/>
  <c r="I2518" i="3"/>
  <c r="H2519" i="3"/>
  <c r="I2519" i="3"/>
  <c r="M2519" i="3" s="1"/>
  <c r="T2510" i="3" l="1" a="1"/>
  <c r="T2510" i="3" s="1"/>
  <c r="R2514" i="3" a="1"/>
  <c r="N2518" i="3" a="1"/>
  <c r="O2518" i="3" s="1"/>
  <c r="H1268" i="1" s="1" a="1"/>
  <c r="H1268" i="1" s="1"/>
  <c r="O1268" i="1" s="1"/>
  <c r="S2513" i="3"/>
  <c r="R2513" i="3"/>
  <c r="R2512" i="3"/>
  <c r="S2512" i="3"/>
  <c r="O2516" i="3"/>
  <c r="H1267" i="1" s="1" a="1"/>
  <c r="H1267" i="1" s="1"/>
  <c r="O1267" i="1" s="1"/>
  <c r="N2516" i="3"/>
  <c r="N2517" i="3"/>
  <c r="O2517" i="3"/>
  <c r="H2520" i="3" a="1"/>
  <c r="T2512" i="3" l="1" a="1"/>
  <c r="T2512" i="3" s="1"/>
  <c r="N2518" i="3"/>
  <c r="R2516" i="3" a="1"/>
  <c r="N2519" i="3"/>
  <c r="O2519" i="3"/>
  <c r="R2515" i="3"/>
  <c r="S2515" i="3"/>
  <c r="S2514" i="3"/>
  <c r="R2514" i="3"/>
  <c r="H2520" i="3"/>
  <c r="I2520" i="3"/>
  <c r="H2521" i="3"/>
  <c r="I2521" i="3"/>
  <c r="M2521" i="3" s="1"/>
  <c r="T2514" i="3" l="1" a="1"/>
  <c r="T2514" i="3" s="1"/>
  <c r="S2516" i="3"/>
  <c r="R2517" i="3"/>
  <c r="S2517" i="3"/>
  <c r="R2516" i="3"/>
  <c r="R2518" i="3" a="1"/>
  <c r="H2522" i="3" a="1"/>
  <c r="L2520" i="3"/>
  <c r="N2520" i="3" s="1" a="1"/>
  <c r="H2522" i="3"/>
  <c r="I2522" i="3"/>
  <c r="H2523" i="3"/>
  <c r="I2523" i="3"/>
  <c r="M2523" i="3" s="1"/>
  <c r="T2516" i="3" l="1" a="1"/>
  <c r="T2516" i="3" s="1"/>
  <c r="R2518" i="3"/>
  <c r="S2519" i="3"/>
  <c r="R2519" i="3"/>
  <c r="S2518" i="3"/>
  <c r="H2524" i="3" a="1"/>
  <c r="L2522" i="3"/>
  <c r="N2522" i="3" s="1" a="1"/>
  <c r="N2520" i="3"/>
  <c r="O2520" i="3"/>
  <c r="H1269" i="1" s="1" a="1"/>
  <c r="H1269" i="1" s="1"/>
  <c r="O1269" i="1" s="1"/>
  <c r="N2521" i="3"/>
  <c r="O2521" i="3"/>
  <c r="H2525" i="3"/>
  <c r="I2525" i="3"/>
  <c r="M2525" i="3" s="1"/>
  <c r="H2524" i="3"/>
  <c r="I2524" i="3"/>
  <c r="T2518" i="3" l="1" a="1"/>
  <c r="T2518" i="3" s="1"/>
  <c r="R2520" i="3" a="1"/>
  <c r="N2522" i="3"/>
  <c r="O2522" i="3"/>
  <c r="H1270" i="1" s="1" a="1"/>
  <c r="H1270" i="1" s="1"/>
  <c r="O1270" i="1" s="1"/>
  <c r="O2523" i="3"/>
  <c r="N2523" i="3"/>
  <c r="H2526" i="3" a="1"/>
  <c r="L2524" i="3"/>
  <c r="N2524" i="3" s="1" a="1"/>
  <c r="H2526" i="3"/>
  <c r="H2527" i="3"/>
  <c r="I2527" i="3"/>
  <c r="M2527" i="3" s="1"/>
  <c r="I2526" i="3"/>
  <c r="R2522" i="3" l="1" a="1"/>
  <c r="R2520" i="3"/>
  <c r="S2520" i="3"/>
  <c r="R2521" i="3"/>
  <c r="S2521" i="3"/>
  <c r="H2528" i="3" a="1"/>
  <c r="L2526" i="3"/>
  <c r="N2526" i="3" s="1" a="1"/>
  <c r="N2524" i="3"/>
  <c r="N2525" i="3"/>
  <c r="O2525" i="3"/>
  <c r="O2524" i="3"/>
  <c r="H1271" i="1" s="1" a="1"/>
  <c r="H1271" i="1" s="1"/>
  <c r="O1271" i="1" s="1"/>
  <c r="H2528" i="3"/>
  <c r="I2528" i="3"/>
  <c r="H2529" i="3"/>
  <c r="I2529" i="3"/>
  <c r="M2529" i="3" s="1"/>
  <c r="T2520" i="3" l="1" a="1"/>
  <c r="T2520" i="3" s="1"/>
  <c r="R2524" i="3" a="1"/>
  <c r="R2523" i="3"/>
  <c r="S2522" i="3"/>
  <c r="R2522" i="3"/>
  <c r="S2523" i="3"/>
  <c r="H2530" i="3" a="1"/>
  <c r="L2528" i="3"/>
  <c r="N2528" i="3" s="1" a="1"/>
  <c r="N2527" i="3"/>
  <c r="O2526" i="3"/>
  <c r="H1272" i="1" s="1" a="1"/>
  <c r="H1272" i="1" s="1"/>
  <c r="O1272" i="1" s="1"/>
  <c r="O2527" i="3"/>
  <c r="N2526" i="3"/>
  <c r="H2530" i="3"/>
  <c r="L2530" i="3" s="1"/>
  <c r="I2530" i="3"/>
  <c r="I2531" i="3"/>
  <c r="M2531" i="3" s="1"/>
  <c r="H2531" i="3"/>
  <c r="T2522" i="3" l="1" a="1"/>
  <c r="T2522" i="3" s="1"/>
  <c r="N2530" i="3" a="1"/>
  <c r="N2531" i="3" s="1"/>
  <c r="R2526" i="3" a="1"/>
  <c r="S2524" i="3"/>
  <c r="R2525" i="3"/>
  <c r="S2525" i="3"/>
  <c r="R2524" i="3"/>
  <c r="O2529" i="3"/>
  <c r="O2528" i="3"/>
  <c r="H1273" i="1" s="1" a="1"/>
  <c r="H1273" i="1" s="1"/>
  <c r="O1273" i="1" s="1"/>
  <c r="N2528" i="3"/>
  <c r="N2529" i="3"/>
  <c r="T2524" i="3" l="1" a="1"/>
  <c r="T2524" i="3" s="1"/>
  <c r="N2530" i="3"/>
  <c r="O2530" i="3"/>
  <c r="H1274" i="1" s="1" a="1"/>
  <c r="H1274" i="1" s="1"/>
  <c r="O1274" i="1" s="1"/>
  <c r="R2528" i="3" a="1"/>
  <c r="O2531" i="3"/>
  <c r="R2526" i="3"/>
  <c r="R2527" i="3"/>
  <c r="S2526" i="3"/>
  <c r="S2527" i="3"/>
  <c r="T2526" i="3" l="1" a="1"/>
  <c r="T2526" i="3" s="1"/>
  <c r="S2529" i="3"/>
  <c r="R2529" i="3"/>
  <c r="R2528" i="3"/>
  <c r="S2528" i="3"/>
  <c r="R2530" i="3" a="1"/>
  <c r="T2528" i="3" l="1" a="1"/>
  <c r="T2528" i="3" s="1"/>
  <c r="R2530" i="3"/>
  <c r="S2530" i="3"/>
  <c r="S2531" i="3"/>
  <c r="R2531" i="3"/>
  <c r="T2530" i="3" l="1" a="1"/>
  <c r="T2530" i="3" s="1"/>
  <c r="B1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<sst xmlns="http://schemas.openxmlformats.org/spreadsheetml/2006/main" count="103" uniqueCount="45">
  <si>
    <t>Average</t>
  </si>
  <si>
    <t>Standard deviation</t>
  </si>
  <si>
    <t>Variance</t>
  </si>
  <si>
    <t>Constant (mu)</t>
  </si>
  <si>
    <t>Unconditional variance (omega)</t>
  </si>
  <si>
    <t>ARCH (alpha)</t>
  </si>
  <si>
    <t>GARCH (beta)</t>
  </si>
  <si>
    <t>Log Likelihood</t>
  </si>
  <si>
    <t>alpha + beta</t>
  </si>
  <si>
    <t>Long-run volatility</t>
  </si>
  <si>
    <t>Correlation</t>
  </si>
  <si>
    <t>Volatility</t>
  </si>
  <si>
    <t>Date</t>
  </si>
  <si>
    <t>Residual</t>
  </si>
  <si>
    <t>Squared residual</t>
  </si>
  <si>
    <t>Lagged sq resid</t>
  </si>
  <si>
    <t>Conditional variance</t>
  </si>
  <si>
    <t>Realised</t>
  </si>
  <si>
    <t>GARCH</t>
  </si>
  <si>
    <t>SP500 return</t>
  </si>
  <si>
    <t>SP 500 residual</t>
  </si>
  <si>
    <t>SP500</t>
  </si>
  <si>
    <t>USDEUR</t>
  </si>
  <si>
    <t>SP 500 squared resid</t>
  </si>
  <si>
    <t>Q bar</t>
  </si>
  <si>
    <t>immediate disturbance</t>
  </si>
  <si>
    <t>Qt</t>
  </si>
  <si>
    <t>Dynamic correlation</t>
  </si>
  <si>
    <t>a</t>
  </si>
  <si>
    <t>b</t>
  </si>
  <si>
    <t>Qt*</t>
  </si>
  <si>
    <t>Rt</t>
  </si>
  <si>
    <t>Dt</t>
  </si>
  <si>
    <t>Ht</t>
  </si>
  <si>
    <t>log-Likelihood</t>
  </si>
  <si>
    <t>Log-Likelihood</t>
  </si>
  <si>
    <t>DCC</t>
  </si>
  <si>
    <t>AAPL return</t>
  </si>
  <si>
    <t>AAPL residual</t>
  </si>
  <si>
    <t>AAPL squared resid</t>
  </si>
  <si>
    <t>AAPL</t>
  </si>
  <si>
    <t>AAPL beta</t>
  </si>
  <si>
    <t>Day</t>
  </si>
  <si>
    <t>Starting correlation</t>
  </si>
  <si>
    <t>Starting DCC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</si>
</sst>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%"/>
    <numFmt numFmtId="165" formatCode="0.000000"/>
    <numFmt numFmtId="166" formatCode="0.0000"/>
    <numFmt numFmtId="167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SP500 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DCC_results!$I$17:$I$1274</c:f>
              <c:numCache>
                <c:formatCode>0.00%</c:formatCode>
                <c:ptCount val="1258"/>
                <c:pt idx="0">
                  <c:v>6.0100651997614073E-3</c:v>
                </c:pt>
                <c:pt idx="1">
                  <c:v>3.3903852516476676E-3</c:v>
                </c:pt>
                <c:pt idx="2">
                  <c:v>1.5361643276999048E-3</c:v>
                </c:pt>
                <c:pt idx="3">
                  <c:v>1.2907788031013246E-3</c:v>
                </c:pt>
                <c:pt idx="4">
                  <c:v>7.6308807909029365E-3</c:v>
                </c:pt>
                <c:pt idx="5">
                  <c:v>6.1217169036512412E-4</c:v>
                </c:pt>
                <c:pt idx="6">
                  <c:v>1.6725286688695693E-2</c:v>
                </c:pt>
                <c:pt idx="7">
                  <c:v>4.1613747612125572E-3</c:v>
                </c:pt>
                <c:pt idx="8">
                  <c:v>1.6587930388283243E-2</c:v>
                </c:pt>
                <c:pt idx="9">
                  <c:v>6.7169542607390699E-3</c:v>
                </c:pt>
                <c:pt idx="10">
                  <c:v>8.863358947993092E-3</c:v>
                </c:pt>
                <c:pt idx="11">
                  <c:v>1.9978059853995558E-2</c:v>
                </c:pt>
                <c:pt idx="12">
                  <c:v>2.3640878492498376E-2</c:v>
                </c:pt>
                <c:pt idx="13">
                  <c:v>4.1957433904482276E-3</c:v>
                </c:pt>
                <c:pt idx="14">
                  <c:v>3.4360542988158519E-3</c:v>
                </c:pt>
                <c:pt idx="15">
                  <c:v>1.3720747565108794E-3</c:v>
                </c:pt>
                <c:pt idx="16">
                  <c:v>5.1362117509737618E-4</c:v>
                </c:pt>
                <c:pt idx="17">
                  <c:v>2.9351653108893008E-3</c:v>
                </c:pt>
                <c:pt idx="18">
                  <c:v>4.8740777174690843E-4</c:v>
                </c:pt>
                <c:pt idx="19">
                  <c:v>5.2629622958010637E-3</c:v>
                </c:pt>
                <c:pt idx="20">
                  <c:v>1.0685108417891196E-2</c:v>
                </c:pt>
                <c:pt idx="21">
                  <c:v>7.1433077428687312E-4</c:v>
                </c:pt>
                <c:pt idx="22">
                  <c:v>1.8652450486248782E-2</c:v>
                </c:pt>
                <c:pt idx="23">
                  <c:v>9.2678294311531496E-3</c:v>
                </c:pt>
                <c:pt idx="24">
                  <c:v>1.1255479678490467E-2</c:v>
                </c:pt>
                <c:pt idx="25">
                  <c:v>1.7514002517942519E-2</c:v>
                </c:pt>
                <c:pt idx="26">
                  <c:v>8.7782345058058688E-3</c:v>
                </c:pt>
                <c:pt idx="27">
                  <c:v>8.4680049161727534E-3</c:v>
                </c:pt>
                <c:pt idx="28">
                  <c:v>2.9529082806591142E-3</c:v>
                </c:pt>
                <c:pt idx="29">
                  <c:v>6.18740598673043E-3</c:v>
                </c:pt>
                <c:pt idx="30">
                  <c:v>9.6222315526623171E-3</c:v>
                </c:pt>
                <c:pt idx="31">
                  <c:v>1.30498562894816E-2</c:v>
                </c:pt>
                <c:pt idx="32">
                  <c:v>1.1756065832501906E-3</c:v>
                </c:pt>
                <c:pt idx="33">
                  <c:v>4.3573072366555853E-3</c:v>
                </c:pt>
                <c:pt idx="34">
                  <c:v>1.4895424131024373E-2</c:v>
                </c:pt>
                <c:pt idx="35">
                  <c:v>5.8659460488277616E-3</c:v>
                </c:pt>
                <c:pt idx="36">
                  <c:v>2.1941080212250744E-3</c:v>
                </c:pt>
                <c:pt idx="37">
                  <c:v>1.3762187395602896E-2</c:v>
                </c:pt>
                <c:pt idx="38">
                  <c:v>1.3869945875843701E-2</c:v>
                </c:pt>
                <c:pt idx="39">
                  <c:v>9.1603591188879861E-3</c:v>
                </c:pt>
                <c:pt idx="40">
                  <c:v>1.3366303822920953E-2</c:v>
                </c:pt>
                <c:pt idx="41">
                  <c:v>1.2588127587440403E-2</c:v>
                </c:pt>
                <c:pt idx="42">
                  <c:v>1.4065125138076753E-2</c:v>
                </c:pt>
                <c:pt idx="43">
                  <c:v>4.5303801433148917E-3</c:v>
                </c:pt>
                <c:pt idx="44">
                  <c:v>9.9170585500871454E-3</c:v>
                </c:pt>
                <c:pt idx="45">
                  <c:v>3.7924920748868859E-3</c:v>
                </c:pt>
                <c:pt idx="46">
                  <c:v>4.6215472049256114E-3</c:v>
                </c:pt>
                <c:pt idx="47">
                  <c:v>1.0301169852836325E-2</c:v>
                </c:pt>
                <c:pt idx="48">
                  <c:v>4.0334866684458057E-4</c:v>
                </c:pt>
                <c:pt idx="49">
                  <c:v>9.2701867712123541E-3</c:v>
                </c:pt>
                <c:pt idx="50">
                  <c:v>3.7003903752863246E-3</c:v>
                </c:pt>
                <c:pt idx="51">
                  <c:v>1.2231844828180761E-3</c:v>
                </c:pt>
                <c:pt idx="52">
                  <c:v>6.8857824055826625E-4</c:v>
                </c:pt>
                <c:pt idx="53">
                  <c:v>1.436410003014008E-3</c:v>
                </c:pt>
                <c:pt idx="54">
                  <c:v>5.7521435222100646E-3</c:v>
                </c:pt>
                <c:pt idx="55">
                  <c:v>6.7761781834910543E-4</c:v>
                </c:pt>
                <c:pt idx="56">
                  <c:v>2.3843949725150496E-3</c:v>
                </c:pt>
                <c:pt idx="57">
                  <c:v>1.140127054326232E-3</c:v>
                </c:pt>
                <c:pt idx="58">
                  <c:v>1.850316267195815E-3</c:v>
                </c:pt>
                <c:pt idx="59">
                  <c:v>3.3306525641048387E-3</c:v>
                </c:pt>
                <c:pt idx="60">
                  <c:v>5.7506268993452146E-3</c:v>
                </c:pt>
                <c:pt idx="61">
                  <c:v>4.9129498943436857E-3</c:v>
                </c:pt>
                <c:pt idx="62">
                  <c:v>4.7628469464021973E-3</c:v>
                </c:pt>
                <c:pt idx="63">
                  <c:v>8.2173194559250992E-4</c:v>
                </c:pt>
                <c:pt idx="64">
                  <c:v>1.4548276311805251E-2</c:v>
                </c:pt>
                <c:pt idx="65">
                  <c:v>3.5701155259923703E-3</c:v>
                </c:pt>
                <c:pt idx="66">
                  <c:v>1.7335722241782512E-2</c:v>
                </c:pt>
                <c:pt idx="67">
                  <c:v>2.2920015113433753E-3</c:v>
                </c:pt>
                <c:pt idx="68">
                  <c:v>1.2227115249534095E-2</c:v>
                </c:pt>
                <c:pt idx="69">
                  <c:v>6.4490305923016501E-3</c:v>
                </c:pt>
                <c:pt idx="70">
                  <c:v>1.3159308102432123E-2</c:v>
                </c:pt>
                <c:pt idx="71">
                  <c:v>3.6945592404431823E-3</c:v>
                </c:pt>
                <c:pt idx="72">
                  <c:v>1.1784092295780781E-2</c:v>
                </c:pt>
                <c:pt idx="73">
                  <c:v>5.2469321139871107E-3</c:v>
                </c:pt>
                <c:pt idx="74">
                  <c:v>8.6383739582200601E-3</c:v>
                </c:pt>
                <c:pt idx="75">
                  <c:v>2.1199911420597714E-3</c:v>
                </c:pt>
                <c:pt idx="76">
                  <c:v>6.5138022556598153E-3</c:v>
                </c:pt>
                <c:pt idx="77">
                  <c:v>1.4933272400715545E-2</c:v>
                </c:pt>
                <c:pt idx="78">
                  <c:v>2.751772382763171E-3</c:v>
                </c:pt>
                <c:pt idx="79">
                  <c:v>1.9941608409783343E-3</c:v>
                </c:pt>
                <c:pt idx="80">
                  <c:v>1.1862316115713391E-2</c:v>
                </c:pt>
                <c:pt idx="81">
                  <c:v>9.1700716024043817E-3</c:v>
                </c:pt>
                <c:pt idx="82">
                  <c:v>4.3397380800556419E-3</c:v>
                </c:pt>
                <c:pt idx="83">
                  <c:v>3.1553139732353988E-3</c:v>
                </c:pt>
                <c:pt idx="84">
                  <c:v>6.2343960023405164E-3</c:v>
                </c:pt>
                <c:pt idx="85">
                  <c:v>2.4362288019334241E-3</c:v>
                </c:pt>
                <c:pt idx="86">
                  <c:v>2.308274485904174E-3</c:v>
                </c:pt>
                <c:pt idx="87">
                  <c:v>4.0831233347260153E-3</c:v>
                </c:pt>
                <c:pt idx="88">
                  <c:v>4.8284607560286873E-3</c:v>
                </c:pt>
                <c:pt idx="89">
                  <c:v>4.9555637291162392E-3</c:v>
                </c:pt>
                <c:pt idx="90">
                  <c:v>1.2553407447510568E-3</c:v>
                </c:pt>
                <c:pt idx="91">
                  <c:v>4.7739503604935195E-3</c:v>
                </c:pt>
                <c:pt idx="92">
                  <c:v>1.1528379647946262E-3</c:v>
                </c:pt>
                <c:pt idx="93">
                  <c:v>1.1685561032876577E-2</c:v>
                </c:pt>
                <c:pt idx="94">
                  <c:v>8.8608020439444289E-3</c:v>
                </c:pt>
                <c:pt idx="95">
                  <c:v>1.8550137508941721E-3</c:v>
                </c:pt>
                <c:pt idx="96">
                  <c:v>4.713174299025593E-3</c:v>
                </c:pt>
                <c:pt idx="97">
                  <c:v>1.9833863458033865E-3</c:v>
                </c:pt>
                <c:pt idx="98">
                  <c:v>1.8784524782129131E-3</c:v>
                </c:pt>
                <c:pt idx="99">
                  <c:v>4.5156483148172423E-3</c:v>
                </c:pt>
                <c:pt idx="100">
                  <c:v>2.3948465147249601E-3</c:v>
                </c:pt>
                <c:pt idx="101">
                  <c:v>4.1147205610266059E-3</c:v>
                </c:pt>
                <c:pt idx="102">
                  <c:v>1.0503208770118042E-2</c:v>
                </c:pt>
                <c:pt idx="103">
                  <c:v>1.0548644260101016E-2</c:v>
                </c:pt>
                <c:pt idx="104">
                  <c:v>2.5664285028041659E-3</c:v>
                </c:pt>
                <c:pt idx="105">
                  <c:v>1.2211713170039804E-2</c:v>
                </c:pt>
                <c:pt idx="106">
                  <c:v>4.8300400895713615E-3</c:v>
                </c:pt>
                <c:pt idx="107">
                  <c:v>3.399422912539998E-3</c:v>
                </c:pt>
                <c:pt idx="108">
                  <c:v>1.3083511003741024E-2</c:v>
                </c:pt>
                <c:pt idx="109">
                  <c:v>5.4638949358705481E-3</c:v>
                </c:pt>
                <c:pt idx="110">
                  <c:v>3.3239997508000304E-3</c:v>
                </c:pt>
                <c:pt idx="111">
                  <c:v>6.7923307044040807E-4</c:v>
                </c:pt>
                <c:pt idx="112">
                  <c:v>1.0404887278865762E-2</c:v>
                </c:pt>
                <c:pt idx="113">
                  <c:v>3.9412578812522372E-4</c:v>
                </c:pt>
                <c:pt idx="114">
                  <c:v>2.6736184203579286E-3</c:v>
                </c:pt>
                <c:pt idx="115">
                  <c:v>1.0177775560618362E-3</c:v>
                </c:pt>
                <c:pt idx="116">
                  <c:v>1.3048688672993335E-3</c:v>
                </c:pt>
                <c:pt idx="117">
                  <c:v>1.9635449716732503E-3</c:v>
                </c:pt>
                <c:pt idx="118">
                  <c:v>2.608225194375344E-3</c:v>
                </c:pt>
                <c:pt idx="119">
                  <c:v>1.0656273357329247E-2</c:v>
                </c:pt>
                <c:pt idx="120">
                  <c:v>8.788283724310033E-3</c:v>
                </c:pt>
                <c:pt idx="121">
                  <c:v>1.6411318816778352E-3</c:v>
                </c:pt>
                <c:pt idx="122">
                  <c:v>6.6927436211755877E-3</c:v>
                </c:pt>
                <c:pt idx="123">
                  <c:v>1.6850760690898215E-3</c:v>
                </c:pt>
                <c:pt idx="124">
                  <c:v>1.3829950766089149E-3</c:v>
                </c:pt>
                <c:pt idx="125">
                  <c:v>1.7445416943117876E-3</c:v>
                </c:pt>
                <c:pt idx="126">
                  <c:v>8.9975204968088286E-3</c:v>
                </c:pt>
                <c:pt idx="127">
                  <c:v>1.8105217366131442E-3</c:v>
                </c:pt>
                <c:pt idx="128">
                  <c:v>6.8488301022165167E-3</c:v>
                </c:pt>
                <c:pt idx="129">
                  <c:v>4.4070664018538562E-5</c:v>
                </c:pt>
                <c:pt idx="130">
                  <c:v>1.1668057386015476E-2</c:v>
                </c:pt>
                <c:pt idx="131">
                  <c:v>1.3642087541758353E-3</c:v>
                </c:pt>
                <c:pt idx="132">
                  <c:v>7.3686436404323576E-3</c:v>
                </c:pt>
                <c:pt idx="133">
                  <c:v>4.9968321923763749E-3</c:v>
                </c:pt>
                <c:pt idx="134">
                  <c:v>5.3154614843186863E-3</c:v>
                </c:pt>
                <c:pt idx="135">
                  <c:v>1.6053445224686015E-3</c:v>
                </c:pt>
                <c:pt idx="136">
                  <c:v>9.5283436536561482E-3</c:v>
                </c:pt>
                <c:pt idx="137">
                  <c:v>5.6778451277950427E-3</c:v>
                </c:pt>
                <c:pt idx="138">
                  <c:v>5.7204722128507378E-3</c:v>
                </c:pt>
                <c:pt idx="139">
                  <c:v>2.6159413441281489E-4</c:v>
                </c:pt>
                <c:pt idx="140">
                  <c:v>7.7276999601520215E-3</c:v>
                </c:pt>
                <c:pt idx="141">
                  <c:v>3.3479085504981884E-3</c:v>
                </c:pt>
                <c:pt idx="142">
                  <c:v>7.6439054101288032E-4</c:v>
                </c:pt>
                <c:pt idx="143">
                  <c:v>2.124049075498172E-2</c:v>
                </c:pt>
                <c:pt idx="144">
                  <c:v>2.2840419322662478E-3</c:v>
                </c:pt>
                <c:pt idx="145">
                  <c:v>6.5617870026790336E-3</c:v>
                </c:pt>
                <c:pt idx="146">
                  <c:v>6.8241784087522453E-4</c:v>
                </c:pt>
                <c:pt idx="147">
                  <c:v>4.2360909153659511E-3</c:v>
                </c:pt>
                <c:pt idx="148">
                  <c:v>5.7065939707232304E-3</c:v>
                </c:pt>
                <c:pt idx="149">
                  <c:v>1.7027076737644285E-2</c:v>
                </c:pt>
                <c:pt idx="150">
                  <c:v>1.8878568438633581E-3</c:v>
                </c:pt>
                <c:pt idx="151">
                  <c:v>1.1964113486135877E-2</c:v>
                </c:pt>
                <c:pt idx="152">
                  <c:v>1.0691715867000542E-2</c:v>
                </c:pt>
                <c:pt idx="153">
                  <c:v>4.07888578412249E-3</c:v>
                </c:pt>
                <c:pt idx="154">
                  <c:v>1.1093062986169721E-3</c:v>
                </c:pt>
                <c:pt idx="155">
                  <c:v>7.6402717632177673E-3</c:v>
                </c:pt>
                <c:pt idx="156">
                  <c:v>7.3190856885771102E-4</c:v>
                </c:pt>
                <c:pt idx="157">
                  <c:v>3.9682614205679658E-4</c:v>
                </c:pt>
                <c:pt idx="158">
                  <c:v>4.6360007031202334E-3</c:v>
                </c:pt>
                <c:pt idx="159">
                  <c:v>2.7620256047191957E-3</c:v>
                </c:pt>
                <c:pt idx="160">
                  <c:v>6.0503834184712259E-3</c:v>
                </c:pt>
                <c:pt idx="161">
                  <c:v>1.1077670947997196E-2</c:v>
                </c:pt>
                <c:pt idx="162">
                  <c:v>6.1493536204546874E-3</c:v>
                </c:pt>
                <c:pt idx="163">
                  <c:v>1.2011758626977866E-2</c:v>
                </c:pt>
                <c:pt idx="164">
                  <c:v>6.9444192872085385E-3</c:v>
                </c:pt>
                <c:pt idx="165">
                  <c:v>3.4588809855765388E-4</c:v>
                </c:pt>
                <c:pt idx="166">
                  <c:v>2.6459605187158261E-3</c:v>
                </c:pt>
                <c:pt idx="167">
                  <c:v>3.1312070422097357E-3</c:v>
                </c:pt>
                <c:pt idx="168">
                  <c:v>2.6240621875408851E-3</c:v>
                </c:pt>
                <c:pt idx="169">
                  <c:v>2.7403261177989216E-3</c:v>
                </c:pt>
                <c:pt idx="170">
                  <c:v>8.1273150573724397E-3</c:v>
                </c:pt>
                <c:pt idx="171">
                  <c:v>3.2492306146603453E-3</c:v>
                </c:pt>
                <c:pt idx="172">
                  <c:v>1.2433889292537938E-2</c:v>
                </c:pt>
                <c:pt idx="173">
                  <c:v>9.9315105648940839E-3</c:v>
                </c:pt>
                <c:pt idx="174">
                  <c:v>5.757206549603345E-4</c:v>
                </c:pt>
                <c:pt idx="175">
                  <c:v>1.6494806234529679E-3</c:v>
                </c:pt>
                <c:pt idx="176">
                  <c:v>3.537550194105035E-3</c:v>
                </c:pt>
                <c:pt idx="177">
                  <c:v>4.8371275711520355E-3</c:v>
                </c:pt>
                <c:pt idx="178">
                  <c:v>2.999864225813251E-3</c:v>
                </c:pt>
                <c:pt idx="179">
                  <c:v>8.629307826401398E-3</c:v>
                </c:pt>
                <c:pt idx="180">
                  <c:v>2.1474453519189893E-2</c:v>
                </c:pt>
                <c:pt idx="181">
                  <c:v>3.2225325605333449E-2</c:v>
                </c:pt>
                <c:pt idx="182">
                  <c:v>3.9788009309669553E-2</c:v>
                </c:pt>
                <c:pt idx="183">
                  <c:v>1.3896350997954419E-2</c:v>
                </c:pt>
                <c:pt idx="184">
                  <c:v>3.8659501993598439E-2</c:v>
                </c:pt>
                <c:pt idx="185">
                  <c:v>2.3923392759753939E-2</c:v>
                </c:pt>
                <c:pt idx="186">
                  <c:v>2.3441262228304462E-4</c:v>
                </c:pt>
                <c:pt idx="187">
                  <c:v>8.7660432118285316E-3</c:v>
                </c:pt>
                <c:pt idx="188">
                  <c:v>2.995075123534555E-2</c:v>
                </c:pt>
                <c:pt idx="189">
                  <c:v>1.7918626266080175E-2</c:v>
                </c:pt>
                <c:pt idx="190">
                  <c:v>7.9044011207593198E-4</c:v>
                </c:pt>
                <c:pt idx="191">
                  <c:v>1.570392164679105E-2</c:v>
                </c:pt>
                <c:pt idx="192">
                  <c:v>2.4708676761881567E-2</c:v>
                </c:pt>
                <c:pt idx="193">
                  <c:v>1.4271906631985885E-2</c:v>
                </c:pt>
                <c:pt idx="194">
                  <c:v>4.9036117375668951E-3</c:v>
                </c:pt>
                <c:pt idx="195">
                  <c:v>4.1126948962244246E-3</c:v>
                </c:pt>
                <c:pt idx="196">
                  <c:v>4.4639892553759754E-3</c:v>
                </c:pt>
                <c:pt idx="197">
                  <c:v>1.2457000714188617E-2</c:v>
                </c:pt>
                <c:pt idx="198">
                  <c:v>8.3310238963687187E-3</c:v>
                </c:pt>
                <c:pt idx="199">
                  <c:v>2.9353489604226099E-3</c:v>
                </c:pt>
                <c:pt idx="200">
                  <c:v>1.653854800494162E-2</c:v>
                </c:pt>
                <c:pt idx="201">
                  <c:v>4.1914701959726262E-3</c:v>
                </c:pt>
                <c:pt idx="202">
                  <c:v>1.2692782422811386E-2</c:v>
                </c:pt>
                <c:pt idx="203">
                  <c:v>2.4229963358747583E-3</c:v>
                </c:pt>
                <c:pt idx="204">
                  <c:v>3.7373176746043099E-3</c:v>
                </c:pt>
                <c:pt idx="205">
                  <c:v>8.4012405075576161E-4</c:v>
                </c:pt>
                <c:pt idx="206">
                  <c:v>2.6040461227318876E-2</c:v>
                </c:pt>
                <c:pt idx="207">
                  <c:v>8.5853840569579906E-4</c:v>
                </c:pt>
                <c:pt idx="208">
                  <c:v>1.8701178467585202E-2</c:v>
                </c:pt>
                <c:pt idx="209">
                  <c:v>1.5995840883271351E-3</c:v>
                </c:pt>
                <c:pt idx="210">
                  <c:v>1.3940925177831489E-2</c:v>
                </c:pt>
                <c:pt idx="211">
                  <c:v>1.7915464731425215E-2</c:v>
                </c:pt>
                <c:pt idx="212">
                  <c:v>3.9625772163343377E-3</c:v>
                </c:pt>
                <c:pt idx="213">
                  <c:v>7.6613348068314789E-3</c:v>
                </c:pt>
                <c:pt idx="214">
                  <c:v>8.444042933120479E-3</c:v>
                </c:pt>
                <c:pt idx="215">
                  <c:v>3.5078734464463426E-4</c:v>
                </c:pt>
                <c:pt idx="216">
                  <c:v>9.0116047127139173E-4</c:v>
                </c:pt>
                <c:pt idx="217">
                  <c:v>7.1997575369940094E-3</c:v>
                </c:pt>
                <c:pt idx="218">
                  <c:v>5.0906418317868997E-3</c:v>
                </c:pt>
                <c:pt idx="219">
                  <c:v>1.4478432592476023E-2</c:v>
                </c:pt>
                <c:pt idx="220">
                  <c:v>4.1961308399003049E-3</c:v>
                </c:pt>
                <c:pt idx="221">
                  <c:v>1.0382188609140184E-4</c:v>
                </c:pt>
                <c:pt idx="222">
                  <c:v>1.7954265726339046E-3</c:v>
                </c:pt>
                <c:pt idx="223">
                  <c:v>6.1997199836857676E-3</c:v>
                </c:pt>
                <c:pt idx="224">
                  <c:v>1.6253193820113778E-2</c:v>
                </c:pt>
                <c:pt idx="225">
                  <c:v>1.06560535262494E-2</c:v>
                </c:pt>
                <c:pt idx="226">
                  <c:v>2.2874581169881922E-3</c:v>
                </c:pt>
                <c:pt idx="227">
                  <c:v>2.9284429977888579E-3</c:v>
                </c:pt>
                <c:pt idx="228">
                  <c:v>1.146558999193489E-2</c:v>
                </c:pt>
                <c:pt idx="229">
                  <c:v>8.2402886176194726E-4</c:v>
                </c:pt>
                <c:pt idx="230">
                  <c:v>5.1843136810801084E-3</c:v>
                </c:pt>
                <c:pt idx="231">
                  <c:v>1.149950239631822E-2</c:v>
                </c:pt>
                <c:pt idx="232">
                  <c:v>2.3537286491303847E-3</c:v>
                </c:pt>
                <c:pt idx="233">
                  <c:v>3.9197199564537134E-3</c:v>
                </c:pt>
                <c:pt idx="234">
                  <c:v>1.5064314388823251E-3</c:v>
                </c:pt>
                <c:pt idx="235">
                  <c:v>7.2197403769594707E-4</c:v>
                </c:pt>
                <c:pt idx="236">
                  <c:v>1.0197133036535386E-2</c:v>
                </c:pt>
                <c:pt idx="237">
                  <c:v>1.1363032891020498E-3</c:v>
                </c:pt>
                <c:pt idx="238">
                  <c:v>3.602443242905515E-3</c:v>
                </c:pt>
                <c:pt idx="239">
                  <c:v>1.4364704848172236E-2</c:v>
                </c:pt>
                <c:pt idx="240">
                  <c:v>1.1581741360326001E-2</c:v>
                </c:pt>
                <c:pt idx="241">
                  <c:v>1.4528970422349876E-2</c:v>
                </c:pt>
                <c:pt idx="242">
                  <c:v>1.7137226123014359E-3</c:v>
                </c:pt>
                <c:pt idx="243">
                  <c:v>1.5788041256513421E-2</c:v>
                </c:pt>
                <c:pt idx="244">
                  <c:v>1.4974104312529856E-3</c:v>
                </c:pt>
                <c:pt idx="245">
                  <c:v>3.4358851152256034E-3</c:v>
                </c:pt>
                <c:pt idx="246">
                  <c:v>1.6092835939484384E-3</c:v>
                </c:pt>
                <c:pt idx="247">
                  <c:v>8.4774622710189992E-4</c:v>
                </c:pt>
                <c:pt idx="248">
                  <c:v>5.0358318526625193E-4</c:v>
                </c:pt>
                <c:pt idx="249">
                  <c:v>2.1927898674964044E-4</c:v>
                </c:pt>
                <c:pt idx="250">
                  <c:v>5.0152474696392481E-3</c:v>
                </c:pt>
                <c:pt idx="251">
                  <c:v>1.0306243597288902E-2</c:v>
                </c:pt>
                <c:pt idx="252">
                  <c:v>1.1370096340376255E-2</c:v>
                </c:pt>
                <c:pt idx="253">
                  <c:v>1.4747921793452554E-2</c:v>
                </c:pt>
                <c:pt idx="254">
                  <c:v>2.015141259140504E-2</c:v>
                </c:pt>
                <c:pt idx="255">
                  <c:v>7.3639068654261265E-3</c:v>
                </c:pt>
                <c:pt idx="256">
                  <c:v>6.8642546716289089E-3</c:v>
                </c:pt>
                <c:pt idx="257">
                  <c:v>8.1132837926799796E-3</c:v>
                </c:pt>
                <c:pt idx="258">
                  <c:v>1.8770508992879931E-3</c:v>
                </c:pt>
                <c:pt idx="259">
                  <c:v>1.9797117652838678E-2</c:v>
                </c:pt>
                <c:pt idx="260">
                  <c:v>4.3812432938945232E-3</c:v>
                </c:pt>
                <c:pt idx="261">
                  <c:v>1.0244171489249578E-2</c:v>
                </c:pt>
                <c:pt idx="262">
                  <c:v>1.4140609543911577E-2</c:v>
                </c:pt>
                <c:pt idx="263">
                  <c:v>1.5414838899405679E-2</c:v>
                </c:pt>
                <c:pt idx="264">
                  <c:v>1.8171580276069941E-2</c:v>
                </c:pt>
                <c:pt idx="265">
                  <c:v>7.4040714962672859E-3</c:v>
                </c:pt>
                <c:pt idx="266">
                  <c:v>8.442419331697839E-3</c:v>
                </c:pt>
                <c:pt idx="267">
                  <c:v>1.2043691193509756E-2</c:v>
                </c:pt>
                <c:pt idx="268">
                  <c:v>1.9729560004252719E-3</c:v>
                </c:pt>
                <c:pt idx="269">
                  <c:v>2.5529080727659001E-3</c:v>
                </c:pt>
                <c:pt idx="270">
                  <c:v>1.0255367271085416E-2</c:v>
                </c:pt>
                <c:pt idx="271">
                  <c:v>7.5915723713838902E-3</c:v>
                </c:pt>
                <c:pt idx="272">
                  <c:v>9.7861765289400139E-3</c:v>
                </c:pt>
                <c:pt idx="273">
                  <c:v>1.5678119442781666E-2</c:v>
                </c:pt>
                <c:pt idx="274">
                  <c:v>1.6379189767509984E-3</c:v>
                </c:pt>
                <c:pt idx="275">
                  <c:v>1.3489764062771612E-2</c:v>
                </c:pt>
                <c:pt idx="276">
                  <c:v>2.407476445290516E-2</c:v>
                </c:pt>
                <c:pt idx="277">
                  <c:v>1.1212750269801317E-2</c:v>
                </c:pt>
                <c:pt idx="278">
                  <c:v>4.7892111481414825E-4</c:v>
                </c:pt>
                <c:pt idx="279">
                  <c:v>7.4284502160590592E-3</c:v>
                </c:pt>
                <c:pt idx="280">
                  <c:v>2.5339783805137382E-2</c:v>
                </c:pt>
                <c:pt idx="281">
                  <c:v>1.6321595823545611E-2</c:v>
                </c:pt>
                <c:pt idx="282">
                  <c:v>2.1973435938708406E-2</c:v>
                </c:pt>
                <c:pt idx="283">
                  <c:v>1.574781395743098E-4</c:v>
                </c:pt>
                <c:pt idx="284">
                  <c:v>1.2068198281650098E-2</c:v>
                </c:pt>
                <c:pt idx="285">
                  <c:v>4.8210764531504101E-3</c:v>
                </c:pt>
                <c:pt idx="286">
                  <c:v>1.9909339228336678E-2</c:v>
                </c:pt>
                <c:pt idx="287">
                  <c:v>1.6012289807549349E-2</c:v>
                </c:pt>
                <c:pt idx="288">
                  <c:v>1.3769965843887202E-2</c:v>
                </c:pt>
                <c:pt idx="289">
                  <c:v>1.1237799010884428E-2</c:v>
                </c:pt>
                <c:pt idx="290">
                  <c:v>5.1542155078314299E-3</c:v>
                </c:pt>
                <c:pt idx="291">
                  <c:v>2.4385871242475123E-2</c:v>
                </c:pt>
                <c:pt idx="292">
                  <c:v>8.175875371352647E-4</c:v>
                </c:pt>
                <c:pt idx="293">
                  <c:v>1.9117446868445329E-2</c:v>
                </c:pt>
                <c:pt idx="294">
                  <c:v>4.6176956090821751E-3</c:v>
                </c:pt>
                <c:pt idx="295">
                  <c:v>1.1524300338445449E-3</c:v>
                </c:pt>
                <c:pt idx="296">
                  <c:v>1.8855640225589974E-2</c:v>
                </c:pt>
                <c:pt idx="297">
                  <c:v>1.4528222288588886E-2</c:v>
                </c:pt>
                <c:pt idx="298">
                  <c:v>1.0379742725548401E-3</c:v>
                </c:pt>
                <c:pt idx="299">
                  <c:v>5.6330685685704643E-4</c:v>
                </c:pt>
                <c:pt idx="300">
                  <c:v>1.2675489277347216E-2</c:v>
                </c:pt>
                <c:pt idx="301">
                  <c:v>1.9143665651342814E-2</c:v>
                </c:pt>
                <c:pt idx="302">
                  <c:v>1.6142350255843953E-2</c:v>
                </c:pt>
                <c:pt idx="303">
                  <c:v>1.6106100577817552E-2</c:v>
                </c:pt>
                <c:pt idx="304">
                  <c:v>5.0400620476180082E-3</c:v>
                </c:pt>
                <c:pt idx="305">
                  <c:v>4.0041453486697507E-4</c:v>
                </c:pt>
                <c:pt idx="306">
                  <c:v>1.4079869281026194E-2</c:v>
                </c:pt>
                <c:pt idx="307">
                  <c:v>1.2828725309353892E-2</c:v>
                </c:pt>
                <c:pt idx="308">
                  <c:v>4.0654282070151336E-3</c:v>
                </c:pt>
                <c:pt idx="309">
                  <c:v>1.0973982849036026E-2</c:v>
                </c:pt>
                <c:pt idx="310">
                  <c:v>2.2445078743879329E-3</c:v>
                </c:pt>
                <c:pt idx="311">
                  <c:v>8.495284856663874E-3</c:v>
                </c:pt>
                <c:pt idx="312">
                  <c:v>2.3494450685271197E-2</c:v>
                </c:pt>
                <c:pt idx="313">
                  <c:v>3.7199776227076734E-3</c:v>
                </c:pt>
                <c:pt idx="314">
                  <c:v>3.1243603152983604E-3</c:v>
                </c:pt>
                <c:pt idx="315">
                  <c:v>2.9315660989652462E-3</c:v>
                </c:pt>
                <c:pt idx="316">
                  <c:v>5.1066102263305443E-4</c:v>
                </c:pt>
                <c:pt idx="317">
                  <c:v>1.1614452106729321E-2</c:v>
                </c:pt>
                <c:pt idx="318">
                  <c:v>4.6780499163258903E-3</c:v>
                </c:pt>
                <c:pt idx="319">
                  <c:v>2.185065585376432E-4</c:v>
                </c:pt>
                <c:pt idx="320">
                  <c:v>1.6021159143387167E-2</c:v>
                </c:pt>
                <c:pt idx="321">
                  <c:v>1.6353525063802809E-3</c:v>
                </c:pt>
                <c:pt idx="322">
                  <c:v>2.2113044449511318E-3</c:v>
                </c:pt>
                <c:pt idx="323">
                  <c:v>5.2260494683950796E-3</c:v>
                </c:pt>
                <c:pt idx="324">
                  <c:v>6.2208953975437485E-3</c:v>
                </c:pt>
                <c:pt idx="325">
                  <c:v>4.0312451773844814E-3</c:v>
                </c:pt>
                <c:pt idx="326">
                  <c:v>6.112243724720435E-4</c:v>
                </c:pt>
                <c:pt idx="327">
                  <c:v>1.2517074109676151E-3</c:v>
                </c:pt>
                <c:pt idx="328">
                  <c:v>6.7603322793527189E-3</c:v>
                </c:pt>
                <c:pt idx="329">
                  <c:v>7.5240409831537117E-4</c:v>
                </c:pt>
                <c:pt idx="330">
                  <c:v>1.708593049598274E-4</c:v>
                </c:pt>
                <c:pt idx="331">
                  <c:v>8.4423277642491044E-3</c:v>
                </c:pt>
                <c:pt idx="332">
                  <c:v>3.9760003915582896E-3</c:v>
                </c:pt>
                <c:pt idx="333">
                  <c:v>2.4141214977886657E-3</c:v>
                </c:pt>
                <c:pt idx="334">
                  <c:v>5.9565527301325936E-3</c:v>
                </c:pt>
                <c:pt idx="335">
                  <c:v>3.5825951223015548E-3</c:v>
                </c:pt>
                <c:pt idx="336">
                  <c:v>1.0518913201966105E-2</c:v>
                </c:pt>
                <c:pt idx="337">
                  <c:v>1.0133340555423555E-2</c:v>
                </c:pt>
                <c:pt idx="338">
                  <c:v>1.2350188485760225E-2</c:v>
                </c:pt>
                <c:pt idx="339">
                  <c:v>2.4122632551031001E-3</c:v>
                </c:pt>
                <c:pt idx="340">
                  <c:v>3.1141363306953804E-3</c:v>
                </c:pt>
                <c:pt idx="341">
                  <c:v>9.2877998989981635E-3</c:v>
                </c:pt>
                <c:pt idx="342">
                  <c:v>9.665817240181309E-3</c:v>
                </c:pt>
                <c:pt idx="343">
                  <c:v>2.01467613643289E-4</c:v>
                </c:pt>
                <c:pt idx="344">
                  <c:v>1.3586048222223068E-3</c:v>
                </c:pt>
                <c:pt idx="345">
                  <c:v>6.166630198222358E-3</c:v>
                </c:pt>
                <c:pt idx="346">
                  <c:v>2.7101605463488413E-3</c:v>
                </c:pt>
                <c:pt idx="347">
                  <c:v>3.8727122061163146E-4</c:v>
                </c:pt>
                <c:pt idx="348">
                  <c:v>5.5684073293297588E-3</c:v>
                </c:pt>
                <c:pt idx="349">
                  <c:v>3.2653037046917786E-4</c:v>
                </c:pt>
                <c:pt idx="350">
                  <c:v>2.1863706736386132E-3</c:v>
                </c:pt>
                <c:pt idx="351">
                  <c:v>1.4984503172856512E-3</c:v>
                </c:pt>
                <c:pt idx="352">
                  <c:v>1.2750327031711662E-3</c:v>
                </c:pt>
                <c:pt idx="353">
                  <c:v>9.6051860628191578E-3</c:v>
                </c:pt>
                <c:pt idx="354">
                  <c:v>5.4374272106373668E-3</c:v>
                </c:pt>
                <c:pt idx="355">
                  <c:v>7.4356599869489191E-3</c:v>
                </c:pt>
                <c:pt idx="356">
                  <c:v>9.0510704602291582E-3</c:v>
                </c:pt>
                <c:pt idx="357">
                  <c:v>6.3112330537845908E-3</c:v>
                </c:pt>
                <c:pt idx="358">
                  <c:v>6.1323727500487194E-4</c:v>
                </c:pt>
                <c:pt idx="359">
                  <c:v>2.8002907344370745E-3</c:v>
                </c:pt>
                <c:pt idx="360">
                  <c:v>3.7912986632379311E-4</c:v>
                </c:pt>
                <c:pt idx="361">
                  <c:v>1.2109323395428775E-2</c:v>
                </c:pt>
                <c:pt idx="362">
                  <c:v>9.9358937840353968E-3</c:v>
                </c:pt>
                <c:pt idx="363">
                  <c:v>5.4387926164526138E-4</c:v>
                </c:pt>
                <c:pt idx="364">
                  <c:v>8.8525737292613239E-3</c:v>
                </c:pt>
                <c:pt idx="365">
                  <c:v>9.4223447795311575E-3</c:v>
                </c:pt>
                <c:pt idx="366">
                  <c:v>9.7856640840685884E-3</c:v>
                </c:pt>
                <c:pt idx="367">
                  <c:v>1.6918613957764603E-4</c:v>
                </c:pt>
                <c:pt idx="368">
                  <c:v>4.0810677617704495E-3</c:v>
                </c:pt>
                <c:pt idx="369">
                  <c:v>5.6451464115363191E-3</c:v>
                </c:pt>
                <c:pt idx="370">
                  <c:v>2.4597881673380814E-3</c:v>
                </c:pt>
                <c:pt idx="371">
                  <c:v>1.3307030008286449E-2</c:v>
                </c:pt>
                <c:pt idx="372">
                  <c:v>6.6004068456770558E-3</c:v>
                </c:pt>
                <c:pt idx="373">
                  <c:v>5.8481533786994603E-4</c:v>
                </c:pt>
                <c:pt idx="374">
                  <c:v>3.9125328236288802E-3</c:v>
                </c:pt>
                <c:pt idx="375">
                  <c:v>1.3747912218892466E-3</c:v>
                </c:pt>
                <c:pt idx="376">
                  <c:v>7.5586413614289424E-4</c:v>
                </c:pt>
                <c:pt idx="377">
                  <c:v>2.4503673386570804E-3</c:v>
                </c:pt>
                <c:pt idx="378">
                  <c:v>3.286097770020677E-3</c:v>
                </c:pt>
                <c:pt idx="379">
                  <c:v>4.5229235605907768E-3</c:v>
                </c:pt>
                <c:pt idx="380">
                  <c:v>9.1511668360674489E-4</c:v>
                </c:pt>
                <c:pt idx="381">
                  <c:v>2.9351119815123864E-3</c:v>
                </c:pt>
                <c:pt idx="382">
                  <c:v>2.0920375395780152E-3</c:v>
                </c:pt>
                <c:pt idx="383">
                  <c:v>9.549566046895195E-3</c:v>
                </c:pt>
                <c:pt idx="384">
                  <c:v>8.4895303951899904E-3</c:v>
                </c:pt>
                <c:pt idx="385">
                  <c:v>2.1732332853168532E-3</c:v>
                </c:pt>
                <c:pt idx="386">
                  <c:v>2.2150233939085859E-3</c:v>
                </c:pt>
                <c:pt idx="387">
                  <c:v>2.7586520115620819E-3</c:v>
                </c:pt>
                <c:pt idx="388">
                  <c:v>3.6322994079522083E-3</c:v>
                </c:pt>
                <c:pt idx="389">
                  <c:v>5.4338276272456153E-3</c:v>
                </c:pt>
                <c:pt idx="390">
                  <c:v>2.3377650819502408E-3</c:v>
                </c:pt>
                <c:pt idx="391">
                  <c:v>2.0259303620330546E-3</c:v>
                </c:pt>
                <c:pt idx="392">
                  <c:v>1.2989678751103208E-2</c:v>
                </c:pt>
                <c:pt idx="393">
                  <c:v>3.6294128385259722E-2</c:v>
                </c:pt>
                <c:pt idx="394">
                  <c:v>1.8470848278678207E-2</c:v>
                </c:pt>
                <c:pt idx="395">
                  <c:v>1.7395858643058672E-2</c:v>
                </c:pt>
                <c:pt idx="396">
                  <c:v>1.6658302502261493E-2</c:v>
                </c:pt>
                <c:pt idx="397">
                  <c:v>1.3190658988026151E-2</c:v>
                </c:pt>
                <c:pt idx="398">
                  <c:v>1.5743334984046032E-3</c:v>
                </c:pt>
                <c:pt idx="399">
                  <c:v>7.2218671190726093E-3</c:v>
                </c:pt>
                <c:pt idx="400">
                  <c:v>4.9786526953820819E-3</c:v>
                </c:pt>
                <c:pt idx="401">
                  <c:v>1.2458840290410533E-3</c:v>
                </c:pt>
                <c:pt idx="402">
                  <c:v>1.4879005184292828E-2</c:v>
                </c:pt>
                <c:pt idx="403">
                  <c:v>3.0342673305090132E-3</c:v>
                </c:pt>
                <c:pt idx="404">
                  <c:v>6.6349586620328659E-3</c:v>
                </c:pt>
                <c:pt idx="405">
                  <c:v>2.3959380431473929E-4</c:v>
                </c:pt>
                <c:pt idx="406">
                  <c:v>4.8848287890410312E-3</c:v>
                </c:pt>
                <c:pt idx="407">
                  <c:v>1.3032862100148845E-3</c:v>
                </c:pt>
                <c:pt idx="408">
                  <c:v>2.0079967495256448E-3</c:v>
                </c:pt>
                <c:pt idx="409">
                  <c:v>1.8095800779931758E-3</c:v>
                </c:pt>
                <c:pt idx="410">
                  <c:v>3.8959613420856657E-3</c:v>
                </c:pt>
                <c:pt idx="411">
                  <c:v>3.9868274108197134E-3</c:v>
                </c:pt>
                <c:pt idx="412">
                  <c:v>4.1795715326968484E-3</c:v>
                </c:pt>
                <c:pt idx="413">
                  <c:v>3.3857961179838722E-3</c:v>
                </c:pt>
                <c:pt idx="414">
                  <c:v>5.1536643737945954E-5</c:v>
                </c:pt>
                <c:pt idx="415">
                  <c:v>1.5729530152381076E-3</c:v>
                </c:pt>
                <c:pt idx="416">
                  <c:v>1.2318746924886127E-3</c:v>
                </c:pt>
                <c:pt idx="417">
                  <c:v>1.2569478983121796E-3</c:v>
                </c:pt>
                <c:pt idx="418">
                  <c:v>1.6441262511192355E-3</c:v>
                </c:pt>
                <c:pt idx="419">
                  <c:v>6.7359361498969018E-3</c:v>
                </c:pt>
                <c:pt idx="420">
                  <c:v>2.7595953930840936E-3</c:v>
                </c:pt>
                <c:pt idx="421">
                  <c:v>1.6175345604499722E-4</c:v>
                </c:pt>
                <c:pt idx="422">
                  <c:v>8.2290988986388446E-3</c:v>
                </c:pt>
                <c:pt idx="423">
                  <c:v>1.2814061225694705E-3</c:v>
                </c:pt>
                <c:pt idx="424">
                  <c:v>1.5405736723841511E-5</c:v>
                </c:pt>
                <c:pt idx="425">
                  <c:v>3.2390293869702133E-3</c:v>
                </c:pt>
                <c:pt idx="426">
                  <c:v>4.3602221437637166E-3</c:v>
                </c:pt>
                <c:pt idx="427">
                  <c:v>1.1703942581436121E-3</c:v>
                </c:pt>
                <c:pt idx="428">
                  <c:v>2.4186329488848604E-3</c:v>
                </c:pt>
                <c:pt idx="429">
                  <c:v>5.8534201779524599E-3</c:v>
                </c:pt>
                <c:pt idx="430">
                  <c:v>1.4942147777176863E-3</c:v>
                </c:pt>
                <c:pt idx="431">
                  <c:v>1.8252515055487662E-3</c:v>
                </c:pt>
                <c:pt idx="432">
                  <c:v>1.8146594488816258E-3</c:v>
                </c:pt>
                <c:pt idx="433">
                  <c:v>9.3756374059609008E-4</c:v>
                </c:pt>
                <c:pt idx="434">
                  <c:v>1.5774214328562986E-3</c:v>
                </c:pt>
                <c:pt idx="435">
                  <c:v>5.6146378831609979E-3</c:v>
                </c:pt>
                <c:pt idx="436">
                  <c:v>1.7395844570723717E-3</c:v>
                </c:pt>
                <c:pt idx="437">
                  <c:v>1.953191441717492E-3</c:v>
                </c:pt>
                <c:pt idx="438">
                  <c:v>4.8537759499511467E-3</c:v>
                </c:pt>
                <c:pt idx="439">
                  <c:v>2.328131274228071E-3</c:v>
                </c:pt>
                <c:pt idx="440">
                  <c:v>2.7501315023101022E-3</c:v>
                </c:pt>
                <c:pt idx="441">
                  <c:v>4.1579990760557171E-4</c:v>
                </c:pt>
                <c:pt idx="442">
                  <c:v>3.8267566224858521E-3</c:v>
                </c:pt>
                <c:pt idx="443">
                  <c:v>2.6073353286084314E-3</c:v>
                </c:pt>
                <c:pt idx="444">
                  <c:v>5.2069735943430554E-4</c:v>
                </c:pt>
                <c:pt idx="445">
                  <c:v>2.5974194809924886E-3</c:v>
                </c:pt>
                <c:pt idx="446">
                  <c:v>2.4896417394962431E-2</c:v>
                </c:pt>
                <c:pt idx="447">
                  <c:v>1.4302718929304094E-2</c:v>
                </c:pt>
                <c:pt idx="448">
                  <c:v>1.5205008883343561E-2</c:v>
                </c:pt>
                <c:pt idx="449">
                  <c:v>9.6202005799176141E-4</c:v>
                </c:pt>
                <c:pt idx="450">
                  <c:v>9.7349346474470931E-3</c:v>
                </c:pt>
                <c:pt idx="451">
                  <c:v>4.1465926875247396E-3</c:v>
                </c:pt>
                <c:pt idx="452">
                  <c:v>3.9304233094042727E-4</c:v>
                </c:pt>
                <c:pt idx="453">
                  <c:v>7.5154951063169807E-5</c:v>
                </c:pt>
                <c:pt idx="454">
                  <c:v>1.0542768797109772E-2</c:v>
                </c:pt>
                <c:pt idx="455">
                  <c:v>6.1255271549540379E-3</c:v>
                </c:pt>
                <c:pt idx="456">
                  <c:v>6.1111221712551213E-3</c:v>
                </c:pt>
                <c:pt idx="457">
                  <c:v>8.962178150089737E-3</c:v>
                </c:pt>
                <c:pt idx="458">
                  <c:v>6.0699043027505305E-3</c:v>
                </c:pt>
                <c:pt idx="459">
                  <c:v>4.9221245387016353E-3</c:v>
                </c:pt>
                <c:pt idx="460">
                  <c:v>9.6956474638801061E-3</c:v>
                </c:pt>
                <c:pt idx="461">
                  <c:v>7.593561838112408E-3</c:v>
                </c:pt>
                <c:pt idx="462">
                  <c:v>3.6350074340826574E-3</c:v>
                </c:pt>
                <c:pt idx="463">
                  <c:v>5.329923635592846E-3</c:v>
                </c:pt>
                <c:pt idx="464">
                  <c:v>3.9223517694091069E-3</c:v>
                </c:pt>
                <c:pt idx="465">
                  <c:v>1.0719827180169186E-4</c:v>
                </c:pt>
                <c:pt idx="466">
                  <c:v>3.6278132302746432E-3</c:v>
                </c:pt>
                <c:pt idx="467">
                  <c:v>4.231597890431895E-3</c:v>
                </c:pt>
                <c:pt idx="468">
                  <c:v>1.2820846087653801E-2</c:v>
                </c:pt>
                <c:pt idx="469">
                  <c:v>7.7226847650987648E-4</c:v>
                </c:pt>
                <c:pt idx="470">
                  <c:v>3.4736618328155308E-3</c:v>
                </c:pt>
                <c:pt idx="471">
                  <c:v>1.727068639727801E-4</c:v>
                </c:pt>
                <c:pt idx="472">
                  <c:v>3.4123465716640352E-3</c:v>
                </c:pt>
                <c:pt idx="473">
                  <c:v>5.7860139923910613E-3</c:v>
                </c:pt>
                <c:pt idx="474">
                  <c:v>1.8176551020043475E-3</c:v>
                </c:pt>
                <c:pt idx="475">
                  <c:v>1.7500901530617429E-3</c:v>
                </c:pt>
                <c:pt idx="476">
                  <c:v>4.5840291652524443E-4</c:v>
                </c:pt>
                <c:pt idx="477">
                  <c:v>4.3754184089654612E-3</c:v>
                </c:pt>
                <c:pt idx="478">
                  <c:v>4.1719941579682375E-3</c:v>
                </c:pt>
                <c:pt idx="479">
                  <c:v>2.1147640895986838E-3</c:v>
                </c:pt>
                <c:pt idx="480">
                  <c:v>3.3611202541672688E-3</c:v>
                </c:pt>
                <c:pt idx="481">
                  <c:v>3.4825832853730174E-3</c:v>
                </c:pt>
                <c:pt idx="482">
                  <c:v>4.9661521262315037E-4</c:v>
                </c:pt>
                <c:pt idx="483">
                  <c:v>7.1612587188062717E-3</c:v>
                </c:pt>
                <c:pt idx="484">
                  <c:v>6.8998297358044171E-3</c:v>
                </c:pt>
                <c:pt idx="485">
                  <c:v>4.7977301532018714E-3</c:v>
                </c:pt>
                <c:pt idx="486">
                  <c:v>2.0404834156032866E-3</c:v>
                </c:pt>
                <c:pt idx="487">
                  <c:v>2.1849157686246037E-2</c:v>
                </c:pt>
                <c:pt idx="488">
                  <c:v>3.3976127603491915E-3</c:v>
                </c:pt>
                <c:pt idx="489">
                  <c:v>1.0702700475791551E-2</c:v>
                </c:pt>
                <c:pt idx="490">
                  <c:v>1.5764160994737565E-3</c:v>
                </c:pt>
                <c:pt idx="491">
                  <c:v>1.7722801768922691E-3</c:v>
                </c:pt>
                <c:pt idx="492">
                  <c:v>4.8984618600614641E-4</c:v>
                </c:pt>
                <c:pt idx="493">
                  <c:v>7.1064809206864109E-3</c:v>
                </c:pt>
                <c:pt idx="494">
                  <c:v>1.9566291402615429E-3</c:v>
                </c:pt>
                <c:pt idx="495">
                  <c:v>4.3019453331753742E-3</c:v>
                </c:pt>
                <c:pt idx="496">
                  <c:v>2.7610437206157276E-3</c:v>
                </c:pt>
                <c:pt idx="497">
                  <c:v>7.0870434622700394E-3</c:v>
                </c:pt>
                <c:pt idx="498">
                  <c:v>1.7910843605785899E-3</c:v>
                </c:pt>
                <c:pt idx="499">
                  <c:v>4.3366771003336093E-4</c:v>
                </c:pt>
                <c:pt idx="500">
                  <c:v>3.5399858548408017E-3</c:v>
                </c:pt>
                <c:pt idx="501">
                  <c:v>5.6288219078221326E-3</c:v>
                </c:pt>
                <c:pt idx="502">
                  <c:v>9.6097625678656325E-4</c:v>
                </c:pt>
                <c:pt idx="503">
                  <c:v>3.0278137787736223E-3</c:v>
                </c:pt>
                <c:pt idx="504">
                  <c:v>3.8898813524620743E-3</c:v>
                </c:pt>
                <c:pt idx="505">
                  <c:v>2.2721058972465923E-5</c:v>
                </c:pt>
                <c:pt idx="506">
                  <c:v>5.4469572659656372E-3</c:v>
                </c:pt>
                <c:pt idx="507">
                  <c:v>3.0365360330015492E-3</c:v>
                </c:pt>
                <c:pt idx="508">
                  <c:v>1.2788844873694329E-2</c:v>
                </c:pt>
                <c:pt idx="509">
                  <c:v>1.7850694514713573E-3</c:v>
                </c:pt>
                <c:pt idx="510">
                  <c:v>5.564602100885465E-3</c:v>
                </c:pt>
                <c:pt idx="511">
                  <c:v>1.5117480838936802E-3</c:v>
                </c:pt>
                <c:pt idx="512">
                  <c:v>6.1654269081170242E-3</c:v>
                </c:pt>
                <c:pt idx="513">
                  <c:v>8.4915409443394908E-3</c:v>
                </c:pt>
                <c:pt idx="514">
                  <c:v>3.5088846030075474E-3</c:v>
                </c:pt>
                <c:pt idx="515">
                  <c:v>2.1249833143265648E-3</c:v>
                </c:pt>
                <c:pt idx="516">
                  <c:v>1.6007946579898703E-3</c:v>
                </c:pt>
                <c:pt idx="517">
                  <c:v>3.2631774260640481E-3</c:v>
                </c:pt>
                <c:pt idx="518">
                  <c:v>2.8316704646943777E-3</c:v>
                </c:pt>
                <c:pt idx="519">
                  <c:v>2.2373300083099765E-3</c:v>
                </c:pt>
                <c:pt idx="520">
                  <c:v>8.7733729961355874E-4</c:v>
                </c:pt>
                <c:pt idx="521">
                  <c:v>1.8740983700369052E-3</c:v>
                </c:pt>
                <c:pt idx="522">
                  <c:v>8.7308893633918673E-3</c:v>
                </c:pt>
                <c:pt idx="523">
                  <c:v>6.6768716572288326E-4</c:v>
                </c:pt>
                <c:pt idx="524">
                  <c:v>5.0114240422441149E-3</c:v>
                </c:pt>
                <c:pt idx="525">
                  <c:v>8.1122321750330649E-3</c:v>
                </c:pt>
                <c:pt idx="526">
                  <c:v>5.3479651859457931E-3</c:v>
                </c:pt>
                <c:pt idx="527">
                  <c:v>1.1450138857095648E-3</c:v>
                </c:pt>
                <c:pt idx="528">
                  <c:v>3.1426244248475535E-3</c:v>
                </c:pt>
                <c:pt idx="529">
                  <c:v>3.9229033370392942E-3</c:v>
                </c:pt>
                <c:pt idx="530">
                  <c:v>3.7434340238909667E-4</c:v>
                </c:pt>
                <c:pt idx="531">
                  <c:v>2.4552215850497075E-3</c:v>
                </c:pt>
                <c:pt idx="532">
                  <c:v>2.5190966678639046E-3</c:v>
                </c:pt>
                <c:pt idx="533">
                  <c:v>1.4755182984264837E-3</c:v>
                </c:pt>
                <c:pt idx="534">
                  <c:v>3.3418459522431029E-3</c:v>
                </c:pt>
                <c:pt idx="535">
                  <c:v>1.3894105715690187E-3</c:v>
                </c:pt>
                <c:pt idx="536">
                  <c:v>3.9836730794420606E-3</c:v>
                </c:pt>
                <c:pt idx="537">
                  <c:v>2.9918418968346264E-3</c:v>
                </c:pt>
                <c:pt idx="538">
                  <c:v>3.0644209347382742E-3</c:v>
                </c:pt>
                <c:pt idx="539">
                  <c:v>6.1901983599279252E-3</c:v>
                </c:pt>
                <c:pt idx="540">
                  <c:v>7.6517259726737973E-3</c:v>
                </c:pt>
                <c:pt idx="541">
                  <c:v>1.1096471176307609E-3</c:v>
                </c:pt>
                <c:pt idx="542">
                  <c:v>1.2408115215872017E-3</c:v>
                </c:pt>
                <c:pt idx="543">
                  <c:v>6.3838697436378357E-3</c:v>
                </c:pt>
                <c:pt idx="544">
                  <c:v>1.2643429639657454E-3</c:v>
                </c:pt>
                <c:pt idx="545">
                  <c:v>7.5949900346237032E-5</c:v>
                </c:pt>
                <c:pt idx="546">
                  <c:v>1.9594459304858271E-4</c:v>
                </c:pt>
                <c:pt idx="547">
                  <c:v>6.8904920756125108E-3</c:v>
                </c:pt>
                <c:pt idx="548">
                  <c:v>2.4897598260295336E-3</c:v>
                </c:pt>
                <c:pt idx="549">
                  <c:v>1.4752273030208305E-4</c:v>
                </c:pt>
                <c:pt idx="550">
                  <c:v>3.1904714656702207E-4</c:v>
                </c:pt>
                <c:pt idx="551">
                  <c:v>5.3781177358136166E-3</c:v>
                </c:pt>
                <c:pt idx="552">
                  <c:v>3.1917153444207228E-3</c:v>
                </c:pt>
                <c:pt idx="553">
                  <c:v>4.8715440808801656E-3</c:v>
                </c:pt>
                <c:pt idx="554">
                  <c:v>3.6329582190004176E-3</c:v>
                </c:pt>
                <c:pt idx="555">
                  <c:v>4.6179991056749213E-3</c:v>
                </c:pt>
                <c:pt idx="556">
                  <c:v>1.2384489679952181E-3</c:v>
                </c:pt>
                <c:pt idx="557">
                  <c:v>1.304238068457333E-3</c:v>
                </c:pt>
                <c:pt idx="558">
                  <c:v>5.6737349929562829E-3</c:v>
                </c:pt>
                <c:pt idx="559">
                  <c:v>1.4566219369163446E-3</c:v>
                </c:pt>
                <c:pt idx="560">
                  <c:v>4.4647464456395579E-5</c:v>
                </c:pt>
                <c:pt idx="561">
                  <c:v>1.1190084321492622E-3</c:v>
                </c:pt>
                <c:pt idx="562">
                  <c:v>6.4367682284257829E-4</c:v>
                </c:pt>
                <c:pt idx="563">
                  <c:v>2.9526744499679711E-3</c:v>
                </c:pt>
                <c:pt idx="564">
                  <c:v>1.3299481714803076E-2</c:v>
                </c:pt>
                <c:pt idx="565">
                  <c:v>6.2342075069651594E-3</c:v>
                </c:pt>
                <c:pt idx="566">
                  <c:v>1.2945185521814575E-4</c:v>
                </c:pt>
                <c:pt idx="567">
                  <c:v>3.6515598245583677E-3</c:v>
                </c:pt>
                <c:pt idx="568">
                  <c:v>3.2876473500843858E-3</c:v>
                </c:pt>
                <c:pt idx="569">
                  <c:v>2.6585955736953301E-3</c:v>
                </c:pt>
                <c:pt idx="570">
                  <c:v>4.2549409094557968E-4</c:v>
                </c:pt>
                <c:pt idx="571">
                  <c:v>2.8943352141945458E-3</c:v>
                </c:pt>
                <c:pt idx="572">
                  <c:v>7.6570667235963184E-6</c:v>
                </c:pt>
                <c:pt idx="573">
                  <c:v>3.7533623071993902E-3</c:v>
                </c:pt>
                <c:pt idx="574">
                  <c:v>8.0003844506623921E-3</c:v>
                </c:pt>
                <c:pt idx="575">
                  <c:v>2.0010004544505386E-3</c:v>
                </c:pt>
                <c:pt idx="576">
                  <c:v>1.6887073426255261E-3</c:v>
                </c:pt>
                <c:pt idx="577">
                  <c:v>2.3842246175684065E-3</c:v>
                </c:pt>
                <c:pt idx="578">
                  <c:v>1.2782336762321909E-2</c:v>
                </c:pt>
                <c:pt idx="579">
                  <c:v>1.5155722126653749E-3</c:v>
                </c:pt>
                <c:pt idx="580">
                  <c:v>1.4346172000001855E-3</c:v>
                </c:pt>
                <c:pt idx="581">
                  <c:v>1.2183475627328998E-3</c:v>
                </c:pt>
                <c:pt idx="582">
                  <c:v>1.3939766757105375E-3</c:v>
                </c:pt>
                <c:pt idx="583">
                  <c:v>6.8771395643129861E-3</c:v>
                </c:pt>
                <c:pt idx="584">
                  <c:v>7.1106004122297958E-4</c:v>
                </c:pt>
                <c:pt idx="585">
                  <c:v>2.5606919408575871E-3</c:v>
                </c:pt>
                <c:pt idx="586">
                  <c:v>2.6293538328681395E-3</c:v>
                </c:pt>
                <c:pt idx="587">
                  <c:v>2.0165185225893586E-3</c:v>
                </c:pt>
                <c:pt idx="588">
                  <c:v>1.852536877058021E-4</c:v>
                </c:pt>
                <c:pt idx="589">
                  <c:v>3.4292210378036622E-3</c:v>
                </c:pt>
                <c:pt idx="590">
                  <c:v>1.5551493620129221E-3</c:v>
                </c:pt>
                <c:pt idx="591">
                  <c:v>1.2014943128913246E-3</c:v>
                </c:pt>
                <c:pt idx="592">
                  <c:v>3.1339698834928167E-4</c:v>
                </c:pt>
                <c:pt idx="593">
                  <c:v>1.8082723677540801E-3</c:v>
                </c:pt>
                <c:pt idx="594">
                  <c:v>4.1342529946195895E-3</c:v>
                </c:pt>
                <c:pt idx="595">
                  <c:v>7.1890457602419612E-3</c:v>
                </c:pt>
                <c:pt idx="596">
                  <c:v>8.2389801983752918E-3</c:v>
                </c:pt>
                <c:pt idx="597">
                  <c:v>3.2776941756937103E-3</c:v>
                </c:pt>
                <c:pt idx="598">
                  <c:v>2.0906857998888337E-3</c:v>
                </c:pt>
                <c:pt idx="599">
                  <c:v>7.1828487607128143E-3</c:v>
                </c:pt>
                <c:pt idx="600">
                  <c:v>3.4093542690014941E-3</c:v>
                </c:pt>
                <c:pt idx="601">
                  <c:v>1.0465741921770379E-2</c:v>
                </c:pt>
                <c:pt idx="602">
                  <c:v>5.7162574442297352E-3</c:v>
                </c:pt>
                <c:pt idx="603">
                  <c:v>8.5998149316171882E-4</c:v>
                </c:pt>
                <c:pt idx="604">
                  <c:v>1.7854775763523025E-4</c:v>
                </c:pt>
                <c:pt idx="605">
                  <c:v>2.2874618692151657E-3</c:v>
                </c:pt>
                <c:pt idx="606">
                  <c:v>1.3578938260314333E-3</c:v>
                </c:pt>
                <c:pt idx="607">
                  <c:v>8.1477200461074436E-4</c:v>
                </c:pt>
                <c:pt idx="608">
                  <c:v>1.6456875560878802E-3</c:v>
                </c:pt>
                <c:pt idx="609">
                  <c:v>2.0770196365035534E-4</c:v>
                </c:pt>
                <c:pt idx="610">
                  <c:v>3.7143438653466057E-3</c:v>
                </c:pt>
                <c:pt idx="611">
                  <c:v>3.3683230535611384E-4</c:v>
                </c:pt>
                <c:pt idx="612">
                  <c:v>1.3996082624780114E-3</c:v>
                </c:pt>
                <c:pt idx="613">
                  <c:v>7.5627422356424842E-4</c:v>
                </c:pt>
                <c:pt idx="614">
                  <c:v>2.5371768392106506E-3</c:v>
                </c:pt>
                <c:pt idx="615">
                  <c:v>1.8527684203473482E-3</c:v>
                </c:pt>
                <c:pt idx="616">
                  <c:v>4.4021006145082663E-3</c:v>
                </c:pt>
                <c:pt idx="617">
                  <c:v>1.0611794608659552E-3</c:v>
                </c:pt>
                <c:pt idx="618">
                  <c:v>1.8552601971871727E-2</c:v>
                </c:pt>
                <c:pt idx="619">
                  <c:v>3.3124997858604258E-3</c:v>
                </c:pt>
                <c:pt idx="620">
                  <c:v>6.3931523282975931E-3</c:v>
                </c:pt>
                <c:pt idx="621">
                  <c:v>4.78577130414767E-3</c:v>
                </c:pt>
                <c:pt idx="622">
                  <c:v>1.4635693970028419E-3</c:v>
                </c:pt>
                <c:pt idx="623">
                  <c:v>2.1147952805770889E-3</c:v>
                </c:pt>
                <c:pt idx="624">
                  <c:v>4.0675316677951344E-3</c:v>
                </c:pt>
                <c:pt idx="625">
                  <c:v>6.3793397627329585E-5</c:v>
                </c:pt>
                <c:pt idx="626">
                  <c:v>1.578903344768987E-3</c:v>
                </c:pt>
                <c:pt idx="627">
                  <c:v>8.3436884884161336E-4</c:v>
                </c:pt>
                <c:pt idx="628">
                  <c:v>7.1967653130930696E-3</c:v>
                </c:pt>
                <c:pt idx="629">
                  <c:v>3.3333839788278444E-3</c:v>
                </c:pt>
                <c:pt idx="630">
                  <c:v>1.592020631824984E-3</c:v>
                </c:pt>
                <c:pt idx="631">
                  <c:v>3.1533754618283979E-3</c:v>
                </c:pt>
                <c:pt idx="632">
                  <c:v>1.1939902533925873E-3</c:v>
                </c:pt>
                <c:pt idx="633">
                  <c:v>1.0719888953739418E-4</c:v>
                </c:pt>
                <c:pt idx="634">
                  <c:v>1.2043246250911554E-3</c:v>
                </c:pt>
                <c:pt idx="635">
                  <c:v>1.3530543824571727E-3</c:v>
                </c:pt>
                <c:pt idx="636">
                  <c:v>4.1370771599742139E-3</c:v>
                </c:pt>
                <c:pt idx="637">
                  <c:v>1.370102207478494E-3</c:v>
                </c:pt>
                <c:pt idx="638">
                  <c:v>2.6139574996523504E-3</c:v>
                </c:pt>
                <c:pt idx="639">
                  <c:v>9.0679950574909941E-5</c:v>
                </c:pt>
                <c:pt idx="640">
                  <c:v>7.9728608390263432E-3</c:v>
                </c:pt>
                <c:pt idx="641">
                  <c:v>7.0710085202226082E-3</c:v>
                </c:pt>
                <c:pt idx="642">
                  <c:v>9.5701985692600903E-4</c:v>
                </c:pt>
                <c:pt idx="643">
                  <c:v>8.3008138999799189E-4</c:v>
                </c:pt>
                <c:pt idx="644">
                  <c:v>1.1865520586913059E-3</c:v>
                </c:pt>
                <c:pt idx="645">
                  <c:v>5.8549611633238331E-5</c:v>
                </c:pt>
                <c:pt idx="646">
                  <c:v>8.4470924419820827E-3</c:v>
                </c:pt>
                <c:pt idx="647">
                  <c:v>8.4336983273103037E-3</c:v>
                </c:pt>
                <c:pt idx="648">
                  <c:v>8.9743704439224949E-3</c:v>
                </c:pt>
                <c:pt idx="649">
                  <c:v>1.1589045209072469E-3</c:v>
                </c:pt>
                <c:pt idx="650">
                  <c:v>1.9364500663183427E-3</c:v>
                </c:pt>
                <c:pt idx="651">
                  <c:v>1.078923566458081E-3</c:v>
                </c:pt>
                <c:pt idx="652">
                  <c:v>9.743151315105867E-3</c:v>
                </c:pt>
                <c:pt idx="653">
                  <c:v>6.0288104517451611E-3</c:v>
                </c:pt>
                <c:pt idx="654">
                  <c:v>5.5342278403821784E-4</c:v>
                </c:pt>
                <c:pt idx="655">
                  <c:v>1.1570642223507654E-3</c:v>
                </c:pt>
                <c:pt idx="656">
                  <c:v>6.931276400293087E-3</c:v>
                </c:pt>
                <c:pt idx="657">
                  <c:v>1.5002089356852234E-3</c:v>
                </c:pt>
                <c:pt idx="658">
                  <c:v>4.2991837624874706E-3</c:v>
                </c:pt>
                <c:pt idx="659">
                  <c:v>4.2720461730253221E-4</c:v>
                </c:pt>
                <c:pt idx="660">
                  <c:v>2.2342654970805245E-4</c:v>
                </c:pt>
                <c:pt idx="661">
                  <c:v>4.9983080945974166E-3</c:v>
                </c:pt>
                <c:pt idx="662">
                  <c:v>5.2795137060038569E-4</c:v>
                </c:pt>
                <c:pt idx="663">
                  <c:v>7.4225057657898211E-4</c:v>
                </c:pt>
                <c:pt idx="664">
                  <c:v>1.438026901948306E-3</c:v>
                </c:pt>
                <c:pt idx="665">
                  <c:v>2.5488400334447684E-3</c:v>
                </c:pt>
                <c:pt idx="666">
                  <c:v>9.1758314000576081E-5</c:v>
                </c:pt>
                <c:pt idx="667">
                  <c:v>1.3469686430230032E-3</c:v>
                </c:pt>
                <c:pt idx="668">
                  <c:v>1.7155299485106833E-3</c:v>
                </c:pt>
                <c:pt idx="669">
                  <c:v>1.1024692872642382E-3</c:v>
                </c:pt>
                <c:pt idx="670">
                  <c:v>2.0747518491996656E-3</c:v>
                </c:pt>
                <c:pt idx="671">
                  <c:v>1.1831716659368676E-4</c:v>
                </c:pt>
                <c:pt idx="672">
                  <c:v>2.5579345824568197E-3</c:v>
                </c:pt>
                <c:pt idx="673">
                  <c:v>1.5146929059403869E-3</c:v>
                </c:pt>
                <c:pt idx="674">
                  <c:v>1.2729234669559243E-3</c:v>
                </c:pt>
                <c:pt idx="675">
                  <c:v>2.7887800405580784E-3</c:v>
                </c:pt>
                <c:pt idx="676">
                  <c:v>7.3799152030809881E-4</c:v>
                </c:pt>
                <c:pt idx="677">
                  <c:v>1.4848761555839727E-2</c:v>
                </c:pt>
                <c:pt idx="678">
                  <c:v>9.0118249570833261E-4</c:v>
                </c:pt>
                <c:pt idx="679">
                  <c:v>9.6694034230988234E-3</c:v>
                </c:pt>
                <c:pt idx="680">
                  <c:v>8.7315922174483244E-4</c:v>
                </c:pt>
                <c:pt idx="681">
                  <c:v>1.0457595753638716E-3</c:v>
                </c:pt>
                <c:pt idx="682">
                  <c:v>1.5811256668005234E-2</c:v>
                </c:pt>
                <c:pt idx="683">
                  <c:v>2.2097267958730879E-3</c:v>
                </c:pt>
                <c:pt idx="684">
                  <c:v>7.8827950787859987E-4</c:v>
                </c:pt>
                <c:pt idx="685">
                  <c:v>9.5664811012905158E-3</c:v>
                </c:pt>
                <c:pt idx="686">
                  <c:v>3.8279480767840243E-3</c:v>
                </c:pt>
                <c:pt idx="687">
                  <c:v>2.4487775360367034E-3</c:v>
                </c:pt>
                <c:pt idx="688">
                  <c:v>1.2984939018829379E-3</c:v>
                </c:pt>
                <c:pt idx="689">
                  <c:v>1.1275264558349387E-4</c:v>
                </c:pt>
                <c:pt idx="690">
                  <c:v>4.6845435887840305E-4</c:v>
                </c:pt>
                <c:pt idx="691">
                  <c:v>4.2407896556985979E-3</c:v>
                </c:pt>
                <c:pt idx="692">
                  <c:v>5.3467085224640741E-3</c:v>
                </c:pt>
                <c:pt idx="693">
                  <c:v>1.6081379359882098E-3</c:v>
                </c:pt>
                <c:pt idx="694">
                  <c:v>7.9251701573507562E-3</c:v>
                </c:pt>
                <c:pt idx="695">
                  <c:v>2.7544073350440315E-3</c:v>
                </c:pt>
                <c:pt idx="696">
                  <c:v>5.5280329352861194E-4</c:v>
                </c:pt>
                <c:pt idx="697">
                  <c:v>1.8631268188833738E-3</c:v>
                </c:pt>
                <c:pt idx="698">
                  <c:v>1.0464884201077242E-2</c:v>
                </c:pt>
                <c:pt idx="699">
                  <c:v>2.9896557777113445E-3</c:v>
                </c:pt>
                <c:pt idx="700">
                  <c:v>3.8272254646673178E-4</c:v>
                </c:pt>
                <c:pt idx="701">
                  <c:v>1.475061070308623E-3</c:v>
                </c:pt>
                <c:pt idx="702">
                  <c:v>1.4728929557103721E-3</c:v>
                </c:pt>
                <c:pt idx="703">
                  <c:v>1.0815226579332338E-3</c:v>
                </c:pt>
                <c:pt idx="704">
                  <c:v>7.3593788218248254E-4</c:v>
                </c:pt>
                <c:pt idx="705">
                  <c:v>2.5996932575386391E-4</c:v>
                </c:pt>
                <c:pt idx="706">
                  <c:v>3.4203039165343926E-3</c:v>
                </c:pt>
                <c:pt idx="707">
                  <c:v>2.7350111492660214E-4</c:v>
                </c:pt>
                <c:pt idx="708">
                  <c:v>2.5963702425550214E-3</c:v>
                </c:pt>
                <c:pt idx="709">
                  <c:v>3.022470817044852E-4</c:v>
                </c:pt>
                <c:pt idx="710">
                  <c:v>3.7108202444604247E-3</c:v>
                </c:pt>
                <c:pt idx="711">
                  <c:v>8.3026442197750247E-4</c:v>
                </c:pt>
                <c:pt idx="712">
                  <c:v>3.3307473125740697E-3</c:v>
                </c:pt>
                <c:pt idx="713">
                  <c:v>3.4996563435780417E-3</c:v>
                </c:pt>
                <c:pt idx="714">
                  <c:v>1.7845102700344252E-3</c:v>
                </c:pt>
                <c:pt idx="715">
                  <c:v>8.7241148402192E-4</c:v>
                </c:pt>
                <c:pt idx="716">
                  <c:v>5.2724131605370282E-3</c:v>
                </c:pt>
                <c:pt idx="717">
                  <c:v>1.4479816646625653E-3</c:v>
                </c:pt>
                <c:pt idx="718">
                  <c:v>2.1787390671323156E-3</c:v>
                </c:pt>
                <c:pt idx="719">
                  <c:v>1.9481033797840964E-3</c:v>
                </c:pt>
                <c:pt idx="720">
                  <c:v>1.4291255308982143E-3</c:v>
                </c:pt>
                <c:pt idx="721">
                  <c:v>2.061073416008172E-3</c:v>
                </c:pt>
                <c:pt idx="722">
                  <c:v>5.0376771786916582E-4</c:v>
                </c:pt>
                <c:pt idx="723">
                  <c:v>1.3764213332141085E-3</c:v>
                </c:pt>
                <c:pt idx="724">
                  <c:v>2.9815155389886452E-4</c:v>
                </c:pt>
                <c:pt idx="725">
                  <c:v>3.6802969088431072E-4</c:v>
                </c:pt>
                <c:pt idx="726">
                  <c:v>4.6379821963902091E-5</c:v>
                </c:pt>
                <c:pt idx="727">
                  <c:v>4.7425528936182147E-3</c:v>
                </c:pt>
                <c:pt idx="728">
                  <c:v>4.3468349661838525E-3</c:v>
                </c:pt>
                <c:pt idx="729">
                  <c:v>1.2436029363737911E-3</c:v>
                </c:pt>
                <c:pt idx="730">
                  <c:v>5.0374005462471595E-3</c:v>
                </c:pt>
                <c:pt idx="731">
                  <c:v>8.9660276815225711E-4</c:v>
                </c:pt>
                <c:pt idx="732">
                  <c:v>7.6986139480250369E-3</c:v>
                </c:pt>
                <c:pt idx="733">
                  <c:v>3.5668178412846837E-3</c:v>
                </c:pt>
                <c:pt idx="734">
                  <c:v>5.7014185314671292E-4</c:v>
                </c:pt>
                <c:pt idx="735">
                  <c:v>1.2177288543926102E-3</c:v>
                </c:pt>
                <c:pt idx="736">
                  <c:v>1.8437379752603609E-4</c:v>
                </c:pt>
                <c:pt idx="737">
                  <c:v>2.722735885166441E-3</c:v>
                </c:pt>
                <c:pt idx="738">
                  <c:v>8.9698712809191069E-4</c:v>
                </c:pt>
                <c:pt idx="739">
                  <c:v>5.6345008557371116E-4</c:v>
                </c:pt>
                <c:pt idx="740">
                  <c:v>1.0693153074279006E-3</c:v>
                </c:pt>
                <c:pt idx="741">
                  <c:v>4.1363212159708819E-3</c:v>
                </c:pt>
                <c:pt idx="742">
                  <c:v>1.2719608471196996E-3</c:v>
                </c:pt>
                <c:pt idx="743">
                  <c:v>6.0927585176414841E-4</c:v>
                </c:pt>
                <c:pt idx="744">
                  <c:v>2.6839641139226075E-3</c:v>
                </c:pt>
                <c:pt idx="745">
                  <c:v>5.9000193767499189E-3</c:v>
                </c:pt>
                <c:pt idx="746">
                  <c:v>7.8218026153444552E-3</c:v>
                </c:pt>
                <c:pt idx="747">
                  <c:v>3.0003856975268392E-3</c:v>
                </c:pt>
                <c:pt idx="748">
                  <c:v>9.0141904986681628E-4</c:v>
                </c:pt>
                <c:pt idx="749">
                  <c:v>6.1667426735016705E-3</c:v>
                </c:pt>
                <c:pt idx="750">
                  <c:v>1.1246233145102735E-3</c:v>
                </c:pt>
                <c:pt idx="751">
                  <c:v>1.6818119721084513E-3</c:v>
                </c:pt>
                <c:pt idx="752">
                  <c:v>7.5860113173334734E-4</c:v>
                </c:pt>
                <c:pt idx="753">
                  <c:v>9.4741239731210534E-3</c:v>
                </c:pt>
                <c:pt idx="754">
                  <c:v>7.4358026212465226E-4</c:v>
                </c:pt>
                <c:pt idx="755">
                  <c:v>7.8166035259105947E-3</c:v>
                </c:pt>
                <c:pt idx="756">
                  <c:v>2.3988336916344363E-3</c:v>
                </c:pt>
                <c:pt idx="757">
                  <c:v>1.4264889466661134E-3</c:v>
                </c:pt>
                <c:pt idx="758">
                  <c:v>4.1137729783597178E-3</c:v>
                </c:pt>
                <c:pt idx="759">
                  <c:v>4.8843049647676376E-4</c:v>
                </c:pt>
                <c:pt idx="760">
                  <c:v>2.5580294615616642E-3</c:v>
                </c:pt>
                <c:pt idx="761">
                  <c:v>5.1319554698056845E-3</c:v>
                </c:pt>
                <c:pt idx="762">
                  <c:v>2.8276177516745851E-3</c:v>
                </c:pt>
                <c:pt idx="763">
                  <c:v>1.1745346009117386E-3</c:v>
                </c:pt>
                <c:pt idx="764">
                  <c:v>8.4729684650367335E-4</c:v>
                </c:pt>
                <c:pt idx="765">
                  <c:v>4.4451697726313501E-3</c:v>
                </c:pt>
                <c:pt idx="766">
                  <c:v>8.5999817321313586E-3</c:v>
                </c:pt>
                <c:pt idx="767">
                  <c:v>4.9885186842313044E-3</c:v>
                </c:pt>
                <c:pt idx="768">
                  <c:v>3.6046345374888575E-3</c:v>
                </c:pt>
                <c:pt idx="769">
                  <c:v>1.202247499768414E-3</c:v>
                </c:pt>
                <c:pt idx="770">
                  <c:v>1.6112869045998535E-3</c:v>
                </c:pt>
                <c:pt idx="771">
                  <c:v>8.3251733713466162E-4</c:v>
                </c:pt>
                <c:pt idx="772">
                  <c:v>1.4327258660351871E-3</c:v>
                </c:pt>
                <c:pt idx="773">
                  <c:v>4.165538182787333E-4</c:v>
                </c:pt>
                <c:pt idx="774">
                  <c:v>1.4596845255321034E-3</c:v>
                </c:pt>
                <c:pt idx="775">
                  <c:v>5.5575220713576547E-3</c:v>
                </c:pt>
                <c:pt idx="776">
                  <c:v>7.9290366717427972E-3</c:v>
                </c:pt>
                <c:pt idx="777">
                  <c:v>6.0244755054716624E-3</c:v>
                </c:pt>
                <c:pt idx="778">
                  <c:v>3.6543179615320079E-3</c:v>
                </c:pt>
                <c:pt idx="779">
                  <c:v>6.6594562811634582E-3</c:v>
                </c:pt>
                <c:pt idx="780">
                  <c:v>1.287979110051043E-3</c:v>
                </c:pt>
                <c:pt idx="781">
                  <c:v>9.2855974241154112E-4</c:v>
                </c:pt>
                <c:pt idx="782">
                  <c:v>1.4865489496051242E-3</c:v>
                </c:pt>
                <c:pt idx="783">
                  <c:v>6.6592745990154655E-3</c:v>
                </c:pt>
                <c:pt idx="784">
                  <c:v>6.3752844286244191E-3</c:v>
                </c:pt>
                <c:pt idx="785">
                  <c:v>3.8988064780751982E-3</c:v>
                </c:pt>
                <c:pt idx="786">
                  <c:v>9.0406586506143992E-3</c:v>
                </c:pt>
                <c:pt idx="787">
                  <c:v>1.9907227127338475E-3</c:v>
                </c:pt>
                <c:pt idx="788">
                  <c:v>4.0108847760078302E-3</c:v>
                </c:pt>
                <c:pt idx="789">
                  <c:v>7.6924110366387265E-3</c:v>
                </c:pt>
                <c:pt idx="790">
                  <c:v>1.8000530790422654E-3</c:v>
                </c:pt>
                <c:pt idx="791">
                  <c:v>9.3437411602329315E-4</c:v>
                </c:pt>
                <c:pt idx="792">
                  <c:v>2.2829127412645991E-4</c:v>
                </c:pt>
                <c:pt idx="793">
                  <c:v>1.14668118322678E-2</c:v>
                </c:pt>
                <c:pt idx="794">
                  <c:v>7.1062874165629709E-3</c:v>
                </c:pt>
                <c:pt idx="795">
                  <c:v>1.1273124911607622E-2</c:v>
                </c:pt>
                <c:pt idx="796">
                  <c:v>1.1459697877188826E-4</c:v>
                </c:pt>
                <c:pt idx="797">
                  <c:v>1.0224040013670254E-3</c:v>
                </c:pt>
                <c:pt idx="798">
                  <c:v>2.158285657399198E-2</c:v>
                </c:pt>
                <c:pt idx="799">
                  <c:v>4.1353587681260878E-2</c:v>
                </c:pt>
                <c:pt idx="800">
                  <c:v>1.706659523721751E-2</c:v>
                </c:pt>
                <c:pt idx="801">
                  <c:v>5.3759388668176734E-3</c:v>
                </c:pt>
                <c:pt idx="802">
                  <c:v>3.7910794704940437E-2</c:v>
                </c:pt>
                <c:pt idx="803">
                  <c:v>1.4561727887808486E-2</c:v>
                </c:pt>
                <c:pt idx="804">
                  <c:v>1.354026025091001E-2</c:v>
                </c:pt>
                <c:pt idx="805">
                  <c:v>2.2386084048397728E-3</c:v>
                </c:pt>
                <c:pt idx="806">
                  <c:v>1.3028136563363071E-2</c:v>
                </c:pt>
                <c:pt idx="807">
                  <c:v>1.1694743504671003E-2</c:v>
                </c:pt>
                <c:pt idx="808">
                  <c:v>8.8118797795009403E-7</c:v>
                </c:pt>
                <c:pt idx="809">
                  <c:v>6.2157470960885509E-3</c:v>
                </c:pt>
                <c:pt idx="810">
                  <c:v>5.8708717170571668E-3</c:v>
                </c:pt>
                <c:pt idx="811">
                  <c:v>5.9925108625177533E-4</c:v>
                </c:pt>
                <c:pt idx="812">
                  <c:v>1.5654000212161425E-2</c:v>
                </c:pt>
                <c:pt idx="813">
                  <c:v>1.1382654377249026E-2</c:v>
                </c:pt>
                <c:pt idx="814">
                  <c:v>1.3081207699410156E-2</c:v>
                </c:pt>
                <c:pt idx="815">
                  <c:v>1.1470149952741236E-2</c:v>
                </c:pt>
                <c:pt idx="816">
                  <c:v>1.369868575249936E-2</c:v>
                </c:pt>
                <c:pt idx="817">
                  <c:v>4.6972300177858493E-3</c:v>
                </c:pt>
                <c:pt idx="818">
                  <c:v>1.065770490230197E-2</c:v>
                </c:pt>
                <c:pt idx="819">
                  <c:v>2.2644505438207088E-3</c:v>
                </c:pt>
                <c:pt idx="820">
                  <c:v>8.5819308642046447E-4</c:v>
                </c:pt>
                <c:pt idx="821">
                  <c:v>4.0887635361468132E-3</c:v>
                </c:pt>
                <c:pt idx="822">
                  <c:v>1.7004452276278639E-2</c:v>
                </c:pt>
                <c:pt idx="823">
                  <c:v>1.6483110400225297E-3</c:v>
                </c:pt>
                <c:pt idx="824">
                  <c:v>6.7379340341488271E-3</c:v>
                </c:pt>
                <c:pt idx="825">
                  <c:v>6.0988372204420528E-3</c:v>
                </c:pt>
                <c:pt idx="826">
                  <c:v>1.1563094468775325E-3</c:v>
                </c:pt>
                <c:pt idx="827">
                  <c:v>1.3291286959755367E-3</c:v>
                </c:pt>
                <c:pt idx="828">
                  <c:v>1.4578506904702002E-2</c:v>
                </c:pt>
                <c:pt idx="829">
                  <c:v>1.1074548076576952E-3</c:v>
                </c:pt>
                <c:pt idx="830">
                  <c:v>2.2183296516254144E-3</c:v>
                </c:pt>
                <c:pt idx="831">
                  <c:v>2.5537234774953985E-2</c:v>
                </c:pt>
                <c:pt idx="832">
                  <c:v>2.1341249507113833E-2</c:v>
                </c:pt>
                <c:pt idx="833">
                  <c:v>2.6782897369403504E-2</c:v>
                </c:pt>
                <c:pt idx="834">
                  <c:v>1.7650678246571214E-2</c:v>
                </c:pt>
                <c:pt idx="835">
                  <c:v>3.2909558450711393E-3</c:v>
                </c:pt>
                <c:pt idx="836">
                  <c:v>1.3395330302025523E-2</c:v>
                </c:pt>
                <c:pt idx="837">
                  <c:v>2.2711679204605737E-2</c:v>
                </c:pt>
                <c:pt idx="838">
                  <c:v>1.2240495397245223E-2</c:v>
                </c:pt>
                <c:pt idx="839">
                  <c:v>1.1192142856671219E-2</c:v>
                </c:pt>
                <c:pt idx="840">
                  <c:v>6.4884647150084927E-3</c:v>
                </c:pt>
                <c:pt idx="841">
                  <c:v>2.2294548897274367E-2</c:v>
                </c:pt>
                <c:pt idx="842">
                  <c:v>2.9622279537792865E-3</c:v>
                </c:pt>
                <c:pt idx="843">
                  <c:v>1.6352531339302891E-2</c:v>
                </c:pt>
                <c:pt idx="844">
                  <c:v>5.8996419679944491E-3</c:v>
                </c:pt>
                <c:pt idx="845">
                  <c:v>7.8763879984562156E-3</c:v>
                </c:pt>
                <c:pt idx="846">
                  <c:v>3.260990874789402E-3</c:v>
                </c:pt>
                <c:pt idx="847">
                  <c:v>7.7346804277504642E-3</c:v>
                </c:pt>
                <c:pt idx="848">
                  <c:v>1.0287234585840212E-2</c:v>
                </c:pt>
                <c:pt idx="849">
                  <c:v>4.5702236529395992E-4</c:v>
                </c:pt>
                <c:pt idx="850">
                  <c:v>6.1004642600888427E-3</c:v>
                </c:pt>
                <c:pt idx="851">
                  <c:v>8.910878957672428E-3</c:v>
                </c:pt>
                <c:pt idx="852">
                  <c:v>3.1816657270969704E-4</c:v>
                </c:pt>
                <c:pt idx="853">
                  <c:v>1.3754912554054286E-2</c:v>
                </c:pt>
                <c:pt idx="854">
                  <c:v>1.4627755093077034E-3</c:v>
                </c:pt>
                <c:pt idx="855">
                  <c:v>1.0059846186153822E-2</c:v>
                </c:pt>
                <c:pt idx="856">
                  <c:v>7.3929244993605988E-4</c:v>
                </c:pt>
                <c:pt idx="857">
                  <c:v>8.5618853045505185E-3</c:v>
                </c:pt>
                <c:pt idx="858">
                  <c:v>2.1747021216757781E-3</c:v>
                </c:pt>
                <c:pt idx="859">
                  <c:v>7.5801592830581389E-3</c:v>
                </c:pt>
                <c:pt idx="860">
                  <c:v>2.6280398059600782E-3</c:v>
                </c:pt>
                <c:pt idx="861">
                  <c:v>1.2436857747538856E-2</c:v>
                </c:pt>
                <c:pt idx="862">
                  <c:v>3.0836166639917864E-3</c:v>
                </c:pt>
                <c:pt idx="863">
                  <c:v>6.3999932932249141E-4</c:v>
                </c:pt>
                <c:pt idx="864">
                  <c:v>9.3078327106681201E-3</c:v>
                </c:pt>
                <c:pt idx="865">
                  <c:v>8.996289597214404E-3</c:v>
                </c:pt>
                <c:pt idx="866">
                  <c:v>1.3332880576908091E-3</c:v>
                </c:pt>
                <c:pt idx="867">
                  <c:v>5.0917836670746571E-4</c:v>
                </c:pt>
                <c:pt idx="868">
                  <c:v>7.216508427497912E-3</c:v>
                </c:pt>
                <c:pt idx="869">
                  <c:v>3.6862146016309574E-3</c:v>
                </c:pt>
                <c:pt idx="870">
                  <c:v>1.2301870144163817E-3</c:v>
                </c:pt>
                <c:pt idx="871">
                  <c:v>3.0065705385922434E-3</c:v>
                </c:pt>
                <c:pt idx="872">
                  <c:v>7.0123951166511621E-3</c:v>
                </c:pt>
                <c:pt idx="873">
                  <c:v>3.5100801907652942E-3</c:v>
                </c:pt>
                <c:pt idx="874">
                  <c:v>2.8740305753824605E-3</c:v>
                </c:pt>
                <c:pt idx="875">
                  <c:v>2.3975462092627217E-3</c:v>
                </c:pt>
                <c:pt idx="876">
                  <c:v>2.7315889078588815E-3</c:v>
                </c:pt>
                <c:pt idx="877">
                  <c:v>1.1938541790677135E-2</c:v>
                </c:pt>
                <c:pt idx="878">
                  <c:v>1.2321484633270843E-2</c:v>
                </c:pt>
                <c:pt idx="879">
                  <c:v>7.2539069869575236E-3</c:v>
                </c:pt>
                <c:pt idx="880">
                  <c:v>1.0474850947897543E-2</c:v>
                </c:pt>
                <c:pt idx="881">
                  <c:v>4.1052552255737805E-3</c:v>
                </c:pt>
                <c:pt idx="882">
                  <c:v>3.2827448633529168E-4</c:v>
                </c:pt>
                <c:pt idx="883">
                  <c:v>8.1930314520927937E-3</c:v>
                </c:pt>
                <c:pt idx="884">
                  <c:v>1.0885389404704825E-3</c:v>
                </c:pt>
                <c:pt idx="885">
                  <c:v>2.7515928443939378E-3</c:v>
                </c:pt>
                <c:pt idx="886">
                  <c:v>6.9437481943654075E-4</c:v>
                </c:pt>
                <c:pt idx="887">
                  <c:v>1.3690067054470091E-3</c:v>
                </c:pt>
                <c:pt idx="888">
                  <c:v>4.4003943200917918E-3</c:v>
                </c:pt>
                <c:pt idx="889">
                  <c:v>2.0971675698946116E-3</c:v>
                </c:pt>
                <c:pt idx="890">
                  <c:v>1.3914180369789841E-3</c:v>
                </c:pt>
                <c:pt idx="891">
                  <c:v>2.5005027168375801E-3</c:v>
                </c:pt>
                <c:pt idx="892">
                  <c:v>4.3977773816589495E-3</c:v>
                </c:pt>
                <c:pt idx="893">
                  <c:v>1.337818011356764E-3</c:v>
                </c:pt>
                <c:pt idx="894">
                  <c:v>6.7198329012543613E-3</c:v>
                </c:pt>
                <c:pt idx="895">
                  <c:v>1.4876372795613292E-3</c:v>
                </c:pt>
                <c:pt idx="896">
                  <c:v>1.4099079144054758E-2</c:v>
                </c:pt>
                <c:pt idx="897">
                  <c:v>1.8302372672291645E-3</c:v>
                </c:pt>
                <c:pt idx="898">
                  <c:v>8.9786341635181045E-3</c:v>
                </c:pt>
                <c:pt idx="899">
                  <c:v>5.8042810757800954E-3</c:v>
                </c:pt>
                <c:pt idx="900">
                  <c:v>3.8403837288699907E-4</c:v>
                </c:pt>
                <c:pt idx="901">
                  <c:v>2.6936716213199177E-3</c:v>
                </c:pt>
                <c:pt idx="902">
                  <c:v>5.3216975397928669E-3</c:v>
                </c:pt>
                <c:pt idx="903">
                  <c:v>8.2464097986047723E-3</c:v>
                </c:pt>
                <c:pt idx="904">
                  <c:v>8.1069527998464917E-3</c:v>
                </c:pt>
                <c:pt idx="905">
                  <c:v>8.4486957813256457E-3</c:v>
                </c:pt>
                <c:pt idx="906">
                  <c:v>3.0988640526154712E-3</c:v>
                </c:pt>
                <c:pt idx="907">
                  <c:v>7.4685220239279239E-3</c:v>
                </c:pt>
                <c:pt idx="908">
                  <c:v>8.3746922930998079E-3</c:v>
                </c:pt>
                <c:pt idx="909">
                  <c:v>7.0488712768465253E-4</c:v>
                </c:pt>
                <c:pt idx="910">
                  <c:v>1.4024338315097617E-3</c:v>
                </c:pt>
                <c:pt idx="911">
                  <c:v>3.5993132550939636E-3</c:v>
                </c:pt>
                <c:pt idx="912">
                  <c:v>1.7861449320415136E-3</c:v>
                </c:pt>
                <c:pt idx="913">
                  <c:v>4.3272915985235506E-3</c:v>
                </c:pt>
                <c:pt idx="914">
                  <c:v>1.3228224484901662E-3</c:v>
                </c:pt>
                <c:pt idx="915">
                  <c:v>1.4637409924529133E-3</c:v>
                </c:pt>
                <c:pt idx="916">
                  <c:v>4.4065955426692803E-3</c:v>
                </c:pt>
                <c:pt idx="917">
                  <c:v>8.7272024776278954E-3</c:v>
                </c:pt>
                <c:pt idx="918">
                  <c:v>3.4065948930411013E-3</c:v>
                </c:pt>
                <c:pt idx="919">
                  <c:v>6.9365967011372522E-3</c:v>
                </c:pt>
                <c:pt idx="920">
                  <c:v>6.1285242298276012E-3</c:v>
                </c:pt>
                <c:pt idx="921">
                  <c:v>4.5104064727267933E-3</c:v>
                </c:pt>
                <c:pt idx="922">
                  <c:v>1.4147192159594012E-3</c:v>
                </c:pt>
                <c:pt idx="923">
                  <c:v>4.5521501853493483E-3</c:v>
                </c:pt>
                <c:pt idx="924">
                  <c:v>4.2697946554910125E-3</c:v>
                </c:pt>
                <c:pt idx="925">
                  <c:v>3.1639529343301079E-3</c:v>
                </c:pt>
                <c:pt idx="926">
                  <c:v>2.4498216270802645E-3</c:v>
                </c:pt>
                <c:pt idx="927">
                  <c:v>6.3672336355683249E-4</c:v>
                </c:pt>
                <c:pt idx="928">
                  <c:v>1.8160622672104586E-3</c:v>
                </c:pt>
                <c:pt idx="929">
                  <c:v>7.4882143995224394E-3</c:v>
                </c:pt>
                <c:pt idx="930">
                  <c:v>4.380301161594078E-3</c:v>
                </c:pt>
                <c:pt idx="931">
                  <c:v>6.0149008382548129E-3</c:v>
                </c:pt>
                <c:pt idx="932">
                  <c:v>7.9765631519630766E-3</c:v>
                </c:pt>
                <c:pt idx="933">
                  <c:v>7.5451277813094152E-3</c:v>
                </c:pt>
                <c:pt idx="934">
                  <c:v>2.9487928778808262E-3</c:v>
                </c:pt>
                <c:pt idx="935">
                  <c:v>2.0536160240229554E-3</c:v>
                </c:pt>
                <c:pt idx="936">
                  <c:v>1.694223826045751E-3</c:v>
                </c:pt>
                <c:pt idx="937">
                  <c:v>7.7253268900149045E-4</c:v>
                </c:pt>
                <c:pt idx="938">
                  <c:v>2.0655748564987505E-3</c:v>
                </c:pt>
                <c:pt idx="939">
                  <c:v>5.8245099322508896E-3</c:v>
                </c:pt>
                <c:pt idx="940">
                  <c:v>7.29604888338772E-3</c:v>
                </c:pt>
                <c:pt idx="941">
                  <c:v>1.050751905371826E-4</c:v>
                </c:pt>
                <c:pt idx="942">
                  <c:v>5.3270840252041783E-3</c:v>
                </c:pt>
                <c:pt idx="943">
                  <c:v>4.8046188962052351E-3</c:v>
                </c:pt>
                <c:pt idx="944">
                  <c:v>2.3991302526019429E-4</c:v>
                </c:pt>
                <c:pt idx="945">
                  <c:v>2.0286487320095056E-3</c:v>
                </c:pt>
                <c:pt idx="946">
                  <c:v>3.1775138848657877E-3</c:v>
                </c:pt>
                <c:pt idx="947">
                  <c:v>4.0266317081426896E-3</c:v>
                </c:pt>
                <c:pt idx="948">
                  <c:v>2.5876475492942227E-3</c:v>
                </c:pt>
                <c:pt idx="949">
                  <c:v>1.5235003685047622E-3</c:v>
                </c:pt>
                <c:pt idx="950">
                  <c:v>3.3654945611369638E-3</c:v>
                </c:pt>
                <c:pt idx="951">
                  <c:v>1.7681618179863224E-5</c:v>
                </c:pt>
                <c:pt idx="952">
                  <c:v>4.9079074041406788E-3</c:v>
                </c:pt>
                <c:pt idx="953">
                  <c:v>9.8878383003184612E-5</c:v>
                </c:pt>
                <c:pt idx="954">
                  <c:v>5.9440891493476623E-3</c:v>
                </c:pt>
                <c:pt idx="955">
                  <c:v>4.9946679518064439E-3</c:v>
                </c:pt>
                <c:pt idx="956">
                  <c:v>8.789663338304133E-4</c:v>
                </c:pt>
                <c:pt idx="957">
                  <c:v>7.4662315731090743E-3</c:v>
                </c:pt>
                <c:pt idx="958">
                  <c:v>7.4284975741759399E-4</c:v>
                </c:pt>
                <c:pt idx="959">
                  <c:v>3.8900977364950992E-3</c:v>
                </c:pt>
                <c:pt idx="960">
                  <c:v>1.6794194975740283E-3</c:v>
                </c:pt>
                <c:pt idx="961">
                  <c:v>3.6635914370719866E-3</c:v>
                </c:pt>
                <c:pt idx="962">
                  <c:v>2.3889335756941102E-3</c:v>
                </c:pt>
                <c:pt idx="963">
                  <c:v>3.8120682037126916E-4</c:v>
                </c:pt>
                <c:pt idx="964">
                  <c:v>3.2667248273174601E-3</c:v>
                </c:pt>
                <c:pt idx="965">
                  <c:v>7.7098019592261916E-4</c:v>
                </c:pt>
                <c:pt idx="966">
                  <c:v>3.3714960411376462E-4</c:v>
                </c:pt>
                <c:pt idx="967">
                  <c:v>8.5438591449434088E-3</c:v>
                </c:pt>
                <c:pt idx="968">
                  <c:v>5.9023089111928419E-3</c:v>
                </c:pt>
                <c:pt idx="969">
                  <c:v>7.6941266080257967E-4</c:v>
                </c:pt>
                <c:pt idx="970">
                  <c:v>1.7923011964765844E-3</c:v>
                </c:pt>
                <c:pt idx="971">
                  <c:v>3.3238519159417917E-2</c:v>
                </c:pt>
                <c:pt idx="972">
                  <c:v>2.0947417122270804E-2</c:v>
                </c:pt>
                <c:pt idx="973">
                  <c:v>1.3831940935878886E-2</c:v>
                </c:pt>
                <c:pt idx="974">
                  <c:v>6.2793785832443751E-3</c:v>
                </c:pt>
                <c:pt idx="975">
                  <c:v>2.1121299667419904E-2</c:v>
                </c:pt>
                <c:pt idx="976">
                  <c:v>6.270196351644585E-4</c:v>
                </c:pt>
                <c:pt idx="977">
                  <c:v>1.4766289892683502E-2</c:v>
                </c:pt>
                <c:pt idx="978">
                  <c:v>7.3551330393420758E-4</c:v>
                </c:pt>
                <c:pt idx="979">
                  <c:v>4.6738180716186274E-3</c:v>
                </c:pt>
                <c:pt idx="980">
                  <c:v>5.8861944263814171E-3</c:v>
                </c:pt>
                <c:pt idx="981">
                  <c:v>3.1238833731466884E-2</c:v>
                </c:pt>
                <c:pt idx="982">
                  <c:v>1.8250708365240311E-2</c:v>
                </c:pt>
                <c:pt idx="983">
                  <c:v>1.7701560957285176E-2</c:v>
                </c:pt>
                <c:pt idx="984">
                  <c:v>6.9339648701043678E-3</c:v>
                </c:pt>
                <c:pt idx="985">
                  <c:v>1.5292481017866479E-2</c:v>
                </c:pt>
                <c:pt idx="986">
                  <c:v>1.04769480541291E-2</c:v>
                </c:pt>
                <c:pt idx="987">
                  <c:v>1.0183453436541003E-2</c:v>
                </c:pt>
                <c:pt idx="988">
                  <c:v>6.6910086702179107E-3</c:v>
                </c:pt>
                <c:pt idx="989">
                  <c:v>5.2259738877182514E-3</c:v>
                </c:pt>
                <c:pt idx="990">
                  <c:v>5.8849917349765545E-3</c:v>
                </c:pt>
                <c:pt idx="991">
                  <c:v>2.0834533550558611E-2</c:v>
                </c:pt>
                <c:pt idx="992">
                  <c:v>2.8833256298393148E-3</c:v>
                </c:pt>
                <c:pt idx="993">
                  <c:v>9.5733330098821991E-3</c:v>
                </c:pt>
                <c:pt idx="994">
                  <c:v>2.0075818765656592E-2</c:v>
                </c:pt>
                <c:pt idx="995">
                  <c:v>1.8562487511870928E-3</c:v>
                </c:pt>
                <c:pt idx="996">
                  <c:v>7.9418077140804046E-3</c:v>
                </c:pt>
                <c:pt idx="997">
                  <c:v>1.0219457262406997E-2</c:v>
                </c:pt>
                <c:pt idx="998">
                  <c:v>1.8489369433731496E-3</c:v>
                </c:pt>
                <c:pt idx="999">
                  <c:v>1.7017437833859703E-2</c:v>
                </c:pt>
                <c:pt idx="1000">
                  <c:v>1.8525551438869945E-2</c:v>
                </c:pt>
                <c:pt idx="1001">
                  <c:v>2.6689324342279133E-3</c:v>
                </c:pt>
                <c:pt idx="1002">
                  <c:v>6.9292335315623045E-3</c:v>
                </c:pt>
                <c:pt idx="1003">
                  <c:v>1.515806611534273E-2</c:v>
                </c:pt>
                <c:pt idx="1004">
                  <c:v>2.8873596404956595E-3</c:v>
                </c:pt>
                <c:pt idx="1005">
                  <c:v>2.2599591881355043E-2</c:v>
                </c:pt>
                <c:pt idx="1006">
                  <c:v>2.5720334588437452E-3</c:v>
                </c:pt>
                <c:pt idx="1007">
                  <c:v>7.8111805295843738E-3</c:v>
                </c:pt>
                <c:pt idx="1008">
                  <c:v>1.0567011659074334E-2</c:v>
                </c:pt>
                <c:pt idx="1009">
                  <c:v>3.2739226912461256E-2</c:v>
                </c:pt>
                <c:pt idx="1010">
                  <c:v>1.8965317982026252E-3</c:v>
                </c:pt>
                <c:pt idx="1011">
                  <c:v>2.3694508835724246E-2</c:v>
                </c:pt>
                <c:pt idx="1012">
                  <c:v>1.3878514416718302E-3</c:v>
                </c:pt>
                <c:pt idx="1013">
                  <c:v>7.307117811402896E-4</c:v>
                </c:pt>
                <c:pt idx="1014">
                  <c:v>5.0451455197053317E-3</c:v>
                </c:pt>
                <c:pt idx="1015">
                  <c:v>5.7426268026564468E-4</c:v>
                </c:pt>
                <c:pt idx="1016">
                  <c:v>1.9461020079594524E-2</c:v>
                </c:pt>
                <c:pt idx="1017">
                  <c:v>2.114781981539696E-2</c:v>
                </c:pt>
                <c:pt idx="1018">
                  <c:v>2.8793131098095768E-4</c:v>
                </c:pt>
                <c:pt idx="1019">
                  <c:v>1.5770076584907065E-2</c:v>
                </c:pt>
                <c:pt idx="1020">
                  <c:v>1.6146433902436894E-2</c:v>
                </c:pt>
                <c:pt idx="1021">
                  <c:v>2.0962650216794474E-2</c:v>
                </c:pt>
                <c:pt idx="1022">
                  <c:v>2.7486591087171917E-2</c:v>
                </c:pt>
                <c:pt idx="1023">
                  <c:v>4.9219463751708908E-2</c:v>
                </c:pt>
                <c:pt idx="1024">
                  <c:v>8.1882857664725382E-3</c:v>
                </c:pt>
                <c:pt idx="1025">
                  <c:v>1.6158906354263624E-3</c:v>
                </c:pt>
                <c:pt idx="1026">
                  <c:v>8.1180974804064519E-3</c:v>
                </c:pt>
                <c:pt idx="1027">
                  <c:v>8.9418084118372495E-4</c:v>
                </c:pt>
                <c:pt idx="1028">
                  <c:v>2.5131019617414516E-2</c:v>
                </c:pt>
                <c:pt idx="1029">
                  <c:v>3.3961349786438805E-2</c:v>
                </c:pt>
                <c:pt idx="1030">
                  <c:v>6.636091284056813E-3</c:v>
                </c:pt>
                <c:pt idx="1031">
                  <c:v>9.3209528885324876E-3</c:v>
                </c:pt>
                <c:pt idx="1032">
                  <c:v>3.723682941511233E-3</c:v>
                </c:pt>
                <c:pt idx="1033">
                  <c:v>4.1441017573038107E-3</c:v>
                </c:pt>
                <c:pt idx="1034">
                  <c:v>5.2068636868388466E-4</c:v>
                </c:pt>
                <c:pt idx="1035">
                  <c:v>5.631906204265711E-3</c:v>
                </c:pt>
                <c:pt idx="1036">
                  <c:v>1.034736835432223E-2</c:v>
                </c:pt>
                <c:pt idx="1037">
                  <c:v>1.8476234213475574E-3</c:v>
                </c:pt>
                <c:pt idx="1038">
                  <c:v>7.2171095237223114E-3</c:v>
                </c:pt>
                <c:pt idx="1039">
                  <c:v>1.2808709451220115E-2</c:v>
                </c:pt>
                <c:pt idx="1040">
                  <c:v>1.453162742049666E-2</c:v>
                </c:pt>
                <c:pt idx="1041">
                  <c:v>1.828550744748827E-3</c:v>
                </c:pt>
                <c:pt idx="1042">
                  <c:v>1.0013340145207073E-3</c:v>
                </c:pt>
                <c:pt idx="1043">
                  <c:v>8.1143767801772036E-3</c:v>
                </c:pt>
                <c:pt idx="1044">
                  <c:v>8.2212039076504963E-3</c:v>
                </c:pt>
                <c:pt idx="1045">
                  <c:v>1.8305530965850058E-3</c:v>
                </c:pt>
                <c:pt idx="1046">
                  <c:v>1.5174899021853396E-2</c:v>
                </c:pt>
                <c:pt idx="1047">
                  <c:v>8.2230344906004359E-3</c:v>
                </c:pt>
                <c:pt idx="1048">
                  <c:v>5.2429200310629928E-4</c:v>
                </c:pt>
                <c:pt idx="1049">
                  <c:v>6.4018608148188293E-3</c:v>
                </c:pt>
                <c:pt idx="1050">
                  <c:v>4.3341381031504998E-3</c:v>
                </c:pt>
                <c:pt idx="1051">
                  <c:v>2.5988384164518405E-3</c:v>
                </c:pt>
                <c:pt idx="1052">
                  <c:v>9.7314624640413606E-3</c:v>
                </c:pt>
                <c:pt idx="1053">
                  <c:v>3.0191904656781356E-4</c:v>
                </c:pt>
                <c:pt idx="1054">
                  <c:v>3.3469835721630328E-4</c:v>
                </c:pt>
                <c:pt idx="1055">
                  <c:v>1.2515906800577761E-2</c:v>
                </c:pt>
                <c:pt idx="1056">
                  <c:v>2.6496334550795944E-3</c:v>
                </c:pt>
                <c:pt idx="1057">
                  <c:v>3.025967249568415E-3</c:v>
                </c:pt>
                <c:pt idx="1058">
                  <c:v>1.0504366448907256E-2</c:v>
                </c:pt>
                <c:pt idx="1059">
                  <c:v>1.1244316372420427E-3</c:v>
                </c:pt>
                <c:pt idx="1060">
                  <c:v>1.4027884363305399E-3</c:v>
                </c:pt>
                <c:pt idx="1061">
                  <c:v>3.9007555832343585E-3</c:v>
                </c:pt>
                <c:pt idx="1062">
                  <c:v>6.036744644661609E-3</c:v>
                </c:pt>
                <c:pt idx="1063">
                  <c:v>8.574526923876525E-4</c:v>
                </c:pt>
                <c:pt idx="1064">
                  <c:v>1.1647271855736196E-3</c:v>
                </c:pt>
                <c:pt idx="1065">
                  <c:v>9.1838578042694233E-4</c:v>
                </c:pt>
                <c:pt idx="1066">
                  <c:v>3.1998900686738582E-3</c:v>
                </c:pt>
                <c:pt idx="1067">
                  <c:v>6.5209947026141045E-3</c:v>
                </c:pt>
                <c:pt idx="1068">
                  <c:v>4.2549436113993623E-3</c:v>
                </c:pt>
                <c:pt idx="1069">
                  <c:v>1.5058203019991145E-3</c:v>
                </c:pt>
                <c:pt idx="1070">
                  <c:v>6.8984593309107424E-3</c:v>
                </c:pt>
                <c:pt idx="1071">
                  <c:v>8.5000537706078384E-3</c:v>
                </c:pt>
                <c:pt idx="1072">
                  <c:v>2.5060819333810077E-3</c:v>
                </c:pt>
                <c:pt idx="1073">
                  <c:v>1.4291705951072511E-2</c:v>
                </c:pt>
                <c:pt idx="1074">
                  <c:v>2.5789853799915411E-3</c:v>
                </c:pt>
                <c:pt idx="1075">
                  <c:v>6.5752754432577241E-3</c:v>
                </c:pt>
                <c:pt idx="1076">
                  <c:v>1.2423866053261933E-3</c:v>
                </c:pt>
                <c:pt idx="1077">
                  <c:v>4.6105594632179468E-3</c:v>
                </c:pt>
                <c:pt idx="1078">
                  <c:v>3.331617313010207E-3</c:v>
                </c:pt>
                <c:pt idx="1079">
                  <c:v>5.0494976891993552E-4</c:v>
                </c:pt>
                <c:pt idx="1080">
                  <c:v>3.3186660493139983E-3</c:v>
                </c:pt>
                <c:pt idx="1081">
                  <c:v>1.0478172150522682E-2</c:v>
                </c:pt>
                <c:pt idx="1082">
                  <c:v>1.9348871228427354E-2</c:v>
                </c:pt>
                <c:pt idx="1083">
                  <c:v>1.2134163517483509E-3</c:v>
                </c:pt>
                <c:pt idx="1084">
                  <c:v>6.8084350821517557E-3</c:v>
                </c:pt>
                <c:pt idx="1085">
                  <c:v>5.0187236667888248E-3</c:v>
                </c:pt>
                <c:pt idx="1086">
                  <c:v>3.2152009357910541E-3</c:v>
                </c:pt>
                <c:pt idx="1087">
                  <c:v>6.3599503492093E-3</c:v>
                </c:pt>
                <c:pt idx="1088">
                  <c:v>1.1194242541726154E-2</c:v>
                </c:pt>
                <c:pt idx="1089">
                  <c:v>3.5690472549657391E-4</c:v>
                </c:pt>
                <c:pt idx="1090">
                  <c:v>1.7740641254077839E-3</c:v>
                </c:pt>
                <c:pt idx="1091">
                  <c:v>1.7102950050724398E-3</c:v>
                </c:pt>
                <c:pt idx="1092">
                  <c:v>4.2620552792760023E-3</c:v>
                </c:pt>
                <c:pt idx="1093">
                  <c:v>6.7310642027048847E-4</c:v>
                </c:pt>
                <c:pt idx="1094">
                  <c:v>6.4418142305281735E-3</c:v>
                </c:pt>
                <c:pt idx="1095">
                  <c:v>3.1035247096253518E-3</c:v>
                </c:pt>
                <c:pt idx="1096">
                  <c:v>3.3625752913194238E-4</c:v>
                </c:pt>
                <c:pt idx="1097">
                  <c:v>6.2350350598309977E-3</c:v>
                </c:pt>
                <c:pt idx="1098">
                  <c:v>1.0037695927096778E-3</c:v>
                </c:pt>
                <c:pt idx="1099">
                  <c:v>1.350213371808763E-4</c:v>
                </c:pt>
                <c:pt idx="1100">
                  <c:v>2.6481182814766277E-3</c:v>
                </c:pt>
                <c:pt idx="1101">
                  <c:v>1.2047219150616818E-3</c:v>
                </c:pt>
                <c:pt idx="1102">
                  <c:v>6.3769433904556035E-4</c:v>
                </c:pt>
                <c:pt idx="1103">
                  <c:v>8.4668757298577944E-3</c:v>
                </c:pt>
                <c:pt idx="1104">
                  <c:v>2.5661298276297459E-3</c:v>
                </c:pt>
                <c:pt idx="1105">
                  <c:v>7.4329036626300297E-4</c:v>
                </c:pt>
                <c:pt idx="1106">
                  <c:v>4.310961962644435E-3</c:v>
                </c:pt>
                <c:pt idx="1107">
                  <c:v>6.9712890260295265E-4</c:v>
                </c:pt>
                <c:pt idx="1108">
                  <c:v>5.7705702506135833E-4</c:v>
                </c:pt>
                <c:pt idx="1109">
                  <c:v>7.8764735320978919E-3</c:v>
                </c:pt>
                <c:pt idx="1110">
                  <c:v>2.4983425404764589E-3</c:v>
                </c:pt>
                <c:pt idx="1111">
                  <c:v>9.2639795568365234E-3</c:v>
                </c:pt>
                <c:pt idx="1112">
                  <c:v>4.8453581903469579E-3</c:v>
                </c:pt>
                <c:pt idx="1113">
                  <c:v>1.6886021271216221E-2</c:v>
                </c:pt>
                <c:pt idx="1114">
                  <c:v>1.9797247237948487E-3</c:v>
                </c:pt>
                <c:pt idx="1115">
                  <c:v>3.3957852205331071E-3</c:v>
                </c:pt>
                <c:pt idx="1116">
                  <c:v>3.3459776320554327E-3</c:v>
                </c:pt>
                <c:pt idx="1117">
                  <c:v>2.4504974345680584E-2</c:v>
                </c:pt>
                <c:pt idx="1118">
                  <c:v>7.641674407822676E-3</c:v>
                </c:pt>
                <c:pt idx="1119">
                  <c:v>5.464614264285763E-3</c:v>
                </c:pt>
                <c:pt idx="1120">
                  <c:v>8.5209059171384681E-3</c:v>
                </c:pt>
                <c:pt idx="1121">
                  <c:v>6.2116633111614396E-3</c:v>
                </c:pt>
                <c:pt idx="1122">
                  <c:v>7.123704311349708E-3</c:v>
                </c:pt>
                <c:pt idx="1123">
                  <c:v>8.1214474314519024E-3</c:v>
                </c:pt>
                <c:pt idx="1124">
                  <c:v>3.1987090547513117E-3</c:v>
                </c:pt>
                <c:pt idx="1125">
                  <c:v>1.228848317208878E-2</c:v>
                </c:pt>
                <c:pt idx="1126">
                  <c:v>9.7919137849419532E-4</c:v>
                </c:pt>
                <c:pt idx="1127">
                  <c:v>8.7499617544411247E-3</c:v>
                </c:pt>
                <c:pt idx="1128">
                  <c:v>7.2863006959849354E-3</c:v>
                </c:pt>
                <c:pt idx="1129">
                  <c:v>1.7240964219744327E-3</c:v>
                </c:pt>
                <c:pt idx="1130">
                  <c:v>1.3569699210855744E-2</c:v>
                </c:pt>
                <c:pt idx="1131">
                  <c:v>3.139544742476161E-3</c:v>
                </c:pt>
                <c:pt idx="1132">
                  <c:v>2.1058001876264245E-2</c:v>
                </c:pt>
                <c:pt idx="1133">
                  <c:v>7.7875532397466384E-3</c:v>
                </c:pt>
                <c:pt idx="1134">
                  <c:v>5.7612120352203665E-3</c:v>
                </c:pt>
                <c:pt idx="1135">
                  <c:v>1.0123319680653355E-2</c:v>
                </c:pt>
                <c:pt idx="1136">
                  <c:v>4.2857385927803325E-3</c:v>
                </c:pt>
                <c:pt idx="1137">
                  <c:v>7.242202526660834E-4</c:v>
                </c:pt>
                <c:pt idx="1138">
                  <c:v>2.4119631298747143E-3</c:v>
                </c:pt>
                <c:pt idx="1139">
                  <c:v>3.7231064559361785E-3</c:v>
                </c:pt>
                <c:pt idx="1140">
                  <c:v>1.9858856413952661E-3</c:v>
                </c:pt>
                <c:pt idx="1141">
                  <c:v>5.5742612840089753E-4</c:v>
                </c:pt>
                <c:pt idx="1142">
                  <c:v>9.3430291695654998E-3</c:v>
                </c:pt>
                <c:pt idx="1143">
                  <c:v>2.6108335318923673E-3</c:v>
                </c:pt>
                <c:pt idx="1144">
                  <c:v>9.0978516728894253E-3</c:v>
                </c:pt>
                <c:pt idx="1145">
                  <c:v>1.633576082862107E-3</c:v>
                </c:pt>
                <c:pt idx="1146">
                  <c:v>2.1062767280400105E-3</c:v>
                </c:pt>
                <c:pt idx="1147">
                  <c:v>9.8706681176180845E-3</c:v>
                </c:pt>
                <c:pt idx="1148">
                  <c:v>1.6083273194653946E-3</c:v>
                </c:pt>
                <c:pt idx="1149">
                  <c:v>3.4488690570277617E-3</c:v>
                </c:pt>
                <c:pt idx="1150">
                  <c:v>5.3830790228397117E-3</c:v>
                </c:pt>
                <c:pt idx="1151">
                  <c:v>7.2979344176913007E-3</c:v>
                </c:pt>
                <c:pt idx="1152">
                  <c:v>2.553805622854424E-3</c:v>
                </c:pt>
                <c:pt idx="1153">
                  <c:v>7.2980155873216511E-3</c:v>
                </c:pt>
                <c:pt idx="1154">
                  <c:v>2.1801928860030492E-3</c:v>
                </c:pt>
                <c:pt idx="1155">
                  <c:v>5.209800747702973E-3</c:v>
                </c:pt>
                <c:pt idx="1156">
                  <c:v>8.6223651326819092E-4</c:v>
                </c:pt>
                <c:pt idx="1157">
                  <c:v>4.1362837560165698E-3</c:v>
                </c:pt>
                <c:pt idx="1158">
                  <c:v>1.9109355920880723E-3</c:v>
                </c:pt>
                <c:pt idx="1159">
                  <c:v>4.2457952017691224E-3</c:v>
                </c:pt>
                <c:pt idx="1160">
                  <c:v>1.9848393069746604E-4</c:v>
                </c:pt>
                <c:pt idx="1161">
                  <c:v>3.7781187399468538E-3</c:v>
                </c:pt>
                <c:pt idx="1162">
                  <c:v>6.9055480468012444E-3</c:v>
                </c:pt>
                <c:pt idx="1163">
                  <c:v>3.207592116070104E-3</c:v>
                </c:pt>
                <c:pt idx="1164">
                  <c:v>6.5510781466890135E-3</c:v>
                </c:pt>
                <c:pt idx="1165">
                  <c:v>2.4543778610616987E-3</c:v>
                </c:pt>
                <c:pt idx="1166">
                  <c:v>6.4731589677713107E-3</c:v>
                </c:pt>
                <c:pt idx="1167">
                  <c:v>4.3137752612476231E-3</c:v>
                </c:pt>
                <c:pt idx="1168">
                  <c:v>5.6366995072520167E-3</c:v>
                </c:pt>
                <c:pt idx="1169">
                  <c:v>7.0132857313040774E-3</c:v>
                </c:pt>
                <c:pt idx="1170">
                  <c:v>1.9904128834623866E-3</c:v>
                </c:pt>
                <c:pt idx="1171">
                  <c:v>2.9529853617597276E-3</c:v>
                </c:pt>
                <c:pt idx="1172">
                  <c:v>1.1259853063278844E-2</c:v>
                </c:pt>
                <c:pt idx="1173">
                  <c:v>9.3731958977084952E-3</c:v>
                </c:pt>
                <c:pt idx="1174">
                  <c:v>7.6570801675131285E-3</c:v>
                </c:pt>
                <c:pt idx="1175">
                  <c:v>3.0152143917387218E-2</c:v>
                </c:pt>
                <c:pt idx="1176">
                  <c:v>1.2642663424245328E-2</c:v>
                </c:pt>
                <c:pt idx="1177">
                  <c:v>3.9254639103655466E-4</c:v>
                </c:pt>
                <c:pt idx="1178">
                  <c:v>1.8387922632742994E-2</c:v>
                </c:pt>
                <c:pt idx="1179">
                  <c:v>6.9908868030337558E-3</c:v>
                </c:pt>
                <c:pt idx="1180">
                  <c:v>1.2331926531575586E-2</c:v>
                </c:pt>
                <c:pt idx="1181">
                  <c:v>1.4387685206193459E-2</c:v>
                </c:pt>
                <c:pt idx="1182">
                  <c:v>2.9667107009923508E-2</c:v>
                </c:pt>
                <c:pt idx="1183">
                  <c:v>2.0899247099814525E-3</c:v>
                </c:pt>
                <c:pt idx="1184">
                  <c:v>1.4051840050343069E-2</c:v>
                </c:pt>
                <c:pt idx="1185">
                  <c:v>1.173153194552087E-2</c:v>
                </c:pt>
                <c:pt idx="1186">
                  <c:v>8.2891074815366929E-3</c:v>
                </c:pt>
                <c:pt idx="1187">
                  <c:v>7.8724821558746293E-3</c:v>
                </c:pt>
                <c:pt idx="1188">
                  <c:v>8.8042492938747766E-4</c:v>
                </c:pt>
                <c:pt idx="1189">
                  <c:v>2.6320733179839882E-2</c:v>
                </c:pt>
                <c:pt idx="1190">
                  <c:v>1.0608723637521602E-2</c:v>
                </c:pt>
                <c:pt idx="1191">
                  <c:v>3.5775340860375901E-3</c:v>
                </c:pt>
                <c:pt idx="1192">
                  <c:v>6.171126351824676E-3</c:v>
                </c:pt>
                <c:pt idx="1193">
                  <c:v>1.2312900792434935E-2</c:v>
                </c:pt>
                <c:pt idx="1194">
                  <c:v>2.6848394375985864E-4</c:v>
                </c:pt>
                <c:pt idx="1195">
                  <c:v>7.2734638414178356E-3</c:v>
                </c:pt>
                <c:pt idx="1196">
                  <c:v>1.046773252310992E-2</c:v>
                </c:pt>
                <c:pt idx="1197">
                  <c:v>1.2635480342070928E-2</c:v>
                </c:pt>
                <c:pt idx="1198">
                  <c:v>5.3627487718085573E-4</c:v>
                </c:pt>
                <c:pt idx="1199">
                  <c:v>4.6834382539110195E-4</c:v>
                </c:pt>
                <c:pt idx="1200">
                  <c:v>5.2025939833364322E-5</c:v>
                </c:pt>
                <c:pt idx="1201">
                  <c:v>6.8553244155200276E-3</c:v>
                </c:pt>
                <c:pt idx="1202">
                  <c:v>2.5047640742932001E-3</c:v>
                </c:pt>
                <c:pt idx="1203">
                  <c:v>1.0986993735079586E-3</c:v>
                </c:pt>
                <c:pt idx="1204">
                  <c:v>3.509952684856574E-3</c:v>
                </c:pt>
                <c:pt idx="1205">
                  <c:v>2.2074121914145953E-3</c:v>
                </c:pt>
                <c:pt idx="1206">
                  <c:v>3.1661165306204754E-5</c:v>
                </c:pt>
                <c:pt idx="1207">
                  <c:v>3.543881686301241E-4</c:v>
                </c:pt>
                <c:pt idx="1208">
                  <c:v>5.269929725344711E-3</c:v>
                </c:pt>
                <c:pt idx="1209">
                  <c:v>4.7126626849850237E-4</c:v>
                </c:pt>
                <c:pt idx="1210">
                  <c:v>8.7907376559774077E-3</c:v>
                </c:pt>
                <c:pt idx="1211">
                  <c:v>5.7842219586303444E-3</c:v>
                </c:pt>
                <c:pt idx="1212">
                  <c:v>2.8032599046153048E-3</c:v>
                </c:pt>
                <c:pt idx="1213">
                  <c:v>5.6906698644627919E-3</c:v>
                </c:pt>
                <c:pt idx="1214">
                  <c:v>4.6732798254562578E-3</c:v>
                </c:pt>
                <c:pt idx="1215">
                  <c:v>1.2632720015731156E-2</c:v>
                </c:pt>
                <c:pt idx="1216">
                  <c:v>1.8277582922838018E-2</c:v>
                </c:pt>
                <c:pt idx="1217">
                  <c:v>7.5976472750222922E-3</c:v>
                </c:pt>
                <c:pt idx="1218">
                  <c:v>1.384250999361122E-2</c:v>
                </c:pt>
                <c:pt idx="1219">
                  <c:v>4.8526480151784047E-3</c:v>
                </c:pt>
                <c:pt idx="1220">
                  <c:v>1.5935169456649554E-2</c:v>
                </c:pt>
                <c:pt idx="1221">
                  <c:v>8.730203340506084E-3</c:v>
                </c:pt>
                <c:pt idx="1222">
                  <c:v>6.0413584541567332E-3</c:v>
                </c:pt>
                <c:pt idx="1223">
                  <c:v>1.0564587141868666E-2</c:v>
                </c:pt>
                <c:pt idx="1224">
                  <c:v>1.7614226914773078E-3</c:v>
                </c:pt>
                <c:pt idx="1225">
                  <c:v>9.5813230339003262E-3</c:v>
                </c:pt>
                <c:pt idx="1226">
                  <c:v>2.3738894153142761E-3</c:v>
                </c:pt>
                <c:pt idx="1227">
                  <c:v>2.3884848507073867E-3</c:v>
                </c:pt>
                <c:pt idx="1228">
                  <c:v>4.2936882880610129E-3</c:v>
                </c:pt>
                <c:pt idx="1229">
                  <c:v>6.4972660008659443E-3</c:v>
                </c:pt>
                <c:pt idx="1230">
                  <c:v>3.9430162418952232E-3</c:v>
                </c:pt>
                <c:pt idx="1231">
                  <c:v>2.4727956067531445E-3</c:v>
                </c:pt>
                <c:pt idx="1232">
                  <c:v>1.5460964682058843E-3</c:v>
                </c:pt>
                <c:pt idx="1233">
                  <c:v>3.6983539124877088E-3</c:v>
                </c:pt>
                <c:pt idx="1234">
                  <c:v>5.2070365582401433E-3</c:v>
                </c:pt>
                <c:pt idx="1235">
                  <c:v>1.206739056823256E-3</c:v>
                </c:pt>
                <c:pt idx="1236">
                  <c:v>2.8789848380148223E-3</c:v>
                </c:pt>
                <c:pt idx="1237">
                  <c:v>3.3972168060263683E-3</c:v>
                </c:pt>
                <c:pt idx="1238">
                  <c:v>9.2880171764966012E-3</c:v>
                </c:pt>
                <c:pt idx="1239">
                  <c:v>3.3297105150717735E-3</c:v>
                </c:pt>
                <c:pt idx="1240">
                  <c:v>1.5600743486673706E-3</c:v>
                </c:pt>
                <c:pt idx="1241">
                  <c:v>3.2818243820262007E-4</c:v>
                </c:pt>
                <c:pt idx="1242">
                  <c:v>2.3557835485139259E-3</c:v>
                </c:pt>
                <c:pt idx="1243">
                  <c:v>2.1862851508882256E-3</c:v>
                </c:pt>
                <c:pt idx="1244">
                  <c:v>2.3367886026424453E-3</c:v>
                </c:pt>
                <c:pt idx="1245">
                  <c:v>1.1902773795324474E-3</c:v>
                </c:pt>
                <c:pt idx="1246">
                  <c:v>3.3720700125391647E-4</c:v>
                </c:pt>
                <c:pt idx="1247">
                  <c:v>4.6274984785973596E-4</c:v>
                </c:pt>
                <c:pt idx="1248">
                  <c:v>7.3211190842496741E-3</c:v>
                </c:pt>
                <c:pt idx="1249">
                  <c:v>1.2878754625319746E-4</c:v>
                </c:pt>
                <c:pt idx="1250">
                  <c:v>9.6690657442791476E-4</c:v>
                </c:pt>
                <c:pt idx="1251">
                  <c:v>4.1305369553250905E-3</c:v>
                </c:pt>
                <c:pt idx="1252">
                  <c:v>1.9571207262086029E-3</c:v>
                </c:pt>
                <c:pt idx="1253">
                  <c:v>1.8005923161774318E-3</c:v>
                </c:pt>
                <c:pt idx="1254">
                  <c:v>7.1329951416052272E-3</c:v>
                </c:pt>
                <c:pt idx="1255">
                  <c:v>1.8211863968220188E-3</c:v>
                </c:pt>
                <c:pt idx="1256">
                  <c:v>3.8001245201206538E-3</c:v>
                </c:pt>
                <c:pt idx="1257">
                  <c:v>4.3855939295594261E-3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E-4D1F-8E18-C7AAB561125A}"/>
            </c:ext>
          </c:extLst>
        </c:ser>
        <c:ser>
          <c:idx val="1"/>
          <c:order val="1"/>
          <c:tx>
            <c:v>SP500 DCC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DCC_results!$K$17:$K$1274</c:f>
              <c:numCache>
                <c:formatCode>0.000%</c:formatCode>
                <c:ptCount val="1258"/>
                <c:pt idx="0">
                  <c:v>8.0285713380364478E-3</c:v>
                </c:pt>
                <c:pt idx="1">
                  <c:v>7.3758172947559954E-3</c:v>
                </c:pt>
                <c:pt idx="2">
                  <c:v>7.2084932766492173E-3</c:v>
                </c:pt>
                <c:pt idx="3">
                  <c:v>6.8285343725116524E-3</c:v>
                </c:pt>
                <c:pt idx="4">
                  <c:v>6.4692007441060229E-3</c:v>
                </c:pt>
                <c:pt idx="5">
                  <c:v>6.1561473413271582E-3</c:v>
                </c:pt>
                <c:pt idx="6">
                  <c:v>6.6969008274534256E-3</c:v>
                </c:pt>
                <c:pt idx="7">
                  <c:v>6.3343155351336718E-3</c:v>
                </c:pt>
                <c:pt idx="8">
                  <c:v>9.0606445959595383E-3</c:v>
                </c:pt>
                <c:pt idx="9">
                  <c:v>8.3439697763456038E-3</c:v>
                </c:pt>
                <c:pt idx="10">
                  <c:v>1.0152470055131219E-2</c:v>
                </c:pt>
                <c:pt idx="11">
                  <c:v>9.5214136553616342E-3</c:v>
                </c:pt>
                <c:pt idx="12">
                  <c:v>9.3266801354348772E-3</c:v>
                </c:pt>
                <c:pt idx="13">
                  <c:v>1.1443227585749395E-2</c:v>
                </c:pt>
                <c:pt idx="14">
                  <c:v>1.3703850820857625E-2</c:v>
                </c:pt>
                <c:pt idx="15">
                  <c:v>1.2142695596769856E-2</c:v>
                </c:pt>
                <c:pt idx="16">
                  <c:v>1.0813683402165987E-2</c:v>
                </c:pt>
                <c:pt idx="17">
                  <c:v>9.6527701823445715E-3</c:v>
                </c:pt>
                <c:pt idx="18">
                  <c:v>8.6981558110014127E-3</c:v>
                </c:pt>
                <c:pt idx="19">
                  <c:v>7.9793169719009089E-3</c:v>
                </c:pt>
                <c:pt idx="20">
                  <c:v>7.336522111805052E-3</c:v>
                </c:pt>
                <c:pt idx="21">
                  <c:v>7.1784975772686182E-3</c:v>
                </c:pt>
                <c:pt idx="22">
                  <c:v>7.9975898038910295E-3</c:v>
                </c:pt>
                <c:pt idx="23">
                  <c:v>7.3635139454257346E-3</c:v>
                </c:pt>
                <c:pt idx="24">
                  <c:v>1.0165076429482969E-2</c:v>
                </c:pt>
                <c:pt idx="25">
                  <c:v>9.8743371368257629E-3</c:v>
                </c:pt>
                <c:pt idx="26">
                  <c:v>9.8589041080575195E-3</c:v>
                </c:pt>
                <c:pt idx="27">
                  <c:v>1.1150601363661191E-2</c:v>
                </c:pt>
                <c:pt idx="28">
                  <c:v>1.0560593319436982E-2</c:v>
                </c:pt>
                <c:pt idx="29">
                  <c:v>1.006126663329204E-2</c:v>
                </c:pt>
                <c:pt idx="30">
                  <c:v>9.1206401028898279E-3</c:v>
                </c:pt>
                <c:pt idx="31">
                  <c:v>8.6542363633450529E-3</c:v>
                </c:pt>
                <c:pt idx="32">
                  <c:v>8.8127646983850502E-3</c:v>
                </c:pt>
                <c:pt idx="33">
                  <c:v>9.4443221547874674E-3</c:v>
                </c:pt>
                <c:pt idx="34">
                  <c:v>8.5268433508341283E-3</c:v>
                </c:pt>
                <c:pt idx="35">
                  <c:v>7.9341600983623885E-3</c:v>
                </c:pt>
                <c:pt idx="36">
                  <c:v>9.2843438607699141E-3</c:v>
                </c:pt>
                <c:pt idx="37">
                  <c:v>8.7447841827594051E-3</c:v>
                </c:pt>
                <c:pt idx="38">
                  <c:v>7.9850497915891182E-3</c:v>
                </c:pt>
                <c:pt idx="39">
                  <c:v>9.2224410575153636E-3</c:v>
                </c:pt>
                <c:pt idx="40">
                  <c:v>1.005977179405146E-2</c:v>
                </c:pt>
                <c:pt idx="41">
                  <c:v>9.6689504803181212E-3</c:v>
                </c:pt>
                <c:pt idx="42">
                  <c:v>1.0257094009091135E-2</c:v>
                </c:pt>
                <c:pt idx="43">
                  <c:v>1.0376439608927725E-2</c:v>
                </c:pt>
                <c:pt idx="44">
                  <c:v>1.0744877593340297E-2</c:v>
                </c:pt>
                <c:pt idx="45">
                  <c:v>9.7814710590321697E-3</c:v>
                </c:pt>
                <c:pt idx="46">
                  <c:v>9.5702346888865437E-3</c:v>
                </c:pt>
                <c:pt idx="47">
                  <c:v>8.7791402565689115E-3</c:v>
                </c:pt>
                <c:pt idx="48">
                  <c:v>8.220438526452864E-3</c:v>
                </c:pt>
                <c:pt idx="49">
                  <c:v>8.4898182957187738E-3</c:v>
                </c:pt>
                <c:pt idx="50">
                  <c:v>7.7526193032810761E-3</c:v>
                </c:pt>
                <c:pt idx="51">
                  <c:v>7.971831114514473E-3</c:v>
                </c:pt>
                <c:pt idx="52">
                  <c:v>7.4473462697197132E-3</c:v>
                </c:pt>
                <c:pt idx="53">
                  <c:v>6.9207329087187328E-3</c:v>
                </c:pt>
                <c:pt idx="54">
                  <c:v>6.5108310563840605E-3</c:v>
                </c:pt>
                <c:pt idx="55">
                  <c:v>6.2188511959822296E-3</c:v>
                </c:pt>
                <c:pt idx="56">
                  <c:v>6.3201854490115908E-3</c:v>
                </c:pt>
                <c:pt idx="57">
                  <c:v>6.0444822071029454E-3</c:v>
                </c:pt>
                <c:pt idx="58">
                  <c:v>5.8725838666818424E-3</c:v>
                </c:pt>
                <c:pt idx="59">
                  <c:v>5.718786270431782E-3</c:v>
                </c:pt>
                <c:pt idx="60">
                  <c:v>5.6397108442294824E-3</c:v>
                </c:pt>
                <c:pt idx="61">
                  <c:v>5.7020652295906278E-3</c:v>
                </c:pt>
                <c:pt idx="62">
                  <c:v>5.9505277946841151E-3</c:v>
                </c:pt>
                <c:pt idx="63">
                  <c:v>6.1141523823071324E-3</c:v>
                </c:pt>
                <c:pt idx="64">
                  <c:v>6.2122106276685744E-3</c:v>
                </c:pt>
                <c:pt idx="65">
                  <c:v>5.9497702838298494E-3</c:v>
                </c:pt>
                <c:pt idx="66">
                  <c:v>8.230787244211479E-3</c:v>
                </c:pt>
                <c:pt idx="67">
                  <c:v>7.6431599011875986E-3</c:v>
                </c:pt>
                <c:pt idx="68">
                  <c:v>9.9434394590308117E-3</c:v>
                </c:pt>
                <c:pt idx="69">
                  <c:v>8.9907799866935159E-3</c:v>
                </c:pt>
                <c:pt idx="70">
                  <c:v>9.400994311486062E-3</c:v>
                </c:pt>
                <c:pt idx="71">
                  <c:v>8.9029778078392758E-3</c:v>
                </c:pt>
                <c:pt idx="72">
                  <c:v>9.5292233720335722E-3</c:v>
                </c:pt>
                <c:pt idx="73">
                  <c:v>8.7390590580549918E-3</c:v>
                </c:pt>
                <c:pt idx="74">
                  <c:v>9.1370926243048052E-3</c:v>
                </c:pt>
                <c:pt idx="75">
                  <c:v>8.5633058340285582E-3</c:v>
                </c:pt>
                <c:pt idx="76">
                  <c:v>8.4611947761177673E-3</c:v>
                </c:pt>
                <c:pt idx="77">
                  <c:v>7.785944141478051E-3</c:v>
                </c:pt>
                <c:pt idx="78">
                  <c:v>7.6795310589738769E-3</c:v>
                </c:pt>
                <c:pt idx="79">
                  <c:v>9.3225402798750266E-3</c:v>
                </c:pt>
                <c:pt idx="80">
                  <c:v>8.5115498717989492E-3</c:v>
                </c:pt>
                <c:pt idx="81">
                  <c:v>7.7904968609028361E-3</c:v>
                </c:pt>
                <c:pt idx="82">
                  <c:v>8.4986992600177263E-3</c:v>
                </c:pt>
                <c:pt idx="83">
                  <c:v>8.6211124224876996E-3</c:v>
                </c:pt>
                <c:pt idx="84">
                  <c:v>8.0700376526711901E-3</c:v>
                </c:pt>
                <c:pt idx="85">
                  <c:v>7.4901646195167397E-3</c:v>
                </c:pt>
                <c:pt idx="86">
                  <c:v>7.3222779514442787E-3</c:v>
                </c:pt>
                <c:pt idx="87">
                  <c:v>6.9032024554456645E-3</c:v>
                </c:pt>
                <c:pt idx="88">
                  <c:v>6.5285644733025358E-3</c:v>
                </c:pt>
                <c:pt idx="89">
                  <c:v>6.3626168415074139E-3</c:v>
                </c:pt>
                <c:pt idx="90">
                  <c:v>6.3133473238779665E-3</c:v>
                </c:pt>
                <c:pt idx="91">
                  <c:v>6.3818292751127055E-3</c:v>
                </c:pt>
                <c:pt idx="92">
                  <c:v>6.087851233548356E-3</c:v>
                </c:pt>
                <c:pt idx="93">
                  <c:v>6.1045570660053809E-3</c:v>
                </c:pt>
                <c:pt idx="94">
                  <c:v>5.8953440102747466E-3</c:v>
                </c:pt>
                <c:pt idx="95">
                  <c:v>7.4312822178849583E-3</c:v>
                </c:pt>
                <c:pt idx="96">
                  <c:v>7.6713249534474922E-3</c:v>
                </c:pt>
                <c:pt idx="97">
                  <c:v>7.1448509877732897E-3</c:v>
                </c:pt>
                <c:pt idx="98">
                  <c:v>6.8902400756615497E-3</c:v>
                </c:pt>
                <c:pt idx="99">
                  <c:v>6.5046722925010065E-3</c:v>
                </c:pt>
                <c:pt idx="100">
                  <c:v>6.2015459639441746E-3</c:v>
                </c:pt>
                <c:pt idx="101">
                  <c:v>6.2447672988813598E-3</c:v>
                </c:pt>
                <c:pt idx="102">
                  <c:v>6.0253692822207147E-3</c:v>
                </c:pt>
                <c:pt idx="103">
                  <c:v>6.0684168613512239E-3</c:v>
                </c:pt>
                <c:pt idx="104">
                  <c:v>7.2469251143272512E-3</c:v>
                </c:pt>
                <c:pt idx="105">
                  <c:v>7.8595555488934887E-3</c:v>
                </c:pt>
                <c:pt idx="106">
                  <c:v>7.2923202301381296E-3</c:v>
                </c:pt>
                <c:pt idx="107">
                  <c:v>8.414475564175081E-3</c:v>
                </c:pt>
                <c:pt idx="108">
                  <c:v>7.9557100341979513E-3</c:v>
                </c:pt>
                <c:pt idx="109">
                  <c:v>7.4145527005289305E-3</c:v>
                </c:pt>
                <c:pt idx="110">
                  <c:v>8.5224427591595615E-3</c:v>
                </c:pt>
                <c:pt idx="111">
                  <c:v>8.1074263088699583E-3</c:v>
                </c:pt>
                <c:pt idx="112">
                  <c:v>7.5808829345687268E-3</c:v>
                </c:pt>
                <c:pt idx="113">
                  <c:v>7.0308302408091444E-3</c:v>
                </c:pt>
                <c:pt idx="114">
                  <c:v>7.6843316553996234E-3</c:v>
                </c:pt>
                <c:pt idx="115">
                  <c:v>7.1008728320884982E-3</c:v>
                </c:pt>
                <c:pt idx="116">
                  <c:v>6.7008024325517033E-3</c:v>
                </c:pt>
                <c:pt idx="117">
                  <c:v>6.3491892126070603E-3</c:v>
                </c:pt>
                <c:pt idx="118">
                  <c:v>6.0887534781746524E-3</c:v>
                </c:pt>
                <c:pt idx="119">
                  <c:v>5.8860760779712506E-3</c:v>
                </c:pt>
                <c:pt idx="120">
                  <c:v>5.8180764691134436E-3</c:v>
                </c:pt>
                <c:pt idx="121">
                  <c:v>7.1310021513853123E-3</c:v>
                </c:pt>
                <c:pt idx="122">
                  <c:v>7.4458151527234725E-3</c:v>
                </c:pt>
                <c:pt idx="123">
                  <c:v>6.9569234290115618E-3</c:v>
                </c:pt>
                <c:pt idx="124">
                  <c:v>7.0972256073921092E-3</c:v>
                </c:pt>
                <c:pt idx="125">
                  <c:v>6.6562126135184226E-3</c:v>
                </c:pt>
                <c:pt idx="126">
                  <c:v>6.3287495200893343E-3</c:v>
                </c:pt>
                <c:pt idx="127">
                  <c:v>6.0611582643466467E-3</c:v>
                </c:pt>
                <c:pt idx="128">
                  <c:v>6.9063788871133874E-3</c:v>
                </c:pt>
                <c:pt idx="129">
                  <c:v>6.5431193245065727E-3</c:v>
                </c:pt>
                <c:pt idx="130">
                  <c:v>6.826972835837857E-3</c:v>
                </c:pt>
                <c:pt idx="131">
                  <c:v>6.4252419665033703E-3</c:v>
                </c:pt>
                <c:pt idx="132">
                  <c:v>7.5667283755916723E-3</c:v>
                </c:pt>
                <c:pt idx="133">
                  <c:v>7.0182690857001758E-3</c:v>
                </c:pt>
                <c:pt idx="134">
                  <c:v>7.2500008538770033E-3</c:v>
                </c:pt>
                <c:pt idx="135">
                  <c:v>7.0813349102750696E-3</c:v>
                </c:pt>
                <c:pt idx="136">
                  <c:v>6.9052770899507149E-3</c:v>
                </c:pt>
                <c:pt idx="137">
                  <c:v>6.5035089271177782E-3</c:v>
                </c:pt>
                <c:pt idx="138">
                  <c:v>7.1535360292347243E-3</c:v>
                </c:pt>
                <c:pt idx="139">
                  <c:v>7.094778963205501E-3</c:v>
                </c:pt>
                <c:pt idx="140">
                  <c:v>6.9622821837428215E-3</c:v>
                </c:pt>
                <c:pt idx="141">
                  <c:v>6.530075337063671E-3</c:v>
                </c:pt>
                <c:pt idx="142">
                  <c:v>6.970113827168601E-3</c:v>
                </c:pt>
                <c:pt idx="143">
                  <c:v>6.6991576550254001E-3</c:v>
                </c:pt>
                <c:pt idx="144">
                  <c:v>6.3400430733242296E-3</c:v>
                </c:pt>
                <c:pt idx="145">
                  <c:v>1.04601178526573E-2</c:v>
                </c:pt>
                <c:pt idx="146">
                  <c:v>9.3837775613819507E-3</c:v>
                </c:pt>
                <c:pt idx="147">
                  <c:v>8.8172887287277114E-3</c:v>
                </c:pt>
                <c:pt idx="148">
                  <c:v>8.0220558173948291E-3</c:v>
                </c:pt>
                <c:pt idx="149">
                  <c:v>7.5919682049284259E-3</c:v>
                </c:pt>
                <c:pt idx="150">
                  <c:v>7.3364628848274754E-3</c:v>
                </c:pt>
                <c:pt idx="151">
                  <c:v>9.6850873020375011E-3</c:v>
                </c:pt>
                <c:pt idx="152">
                  <c:v>8.7380798442502593E-3</c:v>
                </c:pt>
                <c:pt idx="153">
                  <c:v>9.1716902527243793E-3</c:v>
                </c:pt>
                <c:pt idx="154">
                  <c:v>9.2458235288956081E-3</c:v>
                </c:pt>
                <c:pt idx="155">
                  <c:v>8.4864579050181726E-3</c:v>
                </c:pt>
                <c:pt idx="156">
                  <c:v>7.7659258940948094E-3</c:v>
                </c:pt>
                <c:pt idx="157">
                  <c:v>7.7195484217163777E-3</c:v>
                </c:pt>
                <c:pt idx="158">
                  <c:v>7.1303394282481196E-3</c:v>
                </c:pt>
                <c:pt idx="159">
                  <c:v>6.6620502821346317E-3</c:v>
                </c:pt>
                <c:pt idx="160">
                  <c:v>6.5986396822898452E-3</c:v>
                </c:pt>
                <c:pt idx="161">
                  <c:v>6.3673525123899011E-3</c:v>
                </c:pt>
                <c:pt idx="162">
                  <c:v>6.5755904110936896E-3</c:v>
                </c:pt>
                <c:pt idx="163">
                  <c:v>7.6965895158359532E-3</c:v>
                </c:pt>
                <c:pt idx="164">
                  <c:v>7.5627337552731334E-3</c:v>
                </c:pt>
                <c:pt idx="165">
                  <c:v>8.3781759659012807E-3</c:v>
                </c:pt>
                <c:pt idx="166">
                  <c:v>8.0847103339720238E-3</c:v>
                </c:pt>
                <c:pt idx="167">
                  <c:v>7.4262168225627716E-3</c:v>
                </c:pt>
                <c:pt idx="168">
                  <c:v>6.9980617218503068E-3</c:v>
                </c:pt>
                <c:pt idx="169">
                  <c:v>6.7023743569015522E-3</c:v>
                </c:pt>
                <c:pt idx="170">
                  <c:v>6.4363499562169364E-3</c:v>
                </c:pt>
                <c:pt idx="171">
                  <c:v>6.1910866160438784E-3</c:v>
                </c:pt>
                <c:pt idx="172">
                  <c:v>6.814974864280475E-3</c:v>
                </c:pt>
                <c:pt idx="173">
                  <c:v>6.5720592623430812E-3</c:v>
                </c:pt>
                <c:pt idx="174">
                  <c:v>7.8390157800905056E-3</c:v>
                </c:pt>
                <c:pt idx="175">
                  <c:v>8.2915477360604936E-3</c:v>
                </c:pt>
                <c:pt idx="176">
                  <c:v>7.5873189869132135E-3</c:v>
                </c:pt>
                <c:pt idx="177">
                  <c:v>7.0689058355931922E-3</c:v>
                </c:pt>
                <c:pt idx="178">
                  <c:v>6.7308464421561194E-3</c:v>
                </c:pt>
                <c:pt idx="179">
                  <c:v>6.5892621745965198E-3</c:v>
                </c:pt>
                <c:pt idx="180">
                  <c:v>6.379148947509827E-3</c:v>
                </c:pt>
                <c:pt idx="181">
                  <c:v>7.0394548315386198E-3</c:v>
                </c:pt>
                <c:pt idx="182">
                  <c:v>1.0857549197961527E-2</c:v>
                </c:pt>
                <c:pt idx="183">
                  <c:v>1.6108326055882236E-2</c:v>
                </c:pt>
                <c:pt idx="184">
                  <c:v>2.1201604863727328E-2</c:v>
                </c:pt>
                <c:pt idx="185">
                  <c:v>1.9222650978448039E-2</c:v>
                </c:pt>
                <c:pt idx="186">
                  <c:v>2.2529265258665648E-2</c:v>
                </c:pt>
                <c:pt idx="187">
                  <c:v>2.161030577479283E-2</c:v>
                </c:pt>
                <c:pt idx="188">
                  <c:v>1.8725145215013422E-2</c:v>
                </c:pt>
                <c:pt idx="189">
                  <c:v>1.6673835874170945E-2</c:v>
                </c:pt>
                <c:pt idx="190">
                  <c:v>1.8841147702582734E-2</c:v>
                </c:pt>
                <c:pt idx="191">
                  <c:v>1.7782798247739141E-2</c:v>
                </c:pt>
                <c:pt idx="192">
                  <c:v>1.5482305989402026E-2</c:v>
                </c:pt>
                <c:pt idx="193">
                  <c:v>1.4955765771229129E-2</c:v>
                </c:pt>
                <c:pt idx="194">
                  <c:v>1.6246890923851006E-2</c:v>
                </c:pt>
                <c:pt idx="195">
                  <c:v>1.5318767128808261E-2</c:v>
                </c:pt>
                <c:pt idx="196">
                  <c:v>1.3522486703577663E-2</c:v>
                </c:pt>
                <c:pt idx="197">
                  <c:v>1.1988051447864556E-2</c:v>
                </c:pt>
                <c:pt idx="198">
                  <c:v>1.0787628824352097E-2</c:v>
                </c:pt>
                <c:pt idx="199">
                  <c:v>1.0741947639700834E-2</c:v>
                </c:pt>
                <c:pt idx="200">
                  <c:v>1.0087828830897852E-2</c:v>
                </c:pt>
                <c:pt idx="201">
                  <c:v>9.1412118675704996E-3</c:v>
                </c:pt>
                <c:pt idx="202">
                  <c:v>1.0633428463070214E-2</c:v>
                </c:pt>
                <c:pt idx="203">
                  <c:v>9.6151443030548876E-3</c:v>
                </c:pt>
                <c:pt idx="204">
                  <c:v>1.0081087832669771E-2</c:v>
                </c:pt>
                <c:pt idx="205">
                  <c:v>9.1090066109543889E-3</c:v>
                </c:pt>
                <c:pt idx="206">
                  <c:v>8.4060825514390859E-3</c:v>
                </c:pt>
                <c:pt idx="207">
                  <c:v>7.6939837629361229E-3</c:v>
                </c:pt>
                <c:pt idx="208">
                  <c:v>1.2623653907058956E-2</c:v>
                </c:pt>
                <c:pt idx="209">
                  <c:v>1.1147798690841766E-2</c:v>
                </c:pt>
                <c:pt idx="210">
                  <c:v>1.2281258305098646E-2</c:v>
                </c:pt>
                <c:pt idx="211">
                  <c:v>1.0871823402331924E-2</c:v>
                </c:pt>
                <c:pt idx="212">
                  <c:v>1.1075651914592768E-2</c:v>
                </c:pt>
                <c:pt idx="213">
                  <c:v>1.2052074684946597E-2</c:v>
                </c:pt>
                <c:pt idx="214">
                  <c:v>1.0806861751035117E-2</c:v>
                </c:pt>
                <c:pt idx="215">
                  <c:v>1.0059851860236073E-2</c:v>
                </c:pt>
                <c:pt idx="216">
                  <c:v>9.5710870020902401E-3</c:v>
                </c:pt>
                <c:pt idx="217">
                  <c:v>8.6243933122719611E-3</c:v>
                </c:pt>
                <c:pt idx="218">
                  <c:v>7.8579841978008522E-3</c:v>
                </c:pt>
                <c:pt idx="219">
                  <c:v>7.83272282901149E-3</c:v>
                </c:pt>
                <c:pt idx="220">
                  <c:v>7.5346836386391914E-3</c:v>
                </c:pt>
                <c:pt idx="221">
                  <c:v>8.9324882740349932E-3</c:v>
                </c:pt>
                <c:pt idx="222">
                  <c:v>8.2441633225980807E-3</c:v>
                </c:pt>
                <c:pt idx="223">
                  <c:v>7.5511342533430507E-3</c:v>
                </c:pt>
                <c:pt idx="224">
                  <c:v>7.0471051721807303E-3</c:v>
                </c:pt>
                <c:pt idx="225">
                  <c:v>7.0888080150227628E-3</c:v>
                </c:pt>
                <c:pt idx="226">
                  <c:v>9.1265361625783165E-3</c:v>
                </c:pt>
                <c:pt idx="227">
                  <c:v>9.2066615013782944E-3</c:v>
                </c:pt>
                <c:pt idx="228">
                  <c:v>8.3933060295496801E-3</c:v>
                </c:pt>
                <c:pt idx="229">
                  <c:v>7.778777939779759E-3</c:v>
                </c:pt>
                <c:pt idx="230">
                  <c:v>8.4080867325417412E-3</c:v>
                </c:pt>
                <c:pt idx="231">
                  <c:v>7.6952023197870206E-3</c:v>
                </c:pt>
                <c:pt idx="232">
                  <c:v>7.4405019328685484E-3</c:v>
                </c:pt>
                <c:pt idx="233">
                  <c:v>8.1868767026377562E-3</c:v>
                </c:pt>
                <c:pt idx="234">
                  <c:v>7.5435024570926308E-3</c:v>
                </c:pt>
                <c:pt idx="235">
                  <c:v>7.1914709204873644E-3</c:v>
                </c:pt>
                <c:pt idx="236">
                  <c:v>6.7511046641750699E-3</c:v>
                </c:pt>
                <c:pt idx="237">
                  <c:v>6.3793062890209161E-3</c:v>
                </c:pt>
                <c:pt idx="238">
                  <c:v>7.3716879920749136E-3</c:v>
                </c:pt>
                <c:pt idx="239">
                  <c:v>6.8592704440061545E-3</c:v>
                </c:pt>
                <c:pt idx="240">
                  <c:v>6.6374839388899445E-3</c:v>
                </c:pt>
                <c:pt idx="241">
                  <c:v>8.5595945739184373E-3</c:v>
                </c:pt>
                <c:pt idx="242">
                  <c:v>9.1200261936864053E-3</c:v>
                </c:pt>
                <c:pt idx="243">
                  <c:v>9.9720533448745905E-3</c:v>
                </c:pt>
                <c:pt idx="244">
                  <c:v>8.9902743416364859E-3</c:v>
                </c:pt>
                <c:pt idx="245">
                  <c:v>1.0174537535191623E-2</c:v>
                </c:pt>
                <c:pt idx="246">
                  <c:v>9.1484149198852813E-3</c:v>
                </c:pt>
                <c:pt idx="247">
                  <c:v>8.3679307211458488E-3</c:v>
                </c:pt>
                <c:pt idx="248">
                  <c:v>7.6882752681412172E-3</c:v>
                </c:pt>
                <c:pt idx="249">
                  <c:v>7.1064945237236457E-3</c:v>
                </c:pt>
                <c:pt idx="250">
                  <c:v>6.6522587935032643E-3</c:v>
                </c:pt>
                <c:pt idx="251">
                  <c:v>6.2878938006994903E-3</c:v>
                </c:pt>
                <c:pt idx="252">
                  <c:v>6.37114370343125E-3</c:v>
                </c:pt>
                <c:pt idx="253">
                  <c:v>7.2274286006366031E-3</c:v>
                </c:pt>
                <c:pt idx="254">
                  <c:v>8.1802420539098687E-3</c:v>
                </c:pt>
                <c:pt idx="255">
                  <c:v>9.5850805043556104E-3</c:v>
                </c:pt>
                <c:pt idx="256">
                  <c:v>1.164511236500824E-2</c:v>
                </c:pt>
                <c:pt idx="257">
                  <c:v>1.0774782873195828E-2</c:v>
                </c:pt>
                <c:pt idx="258">
                  <c:v>1.0028460965823126E-2</c:v>
                </c:pt>
                <c:pt idx="259">
                  <c:v>9.6025025924943962E-3</c:v>
                </c:pt>
                <c:pt idx="260">
                  <c:v>8.6704554068920778E-3</c:v>
                </c:pt>
                <c:pt idx="261">
                  <c:v>1.1213739907320542E-2</c:v>
                </c:pt>
                <c:pt idx="262">
                  <c:v>1.0100116038581044E-2</c:v>
                </c:pt>
                <c:pt idx="263">
                  <c:v>9.8611436828249938E-3</c:v>
                </c:pt>
                <c:pt idx="264">
                  <c:v>1.0397201066438398E-2</c:v>
                </c:pt>
                <c:pt idx="265">
                  <c:v>1.1198062666056018E-2</c:v>
                </c:pt>
                <c:pt idx="266">
                  <c:v>1.2364745043735421E-2</c:v>
                </c:pt>
                <c:pt idx="267">
                  <c:v>1.1277855875224292E-2</c:v>
                </c:pt>
                <c:pt idx="268">
                  <c:v>1.0522672461037863E-2</c:v>
                </c:pt>
                <c:pt idx="269">
                  <c:v>1.0473906291599654E-2</c:v>
                </c:pt>
                <c:pt idx="270">
                  <c:v>9.4103629086309554E-3</c:v>
                </c:pt>
                <c:pt idx="271">
                  <c:v>8.571434768961151E-3</c:v>
                </c:pt>
                <c:pt idx="272">
                  <c:v>8.7334200123701106E-3</c:v>
                </c:pt>
                <c:pt idx="273">
                  <c:v>8.5433880374701857E-3</c:v>
                </c:pt>
                <c:pt idx="274">
                  <c:v>8.7622706245431246E-3</c:v>
                </c:pt>
                <c:pt idx="275">
                  <c:v>1.0181024268588924E-2</c:v>
                </c:pt>
                <c:pt idx="276">
                  <c:v>9.1375968520502043E-3</c:v>
                </c:pt>
                <c:pt idx="277">
                  <c:v>9.9189699891591085E-3</c:v>
                </c:pt>
                <c:pt idx="278">
                  <c:v>1.3137696789382645E-2</c:v>
                </c:pt>
                <c:pt idx="279">
                  <c:v>1.2446543683796222E-2</c:v>
                </c:pt>
                <c:pt idx="280">
                  <c:v>1.0998673354660603E-2</c:v>
                </c:pt>
                <c:pt idx="281">
                  <c:v>1.0186131686229217E-2</c:v>
                </c:pt>
                <c:pt idx="282">
                  <c:v>1.3654666127113387E-2</c:v>
                </c:pt>
                <c:pt idx="283">
                  <c:v>1.3559455996308133E-2</c:v>
                </c:pt>
                <c:pt idx="284">
                  <c:v>1.4837728148148275E-2</c:v>
                </c:pt>
                <c:pt idx="285">
                  <c:v>1.299946514195806E-2</c:v>
                </c:pt>
                <c:pt idx="286">
                  <c:v>1.2468510807855842E-2</c:v>
                </c:pt>
                <c:pt idx="287">
                  <c:v>1.1156159706336682E-2</c:v>
                </c:pt>
                <c:pt idx="288">
                  <c:v>1.2573913797794656E-2</c:v>
                </c:pt>
                <c:pt idx="289">
                  <c:v>1.2852623346424051E-2</c:v>
                </c:pt>
                <c:pt idx="290">
                  <c:v>1.2511284107726905E-2</c:v>
                </c:pt>
                <c:pt idx="291">
                  <c:v>1.196594563386027E-2</c:v>
                </c:pt>
                <c:pt idx="292">
                  <c:v>1.0765832741338705E-2</c:v>
                </c:pt>
                <c:pt idx="293">
                  <c:v>1.3498883985678549E-2</c:v>
                </c:pt>
                <c:pt idx="294">
                  <c:v>1.1886196847443419E-2</c:v>
                </c:pt>
                <c:pt idx="295">
                  <c:v>1.304562007181616E-2</c:v>
                </c:pt>
                <c:pt idx="296">
                  <c:v>1.1619785303919361E-2</c:v>
                </c:pt>
                <c:pt idx="297">
                  <c:v>1.0316118800444425E-2</c:v>
                </c:pt>
                <c:pt idx="298">
                  <c:v>1.1956368666148232E-2</c:v>
                </c:pt>
                <c:pt idx="299">
                  <c:v>1.2116098195133094E-2</c:v>
                </c:pt>
                <c:pt idx="300">
                  <c:v>1.073807424847777E-2</c:v>
                </c:pt>
                <c:pt idx="301">
                  <c:v>9.5894308791706143E-3</c:v>
                </c:pt>
                <c:pt idx="302">
                  <c:v>1.0059547836904161E-2</c:v>
                </c:pt>
                <c:pt idx="303">
                  <c:v>1.1679342450492836E-2</c:v>
                </c:pt>
                <c:pt idx="304">
                  <c:v>1.2089105892558965E-2</c:v>
                </c:pt>
                <c:pt idx="305">
                  <c:v>1.2374787232983504E-2</c:v>
                </c:pt>
                <c:pt idx="306">
                  <c:v>1.1145728945903363E-2</c:v>
                </c:pt>
                <c:pt idx="307">
                  <c:v>9.9236377570524822E-3</c:v>
                </c:pt>
                <c:pt idx="308">
                  <c:v>1.0428389123844669E-2</c:v>
                </c:pt>
                <c:pt idx="309">
                  <c:v>1.0685520545356488E-2</c:v>
                </c:pt>
                <c:pt idx="310">
                  <c:v>9.6498963493176979E-3</c:v>
                </c:pt>
                <c:pt idx="311">
                  <c:v>9.6451981727918457E-3</c:v>
                </c:pt>
                <c:pt idx="312">
                  <c:v>8.7461938391126589E-3</c:v>
                </c:pt>
                <c:pt idx="313">
                  <c:v>8.6905980772610664E-3</c:v>
                </c:pt>
                <c:pt idx="314">
                  <c:v>1.2081092922506925E-2</c:v>
                </c:pt>
                <c:pt idx="315">
                  <c:v>1.0775975585415251E-2</c:v>
                </c:pt>
                <c:pt idx="316">
                  <c:v>9.6748506084195704E-3</c:v>
                </c:pt>
                <c:pt idx="317">
                  <c:v>8.7676568864842562E-3</c:v>
                </c:pt>
                <c:pt idx="318">
                  <c:v>7.9712456728202909E-3</c:v>
                </c:pt>
                <c:pt idx="319">
                  <c:v>8.7258219117265657E-3</c:v>
                </c:pt>
                <c:pt idx="320">
                  <c:v>8.1173871663874232E-3</c:v>
                </c:pt>
                <c:pt idx="321">
                  <c:v>7.4506578420122007E-3</c:v>
                </c:pt>
                <c:pt idx="322">
                  <c:v>9.2749057320299835E-3</c:v>
                </c:pt>
                <c:pt idx="323">
                  <c:v>8.4202741912895052E-3</c:v>
                </c:pt>
                <c:pt idx="324">
                  <c:v>7.7578910076588061E-3</c:v>
                </c:pt>
                <c:pt idx="325">
                  <c:v>7.4117528578771597E-3</c:v>
                </c:pt>
                <c:pt idx="326">
                  <c:v>7.2616270192913963E-3</c:v>
                </c:pt>
                <c:pt idx="327">
                  <c:v>6.9182569541570106E-3</c:v>
                </c:pt>
                <c:pt idx="328">
                  <c:v>6.4960942345274391E-3</c:v>
                </c:pt>
                <c:pt idx="329">
                  <c:v>6.1995304264306833E-3</c:v>
                </c:pt>
                <c:pt idx="330">
                  <c:v>6.5717250145621792E-3</c:v>
                </c:pt>
                <c:pt idx="331">
                  <c:v>6.2407888463652935E-3</c:v>
                </c:pt>
                <c:pt idx="332">
                  <c:v>5.9696210023276602E-3</c:v>
                </c:pt>
                <c:pt idx="333">
                  <c:v>6.5843869945072103E-3</c:v>
                </c:pt>
                <c:pt idx="334">
                  <c:v>6.3952564532849974E-3</c:v>
                </c:pt>
                <c:pt idx="335">
                  <c:v>6.186854348294365E-3</c:v>
                </c:pt>
                <c:pt idx="336">
                  <c:v>6.3247362939086232E-3</c:v>
                </c:pt>
                <c:pt idx="337">
                  <c:v>6.2326314561077867E-3</c:v>
                </c:pt>
                <c:pt idx="338">
                  <c:v>7.3523960077055269E-3</c:v>
                </c:pt>
                <c:pt idx="339">
                  <c:v>7.8494577312855605E-3</c:v>
                </c:pt>
                <c:pt idx="340">
                  <c:v>8.8066987394621807E-3</c:v>
                </c:pt>
                <c:pt idx="341">
                  <c:v>8.0431429195018701E-3</c:v>
                </c:pt>
                <c:pt idx="342">
                  <c:v>7.5146969961434294E-3</c:v>
                </c:pt>
                <c:pt idx="343">
                  <c:v>7.805511629538962E-3</c:v>
                </c:pt>
                <c:pt idx="344">
                  <c:v>8.0795070609965408E-3</c:v>
                </c:pt>
                <c:pt idx="345">
                  <c:v>7.4200888967495228E-3</c:v>
                </c:pt>
                <c:pt idx="346">
                  <c:v>6.9247648880886104E-3</c:v>
                </c:pt>
                <c:pt idx="347">
                  <c:v>6.8916598819751072E-3</c:v>
                </c:pt>
                <c:pt idx="348">
                  <c:v>6.5401057565884465E-3</c:v>
                </c:pt>
                <c:pt idx="349">
                  <c:v>6.2004224843849008E-3</c:v>
                </c:pt>
                <c:pt idx="350">
                  <c:v>6.3847529607516992E-3</c:v>
                </c:pt>
                <c:pt idx="351">
                  <c:v>6.0863536976757645E-3</c:v>
                </c:pt>
                <c:pt idx="352">
                  <c:v>5.9371750037350369E-3</c:v>
                </c:pt>
                <c:pt idx="353">
                  <c:v>5.753890338575751E-3</c:v>
                </c:pt>
                <c:pt idx="354">
                  <c:v>5.6088925454507608E-3</c:v>
                </c:pt>
                <c:pt idx="355">
                  <c:v>6.7563345962400748E-3</c:v>
                </c:pt>
                <c:pt idx="356">
                  <c:v>6.7694452336183224E-3</c:v>
                </c:pt>
                <c:pt idx="357">
                  <c:v>6.9624242241213214E-3</c:v>
                </c:pt>
                <c:pt idx="358">
                  <c:v>7.5161537914105953E-3</c:v>
                </c:pt>
                <c:pt idx="359">
                  <c:v>7.4503999192665092E-3</c:v>
                </c:pt>
                <c:pt idx="360">
                  <c:v>6.9259162542139371E-3</c:v>
                </c:pt>
                <c:pt idx="361">
                  <c:v>6.5717825165749894E-3</c:v>
                </c:pt>
                <c:pt idx="362">
                  <c:v>6.2250181430176807E-3</c:v>
                </c:pt>
                <c:pt idx="363">
                  <c:v>7.548314205523589E-3</c:v>
                </c:pt>
                <c:pt idx="364">
                  <c:v>8.0914886837349966E-3</c:v>
                </c:pt>
                <c:pt idx="365">
                  <c:v>7.4350408742549024E-3</c:v>
                </c:pt>
                <c:pt idx="366">
                  <c:v>7.8052814620846291E-3</c:v>
                </c:pt>
                <c:pt idx="367">
                  <c:v>8.0361088108163309E-3</c:v>
                </c:pt>
                <c:pt idx="368">
                  <c:v>8.4015900455332668E-3</c:v>
                </c:pt>
                <c:pt idx="369">
                  <c:v>7.6784341531870842E-3</c:v>
                </c:pt>
                <c:pt idx="370">
                  <c:v>7.3108675078346749E-3</c:v>
                </c:pt>
                <c:pt idx="371">
                  <c:v>7.1161272291160151E-3</c:v>
                </c:pt>
                <c:pt idx="372">
                  <c:v>6.7442272676396667E-3</c:v>
                </c:pt>
                <c:pt idx="373">
                  <c:v>8.1573337376630167E-3</c:v>
                </c:pt>
                <c:pt idx="374">
                  <c:v>7.8732669424774974E-3</c:v>
                </c:pt>
                <c:pt idx="375">
                  <c:v>7.2614115971850364E-3</c:v>
                </c:pt>
                <c:pt idx="376">
                  <c:v>6.9084469040410238E-3</c:v>
                </c:pt>
                <c:pt idx="377">
                  <c:v>6.5242909969935002E-3</c:v>
                </c:pt>
                <c:pt idx="378">
                  <c:v>6.1900057311096582E-3</c:v>
                </c:pt>
                <c:pt idx="379">
                  <c:v>5.986610511489133E-3</c:v>
                </c:pt>
                <c:pt idx="380">
                  <c:v>5.9523361705511191E-3</c:v>
                </c:pt>
                <c:pt idx="381">
                  <c:v>5.9774575374402557E-3</c:v>
                </c:pt>
                <c:pt idx="382">
                  <c:v>5.771349667557598E-3</c:v>
                </c:pt>
                <c:pt idx="383">
                  <c:v>5.7013568216986825E-3</c:v>
                </c:pt>
                <c:pt idx="384">
                  <c:v>5.6423898087913527E-3</c:v>
                </c:pt>
                <c:pt idx="385">
                  <c:v>6.7640779126462184E-3</c:v>
                </c:pt>
                <c:pt idx="386">
                  <c:v>7.2723717773643063E-3</c:v>
                </c:pt>
                <c:pt idx="387">
                  <c:v>6.8482551975631422E-3</c:v>
                </c:pt>
                <c:pt idx="388">
                  <c:v>6.5211225278578389E-3</c:v>
                </c:pt>
                <c:pt idx="389">
                  <c:v>6.2571130544941322E-3</c:v>
                </c:pt>
                <c:pt idx="390">
                  <c:v>6.1871883845083216E-3</c:v>
                </c:pt>
                <c:pt idx="391">
                  <c:v>6.2559694681070368E-3</c:v>
                </c:pt>
                <c:pt idx="392">
                  <c:v>6.0309703736700204E-3</c:v>
                </c:pt>
                <c:pt idx="393">
                  <c:v>5.8849097921650174E-3</c:v>
                </c:pt>
                <c:pt idx="394">
                  <c:v>7.5690818975437399E-3</c:v>
                </c:pt>
                <c:pt idx="395">
                  <c:v>1.6088824381471401E-2</c:v>
                </c:pt>
                <c:pt idx="396">
                  <c:v>1.5900874250808099E-2</c:v>
                </c:pt>
                <c:pt idx="397">
                  <c:v>1.5434960860020516E-2</c:v>
                </c:pt>
                <c:pt idx="398">
                  <c:v>1.495532549636653E-2</c:v>
                </c:pt>
                <c:pt idx="399">
                  <c:v>1.404247417034713E-2</c:v>
                </c:pt>
                <c:pt idx="400">
                  <c:v>1.2341132289433201E-2</c:v>
                </c:pt>
                <c:pt idx="401">
                  <c:v>1.1315550346179839E-2</c:v>
                </c:pt>
                <c:pt idx="402">
                  <c:v>1.0222681935696521E-2</c:v>
                </c:pt>
                <c:pt idx="403">
                  <c:v>9.180376784535739E-3</c:v>
                </c:pt>
                <c:pt idx="404">
                  <c:v>1.0090578960630227E-2</c:v>
                </c:pt>
                <c:pt idx="405">
                  <c:v>9.1105550131957251E-3</c:v>
                </c:pt>
                <c:pt idx="406">
                  <c:v>8.6121013479700439E-3</c:v>
                </c:pt>
                <c:pt idx="407">
                  <c:v>7.8489876667197679E-3</c:v>
                </c:pt>
                <c:pt idx="408">
                  <c:v>7.4486030674492578E-3</c:v>
                </c:pt>
                <c:pt idx="409">
                  <c:v>6.9451399819592113E-3</c:v>
                </c:pt>
                <c:pt idx="410">
                  <c:v>6.5484482134720362E-3</c:v>
                </c:pt>
                <c:pt idx="411">
                  <c:v>6.2664074022954997E-3</c:v>
                </c:pt>
                <c:pt idx="412">
                  <c:v>6.1484382900875885E-3</c:v>
                </c:pt>
                <c:pt idx="413">
                  <c:v>6.1442426694789205E-3</c:v>
                </c:pt>
                <c:pt idx="414">
                  <c:v>6.0837471598471811E-3</c:v>
                </c:pt>
                <c:pt idx="415">
                  <c:v>6.0339401804555956E-3</c:v>
                </c:pt>
                <c:pt idx="416">
                  <c:v>5.8128851057795495E-3</c:v>
                </c:pt>
                <c:pt idx="417">
                  <c:v>5.6942566031713045E-3</c:v>
                </c:pt>
                <c:pt idx="418">
                  <c:v>5.5628611281573481E-3</c:v>
                </c:pt>
                <c:pt idx="419">
                  <c:v>5.4647770990969603E-3</c:v>
                </c:pt>
                <c:pt idx="420">
                  <c:v>5.438712504670349E-3</c:v>
                </c:pt>
                <c:pt idx="421">
                  <c:v>6.0512386968488907E-3</c:v>
                </c:pt>
                <c:pt idx="422">
                  <c:v>5.8995707818078249E-3</c:v>
                </c:pt>
                <c:pt idx="423">
                  <c:v>5.7119268020827717E-3</c:v>
                </c:pt>
                <c:pt idx="424">
                  <c:v>6.3725313634829849E-3</c:v>
                </c:pt>
                <c:pt idx="425">
                  <c:v>6.1056737152734714E-3</c:v>
                </c:pt>
                <c:pt idx="426">
                  <c:v>5.8670525070666085E-3</c:v>
                </c:pt>
                <c:pt idx="427">
                  <c:v>5.859526372005909E-3</c:v>
                </c:pt>
                <c:pt idx="428">
                  <c:v>5.8920878365835818E-3</c:v>
                </c:pt>
                <c:pt idx="429">
                  <c:v>5.7347876725335695E-3</c:v>
                </c:pt>
                <c:pt idx="430">
                  <c:v>5.6413172724568269E-3</c:v>
                </c:pt>
                <c:pt idx="431">
                  <c:v>6.0360485180870928E-3</c:v>
                </c:pt>
                <c:pt idx="432">
                  <c:v>5.8289728949806165E-3</c:v>
                </c:pt>
                <c:pt idx="433">
                  <c:v>5.6834782768947906E-3</c:v>
                </c:pt>
                <c:pt idx="434">
                  <c:v>5.6111993836643493E-3</c:v>
                </c:pt>
                <c:pt idx="435">
                  <c:v>5.5142084370035267E-3</c:v>
                </c:pt>
                <c:pt idx="436">
                  <c:v>5.4379891292471155E-3</c:v>
                </c:pt>
                <c:pt idx="437">
                  <c:v>5.8584355681444225E-3</c:v>
                </c:pt>
                <c:pt idx="438">
                  <c:v>5.7377009177722793E-3</c:v>
                </c:pt>
                <c:pt idx="439">
                  <c:v>5.6602803100592779E-3</c:v>
                </c:pt>
                <c:pt idx="440">
                  <c:v>5.8034316014117671E-3</c:v>
                </c:pt>
                <c:pt idx="441">
                  <c:v>5.7350607514897803E-3</c:v>
                </c:pt>
                <c:pt idx="442">
                  <c:v>5.7178362300421602E-3</c:v>
                </c:pt>
                <c:pt idx="443">
                  <c:v>5.5789623389923496E-3</c:v>
                </c:pt>
                <c:pt idx="444">
                  <c:v>5.6334421359017341E-3</c:v>
                </c:pt>
                <c:pt idx="445">
                  <c:v>5.576979643558003E-3</c:v>
                </c:pt>
                <c:pt idx="446">
                  <c:v>5.4755429425243727E-3</c:v>
                </c:pt>
                <c:pt idx="447">
                  <c:v>5.5143102584300297E-3</c:v>
                </c:pt>
                <c:pt idx="448">
                  <c:v>1.1355509281849826E-2</c:v>
                </c:pt>
                <c:pt idx="449">
                  <c:v>1.1494937453679173E-2</c:v>
                </c:pt>
                <c:pt idx="450">
                  <c:v>1.1918659364691539E-2</c:v>
                </c:pt>
                <c:pt idx="451">
                  <c:v>1.0572686632514618E-2</c:v>
                </c:pt>
                <c:pt idx="452">
                  <c:v>1.0144118658976044E-2</c:v>
                </c:pt>
                <c:pt idx="453">
                  <c:v>9.2670630749617736E-3</c:v>
                </c:pt>
                <c:pt idx="454">
                  <c:v>8.3819328367007884E-3</c:v>
                </c:pt>
                <c:pt idx="455">
                  <c:v>7.6616630309911038E-3</c:v>
                </c:pt>
                <c:pt idx="456">
                  <c:v>8.1427272977455528E-3</c:v>
                </c:pt>
                <c:pt idx="457">
                  <c:v>7.8054775987405223E-3</c:v>
                </c:pt>
                <c:pt idx="458">
                  <c:v>7.6393415282708889E-3</c:v>
                </c:pt>
                <c:pt idx="459">
                  <c:v>7.9690661724537513E-3</c:v>
                </c:pt>
                <c:pt idx="460">
                  <c:v>7.665972487626925E-3</c:v>
                </c:pt>
                <c:pt idx="461">
                  <c:v>7.3106029018960919E-3</c:v>
                </c:pt>
                <c:pt idx="462">
                  <c:v>7.8809489640292076E-3</c:v>
                </c:pt>
                <c:pt idx="463">
                  <c:v>7.7980920272622371E-3</c:v>
                </c:pt>
                <c:pt idx="464">
                  <c:v>7.3636189573848682E-3</c:v>
                </c:pt>
                <c:pt idx="465">
                  <c:v>7.2071052758492593E-3</c:v>
                </c:pt>
                <c:pt idx="466">
                  <c:v>6.8672627944653926E-3</c:v>
                </c:pt>
                <c:pt idx="467">
                  <c:v>6.4563080796684715E-3</c:v>
                </c:pt>
                <c:pt idx="468">
                  <c:v>6.3355561177085374E-3</c:v>
                </c:pt>
                <c:pt idx="469">
                  <c:v>6.2314649405574209E-3</c:v>
                </c:pt>
                <c:pt idx="470">
                  <c:v>7.9180342097469915E-3</c:v>
                </c:pt>
                <c:pt idx="471">
                  <c:v>7.2890721294944713E-3</c:v>
                </c:pt>
                <c:pt idx="472">
                  <c:v>6.9551386690560766E-3</c:v>
                </c:pt>
                <c:pt idx="473">
                  <c:v>6.5278696186770379E-3</c:v>
                </c:pt>
                <c:pt idx="474">
                  <c:v>6.3687827927025042E-3</c:v>
                </c:pt>
                <c:pt idx="475">
                  <c:v>6.4335517910586457E-3</c:v>
                </c:pt>
                <c:pt idx="476">
                  <c:v>6.1444312943264821E-3</c:v>
                </c:pt>
                <c:pt idx="477">
                  <c:v>5.9543468073821049E-3</c:v>
                </c:pt>
                <c:pt idx="478">
                  <c:v>5.7590825331667959E-3</c:v>
                </c:pt>
                <c:pt idx="479">
                  <c:v>5.8203834094817655E-3</c:v>
                </c:pt>
                <c:pt idx="480">
                  <c:v>5.9261707002626479E-3</c:v>
                </c:pt>
                <c:pt idx="481">
                  <c:v>5.8118601381554006E-3</c:v>
                </c:pt>
                <c:pt idx="482">
                  <c:v>5.8309159662158121E-3</c:v>
                </c:pt>
                <c:pt idx="483">
                  <c:v>5.8571843769204771E-3</c:v>
                </c:pt>
                <c:pt idx="484">
                  <c:v>5.6861794957184389E-3</c:v>
                </c:pt>
                <c:pt idx="485">
                  <c:v>6.2940288311057252E-3</c:v>
                </c:pt>
                <c:pt idx="486">
                  <c:v>6.6610664629802585E-3</c:v>
                </c:pt>
                <c:pt idx="487">
                  <c:v>6.617338472852439E-3</c:v>
                </c:pt>
                <c:pt idx="488">
                  <c:v>6.3325164367660676E-3</c:v>
                </c:pt>
                <c:pt idx="489">
                  <c:v>1.0413295247511186E-2</c:v>
                </c:pt>
                <c:pt idx="490">
                  <c:v>9.3911596588985881E-3</c:v>
                </c:pt>
                <c:pt idx="491">
                  <c:v>9.4084316834278803E-3</c:v>
                </c:pt>
                <c:pt idx="492">
                  <c:v>8.5049816884071403E-3</c:v>
                </c:pt>
                <c:pt idx="493">
                  <c:v>7.8048796590037316E-3</c:v>
                </c:pt>
                <c:pt idx="494">
                  <c:v>7.2050096066140264E-3</c:v>
                </c:pt>
                <c:pt idx="495">
                  <c:v>7.2281326082416671E-3</c:v>
                </c:pt>
                <c:pt idx="496">
                  <c:v>6.8016077204360462E-3</c:v>
                </c:pt>
                <c:pt idx="497">
                  <c:v>6.5895463636416558E-3</c:v>
                </c:pt>
                <c:pt idx="498">
                  <c:v>6.3603434277461754E-3</c:v>
                </c:pt>
                <c:pt idx="499">
                  <c:v>6.6161388648521731E-3</c:v>
                </c:pt>
                <c:pt idx="500">
                  <c:v>6.2845475861795109E-3</c:v>
                </c:pt>
                <c:pt idx="501">
                  <c:v>6.0028327851190978E-3</c:v>
                </c:pt>
                <c:pt idx="502">
                  <c:v>5.9204675483661645E-3</c:v>
                </c:pt>
                <c:pt idx="503">
                  <c:v>6.195204011255619E-3</c:v>
                </c:pt>
                <c:pt idx="504">
                  <c:v>5.9386076732940865E-3</c:v>
                </c:pt>
                <c:pt idx="505">
                  <c:v>5.8927665381454707E-3</c:v>
                </c:pt>
                <c:pt idx="506">
                  <c:v>5.9460811566433049E-3</c:v>
                </c:pt>
                <c:pt idx="507">
                  <c:v>5.7450966515330895E-3</c:v>
                </c:pt>
                <c:pt idx="508">
                  <c:v>5.9393638793992882E-3</c:v>
                </c:pt>
                <c:pt idx="509">
                  <c:v>5.8340444049274831E-3</c:v>
                </c:pt>
                <c:pt idx="510">
                  <c:v>7.487858145521548E-3</c:v>
                </c:pt>
                <c:pt idx="511">
                  <c:v>6.9670861673914244E-3</c:v>
                </c:pt>
                <c:pt idx="512">
                  <c:v>6.848044531058751E-3</c:v>
                </c:pt>
                <c:pt idx="513">
                  <c:v>6.4832455262819081E-3</c:v>
                </c:pt>
                <c:pt idx="514">
                  <c:v>6.5678370717669951E-3</c:v>
                </c:pt>
                <c:pt idx="515">
                  <c:v>7.139166597225982E-3</c:v>
                </c:pt>
                <c:pt idx="516">
                  <c:v>6.7831197346616776E-3</c:v>
                </c:pt>
                <c:pt idx="517">
                  <c:v>6.4653119962747004E-3</c:v>
                </c:pt>
                <c:pt idx="518">
                  <c:v>6.1615756629966852E-3</c:v>
                </c:pt>
                <c:pt idx="519">
                  <c:v>6.0175796771343611E-3</c:v>
                </c:pt>
                <c:pt idx="520">
                  <c:v>5.9344312977000248E-3</c:v>
                </c:pt>
                <c:pt idx="521">
                  <c:v>5.8264265450566717E-3</c:v>
                </c:pt>
                <c:pt idx="522">
                  <c:v>5.6560064406376703E-3</c:v>
                </c:pt>
                <c:pt idx="523">
                  <c:v>5.5554132072050851E-3</c:v>
                </c:pt>
                <c:pt idx="524">
                  <c:v>6.5273617629796133E-3</c:v>
                </c:pt>
                <c:pt idx="525">
                  <c:v>6.2041291909615574E-3</c:v>
                </c:pt>
                <c:pt idx="526">
                  <c:v>6.309915533434584E-3</c:v>
                </c:pt>
                <c:pt idx="527">
                  <c:v>6.7538850108882081E-3</c:v>
                </c:pt>
                <c:pt idx="528">
                  <c:v>6.6632855940310558E-3</c:v>
                </c:pt>
                <c:pt idx="529">
                  <c:v>6.3246295423801226E-3</c:v>
                </c:pt>
                <c:pt idx="530">
                  <c:v>6.1321262815386881E-3</c:v>
                </c:pt>
                <c:pt idx="531">
                  <c:v>6.1251951298195838E-3</c:v>
                </c:pt>
                <c:pt idx="532">
                  <c:v>5.8877025707745646E-3</c:v>
                </c:pt>
                <c:pt idx="533">
                  <c:v>5.758113758680827E-3</c:v>
                </c:pt>
                <c:pt idx="534">
                  <c:v>5.7159352020307594E-3</c:v>
                </c:pt>
                <c:pt idx="535">
                  <c:v>5.5858828158696595E-3</c:v>
                </c:pt>
                <c:pt idx="536">
                  <c:v>5.6640835525530843E-3</c:v>
                </c:pt>
                <c:pt idx="537">
                  <c:v>5.544309795678058E-3</c:v>
                </c:pt>
                <c:pt idx="538">
                  <c:v>5.7051950379066012E-3</c:v>
                </c:pt>
                <c:pt idx="539">
                  <c:v>5.6562039477574735E-3</c:v>
                </c:pt>
                <c:pt idx="540">
                  <c:v>5.6880721522686358E-3</c:v>
                </c:pt>
                <c:pt idx="541">
                  <c:v>6.00494042472321E-3</c:v>
                </c:pt>
                <c:pt idx="542">
                  <c:v>6.4631403224829145E-3</c:v>
                </c:pt>
                <c:pt idx="543">
                  <c:v>6.1685578614269557E-3</c:v>
                </c:pt>
                <c:pt idx="544">
                  <c:v>5.9477860917313821E-3</c:v>
                </c:pt>
                <c:pt idx="545">
                  <c:v>6.3341653539235425E-3</c:v>
                </c:pt>
                <c:pt idx="546">
                  <c:v>6.0755042442180241E-3</c:v>
                </c:pt>
                <c:pt idx="547">
                  <c:v>5.8449406194732599E-3</c:v>
                </c:pt>
                <c:pt idx="548">
                  <c:v>5.6669550296748151E-3</c:v>
                </c:pt>
                <c:pt idx="549">
                  <c:v>6.101688930790764E-3</c:v>
                </c:pt>
                <c:pt idx="550">
                  <c:v>5.9702674130537228E-3</c:v>
                </c:pt>
                <c:pt idx="551">
                  <c:v>5.765525765987909E-3</c:v>
                </c:pt>
                <c:pt idx="552">
                  <c:v>5.6063783256989118E-3</c:v>
                </c:pt>
                <c:pt idx="553">
                  <c:v>5.8317258164592772E-3</c:v>
                </c:pt>
                <c:pt idx="554">
                  <c:v>5.7651083679113061E-3</c:v>
                </c:pt>
                <c:pt idx="555">
                  <c:v>5.8809926709263377E-3</c:v>
                </c:pt>
                <c:pt idx="556">
                  <c:v>5.837781006020607E-3</c:v>
                </c:pt>
                <c:pt idx="557">
                  <c:v>5.9042911409530581E-3</c:v>
                </c:pt>
                <c:pt idx="558">
                  <c:v>5.7469287826140969E-3</c:v>
                </c:pt>
                <c:pt idx="559">
                  <c:v>5.6043841544555165E-3</c:v>
                </c:pt>
                <c:pt idx="560">
                  <c:v>5.8709406529407985E-3</c:v>
                </c:pt>
                <c:pt idx="561">
                  <c:v>5.7319489060218649E-3</c:v>
                </c:pt>
                <c:pt idx="562">
                  <c:v>5.5824417840869061E-3</c:v>
                </c:pt>
                <c:pt idx="563">
                  <c:v>5.4762447054452334E-3</c:v>
                </c:pt>
                <c:pt idx="564">
                  <c:v>5.389756739503284E-3</c:v>
                </c:pt>
                <c:pt idx="565">
                  <c:v>5.4836577597117122E-3</c:v>
                </c:pt>
                <c:pt idx="566">
                  <c:v>7.4275672455660522E-3</c:v>
                </c:pt>
                <c:pt idx="567">
                  <c:v>7.3739146181263041E-3</c:v>
                </c:pt>
                <c:pt idx="568">
                  <c:v>6.8550523491554671E-3</c:v>
                </c:pt>
                <c:pt idx="569">
                  <c:v>6.638893136967439E-3</c:v>
                </c:pt>
                <c:pt idx="570">
                  <c:v>6.4414529156726404E-3</c:v>
                </c:pt>
                <c:pt idx="571">
                  <c:v>6.2398212631825647E-3</c:v>
                </c:pt>
                <c:pt idx="572">
                  <c:v>5.9683865940044108E-3</c:v>
                </c:pt>
                <c:pt idx="573">
                  <c:v>5.8459662372525763E-3</c:v>
                </c:pt>
                <c:pt idx="574">
                  <c:v>5.6692892828748955E-3</c:v>
                </c:pt>
                <c:pt idx="575">
                  <c:v>5.7685239014818807E-3</c:v>
                </c:pt>
                <c:pt idx="576">
                  <c:v>6.3666931545679623E-3</c:v>
                </c:pt>
                <c:pt idx="577">
                  <c:v>6.138115563549317E-3</c:v>
                </c:pt>
                <c:pt idx="578">
                  <c:v>5.9461846994685952E-3</c:v>
                </c:pt>
                <c:pt idx="579">
                  <c:v>5.8457631230608379E-3</c:v>
                </c:pt>
                <c:pt idx="580">
                  <c:v>7.6882456554487229E-3</c:v>
                </c:pt>
                <c:pt idx="581">
                  <c:v>7.118333219808955E-3</c:v>
                </c:pt>
                <c:pt idx="582">
                  <c:v>6.6907381106716245E-3</c:v>
                </c:pt>
                <c:pt idx="583">
                  <c:v>6.3487208221921941E-3</c:v>
                </c:pt>
                <c:pt idx="584">
                  <c:v>6.0923225930014464E-3</c:v>
                </c:pt>
                <c:pt idx="585">
                  <c:v>6.3940869969940691E-3</c:v>
                </c:pt>
                <c:pt idx="586">
                  <c:v>6.0887890447795774E-3</c:v>
                </c:pt>
                <c:pt idx="587">
                  <c:v>5.9159434887579177E-3</c:v>
                </c:pt>
                <c:pt idx="588">
                  <c:v>5.8420134829754175E-3</c:v>
                </c:pt>
                <c:pt idx="589">
                  <c:v>5.7423173739034198E-3</c:v>
                </c:pt>
                <c:pt idx="590">
                  <c:v>5.5892697121562593E-3</c:v>
                </c:pt>
                <c:pt idx="591">
                  <c:v>5.6755724096089911E-3</c:v>
                </c:pt>
                <c:pt idx="592">
                  <c:v>5.5580703316233512E-3</c:v>
                </c:pt>
                <c:pt idx="593">
                  <c:v>5.4852988028592578E-3</c:v>
                </c:pt>
                <c:pt idx="594">
                  <c:v>5.3955086554019482E-3</c:v>
                </c:pt>
                <c:pt idx="595">
                  <c:v>5.3975417088416942E-3</c:v>
                </c:pt>
                <c:pt idx="596">
                  <c:v>5.6192217374414774E-3</c:v>
                </c:pt>
                <c:pt idx="597">
                  <c:v>6.2548524488391308E-3</c:v>
                </c:pt>
                <c:pt idx="598">
                  <c:v>6.7390237783262925E-3</c:v>
                </c:pt>
                <c:pt idx="599">
                  <c:v>6.5166482035898306E-3</c:v>
                </c:pt>
                <c:pt idx="600">
                  <c:v>6.2582561027546375E-3</c:v>
                </c:pt>
                <c:pt idx="601">
                  <c:v>6.5595344626847652E-3</c:v>
                </c:pt>
                <c:pt idx="602">
                  <c:v>6.392403160382097E-3</c:v>
                </c:pt>
                <c:pt idx="603">
                  <c:v>7.2755572918623557E-3</c:v>
                </c:pt>
                <c:pt idx="604">
                  <c:v>7.0977487864307721E-3</c:v>
                </c:pt>
                <c:pt idx="605">
                  <c:v>6.6541930643839635E-3</c:v>
                </c:pt>
                <c:pt idx="606">
                  <c:v>6.2895743769913149E-3</c:v>
                </c:pt>
                <c:pt idx="607">
                  <c:v>6.0977938749806858E-3</c:v>
                </c:pt>
                <c:pt idx="608">
                  <c:v>5.872257825976372E-3</c:v>
                </c:pt>
                <c:pt idx="609">
                  <c:v>5.6899651784757714E-3</c:v>
                </c:pt>
                <c:pt idx="610">
                  <c:v>5.606160642805294E-3</c:v>
                </c:pt>
                <c:pt idx="611">
                  <c:v>5.4864971760740259E-3</c:v>
                </c:pt>
                <c:pt idx="612">
                  <c:v>5.5554965462165816E-3</c:v>
                </c:pt>
                <c:pt idx="613">
                  <c:v>5.455240877715593E-3</c:v>
                </c:pt>
                <c:pt idx="614">
                  <c:v>5.4183481756102771E-3</c:v>
                </c:pt>
                <c:pt idx="615">
                  <c:v>5.3476017775511992E-3</c:v>
                </c:pt>
                <c:pt idx="616">
                  <c:v>5.4160306256850416E-3</c:v>
                </c:pt>
                <c:pt idx="617">
                  <c:v>5.4154688212152734E-3</c:v>
                </c:pt>
                <c:pt idx="618">
                  <c:v>5.5753684854860722E-3</c:v>
                </c:pt>
                <c:pt idx="619">
                  <c:v>5.4922144831741869E-3</c:v>
                </c:pt>
                <c:pt idx="620">
                  <c:v>9.2214287294854706E-3</c:v>
                </c:pt>
                <c:pt idx="621">
                  <c:v>8.4198386642304057E-3</c:v>
                </c:pt>
                <c:pt idx="622">
                  <c:v>8.0495039045860445E-3</c:v>
                </c:pt>
                <c:pt idx="623">
                  <c:v>7.5953702264495116E-3</c:v>
                </c:pt>
                <c:pt idx="624">
                  <c:v>7.0432929232082447E-3</c:v>
                </c:pt>
                <c:pt idx="625">
                  <c:v>6.629391805187089E-3</c:v>
                </c:pt>
                <c:pt idx="626">
                  <c:v>6.4374802563426752E-3</c:v>
                </c:pt>
                <c:pt idx="627">
                  <c:v>6.1232947152857053E-3</c:v>
                </c:pt>
                <c:pt idx="628">
                  <c:v>5.9291379270109933E-3</c:v>
                </c:pt>
                <c:pt idx="629">
                  <c:v>5.7503060232959808E-3</c:v>
                </c:pt>
                <c:pt idx="630">
                  <c:v>6.2103484713890537E-3</c:v>
                </c:pt>
                <c:pt idx="631">
                  <c:v>6.0596538722986386E-3</c:v>
                </c:pt>
                <c:pt idx="632">
                  <c:v>5.8815080343998403E-3</c:v>
                </c:pt>
                <c:pt idx="633">
                  <c:v>5.862053770408401E-3</c:v>
                </c:pt>
                <c:pt idx="634">
                  <c:v>5.6887989524379567E-3</c:v>
                </c:pt>
                <c:pt idx="635">
                  <c:v>5.5515861568141414E-3</c:v>
                </c:pt>
                <c:pt idx="636">
                  <c:v>5.4805914961553537E-3</c:v>
                </c:pt>
                <c:pt idx="637">
                  <c:v>5.4348057236426788E-3</c:v>
                </c:pt>
                <c:pt idx="638">
                  <c:v>5.5602911059823698E-3</c:v>
                </c:pt>
                <c:pt idx="639">
                  <c:v>5.4948949955090833E-3</c:v>
                </c:pt>
                <c:pt idx="640">
                  <c:v>5.5298470111107938E-3</c:v>
                </c:pt>
                <c:pt idx="641">
                  <c:v>5.4318917141405335E-3</c:v>
                </c:pt>
                <c:pt idx="642">
                  <c:v>6.1396111493381483E-3</c:v>
                </c:pt>
                <c:pt idx="643">
                  <c:v>6.5840616871230464E-3</c:v>
                </c:pt>
                <c:pt idx="644">
                  <c:v>6.2566106973393062E-3</c:v>
                </c:pt>
                <c:pt idx="645">
                  <c:v>6.0000772921170948E-3</c:v>
                </c:pt>
                <c:pt idx="646">
                  <c:v>5.7935612044855943E-3</c:v>
                </c:pt>
                <c:pt idx="647">
                  <c:v>5.6301338700294684E-3</c:v>
                </c:pt>
                <c:pt idx="648">
                  <c:v>6.5136835563741335E-3</c:v>
                </c:pt>
                <c:pt idx="649">
                  <c:v>6.9519991014384006E-3</c:v>
                </c:pt>
                <c:pt idx="650">
                  <c:v>7.494080984415355E-3</c:v>
                </c:pt>
                <c:pt idx="651">
                  <c:v>6.9565771091113426E-3</c:v>
                </c:pt>
                <c:pt idx="652">
                  <c:v>6.5546510670878751E-3</c:v>
                </c:pt>
                <c:pt idx="653">
                  <c:v>6.2179869843329051E-3</c:v>
                </c:pt>
                <c:pt idx="654">
                  <c:v>7.1680896948702047E-3</c:v>
                </c:pt>
                <c:pt idx="655">
                  <c:v>7.0549411151429623E-3</c:v>
                </c:pt>
                <c:pt idx="656">
                  <c:v>6.6030982756395398E-3</c:v>
                </c:pt>
                <c:pt idx="657">
                  <c:v>6.2784623712003589E-3</c:v>
                </c:pt>
                <c:pt idx="658">
                  <c:v>6.5336960735602623E-3</c:v>
                </c:pt>
                <c:pt idx="659">
                  <c:v>6.2114542998647267E-3</c:v>
                </c:pt>
                <c:pt idx="660">
                  <c:v>6.1455201251716671E-3</c:v>
                </c:pt>
                <c:pt idx="661">
                  <c:v>5.9043469409181207E-3</c:v>
                </c:pt>
                <c:pt idx="662">
                  <c:v>5.7119714840448482E-3</c:v>
                </c:pt>
                <c:pt idx="663">
                  <c:v>5.8581366819494786E-3</c:v>
                </c:pt>
                <c:pt idx="664">
                  <c:v>5.6876612649022435E-3</c:v>
                </c:pt>
                <c:pt idx="665">
                  <c:v>5.5649262827394417E-3</c:v>
                </c:pt>
                <c:pt idx="666">
                  <c:v>5.5017681609530467E-3</c:v>
                </c:pt>
                <c:pt idx="667">
                  <c:v>5.4757173848744255E-3</c:v>
                </c:pt>
                <c:pt idx="668">
                  <c:v>5.3914025424691321E-3</c:v>
                </c:pt>
                <c:pt idx="669">
                  <c:v>5.3684534056105205E-3</c:v>
                </c:pt>
                <c:pt idx="670">
                  <c:v>5.3719096948985287E-3</c:v>
                </c:pt>
                <c:pt idx="671">
                  <c:v>5.3426689872774179E-3</c:v>
                </c:pt>
                <c:pt idx="672">
                  <c:v>5.3316875960461316E-3</c:v>
                </c:pt>
                <c:pt idx="673">
                  <c:v>5.2818807659874376E-3</c:v>
                </c:pt>
                <c:pt idx="674">
                  <c:v>5.3701233776614534E-3</c:v>
                </c:pt>
                <c:pt idx="675">
                  <c:v>5.328666881565608E-3</c:v>
                </c:pt>
                <c:pt idx="676">
                  <c:v>5.2906723429709361E-3</c:v>
                </c:pt>
                <c:pt idx="677">
                  <c:v>5.3968458791149197E-3</c:v>
                </c:pt>
                <c:pt idx="678">
                  <c:v>5.3474099750191765E-3</c:v>
                </c:pt>
                <c:pt idx="679">
                  <c:v>8.0094366439835401E-3</c:v>
                </c:pt>
                <c:pt idx="680">
                  <c:v>7.3634617361418801E-3</c:v>
                </c:pt>
                <c:pt idx="681">
                  <c:v>7.768812794396506E-3</c:v>
                </c:pt>
                <c:pt idx="682">
                  <c:v>7.1850395312594659E-3</c:v>
                </c:pt>
                <c:pt idx="683">
                  <c:v>6.710432324425546E-3</c:v>
                </c:pt>
                <c:pt idx="684">
                  <c:v>8.9978026929801325E-3</c:v>
                </c:pt>
                <c:pt idx="685">
                  <c:v>8.2210772818488414E-3</c:v>
                </c:pt>
                <c:pt idx="686">
                  <c:v>7.532043223065295E-3</c:v>
                </c:pt>
                <c:pt idx="687">
                  <c:v>7.8679993352323164E-3</c:v>
                </c:pt>
                <c:pt idx="688">
                  <c:v>7.4347697749023913E-3</c:v>
                </c:pt>
                <c:pt idx="689">
                  <c:v>6.9919105781147996E-3</c:v>
                </c:pt>
                <c:pt idx="690">
                  <c:v>6.5633978606459437E-3</c:v>
                </c:pt>
                <c:pt idx="691">
                  <c:v>6.2193461609662557E-3</c:v>
                </c:pt>
                <c:pt idx="692">
                  <c:v>5.9527238874604108E-3</c:v>
                </c:pt>
                <c:pt idx="693">
                  <c:v>5.9481437190794231E-3</c:v>
                </c:pt>
                <c:pt idx="694">
                  <c:v>6.0717421282484758E-3</c:v>
                </c:pt>
                <c:pt idx="695">
                  <c:v>5.8597669170649333E-3</c:v>
                </c:pt>
                <c:pt idx="696">
                  <c:v>6.5556163939388115E-3</c:v>
                </c:pt>
                <c:pt idx="697">
                  <c:v>6.283329992730553E-3</c:v>
                </c:pt>
                <c:pt idx="698">
                  <c:v>6.0129450307462168E-3</c:v>
                </c:pt>
                <c:pt idx="699">
                  <c:v>5.8612926546813852E-3</c:v>
                </c:pt>
                <c:pt idx="700">
                  <c:v>6.9384360475898844E-3</c:v>
                </c:pt>
                <c:pt idx="701">
                  <c:v>6.5928088768279786E-3</c:v>
                </c:pt>
                <c:pt idx="702">
                  <c:v>6.2413583817193252E-3</c:v>
                </c:pt>
                <c:pt idx="703">
                  <c:v>6.0139341960540101E-3</c:v>
                </c:pt>
                <c:pt idx="704">
                  <c:v>5.8114916211657441E-3</c:v>
                </c:pt>
                <c:pt idx="705">
                  <c:v>5.6481158976128204E-3</c:v>
                </c:pt>
                <c:pt idx="706">
                  <c:v>5.5195649227390946E-3</c:v>
                </c:pt>
                <c:pt idx="707">
                  <c:v>5.4212938995037334E-3</c:v>
                </c:pt>
                <c:pt idx="708">
                  <c:v>5.55342674683408E-3</c:v>
                </c:pt>
                <c:pt idx="709">
                  <c:v>5.446641382230717E-3</c:v>
                </c:pt>
                <c:pt idx="710">
                  <c:v>5.4931186751605238E-3</c:v>
                </c:pt>
                <c:pt idx="711">
                  <c:v>5.4078678331555795E-3</c:v>
                </c:pt>
                <c:pt idx="712">
                  <c:v>5.4981364494656182E-3</c:v>
                </c:pt>
                <c:pt idx="713">
                  <c:v>5.4080984187973207E-3</c:v>
                </c:pt>
                <c:pt idx="714">
                  <c:v>5.4642412101665837E-3</c:v>
                </c:pt>
                <c:pt idx="715">
                  <c:v>5.5197370338342482E-3</c:v>
                </c:pt>
                <c:pt idx="716">
                  <c:v>5.4498808474923947E-3</c:v>
                </c:pt>
                <c:pt idx="717">
                  <c:v>5.3726220644377005E-3</c:v>
                </c:pt>
                <c:pt idx="718">
                  <c:v>5.6530612815406988E-3</c:v>
                </c:pt>
                <c:pt idx="719">
                  <c:v>5.5680022690574871E-3</c:v>
                </c:pt>
                <c:pt idx="720">
                  <c:v>5.5496389359068711E-3</c:v>
                </c:pt>
                <c:pt idx="721">
                  <c:v>5.479147067864695E-3</c:v>
                </c:pt>
                <c:pt idx="722">
                  <c:v>5.4070082038634526E-3</c:v>
                </c:pt>
                <c:pt idx="723">
                  <c:v>5.4228026582764412E-3</c:v>
                </c:pt>
                <c:pt idx="724">
                  <c:v>5.3490223047597384E-3</c:v>
                </c:pt>
                <c:pt idx="725">
                  <c:v>5.3086650469846841E-3</c:v>
                </c:pt>
                <c:pt idx="726">
                  <c:v>5.2639168049374617E-3</c:v>
                </c:pt>
                <c:pt idx="727">
                  <c:v>5.2306624010517739E-3</c:v>
                </c:pt>
                <c:pt idx="728">
                  <c:v>5.2086748667324262E-3</c:v>
                </c:pt>
                <c:pt idx="729">
                  <c:v>5.4693858123321462E-3</c:v>
                </c:pt>
                <c:pt idx="730">
                  <c:v>5.6970240102789688E-3</c:v>
                </c:pt>
                <c:pt idx="731">
                  <c:v>5.5652304996065861E-3</c:v>
                </c:pt>
                <c:pt idx="732">
                  <c:v>5.8587875589485739E-3</c:v>
                </c:pt>
                <c:pt idx="733">
                  <c:v>5.6808251080775066E-3</c:v>
                </c:pt>
                <c:pt idx="734">
                  <c:v>6.2523484415388702E-3</c:v>
                </c:pt>
                <c:pt idx="735">
                  <c:v>6.1770790063337281E-3</c:v>
                </c:pt>
                <c:pt idx="736">
                  <c:v>5.9206443405604653E-3</c:v>
                </c:pt>
                <c:pt idx="737">
                  <c:v>5.7338143743911798E-3</c:v>
                </c:pt>
                <c:pt idx="738">
                  <c:v>5.5866765749074329E-3</c:v>
                </c:pt>
                <c:pt idx="739">
                  <c:v>5.5496974813796047E-3</c:v>
                </c:pt>
                <c:pt idx="740">
                  <c:v>5.4476554686561261E-3</c:v>
                </c:pt>
                <c:pt idx="741">
                  <c:v>5.3800169303203768E-3</c:v>
                </c:pt>
                <c:pt idx="742">
                  <c:v>5.3240107657782304E-3</c:v>
                </c:pt>
                <c:pt idx="743">
                  <c:v>5.5676225407408951E-3</c:v>
                </c:pt>
                <c:pt idx="744">
                  <c:v>5.4956412111989124E-3</c:v>
                </c:pt>
                <c:pt idx="745">
                  <c:v>5.4040124948952625E-3</c:v>
                </c:pt>
                <c:pt idx="746">
                  <c:v>5.4695782006186659E-3</c:v>
                </c:pt>
                <c:pt idx="747">
                  <c:v>5.9262589258312045E-3</c:v>
                </c:pt>
                <c:pt idx="748">
                  <c:v>6.4398892933054874E-3</c:v>
                </c:pt>
                <c:pt idx="749">
                  <c:v>6.2659336274111998E-3</c:v>
                </c:pt>
                <c:pt idx="750">
                  <c:v>5.9920988017726929E-3</c:v>
                </c:pt>
                <c:pt idx="751">
                  <c:v>6.2153018737277094E-3</c:v>
                </c:pt>
                <c:pt idx="752">
                  <c:v>5.978777945922587E-3</c:v>
                </c:pt>
                <c:pt idx="753">
                  <c:v>5.7915243556238075E-3</c:v>
                </c:pt>
                <c:pt idx="754">
                  <c:v>5.6437123514632235E-3</c:v>
                </c:pt>
                <c:pt idx="755">
                  <c:v>6.5827834284064727E-3</c:v>
                </c:pt>
                <c:pt idx="756">
                  <c:v>6.2491126732564491E-3</c:v>
                </c:pt>
                <c:pt idx="757">
                  <c:v>6.6597843336273482E-3</c:v>
                </c:pt>
                <c:pt idx="758">
                  <c:v>6.3878955775067163E-3</c:v>
                </c:pt>
                <c:pt idx="759">
                  <c:v>6.1238582446408564E-3</c:v>
                </c:pt>
                <c:pt idx="760">
                  <c:v>6.1404300948215218E-3</c:v>
                </c:pt>
                <c:pt idx="761">
                  <c:v>5.9017914053661009E-3</c:v>
                </c:pt>
                <c:pt idx="762">
                  <c:v>5.7746496632270416E-3</c:v>
                </c:pt>
                <c:pt idx="763">
                  <c:v>5.9197353577023553E-3</c:v>
                </c:pt>
                <c:pt idx="764">
                  <c:v>5.8049890051578169E-3</c:v>
                </c:pt>
                <c:pt idx="765">
                  <c:v>5.645136996633375E-3</c:v>
                </c:pt>
                <c:pt idx="766">
                  <c:v>5.5364252810630498E-3</c:v>
                </c:pt>
                <c:pt idx="767">
                  <c:v>5.7571960701670944E-3</c:v>
                </c:pt>
                <c:pt idx="768">
                  <c:v>6.4747104389393274E-3</c:v>
                </c:pt>
                <c:pt idx="769">
                  <c:v>6.4143447006630872E-3</c:v>
                </c:pt>
                <c:pt idx="770">
                  <c:v>6.3018240928292444E-3</c:v>
                </c:pt>
                <c:pt idx="771">
                  <c:v>6.0481343341527265E-3</c:v>
                </c:pt>
                <c:pt idx="772">
                  <c:v>5.8418774984691745E-3</c:v>
                </c:pt>
                <c:pt idx="773">
                  <c:v>5.6841420947036491E-3</c:v>
                </c:pt>
                <c:pt idx="774">
                  <c:v>5.5904672919455372E-3</c:v>
                </c:pt>
                <c:pt idx="775">
                  <c:v>5.4743455612393382E-3</c:v>
                </c:pt>
                <c:pt idx="776">
                  <c:v>5.404374330417132E-3</c:v>
                </c:pt>
                <c:pt idx="777">
                  <c:v>5.8263966530269608E-3</c:v>
                </c:pt>
                <c:pt idx="778">
                  <c:v>6.3921481816960292E-3</c:v>
                </c:pt>
                <c:pt idx="779">
                  <c:v>6.4824132457761922E-3</c:v>
                </c:pt>
                <c:pt idx="780">
                  <c:v>6.2907221098788867E-3</c:v>
                </c:pt>
                <c:pt idx="781">
                  <c:v>6.5006015248906673E-3</c:v>
                </c:pt>
                <c:pt idx="782">
                  <c:v>6.1803756663413216E-3</c:v>
                </c:pt>
                <c:pt idx="783">
                  <c:v>5.9267382238352611E-3</c:v>
                </c:pt>
                <c:pt idx="784">
                  <c:v>5.7755402177703478E-3</c:v>
                </c:pt>
                <c:pt idx="785">
                  <c:v>6.1386493222327643E-3</c:v>
                </c:pt>
                <c:pt idx="786">
                  <c:v>6.3499623185272174E-3</c:v>
                </c:pt>
                <c:pt idx="787">
                  <c:v>6.2838446775508256E-3</c:v>
                </c:pt>
                <c:pt idx="788">
                  <c:v>6.9101332699187902E-3</c:v>
                </c:pt>
                <c:pt idx="789">
                  <c:v>6.5557869513361211E-3</c:v>
                </c:pt>
                <c:pt idx="790">
                  <c:v>6.3766897637042453E-3</c:v>
                </c:pt>
                <c:pt idx="791">
                  <c:v>6.726960001682273E-3</c:v>
                </c:pt>
                <c:pt idx="792">
                  <c:v>6.3708446895735854E-3</c:v>
                </c:pt>
                <c:pt idx="793">
                  <c:v>6.0912415856543773E-3</c:v>
                </c:pt>
                <c:pt idx="794">
                  <c:v>5.8545852263902753E-3</c:v>
                </c:pt>
                <c:pt idx="795">
                  <c:v>7.1690810947401679E-3</c:v>
                </c:pt>
                <c:pt idx="796">
                  <c:v>7.3153375736342615E-3</c:v>
                </c:pt>
                <c:pt idx="797">
                  <c:v>8.216042537924061E-3</c:v>
                </c:pt>
                <c:pt idx="798">
                  <c:v>7.5268878010666283E-3</c:v>
                </c:pt>
                <c:pt idx="799">
                  <c:v>6.9973701440424283E-3</c:v>
                </c:pt>
                <c:pt idx="800">
                  <c:v>1.0871631244567822E-2</c:v>
                </c:pt>
                <c:pt idx="801">
                  <c:v>1.9119036629284554E-2</c:v>
                </c:pt>
                <c:pt idx="802">
                  <c:v>1.7872863845319734E-2</c:v>
                </c:pt>
                <c:pt idx="803">
                  <c:v>1.5722316916228354E-2</c:v>
                </c:pt>
                <c:pt idx="804">
                  <c:v>2.0432700514000986E-2</c:v>
                </c:pt>
                <c:pt idx="805">
                  <c:v>1.8590466798832857E-2</c:v>
                </c:pt>
                <c:pt idx="806">
                  <c:v>1.6980693064726576E-2</c:v>
                </c:pt>
                <c:pt idx="807">
                  <c:v>1.4822243988657634E-2</c:v>
                </c:pt>
                <c:pt idx="808">
                  <c:v>1.3915065219691694E-2</c:v>
                </c:pt>
                <c:pt idx="809">
                  <c:v>1.3017564436542381E-2</c:v>
                </c:pt>
                <c:pt idx="810">
                  <c:v>1.1475658675457549E-2</c:v>
                </c:pt>
                <c:pt idx="811">
                  <c:v>1.0518907286040139E-2</c:v>
                </c:pt>
                <c:pt idx="812">
                  <c:v>9.7196624899442662E-3</c:v>
                </c:pt>
                <c:pt idx="813">
                  <c:v>8.7462724792857303E-3</c:v>
                </c:pt>
                <c:pt idx="814">
                  <c:v>9.9847190850085449E-3</c:v>
                </c:pt>
                <c:pt idx="815">
                  <c:v>9.9622013929022805E-3</c:v>
                </c:pt>
                <c:pt idx="816">
                  <c:v>1.0403605573755855E-2</c:v>
                </c:pt>
                <c:pt idx="817">
                  <c:v>1.0416000124477812E-2</c:v>
                </c:pt>
                <c:pt idx="818">
                  <c:v>1.0848562646757657E-2</c:v>
                </c:pt>
                <c:pt idx="819">
                  <c:v>9.8231608231708258E-3</c:v>
                </c:pt>
                <c:pt idx="820">
                  <c:v>9.7201904619714351E-3</c:v>
                </c:pt>
                <c:pt idx="821">
                  <c:v>8.7781297136716088E-3</c:v>
                </c:pt>
                <c:pt idx="822">
                  <c:v>7.9943092738766E-3</c:v>
                </c:pt>
                <c:pt idx="823">
                  <c:v>7.493591935036144E-3</c:v>
                </c:pt>
                <c:pt idx="824">
                  <c:v>9.5628344053017914E-3</c:v>
                </c:pt>
                <c:pt idx="825">
                  <c:v>8.6545076081048916E-3</c:v>
                </c:pt>
                <c:pt idx="826">
                  <c:v>8.364959389619139E-3</c:v>
                </c:pt>
                <c:pt idx="827">
                  <c:v>8.061776708503391E-3</c:v>
                </c:pt>
                <c:pt idx="828">
                  <c:v>7.4269864462417822E-3</c:v>
                </c:pt>
                <c:pt idx="829">
                  <c:v>6.9067781268201825E-3</c:v>
                </c:pt>
                <c:pt idx="830">
                  <c:v>8.7715918576671114E-3</c:v>
                </c:pt>
                <c:pt idx="831">
                  <c:v>7.9795337582350186E-3</c:v>
                </c:pt>
                <c:pt idx="832">
                  <c:v>7.4075352612023287E-3</c:v>
                </c:pt>
                <c:pt idx="833">
                  <c:v>1.2331506163799084E-2</c:v>
                </c:pt>
                <c:pt idx="834">
                  <c:v>1.3871466028081078E-2</c:v>
                </c:pt>
                <c:pt idx="835">
                  <c:v>1.6043084428117652E-2</c:v>
                </c:pt>
                <c:pt idx="836">
                  <c:v>1.5717492919602453E-2</c:v>
                </c:pt>
                <c:pt idx="837">
                  <c:v>1.3814962320127069E-2</c:v>
                </c:pt>
                <c:pt idx="838">
                  <c:v>1.3186094808171565E-2</c:v>
                </c:pt>
                <c:pt idx="839">
                  <c:v>1.4766233379865703E-2</c:v>
                </c:pt>
                <c:pt idx="840">
                  <c:v>1.3762125768118727E-2</c:v>
                </c:pt>
                <c:pt idx="841">
                  <c:v>1.2829884414522961E-2</c:v>
                </c:pt>
                <c:pt idx="842">
                  <c:v>1.1573059191871649E-2</c:v>
                </c:pt>
                <c:pt idx="843">
                  <c:v>1.3626284382169031E-2</c:v>
                </c:pt>
                <c:pt idx="844">
                  <c:v>1.2027085541963398E-2</c:v>
                </c:pt>
                <c:pt idx="845">
                  <c:v>1.2379576643321545E-2</c:v>
                </c:pt>
                <c:pt idx="846">
                  <c:v>1.1219677462691044E-2</c:v>
                </c:pt>
                <c:pt idx="847">
                  <c:v>1.0410964768094931E-2</c:v>
                </c:pt>
                <c:pt idx="848">
                  <c:v>9.422774254732794E-3</c:v>
                </c:pt>
                <c:pt idx="849">
                  <c:v>8.98687988078593E-3</c:v>
                </c:pt>
                <c:pt idx="850">
                  <c:v>9.0409578288380438E-3</c:v>
                </c:pt>
                <c:pt idx="851">
                  <c:v>8.1927088977717284E-3</c:v>
                </c:pt>
                <c:pt idx="852">
                  <c:v>7.9307476301401225E-3</c:v>
                </c:pt>
                <c:pt idx="853">
                  <c:v>8.1667540092210753E-3</c:v>
                </c:pt>
                <c:pt idx="854">
                  <c:v>7.4915803344036335E-3</c:v>
                </c:pt>
                <c:pt idx="855">
                  <c:v>8.9107391936597714E-3</c:v>
                </c:pt>
                <c:pt idx="856">
                  <c:v>8.0984439764675044E-3</c:v>
                </c:pt>
                <c:pt idx="857">
                  <c:v>8.3590373550571691E-3</c:v>
                </c:pt>
                <c:pt idx="858">
                  <c:v>7.6425732146087689E-3</c:v>
                </c:pt>
                <c:pt idx="859">
                  <c:v>7.8994707691210208E-3</c:v>
                </c:pt>
                <c:pt idx="860">
                  <c:v>7.3072935186073674E-3</c:v>
                </c:pt>
                <c:pt idx="861">
                  <c:v>7.4918056499936507E-3</c:v>
                </c:pt>
                <c:pt idx="862">
                  <c:v>7.0481251611322357E-3</c:v>
                </c:pt>
                <c:pt idx="863">
                  <c:v>8.1383564989369744E-3</c:v>
                </c:pt>
                <c:pt idx="864">
                  <c:v>7.5402896915917218E-3</c:v>
                </c:pt>
                <c:pt idx="865">
                  <c:v>6.997732073459528E-3</c:v>
                </c:pt>
                <c:pt idx="866">
                  <c:v>7.447210404461879E-3</c:v>
                </c:pt>
                <c:pt idx="867">
                  <c:v>7.7061874836826917E-3</c:v>
                </c:pt>
                <c:pt idx="868">
                  <c:v>7.1283978585770973E-3</c:v>
                </c:pt>
                <c:pt idx="869">
                  <c:v>6.6607347715095149E-3</c:v>
                </c:pt>
                <c:pt idx="870">
                  <c:v>6.9713524167165737E-3</c:v>
                </c:pt>
                <c:pt idx="871">
                  <c:v>6.6668331114230111E-3</c:v>
                </c:pt>
                <c:pt idx="872">
                  <c:v>6.3306537404908452E-3</c:v>
                </c:pt>
                <c:pt idx="873">
                  <c:v>6.184002792179193E-3</c:v>
                </c:pt>
                <c:pt idx="874">
                  <c:v>6.4799651094338507E-3</c:v>
                </c:pt>
                <c:pt idx="875">
                  <c:v>6.3419021020344963E-3</c:v>
                </c:pt>
                <c:pt idx="876">
                  <c:v>6.1272367892653149E-3</c:v>
                </c:pt>
                <c:pt idx="877">
                  <c:v>5.9827248341292995E-3</c:v>
                </c:pt>
                <c:pt idx="878">
                  <c:v>5.900102913719717E-3</c:v>
                </c:pt>
                <c:pt idx="879">
                  <c:v>7.4984611234717733E-3</c:v>
                </c:pt>
                <c:pt idx="880">
                  <c:v>8.4036452683605538E-3</c:v>
                </c:pt>
                <c:pt idx="881">
                  <c:v>8.2467938398358889E-3</c:v>
                </c:pt>
                <c:pt idx="882">
                  <c:v>8.5404413623254294E-3</c:v>
                </c:pt>
                <c:pt idx="883">
                  <c:v>7.9257917635088826E-3</c:v>
                </c:pt>
                <c:pt idx="884">
                  <c:v>7.2935792124206537E-3</c:v>
                </c:pt>
                <c:pt idx="885">
                  <c:v>7.4604340689072741E-3</c:v>
                </c:pt>
                <c:pt idx="886">
                  <c:v>6.9469225059596738E-3</c:v>
                </c:pt>
                <c:pt idx="887">
                  <c:v>6.585305229225894E-3</c:v>
                </c:pt>
                <c:pt idx="888">
                  <c:v>6.2368261581047723E-3</c:v>
                </c:pt>
                <c:pt idx="889">
                  <c:v>5.979031164182998E-3</c:v>
                </c:pt>
                <c:pt idx="890">
                  <c:v>6.0686862705692131E-3</c:v>
                </c:pt>
                <c:pt idx="891">
                  <c:v>5.8766918144665852E-3</c:v>
                </c:pt>
                <c:pt idx="892">
                  <c:v>5.7330988897542423E-3</c:v>
                </c:pt>
                <c:pt idx="893">
                  <c:v>5.6959344800053694E-3</c:v>
                </c:pt>
                <c:pt idx="894">
                  <c:v>5.8645440972674729E-3</c:v>
                </c:pt>
                <c:pt idx="895">
                  <c:v>5.6942114886582408E-3</c:v>
                </c:pt>
                <c:pt idx="896">
                  <c:v>6.218921653570777E-3</c:v>
                </c:pt>
                <c:pt idx="897">
                  <c:v>5.9685682075027039E-3</c:v>
                </c:pt>
                <c:pt idx="898">
                  <c:v>8.1148747727220923E-3</c:v>
                </c:pt>
                <c:pt idx="899">
                  <c:v>7.4672443394795552E-3</c:v>
                </c:pt>
                <c:pt idx="900">
                  <c:v>7.8511684515690169E-3</c:v>
                </c:pt>
                <c:pt idx="901">
                  <c:v>7.5454215435688888E-3</c:v>
                </c:pt>
                <c:pt idx="902">
                  <c:v>6.9903893475571363E-3</c:v>
                </c:pt>
                <c:pt idx="903">
                  <c:v>6.6158571217761752E-3</c:v>
                </c:pt>
                <c:pt idx="904">
                  <c:v>6.6509686686720458E-3</c:v>
                </c:pt>
                <c:pt idx="905">
                  <c:v>7.0138891863162191E-3</c:v>
                </c:pt>
                <c:pt idx="906">
                  <c:v>7.2459959414033293E-3</c:v>
                </c:pt>
                <c:pt idx="907">
                  <c:v>7.4688038271073119E-3</c:v>
                </c:pt>
                <c:pt idx="908">
                  <c:v>7.01278287120228E-3</c:v>
                </c:pt>
                <c:pt idx="909">
                  <c:v>7.2628250169256324E-3</c:v>
                </c:pt>
                <c:pt idx="910">
                  <c:v>7.4684054029914735E-3</c:v>
                </c:pt>
                <c:pt idx="911">
                  <c:v>6.9305069194008119E-3</c:v>
                </c:pt>
                <c:pt idx="912">
                  <c:v>6.5426454648894964E-3</c:v>
                </c:pt>
                <c:pt idx="913">
                  <c:v>6.3320329566969548E-3</c:v>
                </c:pt>
                <c:pt idx="914">
                  <c:v>6.0651725949786789E-3</c:v>
                </c:pt>
                <c:pt idx="915">
                  <c:v>6.1224521271056537E-3</c:v>
                </c:pt>
                <c:pt idx="916">
                  <c:v>5.9162031246763249E-3</c:v>
                </c:pt>
                <c:pt idx="917">
                  <c:v>5.7369252634506748E-3</c:v>
                </c:pt>
                <c:pt idx="918">
                  <c:v>5.8076256266397933E-3</c:v>
                </c:pt>
                <c:pt idx="919">
                  <c:v>6.5330057842587523E-3</c:v>
                </c:pt>
                <c:pt idx="920">
                  <c:v>6.3721247233652087E-3</c:v>
                </c:pt>
                <c:pt idx="921">
                  <c:v>6.7217067856748716E-3</c:v>
                </c:pt>
                <c:pt idx="922">
                  <c:v>6.841712598147363E-3</c:v>
                </c:pt>
                <c:pt idx="923">
                  <c:v>6.6398160253519148E-3</c:v>
                </c:pt>
                <c:pt idx="924">
                  <c:v>6.3174494794873831E-3</c:v>
                </c:pt>
                <c:pt idx="925">
                  <c:v>6.2501689992119757E-3</c:v>
                </c:pt>
                <c:pt idx="926">
                  <c:v>6.1714312589839556E-3</c:v>
                </c:pt>
                <c:pt idx="927">
                  <c:v>6.0177019469933165E-3</c:v>
                </c:pt>
                <c:pt idx="928">
                  <c:v>5.8558758696786754E-3</c:v>
                </c:pt>
                <c:pt idx="929">
                  <c:v>5.6887944753153188E-3</c:v>
                </c:pt>
                <c:pt idx="930">
                  <c:v>5.6152475375541465E-3</c:v>
                </c:pt>
                <c:pt idx="931">
                  <c:v>6.3095173576524517E-3</c:v>
                </c:pt>
                <c:pt idx="932">
                  <c:v>6.3077444990962631E-3</c:v>
                </c:pt>
                <c:pt idx="933">
                  <c:v>6.4199696293052947E-3</c:v>
                </c:pt>
                <c:pt idx="934">
                  <c:v>6.9405877891277222E-3</c:v>
                </c:pt>
                <c:pt idx="935">
                  <c:v>7.1024724678562887E-3</c:v>
                </c:pt>
                <c:pt idx="936">
                  <c:v>6.7176559803899848E-3</c:v>
                </c:pt>
                <c:pt idx="937">
                  <c:v>6.3732746938538892E-3</c:v>
                </c:pt>
                <c:pt idx="938">
                  <c:v>6.0936579083559986E-3</c:v>
                </c:pt>
                <c:pt idx="939">
                  <c:v>5.8735767177759638E-3</c:v>
                </c:pt>
                <c:pt idx="940">
                  <c:v>5.7691639346495339E-3</c:v>
                </c:pt>
                <c:pt idx="941">
                  <c:v>6.0083299225553253E-3</c:v>
                </c:pt>
                <c:pt idx="942">
                  <c:v>6.4042199849211282E-3</c:v>
                </c:pt>
                <c:pt idx="943">
                  <c:v>6.0980577030220915E-3</c:v>
                </c:pt>
                <c:pt idx="944">
                  <c:v>6.1777478789200651E-3</c:v>
                </c:pt>
                <c:pt idx="945">
                  <c:v>6.2637044503088971E-3</c:v>
                </c:pt>
                <c:pt idx="946">
                  <c:v>5.991603703821612E-3</c:v>
                </c:pt>
                <c:pt idx="947">
                  <c:v>5.8554176279335896E-3</c:v>
                </c:pt>
                <c:pt idx="948">
                  <c:v>5.8450810542653294E-3</c:v>
                </c:pt>
                <c:pt idx="949">
                  <c:v>5.9269500099748953E-3</c:v>
                </c:pt>
                <c:pt idx="950">
                  <c:v>5.8469019298713716E-3</c:v>
                </c:pt>
                <c:pt idx="951">
                  <c:v>5.6862414735241703E-3</c:v>
                </c:pt>
                <c:pt idx="952">
                  <c:v>5.6710649832219396E-3</c:v>
                </c:pt>
                <c:pt idx="953">
                  <c:v>5.5371232754776577E-3</c:v>
                </c:pt>
                <c:pt idx="954">
                  <c:v>5.7219897548364679E-3</c:v>
                </c:pt>
                <c:pt idx="955">
                  <c:v>5.5765201812433265E-3</c:v>
                </c:pt>
                <c:pt idx="956">
                  <c:v>6.0063606509707587E-3</c:v>
                </c:pt>
                <c:pt idx="957">
                  <c:v>6.0705111511358848E-3</c:v>
                </c:pt>
                <c:pt idx="958">
                  <c:v>5.8418789956972512E-3</c:v>
                </c:pt>
                <c:pt idx="959">
                  <c:v>6.3193907932851097E-3</c:v>
                </c:pt>
                <c:pt idx="960">
                  <c:v>6.0456923292589232E-3</c:v>
                </c:pt>
                <c:pt idx="961">
                  <c:v>6.0580243178021756E-3</c:v>
                </c:pt>
                <c:pt idx="962">
                  <c:v>5.8849254194042648E-3</c:v>
                </c:pt>
                <c:pt idx="963">
                  <c:v>5.9156597078313502E-3</c:v>
                </c:pt>
                <c:pt idx="964">
                  <c:v>5.7754915163656531E-3</c:v>
                </c:pt>
                <c:pt idx="965">
                  <c:v>5.6217556631342567E-3</c:v>
                </c:pt>
                <c:pt idx="966">
                  <c:v>5.6154823433504347E-3</c:v>
                </c:pt>
                <c:pt idx="967">
                  <c:v>5.5116381124066163E-3</c:v>
                </c:pt>
                <c:pt idx="968">
                  <c:v>5.4151931527229354E-3</c:v>
                </c:pt>
                <c:pt idx="969">
                  <c:v>6.3991205702573191E-3</c:v>
                </c:pt>
                <c:pt idx="970">
                  <c:v>6.575983635790655E-3</c:v>
                </c:pt>
                <c:pt idx="971">
                  <c:v>6.2445703521766677E-3</c:v>
                </c:pt>
                <c:pt idx="972">
                  <c:v>6.0328612370586267E-3</c:v>
                </c:pt>
                <c:pt idx="973">
                  <c:v>1.4490524062600431E-2</c:v>
                </c:pt>
                <c:pt idx="974">
                  <c:v>1.5244274188960062E-2</c:v>
                </c:pt>
                <c:pt idx="975">
                  <c:v>1.4361105467678967E-2</c:v>
                </c:pt>
                <c:pt idx="976">
                  <c:v>1.2870078420135095E-2</c:v>
                </c:pt>
                <c:pt idx="977">
                  <c:v>1.400081370822632E-2</c:v>
                </c:pt>
                <c:pt idx="978">
                  <c:v>1.2303409079384561E-2</c:v>
                </c:pt>
                <c:pt idx="979">
                  <c:v>1.2414138354864192E-2</c:v>
                </c:pt>
                <c:pt idx="980">
                  <c:v>1.098032188235174E-2</c:v>
                </c:pt>
                <c:pt idx="981">
                  <c:v>9.9831775837094447E-3</c:v>
                </c:pt>
                <c:pt idx="982">
                  <c:v>9.2961903987260411E-3</c:v>
                </c:pt>
                <c:pt idx="983">
                  <c:v>1.5047963613669673E-2</c:v>
                </c:pt>
                <c:pt idx="984">
                  <c:v>1.494884025976927E-2</c:v>
                </c:pt>
                <c:pt idx="985">
                  <c:v>1.4912092041891813E-2</c:v>
                </c:pt>
                <c:pt idx="986">
                  <c:v>1.3376590873830784E-2</c:v>
                </c:pt>
                <c:pt idx="987">
                  <c:v>1.3167062714981848E-2</c:v>
                </c:pt>
                <c:pt idx="988">
                  <c:v>1.2266996249068435E-2</c:v>
                </c:pt>
                <c:pt idx="989">
                  <c:v>1.1520475878199536E-2</c:v>
                </c:pt>
                <c:pt idx="990">
                  <c:v>1.0602728686859962E-2</c:v>
                </c:pt>
                <c:pt idx="991">
                  <c:v>9.6628685683734089E-3</c:v>
                </c:pt>
                <c:pt idx="992">
                  <c:v>8.9677599503203091E-3</c:v>
                </c:pt>
                <c:pt idx="993">
                  <c:v>1.146599457757856E-2</c:v>
                </c:pt>
                <c:pt idx="994">
                  <c:v>1.0264869257255217E-2</c:v>
                </c:pt>
                <c:pt idx="995">
                  <c:v>9.9968084834468843E-3</c:v>
                </c:pt>
                <c:pt idx="996">
                  <c:v>1.2072021431228064E-2</c:v>
                </c:pt>
                <c:pt idx="997">
                  <c:v>1.0723155376722715E-2</c:v>
                </c:pt>
                <c:pt idx="998">
                  <c:v>1.0117663909396188E-2</c:v>
                </c:pt>
                <c:pt idx="999">
                  <c:v>9.8705218133531055E-3</c:v>
                </c:pt>
                <c:pt idx="1000">
                  <c:v>8.8884400805968079E-3</c:v>
                </c:pt>
                <c:pt idx="1001">
                  <c:v>1.0596154767130649E-2</c:v>
                </c:pt>
                <c:pt idx="1002">
                  <c:v>1.2054087533274941E-2</c:v>
                </c:pt>
                <c:pt idx="1003">
                  <c:v>1.0710574982796725E-2</c:v>
                </c:pt>
                <c:pt idx="1004">
                  <c:v>9.985099946499678E-3</c:v>
                </c:pt>
                <c:pt idx="1005">
                  <c:v>1.0697867668924594E-2</c:v>
                </c:pt>
                <c:pt idx="1006">
                  <c:v>9.6007132427056944E-3</c:v>
                </c:pt>
                <c:pt idx="1007">
                  <c:v>1.2323651183517732E-2</c:v>
                </c:pt>
                <c:pt idx="1008">
                  <c:v>1.0958141810164024E-2</c:v>
                </c:pt>
                <c:pt idx="1009">
                  <c:v>1.0196463745772827E-2</c:v>
                </c:pt>
                <c:pt idx="1010">
                  <c:v>9.9845796752392156E-3</c:v>
                </c:pt>
                <c:pt idx="1011">
                  <c:v>1.5854238065237572E-2</c:v>
                </c:pt>
                <c:pt idx="1012">
                  <c:v>1.3883083172454425E-2</c:v>
                </c:pt>
                <c:pt idx="1013">
                  <c:v>1.5464615413687131E-2</c:v>
                </c:pt>
                <c:pt idx="1014">
                  <c:v>1.353213975672392E-2</c:v>
                </c:pt>
                <c:pt idx="1015">
                  <c:v>1.1912687443499258E-2</c:v>
                </c:pt>
                <c:pt idx="1016">
                  <c:v>1.071477621928295E-2</c:v>
                </c:pt>
                <c:pt idx="1017">
                  <c:v>9.5704023703054274E-3</c:v>
                </c:pt>
                <c:pt idx="1018">
                  <c:v>1.1650350756048143E-2</c:v>
                </c:pt>
                <c:pt idx="1019">
                  <c:v>1.3382533958942327E-2</c:v>
                </c:pt>
                <c:pt idx="1020">
                  <c:v>1.1782500623694934E-2</c:v>
                </c:pt>
                <c:pt idx="1021">
                  <c:v>1.2238308040272731E-2</c:v>
                </c:pt>
                <c:pt idx="1022">
                  <c:v>1.2639252529853075E-2</c:v>
                </c:pt>
                <c:pt idx="1023">
                  <c:v>1.3983208755118938E-2</c:v>
                </c:pt>
                <c:pt idx="1024">
                  <c:v>1.6490114001112242E-2</c:v>
                </c:pt>
                <c:pt idx="1025">
                  <c:v>2.4068580267883503E-2</c:v>
                </c:pt>
                <c:pt idx="1026">
                  <c:v>2.1042616383204614E-2</c:v>
                </c:pt>
                <c:pt idx="1027">
                  <c:v>1.8259962007642939E-2</c:v>
                </c:pt>
                <c:pt idx="1028">
                  <c:v>1.6176863585168771E-2</c:v>
                </c:pt>
                <c:pt idx="1029">
                  <c:v>1.4127437550165763E-2</c:v>
                </c:pt>
                <c:pt idx="1030">
                  <c:v>1.5978081484086543E-2</c:v>
                </c:pt>
                <c:pt idx="1031">
                  <c:v>1.9257298629235697E-2</c:v>
                </c:pt>
                <c:pt idx="1032">
                  <c:v>1.6911132175744852E-2</c:v>
                </c:pt>
                <c:pt idx="1033">
                  <c:v>1.5162908712956957E-2</c:v>
                </c:pt>
                <c:pt idx="1034">
                  <c:v>1.3338309757359907E-2</c:v>
                </c:pt>
                <c:pt idx="1035">
                  <c:v>1.1836794336500159E-2</c:v>
                </c:pt>
                <c:pt idx="1036">
                  <c:v>1.0497491897042764E-2</c:v>
                </c:pt>
                <c:pt idx="1037">
                  <c:v>9.6790556345177255E-3</c:v>
                </c:pt>
                <c:pt idx="1038">
                  <c:v>9.5620669016723194E-3</c:v>
                </c:pt>
                <c:pt idx="1039">
                  <c:v>8.6367156285920843E-3</c:v>
                </c:pt>
                <c:pt idx="1040">
                  <c:v>8.3168784466957739E-3</c:v>
                </c:pt>
                <c:pt idx="1041">
                  <c:v>9.0553651270070205E-3</c:v>
                </c:pt>
                <c:pt idx="1042">
                  <c:v>1.0097533653752854E-2</c:v>
                </c:pt>
                <c:pt idx="1043">
                  <c:v>9.0736297752169112E-3</c:v>
                </c:pt>
                <c:pt idx="1044">
                  <c:v>8.2229367438768457E-3</c:v>
                </c:pt>
                <c:pt idx="1045">
                  <c:v>8.1288835292703202E-3</c:v>
                </c:pt>
                <c:pt idx="1046">
                  <c:v>8.1923269760555313E-3</c:v>
                </c:pt>
                <c:pt idx="1047">
                  <c:v>7.557381572396083E-3</c:v>
                </c:pt>
                <c:pt idx="1048">
                  <c:v>9.1204375233904615E-3</c:v>
                </c:pt>
                <c:pt idx="1049">
                  <c:v>8.8202894276090769E-3</c:v>
                </c:pt>
                <c:pt idx="1050">
                  <c:v>8.0138990119028378E-3</c:v>
                </c:pt>
                <c:pt idx="1051">
                  <c:v>7.7396233803447394E-3</c:v>
                </c:pt>
                <c:pt idx="1052">
                  <c:v>7.3143045391712387E-3</c:v>
                </c:pt>
                <c:pt idx="1053">
                  <c:v>6.9075980560072102E-3</c:v>
                </c:pt>
                <c:pt idx="1054">
                  <c:v>7.6161323525972381E-3</c:v>
                </c:pt>
                <c:pt idx="1055">
                  <c:v>7.0466449779047705E-3</c:v>
                </c:pt>
                <c:pt idx="1056">
                  <c:v>6.5962024818522784E-3</c:v>
                </c:pt>
                <c:pt idx="1057">
                  <c:v>7.873615943198067E-3</c:v>
                </c:pt>
                <c:pt idx="1058">
                  <c:v>7.3074463602827433E-3</c:v>
                </c:pt>
                <c:pt idx="1059">
                  <c:v>6.9329252847861395E-3</c:v>
                </c:pt>
                <c:pt idx="1060">
                  <c:v>7.6391007412368187E-3</c:v>
                </c:pt>
                <c:pt idx="1061">
                  <c:v>7.0711136871577252E-3</c:v>
                </c:pt>
                <c:pt idx="1062">
                  <c:v>6.627947493132922E-3</c:v>
                </c:pt>
                <c:pt idx="1063">
                  <c:v>6.4918488281996995E-3</c:v>
                </c:pt>
                <c:pt idx="1064">
                  <c:v>6.5565698870382544E-3</c:v>
                </c:pt>
                <c:pt idx="1065">
                  <c:v>6.2161617650881417E-3</c:v>
                </c:pt>
                <c:pt idx="1066">
                  <c:v>5.9810222061363535E-3</c:v>
                </c:pt>
                <c:pt idx="1067">
                  <c:v>5.7925360029790251E-3</c:v>
                </c:pt>
                <c:pt idx="1068">
                  <c:v>5.8009345629654293E-3</c:v>
                </c:pt>
                <c:pt idx="1069">
                  <c:v>6.1344169826449265E-3</c:v>
                </c:pt>
                <c:pt idx="1070">
                  <c:v>6.1644790575515187E-3</c:v>
                </c:pt>
                <c:pt idx="1071">
                  <c:v>5.9567970717720924E-3</c:v>
                </c:pt>
                <c:pt idx="1072">
                  <c:v>6.4285704712974106E-3</c:v>
                </c:pt>
                <c:pt idx="1073">
                  <c:v>7.0469382921864165E-3</c:v>
                </c:pt>
                <c:pt idx="1074">
                  <c:v>6.6936333508615083E-3</c:v>
                </c:pt>
                <c:pt idx="1075">
                  <c:v>8.3765697923653144E-3</c:v>
                </c:pt>
                <c:pt idx="1076">
                  <c:v>7.7047866270900404E-3</c:v>
                </c:pt>
                <c:pt idx="1077">
                  <c:v>7.5270979765072752E-3</c:v>
                </c:pt>
                <c:pt idx="1078">
                  <c:v>7.0049094310369606E-3</c:v>
                </c:pt>
                <c:pt idx="1079">
                  <c:v>6.7735456951553783E-3</c:v>
                </c:pt>
                <c:pt idx="1080">
                  <c:v>6.4883642315983064E-3</c:v>
                </c:pt>
                <c:pt idx="1081">
                  <c:v>6.1700124973565638E-3</c:v>
                </c:pt>
                <c:pt idx="1082">
                  <c:v>6.0916593865638323E-3</c:v>
                </c:pt>
                <c:pt idx="1083">
                  <c:v>7.0859050146416238E-3</c:v>
                </c:pt>
                <c:pt idx="1084">
                  <c:v>1.0226739891805739E-2</c:v>
                </c:pt>
                <c:pt idx="1085">
                  <c:v>9.1828187771869109E-3</c:v>
                </c:pt>
                <c:pt idx="1086">
                  <c:v>8.6881966345456439E-3</c:v>
                </c:pt>
                <c:pt idx="1087">
                  <c:v>8.1884069064205884E-3</c:v>
                </c:pt>
                <c:pt idx="1088">
                  <c:v>7.5875773048690595E-3</c:v>
                </c:pt>
                <c:pt idx="1089">
                  <c:v>7.4113894807691606E-3</c:v>
                </c:pt>
                <c:pt idx="1090">
                  <c:v>8.1031793597842201E-3</c:v>
                </c:pt>
                <c:pt idx="1091">
                  <c:v>7.4411820716993237E-3</c:v>
                </c:pt>
                <c:pt idx="1092">
                  <c:v>6.9298394931360087E-3</c:v>
                </c:pt>
                <c:pt idx="1093">
                  <c:v>6.5259333410605273E-3</c:v>
                </c:pt>
                <c:pt idx="1094">
                  <c:v>6.3772877262578635E-3</c:v>
                </c:pt>
                <c:pt idx="1095">
                  <c:v>6.0754981101549897E-3</c:v>
                </c:pt>
                <c:pt idx="1096">
                  <c:v>6.4322825629209426E-3</c:v>
                </c:pt>
                <c:pt idx="1097">
                  <c:v>6.2112804907110356E-3</c:v>
                </c:pt>
                <c:pt idx="1098">
                  <c:v>5.952973695287825E-3</c:v>
                </c:pt>
                <c:pt idx="1099">
                  <c:v>6.1976013859964645E-3</c:v>
                </c:pt>
                <c:pt idx="1100">
                  <c:v>5.9607010594241233E-3</c:v>
                </c:pt>
                <c:pt idx="1101">
                  <c:v>5.7553427627130256E-3</c:v>
                </c:pt>
                <c:pt idx="1102">
                  <c:v>5.7242821108874509E-3</c:v>
                </c:pt>
                <c:pt idx="1103">
                  <c:v>5.5848497301740057E-3</c:v>
                </c:pt>
                <c:pt idx="1104">
                  <c:v>5.471103923566042E-3</c:v>
                </c:pt>
                <c:pt idx="1105">
                  <c:v>6.2625120386475249E-3</c:v>
                </c:pt>
                <c:pt idx="1106">
                  <c:v>6.0972485719532326E-3</c:v>
                </c:pt>
                <c:pt idx="1107">
                  <c:v>5.8754411206850968E-3</c:v>
                </c:pt>
                <c:pt idx="1108">
                  <c:v>5.898577096871597E-3</c:v>
                </c:pt>
                <c:pt idx="1109">
                  <c:v>5.7087283080236679E-3</c:v>
                </c:pt>
                <c:pt idx="1110">
                  <c:v>5.5639947610888031E-3</c:v>
                </c:pt>
                <c:pt idx="1111">
                  <c:v>6.3532680431285984E-3</c:v>
                </c:pt>
                <c:pt idx="1112">
                  <c:v>6.1609715130967113E-3</c:v>
                </c:pt>
                <c:pt idx="1113">
                  <c:v>6.8728792119904774E-3</c:v>
                </c:pt>
                <c:pt idx="1114">
                  <c:v>6.7805495119124147E-3</c:v>
                </c:pt>
                <c:pt idx="1115">
                  <c:v>9.3414814430225288E-3</c:v>
                </c:pt>
                <c:pt idx="1116">
                  <c:v>8.4880632467000672E-3</c:v>
                </c:pt>
                <c:pt idx="1117">
                  <c:v>7.8868114409163057E-3</c:v>
                </c:pt>
                <c:pt idx="1118">
                  <c:v>7.3567875302756065E-3</c:v>
                </c:pt>
                <c:pt idx="1119">
                  <c:v>1.1972328165072982E-2</c:v>
                </c:pt>
                <c:pt idx="1120">
                  <c:v>1.0986005430597235E-2</c:v>
                </c:pt>
                <c:pt idx="1121">
                  <c:v>9.9915121015544377E-3</c:v>
                </c:pt>
                <c:pt idx="1122">
                  <c:v>9.5284747221449639E-3</c:v>
                </c:pt>
                <c:pt idx="1123">
                  <c:v>8.974544097335814E-3</c:v>
                </c:pt>
                <c:pt idx="1124">
                  <c:v>8.6604418661006561E-3</c:v>
                </c:pt>
                <c:pt idx="1125">
                  <c:v>8.4576261534375398E-3</c:v>
                </c:pt>
                <c:pt idx="1126">
                  <c:v>7.8483531545458923E-3</c:v>
                </c:pt>
                <c:pt idx="1127">
                  <c:v>8.7920905524829333E-3</c:v>
                </c:pt>
                <c:pt idx="1128">
                  <c:v>7.9944372241466648E-3</c:v>
                </c:pt>
                <c:pt idx="1129">
                  <c:v>8.1841460734622274E-3</c:v>
                </c:pt>
                <c:pt idx="1130">
                  <c:v>8.087490890958237E-3</c:v>
                </c:pt>
                <c:pt idx="1131">
                  <c:v>7.4422242917840326E-3</c:v>
                </c:pt>
                <c:pt idx="1132">
                  <c:v>8.8344726622203284E-3</c:v>
                </c:pt>
                <c:pt idx="1133">
                  <c:v>8.1441147442009778E-3</c:v>
                </c:pt>
                <c:pt idx="1134">
                  <c:v>1.1069415770585336E-2</c:v>
                </c:pt>
                <c:pt idx="1135">
                  <c:v>1.0281868699889818E-2</c:v>
                </c:pt>
                <c:pt idx="1136">
                  <c:v>9.4496130420245635E-3</c:v>
                </c:pt>
                <c:pt idx="1137">
                  <c:v>9.3548879040661857E-3</c:v>
                </c:pt>
                <c:pt idx="1138">
                  <c:v>8.588290974687246E-3</c:v>
                </c:pt>
                <c:pt idx="1139">
                  <c:v>7.8380044398808392E-3</c:v>
                </c:pt>
                <c:pt idx="1140">
                  <c:v>7.3066091125035303E-3</c:v>
                </c:pt>
                <c:pt idx="1141">
                  <c:v>6.9287451335204361E-3</c:v>
                </c:pt>
                <c:pt idx="1142">
                  <c:v>6.5699557630427884E-3</c:v>
                </c:pt>
                <c:pt idx="1143">
                  <c:v>6.2240301312676584E-3</c:v>
                </c:pt>
                <c:pt idx="1144">
                  <c:v>6.9304731358497147E-3</c:v>
                </c:pt>
                <c:pt idx="1145">
                  <c:v>6.5648185732094366E-3</c:v>
                </c:pt>
                <c:pt idx="1146">
                  <c:v>7.1106791153962333E-3</c:v>
                </c:pt>
                <c:pt idx="1147">
                  <c:v>6.6935894304208498E-3</c:v>
                </c:pt>
                <c:pt idx="1148">
                  <c:v>6.3951427942633785E-3</c:v>
                </c:pt>
                <c:pt idx="1149">
                  <c:v>7.3096358252676729E-3</c:v>
                </c:pt>
                <c:pt idx="1150">
                  <c:v>6.8483346037480752E-3</c:v>
                </c:pt>
                <c:pt idx="1151">
                  <c:v>6.5543097951724066E-3</c:v>
                </c:pt>
                <c:pt idx="1152">
                  <c:v>6.519171969358876E-3</c:v>
                </c:pt>
                <c:pt idx="1153">
                  <c:v>6.7622044404571742E-3</c:v>
                </c:pt>
                <c:pt idx="1154">
                  <c:v>6.4313307652897351E-3</c:v>
                </c:pt>
                <c:pt idx="1155">
                  <c:v>6.7000342807508858E-3</c:v>
                </c:pt>
                <c:pt idx="1156">
                  <c:v>6.4046368249656817E-3</c:v>
                </c:pt>
                <c:pt idx="1157">
                  <c:v>6.4818798149352029E-3</c:v>
                </c:pt>
                <c:pt idx="1158">
                  <c:v>6.1583087598465281E-3</c:v>
                </c:pt>
                <c:pt idx="1159">
                  <c:v>6.0900072692025896E-3</c:v>
                </c:pt>
                <c:pt idx="1160">
                  <c:v>5.8848477836709063E-3</c:v>
                </c:pt>
                <c:pt idx="1161">
                  <c:v>5.898744875368872E-3</c:v>
                </c:pt>
                <c:pt idx="1162">
                  <c:v>5.711852777029138E-3</c:v>
                </c:pt>
                <c:pt idx="1163">
                  <c:v>5.8020944903746261E-3</c:v>
                </c:pt>
                <c:pt idx="1164">
                  <c:v>6.3248674597311217E-3</c:v>
                </c:pt>
                <c:pt idx="1165">
                  <c:v>6.1369380843608627E-3</c:v>
                </c:pt>
                <c:pt idx="1166">
                  <c:v>6.4931154663877989E-3</c:v>
                </c:pt>
                <c:pt idx="1167">
                  <c:v>6.2186090602143968E-3</c:v>
                </c:pt>
                <c:pt idx="1168">
                  <c:v>6.4213665131353966E-3</c:v>
                </c:pt>
                <c:pt idx="1169">
                  <c:v>6.3037066162595131E-3</c:v>
                </c:pt>
                <c:pt idx="1170">
                  <c:v>6.4685960134400347E-3</c:v>
                </c:pt>
                <c:pt idx="1171">
                  <c:v>6.6814348884302547E-3</c:v>
                </c:pt>
                <c:pt idx="1172">
                  <c:v>6.3789290424986732E-3</c:v>
                </c:pt>
                <c:pt idx="1173">
                  <c:v>6.215895889746666E-3</c:v>
                </c:pt>
                <c:pt idx="1174">
                  <c:v>7.5171579519866544E-3</c:v>
                </c:pt>
                <c:pt idx="1175">
                  <c:v>7.9603118387595508E-3</c:v>
                </c:pt>
                <c:pt idx="1176">
                  <c:v>7.9784477710009329E-3</c:v>
                </c:pt>
                <c:pt idx="1177">
                  <c:v>1.41122973986436E-2</c:v>
                </c:pt>
                <c:pt idx="1178">
                  <c:v>1.3304650454774761E-2</c:v>
                </c:pt>
                <c:pt idx="1179">
                  <c:v>1.171451979093739E-2</c:v>
                </c:pt>
                <c:pt idx="1180">
                  <c:v>1.2593158593234887E-2</c:v>
                </c:pt>
                <c:pt idx="1181">
                  <c:v>1.1494654863797383E-2</c:v>
                </c:pt>
                <c:pt idx="1182">
                  <c:v>1.1374291070480587E-2</c:v>
                </c:pt>
                <c:pt idx="1183">
                  <c:v>1.1524676088004287E-2</c:v>
                </c:pt>
                <c:pt idx="1184">
                  <c:v>1.5667469758267296E-2</c:v>
                </c:pt>
                <c:pt idx="1185">
                  <c:v>1.3713698450352231E-2</c:v>
                </c:pt>
                <c:pt idx="1186">
                  <c:v>1.321198450914263E-2</c:v>
                </c:pt>
                <c:pt idx="1187">
                  <c:v>1.2472054154089123E-2</c:v>
                </c:pt>
                <c:pt idx="1188">
                  <c:v>1.1538562197873763E-2</c:v>
                </c:pt>
                <c:pt idx="1189">
                  <c:v>1.0663934246274289E-2</c:v>
                </c:pt>
                <c:pt idx="1190">
                  <c:v>9.5340307679276336E-3</c:v>
                </c:pt>
                <c:pt idx="1191">
                  <c:v>1.3601692621036927E-2</c:v>
                </c:pt>
                <c:pt idx="1192">
                  <c:v>1.2627704714297772E-2</c:v>
                </c:pt>
                <c:pt idx="1193">
                  <c:v>1.1258102632964291E-2</c:v>
                </c:pt>
                <c:pt idx="1194">
                  <c:v>1.0270575428941248E-2</c:v>
                </c:pt>
                <c:pt idx="1195">
                  <c:v>1.0336196436627075E-2</c:v>
                </c:pt>
                <c:pt idx="1196">
                  <c:v>9.2514910698552957E-3</c:v>
                </c:pt>
                <c:pt idx="1197">
                  <c:v>8.8922112724015429E-3</c:v>
                </c:pt>
                <c:pt idx="1198">
                  <c:v>9.0031574880041262E-3</c:v>
                </c:pt>
                <c:pt idx="1199">
                  <c:v>9.4909989742928587E-3</c:v>
                </c:pt>
                <c:pt idx="1200">
                  <c:v>8.5592574029531333E-3</c:v>
                </c:pt>
                <c:pt idx="1201">
                  <c:v>7.8096522821664207E-3</c:v>
                </c:pt>
                <c:pt idx="1202">
                  <c:v>7.2027220442021575E-3</c:v>
                </c:pt>
                <c:pt idx="1203">
                  <c:v>7.1905328129953788E-3</c:v>
                </c:pt>
                <c:pt idx="1204">
                  <c:v>6.7621643608407455E-3</c:v>
                </c:pt>
                <c:pt idx="1205">
                  <c:v>6.3997051965793139E-3</c:v>
                </c:pt>
                <c:pt idx="1206">
                  <c:v>6.2816300380895921E-3</c:v>
                </c:pt>
                <c:pt idx="1207">
                  <c:v>6.0441747139953024E-3</c:v>
                </c:pt>
                <c:pt idx="1208">
                  <c:v>5.8204840270939476E-3</c:v>
                </c:pt>
                <c:pt idx="1209">
                  <c:v>5.6552523339566067E-3</c:v>
                </c:pt>
                <c:pt idx="1210">
                  <c:v>5.9556321731456903E-3</c:v>
                </c:pt>
                <c:pt idx="1211">
                  <c:v>5.7603519549116935E-3</c:v>
                </c:pt>
                <c:pt idx="1212">
                  <c:v>6.6695957213962834E-3</c:v>
                </c:pt>
                <c:pt idx="1213">
                  <c:v>6.6538526876956834E-3</c:v>
                </c:pt>
                <c:pt idx="1214">
                  <c:v>6.41266001063087E-3</c:v>
                </c:pt>
                <c:pt idx="1215">
                  <c:v>6.5546864501370896E-3</c:v>
                </c:pt>
                <c:pt idx="1216">
                  <c:v>6.4398809447350526E-3</c:v>
                </c:pt>
                <c:pt idx="1217">
                  <c:v>7.991860761028792E-3</c:v>
                </c:pt>
                <c:pt idx="1218">
                  <c:v>1.0403162807247112E-2</c:v>
                </c:pt>
                <c:pt idx="1219">
                  <c:v>9.7342429232039323E-3</c:v>
                </c:pt>
                <c:pt idx="1220">
                  <c:v>1.0247204231077289E-2</c:v>
                </c:pt>
                <c:pt idx="1221">
                  <c:v>9.407359684903454E-3</c:v>
                </c:pt>
                <c:pt idx="1222">
                  <c:v>1.0657203136416283E-2</c:v>
                </c:pt>
                <c:pt idx="1223">
                  <c:v>1.0072036507592839E-2</c:v>
                </c:pt>
                <c:pt idx="1224">
                  <c:v>9.3078259934131456E-3</c:v>
                </c:pt>
                <c:pt idx="1225">
                  <c:v>9.3236105274294313E-3</c:v>
                </c:pt>
                <c:pt idx="1226">
                  <c:v>8.464574998342635E-3</c:v>
                </c:pt>
                <c:pt idx="1227">
                  <c:v>8.5396350409559039E-3</c:v>
                </c:pt>
                <c:pt idx="1228">
                  <c:v>7.8619144805692088E-3</c:v>
                </c:pt>
                <c:pt idx="1229">
                  <c:v>7.2861735369566822E-3</c:v>
                </c:pt>
                <c:pt idx="1230">
                  <c:v>7.03076139523347E-3</c:v>
                </c:pt>
                <c:pt idx="1231">
                  <c:v>7.0141528866035597E-3</c:v>
                </c:pt>
                <c:pt idx="1232">
                  <c:v>6.7880627358570152E-3</c:v>
                </c:pt>
                <c:pt idx="1233">
                  <c:v>6.4471491042289225E-3</c:v>
                </c:pt>
                <c:pt idx="1234">
                  <c:v>6.1458867991795972E-3</c:v>
                </c:pt>
                <c:pt idx="1235">
                  <c:v>6.0408017764433421E-3</c:v>
                </c:pt>
                <c:pt idx="1236">
                  <c:v>6.121255641936451E-3</c:v>
                </c:pt>
                <c:pt idx="1237">
                  <c:v>5.910279695721791E-3</c:v>
                </c:pt>
                <c:pt idx="1238">
                  <c:v>5.8013231840186993E-3</c:v>
                </c:pt>
                <c:pt idx="1239">
                  <c:v>5.8268153223528059E-3</c:v>
                </c:pt>
                <c:pt idx="1240">
                  <c:v>6.6599905864856129E-3</c:v>
                </c:pt>
                <c:pt idx="1241">
                  <c:v>6.4011380757531856E-3</c:v>
                </c:pt>
                <c:pt idx="1242">
                  <c:v>6.140358323412011E-3</c:v>
                </c:pt>
                <c:pt idx="1243">
                  <c:v>5.8919733079053705E-3</c:v>
                </c:pt>
                <c:pt idx="1244">
                  <c:v>5.7558492804886726E-3</c:v>
                </c:pt>
                <c:pt idx="1245">
                  <c:v>5.644696268815445E-3</c:v>
                </c:pt>
                <c:pt idx="1246">
                  <c:v>5.6179154129432658E-3</c:v>
                </c:pt>
                <c:pt idx="1247">
                  <c:v>5.5044563333608966E-3</c:v>
                </c:pt>
                <c:pt idx="1248">
                  <c:v>5.4098148968796545E-3</c:v>
                </c:pt>
                <c:pt idx="1249">
                  <c:v>5.3392023513362348E-3</c:v>
                </c:pt>
                <c:pt idx="1250">
                  <c:v>5.9565774435268301E-3</c:v>
                </c:pt>
                <c:pt idx="1251">
                  <c:v>5.7522408007392488E-3</c:v>
                </c:pt>
                <c:pt idx="1252">
                  <c:v>5.6212114436660875E-3</c:v>
                </c:pt>
                <c:pt idx="1253">
                  <c:v>5.7778928340195077E-3</c:v>
                </c:pt>
                <c:pt idx="1254">
                  <c:v>5.6905372944836361E-3</c:v>
                </c:pt>
                <c:pt idx="1255">
                  <c:v>5.5782906937996372E-3</c:v>
                </c:pt>
                <c:pt idx="1256">
                  <c:v>6.0827029480648356E-3</c:v>
                </c:pt>
                <c:pt idx="1257">
                  <c:v>5.8757266093030823E-3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E-4D1F-8E18-C7AAB561125A}"/>
            </c:ext>
          </c:extLst>
        </c:ser>
        <c:ser>
          <c:idx val="2"/>
          <c:order val="2"/>
          <c:tx>
            <c:v>SP500 GARCH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DCC_results!$M$17:$M$1274</c:f>
              <c:numCache>
                <c:formatCode>0.000%</c:formatCode>
                <c:ptCount val="1258"/>
                <c:pt idx="0">
                  <c:v>9.1127387626288373E-3</c:v>
                </c:pt>
                <c:pt idx="1">
                  <c:v>8.5036269074931399E-3</c:v>
                </c:pt>
                <c:pt idx="2">
                  <c:v>7.7282104679744718E-3</c:v>
                </c:pt>
                <c:pt idx="3">
                  <c:v>7.0266563562521971E-3</c:v>
                </c:pt>
                <c:pt idx="4">
                  <c:v>6.4062652909601253E-3</c:v>
                </c:pt>
                <c:pt idx="5">
                  <c:v>6.9379378726000061E-3</c:v>
                </c:pt>
                <c:pt idx="6">
                  <c:v>6.3398534785737808E-3</c:v>
                </c:pt>
                <c:pt idx="7">
                  <c:v>9.7416146266293708E-3</c:v>
                </c:pt>
                <c:pt idx="8">
                  <c:v>8.8068044662473408E-3</c:v>
                </c:pt>
                <c:pt idx="9">
                  <c:v>1.10304327953112E-2</c:v>
                </c:pt>
                <c:pt idx="10">
                  <c:v>1.0252994942814155E-2</c:v>
                </c:pt>
                <c:pt idx="11">
                  <c:v>1.0006632701102672E-2</c:v>
                </c:pt>
                <c:pt idx="12">
                  <c:v>1.2550162260850248E-2</c:v>
                </c:pt>
                <c:pt idx="13">
                  <c:v>1.5246593688516606E-2</c:v>
                </c:pt>
                <c:pt idx="14">
                  <c:v>1.340672379027312E-2</c:v>
                </c:pt>
                <c:pt idx="15">
                  <c:v>1.1812654906278502E-2</c:v>
                </c:pt>
                <c:pt idx="16">
                  <c:v>1.0392826536960763E-2</c:v>
                </c:pt>
                <c:pt idx="17">
                  <c:v>9.1981713322424746E-3</c:v>
                </c:pt>
                <c:pt idx="18">
                  <c:v>8.2667698070864534E-3</c:v>
                </c:pt>
                <c:pt idx="19">
                  <c:v>7.414116745776753E-3</c:v>
                </c:pt>
                <c:pt idx="20">
                  <c:v>7.1933632110482652E-3</c:v>
                </c:pt>
                <c:pt idx="21">
                  <c:v>8.2575079401980452E-3</c:v>
                </c:pt>
                <c:pt idx="22">
                  <c:v>7.4247317401753693E-3</c:v>
                </c:pt>
                <c:pt idx="23">
                  <c:v>1.0973468403370223E-2</c:v>
                </c:pt>
                <c:pt idx="24">
                  <c:v>1.0633633932062731E-2</c:v>
                </c:pt>
                <c:pt idx="25">
                  <c:v>1.0601088089242686E-2</c:v>
                </c:pt>
                <c:pt idx="26">
                  <c:v>1.2163632932647023E-2</c:v>
                </c:pt>
                <c:pt idx="27">
                  <c:v>1.1471929813434072E-2</c:v>
                </c:pt>
                <c:pt idx="28">
                  <c:v>1.0876881551885953E-2</c:v>
                </c:pt>
                <c:pt idx="29">
                  <c:v>9.7176767550681258E-3</c:v>
                </c:pt>
                <c:pt idx="30">
                  <c:v>9.1321318796122805E-3</c:v>
                </c:pt>
                <c:pt idx="31">
                  <c:v>9.3292779672647739E-3</c:v>
                </c:pt>
                <c:pt idx="32">
                  <c:v>1.0086716979416674E-2</c:v>
                </c:pt>
                <c:pt idx="33">
                  <c:v>8.9376311030322422E-3</c:v>
                </c:pt>
                <c:pt idx="34">
                  <c:v>8.1682373230490043E-3</c:v>
                </c:pt>
                <c:pt idx="35">
                  <c:v>9.8481361143239621E-3</c:v>
                </c:pt>
                <c:pt idx="36">
                  <c:v>9.18873557871684E-3</c:v>
                </c:pt>
                <c:pt idx="37">
                  <c:v>8.2193524844304273E-3</c:v>
                </c:pt>
                <c:pt idx="38">
                  <c:v>9.798963947953274E-3</c:v>
                </c:pt>
                <c:pt idx="39">
                  <c:v>1.0852877462425444E-2</c:v>
                </c:pt>
                <c:pt idx="40">
                  <c:v>1.0364221852854667E-2</c:v>
                </c:pt>
                <c:pt idx="41">
                  <c:v>1.1105059931464691E-2</c:v>
                </c:pt>
                <c:pt idx="42">
                  <c:v>1.1239158747886292E-2</c:v>
                </c:pt>
                <c:pt idx="43">
                  <c:v>1.1679604151299662E-2</c:v>
                </c:pt>
                <c:pt idx="44">
                  <c:v>1.0516510610418464E-2</c:v>
                </c:pt>
                <c:pt idx="45">
                  <c:v>1.024344039199201E-2</c:v>
                </c:pt>
                <c:pt idx="46">
                  <c:v>9.2639611698208633E-3</c:v>
                </c:pt>
                <c:pt idx="47">
                  <c:v>8.5571573859243993E-3</c:v>
                </c:pt>
                <c:pt idx="48">
                  <c:v>8.8723275495277889E-3</c:v>
                </c:pt>
                <c:pt idx="49">
                  <c:v>7.9257965059541871E-3</c:v>
                </c:pt>
                <c:pt idx="50">
                  <c:v>8.1857935727045594E-3</c:v>
                </c:pt>
                <c:pt idx="51">
                  <c:v>7.4957234035264528E-3</c:v>
                </c:pt>
                <c:pt idx="52">
                  <c:v>6.787824507533442E-3</c:v>
                </c:pt>
                <c:pt idx="53">
                  <c:v>6.2207903361211009E-3</c:v>
                </c:pt>
                <c:pt idx="54">
                  <c:v>5.803782622770131E-3</c:v>
                </c:pt>
                <c:pt idx="55">
                  <c:v>5.9233773302195493E-3</c:v>
                </c:pt>
                <c:pt idx="56">
                  <c:v>5.525877915177552E-3</c:v>
                </c:pt>
                <c:pt idx="57">
                  <c:v>5.2620381228183893E-3</c:v>
                </c:pt>
                <c:pt idx="58">
                  <c:v>5.0298852057145708E-3</c:v>
                </c:pt>
                <c:pt idx="59">
                  <c:v>4.9083220335902874E-3</c:v>
                </c:pt>
                <c:pt idx="60">
                  <c:v>5.0043937220321747E-3</c:v>
                </c:pt>
                <c:pt idx="61">
                  <c:v>5.3543055115182567E-3</c:v>
                </c:pt>
                <c:pt idx="62">
                  <c:v>5.605346097130909E-3</c:v>
                </c:pt>
                <c:pt idx="63">
                  <c:v>5.7563555000726295E-3</c:v>
                </c:pt>
                <c:pt idx="64">
                  <c:v>5.3724938887799879E-3</c:v>
                </c:pt>
                <c:pt idx="65">
                  <c:v>8.4871124525616216E-3</c:v>
                </c:pt>
                <c:pt idx="66">
                  <c:v>7.7293775391529757E-3</c:v>
                </c:pt>
                <c:pt idx="67">
                  <c:v>1.0668560847667869E-2</c:v>
                </c:pt>
                <c:pt idx="68">
                  <c:v>9.5008754202483975E-3</c:v>
                </c:pt>
                <c:pt idx="69">
                  <c:v>9.9995453268698058E-3</c:v>
                </c:pt>
                <c:pt idx="70">
                  <c:v>9.3942433728240841E-3</c:v>
                </c:pt>
                <c:pt idx="71">
                  <c:v>1.0159629871465561E-2</c:v>
                </c:pt>
                <c:pt idx="72">
                  <c:v>9.1859914204778445E-3</c:v>
                </c:pt>
                <c:pt idx="73">
                  <c:v>9.6697272975747022E-3</c:v>
                </c:pt>
                <c:pt idx="74">
                  <c:v>8.9619002209018455E-3</c:v>
                </c:pt>
                <c:pt idx="75">
                  <c:v>8.8188854462807314E-3</c:v>
                </c:pt>
                <c:pt idx="76">
                  <c:v>7.9572704200253554E-3</c:v>
                </c:pt>
                <c:pt idx="77">
                  <c:v>7.8236954820375751E-3</c:v>
                </c:pt>
                <c:pt idx="78">
                  <c:v>9.9226929615634767E-3</c:v>
                </c:pt>
                <c:pt idx="79">
                  <c:v>8.9121028013701403E-3</c:v>
                </c:pt>
                <c:pt idx="80">
                  <c:v>7.9814124989520049E-3</c:v>
                </c:pt>
                <c:pt idx="81">
                  <c:v>8.8610902756526659E-3</c:v>
                </c:pt>
                <c:pt idx="82">
                  <c:v>9.0320661730536721E-3</c:v>
                </c:pt>
                <c:pt idx="83">
                  <c:v>8.3368380313668961E-3</c:v>
                </c:pt>
                <c:pt idx="84">
                  <c:v>7.5739032860183235E-3</c:v>
                </c:pt>
                <c:pt idx="85">
                  <c:v>7.3331581967718195E-3</c:v>
                </c:pt>
                <c:pt idx="86">
                  <c:v>6.771712358315001E-3</c:v>
                </c:pt>
                <c:pt idx="87">
                  <c:v>6.2452633200951874E-3</c:v>
                </c:pt>
                <c:pt idx="88">
                  <c:v>5.9951871311744219E-3</c:v>
                </c:pt>
                <c:pt idx="89">
                  <c:v>5.9083714080984057E-3</c:v>
                </c:pt>
                <c:pt idx="90">
                  <c:v>6.0122642609759559E-3</c:v>
                </c:pt>
                <c:pt idx="91">
                  <c:v>5.586432178642878E-3</c:v>
                </c:pt>
                <c:pt idx="92">
                  <c:v>5.5942637385085394E-3</c:v>
                </c:pt>
                <c:pt idx="93">
                  <c:v>5.2901571916815771E-3</c:v>
                </c:pt>
                <c:pt idx="94">
                  <c:v>7.4397953714376982E-3</c:v>
                </c:pt>
                <c:pt idx="95">
                  <c:v>7.7461326069862496E-3</c:v>
                </c:pt>
                <c:pt idx="96">
                  <c:v>7.0611754843557095E-3</c:v>
                </c:pt>
                <c:pt idx="97">
                  <c:v>6.7108233658643747E-3</c:v>
                </c:pt>
                <c:pt idx="98">
                  <c:v>6.1776864806031805E-3</c:v>
                </c:pt>
                <c:pt idx="99">
                  <c:v>5.7443365657153791E-3</c:v>
                </c:pt>
                <c:pt idx="100">
                  <c:v>5.8128054638050377E-3</c:v>
                </c:pt>
                <c:pt idx="101">
                  <c:v>5.4875202893249451E-3</c:v>
                </c:pt>
                <c:pt idx="102">
                  <c:v>5.5552300891094026E-3</c:v>
                </c:pt>
                <c:pt idx="103">
                  <c:v>7.2008976439621765E-3</c:v>
                </c:pt>
                <c:pt idx="104">
                  <c:v>7.9920598519033024E-3</c:v>
                </c:pt>
                <c:pt idx="105">
                  <c:v>7.2521274162875094E-3</c:v>
                </c:pt>
                <c:pt idx="106">
                  <c:v>8.7356597436065893E-3</c:v>
                </c:pt>
                <c:pt idx="107">
                  <c:v>8.1614649784788884E-3</c:v>
                </c:pt>
                <c:pt idx="108">
                  <c:v>7.4500263131337917E-3</c:v>
                </c:pt>
                <c:pt idx="109">
                  <c:v>8.8604244872898964E-3</c:v>
                </c:pt>
                <c:pt idx="110">
                  <c:v>8.3487036297497947E-3</c:v>
                </c:pt>
                <c:pt idx="111">
                  <c:v>7.6743019169423655E-3</c:v>
                </c:pt>
                <c:pt idx="112">
                  <c:v>6.9434882188923099E-3</c:v>
                </c:pt>
                <c:pt idx="113">
                  <c:v>7.7828820146343854E-3</c:v>
                </c:pt>
                <c:pt idx="114">
                  <c:v>7.0144842724292446E-3</c:v>
                </c:pt>
                <c:pt idx="115">
                  <c:v>6.4652064457028334E-3</c:v>
                </c:pt>
                <c:pt idx="116">
                  <c:v>5.9748462018256914E-3</c:v>
                </c:pt>
                <c:pt idx="117">
                  <c:v>5.5999127611212358E-3</c:v>
                </c:pt>
                <c:pt idx="118">
                  <c:v>5.2912870919690136E-3</c:v>
                </c:pt>
                <c:pt idx="119">
                  <c:v>5.1892508694362681E-3</c:v>
                </c:pt>
                <c:pt idx="120">
                  <c:v>7.0448620324149976E-3</c:v>
                </c:pt>
                <c:pt idx="121">
                  <c:v>7.4501059800719995E-3</c:v>
                </c:pt>
                <c:pt idx="122">
                  <c:v>6.806444800274058E-3</c:v>
                </c:pt>
                <c:pt idx="123">
                  <c:v>7.0083081833936037E-3</c:v>
                </c:pt>
                <c:pt idx="124">
                  <c:v>6.4047650193984158E-3</c:v>
                </c:pt>
                <c:pt idx="125">
                  <c:v>5.9470760752528854E-3</c:v>
                </c:pt>
                <c:pt idx="126">
                  <c:v>5.5538465278258684E-3</c:v>
                </c:pt>
                <c:pt idx="127">
                  <c:v>6.7457879720524052E-3</c:v>
                </c:pt>
                <c:pt idx="128">
                  <c:v>6.2494577868921946E-3</c:v>
                </c:pt>
                <c:pt idx="129">
                  <c:v>6.6469642738851212E-3</c:v>
                </c:pt>
                <c:pt idx="130">
                  <c:v>6.0880815936206799E-3</c:v>
                </c:pt>
                <c:pt idx="131">
                  <c:v>7.6047618347074167E-3</c:v>
                </c:pt>
                <c:pt idx="132">
                  <c:v>6.8809279853256104E-3</c:v>
                </c:pt>
                <c:pt idx="133">
                  <c:v>7.2081757132605477E-3</c:v>
                </c:pt>
                <c:pt idx="134">
                  <c:v>6.9926440026143394E-3</c:v>
                </c:pt>
                <c:pt idx="135">
                  <c:v>6.7424367322984893E-3</c:v>
                </c:pt>
                <c:pt idx="136">
                  <c:v>6.1860178150340474E-3</c:v>
                </c:pt>
                <c:pt idx="137">
                  <c:v>7.0523943455396308E-3</c:v>
                </c:pt>
                <c:pt idx="138">
                  <c:v>6.9908162215074282E-3</c:v>
                </c:pt>
                <c:pt idx="139">
                  <c:v>6.8038669422108922E-3</c:v>
                </c:pt>
                <c:pt idx="140">
                  <c:v>6.213409401775033E-3</c:v>
                </c:pt>
                <c:pt idx="141">
                  <c:v>6.8302737379361605E-3</c:v>
                </c:pt>
                <c:pt idx="142">
                  <c:v>6.4668882787434611E-3</c:v>
                </c:pt>
                <c:pt idx="143">
                  <c:v>5.9645905795162437E-3</c:v>
                </c:pt>
                <c:pt idx="144">
                  <c:v>1.1300321127633656E-2</c:v>
                </c:pt>
                <c:pt idx="145">
                  <c:v>9.9872583783245823E-3</c:v>
                </c:pt>
                <c:pt idx="146">
                  <c:v>9.2761582414509231E-3</c:v>
                </c:pt>
                <c:pt idx="147">
                  <c:v>8.2687292657924114E-3</c:v>
                </c:pt>
                <c:pt idx="148">
                  <c:v>7.7133659790069092E-3</c:v>
                </c:pt>
                <c:pt idx="149">
                  <c:v>7.3586807833338833E-3</c:v>
                </c:pt>
                <c:pt idx="150">
                  <c:v>1.0364323780190962E-2</c:v>
                </c:pt>
                <c:pt idx="151">
                  <c:v>9.1880229081293622E-3</c:v>
                </c:pt>
                <c:pt idx="152">
                  <c:v>9.7150653014931431E-3</c:v>
                </c:pt>
                <c:pt idx="153">
                  <c:v>9.800521579030148E-3</c:v>
                </c:pt>
                <c:pt idx="154">
                  <c:v>8.8480933381898108E-3</c:v>
                </c:pt>
                <c:pt idx="155">
                  <c:v>7.927562419017339E-3</c:v>
                </c:pt>
                <c:pt idx="156">
                  <c:v>7.850119480082237E-3</c:v>
                </c:pt>
                <c:pt idx="157">
                  <c:v>7.0711796257982452E-3</c:v>
                </c:pt>
                <c:pt idx="158">
                  <c:v>6.4307315195374732E-3</c:v>
                </c:pt>
                <c:pt idx="159">
                  <c:v>6.343669502835928E-3</c:v>
                </c:pt>
                <c:pt idx="160">
                  <c:v>6.0180560572606918E-3</c:v>
                </c:pt>
                <c:pt idx="161">
                  <c:v>6.3090298769012485E-3</c:v>
                </c:pt>
                <c:pt idx="162">
                  <c:v>7.8202827322802447E-3</c:v>
                </c:pt>
                <c:pt idx="163">
                  <c:v>7.654207500899869E-3</c:v>
                </c:pt>
                <c:pt idx="164">
                  <c:v>8.685108784794655E-3</c:v>
                </c:pt>
                <c:pt idx="165">
                  <c:v>8.3063290302342035E-3</c:v>
                </c:pt>
                <c:pt idx="166">
                  <c:v>7.4552294734096724E-3</c:v>
                </c:pt>
                <c:pt idx="167">
                  <c:v>6.8886904854291078E-3</c:v>
                </c:pt>
                <c:pt idx="168">
                  <c:v>6.4874341520505087E-3</c:v>
                </c:pt>
                <c:pt idx="169">
                  <c:v>6.1162341591855561E-3</c:v>
                </c:pt>
                <c:pt idx="170">
                  <c:v>5.7536919452891274E-3</c:v>
                </c:pt>
                <c:pt idx="171">
                  <c:v>6.629385878680138E-3</c:v>
                </c:pt>
                <c:pt idx="172">
                  <c:v>6.2977042040477903E-3</c:v>
                </c:pt>
                <c:pt idx="173">
                  <c:v>7.9647270170791675E-3</c:v>
                </c:pt>
                <c:pt idx="174">
                  <c:v>8.5745133383400614E-3</c:v>
                </c:pt>
                <c:pt idx="175">
                  <c:v>7.669456485255262E-3</c:v>
                </c:pt>
                <c:pt idx="176">
                  <c:v>6.9854913592006154E-3</c:v>
                </c:pt>
                <c:pt idx="177">
                  <c:v>6.5155084912983455E-3</c:v>
                </c:pt>
                <c:pt idx="178">
                  <c:v>6.3053523713722751E-3</c:v>
                </c:pt>
                <c:pt idx="179">
                  <c:v>6.015216231866816E-3</c:v>
                </c:pt>
                <c:pt idx="180">
                  <c:v>6.9326447365652627E-3</c:v>
                </c:pt>
                <c:pt idx="181">
                  <c:v>1.1792932787079527E-2</c:v>
                </c:pt>
                <c:pt idx="182">
                  <c:v>1.8106597331996419E-2</c:v>
                </c:pt>
                <c:pt idx="183">
                  <c:v>2.4122171343126938E-2</c:v>
                </c:pt>
                <c:pt idx="184">
                  <c:v>2.187815955731031E-2</c:v>
                </c:pt>
                <c:pt idx="185">
                  <c:v>2.5720168559644676E-2</c:v>
                </c:pt>
                <c:pt idx="186">
                  <c:v>2.4685632355793276E-2</c:v>
                </c:pt>
                <c:pt idx="187">
                  <c:v>2.1369541023750729E-2</c:v>
                </c:pt>
                <c:pt idx="188">
                  <c:v>1.8993338594273112E-2</c:v>
                </c:pt>
                <c:pt idx="189">
                  <c:v>2.1512713390405044E-2</c:v>
                </c:pt>
                <c:pt idx="190">
                  <c:v>2.0273104731785899E-2</c:v>
                </c:pt>
                <c:pt idx="191">
                  <c:v>1.7589563463107454E-2</c:v>
                </c:pt>
                <c:pt idx="192">
                  <c:v>1.6962667988172687E-2</c:v>
                </c:pt>
                <c:pt idx="193">
                  <c:v>1.8428707870308061E-2</c:v>
                </c:pt>
                <c:pt idx="194">
                  <c:v>1.7350683843461671E-2</c:v>
                </c:pt>
                <c:pt idx="195">
                  <c:v>1.522713130716789E-2</c:v>
                </c:pt>
                <c:pt idx="196">
                  <c:v>1.3385521843381654E-2</c:v>
                </c:pt>
                <c:pt idx="197">
                  <c:v>1.1925057561424496E-2</c:v>
                </c:pt>
                <c:pt idx="198">
                  <c:v>1.1818796229473074E-2</c:v>
                </c:pt>
                <c:pt idx="199">
                  <c:v>1.0992104661378862E-2</c:v>
                </c:pt>
                <c:pt idx="200">
                  <c:v>9.8122119859955503E-3</c:v>
                </c:pt>
                <c:pt idx="201">
                  <c:v>1.1628479528999853E-2</c:v>
                </c:pt>
                <c:pt idx="202">
                  <c:v>1.0370277698816171E-2</c:v>
                </c:pt>
                <c:pt idx="203">
                  <c:v>1.0939321713770087E-2</c:v>
                </c:pt>
                <c:pt idx="204">
                  <c:v>9.734539221130014E-3</c:v>
                </c:pt>
                <c:pt idx="205">
                  <c:v>8.8417875284846487E-3</c:v>
                </c:pt>
                <c:pt idx="206">
                  <c:v>7.9124517994046267E-3</c:v>
                </c:pt>
                <c:pt idx="207">
                  <c:v>1.3982659732987604E-2</c:v>
                </c:pt>
                <c:pt idx="208">
                  <c:v>1.2223899804453308E-2</c:v>
                </c:pt>
                <c:pt idx="209">
                  <c:v>1.3569262707536413E-2</c:v>
                </c:pt>
                <c:pt idx="210">
                  <c:v>1.1883246575519804E-2</c:v>
                </c:pt>
                <c:pt idx="211">
                  <c:v>1.2115009106345163E-2</c:v>
                </c:pt>
                <c:pt idx="212">
                  <c:v>1.3279805701781831E-2</c:v>
                </c:pt>
                <c:pt idx="213">
                  <c:v>1.1796250335719717E-2</c:v>
                </c:pt>
                <c:pt idx="214">
                  <c:v>1.0878323102305437E-2</c:v>
                </c:pt>
                <c:pt idx="215">
                  <c:v>1.026402123316819E-2</c:v>
                </c:pt>
                <c:pt idx="216">
                  <c:v>9.0800551841088237E-3</c:v>
                </c:pt>
                <c:pt idx="217">
                  <c:v>8.0924601028747774E-3</c:v>
                </c:pt>
                <c:pt idx="218">
                  <c:v>8.0552672211065737E-3</c:v>
                </c:pt>
                <c:pt idx="219">
                  <c:v>7.6621491489811617E-3</c:v>
                </c:pt>
                <c:pt idx="220">
                  <c:v>9.4117772307121695E-3</c:v>
                </c:pt>
                <c:pt idx="221">
                  <c:v>8.5395173176233338E-3</c:v>
                </c:pt>
                <c:pt idx="222">
                  <c:v>7.6440244740793696E-3</c:v>
                </c:pt>
                <c:pt idx="223">
                  <c:v>6.9740891019811043E-3</c:v>
                </c:pt>
                <c:pt idx="224">
                  <c:v>7.0306542232814549E-3</c:v>
                </c:pt>
                <c:pt idx="225">
                  <c:v>9.6252312247913242E-3</c:v>
                </c:pt>
                <c:pt idx="226">
                  <c:v>9.7267363103402636E-3</c:v>
                </c:pt>
                <c:pt idx="227">
                  <c:v>8.7178262774711846E-3</c:v>
                </c:pt>
                <c:pt idx="228">
                  <c:v>7.9366362088730252E-3</c:v>
                </c:pt>
                <c:pt idx="229">
                  <c:v>8.7263082578264844E-3</c:v>
                </c:pt>
                <c:pt idx="230">
                  <c:v>7.8161559168539885E-3</c:v>
                </c:pt>
                <c:pt idx="231">
                  <c:v>7.4904351497435536E-3</c:v>
                </c:pt>
                <c:pt idx="232">
                  <c:v>8.4375821162056969E-3</c:v>
                </c:pt>
                <c:pt idx="233">
                  <c:v>7.6058857397347576E-3</c:v>
                </c:pt>
                <c:pt idx="234">
                  <c:v>7.1480268593121536E-3</c:v>
                </c:pt>
                <c:pt idx="235">
                  <c:v>6.553021262887892E-3</c:v>
                </c:pt>
                <c:pt idx="236">
                  <c:v>6.0322729747059912E-3</c:v>
                </c:pt>
                <c:pt idx="237">
                  <c:v>7.3887091744639696E-3</c:v>
                </c:pt>
                <c:pt idx="238">
                  <c:v>6.6981468071833257E-3</c:v>
                </c:pt>
                <c:pt idx="239">
                  <c:v>6.3956714014534455E-3</c:v>
                </c:pt>
                <c:pt idx="240">
                  <c:v>8.9353826336451871E-3</c:v>
                </c:pt>
                <c:pt idx="241">
                  <c:v>9.6608178374896162E-3</c:v>
                </c:pt>
                <c:pt idx="242">
                  <c:v>1.0704213823135271E-2</c:v>
                </c:pt>
                <c:pt idx="243">
                  <c:v>9.5000203032766604E-3</c:v>
                </c:pt>
                <c:pt idx="244">
                  <c:v>1.0952380295244561E-2</c:v>
                </c:pt>
                <c:pt idx="245">
                  <c:v>9.6983661907855141E-3</c:v>
                </c:pt>
                <c:pt idx="246">
                  <c:v>8.7135789752988673E-3</c:v>
                </c:pt>
                <c:pt idx="247">
                  <c:v>7.8398106704082437E-3</c:v>
                </c:pt>
                <c:pt idx="248">
                  <c:v>7.0638942610225675E-3</c:v>
                </c:pt>
                <c:pt idx="249">
                  <c:v>6.4388392020228828E-3</c:v>
                </c:pt>
                <c:pt idx="250">
                  <c:v>5.9178527417162634E-3</c:v>
                </c:pt>
                <c:pt idx="251">
                  <c:v>6.0302730863395259E-3</c:v>
                </c:pt>
                <c:pt idx="252">
                  <c:v>7.1674726796849327E-3</c:v>
                </c:pt>
                <c:pt idx="253">
                  <c:v>8.4353026367459914E-3</c:v>
                </c:pt>
                <c:pt idx="254">
                  <c:v>1.0230969738519854E-2</c:v>
                </c:pt>
                <c:pt idx="255">
                  <c:v>1.273905687905548E-2</c:v>
                </c:pt>
                <c:pt idx="256">
                  <c:v>1.1716391701976636E-2</c:v>
                </c:pt>
                <c:pt idx="257">
                  <c:v>1.0823487135437824E-2</c:v>
                </c:pt>
                <c:pt idx="258">
                  <c:v>1.0309920415366176E-2</c:v>
                </c:pt>
                <c:pt idx="259">
                  <c:v>9.1421142258641345E-3</c:v>
                </c:pt>
                <c:pt idx="260">
                  <c:v>1.2281628231766746E-2</c:v>
                </c:pt>
                <c:pt idx="261">
                  <c:v>1.0928823276109088E-2</c:v>
                </c:pt>
                <c:pt idx="262">
                  <c:v>1.0620587761784735E-2</c:v>
                </c:pt>
                <c:pt idx="263">
                  <c:v>1.1260581126786375E-2</c:v>
                </c:pt>
                <c:pt idx="264">
                  <c:v>1.2258114523361167E-2</c:v>
                </c:pt>
                <c:pt idx="265">
                  <c:v>1.3685848652068941E-2</c:v>
                </c:pt>
                <c:pt idx="266">
                  <c:v>1.2382705474808015E-2</c:v>
                </c:pt>
                <c:pt idx="267">
                  <c:v>1.1459698286911218E-2</c:v>
                </c:pt>
                <c:pt idx="268">
                  <c:v>1.1383595789823217E-2</c:v>
                </c:pt>
                <c:pt idx="269">
                  <c:v>1.0081419297109248E-2</c:v>
                </c:pt>
                <c:pt idx="270">
                  <c:v>9.0293626923389735E-3</c:v>
                </c:pt>
                <c:pt idx="271">
                  <c:v>9.2031107118390014E-3</c:v>
                </c:pt>
                <c:pt idx="272">
                  <c:v>8.9675104735239351E-3</c:v>
                </c:pt>
                <c:pt idx="273">
                  <c:v>9.2471649942091894E-3</c:v>
                </c:pt>
                <c:pt idx="274">
                  <c:v>1.1015660591990413E-2</c:v>
                </c:pt>
                <c:pt idx="275">
                  <c:v>9.7273331033763052E-3</c:v>
                </c:pt>
                <c:pt idx="276">
                  <c:v>1.0701841198553469E-2</c:v>
                </c:pt>
                <c:pt idx="277">
                  <c:v>1.460676438566136E-2</c:v>
                </c:pt>
                <c:pt idx="278">
                  <c:v>1.3807721242853696E-2</c:v>
                </c:pt>
                <c:pt idx="279">
                  <c:v>1.2073827427061761E-2</c:v>
                </c:pt>
                <c:pt idx="280">
                  <c:v>1.1071249832145295E-2</c:v>
                </c:pt>
                <c:pt idx="281">
                  <c:v>1.524699639665944E-2</c:v>
                </c:pt>
                <c:pt idx="282">
                  <c:v>1.513230769742374E-2</c:v>
                </c:pt>
                <c:pt idx="283">
                  <c:v>1.667227341552591E-2</c:v>
                </c:pt>
                <c:pt idx="284">
                  <c:v>1.4512563254202157E-2</c:v>
                </c:pt>
                <c:pt idx="285">
                  <c:v>1.3888286054470076E-2</c:v>
                </c:pt>
                <c:pt idx="286">
                  <c:v>1.2304990641875277E-2</c:v>
                </c:pt>
                <c:pt idx="287">
                  <c:v>1.3965098056834194E-2</c:v>
                </c:pt>
                <c:pt idx="288">
                  <c:v>1.4314262787433529E-2</c:v>
                </c:pt>
                <c:pt idx="289">
                  <c:v>1.3896311209180251E-2</c:v>
                </c:pt>
                <c:pt idx="290">
                  <c:v>1.325668578909282E-2</c:v>
                </c:pt>
                <c:pt idx="291">
                  <c:v>1.1803017556794464E-2</c:v>
                </c:pt>
                <c:pt idx="292">
                  <c:v>1.5040264769193535E-2</c:v>
                </c:pt>
                <c:pt idx="293">
                  <c:v>1.3133834680377147E-2</c:v>
                </c:pt>
                <c:pt idx="294">
                  <c:v>1.4535051353152065E-2</c:v>
                </c:pt>
                <c:pt idx="295">
                  <c:v>1.2833573901197541E-2</c:v>
                </c:pt>
                <c:pt idx="296">
                  <c:v>1.1252386729391368E-2</c:v>
                </c:pt>
                <c:pt idx="297">
                  <c:v>1.3232665671954911E-2</c:v>
                </c:pt>
                <c:pt idx="298">
                  <c:v>1.3434232764265303E-2</c:v>
                </c:pt>
                <c:pt idx="299">
                  <c:v>1.1775815738961333E-2</c:v>
                </c:pt>
                <c:pt idx="300">
                  <c:v>1.0362827825161526E-2</c:v>
                </c:pt>
                <c:pt idx="301">
                  <c:v>1.0929791941208465E-2</c:v>
                </c:pt>
                <c:pt idx="302">
                  <c:v>1.2855362407494606E-2</c:v>
                </c:pt>
                <c:pt idx="303">
                  <c:v>1.3338585599580954E-2</c:v>
                </c:pt>
                <c:pt idx="304">
                  <c:v>1.3677720248610482E-2</c:v>
                </c:pt>
                <c:pt idx="305">
                  <c:v>1.2219335322476311E-2</c:v>
                </c:pt>
                <c:pt idx="306">
                  <c:v>1.0734418545440114E-2</c:v>
                </c:pt>
                <c:pt idx="307">
                  <c:v>1.1325285707719908E-2</c:v>
                </c:pt>
                <c:pt idx="308">
                  <c:v>1.1653002963133487E-2</c:v>
                </c:pt>
                <c:pt idx="309">
                  <c:v>1.0381427465402859E-2</c:v>
                </c:pt>
                <c:pt idx="310">
                  <c:v>1.0354010107904993E-2</c:v>
                </c:pt>
                <c:pt idx="311">
                  <c:v>9.2360294628695376E-3</c:v>
                </c:pt>
                <c:pt idx="312">
                  <c:v>9.166908675836024E-3</c:v>
                </c:pt>
                <c:pt idx="313">
                  <c:v>1.328569723781774E-2</c:v>
                </c:pt>
                <c:pt idx="314">
                  <c:v>1.172644367574654E-2</c:v>
                </c:pt>
                <c:pt idx="315">
                  <c:v>1.0383591926660003E-2</c:v>
                </c:pt>
                <c:pt idx="316">
                  <c:v>9.2503689335642E-3</c:v>
                </c:pt>
                <c:pt idx="317">
                  <c:v>8.2317421517118846E-3</c:v>
                </c:pt>
                <c:pt idx="318">
                  <c:v>9.1937994945535517E-3</c:v>
                </c:pt>
                <c:pt idx="319">
                  <c:v>8.408917017101206E-3</c:v>
                </c:pt>
                <c:pt idx="320">
                  <c:v>7.5376333936070152E-3</c:v>
                </c:pt>
                <c:pt idx="321">
                  <c:v>9.8296807262384604E-3</c:v>
                </c:pt>
                <c:pt idx="322">
                  <c:v>8.7664162409729109E-3</c:v>
                </c:pt>
                <c:pt idx="323">
                  <c:v>7.9203010831053189E-3</c:v>
                </c:pt>
                <c:pt idx="324">
                  <c:v>7.4533500346430212E-3</c:v>
                </c:pt>
                <c:pt idx="325">
                  <c:v>7.2386406582920565E-3</c:v>
                </c:pt>
                <c:pt idx="326">
                  <c:v>6.7682354738237806E-3</c:v>
                </c:pt>
                <c:pt idx="327">
                  <c:v>6.1844956799668423E-3</c:v>
                </c:pt>
                <c:pt idx="328">
                  <c:v>5.7631606777828149E-3</c:v>
                </c:pt>
                <c:pt idx="329">
                  <c:v>6.2913004540408827E-3</c:v>
                </c:pt>
                <c:pt idx="330">
                  <c:v>5.8229958938178037E-3</c:v>
                </c:pt>
                <c:pt idx="331">
                  <c:v>5.4239681373090621E-3</c:v>
                </c:pt>
                <c:pt idx="332">
                  <c:v>6.2713175015600689E-3</c:v>
                </c:pt>
                <c:pt idx="333">
                  <c:v>6.0020953585729541E-3</c:v>
                </c:pt>
                <c:pt idx="334">
                  <c:v>5.7141882729754689E-3</c:v>
                </c:pt>
                <c:pt idx="335">
                  <c:v>5.8973077764552569E-3</c:v>
                </c:pt>
                <c:pt idx="336">
                  <c:v>5.7777885197721106E-3</c:v>
                </c:pt>
                <c:pt idx="337">
                  <c:v>7.3346115944645553E-3</c:v>
                </c:pt>
                <c:pt idx="338">
                  <c:v>7.9759332533156473E-3</c:v>
                </c:pt>
                <c:pt idx="339">
                  <c:v>9.2315951515637065E-3</c:v>
                </c:pt>
                <c:pt idx="340">
                  <c:v>8.2651393146693682E-3</c:v>
                </c:pt>
                <c:pt idx="341">
                  <c:v>7.5860074415035278E-3</c:v>
                </c:pt>
                <c:pt idx="342">
                  <c:v>7.9472316340553975E-3</c:v>
                </c:pt>
                <c:pt idx="343">
                  <c:v>8.2907793185379771E-3</c:v>
                </c:pt>
                <c:pt idx="344">
                  <c:v>7.439536001431356E-3</c:v>
                </c:pt>
                <c:pt idx="345">
                  <c:v>6.7812416086931631E-3</c:v>
                </c:pt>
                <c:pt idx="346">
                  <c:v>6.7205532108200773E-3</c:v>
                </c:pt>
                <c:pt idx="347">
                  <c:v>6.2318328233192076E-3</c:v>
                </c:pt>
                <c:pt idx="348">
                  <c:v>5.7501915287230523E-3</c:v>
                </c:pt>
                <c:pt idx="349">
                  <c:v>6.0183318219436512E-3</c:v>
                </c:pt>
                <c:pt idx="350">
                  <c:v>5.5894167014296581E-3</c:v>
                </c:pt>
                <c:pt idx="351">
                  <c:v>5.3705982482403335E-3</c:v>
                </c:pt>
                <c:pt idx="352">
                  <c:v>5.0872832655567673E-3</c:v>
                </c:pt>
                <c:pt idx="353">
                  <c:v>4.8572266275228254E-3</c:v>
                </c:pt>
                <c:pt idx="354">
                  <c:v>6.5242218023515101E-3</c:v>
                </c:pt>
                <c:pt idx="355">
                  <c:v>6.5538259815773117E-3</c:v>
                </c:pt>
                <c:pt idx="356">
                  <c:v>6.8010392754774239E-3</c:v>
                </c:pt>
                <c:pt idx="357">
                  <c:v>7.5600824569213108E-3</c:v>
                </c:pt>
                <c:pt idx="358">
                  <c:v>7.4874191148970592E-3</c:v>
                </c:pt>
                <c:pt idx="359">
                  <c:v>6.7881501396157362E-3</c:v>
                </c:pt>
                <c:pt idx="360">
                  <c:v>6.2928681785475301E-3</c:v>
                </c:pt>
                <c:pt idx="361">
                  <c:v>5.7993458839126488E-3</c:v>
                </c:pt>
                <c:pt idx="362">
                  <c:v>7.5745081141795441E-3</c:v>
                </c:pt>
                <c:pt idx="363">
                  <c:v>8.3089848480078967E-3</c:v>
                </c:pt>
                <c:pt idx="364">
                  <c:v>7.4622379210542043E-3</c:v>
                </c:pt>
                <c:pt idx="365">
                  <c:v>7.9615802963488511E-3</c:v>
                </c:pt>
                <c:pt idx="366">
                  <c:v>8.2455905544280561E-3</c:v>
                </c:pt>
                <c:pt idx="367">
                  <c:v>8.7339684596016483E-3</c:v>
                </c:pt>
                <c:pt idx="368">
                  <c:v>7.8064180855737849E-3</c:v>
                </c:pt>
                <c:pt idx="369">
                  <c:v>7.3269659688113293E-3</c:v>
                </c:pt>
                <c:pt idx="370">
                  <c:v>7.0499924813248625E-3</c:v>
                </c:pt>
                <c:pt idx="371">
                  <c:v>6.5467843074392875E-3</c:v>
                </c:pt>
                <c:pt idx="372">
                  <c:v>8.3845033356391378E-3</c:v>
                </c:pt>
                <c:pt idx="373">
                  <c:v>8.0177492055611404E-3</c:v>
                </c:pt>
                <c:pt idx="374">
                  <c:v>7.2229977333733804E-3</c:v>
                </c:pt>
                <c:pt idx="375">
                  <c:v>6.7429541510150336E-3</c:v>
                </c:pt>
                <c:pt idx="376">
                  <c:v>6.217932886856581E-3</c:v>
                </c:pt>
                <c:pt idx="377">
                  <c:v>5.740853963374295E-3</c:v>
                </c:pt>
                <c:pt idx="378">
                  <c:v>5.4351964314272045E-3</c:v>
                </c:pt>
                <c:pt idx="379">
                  <c:v>5.3871219541157195E-3</c:v>
                </c:pt>
                <c:pt idx="380">
                  <c:v>5.4069097580994041E-3</c:v>
                </c:pt>
                <c:pt idx="381">
                  <c:v>5.0974853678548886E-3</c:v>
                </c:pt>
                <c:pt idx="382">
                  <c:v>4.9816835544811136E-3</c:v>
                </c:pt>
                <c:pt idx="383">
                  <c:v>4.8962693081483323E-3</c:v>
                </c:pt>
                <c:pt idx="384">
                  <c:v>6.5282552135015239E-3</c:v>
                </c:pt>
                <c:pt idx="385">
                  <c:v>7.2332480508534571E-3</c:v>
                </c:pt>
                <c:pt idx="386">
                  <c:v>6.6691929251450292E-3</c:v>
                </c:pt>
                <c:pt idx="387">
                  <c:v>6.2210620155246088E-3</c:v>
                </c:pt>
                <c:pt idx="388">
                  <c:v>5.838037837709714E-3</c:v>
                </c:pt>
                <c:pt idx="389">
                  <c:v>5.740159048447469E-3</c:v>
                </c:pt>
                <c:pt idx="390">
                  <c:v>5.8191329089584539E-3</c:v>
                </c:pt>
                <c:pt idx="391">
                  <c:v>5.4883428427594432E-3</c:v>
                </c:pt>
                <c:pt idx="392">
                  <c:v>5.2767170275539784E-3</c:v>
                </c:pt>
                <c:pt idx="393">
                  <c:v>7.5817966638271261E-3</c:v>
                </c:pt>
                <c:pt idx="394">
                  <c:v>1.804455138839366E-2</c:v>
                </c:pt>
                <c:pt idx="395">
                  <c:v>1.7882988471297562E-2</c:v>
                </c:pt>
                <c:pt idx="396">
                  <c:v>1.7352657769322408E-2</c:v>
                </c:pt>
                <c:pt idx="397">
                  <c:v>1.6798322776297767E-2</c:v>
                </c:pt>
                <c:pt idx="398">
                  <c:v>1.5727759240880188E-2</c:v>
                </c:pt>
                <c:pt idx="399">
                  <c:v>1.3716720616241291E-2</c:v>
                </c:pt>
                <c:pt idx="400">
                  <c:v>1.2490917403551693E-2</c:v>
                </c:pt>
                <c:pt idx="401">
                  <c:v>1.1150646926965773E-2</c:v>
                </c:pt>
                <c:pt idx="402">
                  <c:v>9.8551657079652463E-3</c:v>
                </c:pt>
                <c:pt idx="403">
                  <c:v>1.0929796348731435E-2</c:v>
                </c:pt>
                <c:pt idx="404">
                  <c:v>9.7118713016958423E-3</c:v>
                </c:pt>
                <c:pt idx="405">
                  <c:v>9.0667522276718648E-3</c:v>
                </c:pt>
                <c:pt idx="406">
                  <c:v>8.0843457765139761E-3</c:v>
                </c:pt>
                <c:pt idx="407">
                  <c:v>7.5398795915048722E-3</c:v>
                </c:pt>
                <c:pt idx="408">
                  <c:v>6.8600911837691011E-3</c:v>
                </c:pt>
                <c:pt idx="409">
                  <c:v>6.2994946012631184E-3</c:v>
                </c:pt>
                <c:pt idx="410">
                  <c:v>5.8934245045762666E-3</c:v>
                </c:pt>
                <c:pt idx="411">
                  <c:v>5.7005595855725601E-3</c:v>
                </c:pt>
                <c:pt idx="412">
                  <c:v>5.6915025383953198E-3</c:v>
                </c:pt>
                <c:pt idx="413">
                  <c:v>5.5841021061029412E-3</c:v>
                </c:pt>
                <c:pt idx="414">
                  <c:v>5.5131237230120018E-3</c:v>
                </c:pt>
                <c:pt idx="415">
                  <c:v>5.1812890574291261E-3</c:v>
                </c:pt>
                <c:pt idx="416">
                  <c:v>4.9993660504330448E-3</c:v>
                </c:pt>
                <c:pt idx="417">
                  <c:v>4.7874457952621309E-3</c:v>
                </c:pt>
                <c:pt idx="418">
                  <c:v>4.624743097008179E-3</c:v>
                </c:pt>
                <c:pt idx="419">
                  <c:v>4.5827849934245287E-3</c:v>
                </c:pt>
                <c:pt idx="420">
                  <c:v>5.517385037015027E-3</c:v>
                </c:pt>
                <c:pt idx="421">
                  <c:v>5.2868830225993131E-3</c:v>
                </c:pt>
                <c:pt idx="422">
                  <c:v>5.0056247017939582E-3</c:v>
                </c:pt>
                <c:pt idx="423">
                  <c:v>5.9492639313667812E-3</c:v>
                </c:pt>
                <c:pt idx="424">
                  <c:v>5.5781554981214976E-3</c:v>
                </c:pt>
                <c:pt idx="425">
                  <c:v>5.2315188796949238E-3</c:v>
                </c:pt>
                <c:pt idx="426">
                  <c:v>5.2284077905547025E-3</c:v>
                </c:pt>
                <c:pt idx="427">
                  <c:v>5.2644343747954275E-3</c:v>
                </c:pt>
                <c:pt idx="428">
                  <c:v>5.0337194383027863E-3</c:v>
                </c:pt>
                <c:pt idx="429">
                  <c:v>4.8845204471576007E-3</c:v>
                </c:pt>
                <c:pt idx="430">
                  <c:v>5.4871689002230963E-3</c:v>
                </c:pt>
                <c:pt idx="431">
                  <c:v>5.1786359452290053E-3</c:v>
                </c:pt>
                <c:pt idx="432">
                  <c:v>4.9540914032154765E-3</c:v>
                </c:pt>
                <c:pt idx="433">
                  <c:v>4.84731293457765E-3</c:v>
                </c:pt>
                <c:pt idx="434">
                  <c:v>4.6972227511776375E-3</c:v>
                </c:pt>
                <c:pt idx="435">
                  <c:v>4.569828424165292E-3</c:v>
                </c:pt>
                <c:pt idx="436">
                  <c:v>5.2241445020415568E-3</c:v>
                </c:pt>
                <c:pt idx="437">
                  <c:v>5.0466384433531155E-3</c:v>
                </c:pt>
                <c:pt idx="438">
                  <c:v>4.9311450223243226E-3</c:v>
                </c:pt>
                <c:pt idx="439">
                  <c:v>5.1306448923946002E-3</c:v>
                </c:pt>
                <c:pt idx="440">
                  <c:v>5.0348403771000045E-3</c:v>
                </c:pt>
                <c:pt idx="441">
                  <c:v>5.0144580312460703E-3</c:v>
                </c:pt>
                <c:pt idx="442">
                  <c:v>4.8008865450309872E-3</c:v>
                </c:pt>
                <c:pt idx="443">
                  <c:v>4.8707194716389067E-3</c:v>
                </c:pt>
                <c:pt idx="444">
                  <c:v>4.7772574374761023E-3</c:v>
                </c:pt>
                <c:pt idx="445">
                  <c:v>4.6220350778187853E-3</c:v>
                </c:pt>
                <c:pt idx="446">
                  <c:v>4.6892605507669648E-3</c:v>
                </c:pt>
                <c:pt idx="447">
                  <c:v>1.2373936345985959E-2</c:v>
                </c:pt>
                <c:pt idx="448">
                  <c:v>1.2556151892922311E-2</c:v>
                </c:pt>
                <c:pt idx="449">
                  <c:v>1.3107429820371407E-2</c:v>
                </c:pt>
                <c:pt idx="450">
                  <c:v>1.1497181608473492E-2</c:v>
                </c:pt>
                <c:pt idx="451">
                  <c:v>1.0965794996097273E-2</c:v>
                </c:pt>
                <c:pt idx="452">
                  <c:v>9.8913831888252212E-3</c:v>
                </c:pt>
                <c:pt idx="453">
                  <c:v>8.7755773991179918E-3</c:v>
                </c:pt>
                <c:pt idx="454">
                  <c:v>7.8396111889233854E-3</c:v>
                </c:pt>
                <c:pt idx="455">
                  <c:v>8.4249984805421473E-3</c:v>
                </c:pt>
                <c:pt idx="456">
                  <c:v>7.9765840654044094E-3</c:v>
                </c:pt>
                <c:pt idx="457">
                  <c:v>7.7663570795964377E-3</c:v>
                </c:pt>
                <c:pt idx="458">
                  <c:v>8.2004983826049205E-3</c:v>
                </c:pt>
                <c:pt idx="459">
                  <c:v>7.7926017380660524E-3</c:v>
                </c:pt>
                <c:pt idx="460">
                  <c:v>7.3129876689376786E-3</c:v>
                </c:pt>
                <c:pt idx="461">
                  <c:v>8.0703938783702016E-3</c:v>
                </c:pt>
                <c:pt idx="462">
                  <c:v>7.9487196001811946E-3</c:v>
                </c:pt>
                <c:pt idx="463">
                  <c:v>7.3863422118161937E-3</c:v>
                </c:pt>
                <c:pt idx="464">
                  <c:v>7.1831614483967923E-3</c:v>
                </c:pt>
                <c:pt idx="465">
                  <c:v>6.7123396811098867E-3</c:v>
                </c:pt>
                <c:pt idx="466">
                  <c:v>6.1403449723253286E-3</c:v>
                </c:pt>
                <c:pt idx="467">
                  <c:v>5.9691135044018465E-3</c:v>
                </c:pt>
                <c:pt idx="468">
                  <c:v>5.8022943091857147E-3</c:v>
                </c:pt>
                <c:pt idx="469">
                  <c:v>8.0944151567068235E-3</c:v>
                </c:pt>
                <c:pt idx="470">
                  <c:v>7.2731546601001564E-3</c:v>
                </c:pt>
                <c:pt idx="471">
                  <c:v>6.8306395048970073E-3</c:v>
                </c:pt>
                <c:pt idx="472">
                  <c:v>6.2407621273900702E-3</c:v>
                </c:pt>
                <c:pt idx="473">
                  <c:v>6.0167612230851205E-3</c:v>
                </c:pt>
                <c:pt idx="474">
                  <c:v>6.08524087079375E-3</c:v>
                </c:pt>
                <c:pt idx="475">
                  <c:v>5.6674676689583339E-3</c:v>
                </c:pt>
                <c:pt idx="476">
                  <c:v>5.3909924381484097E-3</c:v>
                </c:pt>
                <c:pt idx="477">
                  <c:v>5.0963357543897594E-3</c:v>
                </c:pt>
                <c:pt idx="478">
                  <c:v>5.1697783059215779E-3</c:v>
                </c:pt>
                <c:pt idx="479">
                  <c:v>5.3343077783772211E-3</c:v>
                </c:pt>
                <c:pt idx="480">
                  <c:v>5.1670062863683674E-3</c:v>
                </c:pt>
                <c:pt idx="481">
                  <c:v>5.1987040497622084E-3</c:v>
                </c:pt>
                <c:pt idx="482">
                  <c:v>5.2406034183695091E-3</c:v>
                </c:pt>
                <c:pt idx="483">
                  <c:v>4.9799566451332062E-3</c:v>
                </c:pt>
                <c:pt idx="484">
                  <c:v>5.8786557050776967E-3</c:v>
                </c:pt>
                <c:pt idx="485">
                  <c:v>6.402917926606029E-3</c:v>
                </c:pt>
                <c:pt idx="486">
                  <c:v>6.349904147868941E-3</c:v>
                </c:pt>
                <c:pt idx="487">
                  <c:v>5.9523786105042343E-3</c:v>
                </c:pt>
                <c:pt idx="488">
                  <c:v>1.1194042983338091E-2</c:v>
                </c:pt>
                <c:pt idx="489">
                  <c:v>9.9538273023120297E-3</c:v>
                </c:pt>
                <c:pt idx="490">
                  <c:v>9.9791466184527104E-3</c:v>
                </c:pt>
                <c:pt idx="491">
                  <c:v>8.8563540400621622E-3</c:v>
                </c:pt>
                <c:pt idx="492">
                  <c:v>7.9666837921588754E-3</c:v>
                </c:pt>
                <c:pt idx="493">
                  <c:v>7.1782749542811022E-3</c:v>
                </c:pt>
                <c:pt idx="494">
                  <c:v>7.1895868855104753E-3</c:v>
                </c:pt>
                <c:pt idx="495">
                  <c:v>6.6171801693133111E-3</c:v>
                </c:pt>
                <c:pt idx="496">
                  <c:v>6.3114053079668534E-3</c:v>
                </c:pt>
                <c:pt idx="497">
                  <c:v>5.9927095323741427E-3</c:v>
                </c:pt>
                <c:pt idx="498">
                  <c:v>6.3280063945131918E-3</c:v>
                </c:pt>
                <c:pt idx="499">
                  <c:v>5.8602407495668973E-3</c:v>
                </c:pt>
                <c:pt idx="500">
                  <c:v>5.4523702604229278E-3</c:v>
                </c:pt>
                <c:pt idx="501">
                  <c:v>5.3195790065437721E-3</c:v>
                </c:pt>
                <c:pt idx="502">
                  <c:v>5.7299149536464353E-3</c:v>
                </c:pt>
                <c:pt idx="503">
                  <c:v>5.3539346340135078E-3</c:v>
                </c:pt>
                <c:pt idx="504">
                  <c:v>5.2902792277314658E-3</c:v>
                </c:pt>
                <c:pt idx="505">
                  <c:v>5.3731065723142445E-3</c:v>
                </c:pt>
                <c:pt idx="506">
                  <c:v>5.069556039037415E-3</c:v>
                </c:pt>
                <c:pt idx="507">
                  <c:v>5.3392548066448931E-3</c:v>
                </c:pt>
                <c:pt idx="508">
                  <c:v>5.176632820298014E-3</c:v>
                </c:pt>
                <c:pt idx="509">
                  <c:v>7.4614407125270996E-3</c:v>
                </c:pt>
                <c:pt idx="510">
                  <c:v>6.7781033953364482E-3</c:v>
                </c:pt>
                <c:pt idx="511">
                  <c:v>6.6168419237743374E-3</c:v>
                </c:pt>
                <c:pt idx="512">
                  <c:v>6.1251933724615834E-3</c:v>
                </c:pt>
                <c:pt idx="513">
                  <c:v>6.2351196488303704E-3</c:v>
                </c:pt>
                <c:pt idx="514">
                  <c:v>7.0391472670406352E-3</c:v>
                </c:pt>
                <c:pt idx="515">
                  <c:v>6.55544929916335E-3</c:v>
                </c:pt>
                <c:pt idx="516">
                  <c:v>6.1227455405865076E-3</c:v>
                </c:pt>
                <c:pt idx="517">
                  <c:v>5.6873281314336974E-3</c:v>
                </c:pt>
                <c:pt idx="518">
                  <c:v>5.4682248482548438E-3</c:v>
                </c:pt>
                <c:pt idx="519">
                  <c:v>5.350963195448772E-3</c:v>
                </c:pt>
                <c:pt idx="520">
                  <c:v>5.1925140458021013E-3</c:v>
                </c:pt>
                <c:pt idx="521">
                  <c:v>4.9284871451545252E-3</c:v>
                </c:pt>
                <c:pt idx="522">
                  <c:v>4.7638821665880815E-3</c:v>
                </c:pt>
                <c:pt idx="523">
                  <c:v>6.1992024878469859E-3</c:v>
                </c:pt>
                <c:pt idx="524">
                  <c:v>5.7457146502586046E-3</c:v>
                </c:pt>
                <c:pt idx="525">
                  <c:v>5.904658822014003E-3</c:v>
                </c:pt>
                <c:pt idx="526">
                  <c:v>6.5040175753409996E-3</c:v>
                </c:pt>
                <c:pt idx="527">
                  <c:v>6.3741756085474574E-3</c:v>
                </c:pt>
                <c:pt idx="528">
                  <c:v>5.9085243173054424E-3</c:v>
                </c:pt>
                <c:pt idx="529">
                  <c:v>5.6274108161606844E-3</c:v>
                </c:pt>
                <c:pt idx="530">
                  <c:v>5.6269097868852066E-3</c:v>
                </c:pt>
                <c:pt idx="531">
                  <c:v>5.2794827624643437E-3</c:v>
                </c:pt>
                <c:pt idx="532">
                  <c:v>5.076474546303153E-3</c:v>
                </c:pt>
                <c:pt idx="533">
                  <c:v>5.0164235016615325E-3</c:v>
                </c:pt>
                <c:pt idx="534">
                  <c:v>4.8103244577422186E-3</c:v>
                </c:pt>
                <c:pt idx="535">
                  <c:v>4.9350079667353774E-3</c:v>
                </c:pt>
                <c:pt idx="536">
                  <c:v>4.7436409605769274E-3</c:v>
                </c:pt>
                <c:pt idx="537">
                  <c:v>4.996748176887513E-3</c:v>
                </c:pt>
                <c:pt idx="538">
                  <c:v>4.9113706088075911E-3</c:v>
                </c:pt>
                <c:pt idx="539">
                  <c:v>4.96656962082295E-3</c:v>
                </c:pt>
                <c:pt idx="540">
                  <c:v>5.4216723282919013E-3</c:v>
                </c:pt>
                <c:pt idx="541">
                  <c:v>6.0682149698636223E-3</c:v>
                </c:pt>
                <c:pt idx="542">
                  <c:v>5.6622919436344664E-3</c:v>
                </c:pt>
                <c:pt idx="543">
                  <c:v>5.3491602956581234E-3</c:v>
                </c:pt>
                <c:pt idx="544">
                  <c:v>5.9224359342613811E-3</c:v>
                </c:pt>
                <c:pt idx="545">
                  <c:v>5.5558380903056575E-3</c:v>
                </c:pt>
                <c:pt idx="546">
                  <c:v>5.2155328314896481E-3</c:v>
                </c:pt>
                <c:pt idx="547">
                  <c:v>4.9435350569243895E-3</c:v>
                </c:pt>
                <c:pt idx="548">
                  <c:v>5.5670980816521602E-3</c:v>
                </c:pt>
                <c:pt idx="549">
                  <c:v>5.3857049324629955E-3</c:v>
                </c:pt>
                <c:pt idx="550">
                  <c:v>5.0828975393250745E-3</c:v>
                </c:pt>
                <c:pt idx="551">
                  <c:v>4.8389600838234107E-3</c:v>
                </c:pt>
                <c:pt idx="552">
                  <c:v>5.1642658976232209E-3</c:v>
                </c:pt>
                <c:pt idx="553">
                  <c:v>5.0601300496122695E-3</c:v>
                </c:pt>
                <c:pt idx="554">
                  <c:v>5.2261671114809498E-3</c:v>
                </c:pt>
                <c:pt idx="555">
                  <c:v>5.1600155268663149E-3</c:v>
                </c:pt>
                <c:pt idx="556">
                  <c:v>5.2553693895336364E-3</c:v>
                </c:pt>
                <c:pt idx="557">
                  <c:v>5.0312590948338679E-3</c:v>
                </c:pt>
                <c:pt idx="558">
                  <c:v>4.8147822828552784E-3</c:v>
                </c:pt>
                <c:pt idx="559">
                  <c:v>5.2075489980674362E-3</c:v>
                </c:pt>
                <c:pt idx="560">
                  <c:v>5.0102484325944162E-3</c:v>
                </c:pt>
                <c:pt idx="561">
                  <c:v>4.7853498064569467E-3</c:v>
                </c:pt>
                <c:pt idx="562">
                  <c:v>4.6184727223712897E-3</c:v>
                </c:pt>
                <c:pt idx="563">
                  <c:v>4.4807434360166175E-3</c:v>
                </c:pt>
                <c:pt idx="564">
                  <c:v>4.6373685946030658E-3</c:v>
                </c:pt>
                <c:pt idx="565">
                  <c:v>7.3759869019858915E-3</c:v>
                </c:pt>
                <c:pt idx="566">
                  <c:v>7.335298725356142E-3</c:v>
                </c:pt>
                <c:pt idx="567">
                  <c:v>6.6481544785648907E-3</c:v>
                </c:pt>
                <c:pt idx="568">
                  <c:v>6.3633053336549445E-3</c:v>
                </c:pt>
                <c:pt idx="569">
                  <c:v>6.0953427565500224E-3</c:v>
                </c:pt>
                <c:pt idx="570">
                  <c:v>5.8128628024805952E-3</c:v>
                </c:pt>
                <c:pt idx="571">
                  <c:v>5.4145873970062085E-3</c:v>
                </c:pt>
                <c:pt idx="572">
                  <c:v>5.2201660639848791E-3</c:v>
                </c:pt>
                <c:pt idx="573">
                  <c:v>4.9500409807463515E-3</c:v>
                </c:pt>
                <c:pt idx="574">
                  <c:v>5.1032900438433212E-3</c:v>
                </c:pt>
                <c:pt idx="575">
                  <c:v>5.9498450088057197E-3</c:v>
                </c:pt>
                <c:pt idx="576">
                  <c:v>5.6336136399543152E-3</c:v>
                </c:pt>
                <c:pt idx="577">
                  <c:v>5.3594937643306985E-3</c:v>
                </c:pt>
                <c:pt idx="578">
                  <c:v>5.2150320520561741E-3</c:v>
                </c:pt>
                <c:pt idx="579">
                  <c:v>7.7785243742552242E-3</c:v>
                </c:pt>
                <c:pt idx="580">
                  <c:v>7.0281364745184895E-3</c:v>
                </c:pt>
                <c:pt idx="581">
                  <c:v>6.4516511454779692E-3</c:v>
                </c:pt>
                <c:pt idx="582">
                  <c:v>5.9747227933465768E-3</c:v>
                </c:pt>
                <c:pt idx="583">
                  <c:v>5.6056707162223272E-3</c:v>
                </c:pt>
                <c:pt idx="584">
                  <c:v>6.0118886769616065E-3</c:v>
                </c:pt>
                <c:pt idx="585">
                  <c:v>5.5750350141920545E-3</c:v>
                </c:pt>
                <c:pt idx="586">
                  <c:v>5.3143952451835223E-3</c:v>
                </c:pt>
                <c:pt idx="587">
                  <c:v>5.2093106190443297E-3</c:v>
                </c:pt>
                <c:pt idx="588">
                  <c:v>5.0614303446445894E-3</c:v>
                </c:pt>
                <c:pt idx="589">
                  <c:v>4.823259263327424E-3</c:v>
                </c:pt>
                <c:pt idx="590">
                  <c:v>4.9582933573950813E-3</c:v>
                </c:pt>
                <c:pt idx="591">
                  <c:v>4.7691061079271129E-3</c:v>
                </c:pt>
                <c:pt idx="592">
                  <c:v>4.6550372267182318E-3</c:v>
                </c:pt>
                <c:pt idx="593">
                  <c:v>4.5080509395638013E-3</c:v>
                </c:pt>
                <c:pt idx="594">
                  <c:v>4.5118875704989155E-3</c:v>
                </c:pt>
                <c:pt idx="595">
                  <c:v>4.8635872716020464E-3</c:v>
                </c:pt>
                <c:pt idx="596">
                  <c:v>5.8133909591372808E-3</c:v>
                </c:pt>
                <c:pt idx="597">
                  <c:v>6.4740866246248375E-3</c:v>
                </c:pt>
                <c:pt idx="598">
                  <c:v>6.1801094376816015E-3</c:v>
                </c:pt>
                <c:pt idx="599">
                  <c:v>5.8226377808266614E-3</c:v>
                </c:pt>
                <c:pt idx="600">
                  <c:v>6.2303411730701922E-3</c:v>
                </c:pt>
                <c:pt idx="601">
                  <c:v>6.0083423186048672E-3</c:v>
                </c:pt>
                <c:pt idx="602">
                  <c:v>7.199492539641133E-3</c:v>
                </c:pt>
                <c:pt idx="603">
                  <c:v>6.9628905629136716E-3</c:v>
                </c:pt>
                <c:pt idx="604">
                  <c:v>6.3695314321909665E-3</c:v>
                </c:pt>
                <c:pt idx="605">
                  <c:v>5.8622393892348726E-3</c:v>
                </c:pt>
                <c:pt idx="606">
                  <c:v>5.5923490809304359E-3</c:v>
                </c:pt>
                <c:pt idx="607">
                  <c:v>5.2561849355190239E-3</c:v>
                </c:pt>
                <c:pt idx="608">
                  <c:v>4.9772694283431711E-3</c:v>
                </c:pt>
                <c:pt idx="609">
                  <c:v>4.8493637524078302E-3</c:v>
                </c:pt>
                <c:pt idx="610">
                  <c:v>4.6584607120908617E-3</c:v>
                </c:pt>
                <c:pt idx="611">
                  <c:v>4.7506435855070046E-3</c:v>
                </c:pt>
                <c:pt idx="612">
                  <c:v>4.5945085184901906E-3</c:v>
                </c:pt>
                <c:pt idx="613">
                  <c:v>4.5384464235037961E-3</c:v>
                </c:pt>
                <c:pt idx="614">
                  <c:v>4.4210251599414276E-3</c:v>
                </c:pt>
                <c:pt idx="615">
                  <c:v>4.5348596245007571E-3</c:v>
                </c:pt>
                <c:pt idx="616">
                  <c:v>4.5363779933438927E-3</c:v>
                </c:pt>
                <c:pt idx="617">
                  <c:v>4.7713384268924719E-3</c:v>
                </c:pt>
                <c:pt idx="618">
                  <c:v>4.6469888364895368E-3</c:v>
                </c:pt>
                <c:pt idx="619">
                  <c:v>9.7332732528767323E-3</c:v>
                </c:pt>
                <c:pt idx="620">
                  <c:v>8.7338454536024165E-3</c:v>
                </c:pt>
                <c:pt idx="621">
                  <c:v>8.2586154726035713E-3</c:v>
                </c:pt>
                <c:pt idx="622">
                  <c:v>7.66707500673871E-3</c:v>
                </c:pt>
                <c:pt idx="623">
                  <c:v>6.9349823457672093E-3</c:v>
                </c:pt>
                <c:pt idx="624">
                  <c:v>6.3657314647796275E-3</c:v>
                </c:pt>
                <c:pt idx="625">
                  <c:v>6.0866002427298156E-3</c:v>
                </c:pt>
                <c:pt idx="626">
                  <c:v>5.6379921431725872E-3</c:v>
                </c:pt>
                <c:pt idx="627">
                  <c:v>5.3541623075414168E-3</c:v>
                </c:pt>
                <c:pt idx="628">
                  <c:v>5.083940503265637E-3</c:v>
                </c:pt>
                <c:pt idx="629">
                  <c:v>5.7336350091951593E-3</c:v>
                </c:pt>
                <c:pt idx="630">
                  <c:v>5.5115576955171493E-3</c:v>
                </c:pt>
                <c:pt idx="631">
                  <c:v>5.2565587565969229E-3</c:v>
                </c:pt>
                <c:pt idx="632">
                  <c:v>5.2347667331045823E-3</c:v>
                </c:pt>
                <c:pt idx="633">
                  <c:v>4.9695074832640821E-3</c:v>
                </c:pt>
                <c:pt idx="634">
                  <c:v>4.756765519053829E-3</c:v>
                </c:pt>
                <c:pt idx="635">
                  <c:v>4.6458593459363226E-3</c:v>
                </c:pt>
                <c:pt idx="636">
                  <c:v>4.5732895293660427E-3</c:v>
                </c:pt>
                <c:pt idx="637">
                  <c:v>4.7534287859989262E-3</c:v>
                </c:pt>
                <c:pt idx="638">
                  <c:v>4.6559919800764531E-3</c:v>
                </c:pt>
                <c:pt idx="639">
                  <c:v>4.7163365384214626E-3</c:v>
                </c:pt>
                <c:pt idx="640">
                  <c:v>4.5609913790320838E-3</c:v>
                </c:pt>
                <c:pt idx="641">
                  <c:v>5.6056897838742525E-3</c:v>
                </c:pt>
                <c:pt idx="642">
                  <c:v>6.2605682087235664E-3</c:v>
                </c:pt>
                <c:pt idx="643">
                  <c:v>5.8077307300739471E-3</c:v>
                </c:pt>
                <c:pt idx="644">
                  <c:v>5.4408507132582898E-3</c:v>
                </c:pt>
                <c:pt idx="645">
                  <c:v>5.1309900094661538E-3</c:v>
                </c:pt>
                <c:pt idx="646">
                  <c:v>4.8813304435987043E-3</c:v>
                </c:pt>
                <c:pt idx="647">
                  <c:v>6.1816773311718061E-3</c:v>
                </c:pt>
                <c:pt idx="648">
                  <c:v>6.7697499511000323E-3</c:v>
                </c:pt>
                <c:pt idx="649">
                  <c:v>7.5193237061921894E-3</c:v>
                </c:pt>
                <c:pt idx="650">
                  <c:v>6.8056959576861965E-3</c:v>
                </c:pt>
                <c:pt idx="651">
                  <c:v>6.2518979437119942E-3</c:v>
                </c:pt>
                <c:pt idx="652">
                  <c:v>5.7737837297822418E-3</c:v>
                </c:pt>
                <c:pt idx="653">
                  <c:v>7.09758991563112E-3</c:v>
                </c:pt>
                <c:pt idx="654">
                  <c:v>6.9356201278309619E-3</c:v>
                </c:pt>
                <c:pt idx="655">
                  <c:v>6.3203945602705687E-3</c:v>
                </c:pt>
                <c:pt idx="656">
                  <c:v>5.8661463922681277E-3</c:v>
                </c:pt>
                <c:pt idx="657">
                  <c:v>6.2053234001819592E-3</c:v>
                </c:pt>
                <c:pt idx="658">
                  <c:v>5.7493509372120201E-3</c:v>
                </c:pt>
                <c:pt idx="659">
                  <c:v>5.6446189565411376E-3</c:v>
                </c:pt>
                <c:pt idx="660">
                  <c:v>5.2952181654768735E-3</c:v>
                </c:pt>
                <c:pt idx="661">
                  <c:v>5.0057792251256743E-3</c:v>
                </c:pt>
                <c:pt idx="662">
                  <c:v>5.2098467112205735E-3</c:v>
                </c:pt>
                <c:pt idx="663">
                  <c:v>4.9571738368507168E-3</c:v>
                </c:pt>
                <c:pt idx="664">
                  <c:v>4.7708371839984796E-3</c:v>
                </c:pt>
                <c:pt idx="665">
                  <c:v>4.6747093795434201E-3</c:v>
                </c:pt>
                <c:pt idx="666">
                  <c:v>4.6239867488589454E-3</c:v>
                </c:pt>
                <c:pt idx="667">
                  <c:v>4.4902649988876218E-3</c:v>
                </c:pt>
                <c:pt idx="668">
                  <c:v>4.455908413127845E-3</c:v>
                </c:pt>
                <c:pt idx="669">
                  <c:v>4.46385688465101E-3</c:v>
                </c:pt>
                <c:pt idx="670">
                  <c:v>4.4172529777279342E-3</c:v>
                </c:pt>
                <c:pt idx="671">
                  <c:v>4.3903569946677221E-3</c:v>
                </c:pt>
                <c:pt idx="672">
                  <c:v>4.3084254663725563E-3</c:v>
                </c:pt>
                <c:pt idx="673">
                  <c:v>4.4565416210788347E-3</c:v>
                </c:pt>
                <c:pt idx="674">
                  <c:v>4.3839261978254919E-3</c:v>
                </c:pt>
                <c:pt idx="675">
                  <c:v>4.3181208832151407E-3</c:v>
                </c:pt>
                <c:pt idx="676">
                  <c:v>4.4965698343485743E-3</c:v>
                </c:pt>
                <c:pt idx="677">
                  <c:v>4.4188231109194929E-3</c:v>
                </c:pt>
                <c:pt idx="678">
                  <c:v>8.1839732046815137E-3</c:v>
                </c:pt>
                <c:pt idx="679">
                  <c:v>7.3486501498220228E-3</c:v>
                </c:pt>
                <c:pt idx="680">
                  <c:v>7.8710366220778819E-3</c:v>
                </c:pt>
                <c:pt idx="681">
                  <c:v>7.1119228881850608E-3</c:v>
                </c:pt>
                <c:pt idx="682">
                  <c:v>6.4699895741059292E-3</c:v>
                </c:pt>
                <c:pt idx="683">
                  <c:v>9.4777956646993951E-3</c:v>
                </c:pt>
                <c:pt idx="684">
                  <c:v>8.5067626801952363E-3</c:v>
                </c:pt>
                <c:pt idx="685">
                  <c:v>7.6146762937352799E-3</c:v>
                </c:pt>
                <c:pt idx="686">
                  <c:v>8.0323010938111901E-3</c:v>
                </c:pt>
                <c:pt idx="687">
                  <c:v>7.475407302736773E-3</c:v>
                </c:pt>
                <c:pt idx="688">
                  <c:v>6.887300825467688E-3</c:v>
                </c:pt>
                <c:pt idx="689">
                  <c:v>6.2931261837359444E-3</c:v>
                </c:pt>
                <c:pt idx="690">
                  <c:v>5.8013241693741849E-3</c:v>
                </c:pt>
                <c:pt idx="691">
                  <c:v>5.405415789752367E-3</c:v>
                </c:pt>
                <c:pt idx="692">
                  <c:v>5.3778070819592433E-3</c:v>
                </c:pt>
                <c:pt idx="693">
                  <c:v>5.5401165435792089E-3</c:v>
                </c:pt>
                <c:pt idx="694">
                  <c:v>5.2253622170490288E-3</c:v>
                </c:pt>
                <c:pt idx="695">
                  <c:v>6.2398478055407771E-3</c:v>
                </c:pt>
                <c:pt idx="696">
                  <c:v>5.8525551209024926E-3</c:v>
                </c:pt>
                <c:pt idx="697">
                  <c:v>5.4646233664752261E-3</c:v>
                </c:pt>
                <c:pt idx="698">
                  <c:v>5.2431805760507939E-3</c:v>
                </c:pt>
                <c:pt idx="699">
                  <c:v>6.7407308292755895E-3</c:v>
                </c:pt>
                <c:pt idx="700">
                  <c:v>6.2702948109346927E-3</c:v>
                </c:pt>
                <c:pt idx="701">
                  <c:v>5.7811582311174444E-3</c:v>
                </c:pt>
                <c:pt idx="702">
                  <c:v>5.4586359117984526E-3</c:v>
                </c:pt>
                <c:pt idx="703">
                  <c:v>5.1553020317218505E-3</c:v>
                </c:pt>
                <c:pt idx="704">
                  <c:v>4.9041056729088248E-3</c:v>
                </c:pt>
                <c:pt idx="705">
                  <c:v>4.7017263140279432E-3</c:v>
                </c:pt>
                <c:pt idx="706">
                  <c:v>4.544235549692105E-3</c:v>
                </c:pt>
                <c:pt idx="707">
                  <c:v>4.757094879103415E-3</c:v>
                </c:pt>
                <c:pt idx="708">
                  <c:v>4.5867168949835935E-3</c:v>
                </c:pt>
                <c:pt idx="709">
                  <c:v>4.6633023043481442E-3</c:v>
                </c:pt>
                <c:pt idx="710">
                  <c:v>4.526402700973855E-3</c:v>
                </c:pt>
                <c:pt idx="711">
                  <c:v>4.6543881483341858E-3</c:v>
                </c:pt>
                <c:pt idx="712">
                  <c:v>4.5108526079955897E-3</c:v>
                </c:pt>
                <c:pt idx="713">
                  <c:v>4.5906375972035217E-3</c:v>
                </c:pt>
                <c:pt idx="714">
                  <c:v>4.671323336141891E-3</c:v>
                </c:pt>
                <c:pt idx="715">
                  <c:v>4.5618009883366378E-3</c:v>
                </c:pt>
                <c:pt idx="716">
                  <c:v>4.4408981524152718E-3</c:v>
                </c:pt>
                <c:pt idx="717">
                  <c:v>4.8696454210734336E-3</c:v>
                </c:pt>
                <c:pt idx="718">
                  <c:v>4.7505603730653738E-3</c:v>
                </c:pt>
                <c:pt idx="719">
                  <c:v>4.7323876079931543E-3</c:v>
                </c:pt>
                <c:pt idx="720">
                  <c:v>4.6187960950532488E-3</c:v>
                </c:pt>
                <c:pt idx="721">
                  <c:v>4.5028083966046932E-3</c:v>
                </c:pt>
                <c:pt idx="722">
                  <c:v>4.5353446644205717E-3</c:v>
                </c:pt>
                <c:pt idx="723">
                  <c:v>4.4163288489455551E-3</c:v>
                </c:pt>
                <c:pt idx="724">
                  <c:v>4.346956079152222E-3</c:v>
                </c:pt>
                <c:pt idx="725">
                  <c:v>4.2736787559604864E-3</c:v>
                </c:pt>
                <c:pt idx="726">
                  <c:v>4.2181125017280493E-3</c:v>
                </c:pt>
                <c:pt idx="727">
                  <c:v>4.181947465705038E-3</c:v>
                </c:pt>
                <c:pt idx="728">
                  <c:v>4.5884610774992703E-3</c:v>
                </c:pt>
                <c:pt idx="729">
                  <c:v>4.9580589704865631E-3</c:v>
                </c:pt>
                <c:pt idx="730">
                  <c:v>4.7558566622045812E-3</c:v>
                </c:pt>
                <c:pt idx="731">
                  <c:v>5.2159418638426684E-3</c:v>
                </c:pt>
                <c:pt idx="732">
                  <c:v>4.9471851727163436E-3</c:v>
                </c:pt>
                <c:pt idx="733">
                  <c:v>5.7715623038584098E-3</c:v>
                </c:pt>
                <c:pt idx="734">
                  <c:v>5.6804359582430138E-3</c:v>
                </c:pt>
                <c:pt idx="735">
                  <c:v>5.3095835536473204E-3</c:v>
                </c:pt>
                <c:pt idx="736">
                  <c:v>5.0288451505697621E-3</c:v>
                </c:pt>
                <c:pt idx="737">
                  <c:v>4.8047606320945303E-3</c:v>
                </c:pt>
                <c:pt idx="738">
                  <c:v>4.7386549549308576E-3</c:v>
                </c:pt>
                <c:pt idx="739">
                  <c:v>4.5768243119200169E-3</c:v>
                </c:pt>
                <c:pt idx="740">
                  <c:v>4.4708481900450642E-3</c:v>
                </c:pt>
                <c:pt idx="741">
                  <c:v>4.3766936253835922E-3</c:v>
                </c:pt>
                <c:pt idx="742">
                  <c:v>4.7713970469973315E-3</c:v>
                </c:pt>
                <c:pt idx="743">
                  <c:v>4.6619959375813454E-3</c:v>
                </c:pt>
                <c:pt idx="744">
                  <c:v>4.5137767496832666E-3</c:v>
                </c:pt>
                <c:pt idx="745">
                  <c:v>4.6222070008252753E-3</c:v>
                </c:pt>
                <c:pt idx="746">
                  <c:v>5.3272044854933854E-3</c:v>
                </c:pt>
                <c:pt idx="747">
                  <c:v>6.0483648253967489E-3</c:v>
                </c:pt>
                <c:pt idx="748">
                  <c:v>5.8160606037220919E-3</c:v>
                </c:pt>
                <c:pt idx="749">
                  <c:v>5.4213266235704763E-3</c:v>
                </c:pt>
                <c:pt idx="750">
                  <c:v>5.7311442619177614E-3</c:v>
                </c:pt>
                <c:pt idx="751">
                  <c:v>5.3961436580340881E-3</c:v>
                </c:pt>
                <c:pt idx="752">
                  <c:v>5.1158930140430469E-3</c:v>
                </c:pt>
                <c:pt idx="753">
                  <c:v>4.8944719984908448E-3</c:v>
                </c:pt>
                <c:pt idx="754">
                  <c:v>6.2376522526957469E-3</c:v>
                </c:pt>
                <c:pt idx="755">
                  <c:v>5.7796153359382461E-3</c:v>
                </c:pt>
                <c:pt idx="756">
                  <c:v>6.3480235319238283E-3</c:v>
                </c:pt>
                <c:pt idx="757">
                  <c:v>5.9837970644774441E-3</c:v>
                </c:pt>
                <c:pt idx="758">
                  <c:v>5.6150570751864713E-3</c:v>
                </c:pt>
                <c:pt idx="759">
                  <c:v>5.6488990736255776E-3</c:v>
                </c:pt>
                <c:pt idx="760">
                  <c:v>5.300730958793228E-3</c:v>
                </c:pt>
                <c:pt idx="761">
                  <c:v>5.1015305745836775E-3</c:v>
                </c:pt>
                <c:pt idx="762">
                  <c:v>5.3025333698301629E-3</c:v>
                </c:pt>
                <c:pt idx="763">
                  <c:v>5.1275344049932789E-3</c:v>
                </c:pt>
                <c:pt idx="764">
                  <c:v>4.8851817894604221E-3</c:v>
                </c:pt>
                <c:pt idx="765">
                  <c:v>4.7210278975988755E-3</c:v>
                </c:pt>
                <c:pt idx="766">
                  <c:v>5.0690042007685635E-3</c:v>
                </c:pt>
                <c:pt idx="767">
                  <c:v>6.0902496414323559E-3</c:v>
                </c:pt>
                <c:pt idx="768">
                  <c:v>6.0048188333188934E-3</c:v>
                </c:pt>
                <c:pt idx="769">
                  <c:v>5.8625522556475847E-3</c:v>
                </c:pt>
                <c:pt idx="770">
                  <c:v>5.5046020199684652E-3</c:v>
                </c:pt>
                <c:pt idx="771">
                  <c:v>5.1975694980259338E-3</c:v>
                </c:pt>
                <c:pt idx="772">
                  <c:v>4.9617295259910387E-3</c:v>
                </c:pt>
                <c:pt idx="773">
                  <c:v>4.819558197302112E-3</c:v>
                </c:pt>
                <c:pt idx="774">
                  <c:v>4.6343185568490574E-3</c:v>
                </c:pt>
                <c:pt idx="775">
                  <c:v>4.5160487687902076E-3</c:v>
                </c:pt>
                <c:pt idx="776">
                  <c:v>5.1756022612598441E-3</c:v>
                </c:pt>
                <c:pt idx="777">
                  <c:v>5.9774923164783514E-3</c:v>
                </c:pt>
                <c:pt idx="778">
                  <c:v>6.1008002007336129E-3</c:v>
                </c:pt>
                <c:pt idx="779">
                  <c:v>5.8317435897192989E-3</c:v>
                </c:pt>
                <c:pt idx="780">
                  <c:v>6.1231155702369273E-3</c:v>
                </c:pt>
                <c:pt idx="781">
                  <c:v>5.6761135535690057E-3</c:v>
                </c:pt>
                <c:pt idx="782">
                  <c:v>5.3105705295180333E-3</c:v>
                </c:pt>
                <c:pt idx="783">
                  <c:v>5.0922117438719832E-3</c:v>
                </c:pt>
                <c:pt idx="784">
                  <c:v>5.6119816045031579E-3</c:v>
                </c:pt>
                <c:pt idx="785">
                  <c:v>5.908543368977448E-3</c:v>
                </c:pt>
                <c:pt idx="786">
                  <c:v>5.8332354705135162E-3</c:v>
                </c:pt>
                <c:pt idx="787">
                  <c:v>6.693603500887841E-3</c:v>
                </c:pt>
                <c:pt idx="788">
                  <c:v>6.2216381519506984E-3</c:v>
                </c:pt>
                <c:pt idx="789">
                  <c:v>5.9678893284945064E-3</c:v>
                </c:pt>
                <c:pt idx="790">
                  <c:v>6.4469902251034546E-3</c:v>
                </c:pt>
                <c:pt idx="791">
                  <c:v>5.9561705879296253E-3</c:v>
                </c:pt>
                <c:pt idx="792">
                  <c:v>5.563808051307813E-3</c:v>
                </c:pt>
                <c:pt idx="793">
                  <c:v>5.2175450390791458E-3</c:v>
                </c:pt>
                <c:pt idx="794">
                  <c:v>7.0426920735343996E-3</c:v>
                </c:pt>
                <c:pt idx="795">
                  <c:v>7.2662535101261552E-3</c:v>
                </c:pt>
                <c:pt idx="796">
                  <c:v>8.4700556869953848E-3</c:v>
                </c:pt>
                <c:pt idx="797">
                  <c:v>7.5838892599423098E-3</c:v>
                </c:pt>
                <c:pt idx="798">
                  <c:v>6.8825740061177372E-3</c:v>
                </c:pt>
                <c:pt idx="799">
                  <c:v>1.1812852290664632E-2</c:v>
                </c:pt>
                <c:pt idx="800">
                  <c:v>2.1647272853723108E-2</c:v>
                </c:pt>
                <c:pt idx="801">
                  <c:v>2.023125679173475E-2</c:v>
                </c:pt>
                <c:pt idx="802">
                  <c:v>1.7750459251102413E-2</c:v>
                </c:pt>
                <c:pt idx="803">
                  <c:v>2.327930428269491E-2</c:v>
                </c:pt>
                <c:pt idx="804">
                  <c:v>2.116170366877522E-2</c:v>
                </c:pt>
                <c:pt idx="805">
                  <c:v>1.92925156928818E-2</c:v>
                </c:pt>
                <c:pt idx="806">
                  <c:v>1.6770093987502729E-2</c:v>
                </c:pt>
                <c:pt idx="807">
                  <c:v>1.5678249648077083E-2</c:v>
                </c:pt>
                <c:pt idx="808">
                  <c:v>1.4592178148005584E-2</c:v>
                </c:pt>
                <c:pt idx="809">
                  <c:v>1.2741888403874267E-2</c:v>
                </c:pt>
                <c:pt idx="810">
                  <c:v>1.1571545512570737E-2</c:v>
                </c:pt>
                <c:pt idx="811">
                  <c:v>1.0576015479507555E-2</c:v>
                </c:pt>
                <c:pt idx="812">
                  <c:v>9.3423215202798355E-3</c:v>
                </c:pt>
                <c:pt idx="813">
                  <c:v>1.0812111248656183E-2</c:v>
                </c:pt>
                <c:pt idx="814">
                  <c:v>1.0760895466307133E-2</c:v>
                </c:pt>
                <c:pt idx="815">
                  <c:v>1.131082700087478E-2</c:v>
                </c:pt>
                <c:pt idx="816">
                  <c:v>1.1335157775984572E-2</c:v>
                </c:pt>
                <c:pt idx="817">
                  <c:v>1.1869387429476233E-2</c:v>
                </c:pt>
                <c:pt idx="818">
                  <c:v>1.0610553442171253E-2</c:v>
                </c:pt>
                <c:pt idx="819">
                  <c:v>1.0460370692516662E-2</c:v>
                </c:pt>
                <c:pt idx="820">
                  <c:v>9.2822682593288689E-3</c:v>
                </c:pt>
                <c:pt idx="821">
                  <c:v>8.2790964777049326E-3</c:v>
                </c:pt>
                <c:pt idx="822">
                  <c:v>7.608023388406185E-3</c:v>
                </c:pt>
                <c:pt idx="823">
                  <c:v>1.0195492914593499E-2</c:v>
                </c:pt>
                <c:pt idx="824">
                  <c:v>9.071920323718341E-3</c:v>
                </c:pt>
                <c:pt idx="825">
                  <c:v>8.7152912734837565E-3</c:v>
                </c:pt>
                <c:pt idx="826">
                  <c:v>8.332915434258464E-3</c:v>
                </c:pt>
                <c:pt idx="827">
                  <c:v>7.5036836753658064E-3</c:v>
                </c:pt>
                <c:pt idx="828">
                  <c:v>6.7970685230982451E-3</c:v>
                </c:pt>
                <c:pt idx="829">
                  <c:v>9.2243901325490887E-3</c:v>
                </c:pt>
                <c:pt idx="830">
                  <c:v>8.2157234264639955E-3</c:v>
                </c:pt>
                <c:pt idx="831">
                  <c:v>7.4696564674216846E-3</c:v>
                </c:pt>
                <c:pt idx="832">
                  <c:v>1.3601663835189752E-2</c:v>
                </c:pt>
                <c:pt idx="833">
                  <c:v>1.5477114228695941E-2</c:v>
                </c:pt>
                <c:pt idx="834">
                  <c:v>1.8042625406221546E-2</c:v>
                </c:pt>
                <c:pt idx="835">
                  <c:v>1.7705418416891352E-2</c:v>
                </c:pt>
                <c:pt idx="836">
                  <c:v>1.5486516394946368E-2</c:v>
                </c:pt>
                <c:pt idx="837">
                  <c:v>1.4731173421498486E-2</c:v>
                </c:pt>
                <c:pt idx="838">
                  <c:v>1.6613820073753494E-2</c:v>
                </c:pt>
                <c:pt idx="839">
                  <c:v>1.5426042892752271E-2</c:v>
                </c:pt>
                <c:pt idx="840">
                  <c:v>1.4311557648852597E-2</c:v>
                </c:pt>
                <c:pt idx="841">
                  <c:v>1.2801279380643765E-2</c:v>
                </c:pt>
                <c:pt idx="842">
                  <c:v>1.5251791241827779E-2</c:v>
                </c:pt>
                <c:pt idx="843">
                  <c:v>1.3351182332371815E-2</c:v>
                </c:pt>
                <c:pt idx="844">
                  <c:v>1.3745482626792592E-2</c:v>
                </c:pt>
                <c:pt idx="845">
                  <c:v>1.2360758710587862E-2</c:v>
                </c:pt>
                <c:pt idx="846">
                  <c:v>1.1362841344004415E-2</c:v>
                </c:pt>
                <c:pt idx="847">
                  <c:v>1.0144341463617699E-2</c:v>
                </c:pt>
                <c:pt idx="848">
                  <c:v>9.5733948660496025E-3</c:v>
                </c:pt>
                <c:pt idx="849">
                  <c:v>9.6093959899145372E-3</c:v>
                </c:pt>
                <c:pt idx="850">
                  <c:v>8.5315592578506221E-3</c:v>
                </c:pt>
                <c:pt idx="851">
                  <c:v>8.1908049676517498E-3</c:v>
                </c:pt>
                <c:pt idx="852">
                  <c:v>8.4898747449038275E-3</c:v>
                </c:pt>
                <c:pt idx="853">
                  <c:v>7.6066076071951566E-3</c:v>
                </c:pt>
                <c:pt idx="854">
                  <c:v>9.4221845925186419E-3</c:v>
                </c:pt>
                <c:pt idx="855">
                  <c:v>8.3881756766840537E-3</c:v>
                </c:pt>
                <c:pt idx="856">
                  <c:v>8.6959875756488971E-3</c:v>
                </c:pt>
                <c:pt idx="857">
                  <c:v>7.7713134435332979E-3</c:v>
                </c:pt>
                <c:pt idx="858">
                  <c:v>8.1107596290847066E-3</c:v>
                </c:pt>
                <c:pt idx="859">
                  <c:v>7.3279394146977695E-3</c:v>
                </c:pt>
                <c:pt idx="860">
                  <c:v>7.573930507399497E-3</c:v>
                </c:pt>
                <c:pt idx="861">
                  <c:v>6.9825345481318796E-3</c:v>
                </c:pt>
                <c:pt idx="862">
                  <c:v>8.378765569704268E-3</c:v>
                </c:pt>
                <c:pt idx="863">
                  <c:v>7.6029418223718288E-3</c:v>
                </c:pt>
                <c:pt idx="864">
                  <c:v>6.8836722955295127E-3</c:v>
                </c:pt>
                <c:pt idx="865">
                  <c:v>7.4623702323592242E-3</c:v>
                </c:pt>
                <c:pt idx="866">
                  <c:v>7.7928179263552014E-3</c:v>
                </c:pt>
                <c:pt idx="867">
                  <c:v>7.0345736308487158E-3</c:v>
                </c:pt>
                <c:pt idx="868">
                  <c:v>6.4009300274743327E-3</c:v>
                </c:pt>
                <c:pt idx="869">
                  <c:v>6.8365926918406419E-3</c:v>
                </c:pt>
                <c:pt idx="870">
                  <c:v>6.4124253945589838E-3</c:v>
                </c:pt>
                <c:pt idx="871">
                  <c:v>5.9439708903561879E-3</c:v>
                </c:pt>
                <c:pt idx="872">
                  <c:v>5.7363651012587386E-3</c:v>
                </c:pt>
                <c:pt idx="873">
                  <c:v>6.1324802355494541E-3</c:v>
                </c:pt>
                <c:pt idx="874">
                  <c:v>5.9467619126206267E-3</c:v>
                </c:pt>
                <c:pt idx="875">
                  <c:v>5.6319099293331105E-3</c:v>
                </c:pt>
                <c:pt idx="876">
                  <c:v>5.4254113749808959E-3</c:v>
                </c:pt>
                <c:pt idx="877">
                  <c:v>5.305998162886163E-3</c:v>
                </c:pt>
                <c:pt idx="878">
                  <c:v>7.5336070015074924E-3</c:v>
                </c:pt>
                <c:pt idx="879">
                  <c:v>8.6932791518452308E-3</c:v>
                </c:pt>
                <c:pt idx="880">
                  <c:v>8.5174049853793416E-3</c:v>
                </c:pt>
                <c:pt idx="881">
                  <c:v>8.8841878522718017E-3</c:v>
                </c:pt>
                <c:pt idx="882">
                  <c:v>8.1004511410295507E-3</c:v>
                </c:pt>
                <c:pt idx="883">
                  <c:v>7.2766577790582083E-3</c:v>
                </c:pt>
                <c:pt idx="884">
                  <c:v>7.4824147254303423E-3</c:v>
                </c:pt>
                <c:pt idx="885">
                  <c:v>6.802605539177187E-3</c:v>
                </c:pt>
                <c:pt idx="886">
                  <c:v>6.3007053232725834E-3</c:v>
                </c:pt>
                <c:pt idx="887">
                  <c:v>5.806829233712377E-3</c:v>
                </c:pt>
                <c:pt idx="888">
                  <c:v>5.4264998499809871E-3</c:v>
                </c:pt>
                <c:pt idx="889">
                  <c:v>5.5605587502403761E-3</c:v>
                </c:pt>
                <c:pt idx="890">
                  <c:v>5.2687635399095694E-3</c:v>
                </c:pt>
                <c:pt idx="891">
                  <c:v>5.0525916613656163E-3</c:v>
                </c:pt>
                <c:pt idx="892">
                  <c:v>4.9962282270986135E-3</c:v>
                </c:pt>
                <c:pt idx="893">
                  <c:v>5.2521538657003802E-3</c:v>
                </c:pt>
                <c:pt idx="894">
                  <c:v>4.9880765664678207E-3</c:v>
                </c:pt>
                <c:pt idx="895">
                  <c:v>5.7683390872429029E-3</c:v>
                </c:pt>
                <c:pt idx="896">
                  <c:v>5.400457939897252E-3</c:v>
                </c:pt>
                <c:pt idx="897">
                  <c:v>8.3376025342025255E-3</c:v>
                </c:pt>
                <c:pt idx="898">
                  <c:v>7.4996894336449502E-3</c:v>
                </c:pt>
                <c:pt idx="899">
                  <c:v>8.0180886406119849E-3</c:v>
                </c:pt>
                <c:pt idx="900">
                  <c:v>7.6107837117107783E-3</c:v>
                </c:pt>
                <c:pt idx="901">
                  <c:v>6.8728690458554811E-3</c:v>
                </c:pt>
                <c:pt idx="902">
                  <c:v>6.3527519080782916E-3</c:v>
                </c:pt>
                <c:pt idx="903">
                  <c:v>6.405888019203599E-3</c:v>
                </c:pt>
                <c:pt idx="904">
                  <c:v>6.8784320173509422E-3</c:v>
                </c:pt>
                <c:pt idx="905">
                  <c:v>7.1782336828982449E-3</c:v>
                </c:pt>
                <c:pt idx="906">
                  <c:v>7.467508452993139E-3</c:v>
                </c:pt>
                <c:pt idx="907">
                  <c:v>6.8630082024318329E-3</c:v>
                </c:pt>
                <c:pt idx="908">
                  <c:v>7.2179629897591007E-3</c:v>
                </c:pt>
                <c:pt idx="909">
                  <c:v>7.4795922639202747E-3</c:v>
                </c:pt>
                <c:pt idx="910">
                  <c:v>6.7661936624085449E-3</c:v>
                </c:pt>
                <c:pt idx="911">
                  <c:v>6.2383148807274467E-3</c:v>
                </c:pt>
                <c:pt idx="912">
                  <c:v>5.9326533381342207E-3</c:v>
                </c:pt>
                <c:pt idx="913">
                  <c:v>5.5444494612205035E-3</c:v>
                </c:pt>
                <c:pt idx="914">
                  <c:v>5.6334385109944587E-3</c:v>
                </c:pt>
                <c:pt idx="915">
                  <c:v>5.3319456376469928E-3</c:v>
                </c:pt>
                <c:pt idx="916">
                  <c:v>5.0555202647233986E-3</c:v>
                </c:pt>
                <c:pt idx="917">
                  <c:v>5.1448986689287164E-3</c:v>
                </c:pt>
                <c:pt idx="918">
                  <c:v>6.1724692734302688E-3</c:v>
                </c:pt>
                <c:pt idx="919">
                  <c:v>5.9634643357382878E-3</c:v>
                </c:pt>
                <c:pt idx="920">
                  <c:v>6.4695182194971874E-3</c:v>
                </c:pt>
                <c:pt idx="921">
                  <c:v>6.6483069269905656E-3</c:v>
                </c:pt>
                <c:pt idx="922">
                  <c:v>6.3626014648183434E-3</c:v>
                </c:pt>
                <c:pt idx="923">
                  <c:v>5.9154090119201471E-3</c:v>
                </c:pt>
                <c:pt idx="924">
                  <c:v>5.8066546809992558E-3</c:v>
                </c:pt>
                <c:pt idx="925">
                  <c:v>5.6838873917691045E-3</c:v>
                </c:pt>
                <c:pt idx="926">
                  <c:v>5.4551263728568221E-3</c:v>
                </c:pt>
                <c:pt idx="927">
                  <c:v>5.2120914409926628E-3</c:v>
                </c:pt>
                <c:pt idx="928">
                  <c:v>4.9635227093498269E-3</c:v>
                </c:pt>
                <c:pt idx="929">
                  <c:v>4.8546049268198719E-3</c:v>
                </c:pt>
                <c:pt idx="930">
                  <c:v>5.8899436644674515E-3</c:v>
                </c:pt>
                <c:pt idx="931">
                  <c:v>5.8968997303835416E-3</c:v>
                </c:pt>
                <c:pt idx="932">
                  <c:v>6.0404609118484068E-3</c:v>
                </c:pt>
                <c:pt idx="933">
                  <c:v>6.7772578191622624E-3</c:v>
                </c:pt>
                <c:pt idx="934">
                  <c:v>6.9846099117828351E-3</c:v>
                </c:pt>
                <c:pt idx="935">
                  <c:v>6.4621117657145E-3</c:v>
                </c:pt>
                <c:pt idx="936">
                  <c:v>5.9814270145362681E-3</c:v>
                </c:pt>
                <c:pt idx="937">
                  <c:v>5.5787690981646734E-3</c:v>
                </c:pt>
                <c:pt idx="938">
                  <c:v>5.2571824487133061E-3</c:v>
                </c:pt>
                <c:pt idx="939">
                  <c:v>5.1029610798084988E-3</c:v>
                </c:pt>
                <c:pt idx="940">
                  <c:v>5.4379890830621135E-3</c:v>
                </c:pt>
                <c:pt idx="941">
                  <c:v>5.9933173925629645E-3</c:v>
                </c:pt>
                <c:pt idx="942">
                  <c:v>5.5640971238537047E-3</c:v>
                </c:pt>
                <c:pt idx="943">
                  <c:v>5.6715472216486229E-3</c:v>
                </c:pt>
                <c:pt idx="944">
                  <c:v>5.8120495667640798E-3</c:v>
                </c:pt>
                <c:pt idx="945">
                  <c:v>5.4225598363833744E-3</c:v>
                </c:pt>
                <c:pt idx="946">
                  <c:v>5.2262444426209535E-3</c:v>
                </c:pt>
                <c:pt idx="947">
                  <c:v>5.215625182113293E-3</c:v>
                </c:pt>
                <c:pt idx="948">
                  <c:v>5.3419201769694712E-3</c:v>
                </c:pt>
                <c:pt idx="949">
                  <c:v>5.2251573463638198E-3</c:v>
                </c:pt>
                <c:pt idx="950">
                  <c:v>4.97468599864516E-3</c:v>
                </c:pt>
                <c:pt idx="951">
                  <c:v>4.9378395043712126E-3</c:v>
                </c:pt>
                <c:pt idx="952">
                  <c:v>4.7302829567015684E-3</c:v>
                </c:pt>
                <c:pt idx="953">
                  <c:v>4.9982264201102987E-3</c:v>
                </c:pt>
                <c:pt idx="954">
                  <c:v>4.778860164209261E-3</c:v>
                </c:pt>
                <c:pt idx="955">
                  <c:v>5.4395038837564986E-3</c:v>
                </c:pt>
                <c:pt idx="956">
                  <c:v>5.5225979868120546E-3</c:v>
                </c:pt>
                <c:pt idx="957">
                  <c:v>5.1880774398216463E-3</c:v>
                </c:pt>
                <c:pt idx="958">
                  <c:v>5.8683014032401446E-3</c:v>
                </c:pt>
                <c:pt idx="959">
                  <c:v>5.4848860075797888E-3</c:v>
                </c:pt>
                <c:pt idx="960">
                  <c:v>5.516109160819258E-3</c:v>
                </c:pt>
                <c:pt idx="961">
                  <c:v>5.2671976754370027E-3</c:v>
                </c:pt>
                <c:pt idx="962">
                  <c:v>5.3193744562134698E-3</c:v>
                </c:pt>
                <c:pt idx="963">
                  <c:v>5.1019599538470999E-3</c:v>
                </c:pt>
                <c:pt idx="964">
                  <c:v>4.8676306651264031E-3</c:v>
                </c:pt>
                <c:pt idx="965">
                  <c:v>4.8458533768830584E-3</c:v>
                </c:pt>
                <c:pt idx="966">
                  <c:v>4.686663712777258E-3</c:v>
                </c:pt>
                <c:pt idx="967">
                  <c:v>4.5321976478633836E-3</c:v>
                </c:pt>
                <c:pt idx="968">
                  <c:v>6.0108336695957549E-3</c:v>
                </c:pt>
                <c:pt idx="969">
                  <c:v>6.2727346617083429E-3</c:v>
                </c:pt>
                <c:pt idx="970">
                  <c:v>5.8088287146515101E-3</c:v>
                </c:pt>
                <c:pt idx="971">
                  <c:v>5.5050587076379805E-3</c:v>
                </c:pt>
                <c:pt idx="972">
                  <c:v>1.6154968986875781E-2</c:v>
                </c:pt>
                <c:pt idx="973">
                  <c:v>1.7100791501035051E-2</c:v>
                </c:pt>
                <c:pt idx="974">
                  <c:v>1.6076090076254095E-2</c:v>
                </c:pt>
                <c:pt idx="975">
                  <c:v>1.4332197749594558E-2</c:v>
                </c:pt>
                <c:pt idx="976">
                  <c:v>1.5657972012657027E-2</c:v>
                </c:pt>
                <c:pt idx="977">
                  <c:v>1.365594609701132E-2</c:v>
                </c:pt>
                <c:pt idx="978">
                  <c:v>1.3798983758164239E-2</c:v>
                </c:pt>
                <c:pt idx="979">
                  <c:v>1.2078065853017537E-2</c:v>
                </c:pt>
                <c:pt idx="980">
                  <c:v>1.0859261963001606E-2</c:v>
                </c:pt>
                <c:pt idx="981">
                  <c:v>1.0001515827303367E-2</c:v>
                </c:pt>
                <c:pt idx="982">
                  <c:v>1.6904155112543947E-2</c:v>
                </c:pt>
                <c:pt idx="983">
                  <c:v>1.6792201901254116E-2</c:v>
                </c:pt>
                <c:pt idx="984">
                  <c:v>1.6778676294778333E-2</c:v>
                </c:pt>
                <c:pt idx="985">
                  <c:v>1.4981773715095462E-2</c:v>
                </c:pt>
                <c:pt idx="986">
                  <c:v>1.4713809099008594E-2</c:v>
                </c:pt>
                <c:pt idx="987">
                  <c:v>1.3631182108107171E-2</c:v>
                </c:pt>
                <c:pt idx="988">
                  <c:v>1.2721083534123457E-2</c:v>
                </c:pt>
                <c:pt idx="989">
                  <c:v>1.1612912086807713E-2</c:v>
                </c:pt>
                <c:pt idx="990">
                  <c:v>1.0445195039656041E-2</c:v>
                </c:pt>
                <c:pt idx="991">
                  <c:v>9.5589858675054536E-3</c:v>
                </c:pt>
                <c:pt idx="992">
                  <c:v>1.2572721820882085E-2</c:v>
                </c:pt>
                <c:pt idx="993">
                  <c:v>1.1129268936298802E-2</c:v>
                </c:pt>
                <c:pt idx="994">
                  <c:v>1.0810860201203079E-2</c:v>
                </c:pt>
                <c:pt idx="995">
                  <c:v>1.333807684094698E-2</c:v>
                </c:pt>
                <c:pt idx="996">
                  <c:v>1.1721526811872785E-2</c:v>
                </c:pt>
                <c:pt idx="997">
                  <c:v>1.0987551378422429E-2</c:v>
                </c:pt>
                <c:pt idx="998">
                  <c:v>1.0660787135830197E-2</c:v>
                </c:pt>
                <c:pt idx="999">
                  <c:v>9.4352698591714228E-3</c:v>
                </c:pt>
                <c:pt idx="1000">
                  <c:v>1.1543006720953626E-2</c:v>
                </c:pt>
                <c:pt idx="1001">
                  <c:v>1.3319660138057632E-2</c:v>
                </c:pt>
                <c:pt idx="1002">
                  <c:v>1.1703877060123085E-2</c:v>
                </c:pt>
                <c:pt idx="1003">
                  <c:v>1.082252631859818E-2</c:v>
                </c:pt>
                <c:pt idx="1004">
                  <c:v>1.1661603198394365E-2</c:v>
                </c:pt>
                <c:pt idx="1005">
                  <c:v>1.0317028559858939E-2</c:v>
                </c:pt>
                <c:pt idx="1006">
                  <c:v>1.359352752325849E-2</c:v>
                </c:pt>
                <c:pt idx="1007">
                  <c:v>1.197015801991801E-2</c:v>
                </c:pt>
                <c:pt idx="1008">
                  <c:v>1.1038963873611642E-2</c:v>
                </c:pt>
                <c:pt idx="1009">
                  <c:v>1.0766787380578853E-2</c:v>
                </c:pt>
                <c:pt idx="1010">
                  <c:v>1.7822795037118384E-2</c:v>
                </c:pt>
                <c:pt idx="1011">
                  <c:v>1.5530112792514152E-2</c:v>
                </c:pt>
                <c:pt idx="1012">
                  <c:v>1.7423200516094358E-2</c:v>
                </c:pt>
                <c:pt idx="1013">
                  <c:v>1.5159017769496401E-2</c:v>
                </c:pt>
                <c:pt idx="1014">
                  <c:v>1.3233170747912986E-2</c:v>
                </c:pt>
                <c:pt idx="1015">
                  <c:v>1.1774481064692222E-2</c:v>
                </c:pt>
                <c:pt idx="1016">
                  <c:v>1.036192057642382E-2</c:v>
                </c:pt>
                <c:pt idx="1017">
                  <c:v>1.2873039437809904E-2</c:v>
                </c:pt>
                <c:pt idx="1018">
                  <c:v>1.4949480336701113E-2</c:v>
                </c:pt>
                <c:pt idx="1019">
                  <c:v>1.3048396112904415E-2</c:v>
                </c:pt>
                <c:pt idx="1020">
                  <c:v>1.3597037201642959E-2</c:v>
                </c:pt>
                <c:pt idx="1021">
                  <c:v>1.4081260492456955E-2</c:v>
                </c:pt>
                <c:pt idx="1022">
                  <c:v>1.5685056961443677E-2</c:v>
                </c:pt>
                <c:pt idx="1023">
                  <c:v>1.8653086951168983E-2</c:v>
                </c:pt>
                <c:pt idx="1024">
                  <c:v>2.7465156770143533E-2</c:v>
                </c:pt>
                <c:pt idx="1025">
                  <c:v>2.4014474363290524E-2</c:v>
                </c:pt>
                <c:pt idx="1026">
                  <c:v>2.0814652078482654E-2</c:v>
                </c:pt>
                <c:pt idx="1027">
                  <c:v>1.8387235594662352E-2</c:v>
                </c:pt>
                <c:pt idx="1028">
                  <c:v>1.5977532926985057E-2</c:v>
                </c:pt>
                <c:pt idx="1029">
                  <c:v>1.8132363575883829E-2</c:v>
                </c:pt>
                <c:pt idx="1030">
                  <c:v>2.1922685897856519E-2</c:v>
                </c:pt>
                <c:pt idx="1031">
                  <c:v>1.9209226811771427E-2</c:v>
                </c:pt>
                <c:pt idx="1032">
                  <c:v>1.7161148860346535E-2</c:v>
                </c:pt>
                <c:pt idx="1033">
                  <c:v>1.5003892807639663E-2</c:v>
                </c:pt>
                <c:pt idx="1034">
                  <c:v>1.3198854416819264E-2</c:v>
                </c:pt>
                <c:pt idx="1035">
                  <c:v>1.1565321167113268E-2</c:v>
                </c:pt>
                <c:pt idx="1036">
                  <c:v>1.0542036221697478E-2</c:v>
                </c:pt>
                <c:pt idx="1037">
                  <c:v>1.0346591025476359E-2</c:v>
                </c:pt>
                <c:pt idx="1038">
                  <c:v>9.1718722248243303E-3</c:v>
                </c:pt>
                <c:pt idx="1039">
                  <c:v>8.7291172751690436E-3</c:v>
                </c:pt>
                <c:pt idx="1040">
                  <c:v>9.6151039148982577E-3</c:v>
                </c:pt>
                <c:pt idx="1041">
                  <c:v>1.0914948633127728E-2</c:v>
                </c:pt>
                <c:pt idx="1042">
                  <c:v>9.6479897261096993E-3</c:v>
                </c:pt>
                <c:pt idx="1043">
                  <c:v>8.5677306320257902E-3</c:v>
                </c:pt>
                <c:pt idx="1044">
                  <c:v>8.4215642222190933E-3</c:v>
                </c:pt>
                <c:pt idx="1045">
                  <c:v>8.5064346201357381E-3</c:v>
                </c:pt>
                <c:pt idx="1046">
                  <c:v>7.6818750110951997E-3</c:v>
                </c:pt>
                <c:pt idx="1047">
                  <c:v>9.6410051822684115E-3</c:v>
                </c:pt>
                <c:pt idx="1048">
                  <c:v>9.2617083054273627E-3</c:v>
                </c:pt>
                <c:pt idx="1049">
                  <c:v>8.241231892669872E-3</c:v>
                </c:pt>
                <c:pt idx="1050">
                  <c:v>7.8751475940830925E-3</c:v>
                </c:pt>
                <c:pt idx="1051">
                  <c:v>7.3089348810112401E-3</c:v>
                </c:pt>
                <c:pt idx="1052">
                  <c:v>6.766904700296881E-3</c:v>
                </c:pt>
                <c:pt idx="1053">
                  <c:v>7.7183608675087103E-3</c:v>
                </c:pt>
                <c:pt idx="1054">
                  <c:v>6.9615853252080777E-3</c:v>
                </c:pt>
                <c:pt idx="1055">
                  <c:v>6.3414701005603952E-3</c:v>
                </c:pt>
                <c:pt idx="1056">
                  <c:v>8.0159657277513226E-3</c:v>
                </c:pt>
                <c:pt idx="1057">
                  <c:v>7.2768308828841891E-3</c:v>
                </c:pt>
                <c:pt idx="1058">
                  <c:v>6.7835167521610191E-3</c:v>
                </c:pt>
                <c:pt idx="1059">
                  <c:v>7.7042157365198385E-3</c:v>
                </c:pt>
                <c:pt idx="1060">
                  <c:v>6.9568023270598113E-3</c:v>
                </c:pt>
                <c:pt idx="1061">
                  <c:v>6.3527438502146592E-3</c:v>
                </c:pt>
                <c:pt idx="1062">
                  <c:v>6.1703892872370754E-3</c:v>
                </c:pt>
                <c:pt idx="1063">
                  <c:v>6.2440255669952835E-3</c:v>
                </c:pt>
                <c:pt idx="1064">
                  <c:v>5.7632040302185101E-3</c:v>
                </c:pt>
                <c:pt idx="1065">
                  <c:v>5.4238447098241844E-3</c:v>
                </c:pt>
                <c:pt idx="1066">
                  <c:v>5.1429059273664784E-3</c:v>
                </c:pt>
                <c:pt idx="1067">
                  <c:v>5.1570017202818147E-3</c:v>
                </c:pt>
                <c:pt idx="1068">
                  <c:v>5.6245425977156467E-3</c:v>
                </c:pt>
                <c:pt idx="1069">
                  <c:v>5.6796608974431376E-3</c:v>
                </c:pt>
                <c:pt idx="1070">
                  <c:v>5.381220287158775E-3</c:v>
                </c:pt>
                <c:pt idx="1071">
                  <c:v>6.0691725536097443E-3</c:v>
                </c:pt>
                <c:pt idx="1072">
                  <c:v>6.9328983608713569E-3</c:v>
                </c:pt>
                <c:pt idx="1073">
                  <c:v>6.4575986556684251E-3</c:v>
                </c:pt>
                <c:pt idx="1074">
                  <c:v>8.6531996665898895E-3</c:v>
                </c:pt>
                <c:pt idx="1075">
                  <c:v>7.7958126357532747E-3</c:v>
                </c:pt>
                <c:pt idx="1076">
                  <c:v>7.5596732425027421E-3</c:v>
                </c:pt>
                <c:pt idx="1077">
                  <c:v>6.8731234165684534E-3</c:v>
                </c:pt>
                <c:pt idx="1078">
                  <c:v>6.5506018956522725E-3</c:v>
                </c:pt>
                <c:pt idx="1079">
                  <c:v>6.150281291690581E-3</c:v>
                </c:pt>
                <c:pt idx="1080">
                  <c:v>5.7005425294461773E-3</c:v>
                </c:pt>
                <c:pt idx="1081">
                  <c:v>5.591518191310779E-3</c:v>
                </c:pt>
                <c:pt idx="1082">
                  <c:v>6.9494299193167859E-3</c:v>
                </c:pt>
                <c:pt idx="1083">
                  <c:v>1.099715200918556E-2</c:v>
                </c:pt>
                <c:pt idx="1084">
                  <c:v>9.7251257720999702E-3</c:v>
                </c:pt>
                <c:pt idx="1085">
                  <c:v>9.1020940076971656E-3</c:v>
                </c:pt>
                <c:pt idx="1086">
                  <c:v>8.4782034947036931E-3</c:v>
                </c:pt>
                <c:pt idx="1087">
                  <c:v>7.69395348949481E-3</c:v>
                </c:pt>
                <c:pt idx="1088">
                  <c:v>7.4458230594117462E-3</c:v>
                </c:pt>
                <c:pt idx="1089">
                  <c:v>8.3259414276748538E-3</c:v>
                </c:pt>
                <c:pt idx="1090">
                  <c:v>7.4716927368212675E-3</c:v>
                </c:pt>
                <c:pt idx="1091">
                  <c:v>6.7860312788671356E-3</c:v>
                </c:pt>
                <c:pt idx="1092">
                  <c:v>6.2255773246116756E-3</c:v>
                </c:pt>
                <c:pt idx="1093">
                  <c:v>6.003044965611346E-3</c:v>
                </c:pt>
                <c:pt idx="1094">
                  <c:v>5.5675899012256605E-3</c:v>
                </c:pt>
                <c:pt idx="1095">
                  <c:v>6.0835429090184733E-3</c:v>
                </c:pt>
                <c:pt idx="1096">
                  <c:v>5.7604254141043225E-3</c:v>
                </c:pt>
                <c:pt idx="1097">
                  <c:v>5.3841719722475751E-3</c:v>
                </c:pt>
                <c:pt idx="1098">
                  <c:v>5.7193303640574421E-3</c:v>
                </c:pt>
                <c:pt idx="1099">
                  <c:v>5.3798872921620045E-3</c:v>
                </c:pt>
                <c:pt idx="1100">
                  <c:v>5.0732749548509908E-3</c:v>
                </c:pt>
                <c:pt idx="1101">
                  <c:v>5.0300302502001657E-3</c:v>
                </c:pt>
                <c:pt idx="1102">
                  <c:v>4.8103167686658743E-3</c:v>
                </c:pt>
                <c:pt idx="1103">
                  <c:v>4.6281186576311644E-3</c:v>
                </c:pt>
                <c:pt idx="1104">
                  <c:v>5.7854527432207817E-3</c:v>
                </c:pt>
                <c:pt idx="1105">
                  <c:v>5.5623397518775449E-3</c:v>
                </c:pt>
                <c:pt idx="1106">
                  <c:v>5.2428702338452983E-3</c:v>
                </c:pt>
                <c:pt idx="1107">
                  <c:v>5.2675658964148279E-3</c:v>
                </c:pt>
                <c:pt idx="1108">
                  <c:v>4.9846171338459042E-3</c:v>
                </c:pt>
                <c:pt idx="1109">
                  <c:v>4.7626262331111942E-3</c:v>
                </c:pt>
                <c:pt idx="1110">
                  <c:v>5.9444663056860397E-3</c:v>
                </c:pt>
                <c:pt idx="1111">
                  <c:v>5.6781468216337786E-3</c:v>
                </c:pt>
                <c:pt idx="1112">
                  <c:v>6.6545920477372456E-3</c:v>
                </c:pt>
                <c:pt idx="1113">
                  <c:v>6.5470960157700776E-3</c:v>
                </c:pt>
                <c:pt idx="1114">
                  <c:v>9.9008507577469096E-3</c:v>
                </c:pt>
                <c:pt idx="1115">
                  <c:v>8.8437185082851835E-3</c:v>
                </c:pt>
                <c:pt idx="1116">
                  <c:v>8.0824374482952634E-3</c:v>
                </c:pt>
                <c:pt idx="1117">
                  <c:v>7.3813886276657597E-3</c:v>
                </c:pt>
                <c:pt idx="1118">
                  <c:v>1.3159571590050406E-2</c:v>
                </c:pt>
                <c:pt idx="1119">
                  <c:v>1.1980756982401874E-2</c:v>
                </c:pt>
                <c:pt idx="1120">
                  <c:v>1.0771718150816111E-2</c:v>
                </c:pt>
                <c:pt idx="1121">
                  <c:v>1.0192757655101079E-2</c:v>
                </c:pt>
                <c:pt idx="1122">
                  <c:v>9.5123567736753716E-3</c:v>
                </c:pt>
                <c:pt idx="1123">
                  <c:v>9.1217867617771359E-3</c:v>
                </c:pt>
                <c:pt idx="1124">
                  <c:v>8.8443013317871765E-3</c:v>
                </c:pt>
                <c:pt idx="1125">
                  <c:v>8.0640993908115272E-3</c:v>
                </c:pt>
                <c:pt idx="1126">
                  <c:v>9.2707666416196929E-3</c:v>
                </c:pt>
                <c:pt idx="1127">
                  <c:v>8.2524264757407335E-3</c:v>
                </c:pt>
                <c:pt idx="1128">
                  <c:v>8.4978985177132736E-3</c:v>
                </c:pt>
                <c:pt idx="1129">
                  <c:v>8.3758959719523827E-3</c:v>
                </c:pt>
                <c:pt idx="1130">
                  <c:v>7.5273851159854688E-3</c:v>
                </c:pt>
                <c:pt idx="1131">
                  <c:v>9.3171163409778799E-3</c:v>
                </c:pt>
                <c:pt idx="1132">
                  <c:v>8.4449282290721579E-3</c:v>
                </c:pt>
                <c:pt idx="1133">
                  <c:v>1.2044776156010127E-2</c:v>
                </c:pt>
                <c:pt idx="1134">
                  <c:v>1.1095818069139127E-2</c:v>
                </c:pt>
                <c:pt idx="1135">
                  <c:v>1.0074898647034041E-2</c:v>
                </c:pt>
                <c:pt idx="1136">
                  <c:v>9.9495791198138811E-3</c:v>
                </c:pt>
                <c:pt idx="1137">
                  <c:v>8.9885984338713022E-3</c:v>
                </c:pt>
                <c:pt idx="1138">
                  <c:v>8.0307003951432289E-3</c:v>
                </c:pt>
                <c:pt idx="1139">
                  <c:v>7.3337530972673801E-3</c:v>
                </c:pt>
                <c:pt idx="1140">
                  <c:v>6.8117103207648664E-3</c:v>
                </c:pt>
                <c:pt idx="1141">
                  <c:v>6.3157071720293702E-3</c:v>
                </c:pt>
                <c:pt idx="1142">
                  <c:v>5.8179755959269818E-3</c:v>
                </c:pt>
                <c:pt idx="1143">
                  <c:v>6.7651172762607835E-3</c:v>
                </c:pt>
                <c:pt idx="1144">
                  <c:v>6.2602292149914794E-3</c:v>
                </c:pt>
                <c:pt idx="1145">
                  <c:v>6.9887190651988203E-3</c:v>
                </c:pt>
                <c:pt idx="1146">
                  <c:v>6.4323633721790029E-3</c:v>
                </c:pt>
                <c:pt idx="1147">
                  <c:v>6.0234098965539738E-3</c:v>
                </c:pt>
                <c:pt idx="1148">
                  <c:v>7.287091057942275E-3</c:v>
                </c:pt>
                <c:pt idx="1149">
                  <c:v>6.6720477152404211E-3</c:v>
                </c:pt>
                <c:pt idx="1150">
                  <c:v>6.2579131620328025E-3</c:v>
                </c:pt>
                <c:pt idx="1151">
                  <c:v>6.1943457735290607E-3</c:v>
                </c:pt>
                <c:pt idx="1152">
                  <c:v>6.5159169938405221E-3</c:v>
                </c:pt>
                <c:pt idx="1153">
                  <c:v>6.0566211891549251E-3</c:v>
                </c:pt>
                <c:pt idx="1154">
                  <c:v>6.4190923222129355E-3</c:v>
                </c:pt>
                <c:pt idx="1155">
                  <c:v>6.0194286581945677E-3</c:v>
                </c:pt>
                <c:pt idx="1156">
                  <c:v>6.1408642284652825E-3</c:v>
                </c:pt>
                <c:pt idx="1157">
                  <c:v>5.6803887329544209E-3</c:v>
                </c:pt>
                <c:pt idx="1158">
                  <c:v>5.5697149739860046E-3</c:v>
                </c:pt>
                <c:pt idx="1159">
                  <c:v>5.2644647297354656E-3</c:v>
                </c:pt>
                <c:pt idx="1160">
                  <c:v>5.2737216633615231E-3</c:v>
                </c:pt>
                <c:pt idx="1161">
                  <c:v>4.9962372810623424E-3</c:v>
                </c:pt>
                <c:pt idx="1162">
                  <c:v>5.1407827873080859E-3</c:v>
                </c:pt>
                <c:pt idx="1163">
                  <c:v>5.9142285431745979E-3</c:v>
                </c:pt>
                <c:pt idx="1164">
                  <c:v>5.6383908602161935E-3</c:v>
                </c:pt>
                <c:pt idx="1165">
                  <c:v>6.1572220961719146E-3</c:v>
                </c:pt>
                <c:pt idx="1166">
                  <c:v>5.7639093385362453E-3</c:v>
                </c:pt>
                <c:pt idx="1167">
                  <c:v>6.036253726457756E-3</c:v>
                </c:pt>
                <c:pt idx="1168">
                  <c:v>5.8647634518169799E-3</c:v>
                </c:pt>
                <c:pt idx="1169">
                  <c:v>6.1138048212729225E-3</c:v>
                </c:pt>
                <c:pt idx="1170">
                  <c:v>6.3976858762288839E-3</c:v>
                </c:pt>
                <c:pt idx="1171">
                  <c:v>5.9860145898602661E-3</c:v>
                </c:pt>
                <c:pt idx="1172">
                  <c:v>5.7621791998148583E-3</c:v>
                </c:pt>
                <c:pt idx="1173">
                  <c:v>7.5583980330897202E-3</c:v>
                </c:pt>
                <c:pt idx="1174">
                  <c:v>8.1555324054502047E-3</c:v>
                </c:pt>
                <c:pt idx="1175">
                  <c:v>8.1935185120926481E-3</c:v>
                </c:pt>
                <c:pt idx="1176">
                  <c:v>1.5727331438209962E-2</c:v>
                </c:pt>
                <c:pt idx="1177">
                  <c:v>1.4787606650864286E-2</c:v>
                </c:pt>
                <c:pt idx="1178">
                  <c:v>1.2906586059378422E-2</c:v>
                </c:pt>
                <c:pt idx="1179">
                  <c:v>1.3946952129980122E-2</c:v>
                </c:pt>
                <c:pt idx="1180">
                  <c:v>1.2650373653822345E-2</c:v>
                </c:pt>
                <c:pt idx="1181">
                  <c:v>1.25182919406653E-2</c:v>
                </c:pt>
                <c:pt idx="1182">
                  <c:v>1.2681214860505566E-2</c:v>
                </c:pt>
                <c:pt idx="1183">
                  <c:v>1.7630002927837295E-2</c:v>
                </c:pt>
                <c:pt idx="1184">
                  <c:v>1.5347856740396824E-2</c:v>
                </c:pt>
                <c:pt idx="1185">
                  <c:v>1.474581454011493E-2</c:v>
                </c:pt>
                <c:pt idx="1186">
                  <c:v>1.385791414010557E-2</c:v>
                </c:pt>
                <c:pt idx="1187">
                  <c:v>1.2748515176161646E-2</c:v>
                </c:pt>
                <c:pt idx="1188">
                  <c:v>1.1676068773473628E-2</c:v>
                </c:pt>
                <c:pt idx="1189">
                  <c:v>1.0286047056644022E-2</c:v>
                </c:pt>
                <c:pt idx="1190">
                  <c:v>1.5187713281186493E-2</c:v>
                </c:pt>
                <c:pt idx="1191">
                  <c:v>1.4031398217145344E-2</c:v>
                </c:pt>
                <c:pt idx="1192">
                  <c:v>1.239848578098594E-2</c:v>
                </c:pt>
                <c:pt idx="1193">
                  <c:v>1.1187625357169948E-2</c:v>
                </c:pt>
                <c:pt idx="1194">
                  <c:v>1.1239143263722051E-2</c:v>
                </c:pt>
                <c:pt idx="1195">
                  <c:v>9.900446455285334E-3</c:v>
                </c:pt>
                <c:pt idx="1196">
                  <c:v>9.4484174937917893E-3</c:v>
                </c:pt>
                <c:pt idx="1197">
                  <c:v>9.5560093038339934E-3</c:v>
                </c:pt>
                <c:pt idx="1198">
                  <c:v>1.0138824766217757E-2</c:v>
                </c:pt>
                <c:pt idx="1199">
                  <c:v>8.9750671168145387E-3</c:v>
                </c:pt>
                <c:pt idx="1200">
                  <c:v>8.0126714098766004E-3</c:v>
                </c:pt>
                <c:pt idx="1201">
                  <c:v>7.207352434969198E-3</c:v>
                </c:pt>
                <c:pt idx="1202">
                  <c:v>7.1638729117173621E-3</c:v>
                </c:pt>
                <c:pt idx="1203">
                  <c:v>6.5742620871714575E-3</c:v>
                </c:pt>
                <c:pt idx="1204">
                  <c:v>6.066661570072903E-3</c:v>
                </c:pt>
                <c:pt idx="1205">
                  <c:v>5.8964104135067578E-3</c:v>
                </c:pt>
                <c:pt idx="1206">
                  <c:v>5.5403013665201043E-3</c:v>
                </c:pt>
                <c:pt idx="1207">
                  <c:v>5.2023927391039613E-3</c:v>
                </c:pt>
                <c:pt idx="1208">
                  <c:v>4.9450265273750524E-3</c:v>
                </c:pt>
                <c:pt idx="1209">
                  <c:v>5.3949285856061983E-3</c:v>
                </c:pt>
                <c:pt idx="1210">
                  <c:v>5.0998948662440103E-3</c:v>
                </c:pt>
                <c:pt idx="1211">
                  <c:v>6.4123417154684833E-3</c:v>
                </c:pt>
                <c:pt idx="1212">
                  <c:v>6.377810473675409E-3</c:v>
                </c:pt>
                <c:pt idx="1213">
                  <c:v>6.049316915234291E-3</c:v>
                </c:pt>
                <c:pt idx="1214">
                  <c:v>6.2567560706760453E-3</c:v>
                </c:pt>
                <c:pt idx="1215">
                  <c:v>6.0836824628111566E-3</c:v>
                </c:pt>
                <c:pt idx="1216">
                  <c:v>8.1841082090016205E-3</c:v>
                </c:pt>
                <c:pt idx="1217">
                  <c:v>1.1237861059959983E-2</c:v>
                </c:pt>
                <c:pt idx="1218">
                  <c:v>1.0421107043910371E-2</c:v>
                </c:pt>
                <c:pt idx="1219">
                  <c:v>1.1046001775756813E-2</c:v>
                </c:pt>
                <c:pt idx="1220">
                  <c:v>1.0029419122912499E-2</c:v>
                </c:pt>
                <c:pt idx="1221">
                  <c:v>1.1587271689100249E-2</c:v>
                </c:pt>
                <c:pt idx="1222">
                  <c:v>1.0869174237760786E-2</c:v>
                </c:pt>
                <c:pt idx="1223">
                  <c:v>9.9217305590853563E-3</c:v>
                </c:pt>
                <c:pt idx="1224">
                  <c:v>9.9261035538521E-3</c:v>
                </c:pt>
                <c:pt idx="1225">
                  <c:v>8.8529833134469178E-3</c:v>
                </c:pt>
                <c:pt idx="1226">
                  <c:v>8.928236590997422E-3</c:v>
                </c:pt>
                <c:pt idx="1227">
                  <c:v>8.0647428489751625E-3</c:v>
                </c:pt>
                <c:pt idx="1228">
                  <c:v>7.3013307405222173E-3</c:v>
                </c:pt>
                <c:pt idx="1229">
                  <c:v>6.9588163041403774E-3</c:v>
                </c:pt>
                <c:pt idx="1230">
                  <c:v>6.9125469266697881E-3</c:v>
                </c:pt>
                <c:pt idx="1231">
                  <c:v>6.6077936169589725E-3</c:v>
                </c:pt>
                <c:pt idx="1232">
                  <c:v>6.1243928470441945E-3</c:v>
                </c:pt>
                <c:pt idx="1233">
                  <c:v>5.6863776591020198E-3</c:v>
                </c:pt>
                <c:pt idx="1234">
                  <c:v>5.5173930148219273E-3</c:v>
                </c:pt>
                <c:pt idx="1235">
                  <c:v>5.6162598364326074E-3</c:v>
                </c:pt>
                <c:pt idx="1236">
                  <c:v>5.3108142371803124E-3</c:v>
                </c:pt>
                <c:pt idx="1237">
                  <c:v>5.1388952278446122E-3</c:v>
                </c:pt>
                <c:pt idx="1238">
                  <c:v>5.1834634941088859E-3</c:v>
                </c:pt>
                <c:pt idx="1239">
                  <c:v>6.3547119509138614E-3</c:v>
                </c:pt>
                <c:pt idx="1240">
                  <c:v>5.9955665275272397E-3</c:v>
                </c:pt>
                <c:pt idx="1241">
                  <c:v>5.6338130798652599E-3</c:v>
                </c:pt>
                <c:pt idx="1242">
                  <c:v>5.2724173168115143E-3</c:v>
                </c:pt>
                <c:pt idx="1243">
                  <c:v>5.0630199272819424E-3</c:v>
                </c:pt>
                <c:pt idx="1244">
                  <c:v>4.8886231589804112E-3</c:v>
                </c:pt>
                <c:pt idx="1245">
                  <c:v>4.8537845973316406E-3</c:v>
                </c:pt>
                <c:pt idx="1246">
                  <c:v>4.6734674040727437E-3</c:v>
                </c:pt>
                <c:pt idx="1247">
                  <c:v>4.5220692068232357E-3</c:v>
                </c:pt>
                <c:pt idx="1248">
                  <c:v>4.4061128873435227E-3</c:v>
                </c:pt>
                <c:pt idx="1249">
                  <c:v>5.3338209013964084E-3</c:v>
                </c:pt>
                <c:pt idx="1250">
                  <c:v>5.0371099726024349E-3</c:v>
                </c:pt>
                <c:pt idx="1251">
                  <c:v>4.8449459712013847E-3</c:v>
                </c:pt>
                <c:pt idx="1252">
                  <c:v>5.0952069754655006E-3</c:v>
                </c:pt>
                <c:pt idx="1253">
                  <c:v>4.968477262950354E-3</c:v>
                </c:pt>
                <c:pt idx="1254">
                  <c:v>4.7901709351473379E-3</c:v>
                </c:pt>
                <c:pt idx="1255">
                  <c:v>5.526626884990061E-3</c:v>
                </c:pt>
                <c:pt idx="1256">
                  <c:v>5.2255579068685686E-3</c:v>
                </c:pt>
                <c:pt idx="1257">
                  <c:v>5.1814950300066937E-3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E-4D1F-8E18-C7AAB5611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674879"/>
        <c:axId val="1387675711"/>
      </c:lineChart>
      <c:dateAx>
        <c:axId val="1387674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5711"/>
        <c:crosses val="autoZero"/>
        <c:auto val="1"/>
        <c:lblOffset val="100"/>
        <c:baseTimeUnit val="days"/>
      </c:dateAx>
      <c:valAx>
        <c:axId val="1387675711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AAPL realised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DCC_results!$J$17:$J$1274</c:f>
              <c:numCache>
                <c:formatCode>0.00%</c:formatCode>
                <c:ptCount val="1258"/>
                <c:pt idx="0">
                  <c:v>4.617422220720536E-3</c:v>
                </c:pt>
                <c:pt idx="1">
                  <c:v>1.0547243014471908E-2</c:v>
                </c:pt>
                <c:pt idx="2">
                  <c:v>4.5890562841855451E-3</c:v>
                </c:pt>
                <c:pt idx="3">
                  <c:v>5.0363851041035921E-3</c:v>
                </c:pt>
                <c:pt idx="4">
                  <c:v>2.3402323660675795E-2</c:v>
                </c:pt>
                <c:pt idx="5">
                  <c:v>1.4508898681889482E-2</c:v>
                </c:pt>
                <c:pt idx="6">
                  <c:v>1.9808769297841533E-2</c:v>
                </c:pt>
                <c:pt idx="7">
                  <c:v>3.7413011821571533E-3</c:v>
                </c:pt>
                <c:pt idx="8">
                  <c:v>1.7726076783544154E-2</c:v>
                </c:pt>
                <c:pt idx="9">
                  <c:v>1.4463544579360776E-2</c:v>
                </c:pt>
                <c:pt idx="10">
                  <c:v>1.4468246370338111E-2</c:v>
                </c:pt>
                <c:pt idx="11">
                  <c:v>2.4124442249109312E-2</c:v>
                </c:pt>
                <c:pt idx="12">
                  <c:v>2.8819715210094354E-2</c:v>
                </c:pt>
                <c:pt idx="13">
                  <c:v>8.5166639605658845E-3</c:v>
                </c:pt>
                <c:pt idx="14">
                  <c:v>9.5839350618147079E-3</c:v>
                </c:pt>
                <c:pt idx="15">
                  <c:v>4.3353668595116921E-3</c:v>
                </c:pt>
                <c:pt idx="16">
                  <c:v>5.5030291103325699E-3</c:v>
                </c:pt>
                <c:pt idx="17">
                  <c:v>1.6883293063655269E-2</c:v>
                </c:pt>
                <c:pt idx="18">
                  <c:v>1.4953738002993493E-3</c:v>
                </c:pt>
                <c:pt idx="19">
                  <c:v>1.2996313911313451E-2</c:v>
                </c:pt>
                <c:pt idx="20">
                  <c:v>1.9812469779523723E-2</c:v>
                </c:pt>
                <c:pt idx="21">
                  <c:v>1.0306184975798882E-2</c:v>
                </c:pt>
                <c:pt idx="22">
                  <c:v>2.8965218605776222E-2</c:v>
                </c:pt>
                <c:pt idx="23">
                  <c:v>6.994727143843643E-4</c:v>
                </c:pt>
                <c:pt idx="24">
                  <c:v>1.3228543494522016E-2</c:v>
                </c:pt>
                <c:pt idx="25">
                  <c:v>3.7628645773400693E-2</c:v>
                </c:pt>
                <c:pt idx="26">
                  <c:v>2.7888964276251373E-4</c:v>
                </c:pt>
                <c:pt idx="27">
                  <c:v>2.5434319923841875E-2</c:v>
                </c:pt>
                <c:pt idx="28">
                  <c:v>8.0850905269670981E-3</c:v>
                </c:pt>
                <c:pt idx="29">
                  <c:v>4.6041524142358967E-3</c:v>
                </c:pt>
                <c:pt idx="30">
                  <c:v>2.7933918458764639E-2</c:v>
                </c:pt>
                <c:pt idx="31">
                  <c:v>8.5637459639408831E-3</c:v>
                </c:pt>
                <c:pt idx="32">
                  <c:v>2.4963557603619291E-2</c:v>
                </c:pt>
                <c:pt idx="33">
                  <c:v>6.840698702314795E-3</c:v>
                </c:pt>
                <c:pt idx="34">
                  <c:v>2.5221852556884528E-2</c:v>
                </c:pt>
                <c:pt idx="35">
                  <c:v>4.3665499274409538E-3</c:v>
                </c:pt>
                <c:pt idx="36">
                  <c:v>2.6847144052982665E-4</c:v>
                </c:pt>
                <c:pt idx="37">
                  <c:v>3.5806890607971431E-2</c:v>
                </c:pt>
                <c:pt idx="38">
                  <c:v>5.5739228872568158E-2</c:v>
                </c:pt>
                <c:pt idx="39">
                  <c:v>3.033987406880273E-2</c:v>
                </c:pt>
                <c:pt idx="40">
                  <c:v>1.5427740708249649E-2</c:v>
                </c:pt>
                <c:pt idx="41">
                  <c:v>1.1753247630047869E-2</c:v>
                </c:pt>
                <c:pt idx="42">
                  <c:v>6.2500286583572261E-4</c:v>
                </c:pt>
                <c:pt idx="43">
                  <c:v>6.8759547980718474E-3</c:v>
                </c:pt>
                <c:pt idx="44">
                  <c:v>2.3847595183763E-3</c:v>
                </c:pt>
                <c:pt idx="45">
                  <c:v>9.2145381828921402E-3</c:v>
                </c:pt>
                <c:pt idx="46">
                  <c:v>5.8489348435958868E-3</c:v>
                </c:pt>
                <c:pt idx="47">
                  <c:v>1.841783206500297E-2</c:v>
                </c:pt>
                <c:pt idx="48">
                  <c:v>2.2645153287638997E-2</c:v>
                </c:pt>
                <c:pt idx="49">
                  <c:v>1.185855048772394E-2</c:v>
                </c:pt>
                <c:pt idx="50">
                  <c:v>4.1091080345156397E-3</c:v>
                </c:pt>
                <c:pt idx="51">
                  <c:v>5.1081661369182787E-3</c:v>
                </c:pt>
                <c:pt idx="52">
                  <c:v>6.1687438916779294E-3</c:v>
                </c:pt>
                <c:pt idx="53">
                  <c:v>2.8912352179488181E-3</c:v>
                </c:pt>
                <c:pt idx="54">
                  <c:v>7.3807903075561723E-3</c:v>
                </c:pt>
                <c:pt idx="55">
                  <c:v>2.6233399018525005E-2</c:v>
                </c:pt>
                <c:pt idx="56">
                  <c:v>7.0342295122614593E-3</c:v>
                </c:pt>
                <c:pt idx="57">
                  <c:v>2.6366814056772936E-2</c:v>
                </c:pt>
                <c:pt idx="58">
                  <c:v>1.1862697026442992E-2</c:v>
                </c:pt>
                <c:pt idx="59">
                  <c:v>1.5821936550136695E-2</c:v>
                </c:pt>
                <c:pt idx="60">
                  <c:v>4.1105286220972084E-3</c:v>
                </c:pt>
                <c:pt idx="61">
                  <c:v>1.2979670675409834E-3</c:v>
                </c:pt>
                <c:pt idx="62">
                  <c:v>7.1325890474630014E-3</c:v>
                </c:pt>
                <c:pt idx="63">
                  <c:v>1.7364252970109295E-2</c:v>
                </c:pt>
                <c:pt idx="64">
                  <c:v>7.0938594599473327E-4</c:v>
                </c:pt>
                <c:pt idx="65">
                  <c:v>3.4717748351000273E-3</c:v>
                </c:pt>
                <c:pt idx="66">
                  <c:v>2.1479454656291808E-2</c:v>
                </c:pt>
                <c:pt idx="67">
                  <c:v>1.9025159026684169E-2</c:v>
                </c:pt>
                <c:pt idx="68">
                  <c:v>1.7285561064769916E-2</c:v>
                </c:pt>
                <c:pt idx="69">
                  <c:v>7.704034016068285E-3</c:v>
                </c:pt>
                <c:pt idx="70">
                  <c:v>1.0210498895102782E-2</c:v>
                </c:pt>
                <c:pt idx="71">
                  <c:v>1.593309521604297E-2</c:v>
                </c:pt>
                <c:pt idx="72">
                  <c:v>1.0462669220717202E-2</c:v>
                </c:pt>
                <c:pt idx="73">
                  <c:v>8.34402888030078E-3</c:v>
                </c:pt>
                <c:pt idx="74">
                  <c:v>1.3342647616345016E-2</c:v>
                </c:pt>
                <c:pt idx="75">
                  <c:v>9.6114553910213174E-3</c:v>
                </c:pt>
                <c:pt idx="76">
                  <c:v>4.8813255165594547E-3</c:v>
                </c:pt>
                <c:pt idx="77">
                  <c:v>2.6920456451888841E-2</c:v>
                </c:pt>
                <c:pt idx="78">
                  <c:v>6.1767077661886707E-3</c:v>
                </c:pt>
                <c:pt idx="79">
                  <c:v>8.7620442341432292E-3</c:v>
                </c:pt>
                <c:pt idx="80">
                  <c:v>2.4520806068577039E-2</c:v>
                </c:pt>
                <c:pt idx="81">
                  <c:v>1.6145404051810364E-2</c:v>
                </c:pt>
                <c:pt idx="82">
                  <c:v>2.2402244884505711E-3</c:v>
                </c:pt>
                <c:pt idx="83">
                  <c:v>7.8180420116186755E-3</c:v>
                </c:pt>
                <c:pt idx="84">
                  <c:v>1.5404903750195709E-2</c:v>
                </c:pt>
                <c:pt idx="85">
                  <c:v>1.1315779559346095E-2</c:v>
                </c:pt>
                <c:pt idx="86">
                  <c:v>4.0473696717432959E-3</c:v>
                </c:pt>
                <c:pt idx="87">
                  <c:v>6.8496522462750389E-3</c:v>
                </c:pt>
                <c:pt idx="88">
                  <c:v>3.4731546800816355E-3</c:v>
                </c:pt>
                <c:pt idx="89">
                  <c:v>2.7605831619244574E-3</c:v>
                </c:pt>
                <c:pt idx="90">
                  <c:v>5.1294261953367956E-3</c:v>
                </c:pt>
                <c:pt idx="91">
                  <c:v>3.006815259892492E-3</c:v>
                </c:pt>
                <c:pt idx="92">
                  <c:v>5.6051124697734109E-3</c:v>
                </c:pt>
                <c:pt idx="93">
                  <c:v>1.2048284424448774E-2</c:v>
                </c:pt>
                <c:pt idx="94">
                  <c:v>2.205206337426352E-2</c:v>
                </c:pt>
                <c:pt idx="95">
                  <c:v>6.2011201715113659E-3</c:v>
                </c:pt>
                <c:pt idx="96">
                  <c:v>1.2680424044951566E-2</c:v>
                </c:pt>
                <c:pt idx="97">
                  <c:v>7.3699859912993984E-3</c:v>
                </c:pt>
                <c:pt idx="98">
                  <c:v>3.9106212395893505E-3</c:v>
                </c:pt>
                <c:pt idx="99">
                  <c:v>1.7397897935618356E-2</c:v>
                </c:pt>
                <c:pt idx="100">
                  <c:v>1.6549347013746829E-2</c:v>
                </c:pt>
                <c:pt idx="101">
                  <c:v>1.5499480174735403E-2</c:v>
                </c:pt>
                <c:pt idx="102">
                  <c:v>2.7923603132879948E-2</c:v>
                </c:pt>
                <c:pt idx="103">
                  <c:v>2.9569903753383808E-2</c:v>
                </c:pt>
                <c:pt idx="104">
                  <c:v>2.7323640128055775E-3</c:v>
                </c:pt>
                <c:pt idx="105">
                  <c:v>2.3326589081787474E-2</c:v>
                </c:pt>
                <c:pt idx="106">
                  <c:v>7.0734370298117253E-3</c:v>
                </c:pt>
                <c:pt idx="107">
                  <c:v>1.2062119403072886E-3</c:v>
                </c:pt>
                <c:pt idx="108">
                  <c:v>1.8047182502728798E-2</c:v>
                </c:pt>
                <c:pt idx="109">
                  <c:v>1.0980150177863413E-2</c:v>
                </c:pt>
                <c:pt idx="110">
                  <c:v>4.3559775968489709E-3</c:v>
                </c:pt>
                <c:pt idx="111">
                  <c:v>3.1863063574183394E-4</c:v>
                </c:pt>
                <c:pt idx="112">
                  <c:v>2.2537789392294172E-2</c:v>
                </c:pt>
                <c:pt idx="113">
                  <c:v>2.1894558920483869E-3</c:v>
                </c:pt>
                <c:pt idx="114">
                  <c:v>1.0233784866316264E-2</c:v>
                </c:pt>
                <c:pt idx="115">
                  <c:v>1.715327035410275E-3</c:v>
                </c:pt>
                <c:pt idx="116">
                  <c:v>8.7060194087834662E-4</c:v>
                </c:pt>
                <c:pt idx="117">
                  <c:v>9.4324525766455447E-3</c:v>
                </c:pt>
                <c:pt idx="118">
                  <c:v>7.9588797927007682E-3</c:v>
                </c:pt>
                <c:pt idx="119">
                  <c:v>2.2824684114194416E-2</c:v>
                </c:pt>
                <c:pt idx="120">
                  <c:v>1.7876300047968863E-2</c:v>
                </c:pt>
                <c:pt idx="121">
                  <c:v>2.7626678127456454E-3</c:v>
                </c:pt>
                <c:pt idx="122">
                  <c:v>1.2176235384431522E-2</c:v>
                </c:pt>
                <c:pt idx="123">
                  <c:v>1.2020121511541744E-3</c:v>
                </c:pt>
                <c:pt idx="124">
                  <c:v>5.2365882930409122E-3</c:v>
                </c:pt>
                <c:pt idx="125">
                  <c:v>4.3742762516657486E-4</c:v>
                </c:pt>
                <c:pt idx="126">
                  <c:v>6.6343598203902352E-3</c:v>
                </c:pt>
                <c:pt idx="127">
                  <c:v>6.2822489114086619E-3</c:v>
                </c:pt>
                <c:pt idx="128">
                  <c:v>7.4006085981314649E-3</c:v>
                </c:pt>
                <c:pt idx="129">
                  <c:v>3.7670551454838668E-3</c:v>
                </c:pt>
                <c:pt idx="130">
                  <c:v>1.066457321579567E-2</c:v>
                </c:pt>
                <c:pt idx="131">
                  <c:v>3.0438451950253746E-3</c:v>
                </c:pt>
                <c:pt idx="132">
                  <c:v>1.18364466115915E-2</c:v>
                </c:pt>
                <c:pt idx="133">
                  <c:v>2.7595004626971846E-3</c:v>
                </c:pt>
                <c:pt idx="134">
                  <c:v>4.5640776328467738E-3</c:v>
                </c:pt>
                <c:pt idx="135">
                  <c:v>3.1446938392229455E-3</c:v>
                </c:pt>
                <c:pt idx="136">
                  <c:v>3.7624755404028205E-3</c:v>
                </c:pt>
                <c:pt idx="137">
                  <c:v>1.0802980839573484E-2</c:v>
                </c:pt>
                <c:pt idx="138">
                  <c:v>7.1842550878646319E-3</c:v>
                </c:pt>
                <c:pt idx="139">
                  <c:v>5.3387263550264694E-3</c:v>
                </c:pt>
                <c:pt idx="140">
                  <c:v>7.7083006697630787E-3</c:v>
                </c:pt>
                <c:pt idx="141">
                  <c:v>5.555161066030768E-3</c:v>
                </c:pt>
                <c:pt idx="142">
                  <c:v>6.6759809496784181E-3</c:v>
                </c:pt>
                <c:pt idx="143">
                  <c:v>1.8308420907910239E-2</c:v>
                </c:pt>
                <c:pt idx="144">
                  <c:v>6.4335461663957419E-3</c:v>
                </c:pt>
                <c:pt idx="145">
                  <c:v>8.5342839742771903E-3</c:v>
                </c:pt>
                <c:pt idx="146">
                  <c:v>2.0574194776962766E-3</c:v>
                </c:pt>
                <c:pt idx="147">
                  <c:v>4.2735709544070031E-3</c:v>
                </c:pt>
                <c:pt idx="148">
                  <c:v>3.2539137227876607E-3</c:v>
                </c:pt>
                <c:pt idx="149">
                  <c:v>2.561663620889959E-2</c:v>
                </c:pt>
                <c:pt idx="150">
                  <c:v>2.1190136126312209E-2</c:v>
                </c:pt>
                <c:pt idx="151">
                  <c:v>2.5940776921955233E-2</c:v>
                </c:pt>
                <c:pt idx="152">
                  <c:v>1.8512050122581669E-2</c:v>
                </c:pt>
                <c:pt idx="153">
                  <c:v>1.191558920552616E-3</c:v>
                </c:pt>
                <c:pt idx="154">
                  <c:v>8.8393629953988362E-3</c:v>
                </c:pt>
                <c:pt idx="155">
                  <c:v>1.253231427189555E-2</c:v>
                </c:pt>
                <c:pt idx="156">
                  <c:v>7.8438323801823251E-3</c:v>
                </c:pt>
                <c:pt idx="157">
                  <c:v>1.8107869257398324E-2</c:v>
                </c:pt>
                <c:pt idx="158">
                  <c:v>1.0788387757437568E-2</c:v>
                </c:pt>
                <c:pt idx="159">
                  <c:v>4.3088083075423611E-2</c:v>
                </c:pt>
                <c:pt idx="160">
                  <c:v>1.2727527489587169E-3</c:v>
                </c:pt>
                <c:pt idx="161">
                  <c:v>6.0669100387582007E-3</c:v>
                </c:pt>
                <c:pt idx="162">
                  <c:v>1.4689242466333241E-2</c:v>
                </c:pt>
                <c:pt idx="163">
                  <c:v>4.1750127007475482E-3</c:v>
                </c:pt>
                <c:pt idx="164">
                  <c:v>3.9545942319081937E-3</c:v>
                </c:pt>
                <c:pt idx="165">
                  <c:v>5.8346233753122098E-3</c:v>
                </c:pt>
                <c:pt idx="166">
                  <c:v>9.5376009187258526E-3</c:v>
                </c:pt>
                <c:pt idx="167">
                  <c:v>2.4371533249131605E-2</c:v>
                </c:pt>
                <c:pt idx="168">
                  <c:v>3.2877416185341291E-2</c:v>
                </c:pt>
                <c:pt idx="169">
                  <c:v>5.8358207005002041E-3</c:v>
                </c:pt>
                <c:pt idx="170">
                  <c:v>3.1333507121414366E-3</c:v>
                </c:pt>
                <c:pt idx="171">
                  <c:v>2.5938471374191137E-3</c:v>
                </c:pt>
                <c:pt idx="172">
                  <c:v>3.5563748596670386E-2</c:v>
                </c:pt>
                <c:pt idx="173">
                  <c:v>5.2831750293834412E-2</c:v>
                </c:pt>
                <c:pt idx="174">
                  <c:v>1.4626233315662762E-2</c:v>
                </c:pt>
                <c:pt idx="175">
                  <c:v>1.5745721522348326E-3</c:v>
                </c:pt>
                <c:pt idx="176">
                  <c:v>6.2406750744332098E-3</c:v>
                </c:pt>
                <c:pt idx="177">
                  <c:v>9.5548024847715296E-3</c:v>
                </c:pt>
                <c:pt idx="178">
                  <c:v>6.4269839104016966E-3</c:v>
                </c:pt>
                <c:pt idx="179">
                  <c:v>1.3583293244553485E-2</c:v>
                </c:pt>
                <c:pt idx="180">
                  <c:v>2.1313616860949847E-2</c:v>
                </c:pt>
                <c:pt idx="181">
                  <c:v>6.1956486419509627E-2</c:v>
                </c:pt>
                <c:pt idx="182">
                  <c:v>2.5755805581793301E-2</c:v>
                </c:pt>
                <c:pt idx="183">
                  <c:v>5.2187069018032042E-3</c:v>
                </c:pt>
                <c:pt idx="184">
                  <c:v>5.6561377094833387E-2</c:v>
                </c:pt>
                <c:pt idx="185">
                  <c:v>2.8652956750488456E-2</c:v>
                </c:pt>
                <c:pt idx="186">
                  <c:v>2.4830280311722293E-3</c:v>
                </c:pt>
                <c:pt idx="187">
                  <c:v>5.471852035335901E-3</c:v>
                </c:pt>
                <c:pt idx="188">
                  <c:v>4.5490362854307687E-2</c:v>
                </c:pt>
                <c:pt idx="189">
                  <c:v>4.2095306265541754E-2</c:v>
                </c:pt>
                <c:pt idx="190">
                  <c:v>1.8329608693422095E-2</c:v>
                </c:pt>
                <c:pt idx="191">
                  <c:v>1.0760176528333443E-2</c:v>
                </c:pt>
                <c:pt idx="192">
                  <c:v>2.7027366878328463E-2</c:v>
                </c:pt>
                <c:pt idx="193">
                  <c:v>2.0026074602124744E-2</c:v>
                </c:pt>
                <c:pt idx="194">
                  <c:v>2.1176412844879644E-2</c:v>
                </c:pt>
                <c:pt idx="195">
                  <c:v>1.377508479242201E-2</c:v>
                </c:pt>
                <c:pt idx="196">
                  <c:v>8.837717758068464E-3</c:v>
                </c:pt>
                <c:pt idx="197">
                  <c:v>7.6185134679404567E-3</c:v>
                </c:pt>
                <c:pt idx="198">
                  <c:v>3.2439744729434396E-4</c:v>
                </c:pt>
                <c:pt idx="199">
                  <c:v>2.2183576590584286E-2</c:v>
                </c:pt>
                <c:pt idx="200">
                  <c:v>4.9193653680525426E-3</c:v>
                </c:pt>
                <c:pt idx="201">
                  <c:v>1.4719849841245913E-2</c:v>
                </c:pt>
                <c:pt idx="202">
                  <c:v>1.650406981042879E-2</c:v>
                </c:pt>
                <c:pt idx="203">
                  <c:v>7.3192467710393996E-3</c:v>
                </c:pt>
                <c:pt idx="204">
                  <c:v>5.1545875268374499E-3</c:v>
                </c:pt>
                <c:pt idx="205">
                  <c:v>3.3153671389368204E-3</c:v>
                </c:pt>
                <c:pt idx="206">
                  <c:v>2.0582626352151079E-2</c:v>
                </c:pt>
                <c:pt idx="207">
                  <c:v>3.0854174786853206E-2</c:v>
                </c:pt>
                <c:pt idx="208">
                  <c:v>1.0576333897603429E-2</c:v>
                </c:pt>
                <c:pt idx="209">
                  <c:v>7.3213158950772858E-3</c:v>
                </c:pt>
                <c:pt idx="210">
                  <c:v>6.5069377881762916E-3</c:v>
                </c:pt>
                <c:pt idx="211">
                  <c:v>2.8302532607091253E-3</c:v>
                </c:pt>
                <c:pt idx="212">
                  <c:v>3.9905929700140832E-3</c:v>
                </c:pt>
                <c:pt idx="213">
                  <c:v>5.5550692001807298E-3</c:v>
                </c:pt>
                <c:pt idx="214">
                  <c:v>1.2348060216481771E-2</c:v>
                </c:pt>
                <c:pt idx="215">
                  <c:v>2.313334916044768E-2</c:v>
                </c:pt>
                <c:pt idx="216">
                  <c:v>5.4315514962677844E-3</c:v>
                </c:pt>
                <c:pt idx="217">
                  <c:v>9.0888095207158849E-4</c:v>
                </c:pt>
                <c:pt idx="218">
                  <c:v>1.4927271447092327E-2</c:v>
                </c:pt>
                <c:pt idx="219">
                  <c:v>1.4177790193113216E-2</c:v>
                </c:pt>
                <c:pt idx="220">
                  <c:v>8.1242198196945226E-3</c:v>
                </c:pt>
                <c:pt idx="221">
                  <c:v>5.4203849597977407E-3</c:v>
                </c:pt>
                <c:pt idx="222">
                  <c:v>1.7464600998632063E-2</c:v>
                </c:pt>
                <c:pt idx="223">
                  <c:v>8.8145432784198007E-4</c:v>
                </c:pt>
                <c:pt idx="224">
                  <c:v>1.4501694941732868E-2</c:v>
                </c:pt>
                <c:pt idx="225">
                  <c:v>3.0202042987168942E-2</c:v>
                </c:pt>
                <c:pt idx="226">
                  <c:v>3.270494812942909E-2</c:v>
                </c:pt>
                <c:pt idx="227">
                  <c:v>7.1260013603409731E-3</c:v>
                </c:pt>
                <c:pt idx="228">
                  <c:v>4.0411014812811341E-2</c:v>
                </c:pt>
                <c:pt idx="229">
                  <c:v>9.7706718343519294E-3</c:v>
                </c:pt>
                <c:pt idx="230">
                  <c:v>9.3392183179685229E-3</c:v>
                </c:pt>
                <c:pt idx="231">
                  <c:v>1.326494939735573E-2</c:v>
                </c:pt>
                <c:pt idx="232">
                  <c:v>1.0676911684516621E-2</c:v>
                </c:pt>
                <c:pt idx="233">
                  <c:v>5.4440318593626533E-3</c:v>
                </c:pt>
                <c:pt idx="234">
                  <c:v>9.6460870248953889E-3</c:v>
                </c:pt>
                <c:pt idx="235">
                  <c:v>3.6412918633760229E-4</c:v>
                </c:pt>
                <c:pt idx="236">
                  <c:v>4.8411748133110897E-3</c:v>
                </c:pt>
                <c:pt idx="237">
                  <c:v>3.2310622285685209E-2</c:v>
                </c:pt>
                <c:pt idx="238">
                  <c:v>6.445730625684599E-3</c:v>
                </c:pt>
                <c:pt idx="239">
                  <c:v>4.1525118255720259E-3</c:v>
                </c:pt>
                <c:pt idx="240">
                  <c:v>3.0002096726096161E-2</c:v>
                </c:pt>
                <c:pt idx="241">
                  <c:v>1.558525810076955E-2</c:v>
                </c:pt>
                <c:pt idx="242">
                  <c:v>5.0850625854857454E-3</c:v>
                </c:pt>
                <c:pt idx="243">
                  <c:v>3.0871389788489301E-2</c:v>
                </c:pt>
                <c:pt idx="244">
                  <c:v>1.1909927281804122E-2</c:v>
                </c:pt>
                <c:pt idx="245">
                  <c:v>3.5842470546400547E-3</c:v>
                </c:pt>
                <c:pt idx="246">
                  <c:v>1.3786117095090755E-2</c:v>
                </c:pt>
                <c:pt idx="247">
                  <c:v>8.8029409936211667E-3</c:v>
                </c:pt>
                <c:pt idx="248">
                  <c:v>7.9436618964573991E-3</c:v>
                </c:pt>
                <c:pt idx="249">
                  <c:v>2.6575947966067108E-3</c:v>
                </c:pt>
                <c:pt idx="250">
                  <c:v>3.3656794920262074E-3</c:v>
                </c:pt>
                <c:pt idx="251">
                  <c:v>8.9086573199126939E-3</c:v>
                </c:pt>
                <c:pt idx="252">
                  <c:v>9.8271718651082307E-3</c:v>
                </c:pt>
                <c:pt idx="253">
                  <c:v>1.0081588104821237E-2</c:v>
                </c:pt>
                <c:pt idx="254">
                  <c:v>3.2452935645892633E-2</c:v>
                </c:pt>
                <c:pt idx="255">
                  <c:v>7.0945605465176373E-3</c:v>
                </c:pt>
                <c:pt idx="256">
                  <c:v>1.2163199259859763E-3</c:v>
                </c:pt>
                <c:pt idx="257">
                  <c:v>2.2869242587691241E-2</c:v>
                </c:pt>
                <c:pt idx="258">
                  <c:v>3.9632996940781031E-3</c:v>
                </c:pt>
                <c:pt idx="259">
                  <c:v>2.6531770386052089E-2</c:v>
                </c:pt>
                <c:pt idx="260">
                  <c:v>6.9784309772244488E-3</c:v>
                </c:pt>
                <c:pt idx="261">
                  <c:v>1.8485732642495256E-2</c:v>
                </c:pt>
                <c:pt idx="262">
                  <c:v>6.8993761617578966E-3</c:v>
                </c:pt>
                <c:pt idx="263">
                  <c:v>2.1989892466783456E-2</c:v>
                </c:pt>
                <c:pt idx="264">
                  <c:v>2.7862850725726196E-2</c:v>
                </c:pt>
                <c:pt idx="265">
                  <c:v>1.1467052930854871E-2</c:v>
                </c:pt>
                <c:pt idx="266">
                  <c:v>1.7252966938649532E-3</c:v>
                </c:pt>
                <c:pt idx="267">
                  <c:v>1.2075866988439488E-2</c:v>
                </c:pt>
                <c:pt idx="268">
                  <c:v>6.1338360924721455E-3</c:v>
                </c:pt>
                <c:pt idx="269">
                  <c:v>1.1994220436531255E-2</c:v>
                </c:pt>
                <c:pt idx="270">
                  <c:v>1.7180496687247915E-2</c:v>
                </c:pt>
                <c:pt idx="271">
                  <c:v>1.3852263765670891E-2</c:v>
                </c:pt>
                <c:pt idx="272">
                  <c:v>1.9988521784126301E-2</c:v>
                </c:pt>
                <c:pt idx="273">
                  <c:v>6.1359608636901166E-5</c:v>
                </c:pt>
                <c:pt idx="274">
                  <c:v>2.5852954064505773E-2</c:v>
                </c:pt>
                <c:pt idx="275">
                  <c:v>2.0363329108686934E-2</c:v>
                </c:pt>
                <c:pt idx="276">
                  <c:v>4.2998197708782826E-2</c:v>
                </c:pt>
                <c:pt idx="277">
                  <c:v>4.4941275244271819E-3</c:v>
                </c:pt>
                <c:pt idx="278">
                  <c:v>1.539861621592048E-2</c:v>
                </c:pt>
                <c:pt idx="279">
                  <c:v>1.3719718180475959E-2</c:v>
                </c:pt>
                <c:pt idx="280">
                  <c:v>2.6503912122147366E-2</c:v>
                </c:pt>
                <c:pt idx="281">
                  <c:v>2.1077159546688484E-2</c:v>
                </c:pt>
                <c:pt idx="282">
                  <c:v>2.4808902285643197E-2</c:v>
                </c:pt>
                <c:pt idx="283">
                  <c:v>5.6324215774835049E-3</c:v>
                </c:pt>
                <c:pt idx="284">
                  <c:v>5.5125089301361009E-4</c:v>
                </c:pt>
                <c:pt idx="285">
                  <c:v>5.8560931391973834E-3</c:v>
                </c:pt>
                <c:pt idx="286">
                  <c:v>5.2373514123704001E-2</c:v>
                </c:pt>
                <c:pt idx="287">
                  <c:v>2.031636514121743E-2</c:v>
                </c:pt>
                <c:pt idx="288">
                  <c:v>4.7372647698208916E-3</c:v>
                </c:pt>
                <c:pt idx="289">
                  <c:v>6.6500161290091453E-2</c:v>
                </c:pt>
                <c:pt idx="290">
                  <c:v>6.3782409703034273E-3</c:v>
                </c:pt>
                <c:pt idx="291">
                  <c:v>3.3747769995171095E-2</c:v>
                </c:pt>
                <c:pt idx="292">
                  <c:v>1.014226204789509E-2</c:v>
                </c:pt>
                <c:pt idx="293">
                  <c:v>2.1015509165818236E-2</c:v>
                </c:pt>
                <c:pt idx="294">
                  <c:v>1.8998877504092959E-2</c:v>
                </c:pt>
                <c:pt idx="295">
                  <c:v>1.8010787896298171E-3</c:v>
                </c:pt>
                <c:pt idx="296">
                  <c:v>2.7501743950530788E-2</c:v>
                </c:pt>
                <c:pt idx="297">
                  <c:v>9.7361320650889982E-3</c:v>
                </c:pt>
                <c:pt idx="298">
                  <c:v>1.004216358755972E-3</c:v>
                </c:pt>
                <c:pt idx="299">
                  <c:v>8.3733735640234008E-3</c:v>
                </c:pt>
                <c:pt idx="300">
                  <c:v>6.8400905542307941E-3</c:v>
                </c:pt>
                <c:pt idx="301">
                  <c:v>2.3013561150832525E-3</c:v>
                </c:pt>
                <c:pt idx="302">
                  <c:v>2.7400904524513547E-2</c:v>
                </c:pt>
                <c:pt idx="303">
                  <c:v>1.4520982918650283E-2</c:v>
                </c:pt>
                <c:pt idx="304">
                  <c:v>1.9750007178645446E-2</c:v>
                </c:pt>
                <c:pt idx="305">
                  <c:v>3.0791463012291302E-3</c:v>
                </c:pt>
                <c:pt idx="306">
                  <c:v>7.9526860273164135E-3</c:v>
                </c:pt>
                <c:pt idx="307">
                  <c:v>2.3398831253968744E-2</c:v>
                </c:pt>
                <c:pt idx="308">
                  <c:v>1.4097025074583713E-2</c:v>
                </c:pt>
                <c:pt idx="309">
                  <c:v>6.0742596085636138E-3</c:v>
                </c:pt>
                <c:pt idx="310">
                  <c:v>7.5659929409316264E-4</c:v>
                </c:pt>
                <c:pt idx="311">
                  <c:v>3.0637754743920169E-3</c:v>
                </c:pt>
                <c:pt idx="312">
                  <c:v>3.8920880639155164E-2</c:v>
                </c:pt>
                <c:pt idx="313">
                  <c:v>1.3947734636953753E-3</c:v>
                </c:pt>
                <c:pt idx="314">
                  <c:v>6.6505407259893059E-3</c:v>
                </c:pt>
                <c:pt idx="315">
                  <c:v>1.4083258691005296E-2</c:v>
                </c:pt>
                <c:pt idx="316">
                  <c:v>1.1860514288789814E-2</c:v>
                </c:pt>
                <c:pt idx="317">
                  <c:v>9.0394704254708746E-3</c:v>
                </c:pt>
                <c:pt idx="318">
                  <c:v>9.7236091270269122E-5</c:v>
                </c:pt>
                <c:pt idx="319">
                  <c:v>2.9920555970536277E-4</c:v>
                </c:pt>
                <c:pt idx="320">
                  <c:v>9.9803563742201784E-3</c:v>
                </c:pt>
                <c:pt idx="321">
                  <c:v>1.7488322871188062E-3</c:v>
                </c:pt>
                <c:pt idx="322">
                  <c:v>1.9300052057579842E-2</c:v>
                </c:pt>
                <c:pt idx="323">
                  <c:v>1.2497632270710157E-2</c:v>
                </c:pt>
                <c:pt idx="324">
                  <c:v>2.3978178735581395E-3</c:v>
                </c:pt>
                <c:pt idx="325">
                  <c:v>3.4054964237978326E-4</c:v>
                </c:pt>
                <c:pt idx="326">
                  <c:v>8.8800112028447674E-4</c:v>
                </c:pt>
                <c:pt idx="327">
                  <c:v>6.8543369561674941E-3</c:v>
                </c:pt>
                <c:pt idx="328">
                  <c:v>6.3221512468826799E-3</c:v>
                </c:pt>
                <c:pt idx="329">
                  <c:v>5.1278974642363093E-3</c:v>
                </c:pt>
                <c:pt idx="330">
                  <c:v>5.3360336108489457E-3</c:v>
                </c:pt>
                <c:pt idx="331">
                  <c:v>2.287778472383345E-2</c:v>
                </c:pt>
                <c:pt idx="332">
                  <c:v>1.6665473031616862E-2</c:v>
                </c:pt>
                <c:pt idx="333">
                  <c:v>5.9962568950528436E-3</c:v>
                </c:pt>
                <c:pt idx="334">
                  <c:v>8.3815260120560509E-3</c:v>
                </c:pt>
                <c:pt idx="335">
                  <c:v>9.4801063409381547E-3</c:v>
                </c:pt>
                <c:pt idx="336">
                  <c:v>1.2582756453817734E-2</c:v>
                </c:pt>
                <c:pt idx="337">
                  <c:v>9.6790433501236506E-3</c:v>
                </c:pt>
                <c:pt idx="338">
                  <c:v>2.260328914765114E-2</c:v>
                </c:pt>
                <c:pt idx="339">
                  <c:v>3.1199203940651622E-4</c:v>
                </c:pt>
                <c:pt idx="340">
                  <c:v>2.5193849378254969E-3</c:v>
                </c:pt>
                <c:pt idx="341">
                  <c:v>1.2231578853549141E-2</c:v>
                </c:pt>
                <c:pt idx="342">
                  <c:v>1.3693839775363814E-2</c:v>
                </c:pt>
                <c:pt idx="343">
                  <c:v>2.5810498101180911E-4</c:v>
                </c:pt>
                <c:pt idx="344">
                  <c:v>2.0864992861311993E-2</c:v>
                </c:pt>
                <c:pt idx="345">
                  <c:v>2.2368466424523781E-2</c:v>
                </c:pt>
                <c:pt idx="346">
                  <c:v>6.096940055271117E-3</c:v>
                </c:pt>
                <c:pt idx="347">
                  <c:v>1.2641027161177094E-3</c:v>
                </c:pt>
                <c:pt idx="348">
                  <c:v>1.1621557097568791E-2</c:v>
                </c:pt>
                <c:pt idx="349">
                  <c:v>3.530251581211175E-3</c:v>
                </c:pt>
                <c:pt idx="350">
                  <c:v>6.4711450410531177E-3</c:v>
                </c:pt>
                <c:pt idx="351">
                  <c:v>7.7407159415054392E-3</c:v>
                </c:pt>
                <c:pt idx="352">
                  <c:v>6.3371490969690247E-2</c:v>
                </c:pt>
                <c:pt idx="353">
                  <c:v>3.13599743589415E-2</c:v>
                </c:pt>
                <c:pt idx="354">
                  <c:v>1.2287923062809625E-2</c:v>
                </c:pt>
                <c:pt idx="355">
                  <c:v>1.8603658393848148E-3</c:v>
                </c:pt>
                <c:pt idx="356">
                  <c:v>1.5652335255060768E-2</c:v>
                </c:pt>
                <c:pt idx="357">
                  <c:v>1.1194930803206826E-2</c:v>
                </c:pt>
                <c:pt idx="358">
                  <c:v>1.0879708905154162E-2</c:v>
                </c:pt>
                <c:pt idx="359">
                  <c:v>6.3705909247166468E-3</c:v>
                </c:pt>
                <c:pt idx="360">
                  <c:v>3.8666835076529003E-5</c:v>
                </c:pt>
                <c:pt idx="361">
                  <c:v>5.9958967247665798E-3</c:v>
                </c:pt>
                <c:pt idx="362">
                  <c:v>1.0534540018778238E-2</c:v>
                </c:pt>
                <c:pt idx="363">
                  <c:v>2.425063704722169E-2</c:v>
                </c:pt>
                <c:pt idx="364">
                  <c:v>1.1988449599493185E-3</c:v>
                </c:pt>
                <c:pt idx="365">
                  <c:v>3.6325242390034151E-2</c:v>
                </c:pt>
                <c:pt idx="366">
                  <c:v>4.947867640127058E-3</c:v>
                </c:pt>
                <c:pt idx="367">
                  <c:v>1.065144682068081E-2</c:v>
                </c:pt>
                <c:pt idx="368">
                  <c:v>4.6007347685319009E-3</c:v>
                </c:pt>
                <c:pt idx="369">
                  <c:v>1.0034440391840593E-2</c:v>
                </c:pt>
                <c:pt idx="370">
                  <c:v>1.1913786400235826E-2</c:v>
                </c:pt>
                <c:pt idx="371">
                  <c:v>1.4450590595666835E-2</c:v>
                </c:pt>
                <c:pt idx="372">
                  <c:v>1.6775360755542923E-2</c:v>
                </c:pt>
                <c:pt idx="373">
                  <c:v>7.1365061842251767E-3</c:v>
                </c:pt>
                <c:pt idx="374">
                  <c:v>1.3912178661819601E-3</c:v>
                </c:pt>
                <c:pt idx="375">
                  <c:v>5.6765378241471773E-3</c:v>
                </c:pt>
                <c:pt idx="376">
                  <c:v>1.4813255486971932E-2</c:v>
                </c:pt>
                <c:pt idx="377">
                  <c:v>8.3093704419774927E-3</c:v>
                </c:pt>
                <c:pt idx="378">
                  <c:v>1.2530359292794442E-3</c:v>
                </c:pt>
                <c:pt idx="379">
                  <c:v>6.457148135289025E-3</c:v>
                </c:pt>
                <c:pt idx="380">
                  <c:v>3.2619738998666543E-3</c:v>
                </c:pt>
                <c:pt idx="381">
                  <c:v>1.7024031271529187E-3</c:v>
                </c:pt>
                <c:pt idx="382">
                  <c:v>6.3823975756491227E-3</c:v>
                </c:pt>
                <c:pt idx="383">
                  <c:v>9.0224288113118223E-3</c:v>
                </c:pt>
                <c:pt idx="384">
                  <c:v>1.5870062289590703E-2</c:v>
                </c:pt>
                <c:pt idx="385">
                  <c:v>4.3920540973635348E-4</c:v>
                </c:pt>
                <c:pt idx="386">
                  <c:v>4.0770263257602921E-3</c:v>
                </c:pt>
                <c:pt idx="387">
                  <c:v>3.4271255430730614E-3</c:v>
                </c:pt>
                <c:pt idx="388">
                  <c:v>2.3551228305473793E-2</c:v>
                </c:pt>
                <c:pt idx="389">
                  <c:v>3.2062997802422837E-3</c:v>
                </c:pt>
                <c:pt idx="390">
                  <c:v>7.7237642102151996E-3</c:v>
                </c:pt>
                <c:pt idx="391">
                  <c:v>4.5471467759498627E-3</c:v>
                </c:pt>
                <c:pt idx="392">
                  <c:v>4.9624785009231833E-3</c:v>
                </c:pt>
                <c:pt idx="393">
                  <c:v>2.8889361619323928E-2</c:v>
                </c:pt>
                <c:pt idx="394">
                  <c:v>1.5354655845761067E-2</c:v>
                </c:pt>
                <c:pt idx="395">
                  <c:v>1.6046832660772281E-2</c:v>
                </c:pt>
                <c:pt idx="396">
                  <c:v>7.8611859098575709E-3</c:v>
                </c:pt>
                <c:pt idx="397">
                  <c:v>1.191823639827766E-2</c:v>
                </c:pt>
                <c:pt idx="398">
                  <c:v>2.2398447948454576E-3</c:v>
                </c:pt>
                <c:pt idx="399">
                  <c:v>1.0179424233342893E-2</c:v>
                </c:pt>
                <c:pt idx="400">
                  <c:v>4.8912232678365855E-3</c:v>
                </c:pt>
                <c:pt idx="401">
                  <c:v>3.4982593567235982E-3</c:v>
                </c:pt>
                <c:pt idx="402">
                  <c:v>6.9194840318102515E-3</c:v>
                </c:pt>
                <c:pt idx="403">
                  <c:v>2.3094336381672127E-3</c:v>
                </c:pt>
                <c:pt idx="404">
                  <c:v>3.7433485005937124E-3</c:v>
                </c:pt>
                <c:pt idx="405">
                  <c:v>6.4392449249463532E-3</c:v>
                </c:pt>
                <c:pt idx="406">
                  <c:v>1.9026707706566393E-2</c:v>
                </c:pt>
                <c:pt idx="407">
                  <c:v>8.948528288280083E-4</c:v>
                </c:pt>
                <c:pt idx="408">
                  <c:v>9.8360541133850066E-3</c:v>
                </c:pt>
                <c:pt idx="409">
                  <c:v>3.9290678241760189E-4</c:v>
                </c:pt>
                <c:pt idx="410">
                  <c:v>1.0750342631798916E-4</c:v>
                </c:pt>
                <c:pt idx="411">
                  <c:v>6.0957488568412219E-3</c:v>
                </c:pt>
                <c:pt idx="412">
                  <c:v>8.5377293863558301E-3</c:v>
                </c:pt>
                <c:pt idx="413">
                  <c:v>1.417299093656349E-2</c:v>
                </c:pt>
                <c:pt idx="414">
                  <c:v>7.6766773975732181E-3</c:v>
                </c:pt>
                <c:pt idx="415">
                  <c:v>6.4169607741989265E-2</c:v>
                </c:pt>
                <c:pt idx="416">
                  <c:v>1.2708072370388679E-2</c:v>
                </c:pt>
                <c:pt idx="417">
                  <c:v>2.0395164978977425E-3</c:v>
                </c:pt>
                <c:pt idx="418">
                  <c:v>1.6863065207120387E-2</c:v>
                </c:pt>
                <c:pt idx="419">
                  <c:v>1.5597965026726002E-2</c:v>
                </c:pt>
                <c:pt idx="420">
                  <c:v>1.1744618065837986E-2</c:v>
                </c:pt>
                <c:pt idx="421">
                  <c:v>3.7375054536659667E-5</c:v>
                </c:pt>
                <c:pt idx="422">
                  <c:v>1.4413701160957693E-2</c:v>
                </c:pt>
                <c:pt idx="423">
                  <c:v>7.4869820294358172E-3</c:v>
                </c:pt>
                <c:pt idx="424">
                  <c:v>3.2664622725688259E-3</c:v>
                </c:pt>
                <c:pt idx="425">
                  <c:v>8.2377602553223572E-3</c:v>
                </c:pt>
                <c:pt idx="426">
                  <c:v>1.4417761566500324E-3</c:v>
                </c:pt>
                <c:pt idx="427">
                  <c:v>1.522688122323534E-3</c:v>
                </c:pt>
                <c:pt idx="428">
                  <c:v>1.1223417656130941E-2</c:v>
                </c:pt>
                <c:pt idx="429">
                  <c:v>1.7071098896314645E-3</c:v>
                </c:pt>
                <c:pt idx="430">
                  <c:v>2.2563817646824029E-3</c:v>
                </c:pt>
                <c:pt idx="431">
                  <c:v>2.075444525623416E-3</c:v>
                </c:pt>
                <c:pt idx="432">
                  <c:v>1.7732953505006917E-3</c:v>
                </c:pt>
                <c:pt idx="433">
                  <c:v>8.5660859455905514E-3</c:v>
                </c:pt>
                <c:pt idx="434">
                  <c:v>2.3396867778470716E-3</c:v>
                </c:pt>
                <c:pt idx="435">
                  <c:v>8.3269307186534802E-3</c:v>
                </c:pt>
                <c:pt idx="436">
                  <c:v>5.0517044687445343E-3</c:v>
                </c:pt>
                <c:pt idx="437">
                  <c:v>6.6502423061685642E-3</c:v>
                </c:pt>
                <c:pt idx="438">
                  <c:v>1.9157899265060401E-3</c:v>
                </c:pt>
                <c:pt idx="439">
                  <c:v>8.4700930899473392E-3</c:v>
                </c:pt>
                <c:pt idx="440">
                  <c:v>1.4976821791318152E-4</c:v>
                </c:pt>
                <c:pt idx="441">
                  <c:v>5.1442042252398115E-3</c:v>
                </c:pt>
                <c:pt idx="442">
                  <c:v>8.5758085371951398E-3</c:v>
                </c:pt>
                <c:pt idx="443">
                  <c:v>1.0721762205673784E-3</c:v>
                </c:pt>
                <c:pt idx="444">
                  <c:v>5.3345430640391869E-3</c:v>
                </c:pt>
                <c:pt idx="445">
                  <c:v>2.7002598108169684E-2</c:v>
                </c:pt>
                <c:pt idx="446">
                  <c:v>2.3443363514557169E-2</c:v>
                </c:pt>
                <c:pt idx="447">
                  <c:v>2.1605364424310547E-2</c:v>
                </c:pt>
                <c:pt idx="448">
                  <c:v>2.301130280314706E-2</c:v>
                </c:pt>
                <c:pt idx="449">
                  <c:v>3.4593126429173171E-2</c:v>
                </c:pt>
                <c:pt idx="450">
                  <c:v>3.3204798545973302E-2</c:v>
                </c:pt>
                <c:pt idx="451">
                  <c:v>6.4179249713815509E-3</c:v>
                </c:pt>
                <c:pt idx="452">
                  <c:v>1.2453913424443519E-2</c:v>
                </c:pt>
                <c:pt idx="453">
                  <c:v>8.8167167816216639E-4</c:v>
                </c:pt>
                <c:pt idx="454">
                  <c:v>9.6969563199406138E-4</c:v>
                </c:pt>
                <c:pt idx="455">
                  <c:v>8.6295332623686494E-3</c:v>
                </c:pt>
                <c:pt idx="456">
                  <c:v>1.7457420831262616E-2</c:v>
                </c:pt>
                <c:pt idx="457">
                  <c:v>7.1463212813188627E-4</c:v>
                </c:pt>
                <c:pt idx="458">
                  <c:v>1.0667547647220106E-3</c:v>
                </c:pt>
                <c:pt idx="459">
                  <c:v>6.8109349981144143E-3</c:v>
                </c:pt>
                <c:pt idx="460">
                  <c:v>1.6326722015806594E-2</c:v>
                </c:pt>
                <c:pt idx="461">
                  <c:v>6.9618007666806805E-3</c:v>
                </c:pt>
                <c:pt idx="462">
                  <c:v>5.4818896736674181E-3</c:v>
                </c:pt>
                <c:pt idx="463">
                  <c:v>3.472315975356632E-3</c:v>
                </c:pt>
                <c:pt idx="464">
                  <c:v>3.5111473416576998E-4</c:v>
                </c:pt>
                <c:pt idx="465">
                  <c:v>6.6366769032961117E-3</c:v>
                </c:pt>
                <c:pt idx="466">
                  <c:v>6.9900523410043548E-4</c:v>
                </c:pt>
                <c:pt idx="467">
                  <c:v>1.6653400483415515E-2</c:v>
                </c:pt>
                <c:pt idx="468">
                  <c:v>1.3606157776508416E-3</c:v>
                </c:pt>
                <c:pt idx="469">
                  <c:v>8.1486932660527756E-3</c:v>
                </c:pt>
                <c:pt idx="470">
                  <c:v>3.8615674347143862E-3</c:v>
                </c:pt>
                <c:pt idx="471">
                  <c:v>4.7628087992794268E-3</c:v>
                </c:pt>
                <c:pt idx="472">
                  <c:v>1.473658636064024E-3</c:v>
                </c:pt>
                <c:pt idx="473">
                  <c:v>1.474223476622905E-3</c:v>
                </c:pt>
                <c:pt idx="474">
                  <c:v>3.7730780808608593E-3</c:v>
                </c:pt>
                <c:pt idx="475">
                  <c:v>1.3059913789812976E-3</c:v>
                </c:pt>
                <c:pt idx="476">
                  <c:v>4.7232027199174973E-3</c:v>
                </c:pt>
                <c:pt idx="477">
                  <c:v>8.2115177890968449E-3</c:v>
                </c:pt>
                <c:pt idx="478">
                  <c:v>4.306244494685473E-3</c:v>
                </c:pt>
                <c:pt idx="479">
                  <c:v>2.3288376422878343E-2</c:v>
                </c:pt>
                <c:pt idx="480">
                  <c:v>1.0396465956519607E-2</c:v>
                </c:pt>
                <c:pt idx="481">
                  <c:v>7.4323769030250628E-3</c:v>
                </c:pt>
                <c:pt idx="482">
                  <c:v>2.3764630419173542E-3</c:v>
                </c:pt>
                <c:pt idx="483">
                  <c:v>1.8848974142023189E-2</c:v>
                </c:pt>
                <c:pt idx="484">
                  <c:v>1.033134534026975E-4</c:v>
                </c:pt>
                <c:pt idx="485">
                  <c:v>1.6565615311019688E-2</c:v>
                </c:pt>
                <c:pt idx="486">
                  <c:v>9.8075950484727836E-3</c:v>
                </c:pt>
                <c:pt idx="487">
                  <c:v>1.3631289831443627E-2</c:v>
                </c:pt>
                <c:pt idx="488">
                  <c:v>5.0934472242822318E-3</c:v>
                </c:pt>
                <c:pt idx="489">
                  <c:v>2.4143736098253825E-3</c:v>
                </c:pt>
                <c:pt idx="490">
                  <c:v>2.8661558306767809E-2</c:v>
                </c:pt>
                <c:pt idx="491">
                  <c:v>5.1438429999403614E-3</c:v>
                </c:pt>
                <c:pt idx="492">
                  <c:v>2.5878936502461369E-2</c:v>
                </c:pt>
                <c:pt idx="493">
                  <c:v>1.2450152144747484E-2</c:v>
                </c:pt>
                <c:pt idx="494">
                  <c:v>2.609458037540241E-2</c:v>
                </c:pt>
                <c:pt idx="495">
                  <c:v>1.1572974462206735E-3</c:v>
                </c:pt>
                <c:pt idx="496">
                  <c:v>2.0682678005473577E-4</c:v>
                </c:pt>
                <c:pt idx="497">
                  <c:v>1.437998693511483E-2</c:v>
                </c:pt>
                <c:pt idx="498">
                  <c:v>1.6711769351079929E-4</c:v>
                </c:pt>
                <c:pt idx="499">
                  <c:v>5.8920178082018668E-3</c:v>
                </c:pt>
                <c:pt idx="500">
                  <c:v>4.2409488130543118E-3</c:v>
                </c:pt>
                <c:pt idx="501">
                  <c:v>2.7616036771665469E-3</c:v>
                </c:pt>
                <c:pt idx="502">
                  <c:v>1.7795561253792229E-3</c:v>
                </c:pt>
                <c:pt idx="503">
                  <c:v>9.2271826469371709E-3</c:v>
                </c:pt>
                <c:pt idx="504">
                  <c:v>1.0113208512286975E-2</c:v>
                </c:pt>
                <c:pt idx="505">
                  <c:v>2.9510428744889401E-3</c:v>
                </c:pt>
                <c:pt idx="506">
                  <c:v>7.981981056727705E-3</c:v>
                </c:pt>
                <c:pt idx="507">
                  <c:v>6.9049880670181687E-3</c:v>
                </c:pt>
                <c:pt idx="508">
                  <c:v>9.029055386593432E-3</c:v>
                </c:pt>
                <c:pt idx="509">
                  <c:v>9.0235745493651431E-3</c:v>
                </c:pt>
                <c:pt idx="510">
                  <c:v>1.5528098130573154E-2</c:v>
                </c:pt>
                <c:pt idx="511">
                  <c:v>6.4978142552482585E-3</c:v>
                </c:pt>
                <c:pt idx="512">
                  <c:v>1.588774827812206E-2</c:v>
                </c:pt>
                <c:pt idx="513">
                  <c:v>7.9362800850196812E-4</c:v>
                </c:pt>
                <c:pt idx="514">
                  <c:v>4.6755618354361031E-3</c:v>
                </c:pt>
                <c:pt idx="515">
                  <c:v>5.0148509804265275E-4</c:v>
                </c:pt>
                <c:pt idx="516">
                  <c:v>4.9837282043116429E-3</c:v>
                </c:pt>
                <c:pt idx="517">
                  <c:v>1.8640880408808398E-3</c:v>
                </c:pt>
                <c:pt idx="518">
                  <c:v>1.4694491806749256E-4</c:v>
                </c:pt>
                <c:pt idx="519">
                  <c:v>7.37141740121633E-3</c:v>
                </c:pt>
                <c:pt idx="520">
                  <c:v>1.1841516802073011E-3</c:v>
                </c:pt>
                <c:pt idx="521">
                  <c:v>5.5572819245878749E-3</c:v>
                </c:pt>
                <c:pt idx="522">
                  <c:v>5.0576565173189878E-3</c:v>
                </c:pt>
                <c:pt idx="523">
                  <c:v>1.0505653069967096E-3</c:v>
                </c:pt>
                <c:pt idx="524">
                  <c:v>8.5894300201252993E-3</c:v>
                </c:pt>
                <c:pt idx="525">
                  <c:v>2.0556208258963311E-3</c:v>
                </c:pt>
                <c:pt idx="526">
                  <c:v>1.9129048057468516E-3</c:v>
                </c:pt>
                <c:pt idx="527">
                  <c:v>4.2917367591367985E-3</c:v>
                </c:pt>
                <c:pt idx="528">
                  <c:v>1.0354678311710719E-2</c:v>
                </c:pt>
                <c:pt idx="529">
                  <c:v>8.3658322863175427E-3</c:v>
                </c:pt>
                <c:pt idx="530">
                  <c:v>2.1489374991528977E-4</c:v>
                </c:pt>
                <c:pt idx="531">
                  <c:v>4.5795564428456328E-3</c:v>
                </c:pt>
                <c:pt idx="532">
                  <c:v>4.968993352969576E-3</c:v>
                </c:pt>
                <c:pt idx="533">
                  <c:v>2.5546342978100549E-3</c:v>
                </c:pt>
                <c:pt idx="534">
                  <c:v>7.2708881205302825E-3</c:v>
                </c:pt>
                <c:pt idx="535">
                  <c:v>8.7699467516860806E-4</c:v>
                </c:pt>
                <c:pt idx="536">
                  <c:v>2.5437405762197001E-3</c:v>
                </c:pt>
                <c:pt idx="537">
                  <c:v>1.0430726092973126E-3</c:v>
                </c:pt>
                <c:pt idx="538">
                  <c:v>1.2696134183537487E-4</c:v>
                </c:pt>
                <c:pt idx="539">
                  <c:v>1.7096839711934768E-3</c:v>
                </c:pt>
                <c:pt idx="540">
                  <c:v>1.5126985478203181E-2</c:v>
                </c:pt>
                <c:pt idx="541">
                  <c:v>3.0127485811309916E-4</c:v>
                </c:pt>
                <c:pt idx="542">
                  <c:v>7.1168607253163706E-4</c:v>
                </c:pt>
                <c:pt idx="543">
                  <c:v>3.4176543348332649E-3</c:v>
                </c:pt>
                <c:pt idx="544">
                  <c:v>3.0956588332008987E-3</c:v>
                </c:pt>
                <c:pt idx="545">
                  <c:v>6.0187006519722253E-2</c:v>
                </c:pt>
                <c:pt idx="546">
                  <c:v>2.5023658725796265E-3</c:v>
                </c:pt>
                <c:pt idx="547">
                  <c:v>3.4855286086303279E-3</c:v>
                </c:pt>
                <c:pt idx="548">
                  <c:v>8.5803416227345219E-3</c:v>
                </c:pt>
                <c:pt idx="549">
                  <c:v>8.7236647702095271E-3</c:v>
                </c:pt>
                <c:pt idx="550">
                  <c:v>3.0837535774481113E-3</c:v>
                </c:pt>
                <c:pt idx="551">
                  <c:v>2.0843485366645593E-3</c:v>
                </c:pt>
                <c:pt idx="552">
                  <c:v>3.059177019225479E-3</c:v>
                </c:pt>
                <c:pt idx="553">
                  <c:v>8.0619278151602969E-3</c:v>
                </c:pt>
                <c:pt idx="554">
                  <c:v>1.2185681045699004E-2</c:v>
                </c:pt>
                <c:pt idx="555">
                  <c:v>2.8354046198781342E-3</c:v>
                </c:pt>
                <c:pt idx="556">
                  <c:v>1.974264158767947E-3</c:v>
                </c:pt>
                <c:pt idx="557">
                  <c:v>1.9399662148539827E-3</c:v>
                </c:pt>
                <c:pt idx="558">
                  <c:v>6.4270911191137139E-3</c:v>
                </c:pt>
                <c:pt idx="559">
                  <c:v>2.2056698115215374E-3</c:v>
                </c:pt>
                <c:pt idx="560">
                  <c:v>5.0238081558289802E-3</c:v>
                </c:pt>
                <c:pt idx="561">
                  <c:v>1.5857297296711871E-4</c:v>
                </c:pt>
                <c:pt idx="562">
                  <c:v>1.1819902565172731E-3</c:v>
                </c:pt>
                <c:pt idx="563">
                  <c:v>3.5536025486032684E-4</c:v>
                </c:pt>
                <c:pt idx="564">
                  <c:v>1.9645731931950461E-2</c:v>
                </c:pt>
                <c:pt idx="565">
                  <c:v>6.7309915359283221E-3</c:v>
                </c:pt>
                <c:pt idx="566">
                  <c:v>5.1072927801613646E-3</c:v>
                </c:pt>
                <c:pt idx="567">
                  <c:v>3.9414603164143478E-3</c:v>
                </c:pt>
                <c:pt idx="568">
                  <c:v>4.9823366199780396E-4</c:v>
                </c:pt>
                <c:pt idx="569">
                  <c:v>4.5207207915554668E-3</c:v>
                </c:pt>
                <c:pt idx="570">
                  <c:v>3.0958438358401068E-3</c:v>
                </c:pt>
                <c:pt idx="571">
                  <c:v>2.5234186206901095E-3</c:v>
                </c:pt>
                <c:pt idx="572">
                  <c:v>3.6243640292471567E-4</c:v>
                </c:pt>
                <c:pt idx="573">
                  <c:v>2.3021912702422824E-3</c:v>
                </c:pt>
                <c:pt idx="574">
                  <c:v>9.7827009194401682E-3</c:v>
                </c:pt>
                <c:pt idx="575">
                  <c:v>8.4382028211743511E-4</c:v>
                </c:pt>
                <c:pt idx="576">
                  <c:v>5.7691058683219673E-3</c:v>
                </c:pt>
                <c:pt idx="577">
                  <c:v>9.7071503184990582E-3</c:v>
                </c:pt>
                <c:pt idx="578">
                  <c:v>1.224571275601577E-2</c:v>
                </c:pt>
                <c:pt idx="579">
                  <c:v>1.0505027921093368E-2</c:v>
                </c:pt>
                <c:pt idx="580">
                  <c:v>4.3291958206926337E-3</c:v>
                </c:pt>
                <c:pt idx="581">
                  <c:v>2.7805709548545669E-3</c:v>
                </c:pt>
                <c:pt idx="582">
                  <c:v>9.1288507454717561E-4</c:v>
                </c:pt>
                <c:pt idx="583">
                  <c:v>1.9933231141785857E-2</c:v>
                </c:pt>
                <c:pt idx="584">
                  <c:v>1.4316292314073271E-3</c:v>
                </c:pt>
                <c:pt idx="585">
                  <c:v>2.1120016226671705E-3</c:v>
                </c:pt>
                <c:pt idx="586">
                  <c:v>2.6694566405220392E-3</c:v>
                </c:pt>
                <c:pt idx="587">
                  <c:v>5.1524850908318874E-4</c:v>
                </c:pt>
                <c:pt idx="588">
                  <c:v>6.6524960679385505E-3</c:v>
                </c:pt>
                <c:pt idx="589">
                  <c:v>5.9742592116343593E-3</c:v>
                </c:pt>
                <c:pt idx="590">
                  <c:v>3.293280765073348E-3</c:v>
                </c:pt>
                <c:pt idx="591">
                  <c:v>3.0211651871864813E-3</c:v>
                </c:pt>
                <c:pt idx="592">
                  <c:v>1.9795914851580836E-3</c:v>
                </c:pt>
                <c:pt idx="593">
                  <c:v>1.1550043458665893E-2</c:v>
                </c:pt>
                <c:pt idx="594">
                  <c:v>4.0668262624160513E-4</c:v>
                </c:pt>
                <c:pt idx="595">
                  <c:v>6.0827674925883488E-3</c:v>
                </c:pt>
                <c:pt idx="596">
                  <c:v>4.7362973929891408E-3</c:v>
                </c:pt>
                <c:pt idx="597">
                  <c:v>5.2355937421268437E-3</c:v>
                </c:pt>
                <c:pt idx="598">
                  <c:v>4.4763759881832352E-3</c:v>
                </c:pt>
                <c:pt idx="599">
                  <c:v>1.1717120499359746E-2</c:v>
                </c:pt>
                <c:pt idx="600">
                  <c:v>1.9871129511166989E-3</c:v>
                </c:pt>
                <c:pt idx="601">
                  <c:v>8.8359211689900685E-3</c:v>
                </c:pt>
                <c:pt idx="602">
                  <c:v>5.4024176612281196E-3</c:v>
                </c:pt>
                <c:pt idx="603">
                  <c:v>6.6748153052569878E-3</c:v>
                </c:pt>
                <c:pt idx="604">
                  <c:v>2.8037765428979276E-5</c:v>
                </c:pt>
                <c:pt idx="605">
                  <c:v>1.7672701796484507E-3</c:v>
                </c:pt>
                <c:pt idx="606">
                  <c:v>1.960322659069641E-2</c:v>
                </c:pt>
                <c:pt idx="607">
                  <c:v>5.5510029097677873E-3</c:v>
                </c:pt>
                <c:pt idx="608">
                  <c:v>3.8442687257587709E-3</c:v>
                </c:pt>
                <c:pt idx="609">
                  <c:v>4.3975720749767641E-3</c:v>
                </c:pt>
                <c:pt idx="610">
                  <c:v>1.5790061338389394E-2</c:v>
                </c:pt>
                <c:pt idx="611">
                  <c:v>2.6394796954525679E-2</c:v>
                </c:pt>
                <c:pt idx="612">
                  <c:v>5.6112345862268645E-3</c:v>
                </c:pt>
                <c:pt idx="613">
                  <c:v>5.5342474061091393E-3</c:v>
                </c:pt>
                <c:pt idx="614">
                  <c:v>3.7085253127077662E-3</c:v>
                </c:pt>
                <c:pt idx="615">
                  <c:v>1.3172023539809785E-2</c:v>
                </c:pt>
                <c:pt idx="616">
                  <c:v>3.3561647125360254E-3</c:v>
                </c:pt>
                <c:pt idx="617">
                  <c:v>2.2708020991166204E-3</c:v>
                </c:pt>
                <c:pt idx="618">
                  <c:v>3.4369237450838142E-2</c:v>
                </c:pt>
                <c:pt idx="619">
                  <c:v>1.444758330597401E-2</c:v>
                </c:pt>
                <c:pt idx="620">
                  <c:v>2.6153403097865509E-3</c:v>
                </c:pt>
                <c:pt idx="621">
                  <c:v>5.2824730257616239E-3</c:v>
                </c:pt>
                <c:pt idx="622">
                  <c:v>2.0274743301112457E-3</c:v>
                </c:pt>
                <c:pt idx="623">
                  <c:v>3.7845772154993522E-3</c:v>
                </c:pt>
                <c:pt idx="624">
                  <c:v>2.6627435437704401E-3</c:v>
                </c:pt>
                <c:pt idx="625">
                  <c:v>2.4833401470528154E-3</c:v>
                </c:pt>
                <c:pt idx="626">
                  <c:v>4.0302843816159061E-4</c:v>
                </c:pt>
                <c:pt idx="627">
                  <c:v>6.7154344769082006E-3</c:v>
                </c:pt>
                <c:pt idx="628">
                  <c:v>1.9557567191592069E-3</c:v>
                </c:pt>
                <c:pt idx="629">
                  <c:v>1.4025565871597034E-2</c:v>
                </c:pt>
                <c:pt idx="630">
                  <c:v>1.0571717677928583E-2</c:v>
                </c:pt>
                <c:pt idx="631">
                  <c:v>2.5845570563033933E-3</c:v>
                </c:pt>
                <c:pt idx="632">
                  <c:v>5.162992411222588E-3</c:v>
                </c:pt>
                <c:pt idx="633">
                  <c:v>3.2393511840370097E-3</c:v>
                </c:pt>
                <c:pt idx="634">
                  <c:v>3.9570373894643074E-2</c:v>
                </c:pt>
                <c:pt idx="635">
                  <c:v>2.4689426743789988E-2</c:v>
                </c:pt>
                <c:pt idx="636">
                  <c:v>7.2520053294159994E-3</c:v>
                </c:pt>
                <c:pt idx="637">
                  <c:v>1.054867295713563E-2</c:v>
                </c:pt>
                <c:pt idx="638">
                  <c:v>6.7870971186294047E-3</c:v>
                </c:pt>
                <c:pt idx="639">
                  <c:v>1.4793129789609616E-2</c:v>
                </c:pt>
                <c:pt idx="640">
                  <c:v>2.7813892098125848E-2</c:v>
                </c:pt>
                <c:pt idx="641">
                  <c:v>9.8820524744969718E-3</c:v>
                </c:pt>
                <c:pt idx="642">
                  <c:v>5.1369976291954491E-3</c:v>
                </c:pt>
                <c:pt idx="643">
                  <c:v>2.4388738203958153E-3</c:v>
                </c:pt>
                <c:pt idx="644">
                  <c:v>3.6697104667204323E-3</c:v>
                </c:pt>
                <c:pt idx="645">
                  <c:v>3.9382274069160181E-3</c:v>
                </c:pt>
                <c:pt idx="646">
                  <c:v>1.5126448508690105E-2</c:v>
                </c:pt>
                <c:pt idx="647">
                  <c:v>1.3817128677249435E-2</c:v>
                </c:pt>
                <c:pt idx="648">
                  <c:v>1.5536876997050364E-2</c:v>
                </c:pt>
                <c:pt idx="649">
                  <c:v>1.5728253526591791E-3</c:v>
                </c:pt>
                <c:pt idx="650">
                  <c:v>4.4042653196910151E-3</c:v>
                </c:pt>
                <c:pt idx="651">
                  <c:v>3.3178423747734494E-3</c:v>
                </c:pt>
                <c:pt idx="652">
                  <c:v>1.0232173624118601E-2</c:v>
                </c:pt>
                <c:pt idx="653">
                  <c:v>9.3653857982384792E-3</c:v>
                </c:pt>
                <c:pt idx="654">
                  <c:v>5.309881832170126E-3</c:v>
                </c:pt>
                <c:pt idx="655">
                  <c:v>2.4464382603541219E-3</c:v>
                </c:pt>
                <c:pt idx="656">
                  <c:v>6.4940092024129371E-4</c:v>
                </c:pt>
                <c:pt idx="657">
                  <c:v>1.3135286114486611E-2</c:v>
                </c:pt>
                <c:pt idx="658">
                  <c:v>7.800727852786459E-3</c:v>
                </c:pt>
                <c:pt idx="659">
                  <c:v>2.6953952598300353E-3</c:v>
                </c:pt>
                <c:pt idx="660">
                  <c:v>2.683264301658272E-3</c:v>
                </c:pt>
                <c:pt idx="661">
                  <c:v>5.4697248699628323E-3</c:v>
                </c:pt>
                <c:pt idx="662">
                  <c:v>5.2963957345575916E-3</c:v>
                </c:pt>
                <c:pt idx="663">
                  <c:v>1.2591860892671729E-3</c:v>
                </c:pt>
                <c:pt idx="664">
                  <c:v>1.1317851006298729E-2</c:v>
                </c:pt>
                <c:pt idx="665">
                  <c:v>3.4802099630630297E-3</c:v>
                </c:pt>
                <c:pt idx="666">
                  <c:v>3.9202909462205384E-3</c:v>
                </c:pt>
                <c:pt idx="667">
                  <c:v>1.969113777534609E-2</c:v>
                </c:pt>
                <c:pt idx="668">
                  <c:v>7.8339841997973614E-3</c:v>
                </c:pt>
                <c:pt idx="669">
                  <c:v>5.9441564365955721E-3</c:v>
                </c:pt>
                <c:pt idx="670">
                  <c:v>8.0815688952888265E-3</c:v>
                </c:pt>
                <c:pt idx="671">
                  <c:v>4.6457260435326331E-2</c:v>
                </c:pt>
                <c:pt idx="672">
                  <c:v>1.078466784558979E-2</c:v>
                </c:pt>
                <c:pt idx="673">
                  <c:v>4.4772594237336141E-3</c:v>
                </c:pt>
                <c:pt idx="674">
                  <c:v>1.4680481589298633E-2</c:v>
                </c:pt>
                <c:pt idx="675">
                  <c:v>7.2033749005592776E-3</c:v>
                </c:pt>
                <c:pt idx="676">
                  <c:v>5.3282860344764918E-3</c:v>
                </c:pt>
                <c:pt idx="677">
                  <c:v>3.6432446725472578E-2</c:v>
                </c:pt>
                <c:pt idx="678">
                  <c:v>1.3113067128933176E-2</c:v>
                </c:pt>
                <c:pt idx="679">
                  <c:v>1.4255978672971403E-2</c:v>
                </c:pt>
                <c:pt idx="680">
                  <c:v>1.0154134971904039E-2</c:v>
                </c:pt>
                <c:pt idx="681">
                  <c:v>4.8159792945242095E-3</c:v>
                </c:pt>
                <c:pt idx="682">
                  <c:v>1.9992112486873659E-2</c:v>
                </c:pt>
                <c:pt idx="683">
                  <c:v>3.0741297188783827E-3</c:v>
                </c:pt>
                <c:pt idx="684">
                  <c:v>2.6348470561211039E-3</c:v>
                </c:pt>
                <c:pt idx="685">
                  <c:v>1.5553880860017466E-2</c:v>
                </c:pt>
                <c:pt idx="686">
                  <c:v>4.580680736109838E-4</c:v>
                </c:pt>
                <c:pt idx="687">
                  <c:v>5.2316328700597334E-3</c:v>
                </c:pt>
                <c:pt idx="688">
                  <c:v>2.9107481149518995E-3</c:v>
                </c:pt>
                <c:pt idx="689">
                  <c:v>9.2776843898464967E-3</c:v>
                </c:pt>
                <c:pt idx="690">
                  <c:v>8.1244620391848765E-3</c:v>
                </c:pt>
                <c:pt idx="691">
                  <c:v>1.9072742638963076E-3</c:v>
                </c:pt>
                <c:pt idx="692">
                  <c:v>3.1855086193945388E-3</c:v>
                </c:pt>
                <c:pt idx="693">
                  <c:v>4.887255694774889E-4</c:v>
                </c:pt>
                <c:pt idx="694">
                  <c:v>1.2802186082051248E-2</c:v>
                </c:pt>
                <c:pt idx="695">
                  <c:v>1.8424680874755133E-3</c:v>
                </c:pt>
                <c:pt idx="696">
                  <c:v>4.8082533184981577E-3</c:v>
                </c:pt>
                <c:pt idx="697">
                  <c:v>1.7102644908142672E-2</c:v>
                </c:pt>
                <c:pt idx="698">
                  <c:v>1.7298762634065212E-2</c:v>
                </c:pt>
                <c:pt idx="699">
                  <c:v>4.7564763057154633E-3</c:v>
                </c:pt>
                <c:pt idx="700">
                  <c:v>8.3157466209600739E-3</c:v>
                </c:pt>
                <c:pt idx="701">
                  <c:v>9.3748498603640207E-3</c:v>
                </c:pt>
                <c:pt idx="702">
                  <c:v>9.3150654461355287E-3</c:v>
                </c:pt>
                <c:pt idx="703">
                  <c:v>8.3618289700181925E-3</c:v>
                </c:pt>
                <c:pt idx="704">
                  <c:v>4.155099017393865E-4</c:v>
                </c:pt>
                <c:pt idx="705">
                  <c:v>1.7551569588743654E-2</c:v>
                </c:pt>
                <c:pt idx="706">
                  <c:v>1.7965460280081114E-2</c:v>
                </c:pt>
                <c:pt idx="707">
                  <c:v>1.0572622727844816E-2</c:v>
                </c:pt>
                <c:pt idx="708">
                  <c:v>9.6157756153226193E-3</c:v>
                </c:pt>
                <c:pt idx="709">
                  <c:v>1.64099318133894E-2</c:v>
                </c:pt>
                <c:pt idx="710">
                  <c:v>6.3240159773933482E-3</c:v>
                </c:pt>
                <c:pt idx="711">
                  <c:v>6.9532339518231798E-3</c:v>
                </c:pt>
                <c:pt idx="712">
                  <c:v>4.6865129100783212E-3</c:v>
                </c:pt>
                <c:pt idx="713">
                  <c:v>2.8050477336878936E-3</c:v>
                </c:pt>
                <c:pt idx="714">
                  <c:v>3.5623957703425075E-3</c:v>
                </c:pt>
                <c:pt idx="715">
                  <c:v>7.2669580570086665E-3</c:v>
                </c:pt>
                <c:pt idx="716">
                  <c:v>1.1651016569153627E-2</c:v>
                </c:pt>
                <c:pt idx="717">
                  <c:v>1.3727901167456817E-3</c:v>
                </c:pt>
                <c:pt idx="718">
                  <c:v>2.6834614061254643E-3</c:v>
                </c:pt>
                <c:pt idx="719">
                  <c:v>4.0864339903118384E-4</c:v>
                </c:pt>
                <c:pt idx="720">
                  <c:v>3.3757884979465631E-3</c:v>
                </c:pt>
                <c:pt idx="721">
                  <c:v>4.3069080209380836E-3</c:v>
                </c:pt>
                <c:pt idx="722">
                  <c:v>5.5525514786775578E-3</c:v>
                </c:pt>
                <c:pt idx="723">
                  <c:v>1.7615187370597141E-2</c:v>
                </c:pt>
                <c:pt idx="724">
                  <c:v>2.89661458118412E-3</c:v>
                </c:pt>
                <c:pt idx="725">
                  <c:v>5.2181559576513501E-3</c:v>
                </c:pt>
                <c:pt idx="726">
                  <c:v>2.4454119337006974E-2</c:v>
                </c:pt>
                <c:pt idx="727">
                  <c:v>9.3738883291399845E-4</c:v>
                </c:pt>
                <c:pt idx="728">
                  <c:v>1.305628008502036E-3</c:v>
                </c:pt>
                <c:pt idx="729">
                  <c:v>5.1614722028063267E-3</c:v>
                </c:pt>
                <c:pt idx="730">
                  <c:v>5.1857601845869969E-3</c:v>
                </c:pt>
                <c:pt idx="731">
                  <c:v>5.5998249320145512E-3</c:v>
                </c:pt>
                <c:pt idx="732">
                  <c:v>3.5036369175158677E-2</c:v>
                </c:pt>
                <c:pt idx="733">
                  <c:v>2.1714779902975268E-2</c:v>
                </c:pt>
                <c:pt idx="734">
                  <c:v>1.3121871031805232E-2</c:v>
                </c:pt>
                <c:pt idx="735">
                  <c:v>1.3512464388948653E-2</c:v>
                </c:pt>
                <c:pt idx="736">
                  <c:v>6.5165763177010274E-3</c:v>
                </c:pt>
                <c:pt idx="737">
                  <c:v>2.5320226015648817E-2</c:v>
                </c:pt>
                <c:pt idx="738">
                  <c:v>9.3512995277300059E-3</c:v>
                </c:pt>
                <c:pt idx="739">
                  <c:v>2.4201223501782439E-3</c:v>
                </c:pt>
                <c:pt idx="740">
                  <c:v>7.3867279935654886E-3</c:v>
                </c:pt>
                <c:pt idx="741">
                  <c:v>2.8362970497485822E-3</c:v>
                </c:pt>
                <c:pt idx="742">
                  <c:v>7.6733412930208309E-3</c:v>
                </c:pt>
                <c:pt idx="743">
                  <c:v>4.8011851161907102E-3</c:v>
                </c:pt>
                <c:pt idx="744">
                  <c:v>1.5911200003673465E-2</c:v>
                </c:pt>
                <c:pt idx="745">
                  <c:v>1.3983753214294514E-2</c:v>
                </c:pt>
                <c:pt idx="746">
                  <c:v>1.1153426640185093E-2</c:v>
                </c:pt>
                <c:pt idx="747">
                  <c:v>6.3460298529250401E-3</c:v>
                </c:pt>
                <c:pt idx="748">
                  <c:v>1.7927229717271125E-3</c:v>
                </c:pt>
                <c:pt idx="749">
                  <c:v>1.7796818363787492E-2</c:v>
                </c:pt>
                <c:pt idx="750">
                  <c:v>9.7181428127987579E-3</c:v>
                </c:pt>
                <c:pt idx="751">
                  <c:v>7.3651781449696251E-4</c:v>
                </c:pt>
                <c:pt idx="752">
                  <c:v>5.8230844867553375E-3</c:v>
                </c:pt>
                <c:pt idx="753">
                  <c:v>6.6525976416566554E-3</c:v>
                </c:pt>
                <c:pt idx="754">
                  <c:v>2.1536748330077293E-2</c:v>
                </c:pt>
                <c:pt idx="755">
                  <c:v>1.3190394035019926E-2</c:v>
                </c:pt>
                <c:pt idx="756">
                  <c:v>5.448873645732267E-3</c:v>
                </c:pt>
                <c:pt idx="757">
                  <c:v>8.1014325730665582E-3</c:v>
                </c:pt>
                <c:pt idx="758">
                  <c:v>1.7359365846549295E-3</c:v>
                </c:pt>
                <c:pt idx="759">
                  <c:v>4.5073983456865316E-3</c:v>
                </c:pt>
                <c:pt idx="760">
                  <c:v>1.0406540300586515E-3</c:v>
                </c:pt>
                <c:pt idx="761">
                  <c:v>4.9840005174456358E-4</c:v>
                </c:pt>
                <c:pt idx="762">
                  <c:v>1.8690366075078291E-2</c:v>
                </c:pt>
                <c:pt idx="763">
                  <c:v>6.4113033429548669E-3</c:v>
                </c:pt>
                <c:pt idx="764">
                  <c:v>2.5261624008116597E-3</c:v>
                </c:pt>
                <c:pt idx="765">
                  <c:v>1.0838932830067875E-3</c:v>
                </c:pt>
                <c:pt idx="766">
                  <c:v>9.3677934291939713E-3</c:v>
                </c:pt>
                <c:pt idx="767">
                  <c:v>1.3289259845725654E-2</c:v>
                </c:pt>
                <c:pt idx="768">
                  <c:v>1.1450061519441668E-2</c:v>
                </c:pt>
                <c:pt idx="769">
                  <c:v>1.8821120735179058E-3</c:v>
                </c:pt>
                <c:pt idx="770">
                  <c:v>2.9917919497237096E-3</c:v>
                </c:pt>
                <c:pt idx="771">
                  <c:v>7.9362800850196812E-4</c:v>
                </c:pt>
                <c:pt idx="772">
                  <c:v>2.6163538879193038E-2</c:v>
                </c:pt>
                <c:pt idx="773">
                  <c:v>6.177471467270773E-4</c:v>
                </c:pt>
                <c:pt idx="774">
                  <c:v>2.0199240283773063E-3</c:v>
                </c:pt>
                <c:pt idx="775">
                  <c:v>1.160730582005215E-2</c:v>
                </c:pt>
                <c:pt idx="776">
                  <c:v>1.7110999253913073E-2</c:v>
                </c:pt>
                <c:pt idx="777">
                  <c:v>9.677833591151269E-4</c:v>
                </c:pt>
                <c:pt idx="778">
                  <c:v>3.8513468424525295E-3</c:v>
                </c:pt>
                <c:pt idx="779">
                  <c:v>1.0591680897468148E-2</c:v>
                </c:pt>
                <c:pt idx="780">
                  <c:v>4.5078680085019482E-3</c:v>
                </c:pt>
                <c:pt idx="781">
                  <c:v>9.0838567458700946E-4</c:v>
                </c:pt>
                <c:pt idx="782">
                  <c:v>1.0231237923601926E-3</c:v>
                </c:pt>
                <c:pt idx="783">
                  <c:v>4.8866063448280142E-3</c:v>
                </c:pt>
                <c:pt idx="784">
                  <c:v>9.5326841777145233E-3</c:v>
                </c:pt>
                <c:pt idx="785">
                  <c:v>5.8757445612632195E-3</c:v>
                </c:pt>
                <c:pt idx="786">
                  <c:v>1.5722655174056077E-2</c:v>
                </c:pt>
                <c:pt idx="787">
                  <c:v>9.9660617146778998E-5</c:v>
                </c:pt>
                <c:pt idx="788">
                  <c:v>5.2563526422792503E-3</c:v>
                </c:pt>
                <c:pt idx="789">
                  <c:v>8.9747774792561796E-3</c:v>
                </c:pt>
                <c:pt idx="790">
                  <c:v>5.6768450567706906E-4</c:v>
                </c:pt>
                <c:pt idx="791">
                  <c:v>1.6722187246123343E-2</c:v>
                </c:pt>
                <c:pt idx="792">
                  <c:v>1.8644621005861561E-2</c:v>
                </c:pt>
                <c:pt idx="793">
                  <c:v>1.5440261321092992E-3</c:v>
                </c:pt>
                <c:pt idx="794">
                  <c:v>2.1492060069569774E-2</c:v>
                </c:pt>
                <c:pt idx="795">
                  <c:v>6.6879358963653499E-3</c:v>
                </c:pt>
                <c:pt idx="796">
                  <c:v>1.9613100043147087E-3</c:v>
                </c:pt>
                <c:pt idx="797">
                  <c:v>1.2968457221544378E-3</c:v>
                </c:pt>
                <c:pt idx="798">
                  <c:v>4.4183781781299725E-2</c:v>
                </c:pt>
                <c:pt idx="799">
                  <c:v>2.57780267623961E-2</c:v>
                </c:pt>
                <c:pt idx="800">
                  <c:v>4.0998153145775429E-2</c:v>
                </c:pt>
                <c:pt idx="801">
                  <c:v>2.2200780066405301E-2</c:v>
                </c:pt>
                <c:pt idx="802">
                  <c:v>2.8310239642781176E-2</c:v>
                </c:pt>
                <c:pt idx="803">
                  <c:v>7.327622813090017E-3</c:v>
                </c:pt>
                <c:pt idx="804">
                  <c:v>3.9485151090563775E-2</c:v>
                </c:pt>
                <c:pt idx="805">
                  <c:v>9.224120868997987E-3</c:v>
                </c:pt>
                <c:pt idx="806">
                  <c:v>1.764375834752524E-2</c:v>
                </c:pt>
                <c:pt idx="807">
                  <c:v>3.2784720168073267E-2</c:v>
                </c:pt>
                <c:pt idx="808">
                  <c:v>4.0308786417813667E-3</c:v>
                </c:pt>
                <c:pt idx="809">
                  <c:v>4.1572191870017936E-3</c:v>
                </c:pt>
                <c:pt idx="810">
                  <c:v>5.3324698105926003E-3</c:v>
                </c:pt>
                <c:pt idx="811">
                  <c:v>7.5654760607512519E-3</c:v>
                </c:pt>
                <c:pt idx="812">
                  <c:v>1.6597676339324019E-2</c:v>
                </c:pt>
                <c:pt idx="813">
                  <c:v>1.8978451763577764E-2</c:v>
                </c:pt>
                <c:pt idx="814">
                  <c:v>4.0343946174308818E-3</c:v>
                </c:pt>
                <c:pt idx="815">
                  <c:v>2.3071881856419623E-3</c:v>
                </c:pt>
                <c:pt idx="816">
                  <c:v>1.8309887103859113E-2</c:v>
                </c:pt>
                <c:pt idx="817">
                  <c:v>6.1207034200693724E-3</c:v>
                </c:pt>
                <c:pt idx="818">
                  <c:v>2.6681503940050861E-3</c:v>
                </c:pt>
                <c:pt idx="819">
                  <c:v>1.6419935396245204E-3</c:v>
                </c:pt>
                <c:pt idx="820">
                  <c:v>1.007647172843168E-2</c:v>
                </c:pt>
                <c:pt idx="821">
                  <c:v>1.0118809859292088E-2</c:v>
                </c:pt>
                <c:pt idx="822">
                  <c:v>1.6387291689001937E-2</c:v>
                </c:pt>
                <c:pt idx="823">
                  <c:v>8.8741352911482774E-3</c:v>
                </c:pt>
                <c:pt idx="824">
                  <c:v>1.0423828316668382E-2</c:v>
                </c:pt>
                <c:pt idx="825">
                  <c:v>9.2950226853926732E-3</c:v>
                </c:pt>
                <c:pt idx="826">
                  <c:v>3.8317088912637133E-4</c:v>
                </c:pt>
                <c:pt idx="827">
                  <c:v>4.320009358689759E-3</c:v>
                </c:pt>
                <c:pt idx="828">
                  <c:v>1.6072809779557329E-2</c:v>
                </c:pt>
                <c:pt idx="829">
                  <c:v>1.1358983943030036E-3</c:v>
                </c:pt>
                <c:pt idx="830">
                  <c:v>2.3448272549596638E-2</c:v>
                </c:pt>
                <c:pt idx="831">
                  <c:v>1.4923340996655987E-2</c:v>
                </c:pt>
                <c:pt idx="832">
                  <c:v>2.3950298513368107E-2</c:v>
                </c:pt>
                <c:pt idx="833">
                  <c:v>4.6678178770404199E-2</c:v>
                </c:pt>
                <c:pt idx="834">
                  <c:v>2.6434699360216418E-2</c:v>
                </c:pt>
                <c:pt idx="835">
                  <c:v>1.1842695634712463E-2</c:v>
                </c:pt>
                <c:pt idx="836">
                  <c:v>7.0151420013195289E-3</c:v>
                </c:pt>
                <c:pt idx="837">
                  <c:v>7.3498802435716945E-3</c:v>
                </c:pt>
                <c:pt idx="838">
                  <c:v>9.4655997457206431E-3</c:v>
                </c:pt>
                <c:pt idx="839">
                  <c:v>1.8328647661074837E-2</c:v>
                </c:pt>
                <c:pt idx="840">
                  <c:v>6.140723136536185E-3</c:v>
                </c:pt>
                <c:pt idx="841">
                  <c:v>2.6372331120106007E-2</c:v>
                </c:pt>
                <c:pt idx="842">
                  <c:v>9.1244142787520466E-3</c:v>
                </c:pt>
                <c:pt idx="843">
                  <c:v>1.8024342733797993E-2</c:v>
                </c:pt>
                <c:pt idx="844">
                  <c:v>5.4689295958036408E-3</c:v>
                </c:pt>
                <c:pt idx="845">
                  <c:v>9.0648500741127847E-3</c:v>
                </c:pt>
                <c:pt idx="846">
                  <c:v>2.5944275789563927E-3</c:v>
                </c:pt>
                <c:pt idx="847">
                  <c:v>5.4446368856379537E-3</c:v>
                </c:pt>
                <c:pt idx="848">
                  <c:v>1.2970425511504791E-2</c:v>
                </c:pt>
                <c:pt idx="849">
                  <c:v>3.037838011998029E-3</c:v>
                </c:pt>
                <c:pt idx="850">
                  <c:v>2.9133664633334166E-2</c:v>
                </c:pt>
                <c:pt idx="851">
                  <c:v>4.1765872430440776E-2</c:v>
                </c:pt>
                <c:pt idx="852">
                  <c:v>3.6900557178913278E-3</c:v>
                </c:pt>
                <c:pt idx="853">
                  <c:v>1.4712775577634229E-2</c:v>
                </c:pt>
                <c:pt idx="854">
                  <c:v>3.5637304214143901E-3</c:v>
                </c:pt>
                <c:pt idx="855">
                  <c:v>2.6894641263268122E-3</c:v>
                </c:pt>
                <c:pt idx="856">
                  <c:v>1.2363424622799879E-2</c:v>
                </c:pt>
                <c:pt idx="857">
                  <c:v>1.7318667796707599E-2</c:v>
                </c:pt>
                <c:pt idx="858">
                  <c:v>2.2442557958729903E-2</c:v>
                </c:pt>
                <c:pt idx="859">
                  <c:v>4.3381414254062445E-2</c:v>
                </c:pt>
                <c:pt idx="860">
                  <c:v>1.0186389989276785E-3</c:v>
                </c:pt>
                <c:pt idx="861">
                  <c:v>3.8439793892114327E-2</c:v>
                </c:pt>
                <c:pt idx="862">
                  <c:v>6.4413390806563045E-3</c:v>
                </c:pt>
                <c:pt idx="863">
                  <c:v>4.0130255925640559E-3</c:v>
                </c:pt>
                <c:pt idx="864">
                  <c:v>6.2474683195583016E-3</c:v>
                </c:pt>
                <c:pt idx="865">
                  <c:v>1.3510342956485288E-2</c:v>
                </c:pt>
                <c:pt idx="866">
                  <c:v>8.4235799188346339E-3</c:v>
                </c:pt>
                <c:pt idx="867">
                  <c:v>3.1267528260029991E-3</c:v>
                </c:pt>
                <c:pt idx="868">
                  <c:v>9.8820578395275027E-3</c:v>
                </c:pt>
                <c:pt idx="869">
                  <c:v>8.5390686374388625E-3</c:v>
                </c:pt>
                <c:pt idx="870">
                  <c:v>7.117297105054988E-3</c:v>
                </c:pt>
                <c:pt idx="871">
                  <c:v>4.4302288184575054E-3</c:v>
                </c:pt>
                <c:pt idx="872">
                  <c:v>6.2913809998176853E-3</c:v>
                </c:pt>
                <c:pt idx="873">
                  <c:v>3.2985578703594314E-3</c:v>
                </c:pt>
                <c:pt idx="874">
                  <c:v>5.6179768982815284E-3</c:v>
                </c:pt>
                <c:pt idx="875">
                  <c:v>1.908556868132572E-3</c:v>
                </c:pt>
                <c:pt idx="876">
                  <c:v>1.4918251846080528E-3</c:v>
                </c:pt>
                <c:pt idx="877">
                  <c:v>4.3995671324812977E-3</c:v>
                </c:pt>
                <c:pt idx="878">
                  <c:v>2.9223774338877355E-3</c:v>
                </c:pt>
                <c:pt idx="879">
                  <c:v>4.1536493418353202E-3</c:v>
                </c:pt>
                <c:pt idx="880">
                  <c:v>1.7240342517189144E-2</c:v>
                </c:pt>
                <c:pt idx="881">
                  <c:v>7.5642145407445729E-3</c:v>
                </c:pt>
                <c:pt idx="882">
                  <c:v>6.9215156082420006E-3</c:v>
                </c:pt>
                <c:pt idx="883">
                  <c:v>2.672307607160584E-3</c:v>
                </c:pt>
                <c:pt idx="884">
                  <c:v>3.4742549325277876E-3</c:v>
                </c:pt>
                <c:pt idx="885">
                  <c:v>9.891177513410454E-3</c:v>
                </c:pt>
                <c:pt idx="886">
                  <c:v>3.2453755818300793E-3</c:v>
                </c:pt>
                <c:pt idx="887">
                  <c:v>4.6971633002003679E-3</c:v>
                </c:pt>
                <c:pt idx="888">
                  <c:v>9.0108320858890978E-3</c:v>
                </c:pt>
                <c:pt idx="889">
                  <c:v>2.692021978166209E-4</c:v>
                </c:pt>
                <c:pt idx="890">
                  <c:v>1.1066206409496016E-2</c:v>
                </c:pt>
                <c:pt idx="891">
                  <c:v>1.3231344802136506E-3</c:v>
                </c:pt>
                <c:pt idx="892">
                  <c:v>1.6953424211536949E-2</c:v>
                </c:pt>
                <c:pt idx="893">
                  <c:v>3.5684592474173877E-3</c:v>
                </c:pt>
                <c:pt idx="894">
                  <c:v>6.3699926197620669E-3</c:v>
                </c:pt>
                <c:pt idx="895">
                  <c:v>3.7053500871508387E-3</c:v>
                </c:pt>
                <c:pt idx="896">
                  <c:v>1.566492370393785E-2</c:v>
                </c:pt>
                <c:pt idx="897">
                  <c:v>1.161232247730809E-2</c:v>
                </c:pt>
                <c:pt idx="898">
                  <c:v>2.2575330766105299E-3</c:v>
                </c:pt>
                <c:pt idx="899">
                  <c:v>6.4826316075654025E-3</c:v>
                </c:pt>
                <c:pt idx="900">
                  <c:v>2.8960538845126953E-3</c:v>
                </c:pt>
                <c:pt idx="901">
                  <c:v>1.0388868885236879E-2</c:v>
                </c:pt>
                <c:pt idx="902">
                  <c:v>1.8209976653286664E-2</c:v>
                </c:pt>
                <c:pt idx="903">
                  <c:v>7.2533054408238642E-3</c:v>
                </c:pt>
                <c:pt idx="904">
                  <c:v>1.3068335912186979E-2</c:v>
                </c:pt>
                <c:pt idx="905">
                  <c:v>1.3091566437420432E-2</c:v>
                </c:pt>
                <c:pt idx="906">
                  <c:v>2.0004283023418727E-3</c:v>
                </c:pt>
                <c:pt idx="907">
                  <c:v>1.376974514110535E-2</c:v>
                </c:pt>
                <c:pt idx="908">
                  <c:v>1.5972371208743119E-2</c:v>
                </c:pt>
                <c:pt idx="909">
                  <c:v>7.7680595474988125E-4</c:v>
                </c:pt>
                <c:pt idx="910">
                  <c:v>2.9887672966430472E-3</c:v>
                </c:pt>
                <c:pt idx="911">
                  <c:v>2.0348879869195864E-3</c:v>
                </c:pt>
                <c:pt idx="912">
                  <c:v>6.2781097109722581E-3</c:v>
                </c:pt>
                <c:pt idx="913">
                  <c:v>6.9795445870094999E-3</c:v>
                </c:pt>
                <c:pt idx="914">
                  <c:v>3.0867278147747594E-3</c:v>
                </c:pt>
                <c:pt idx="915">
                  <c:v>9.4357764837293425E-5</c:v>
                </c:pt>
                <c:pt idx="916">
                  <c:v>6.4606906596260108E-3</c:v>
                </c:pt>
                <c:pt idx="917">
                  <c:v>8.6364652557468502E-3</c:v>
                </c:pt>
                <c:pt idx="918">
                  <c:v>3.9247232500134186E-3</c:v>
                </c:pt>
                <c:pt idx="919">
                  <c:v>1.742517049832043E-2</c:v>
                </c:pt>
                <c:pt idx="920">
                  <c:v>6.3962671456397344E-3</c:v>
                </c:pt>
                <c:pt idx="921">
                  <c:v>1.2072565789157936E-3</c:v>
                </c:pt>
                <c:pt idx="922">
                  <c:v>5.8116501116943498E-2</c:v>
                </c:pt>
                <c:pt idx="923">
                  <c:v>2.8437141222267204E-2</c:v>
                </c:pt>
                <c:pt idx="924">
                  <c:v>2.0994912354345692E-3</c:v>
                </c:pt>
                <c:pt idx="925">
                  <c:v>4.3989484578170193E-3</c:v>
                </c:pt>
                <c:pt idx="926">
                  <c:v>1.0168516443001818E-2</c:v>
                </c:pt>
                <c:pt idx="927">
                  <c:v>1.1765871682129002E-4</c:v>
                </c:pt>
                <c:pt idx="928">
                  <c:v>7.0712887586873987E-3</c:v>
                </c:pt>
                <c:pt idx="929">
                  <c:v>7.2566880149543276E-3</c:v>
                </c:pt>
                <c:pt idx="930">
                  <c:v>5.6632505150848158E-3</c:v>
                </c:pt>
                <c:pt idx="931">
                  <c:v>3.4195381563501544E-3</c:v>
                </c:pt>
                <c:pt idx="932">
                  <c:v>1.5425054837507331E-3</c:v>
                </c:pt>
                <c:pt idx="933">
                  <c:v>1.3856314635144418E-2</c:v>
                </c:pt>
                <c:pt idx="934">
                  <c:v>1.9176331865116747E-2</c:v>
                </c:pt>
                <c:pt idx="935">
                  <c:v>1.0537133845435587E-2</c:v>
                </c:pt>
                <c:pt idx="936">
                  <c:v>2.7430199346360489E-3</c:v>
                </c:pt>
                <c:pt idx="937">
                  <c:v>7.4706922700801314E-4</c:v>
                </c:pt>
                <c:pt idx="938">
                  <c:v>1.2524077590675971E-3</c:v>
                </c:pt>
                <c:pt idx="939">
                  <c:v>2.3155649357795012E-3</c:v>
                </c:pt>
                <c:pt idx="940">
                  <c:v>7.4410128457793037E-3</c:v>
                </c:pt>
                <c:pt idx="941">
                  <c:v>7.2819522782636139E-3</c:v>
                </c:pt>
                <c:pt idx="942">
                  <c:v>1.4135821512289037E-2</c:v>
                </c:pt>
                <c:pt idx="943">
                  <c:v>8.4000397499277013E-3</c:v>
                </c:pt>
                <c:pt idx="944">
                  <c:v>1.0760404787125422E-2</c:v>
                </c:pt>
                <c:pt idx="945">
                  <c:v>2.4133130237530827E-3</c:v>
                </c:pt>
                <c:pt idx="946">
                  <c:v>7.3184309512241428E-3</c:v>
                </c:pt>
                <c:pt idx="947">
                  <c:v>1.7411021522274417E-2</c:v>
                </c:pt>
                <c:pt idx="948">
                  <c:v>8.8617765313832586E-3</c:v>
                </c:pt>
                <c:pt idx="949">
                  <c:v>1.421434172886854E-2</c:v>
                </c:pt>
                <c:pt idx="950">
                  <c:v>2.4489237378755913E-2</c:v>
                </c:pt>
                <c:pt idx="951">
                  <c:v>1.32126581655167E-2</c:v>
                </c:pt>
                <c:pt idx="952">
                  <c:v>2.3361597968601211E-2</c:v>
                </c:pt>
                <c:pt idx="953">
                  <c:v>1.214475187491898E-2</c:v>
                </c:pt>
                <c:pt idx="954">
                  <c:v>2.7419754288454168E-2</c:v>
                </c:pt>
                <c:pt idx="955">
                  <c:v>8.5865762299625005E-4</c:v>
                </c:pt>
                <c:pt idx="956">
                  <c:v>1.9799018950711399E-4</c:v>
                </c:pt>
                <c:pt idx="957">
                  <c:v>6.8081672491213099E-3</c:v>
                </c:pt>
                <c:pt idx="958">
                  <c:v>1.1564868293917618E-2</c:v>
                </c:pt>
                <c:pt idx="959">
                  <c:v>1.3586542635986409E-2</c:v>
                </c:pt>
                <c:pt idx="960">
                  <c:v>5.5472934586266445E-3</c:v>
                </c:pt>
                <c:pt idx="961">
                  <c:v>8.7598009601888571E-3</c:v>
                </c:pt>
                <c:pt idx="962">
                  <c:v>1.9758027921087107E-2</c:v>
                </c:pt>
                <c:pt idx="963">
                  <c:v>2.7182991488560733E-3</c:v>
                </c:pt>
                <c:pt idx="964">
                  <c:v>5.9397465510199745E-3</c:v>
                </c:pt>
                <c:pt idx="965">
                  <c:v>8.0948875048047486E-3</c:v>
                </c:pt>
                <c:pt idx="966">
                  <c:v>1.1374934447883234E-2</c:v>
                </c:pt>
                <c:pt idx="967">
                  <c:v>1.8374546952581949E-2</c:v>
                </c:pt>
                <c:pt idx="968">
                  <c:v>1.7022462321781673E-2</c:v>
                </c:pt>
                <c:pt idx="969">
                  <c:v>3.112001625457717E-3</c:v>
                </c:pt>
                <c:pt idx="970">
                  <c:v>1.3059846293621058E-2</c:v>
                </c:pt>
                <c:pt idx="971">
                  <c:v>4.711970102522639E-2</c:v>
                </c:pt>
                <c:pt idx="972">
                  <c:v>9.6215259563667277E-3</c:v>
                </c:pt>
                <c:pt idx="973">
                  <c:v>3.4925673194003248E-2</c:v>
                </c:pt>
                <c:pt idx="974">
                  <c:v>2.2179427837415611E-2</c:v>
                </c:pt>
                <c:pt idx="975">
                  <c:v>2.1243508539160849E-2</c:v>
                </c:pt>
                <c:pt idx="976">
                  <c:v>5.1149786030138542E-3</c:v>
                </c:pt>
                <c:pt idx="977">
                  <c:v>2.4167197819549957E-2</c:v>
                </c:pt>
                <c:pt idx="978">
                  <c:v>1.4436405965573884E-2</c:v>
                </c:pt>
                <c:pt idx="979">
                  <c:v>5.3164263640310119E-3</c:v>
                </c:pt>
                <c:pt idx="980">
                  <c:v>8.6330843205879026E-3</c:v>
                </c:pt>
                <c:pt idx="981">
                  <c:v>3.509524942100356E-2</c:v>
                </c:pt>
                <c:pt idx="982">
                  <c:v>2.1104219811440339E-2</c:v>
                </c:pt>
                <c:pt idx="983">
                  <c:v>1.6717194597699991E-2</c:v>
                </c:pt>
                <c:pt idx="984">
                  <c:v>1.9563854198604125E-2</c:v>
                </c:pt>
                <c:pt idx="985">
                  <c:v>4.2007179207414471E-3</c:v>
                </c:pt>
                <c:pt idx="986">
                  <c:v>2.5272925651759592E-2</c:v>
                </c:pt>
                <c:pt idx="987">
                  <c:v>1.4558651987842619E-2</c:v>
                </c:pt>
                <c:pt idx="988">
                  <c:v>6.7124309315315045E-2</c:v>
                </c:pt>
                <c:pt idx="989">
                  <c:v>2.9181906944077018E-2</c:v>
                </c:pt>
                <c:pt idx="990">
                  <c:v>1.0020440364216288E-2</c:v>
                </c:pt>
                <c:pt idx="991">
                  <c:v>2.9534643467607979E-2</c:v>
                </c:pt>
                <c:pt idx="992">
                  <c:v>7.7476267120790152E-3</c:v>
                </c:pt>
                <c:pt idx="993">
                  <c:v>2.0075147135913018E-2</c:v>
                </c:pt>
                <c:pt idx="994">
                  <c:v>5.1167766023858807E-2</c:v>
                </c:pt>
                <c:pt idx="995">
                  <c:v>1.0784893394503892E-2</c:v>
                </c:pt>
                <c:pt idx="996">
                  <c:v>2.9040998933901163E-2</c:v>
                </c:pt>
                <c:pt idx="997">
                  <c:v>2.3885172319574932E-2</c:v>
                </c:pt>
                <c:pt idx="998">
                  <c:v>1.0282052236507633E-2</c:v>
                </c:pt>
                <c:pt idx="999">
                  <c:v>4.0425726391181638E-2</c:v>
                </c:pt>
                <c:pt idx="1000">
                  <c:v>4.8571546872162863E-2</c:v>
                </c:pt>
                <c:pt idx="1001">
                  <c:v>1.9236766271040766E-3</c:v>
                </c:pt>
                <c:pt idx="1002">
                  <c:v>2.6192474031807744E-2</c:v>
                </c:pt>
                <c:pt idx="1003">
                  <c:v>1.2730105859916685E-2</c:v>
                </c:pt>
                <c:pt idx="1004">
                  <c:v>2.9697361788399439E-3</c:v>
                </c:pt>
                <c:pt idx="1005">
                  <c:v>3.7659080015999657E-2</c:v>
                </c:pt>
                <c:pt idx="1006">
                  <c:v>8.4757324037245119E-3</c:v>
                </c:pt>
                <c:pt idx="1007">
                  <c:v>6.1960450421433841E-3</c:v>
                </c:pt>
                <c:pt idx="1008">
                  <c:v>3.4148739557854746E-2</c:v>
                </c:pt>
                <c:pt idx="1009">
                  <c:v>4.4782393553842781E-2</c:v>
                </c:pt>
                <c:pt idx="1010">
                  <c:v>1.194312121922142E-2</c:v>
                </c:pt>
                <c:pt idx="1011">
                  <c:v>3.6450656396780301E-2</c:v>
                </c:pt>
                <c:pt idx="1012">
                  <c:v>5.7943236423271807E-3</c:v>
                </c:pt>
                <c:pt idx="1013">
                  <c:v>6.512990946267839E-3</c:v>
                </c:pt>
                <c:pt idx="1014">
                  <c:v>1.9935628166846682E-3</c:v>
                </c:pt>
                <c:pt idx="1015">
                  <c:v>1.0146572538383747E-2</c:v>
                </c:pt>
                <c:pt idx="1016">
                  <c:v>3.2791288891746484E-2</c:v>
                </c:pt>
                <c:pt idx="1017">
                  <c:v>1.0099840464538101E-2</c:v>
                </c:pt>
                <c:pt idx="1018">
                  <c:v>1.2198954326679778E-2</c:v>
                </c:pt>
                <c:pt idx="1019">
                  <c:v>3.1985340843248278E-2</c:v>
                </c:pt>
                <c:pt idx="1020">
                  <c:v>2.6028260366013189E-2</c:v>
                </c:pt>
                <c:pt idx="1021">
                  <c:v>3.9689272974388679E-2</c:v>
                </c:pt>
                <c:pt idx="1022">
                  <c:v>2.6667681637482288E-2</c:v>
                </c:pt>
                <c:pt idx="1023">
                  <c:v>6.962794796371069E-2</c:v>
                </c:pt>
                <c:pt idx="1024">
                  <c:v>7.2834670363061691E-3</c:v>
                </c:pt>
                <c:pt idx="1025">
                  <c:v>2.8127447600861998E-4</c:v>
                </c:pt>
                <c:pt idx="1026">
                  <c:v>8.8716605958706896E-3</c:v>
                </c:pt>
                <c:pt idx="1027">
                  <c:v>3.4746490030762524E-4</c:v>
                </c:pt>
                <c:pt idx="1028">
                  <c:v>0.1004009988291707</c:v>
                </c:pt>
                <c:pt idx="1029">
                  <c:v>4.1895673835810665E-2</c:v>
                </c:pt>
                <c:pt idx="1030">
                  <c:v>3.0194745544576689E-3</c:v>
                </c:pt>
                <c:pt idx="1031">
                  <c:v>1.8269497473178686E-2</c:v>
                </c:pt>
                <c:pt idx="1032">
                  <c:v>1.6188103334781656E-2</c:v>
                </c:pt>
                <c:pt idx="1033">
                  <c:v>2.4025627995651329E-3</c:v>
                </c:pt>
                <c:pt idx="1034">
                  <c:v>1.0611651160178759E-2</c:v>
                </c:pt>
                <c:pt idx="1035">
                  <c:v>1.5830676536287169E-2</c:v>
                </c:pt>
                <c:pt idx="1036">
                  <c:v>1.9673091991497971E-2</c:v>
                </c:pt>
                <c:pt idx="1037">
                  <c:v>1.1422978134224493E-2</c:v>
                </c:pt>
                <c:pt idx="1038">
                  <c:v>5.1441283891293091E-3</c:v>
                </c:pt>
                <c:pt idx="1039">
                  <c:v>5.3657971166102816E-3</c:v>
                </c:pt>
                <c:pt idx="1040">
                  <c:v>2.3239768937151795E-2</c:v>
                </c:pt>
                <c:pt idx="1041">
                  <c:v>3.250703262356935E-3</c:v>
                </c:pt>
                <c:pt idx="1042">
                  <c:v>8.7198494222233136E-3</c:v>
                </c:pt>
                <c:pt idx="1043">
                  <c:v>3.234324253863291E-2</c:v>
                </c:pt>
                <c:pt idx="1044">
                  <c:v>1.0048141427734081E-2</c:v>
                </c:pt>
                <c:pt idx="1045">
                  <c:v>1.1158387820024485E-2</c:v>
                </c:pt>
                <c:pt idx="1046">
                  <c:v>6.7541053570742082E-2</c:v>
                </c:pt>
                <c:pt idx="1047">
                  <c:v>6.4076064846900196E-3</c:v>
                </c:pt>
                <c:pt idx="1048">
                  <c:v>3.129743310362204E-4</c:v>
                </c:pt>
                <c:pt idx="1049">
                  <c:v>2.7611343684868783E-2</c:v>
                </c:pt>
                <c:pt idx="1050">
                  <c:v>1.6315814327264533E-2</c:v>
                </c:pt>
                <c:pt idx="1051">
                  <c:v>4.4908786177827508E-4</c:v>
                </c:pt>
                <c:pt idx="1052">
                  <c:v>1.9733021513107352E-2</c:v>
                </c:pt>
                <c:pt idx="1053">
                  <c:v>3.8941310364532526E-3</c:v>
                </c:pt>
                <c:pt idx="1054">
                  <c:v>6.54453451044651E-3</c:v>
                </c:pt>
                <c:pt idx="1055">
                  <c:v>7.8235476329865938E-3</c:v>
                </c:pt>
                <c:pt idx="1056">
                  <c:v>4.9483942323886318E-3</c:v>
                </c:pt>
                <c:pt idx="1057">
                  <c:v>2.8496439925919654E-3</c:v>
                </c:pt>
                <c:pt idx="1058">
                  <c:v>3.0184757315734894E-3</c:v>
                </c:pt>
                <c:pt idx="1059">
                  <c:v>2.1989315502352609E-3</c:v>
                </c:pt>
                <c:pt idx="1060">
                  <c:v>5.6418020007617522E-3</c:v>
                </c:pt>
                <c:pt idx="1061">
                  <c:v>6.4322026757111525E-3</c:v>
                </c:pt>
                <c:pt idx="1062">
                  <c:v>1.0372068499523157E-2</c:v>
                </c:pt>
                <c:pt idx="1063">
                  <c:v>6.4908490684478229E-3</c:v>
                </c:pt>
                <c:pt idx="1064">
                  <c:v>2.1965106827398549E-4</c:v>
                </c:pt>
                <c:pt idx="1065">
                  <c:v>2.3039226138807374E-3</c:v>
                </c:pt>
                <c:pt idx="1066">
                  <c:v>1.0629529188484754E-2</c:v>
                </c:pt>
                <c:pt idx="1067">
                  <c:v>9.717536208011468E-3</c:v>
                </c:pt>
                <c:pt idx="1068">
                  <c:v>4.235851330813333E-3</c:v>
                </c:pt>
                <c:pt idx="1069">
                  <c:v>2.6134061457881446E-3</c:v>
                </c:pt>
                <c:pt idx="1070">
                  <c:v>6.5476073852466796E-3</c:v>
                </c:pt>
                <c:pt idx="1071">
                  <c:v>1.2368255293062458E-2</c:v>
                </c:pt>
                <c:pt idx="1072">
                  <c:v>1.5832067741065599E-3</c:v>
                </c:pt>
                <c:pt idx="1073">
                  <c:v>3.3848601251986687E-2</c:v>
                </c:pt>
                <c:pt idx="1074">
                  <c:v>1.0441766568821398E-2</c:v>
                </c:pt>
                <c:pt idx="1075">
                  <c:v>3.6284823353793234E-3</c:v>
                </c:pt>
                <c:pt idx="1076">
                  <c:v>1.0322919848344714E-2</c:v>
                </c:pt>
                <c:pt idx="1077">
                  <c:v>1.2214590856315322E-2</c:v>
                </c:pt>
                <c:pt idx="1078">
                  <c:v>9.4148828491923964E-3</c:v>
                </c:pt>
                <c:pt idx="1079">
                  <c:v>8.7183379771284542E-3</c:v>
                </c:pt>
                <c:pt idx="1080">
                  <c:v>7.9449341530805628E-3</c:v>
                </c:pt>
                <c:pt idx="1081">
                  <c:v>3.603668583439118E-2</c:v>
                </c:pt>
                <c:pt idx="1082">
                  <c:v>2.1501978425403967E-2</c:v>
                </c:pt>
                <c:pt idx="1083">
                  <c:v>1.2884703390002639E-2</c:v>
                </c:pt>
                <c:pt idx="1084">
                  <c:v>1.112536457029617E-2</c:v>
                </c:pt>
                <c:pt idx="1085">
                  <c:v>8.200472703274897E-3</c:v>
                </c:pt>
                <c:pt idx="1086">
                  <c:v>5.3284304789963323E-4</c:v>
                </c:pt>
                <c:pt idx="1087">
                  <c:v>5.7239429961610236E-3</c:v>
                </c:pt>
                <c:pt idx="1088">
                  <c:v>5.9976751089773619E-3</c:v>
                </c:pt>
                <c:pt idx="1089">
                  <c:v>1.374307948916148E-2</c:v>
                </c:pt>
                <c:pt idx="1090">
                  <c:v>6.0613558724384444E-3</c:v>
                </c:pt>
                <c:pt idx="1091">
                  <c:v>9.4681727471485012E-4</c:v>
                </c:pt>
                <c:pt idx="1092">
                  <c:v>5.9006127458700033E-3</c:v>
                </c:pt>
                <c:pt idx="1093">
                  <c:v>1.4942453209772111E-2</c:v>
                </c:pt>
                <c:pt idx="1094">
                  <c:v>3.7921686182554319E-3</c:v>
                </c:pt>
                <c:pt idx="1095">
                  <c:v>4.8203870290918762E-3</c:v>
                </c:pt>
                <c:pt idx="1096">
                  <c:v>9.117823169985162E-3</c:v>
                </c:pt>
                <c:pt idx="1097">
                  <c:v>1.1957390997733857E-3</c:v>
                </c:pt>
                <c:pt idx="1098">
                  <c:v>1.0165998149049278E-3</c:v>
                </c:pt>
                <c:pt idx="1099">
                  <c:v>6.9322144120970207E-4</c:v>
                </c:pt>
                <c:pt idx="1100">
                  <c:v>1.8679415906178221E-2</c:v>
                </c:pt>
                <c:pt idx="1101">
                  <c:v>2.8001099210261389E-3</c:v>
                </c:pt>
                <c:pt idx="1102">
                  <c:v>2.4929412056646223E-3</c:v>
                </c:pt>
                <c:pt idx="1103">
                  <c:v>1.3629664418036869E-2</c:v>
                </c:pt>
                <c:pt idx="1104">
                  <c:v>2.3359068120933362E-3</c:v>
                </c:pt>
                <c:pt idx="1105">
                  <c:v>9.8687581673138625E-3</c:v>
                </c:pt>
                <c:pt idx="1106">
                  <c:v>5.5675757871457851E-3</c:v>
                </c:pt>
                <c:pt idx="1107">
                  <c:v>7.2372878998344604E-4</c:v>
                </c:pt>
                <c:pt idx="1108">
                  <c:v>2.0049773846926466E-2</c:v>
                </c:pt>
                <c:pt idx="1109">
                  <c:v>4.8291955287456723E-2</c:v>
                </c:pt>
                <c:pt idx="1110">
                  <c:v>7.3013801174179336E-3</c:v>
                </c:pt>
                <c:pt idx="1111">
                  <c:v>1.1637680140914541E-2</c:v>
                </c:pt>
                <c:pt idx="1112">
                  <c:v>1.6236385977805357E-2</c:v>
                </c:pt>
                <c:pt idx="1113">
                  <c:v>2.7750631595551079E-2</c:v>
                </c:pt>
                <c:pt idx="1114">
                  <c:v>5.9648712316234863E-4</c:v>
                </c:pt>
                <c:pt idx="1115">
                  <c:v>1.1537797973772357E-2</c:v>
                </c:pt>
                <c:pt idx="1116">
                  <c:v>1.8430176434169609E-2</c:v>
                </c:pt>
                <c:pt idx="1117">
                  <c:v>5.8913074529221954E-2</c:v>
                </c:pt>
                <c:pt idx="1118">
                  <c:v>1.5036675674461486E-2</c:v>
                </c:pt>
                <c:pt idx="1119">
                  <c:v>1.1185572415982337E-2</c:v>
                </c:pt>
                <c:pt idx="1120">
                  <c:v>5.1933765942969176E-3</c:v>
                </c:pt>
                <c:pt idx="1121">
                  <c:v>6.4754461903202007E-3</c:v>
                </c:pt>
                <c:pt idx="1122">
                  <c:v>3.2063490442364284E-2</c:v>
                </c:pt>
                <c:pt idx="1123">
                  <c:v>1.8377337509461078E-2</c:v>
                </c:pt>
                <c:pt idx="1124">
                  <c:v>2.1265267002215149E-2</c:v>
                </c:pt>
                <c:pt idx="1125">
                  <c:v>1.7863307404497208E-2</c:v>
                </c:pt>
                <c:pt idx="1126">
                  <c:v>4.6342379641824425E-3</c:v>
                </c:pt>
                <c:pt idx="1127">
                  <c:v>4.9284215493188852E-3</c:v>
                </c:pt>
                <c:pt idx="1128">
                  <c:v>5.5627017843886137E-3</c:v>
                </c:pt>
                <c:pt idx="1129">
                  <c:v>4.3929769032894908E-3</c:v>
                </c:pt>
                <c:pt idx="1130">
                  <c:v>1.8909140782130407E-2</c:v>
                </c:pt>
                <c:pt idx="1131">
                  <c:v>1.0903892012145533E-2</c:v>
                </c:pt>
                <c:pt idx="1132">
                  <c:v>3.5790306519277892E-2</c:v>
                </c:pt>
                <c:pt idx="1133">
                  <c:v>1.5349725364911693E-2</c:v>
                </c:pt>
                <c:pt idx="1134">
                  <c:v>1.3888130057971348E-2</c:v>
                </c:pt>
                <c:pt idx="1135">
                  <c:v>2.5823324804369274E-2</c:v>
                </c:pt>
                <c:pt idx="1136">
                  <c:v>1.1985799297495603E-2</c:v>
                </c:pt>
                <c:pt idx="1137">
                  <c:v>1.0785954502662232E-2</c:v>
                </c:pt>
                <c:pt idx="1138">
                  <c:v>3.9761751710203916E-3</c:v>
                </c:pt>
                <c:pt idx="1139">
                  <c:v>9.996736296760682E-4</c:v>
                </c:pt>
                <c:pt idx="1140">
                  <c:v>8.0559924591788179E-3</c:v>
                </c:pt>
                <c:pt idx="1141">
                  <c:v>5.1729382264970583E-3</c:v>
                </c:pt>
                <c:pt idx="1142">
                  <c:v>2.2724841226631376E-2</c:v>
                </c:pt>
                <c:pt idx="1143">
                  <c:v>3.7162786091097804E-3</c:v>
                </c:pt>
                <c:pt idx="1144">
                  <c:v>7.2420117152688914E-3</c:v>
                </c:pt>
                <c:pt idx="1145">
                  <c:v>4.2028728331587337E-3</c:v>
                </c:pt>
                <c:pt idx="1146">
                  <c:v>1.7997654468760453E-3</c:v>
                </c:pt>
                <c:pt idx="1147">
                  <c:v>1.595120681804979E-2</c:v>
                </c:pt>
                <c:pt idx="1148">
                  <c:v>2.0835434869073743E-2</c:v>
                </c:pt>
                <c:pt idx="1149">
                  <c:v>1.0939283027902595E-3</c:v>
                </c:pt>
                <c:pt idx="1150">
                  <c:v>9.9054932510800886E-3</c:v>
                </c:pt>
                <c:pt idx="1151">
                  <c:v>1.7547135936526403E-2</c:v>
                </c:pt>
                <c:pt idx="1152">
                  <c:v>5.0609588264355901E-3</c:v>
                </c:pt>
                <c:pt idx="1153">
                  <c:v>7.4932956493073957E-3</c:v>
                </c:pt>
                <c:pt idx="1154">
                  <c:v>1.6742502700229371E-3</c:v>
                </c:pt>
                <c:pt idx="1155">
                  <c:v>2.1407602852824004E-2</c:v>
                </c:pt>
                <c:pt idx="1156">
                  <c:v>5.3057619305162942E-3</c:v>
                </c:pt>
                <c:pt idx="1157">
                  <c:v>9.095022162663724E-3</c:v>
                </c:pt>
                <c:pt idx="1158">
                  <c:v>8.0759978807131705E-3</c:v>
                </c:pt>
                <c:pt idx="1159">
                  <c:v>6.8891675305315361E-3</c:v>
                </c:pt>
                <c:pt idx="1160">
                  <c:v>8.6013742660674963E-3</c:v>
                </c:pt>
                <c:pt idx="1161">
                  <c:v>4.2535372347614628E-3</c:v>
                </c:pt>
                <c:pt idx="1162">
                  <c:v>6.4170607713381353E-3</c:v>
                </c:pt>
                <c:pt idx="1163">
                  <c:v>1.0566076486813347E-2</c:v>
                </c:pt>
                <c:pt idx="1164">
                  <c:v>1.5721216943100857E-2</c:v>
                </c:pt>
                <c:pt idx="1165">
                  <c:v>2.2060432366720117E-2</c:v>
                </c:pt>
                <c:pt idx="1166">
                  <c:v>7.0241308950788608E-3</c:v>
                </c:pt>
                <c:pt idx="1167">
                  <c:v>1.6076291732980978E-3</c:v>
                </c:pt>
                <c:pt idx="1168">
                  <c:v>8.7008307688411501E-3</c:v>
                </c:pt>
                <c:pt idx="1169">
                  <c:v>2.6842967624782217E-3</c:v>
                </c:pt>
                <c:pt idx="1170">
                  <c:v>8.5449103694987261E-3</c:v>
                </c:pt>
                <c:pt idx="1171">
                  <c:v>5.0858448834434919E-3</c:v>
                </c:pt>
                <c:pt idx="1172">
                  <c:v>1.9610586954617204E-2</c:v>
                </c:pt>
                <c:pt idx="1173">
                  <c:v>2.2432757623189581E-2</c:v>
                </c:pt>
                <c:pt idx="1174">
                  <c:v>2.1951753850583289E-2</c:v>
                </c:pt>
                <c:pt idx="1175">
                  <c:v>5.3141475232345747E-2</c:v>
                </c:pt>
                <c:pt idx="1176">
                  <c:v>1.8136774783065135E-2</c:v>
                </c:pt>
                <c:pt idx="1177">
                  <c:v>9.5616613315995802E-3</c:v>
                </c:pt>
                <c:pt idx="1178">
                  <c:v>2.1262241045190533E-2</c:v>
                </c:pt>
                <c:pt idx="1179">
                  <c:v>1.2787867284685006E-2</c:v>
                </c:pt>
                <c:pt idx="1180">
                  <c:v>3.3311074345932505E-3</c:v>
                </c:pt>
                <c:pt idx="1181">
                  <c:v>4.1554756715129038E-2</c:v>
                </c:pt>
                <c:pt idx="1182">
                  <c:v>3.055866605224028E-2</c:v>
                </c:pt>
                <c:pt idx="1183">
                  <c:v>5.775112595431676E-3</c:v>
                </c:pt>
                <c:pt idx="1184">
                  <c:v>2.2801077580975437E-2</c:v>
                </c:pt>
                <c:pt idx="1185">
                  <c:v>1.7850478529028269E-2</c:v>
                </c:pt>
                <c:pt idx="1186">
                  <c:v>7.4612622756548062E-4</c:v>
                </c:pt>
                <c:pt idx="1187">
                  <c:v>1.0044934455844812E-2</c:v>
                </c:pt>
                <c:pt idx="1188">
                  <c:v>1.6400915148978017E-3</c:v>
                </c:pt>
                <c:pt idx="1189">
                  <c:v>4.7014128950966405E-2</c:v>
                </c:pt>
                <c:pt idx="1190">
                  <c:v>1.8205602153361589E-2</c:v>
                </c:pt>
                <c:pt idx="1191">
                  <c:v>1.2077467201027814E-2</c:v>
                </c:pt>
                <c:pt idx="1192">
                  <c:v>5.9167754650403795E-3</c:v>
                </c:pt>
                <c:pt idx="1193">
                  <c:v>1.6138187298265938E-2</c:v>
                </c:pt>
                <c:pt idx="1194">
                  <c:v>2.085393977436734E-3</c:v>
                </c:pt>
                <c:pt idx="1195">
                  <c:v>1.5357237962250914E-2</c:v>
                </c:pt>
                <c:pt idx="1196">
                  <c:v>1.6172867216903863E-2</c:v>
                </c:pt>
                <c:pt idx="1197">
                  <c:v>1.8757956301425238E-2</c:v>
                </c:pt>
                <c:pt idx="1198">
                  <c:v>8.8742020655147079E-4</c:v>
                </c:pt>
                <c:pt idx="1199">
                  <c:v>3.4734826407920023E-3</c:v>
                </c:pt>
                <c:pt idx="1200">
                  <c:v>1.1019399026096666E-2</c:v>
                </c:pt>
                <c:pt idx="1201">
                  <c:v>3.1001481023249011E-2</c:v>
                </c:pt>
                <c:pt idx="1202">
                  <c:v>3.0298640161273154E-3</c:v>
                </c:pt>
                <c:pt idx="1203">
                  <c:v>2.0247642432349167E-2</c:v>
                </c:pt>
                <c:pt idx="1204">
                  <c:v>4.4634782772123285E-3</c:v>
                </c:pt>
                <c:pt idx="1205">
                  <c:v>2.8444075945188159E-3</c:v>
                </c:pt>
                <c:pt idx="1206">
                  <c:v>8.5856562575476469E-3</c:v>
                </c:pt>
                <c:pt idx="1207">
                  <c:v>8.9185818510310599E-3</c:v>
                </c:pt>
                <c:pt idx="1208">
                  <c:v>1.541171220046117E-2</c:v>
                </c:pt>
                <c:pt idx="1209">
                  <c:v>3.7533063514289529E-3</c:v>
                </c:pt>
                <c:pt idx="1210">
                  <c:v>5.5486024049906111E-3</c:v>
                </c:pt>
                <c:pt idx="1211">
                  <c:v>1.4595971969065091E-2</c:v>
                </c:pt>
                <c:pt idx="1212">
                  <c:v>5.9512989129041913E-3</c:v>
                </c:pt>
                <c:pt idx="1213">
                  <c:v>5.6596610250101995E-3</c:v>
                </c:pt>
                <c:pt idx="1214">
                  <c:v>2.2741660409913489E-2</c:v>
                </c:pt>
                <c:pt idx="1215">
                  <c:v>1.9745820196268023E-3</c:v>
                </c:pt>
                <c:pt idx="1216">
                  <c:v>2.5861476533687477E-2</c:v>
                </c:pt>
                <c:pt idx="1217">
                  <c:v>7.7010739098501415E-3</c:v>
                </c:pt>
                <c:pt idx="1218">
                  <c:v>2.7238197803224284E-2</c:v>
                </c:pt>
                <c:pt idx="1219">
                  <c:v>5.7337339028668054E-4</c:v>
                </c:pt>
                <c:pt idx="1220">
                  <c:v>1.2508611038802131E-2</c:v>
                </c:pt>
                <c:pt idx="1221">
                  <c:v>1.092655066244913E-2</c:v>
                </c:pt>
                <c:pt idx="1222">
                  <c:v>1.2684749298462028E-2</c:v>
                </c:pt>
                <c:pt idx="1223">
                  <c:v>2.5804712233982785E-2</c:v>
                </c:pt>
                <c:pt idx="1224">
                  <c:v>2.2330759086096057E-3</c:v>
                </c:pt>
                <c:pt idx="1225">
                  <c:v>3.1253701093497126E-3</c:v>
                </c:pt>
                <c:pt idx="1226">
                  <c:v>4.8307347894945294E-3</c:v>
                </c:pt>
                <c:pt idx="1227">
                  <c:v>3.0891386234521141E-3</c:v>
                </c:pt>
                <c:pt idx="1228">
                  <c:v>4.0091771598080297E-3</c:v>
                </c:pt>
                <c:pt idx="1229">
                  <c:v>1.6549089857193777E-2</c:v>
                </c:pt>
                <c:pt idx="1230">
                  <c:v>3.0803853539222441E-3</c:v>
                </c:pt>
                <c:pt idx="1231">
                  <c:v>1.2625208016874445E-2</c:v>
                </c:pt>
                <c:pt idx="1232">
                  <c:v>8.5127705424675683E-4</c:v>
                </c:pt>
                <c:pt idx="1233">
                  <c:v>1.152265411646719E-2</c:v>
                </c:pt>
                <c:pt idx="1234">
                  <c:v>9.2234212250125736E-3</c:v>
                </c:pt>
                <c:pt idx="1235">
                  <c:v>2.392156178681254E-2</c:v>
                </c:pt>
                <c:pt idx="1236">
                  <c:v>9.1692120175429547E-4</c:v>
                </c:pt>
                <c:pt idx="1237">
                  <c:v>2.1815925927361757E-2</c:v>
                </c:pt>
                <c:pt idx="1238">
                  <c:v>2.7587189299438541E-2</c:v>
                </c:pt>
                <c:pt idx="1239">
                  <c:v>5.7734580186394316E-3</c:v>
                </c:pt>
                <c:pt idx="1240">
                  <c:v>2.2305056784049375E-3</c:v>
                </c:pt>
                <c:pt idx="1241">
                  <c:v>3.6587551642025594E-4</c:v>
                </c:pt>
                <c:pt idx="1242">
                  <c:v>7.7198227305263481E-3</c:v>
                </c:pt>
                <c:pt idx="1243">
                  <c:v>1.9432336570527893E-3</c:v>
                </c:pt>
                <c:pt idx="1244">
                  <c:v>7.1251690749886678E-3</c:v>
                </c:pt>
                <c:pt idx="1245">
                  <c:v>1.7090360520379271E-3</c:v>
                </c:pt>
                <c:pt idx="1246">
                  <c:v>8.7880183369445919E-3</c:v>
                </c:pt>
                <c:pt idx="1247">
                  <c:v>7.7130668862575589E-3</c:v>
                </c:pt>
                <c:pt idx="1248">
                  <c:v>1.1085719424982876E-2</c:v>
                </c:pt>
                <c:pt idx="1249">
                  <c:v>4.2485151268940027E-3</c:v>
                </c:pt>
                <c:pt idx="1250">
                  <c:v>3.8261999880580548E-3</c:v>
                </c:pt>
                <c:pt idx="1251">
                  <c:v>1.243508621898054E-2</c:v>
                </c:pt>
                <c:pt idx="1252">
                  <c:v>5.2770657609477198E-3</c:v>
                </c:pt>
                <c:pt idx="1253">
                  <c:v>1.6714876053767762E-3</c:v>
                </c:pt>
                <c:pt idx="1254">
                  <c:v>1.6740163725014801E-2</c:v>
                </c:pt>
                <c:pt idx="1255">
                  <c:v>8.6022702401143403E-3</c:v>
                </c:pt>
                <c:pt idx="1256">
                  <c:v>1.263854079297605E-2</c:v>
                </c:pt>
                <c:pt idx="1257">
                  <c:v>2.9964207534660119E-3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9-4F6A-97C7-5B2979BDBB45}"/>
            </c:ext>
          </c:extLst>
        </c:ser>
        <c:ser>
          <c:idx val="1"/>
          <c:order val="1"/>
          <c:tx>
            <c:v>AAPL DCC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DCC_results!$L$17:$L$1274</c:f>
              <c:numCache>
                <c:formatCode>0.000%</c:formatCode>
                <c:ptCount val="1258"/>
                <c:pt idx="0">
                  <c:v>1.5564936250404331E-2</c:v>
                </c:pt>
                <c:pt idx="1">
                  <c:v>1.480529888935952E-2</c:v>
                </c:pt>
                <c:pt idx="2">
                  <c:v>1.4275173075345881E-2</c:v>
                </c:pt>
                <c:pt idx="3">
                  <c:v>1.4065225472372647E-2</c:v>
                </c:pt>
                <c:pt idx="4">
                  <c:v>1.367027606129315E-2</c:v>
                </c:pt>
                <c:pt idx="5">
                  <c:v>1.3368020695573232E-2</c:v>
                </c:pt>
                <c:pt idx="6">
                  <c:v>1.4993925314609153E-2</c:v>
                </c:pt>
                <c:pt idx="7">
                  <c:v>1.4942806602326017E-2</c:v>
                </c:pt>
                <c:pt idx="8">
                  <c:v>1.5642520922177907E-2</c:v>
                </c:pt>
                <c:pt idx="9">
                  <c:v>1.4935900541144725E-2</c:v>
                </c:pt>
                <c:pt idx="10">
                  <c:v>1.5387015091646443E-2</c:v>
                </c:pt>
                <c:pt idx="11">
                  <c:v>1.5396760921759947E-2</c:v>
                </c:pt>
                <c:pt idx="12">
                  <c:v>1.5404897689805149E-2</c:v>
                </c:pt>
                <c:pt idx="13">
                  <c:v>1.6341577349447956E-2</c:v>
                </c:pt>
                <c:pt idx="14">
                  <c:v>1.7705394602808077E-2</c:v>
                </c:pt>
                <c:pt idx="15">
                  <c:v>1.6844080218575471E-2</c:v>
                </c:pt>
                <c:pt idx="16">
                  <c:v>1.6101865134710895E-2</c:v>
                </c:pt>
                <c:pt idx="17">
                  <c:v>1.5334470680034353E-2</c:v>
                </c:pt>
                <c:pt idx="18">
                  <c:v>1.4743371708566684E-2</c:v>
                </c:pt>
                <c:pt idx="19">
                  <c:v>1.4971135359318278E-2</c:v>
                </c:pt>
                <c:pt idx="20">
                  <c:v>1.4331153644245753E-2</c:v>
                </c:pt>
                <c:pt idx="21">
                  <c:v>1.4429663187419185E-2</c:v>
                </c:pt>
                <c:pt idx="22">
                  <c:v>1.5257754178989429E-2</c:v>
                </c:pt>
                <c:pt idx="23">
                  <c:v>1.4949407238240004E-2</c:v>
                </c:pt>
                <c:pt idx="24">
                  <c:v>1.6993637423146711E-2</c:v>
                </c:pt>
                <c:pt idx="25">
                  <c:v>1.6004745151358336E-2</c:v>
                </c:pt>
                <c:pt idx="26">
                  <c:v>1.5647692100936084E-2</c:v>
                </c:pt>
                <c:pt idx="27">
                  <c:v>1.8717167019623792E-2</c:v>
                </c:pt>
                <c:pt idx="28">
                  <c:v>1.7452000281594403E-2</c:v>
                </c:pt>
                <c:pt idx="29">
                  <c:v>1.8275403904370057E-2</c:v>
                </c:pt>
                <c:pt idx="30">
                  <c:v>1.7224395423443502E-2</c:v>
                </c:pt>
                <c:pt idx="31">
                  <c:v>1.6277654593244838E-2</c:v>
                </c:pt>
                <c:pt idx="32">
                  <c:v>1.7770624973491116E-2</c:v>
                </c:pt>
                <c:pt idx="33">
                  <c:v>1.6900725942881632E-2</c:v>
                </c:pt>
                <c:pt idx="34">
                  <c:v>1.757855956474326E-2</c:v>
                </c:pt>
                <c:pt idx="35">
                  <c:v>1.6594285797271725E-2</c:v>
                </c:pt>
                <c:pt idx="36">
                  <c:v>1.7380844848560117E-2</c:v>
                </c:pt>
                <c:pt idx="37">
                  <c:v>1.6360079152521172E-2</c:v>
                </c:pt>
                <c:pt idx="38">
                  <c:v>1.5468467629574075E-2</c:v>
                </c:pt>
                <c:pt idx="39">
                  <c:v>1.8560922184531658E-2</c:v>
                </c:pt>
                <c:pt idx="40">
                  <c:v>2.4233712874857479E-2</c:v>
                </c:pt>
                <c:pt idx="41">
                  <c:v>2.39733475882924E-2</c:v>
                </c:pt>
                <c:pt idx="42">
                  <c:v>2.2513806164150964E-2</c:v>
                </c:pt>
                <c:pt idx="43">
                  <c:v>2.0966250354975322E-2</c:v>
                </c:pt>
                <c:pt idx="44">
                  <c:v>1.9370884130614704E-2</c:v>
                </c:pt>
                <c:pt idx="45">
                  <c:v>1.8102901326095312E-2</c:v>
                </c:pt>
                <c:pt idx="46">
                  <c:v>1.6938682449393321E-2</c:v>
                </c:pt>
                <c:pt idx="47">
                  <c:v>1.6249017086297914E-2</c:v>
                </c:pt>
                <c:pt idx="48">
                  <c:v>1.5453278861165466E-2</c:v>
                </c:pt>
                <c:pt idx="49">
                  <c:v>1.5683987224031568E-2</c:v>
                </c:pt>
                <c:pt idx="50">
                  <c:v>1.635663464175879E-2</c:v>
                </c:pt>
                <c:pt idx="51">
                  <c:v>1.5836110668658733E-2</c:v>
                </c:pt>
                <c:pt idx="52">
                  <c:v>1.5065156102751139E-2</c:v>
                </c:pt>
                <c:pt idx="53">
                  <c:v>1.4452208012222184E-2</c:v>
                </c:pt>
                <c:pt idx="54">
                  <c:v>1.398400533158763E-2</c:v>
                </c:pt>
                <c:pt idx="55">
                  <c:v>1.3550131792308677E-2</c:v>
                </c:pt>
                <c:pt idx="56">
                  <c:v>1.3303352560908642E-2</c:v>
                </c:pt>
                <c:pt idx="57">
                  <c:v>1.5138893604199928E-2</c:v>
                </c:pt>
                <c:pt idx="58">
                  <c:v>1.4653465538167761E-2</c:v>
                </c:pt>
                <c:pt idx="59">
                  <c:v>1.6363765140783693E-2</c:v>
                </c:pt>
                <c:pt idx="60">
                  <c:v>1.584220301827376E-2</c:v>
                </c:pt>
                <c:pt idx="61">
                  <c:v>1.5887548848383944E-2</c:v>
                </c:pt>
                <c:pt idx="62">
                  <c:v>1.5107898763655137E-2</c:v>
                </c:pt>
                <c:pt idx="63">
                  <c:v>1.442732978199503E-2</c:v>
                </c:pt>
                <c:pt idx="64">
                  <c:v>1.4080345221854456E-2</c:v>
                </c:pt>
                <c:pt idx="65">
                  <c:v>1.4693158010713204E-2</c:v>
                </c:pt>
                <c:pt idx="66">
                  <c:v>1.4084193045094746E-2</c:v>
                </c:pt>
                <c:pt idx="67">
                  <c:v>1.3608746497307509E-2</c:v>
                </c:pt>
                <c:pt idx="68">
                  <c:v>1.4880592721398593E-2</c:v>
                </c:pt>
                <c:pt idx="69">
                  <c:v>1.5498530767154801E-2</c:v>
                </c:pt>
                <c:pt idx="70">
                  <c:v>1.5601876558278592E-2</c:v>
                </c:pt>
                <c:pt idx="71">
                  <c:v>1.506678437646604E-2</c:v>
                </c:pt>
                <c:pt idx="72">
                  <c:v>1.4682016270546388E-2</c:v>
                </c:pt>
                <c:pt idx="73">
                  <c:v>1.4828556810622402E-2</c:v>
                </c:pt>
                <c:pt idx="74">
                  <c:v>1.4504977414528719E-2</c:v>
                </c:pt>
                <c:pt idx="75">
                  <c:v>1.4212759993820019E-2</c:v>
                </c:pt>
                <c:pt idx="76">
                  <c:v>1.436900148258425E-2</c:v>
                </c:pt>
                <c:pt idx="77">
                  <c:v>1.4081942120713148E-2</c:v>
                </c:pt>
                <c:pt idx="78">
                  <c:v>1.3695133959133091E-2</c:v>
                </c:pt>
                <c:pt idx="79">
                  <c:v>1.5786420076928286E-2</c:v>
                </c:pt>
                <c:pt idx="80">
                  <c:v>1.5080596127414561E-2</c:v>
                </c:pt>
                <c:pt idx="81">
                  <c:v>1.4703673942492054E-2</c:v>
                </c:pt>
                <c:pt idx="82">
                  <c:v>1.5879151377624624E-2</c:v>
                </c:pt>
                <c:pt idx="83">
                  <c:v>1.594911993671801E-2</c:v>
                </c:pt>
                <c:pt idx="84">
                  <c:v>1.5154029115328335E-2</c:v>
                </c:pt>
                <c:pt idx="85">
                  <c:v>1.4625504085876519E-2</c:v>
                </c:pt>
                <c:pt idx="86">
                  <c:v>1.4733743577154334E-2</c:v>
                </c:pt>
                <c:pt idx="87">
                  <c:v>1.4605030962512812E-2</c:v>
                </c:pt>
                <c:pt idx="88">
                  <c:v>1.4091505201172203E-2</c:v>
                </c:pt>
                <c:pt idx="89">
                  <c:v>1.3717144820981301E-2</c:v>
                </c:pt>
                <c:pt idx="90">
                  <c:v>1.330937007252252E-2</c:v>
                </c:pt>
                <c:pt idx="91">
                  <c:v>1.2998968013081084E-2</c:v>
                </c:pt>
                <c:pt idx="92">
                  <c:v>1.2832325334265645E-2</c:v>
                </c:pt>
                <c:pt idx="93">
                  <c:v>1.2584519423845215E-2</c:v>
                </c:pt>
                <c:pt idx="94">
                  <c:v>1.2524136129505264E-2</c:v>
                </c:pt>
                <c:pt idx="95">
                  <c:v>1.2941452853670992E-2</c:v>
                </c:pt>
                <c:pt idx="96">
                  <c:v>1.4251425042406628E-2</c:v>
                </c:pt>
                <c:pt idx="97">
                  <c:v>1.3890484430922008E-2</c:v>
                </c:pt>
                <c:pt idx="98">
                  <c:v>1.3916276881809868E-2</c:v>
                </c:pt>
                <c:pt idx="99">
                  <c:v>1.3598100726118417E-2</c:v>
                </c:pt>
                <c:pt idx="100">
                  <c:v>1.3221623384987587E-2</c:v>
                </c:pt>
                <c:pt idx="101">
                  <c:v>1.3860933498120613E-2</c:v>
                </c:pt>
                <c:pt idx="102">
                  <c:v>1.4432242898706251E-2</c:v>
                </c:pt>
                <c:pt idx="103">
                  <c:v>1.4754320759403116E-2</c:v>
                </c:pt>
                <c:pt idx="104">
                  <c:v>1.6685433620001383E-2</c:v>
                </c:pt>
                <c:pt idx="105">
                  <c:v>1.8069473813990967E-2</c:v>
                </c:pt>
                <c:pt idx="106">
                  <c:v>1.6938776227290005E-2</c:v>
                </c:pt>
                <c:pt idx="107">
                  <c:v>1.7605074405301121E-2</c:v>
                </c:pt>
                <c:pt idx="108">
                  <c:v>1.6690124382306368E-2</c:v>
                </c:pt>
                <c:pt idx="109">
                  <c:v>1.5744068727010559E-2</c:v>
                </c:pt>
                <c:pt idx="110">
                  <c:v>1.5872063260490822E-2</c:v>
                </c:pt>
                <c:pt idx="111">
                  <c:v>1.549381202717596E-2</c:v>
                </c:pt>
                <c:pt idx="112">
                  <c:v>1.4832158178137272E-2</c:v>
                </c:pt>
                <c:pt idx="113">
                  <c:v>1.4199569941392791E-2</c:v>
                </c:pt>
                <c:pt idx="114">
                  <c:v>1.5233493165907813E-2</c:v>
                </c:pt>
                <c:pt idx="115">
                  <c:v>1.4559914958440849E-2</c:v>
                </c:pt>
                <c:pt idx="116">
                  <c:v>1.4273863787281545E-2</c:v>
                </c:pt>
                <c:pt idx="117">
                  <c:v>1.3761466864230175E-2</c:v>
                </c:pt>
                <c:pt idx="118">
                  <c:v>1.3330200883335138E-2</c:v>
                </c:pt>
                <c:pt idx="119">
                  <c:v>1.3239286757981307E-2</c:v>
                </c:pt>
                <c:pt idx="120">
                  <c:v>1.3082724035551404E-2</c:v>
                </c:pt>
                <c:pt idx="121">
                  <c:v>1.4704623850487278E-2</c:v>
                </c:pt>
                <c:pt idx="122">
                  <c:v>1.5045515762692538E-2</c:v>
                </c:pt>
                <c:pt idx="123">
                  <c:v>1.4417159748429973E-2</c:v>
                </c:pt>
                <c:pt idx="124">
                  <c:v>1.4424830467616272E-2</c:v>
                </c:pt>
                <c:pt idx="125">
                  <c:v>1.3863891133357705E-2</c:v>
                </c:pt>
                <c:pt idx="126">
                  <c:v>1.3532962653807335E-2</c:v>
                </c:pt>
                <c:pt idx="127">
                  <c:v>1.3134414576080755E-2</c:v>
                </c:pt>
                <c:pt idx="128">
                  <c:v>1.3014684686628301E-2</c:v>
                </c:pt>
                <c:pt idx="129">
                  <c:v>1.2900463088537909E-2</c:v>
                </c:pt>
                <c:pt idx="130">
                  <c:v>1.2872983369298256E-2</c:v>
                </c:pt>
                <c:pt idx="131">
                  <c:v>1.2677937561051645E-2</c:v>
                </c:pt>
                <c:pt idx="132">
                  <c:v>1.2808149405477892E-2</c:v>
                </c:pt>
                <c:pt idx="133">
                  <c:v>1.260295823077374E-2</c:v>
                </c:pt>
                <c:pt idx="134">
                  <c:v>1.2981947579487849E-2</c:v>
                </c:pt>
                <c:pt idx="135">
                  <c:v>1.2734741347543536E-2</c:v>
                </c:pt>
                <c:pt idx="136">
                  <c:v>1.2541225106023166E-2</c:v>
                </c:pt>
                <c:pt idx="137">
                  <c:v>1.2392156071850551E-2</c:v>
                </c:pt>
                <c:pt idx="138">
                  <c:v>1.22462933422841E-2</c:v>
                </c:pt>
                <c:pt idx="139">
                  <c:v>1.2615222664460402E-2</c:v>
                </c:pt>
                <c:pt idx="140">
                  <c:v>1.2546588776814626E-2</c:v>
                </c:pt>
                <c:pt idx="141">
                  <c:v>1.2481284086891342E-2</c:v>
                </c:pt>
                <c:pt idx="142">
                  <c:v>1.2466936642613479E-2</c:v>
                </c:pt>
                <c:pt idx="143">
                  <c:v>1.2428466568623973E-2</c:v>
                </c:pt>
                <c:pt idx="144">
                  <c:v>1.2457471725212181E-2</c:v>
                </c:pt>
                <c:pt idx="145">
                  <c:v>1.3609831278145102E-2</c:v>
                </c:pt>
                <c:pt idx="146">
                  <c:v>1.3310135093167278E-2</c:v>
                </c:pt>
                <c:pt idx="147">
                  <c:v>1.3170356071065927E-2</c:v>
                </c:pt>
                <c:pt idx="148">
                  <c:v>1.2869922771359047E-2</c:v>
                </c:pt>
                <c:pt idx="149">
                  <c:v>1.2693848169811979E-2</c:v>
                </c:pt>
                <c:pt idx="150">
                  <c:v>1.2517617750053472E-2</c:v>
                </c:pt>
                <c:pt idx="151">
                  <c:v>1.4768532677917064E-2</c:v>
                </c:pt>
                <c:pt idx="152">
                  <c:v>1.5690922936931837E-2</c:v>
                </c:pt>
                <c:pt idx="153">
                  <c:v>1.6806284200787353E-2</c:v>
                </c:pt>
                <c:pt idx="154">
                  <c:v>1.6756386321006879E-2</c:v>
                </c:pt>
                <c:pt idx="155">
                  <c:v>1.5811145085657397E-2</c:v>
                </c:pt>
                <c:pt idx="156">
                  <c:v>1.5213099442631545E-2</c:v>
                </c:pt>
                <c:pt idx="157">
                  <c:v>1.4957647394769742E-2</c:v>
                </c:pt>
                <c:pt idx="158">
                  <c:v>1.4466151298106142E-2</c:v>
                </c:pt>
                <c:pt idx="159">
                  <c:v>1.488728473959321E-2</c:v>
                </c:pt>
                <c:pt idx="160">
                  <c:v>1.4686984733415552E-2</c:v>
                </c:pt>
                <c:pt idx="161">
                  <c:v>1.9537683859789046E-2</c:v>
                </c:pt>
                <c:pt idx="162">
                  <c:v>1.815898767913476E-2</c:v>
                </c:pt>
                <c:pt idx="163">
                  <c:v>1.7111151115935794E-2</c:v>
                </c:pt>
                <c:pt idx="164">
                  <c:v>1.6792095863473751E-2</c:v>
                </c:pt>
                <c:pt idx="165">
                  <c:v>1.5863036530446798E-2</c:v>
                </c:pt>
                <c:pt idx="166">
                  <c:v>1.5124726442076674E-2</c:v>
                </c:pt>
                <c:pt idx="167">
                  <c:v>1.4585281917285966E-2</c:v>
                </c:pt>
                <c:pt idx="168">
                  <c:v>1.4354928309205896E-2</c:v>
                </c:pt>
                <c:pt idx="169">
                  <c:v>1.5842509174639481E-2</c:v>
                </c:pt>
                <c:pt idx="170">
                  <c:v>1.8279646224759492E-2</c:v>
                </c:pt>
                <c:pt idx="171">
                  <c:v>1.7151304656057853E-2</c:v>
                </c:pt>
                <c:pt idx="172">
                  <c:v>1.6176131468301953E-2</c:v>
                </c:pt>
                <c:pt idx="173">
                  <c:v>1.5323903570109116E-2</c:v>
                </c:pt>
                <c:pt idx="174">
                  <c:v>1.8120108442312328E-2</c:v>
                </c:pt>
                <c:pt idx="175">
                  <c:v>2.3689190122681475E-2</c:v>
                </c:pt>
                <c:pt idx="176">
                  <c:v>2.2118958937430502E-2</c:v>
                </c:pt>
                <c:pt idx="177">
                  <c:v>2.0366665178308908E-2</c:v>
                </c:pt>
                <c:pt idx="178">
                  <c:v>1.8928056857196875E-2</c:v>
                </c:pt>
                <c:pt idx="179">
                  <c:v>1.7835327105775324E-2</c:v>
                </c:pt>
                <c:pt idx="180">
                  <c:v>1.6854506773189819E-2</c:v>
                </c:pt>
                <c:pt idx="181">
                  <c:v>1.6490657609748383E-2</c:v>
                </c:pt>
                <c:pt idx="182">
                  <c:v>1.7007057251337641E-2</c:v>
                </c:pt>
                <c:pt idx="183">
                  <c:v>2.5128602570757396E-2</c:v>
                </c:pt>
                <c:pt idx="184">
                  <c:v>2.4367373621484407E-2</c:v>
                </c:pt>
                <c:pt idx="185">
                  <c:v>2.233070786176674E-2</c:v>
                </c:pt>
                <c:pt idx="186">
                  <c:v>2.6789668022505153E-2</c:v>
                </c:pt>
                <c:pt idx="187">
                  <c:v>2.5855443538087677E-2</c:v>
                </c:pt>
                <c:pt idx="188">
                  <c:v>2.3581788732856952E-2</c:v>
                </c:pt>
                <c:pt idx="189">
                  <c:v>2.1698299750980355E-2</c:v>
                </c:pt>
                <c:pt idx="190">
                  <c:v>2.4573091345905518E-2</c:v>
                </c:pt>
                <c:pt idx="191">
                  <c:v>2.5827849490154466E-2</c:v>
                </c:pt>
                <c:pt idx="192">
                  <c:v>2.4281458656089182E-2</c:v>
                </c:pt>
                <c:pt idx="193">
                  <c:v>2.2500100134597106E-2</c:v>
                </c:pt>
                <c:pt idx="194">
                  <c:v>2.2206951125018675E-2</c:v>
                </c:pt>
                <c:pt idx="195">
                  <c:v>2.1416809402826056E-2</c:v>
                </c:pt>
                <c:pt idx="196">
                  <c:v>2.0727250047615858E-2</c:v>
                </c:pt>
                <c:pt idx="197">
                  <c:v>1.9574826007688013E-2</c:v>
                </c:pt>
                <c:pt idx="198">
                  <c:v>1.8347239163197141E-2</c:v>
                </c:pt>
                <c:pt idx="199">
                  <c:v>1.7266492699124229E-2</c:v>
                </c:pt>
                <c:pt idx="200">
                  <c:v>1.6227768459812338E-2</c:v>
                </c:pt>
                <c:pt idx="201">
                  <c:v>1.6916983474079078E-2</c:v>
                </c:pt>
                <c:pt idx="202">
                  <c:v>1.6031446770416891E-2</c:v>
                </c:pt>
                <c:pt idx="203">
                  <c:v>1.5788128940771824E-2</c:v>
                </c:pt>
                <c:pt idx="204">
                  <c:v>1.5914406343423549E-2</c:v>
                </c:pt>
                <c:pt idx="205">
                  <c:v>1.5228953331859625E-2</c:v>
                </c:pt>
                <c:pt idx="206">
                  <c:v>1.4588472634968571E-2</c:v>
                </c:pt>
                <c:pt idx="207">
                  <c:v>1.4055699043870743E-2</c:v>
                </c:pt>
                <c:pt idx="208">
                  <c:v>1.5082012690799942E-2</c:v>
                </c:pt>
                <c:pt idx="209">
                  <c:v>1.7406331195107122E-2</c:v>
                </c:pt>
                <c:pt idx="210">
                  <c:v>1.6620214355218602E-2</c:v>
                </c:pt>
                <c:pt idx="211">
                  <c:v>1.5884480729400883E-2</c:v>
                </c:pt>
                <c:pt idx="212">
                  <c:v>1.5173172399326491E-2</c:v>
                </c:pt>
                <c:pt idx="213">
                  <c:v>1.4493967173636206E-2</c:v>
                </c:pt>
                <c:pt idx="214">
                  <c:v>1.395476936782495E-2</c:v>
                </c:pt>
                <c:pt idx="215">
                  <c:v>1.3620357307061228E-2</c:v>
                </c:pt>
                <c:pt idx="216">
                  <c:v>1.3815184376922357E-2</c:v>
                </c:pt>
                <c:pt idx="217">
                  <c:v>1.5035054254775984E-2</c:v>
                </c:pt>
                <c:pt idx="218">
                  <c:v>1.4494823397903291E-2</c:v>
                </c:pt>
                <c:pt idx="219">
                  <c:v>1.392093411328092E-2</c:v>
                </c:pt>
                <c:pt idx="220">
                  <c:v>1.4300142707356999E-2</c:v>
                </c:pt>
                <c:pt idx="221">
                  <c:v>1.4366020806394129E-2</c:v>
                </c:pt>
                <c:pt idx="222">
                  <c:v>1.408742228960623E-2</c:v>
                </c:pt>
                <c:pt idx="223">
                  <c:v>1.36608746653193E-2</c:v>
                </c:pt>
                <c:pt idx="224">
                  <c:v>1.4200795945994679E-2</c:v>
                </c:pt>
                <c:pt idx="225">
                  <c:v>1.3689412353892576E-2</c:v>
                </c:pt>
                <c:pt idx="226">
                  <c:v>1.3918208133551935E-2</c:v>
                </c:pt>
                <c:pt idx="227">
                  <c:v>1.6221020417542059E-2</c:v>
                </c:pt>
                <c:pt idx="228">
                  <c:v>1.8510185970308714E-2</c:v>
                </c:pt>
                <c:pt idx="229">
                  <c:v>1.7448676914917735E-2</c:v>
                </c:pt>
                <c:pt idx="230">
                  <c:v>2.0436653051916973E-2</c:v>
                </c:pt>
                <c:pt idx="231">
                  <c:v>1.9114519839082821E-2</c:v>
                </c:pt>
                <c:pt idx="232">
                  <c:v>1.8061721578383868E-2</c:v>
                </c:pt>
                <c:pt idx="233">
                  <c:v>1.7328592702270593E-2</c:v>
                </c:pt>
                <c:pt idx="234">
                  <c:v>1.6561610990933801E-2</c:v>
                </c:pt>
                <c:pt idx="235">
                  <c:v>1.5754666755553794E-2</c:v>
                </c:pt>
                <c:pt idx="236">
                  <c:v>1.5306856665005258E-2</c:v>
                </c:pt>
                <c:pt idx="237">
                  <c:v>1.4591888193291484E-2</c:v>
                </c:pt>
                <c:pt idx="238">
                  <c:v>1.4108923183663824E-2</c:v>
                </c:pt>
                <c:pt idx="239">
                  <c:v>1.7015613777570503E-2</c:v>
                </c:pt>
                <c:pt idx="240">
                  <c:v>1.6172128661502274E-2</c:v>
                </c:pt>
                <c:pt idx="241">
                  <c:v>1.5387040027923219E-2</c:v>
                </c:pt>
                <c:pt idx="242">
                  <c:v>1.74714428484984E-2</c:v>
                </c:pt>
                <c:pt idx="243">
                  <c:v>1.7021506359328097E-2</c:v>
                </c:pt>
                <c:pt idx="244">
                  <c:v>1.6124278045721144E-2</c:v>
                </c:pt>
                <c:pt idx="245">
                  <c:v>1.7867710149395477E-2</c:v>
                </c:pt>
                <c:pt idx="246">
                  <c:v>1.7080256525689359E-2</c:v>
                </c:pt>
                <c:pt idx="247">
                  <c:v>1.6093456992327723E-2</c:v>
                </c:pt>
                <c:pt idx="248">
                  <c:v>1.589646747722483E-2</c:v>
                </c:pt>
                <c:pt idx="249">
                  <c:v>1.5281344521930876E-2</c:v>
                </c:pt>
                <c:pt idx="250">
                  <c:v>1.4818360979756886E-2</c:v>
                </c:pt>
                <c:pt idx="251">
                  <c:v>1.4227661601531445E-2</c:v>
                </c:pt>
                <c:pt idx="252">
                  <c:v>1.3724185550463692E-2</c:v>
                </c:pt>
                <c:pt idx="253">
                  <c:v>1.362385399355364E-2</c:v>
                </c:pt>
                <c:pt idx="254">
                  <c:v>1.3609653676267909E-2</c:v>
                </c:pt>
                <c:pt idx="255">
                  <c:v>1.3617591341919349E-2</c:v>
                </c:pt>
                <c:pt idx="256">
                  <c:v>1.6421531789733448E-2</c:v>
                </c:pt>
                <c:pt idx="257">
                  <c:v>1.5709413339492436E-2</c:v>
                </c:pt>
                <c:pt idx="258">
                  <c:v>1.4938414458352244E-2</c:v>
                </c:pt>
                <c:pt idx="259">
                  <c:v>1.6046638736180445E-2</c:v>
                </c:pt>
                <c:pt idx="260">
                  <c:v>1.5237143852010417E-2</c:v>
                </c:pt>
                <c:pt idx="261">
                  <c:v>1.6805006371385572E-2</c:v>
                </c:pt>
                <c:pt idx="262">
                  <c:v>1.6021088063301776E-2</c:v>
                </c:pt>
                <c:pt idx="263">
                  <c:v>1.6310400534382232E-2</c:v>
                </c:pt>
                <c:pt idx="264">
                  <c:v>1.5540128914040057E-2</c:v>
                </c:pt>
                <c:pt idx="265">
                  <c:v>1.637335965991684E-2</c:v>
                </c:pt>
                <c:pt idx="266">
                  <c:v>1.7829036308242768E-2</c:v>
                </c:pt>
                <c:pt idx="267">
                  <c:v>1.7021375107819661E-2</c:v>
                </c:pt>
                <c:pt idx="268">
                  <c:v>1.6040324853652841E-2</c:v>
                </c:pt>
                <c:pt idx="269">
                  <c:v>1.5593295561758083E-2</c:v>
                </c:pt>
                <c:pt idx="270">
                  <c:v>1.4982837910693903E-2</c:v>
                </c:pt>
                <c:pt idx="271">
                  <c:v>1.4858118017755747E-2</c:v>
                </c:pt>
                <c:pt idx="272">
                  <c:v>1.5090917625178179E-2</c:v>
                </c:pt>
                <c:pt idx="273">
                  <c:v>1.5105970480096672E-2</c:v>
                </c:pt>
                <c:pt idx="274">
                  <c:v>1.5788274988019983E-2</c:v>
                </c:pt>
                <c:pt idx="275">
                  <c:v>1.4992683616334063E-2</c:v>
                </c:pt>
                <c:pt idx="276">
                  <c:v>1.6525157723998329E-2</c:v>
                </c:pt>
                <c:pt idx="277">
                  <c:v>1.6918086586298769E-2</c:v>
                </c:pt>
                <c:pt idx="278">
                  <c:v>2.0896451278901815E-2</c:v>
                </c:pt>
                <c:pt idx="279">
                  <c:v>1.9339608179021341E-2</c:v>
                </c:pt>
                <c:pt idx="280">
                  <c:v>1.8534370052803943E-2</c:v>
                </c:pt>
                <c:pt idx="281">
                  <c:v>1.7749357209820391E-2</c:v>
                </c:pt>
                <c:pt idx="282">
                  <c:v>1.8647047673955454E-2</c:v>
                </c:pt>
                <c:pt idx="283">
                  <c:v>1.8482262622099201E-2</c:v>
                </c:pt>
                <c:pt idx="284">
                  <c:v>1.8977381782732415E-2</c:v>
                </c:pt>
                <c:pt idx="285">
                  <c:v>1.7783247106296429E-2</c:v>
                </c:pt>
                <c:pt idx="286">
                  <c:v>1.6662207639393693E-2</c:v>
                </c:pt>
                <c:pt idx="287">
                  <c:v>1.5854213552279558E-2</c:v>
                </c:pt>
                <c:pt idx="288">
                  <c:v>2.1899099254885191E-2</c:v>
                </c:pt>
                <c:pt idx="289">
                  <c:v>2.1192352791061211E-2</c:v>
                </c:pt>
                <c:pt idx="290">
                  <c:v>1.9596756062181604E-2</c:v>
                </c:pt>
                <c:pt idx="291">
                  <c:v>2.7615105589426883E-2</c:v>
                </c:pt>
                <c:pt idx="292">
                  <c:v>2.5161450263953663E-2</c:v>
                </c:pt>
                <c:pt idx="293">
                  <c:v>2.5123429443305343E-2</c:v>
                </c:pt>
                <c:pt idx="294">
                  <c:v>2.3190139018052967E-2</c:v>
                </c:pt>
                <c:pt idx="295">
                  <c:v>2.231480576613613E-2</c:v>
                </c:pt>
                <c:pt idx="296">
                  <c:v>2.1275325482673413E-2</c:v>
                </c:pt>
                <c:pt idx="297">
                  <c:v>1.9632632030862282E-2</c:v>
                </c:pt>
                <c:pt idx="298">
                  <c:v>2.021384266615257E-2</c:v>
                </c:pt>
                <c:pt idx="299">
                  <c:v>1.8924920972818452E-2</c:v>
                </c:pt>
                <c:pt idx="300">
                  <c:v>1.7636187309609763E-2</c:v>
                </c:pt>
                <c:pt idx="301">
                  <c:v>1.6779116287099216E-2</c:v>
                </c:pt>
                <c:pt idx="302">
                  <c:v>1.5993285424843427E-2</c:v>
                </c:pt>
                <c:pt idx="303">
                  <c:v>1.516855893544931E-2</c:v>
                </c:pt>
                <c:pt idx="304">
                  <c:v>1.6640661775768624E-2</c:v>
                </c:pt>
                <c:pt idx="305">
                  <c:v>1.626229234152312E-2</c:v>
                </c:pt>
                <c:pt idx="306">
                  <c:v>1.6642636815923206E-2</c:v>
                </c:pt>
                <c:pt idx="307">
                  <c:v>1.5749616421596089E-2</c:v>
                </c:pt>
                <c:pt idx="308">
                  <c:v>1.5120302227559656E-2</c:v>
                </c:pt>
                <c:pt idx="309">
                  <c:v>1.6255079867196657E-2</c:v>
                </c:pt>
                <c:pt idx="310">
                  <c:v>1.5917111627909264E-2</c:v>
                </c:pt>
                <c:pt idx="311">
                  <c:v>1.5185290660357583E-2</c:v>
                </c:pt>
                <c:pt idx="312">
                  <c:v>1.4490582913662824E-2</c:v>
                </c:pt>
                <c:pt idx="313">
                  <c:v>1.3968639668541777E-2</c:v>
                </c:pt>
                <c:pt idx="314">
                  <c:v>1.789633640934063E-2</c:v>
                </c:pt>
                <c:pt idx="315">
                  <c:v>1.6758348353835925E-2</c:v>
                </c:pt>
                <c:pt idx="316">
                  <c:v>1.5903210094649206E-2</c:v>
                </c:pt>
                <c:pt idx="317">
                  <c:v>1.5632745737650056E-2</c:v>
                </c:pt>
                <c:pt idx="318">
                  <c:v>1.5367303273702023E-2</c:v>
                </c:pt>
                <c:pt idx="319">
                  <c:v>1.4953449311660507E-2</c:v>
                </c:pt>
                <c:pt idx="320">
                  <c:v>1.430057482592911E-2</c:v>
                </c:pt>
                <c:pt idx="321">
                  <c:v>1.3765566762798614E-2</c:v>
                </c:pt>
                <c:pt idx="322">
                  <c:v>1.3620716958478976E-2</c:v>
                </c:pt>
                <c:pt idx="323">
                  <c:v>1.3208545552541693E-2</c:v>
                </c:pt>
                <c:pt idx="324">
                  <c:v>1.4078587082461206E-2</c:v>
                </c:pt>
                <c:pt idx="325">
                  <c:v>1.4050188496629749E-2</c:v>
                </c:pt>
                <c:pt idx="326">
                  <c:v>1.3592162014226533E-2</c:v>
                </c:pt>
                <c:pt idx="327">
                  <c:v>1.3182899442474933E-2</c:v>
                </c:pt>
                <c:pt idx="328">
                  <c:v>1.2860315847540467E-2</c:v>
                </c:pt>
                <c:pt idx="329">
                  <c:v>1.272627369217611E-2</c:v>
                </c:pt>
                <c:pt idx="330">
                  <c:v>1.2673303330337631E-2</c:v>
                </c:pt>
                <c:pt idx="331">
                  <c:v>1.2572341521690769E-2</c:v>
                </c:pt>
                <c:pt idx="332">
                  <c:v>1.2501607898924589E-2</c:v>
                </c:pt>
                <c:pt idx="333">
                  <c:v>1.4059522733590301E-2</c:v>
                </c:pt>
                <c:pt idx="334">
                  <c:v>1.4419301209275839E-2</c:v>
                </c:pt>
                <c:pt idx="335">
                  <c:v>1.4017039132381044E-2</c:v>
                </c:pt>
                <c:pt idx="336">
                  <c:v>1.3729262856585886E-2</c:v>
                </c:pt>
                <c:pt idx="337">
                  <c:v>1.356044444405295E-2</c:v>
                </c:pt>
                <c:pt idx="338">
                  <c:v>1.3790088087233981E-2</c:v>
                </c:pt>
                <c:pt idx="339">
                  <c:v>1.3621304923098602E-2</c:v>
                </c:pt>
                <c:pt idx="340">
                  <c:v>1.5053008244239064E-2</c:v>
                </c:pt>
                <c:pt idx="341">
                  <c:v>1.4381972425186469E-2</c:v>
                </c:pt>
                <c:pt idx="342">
                  <c:v>1.3838214632651578E-2</c:v>
                </c:pt>
                <c:pt idx="343">
                  <c:v>1.3839163869725208E-2</c:v>
                </c:pt>
                <c:pt idx="344">
                  <c:v>1.3961655909970155E-2</c:v>
                </c:pt>
                <c:pt idx="345">
                  <c:v>1.3487669693647994E-2</c:v>
                </c:pt>
                <c:pt idx="346">
                  <c:v>1.4706070591180089E-2</c:v>
                </c:pt>
                <c:pt idx="347">
                  <c:v>1.5805705107788771E-2</c:v>
                </c:pt>
                <c:pt idx="348">
                  <c:v>1.515599647041365E-2</c:v>
                </c:pt>
                <c:pt idx="349">
                  <c:v>1.4467012076898029E-2</c:v>
                </c:pt>
                <c:pt idx="350">
                  <c:v>1.4417714068885309E-2</c:v>
                </c:pt>
                <c:pt idx="351">
                  <c:v>1.3922069172260554E-2</c:v>
                </c:pt>
                <c:pt idx="352">
                  <c:v>1.3637613181746611E-2</c:v>
                </c:pt>
                <c:pt idx="353">
                  <c:v>1.3479866459544737E-2</c:v>
                </c:pt>
                <c:pt idx="354">
                  <c:v>2.3740761153049239E-2</c:v>
                </c:pt>
                <c:pt idx="355">
                  <c:v>2.3907065503716001E-2</c:v>
                </c:pt>
                <c:pt idx="356">
                  <c:v>2.2261944011985658E-2</c:v>
                </c:pt>
                <c:pt idx="357">
                  <c:v>2.0492692247628497E-2</c:v>
                </c:pt>
                <c:pt idx="358">
                  <c:v>1.9506639663192552E-2</c:v>
                </c:pt>
                <c:pt idx="359">
                  <c:v>1.849597692559132E-2</c:v>
                </c:pt>
                <c:pt idx="360">
                  <c:v>1.7636775759911166E-2</c:v>
                </c:pt>
                <c:pt idx="361">
                  <c:v>1.6686355795359372E-2</c:v>
                </c:pt>
                <c:pt idx="362">
                  <c:v>1.5742612245497153E-2</c:v>
                </c:pt>
                <c:pt idx="363">
                  <c:v>1.5038343992634514E-2</c:v>
                </c:pt>
                <c:pt idx="364">
                  <c:v>1.4789294284891411E-2</c:v>
                </c:pt>
                <c:pt idx="365">
                  <c:v>1.6137064180650484E-2</c:v>
                </c:pt>
                <c:pt idx="366">
                  <c:v>1.5281891293602686E-2</c:v>
                </c:pt>
                <c:pt idx="367">
                  <c:v>1.8232345837175409E-2</c:v>
                </c:pt>
                <c:pt idx="368">
                  <c:v>1.7133407557111381E-2</c:v>
                </c:pt>
                <c:pt idx="369">
                  <c:v>1.6398983823734278E-2</c:v>
                </c:pt>
                <c:pt idx="370">
                  <c:v>1.5589720905680168E-2</c:v>
                </c:pt>
                <c:pt idx="371">
                  <c:v>1.5096713350736861E-2</c:v>
                </c:pt>
                <c:pt idx="372">
                  <c:v>1.481892631993346E-2</c:v>
                </c:pt>
                <c:pt idx="373">
                  <c:v>1.4799160665506024E-2</c:v>
                </c:pt>
                <c:pt idx="374">
                  <c:v>1.500357536996135E-2</c:v>
                </c:pt>
                <c:pt idx="375">
                  <c:v>1.4472606382392851E-2</c:v>
                </c:pt>
                <c:pt idx="376">
                  <c:v>1.3919206631579029E-2</c:v>
                </c:pt>
                <c:pt idx="377">
                  <c:v>1.3597053928630585E-2</c:v>
                </c:pt>
                <c:pt idx="378">
                  <c:v>1.4039750066663238E-2</c:v>
                </c:pt>
                <c:pt idx="379">
                  <c:v>1.3836690675706743E-2</c:v>
                </c:pt>
                <c:pt idx="380">
                  <c:v>1.3382222648200687E-2</c:v>
                </c:pt>
                <c:pt idx="381">
                  <c:v>1.3127561184354621E-2</c:v>
                </c:pt>
                <c:pt idx="382">
                  <c:v>1.2827169970183652E-2</c:v>
                </c:pt>
                <c:pt idx="383">
                  <c:v>1.2585967962897878E-2</c:v>
                </c:pt>
                <c:pt idx="384">
                  <c:v>1.2486884629764999E-2</c:v>
                </c:pt>
                <c:pt idx="385">
                  <c:v>1.2657312715492544E-2</c:v>
                </c:pt>
                <c:pt idx="386">
                  <c:v>1.3449141949248414E-2</c:v>
                </c:pt>
                <c:pt idx="387">
                  <c:v>1.3066234610376684E-2</c:v>
                </c:pt>
                <c:pt idx="388">
                  <c:v>1.284400495179106E-2</c:v>
                </c:pt>
                <c:pt idx="389">
                  <c:v>1.2601575632792295E-2</c:v>
                </c:pt>
                <c:pt idx="390">
                  <c:v>1.4484003668660208E-2</c:v>
                </c:pt>
                <c:pt idx="391">
                  <c:v>1.3967082856329565E-2</c:v>
                </c:pt>
                <c:pt idx="392">
                  <c:v>1.3655810315251295E-2</c:v>
                </c:pt>
                <c:pt idx="393">
                  <c:v>1.3336786838757823E-2</c:v>
                </c:pt>
                <c:pt idx="394">
                  <c:v>1.3037601937213183E-2</c:v>
                </c:pt>
                <c:pt idx="395">
                  <c:v>1.5687443044289526E-2</c:v>
                </c:pt>
                <c:pt idx="396">
                  <c:v>1.5719449604753501E-2</c:v>
                </c:pt>
                <c:pt idx="397">
                  <c:v>1.5656451885172225E-2</c:v>
                </c:pt>
                <c:pt idx="398">
                  <c:v>1.5039580571850267E-2</c:v>
                </c:pt>
                <c:pt idx="399">
                  <c:v>1.4773291947458776E-2</c:v>
                </c:pt>
                <c:pt idx="400">
                  <c:v>1.4157093885093621E-2</c:v>
                </c:pt>
                <c:pt idx="401">
                  <c:v>1.4058731625438246E-2</c:v>
                </c:pt>
                <c:pt idx="402">
                  <c:v>1.3621441804131549E-2</c:v>
                </c:pt>
                <c:pt idx="403">
                  <c:v>1.3231996656910355E-2</c:v>
                </c:pt>
                <c:pt idx="404">
                  <c:v>1.3026620206123673E-2</c:v>
                </c:pt>
                <c:pt idx="405">
                  <c:v>1.2731562456041845E-2</c:v>
                </c:pt>
                <c:pt idx="406">
                  <c:v>1.2517812452807817E-2</c:v>
                </c:pt>
                <c:pt idx="407">
                  <c:v>1.251466200204749E-2</c:v>
                </c:pt>
                <c:pt idx="408">
                  <c:v>1.3533448816319448E-2</c:v>
                </c:pt>
                <c:pt idx="409">
                  <c:v>1.3144832964548969E-2</c:v>
                </c:pt>
                <c:pt idx="410">
                  <c:v>1.3117967664781632E-2</c:v>
                </c:pt>
                <c:pt idx="411">
                  <c:v>1.2802431266541481E-2</c:v>
                </c:pt>
                <c:pt idx="412">
                  <c:v>1.2544000988210085E-2</c:v>
                </c:pt>
                <c:pt idx="413">
                  <c:v>1.2516875046831018E-2</c:v>
                </c:pt>
                <c:pt idx="414">
                  <c:v>1.2645733647474908E-2</c:v>
                </c:pt>
                <c:pt idx="415">
                  <c:v>1.3248821306747748E-2</c:v>
                </c:pt>
                <c:pt idx="416">
                  <c:v>1.3166133259462406E-2</c:v>
                </c:pt>
                <c:pt idx="417">
                  <c:v>2.3389210001577013E-2</c:v>
                </c:pt>
                <c:pt idx="418">
                  <c:v>2.1757694086821534E-2</c:v>
                </c:pt>
                <c:pt idx="419">
                  <c:v>2.0062744384549427E-2</c:v>
                </c:pt>
                <c:pt idx="420">
                  <c:v>1.9243177083249848E-2</c:v>
                </c:pt>
                <c:pt idx="421">
                  <c:v>1.8599750709533819E-2</c:v>
                </c:pt>
                <c:pt idx="422">
                  <c:v>1.7676883770289288E-2</c:v>
                </c:pt>
                <c:pt idx="423">
                  <c:v>1.657444651614209E-2</c:v>
                </c:pt>
                <c:pt idx="424">
                  <c:v>1.6200187300104647E-2</c:v>
                </c:pt>
                <c:pt idx="425">
                  <c:v>1.5471914614051624E-2</c:v>
                </c:pt>
                <c:pt idx="426">
                  <c:v>1.4747596451356936E-2</c:v>
                </c:pt>
                <c:pt idx="427">
                  <c:v>1.4402210963765609E-2</c:v>
                </c:pt>
                <c:pt idx="428">
                  <c:v>1.3862192366498669E-2</c:v>
                </c:pt>
                <c:pt idx="429">
                  <c:v>1.3404158888555284E-2</c:v>
                </c:pt>
                <c:pt idx="430">
                  <c:v>1.3419651835530465E-2</c:v>
                </c:pt>
                <c:pt idx="431">
                  <c:v>1.3064863924401995E-2</c:v>
                </c:pt>
                <c:pt idx="432">
                  <c:v>1.2789115858662383E-2</c:v>
                </c:pt>
                <c:pt idx="433">
                  <c:v>1.2562977497180796E-2</c:v>
                </c:pt>
                <c:pt idx="434">
                  <c:v>1.2352994912986113E-2</c:v>
                </c:pt>
                <c:pt idx="435">
                  <c:v>1.2519832670085376E-2</c:v>
                </c:pt>
                <c:pt idx="436">
                  <c:v>1.2323810692133312E-2</c:v>
                </c:pt>
                <c:pt idx="437">
                  <c:v>1.2480217907623773E-2</c:v>
                </c:pt>
                <c:pt idx="438">
                  <c:v>1.2415407226026179E-2</c:v>
                </c:pt>
                <c:pt idx="439">
                  <c:v>1.2445711259281778E-2</c:v>
                </c:pt>
                <c:pt idx="440">
                  <c:v>1.2284095155198385E-2</c:v>
                </c:pt>
                <c:pt idx="441">
                  <c:v>1.2459334859850521E-2</c:v>
                </c:pt>
                <c:pt idx="442">
                  <c:v>1.2267893227071875E-2</c:v>
                </c:pt>
                <c:pt idx="443">
                  <c:v>1.2186486984170174E-2</c:v>
                </c:pt>
                <c:pt idx="444">
                  <c:v>1.228383833625166E-2</c:v>
                </c:pt>
                <c:pt idx="445">
                  <c:v>1.2139495790172893E-2</c:v>
                </c:pt>
                <c:pt idx="446">
                  <c:v>1.2091152931738533E-2</c:v>
                </c:pt>
                <c:pt idx="447">
                  <c:v>1.473021616291708E-2</c:v>
                </c:pt>
                <c:pt idx="448">
                  <c:v>1.597612622411481E-2</c:v>
                </c:pt>
                <c:pt idx="449">
                  <c:v>1.6450627632449109E-2</c:v>
                </c:pt>
                <c:pt idx="450">
                  <c:v>1.6986229079105353E-2</c:v>
                </c:pt>
                <c:pt idx="451">
                  <c:v>1.9089864600068583E-2</c:v>
                </c:pt>
                <c:pt idx="452">
                  <c:v>2.0386551338984184E-2</c:v>
                </c:pt>
                <c:pt idx="453">
                  <c:v>1.9002007800451779E-2</c:v>
                </c:pt>
                <c:pt idx="454">
                  <c:v>1.8159921125998416E-2</c:v>
                </c:pt>
                <c:pt idx="455">
                  <c:v>1.6987877092135541E-2</c:v>
                </c:pt>
                <c:pt idx="456">
                  <c:v>1.6002558392936184E-2</c:v>
                </c:pt>
                <c:pt idx="457">
                  <c:v>1.5360050715854154E-2</c:v>
                </c:pt>
                <c:pt idx="458">
                  <c:v>1.5683351976970152E-2</c:v>
                </c:pt>
                <c:pt idx="459">
                  <c:v>1.4903696767537245E-2</c:v>
                </c:pt>
                <c:pt idx="460">
                  <c:v>1.4258024166994359E-2</c:v>
                </c:pt>
                <c:pt idx="461">
                  <c:v>1.3850777927060031E-2</c:v>
                </c:pt>
                <c:pt idx="462">
                  <c:v>1.4399169448487429E-2</c:v>
                </c:pt>
                <c:pt idx="463">
                  <c:v>1.3971872495552368E-2</c:v>
                </c:pt>
                <c:pt idx="464">
                  <c:v>1.3630963631478319E-2</c:v>
                </c:pt>
                <c:pt idx="465">
                  <c:v>1.3239239335060956E-2</c:v>
                </c:pt>
                <c:pt idx="466">
                  <c:v>1.290028339168525E-2</c:v>
                </c:pt>
                <c:pt idx="467">
                  <c:v>1.2748534058268545E-2</c:v>
                </c:pt>
                <c:pt idx="468">
                  <c:v>1.2498742901204132E-2</c:v>
                </c:pt>
                <c:pt idx="469">
                  <c:v>1.3234114097290087E-2</c:v>
                </c:pt>
                <c:pt idx="470">
                  <c:v>1.2892278751985077E-2</c:v>
                </c:pt>
                <c:pt idx="471">
                  <c:v>1.2816312283396941E-2</c:v>
                </c:pt>
                <c:pt idx="472">
                  <c:v>1.2635803134236625E-2</c:v>
                </c:pt>
                <c:pt idx="473">
                  <c:v>1.2467788043928278E-2</c:v>
                </c:pt>
                <c:pt idx="474">
                  <c:v>1.2293190347568988E-2</c:v>
                </c:pt>
                <c:pt idx="475">
                  <c:v>1.2153532424626863E-2</c:v>
                </c:pt>
                <c:pt idx="476">
                  <c:v>1.2104334906231798E-2</c:v>
                </c:pt>
                <c:pt idx="477">
                  <c:v>1.1999951758210014E-2</c:v>
                </c:pt>
                <c:pt idx="478">
                  <c:v>1.2020830718364812E-2</c:v>
                </c:pt>
                <c:pt idx="479">
                  <c:v>1.2132573979252484E-2</c:v>
                </c:pt>
                <c:pt idx="480">
                  <c:v>1.2053122084793701E-2</c:v>
                </c:pt>
                <c:pt idx="481">
                  <c:v>1.4067477696494943E-2</c:v>
                </c:pt>
                <c:pt idx="482">
                  <c:v>1.4003891660696505E-2</c:v>
                </c:pt>
                <c:pt idx="483">
                  <c:v>1.3755361403719335E-2</c:v>
                </c:pt>
                <c:pt idx="484">
                  <c:v>1.3351378620539235E-2</c:v>
                </c:pt>
                <c:pt idx="485">
                  <c:v>1.433333565154608E-2</c:v>
                </c:pt>
                <c:pt idx="486">
                  <c:v>1.3789929371017992E-2</c:v>
                </c:pt>
                <c:pt idx="487">
                  <c:v>1.4380293136740243E-2</c:v>
                </c:pt>
                <c:pt idx="488">
                  <c:v>1.4209626915535307E-2</c:v>
                </c:pt>
                <c:pt idx="489">
                  <c:v>1.4247155781458175E-2</c:v>
                </c:pt>
                <c:pt idx="490">
                  <c:v>1.378104250356578E-2</c:v>
                </c:pt>
                <c:pt idx="491">
                  <c:v>1.3373143291701608E-2</c:v>
                </c:pt>
                <c:pt idx="492">
                  <c:v>1.5868564286515178E-2</c:v>
                </c:pt>
                <c:pt idx="493">
                  <c:v>1.5117003876099187E-2</c:v>
                </c:pt>
                <c:pt idx="494">
                  <c:v>1.6618339655348219E-2</c:v>
                </c:pt>
                <c:pt idx="495">
                  <c:v>1.6089634269340042E-2</c:v>
                </c:pt>
                <c:pt idx="496">
                  <c:v>1.7123003033357242E-2</c:v>
                </c:pt>
                <c:pt idx="497">
                  <c:v>1.6117975620543002E-2</c:v>
                </c:pt>
                <c:pt idx="498">
                  <c:v>1.5266631909891214E-2</c:v>
                </c:pt>
                <c:pt idx="499">
                  <c:v>1.514827528304527E-2</c:v>
                </c:pt>
                <c:pt idx="500">
                  <c:v>1.4463082086425303E-2</c:v>
                </c:pt>
                <c:pt idx="501">
                  <c:v>1.404784667445143E-2</c:v>
                </c:pt>
                <c:pt idx="502">
                  <c:v>1.3595469381094781E-2</c:v>
                </c:pt>
                <c:pt idx="503">
                  <c:v>1.3230768326467508E-2</c:v>
                </c:pt>
                <c:pt idx="504">
                  <c:v>1.2913180481013397E-2</c:v>
                </c:pt>
                <c:pt idx="505">
                  <c:v>1.3005643015721864E-2</c:v>
                </c:pt>
                <c:pt idx="506">
                  <c:v>1.3145641386605756E-2</c:v>
                </c:pt>
                <c:pt idx="507">
                  <c:v>1.2836488051104952E-2</c:v>
                </c:pt>
                <c:pt idx="508">
                  <c:v>1.2859025063212088E-2</c:v>
                </c:pt>
                <c:pt idx="509">
                  <c:v>1.2727544189354012E-2</c:v>
                </c:pt>
                <c:pt idx="510">
                  <c:v>1.2736913271939798E-2</c:v>
                </c:pt>
                <c:pt idx="511">
                  <c:v>1.2743971485908199E-2</c:v>
                </c:pt>
                <c:pt idx="512">
                  <c:v>1.3294949189404008E-2</c:v>
                </c:pt>
                <c:pt idx="513">
                  <c:v>1.3135492147706783E-2</c:v>
                </c:pt>
                <c:pt idx="514">
                  <c:v>1.3630062144192608E-2</c:v>
                </c:pt>
                <c:pt idx="515">
                  <c:v>1.3222232926339741E-2</c:v>
                </c:pt>
                <c:pt idx="516">
                  <c:v>1.2936656148364065E-2</c:v>
                </c:pt>
                <c:pt idx="517">
                  <c:v>1.2650796936337886E-2</c:v>
                </c:pt>
                <c:pt idx="518">
                  <c:v>1.2486639680711783E-2</c:v>
                </c:pt>
                <c:pt idx="519">
                  <c:v>1.2292423512894789E-2</c:v>
                </c:pt>
                <c:pt idx="520">
                  <c:v>1.2134194031918994E-2</c:v>
                </c:pt>
                <c:pt idx="521">
                  <c:v>1.2268552864609813E-2</c:v>
                </c:pt>
                <c:pt idx="522">
                  <c:v>1.2113926546400592E-2</c:v>
                </c:pt>
                <c:pt idx="523">
                  <c:v>1.2079026784408897E-2</c:v>
                </c:pt>
                <c:pt idx="524">
                  <c:v>1.2098232527803624E-2</c:v>
                </c:pt>
                <c:pt idx="525">
                  <c:v>1.1991059334989953E-2</c:v>
                </c:pt>
                <c:pt idx="526">
                  <c:v>1.224047094825223E-2</c:v>
                </c:pt>
                <c:pt idx="527">
                  <c:v>1.209703124651296E-2</c:v>
                </c:pt>
                <c:pt idx="528">
                  <c:v>1.2005783031728478E-2</c:v>
                </c:pt>
                <c:pt idx="529">
                  <c:v>1.1952026621985244E-2</c:v>
                </c:pt>
                <c:pt idx="530">
                  <c:v>1.2221104994491538E-2</c:v>
                </c:pt>
                <c:pt idx="531">
                  <c:v>1.2298521134945237E-2</c:v>
                </c:pt>
                <c:pt idx="532">
                  <c:v>1.2138737916759346E-2</c:v>
                </c:pt>
                <c:pt idx="533">
                  <c:v>1.2065862937153827E-2</c:v>
                </c:pt>
                <c:pt idx="534">
                  <c:v>1.2083785870876631E-2</c:v>
                </c:pt>
                <c:pt idx="535">
                  <c:v>1.2010736801191435E-2</c:v>
                </c:pt>
                <c:pt idx="536">
                  <c:v>1.2073357107280715E-2</c:v>
                </c:pt>
                <c:pt idx="537">
                  <c:v>1.1968793013842667E-2</c:v>
                </c:pt>
                <c:pt idx="538">
                  <c:v>1.1919159891791355E-2</c:v>
                </c:pt>
                <c:pt idx="539">
                  <c:v>1.1834885705312425E-2</c:v>
                </c:pt>
                <c:pt idx="540">
                  <c:v>1.1771225876178326E-2</c:v>
                </c:pt>
                <c:pt idx="541">
                  <c:v>1.1742898923791167E-2</c:v>
                </c:pt>
                <c:pt idx="542">
                  <c:v>1.2501454782299278E-2</c:v>
                </c:pt>
                <c:pt idx="543">
                  <c:v>1.2304778701091522E-2</c:v>
                </c:pt>
                <c:pt idx="544">
                  <c:v>1.2151428396728758E-2</c:v>
                </c:pt>
                <c:pt idx="545">
                  <c:v>1.2090342097840625E-2</c:v>
                </c:pt>
                <c:pt idx="546">
                  <c:v>1.2031519932956314E-2</c:v>
                </c:pt>
                <c:pt idx="547">
                  <c:v>2.1861539944181031E-2</c:v>
                </c:pt>
                <c:pt idx="548">
                  <c:v>2.0158440751439962E-2</c:v>
                </c:pt>
                <c:pt idx="549">
                  <c:v>1.8694376825763099E-2</c:v>
                </c:pt>
                <c:pt idx="550">
                  <c:v>1.7596099876777051E-2</c:v>
                </c:pt>
                <c:pt idx="551">
                  <c:v>1.6684069839044323E-2</c:v>
                </c:pt>
                <c:pt idx="552">
                  <c:v>1.5754164995986978E-2</c:v>
                </c:pt>
                <c:pt idx="553">
                  <c:v>1.4967710049918292E-2</c:v>
                </c:pt>
                <c:pt idx="554">
                  <c:v>1.4360371434514577E-2</c:v>
                </c:pt>
                <c:pt idx="555">
                  <c:v>1.3990578926653336E-2</c:v>
                </c:pt>
                <c:pt idx="556">
                  <c:v>1.3956059871219872E-2</c:v>
                </c:pt>
                <c:pt idx="557">
                  <c:v>1.3493562835878629E-2</c:v>
                </c:pt>
                <c:pt idx="558">
                  <c:v>1.3129986266547326E-2</c:v>
                </c:pt>
                <c:pt idx="559">
                  <c:v>1.2811537099785721E-2</c:v>
                </c:pt>
                <c:pt idx="560">
                  <c:v>1.2668643725288805E-2</c:v>
                </c:pt>
                <c:pt idx="561">
                  <c:v>1.2441838498033396E-2</c:v>
                </c:pt>
                <c:pt idx="562">
                  <c:v>1.2383692613220787E-2</c:v>
                </c:pt>
                <c:pt idx="563">
                  <c:v>1.2207208841574621E-2</c:v>
                </c:pt>
                <c:pt idx="564">
                  <c:v>1.20648763019639E-2</c:v>
                </c:pt>
                <c:pt idx="565">
                  <c:v>1.1956115811001426E-2</c:v>
                </c:pt>
                <c:pt idx="566">
                  <c:v>1.3211494529513496E-2</c:v>
                </c:pt>
                <c:pt idx="567">
                  <c:v>1.3081427954444958E-2</c:v>
                </c:pt>
                <c:pt idx="568">
                  <c:v>1.2836182826459191E-2</c:v>
                </c:pt>
                <c:pt idx="569">
                  <c:v>1.2654555673368848E-2</c:v>
                </c:pt>
                <c:pt idx="570">
                  <c:v>1.2423410785054417E-2</c:v>
                </c:pt>
                <c:pt idx="571">
                  <c:v>1.2347435041743056E-2</c:v>
                </c:pt>
                <c:pt idx="572">
                  <c:v>1.2235999386056601E-2</c:v>
                </c:pt>
                <c:pt idx="573">
                  <c:v>1.2098908981526456E-2</c:v>
                </c:pt>
                <c:pt idx="574">
                  <c:v>1.1983312121889468E-2</c:v>
                </c:pt>
                <c:pt idx="575">
                  <c:v>1.1924442664755168E-2</c:v>
                </c:pt>
                <c:pt idx="576">
                  <c:v>1.2158395323011115E-2</c:v>
                </c:pt>
                <c:pt idx="577">
                  <c:v>1.2025338979825809E-2</c:v>
                </c:pt>
                <c:pt idx="578">
                  <c:v>1.2090836392266361E-2</c:v>
                </c:pt>
                <c:pt idx="579">
                  <c:v>1.2282263414176658E-2</c:v>
                </c:pt>
                <c:pt idx="580">
                  <c:v>1.2776135776868773E-2</c:v>
                </c:pt>
                <c:pt idx="581">
                  <c:v>1.2873452032726808E-2</c:v>
                </c:pt>
                <c:pt idx="582">
                  <c:v>1.269880626841343E-2</c:v>
                </c:pt>
                <c:pt idx="583">
                  <c:v>1.2507806412992692E-2</c:v>
                </c:pt>
                <c:pt idx="584">
                  <c:v>1.2305145146334807E-2</c:v>
                </c:pt>
                <c:pt idx="585">
                  <c:v>1.35007666582248E-2</c:v>
                </c:pt>
                <c:pt idx="586">
                  <c:v>1.3109124095635758E-2</c:v>
                </c:pt>
                <c:pt idx="587">
                  <c:v>1.2821626734328644E-2</c:v>
                </c:pt>
                <c:pt idx="588">
                  <c:v>1.2603410909816547E-2</c:v>
                </c:pt>
                <c:pt idx="589">
                  <c:v>1.2388653647964E-2</c:v>
                </c:pt>
                <c:pt idx="590">
                  <c:v>1.234195921165087E-2</c:v>
                </c:pt>
                <c:pt idx="591">
                  <c:v>1.2350819103747347E-2</c:v>
                </c:pt>
                <c:pt idx="592">
                  <c:v>1.2244845827670544E-2</c:v>
                </c:pt>
                <c:pt idx="593">
                  <c:v>1.215204130824807E-2</c:v>
                </c:pt>
                <c:pt idx="594">
                  <c:v>1.205103140634812E-2</c:v>
                </c:pt>
                <c:pt idx="595">
                  <c:v>1.2534040525825886E-2</c:v>
                </c:pt>
                <c:pt idx="596">
                  <c:v>1.2326794739932726E-2</c:v>
                </c:pt>
                <c:pt idx="597">
                  <c:v>1.2344577407686536E-2</c:v>
                </c:pt>
                <c:pt idx="598">
                  <c:v>1.2234385293199862E-2</c:v>
                </c:pt>
                <c:pt idx="599">
                  <c:v>1.2229159338326101E-2</c:v>
                </c:pt>
                <c:pt idx="600">
                  <c:v>1.2191479949058996E-2</c:v>
                </c:pt>
                <c:pt idx="601">
                  <c:v>1.2512992470823624E-2</c:v>
                </c:pt>
                <c:pt idx="602">
                  <c:v>1.2339479349191237E-2</c:v>
                </c:pt>
                <c:pt idx="603">
                  <c:v>1.2419637190128502E-2</c:v>
                </c:pt>
                <c:pt idx="604">
                  <c:v>1.2316196164717113E-2</c:v>
                </c:pt>
                <c:pt idx="605">
                  <c:v>1.2369027134338283E-2</c:v>
                </c:pt>
                <c:pt idx="606">
                  <c:v>1.2196544225624073E-2</c:v>
                </c:pt>
                <c:pt idx="607">
                  <c:v>1.2081997995811026E-2</c:v>
                </c:pt>
                <c:pt idx="608">
                  <c:v>1.3295907337023773E-2</c:v>
                </c:pt>
                <c:pt idx="609">
                  <c:v>1.3023735644765732E-2</c:v>
                </c:pt>
                <c:pt idx="610">
                  <c:v>1.2801613013616268E-2</c:v>
                </c:pt>
                <c:pt idx="611">
                  <c:v>1.264398272188957E-2</c:v>
                </c:pt>
                <c:pt idx="612">
                  <c:v>1.3247326812327797E-2</c:v>
                </c:pt>
                <c:pt idx="613">
                  <c:v>1.5125979574023281E-2</c:v>
                </c:pt>
                <c:pt idx="614">
                  <c:v>1.4517320867464068E-2</c:v>
                </c:pt>
                <c:pt idx="615">
                  <c:v>1.4076185632687085E-2</c:v>
                </c:pt>
                <c:pt idx="616">
                  <c:v>1.3606809944190673E-2</c:v>
                </c:pt>
                <c:pt idx="617">
                  <c:v>1.373450589880036E-2</c:v>
                </c:pt>
                <c:pt idx="618">
                  <c:v>1.3360102803524133E-2</c:v>
                </c:pt>
                <c:pt idx="619">
                  <c:v>1.3028108236415668E-2</c:v>
                </c:pt>
                <c:pt idx="620">
                  <c:v>1.6725891843062602E-2</c:v>
                </c:pt>
                <c:pt idx="621">
                  <c:v>1.632534887497053E-2</c:v>
                </c:pt>
                <c:pt idx="622">
                  <c:v>1.5448614119291063E-2</c:v>
                </c:pt>
                <c:pt idx="623">
                  <c:v>1.4773389746379692E-2</c:v>
                </c:pt>
                <c:pt idx="624">
                  <c:v>1.4177343452970526E-2</c:v>
                </c:pt>
                <c:pt idx="625">
                  <c:v>1.3733601930621418E-2</c:v>
                </c:pt>
                <c:pt idx="626">
                  <c:v>1.3309677705296419E-2</c:v>
                </c:pt>
                <c:pt idx="627">
                  <c:v>1.2992246033570656E-2</c:v>
                </c:pt>
                <c:pt idx="628">
                  <c:v>1.2700865998304002E-2</c:v>
                </c:pt>
                <c:pt idx="629">
                  <c:v>1.267482830249283E-2</c:v>
                </c:pt>
                <c:pt idx="630">
                  <c:v>1.2444381163398978E-2</c:v>
                </c:pt>
                <c:pt idx="631">
                  <c:v>1.2915060936185005E-2</c:v>
                </c:pt>
                <c:pt idx="632">
                  <c:v>1.3112106275253313E-2</c:v>
                </c:pt>
                <c:pt idx="633">
                  <c:v>1.2804033509062979E-2</c:v>
                </c:pt>
                <c:pt idx="634">
                  <c:v>1.2615165905361018E-2</c:v>
                </c:pt>
                <c:pt idx="635">
                  <c:v>1.2454185725430096E-2</c:v>
                </c:pt>
                <c:pt idx="636">
                  <c:v>1.7482220692352078E-2</c:v>
                </c:pt>
                <c:pt idx="637">
                  <c:v>1.8197634372999302E-2</c:v>
                </c:pt>
                <c:pt idx="638">
                  <c:v>1.7127500033880624E-2</c:v>
                </c:pt>
                <c:pt idx="639">
                  <c:v>1.6487182543760033E-2</c:v>
                </c:pt>
                <c:pt idx="640">
                  <c:v>1.5749227315272674E-2</c:v>
                </c:pt>
                <c:pt idx="641">
                  <c:v>1.5714212260838176E-2</c:v>
                </c:pt>
                <c:pt idx="642">
                  <c:v>1.7097613592598385E-2</c:v>
                </c:pt>
                <c:pt idx="643">
                  <c:v>1.6420098575162252E-2</c:v>
                </c:pt>
                <c:pt idx="644">
                  <c:v>1.5575075131701263E-2</c:v>
                </c:pt>
                <c:pt idx="645">
                  <c:v>1.4847591187014973E-2</c:v>
                </c:pt>
                <c:pt idx="646">
                  <c:v>1.4238881056465029E-2</c:v>
                </c:pt>
                <c:pt idx="647">
                  <c:v>1.3788748350193211E-2</c:v>
                </c:pt>
                <c:pt idx="648">
                  <c:v>1.4219773306345733E-2</c:v>
                </c:pt>
                <c:pt idx="649">
                  <c:v>1.4271172770607674E-2</c:v>
                </c:pt>
                <c:pt idx="650">
                  <c:v>1.4634031192114689E-2</c:v>
                </c:pt>
                <c:pt idx="651">
                  <c:v>1.4037433427724153E-2</c:v>
                </c:pt>
                <c:pt idx="652">
                  <c:v>1.3640852535484105E-2</c:v>
                </c:pt>
                <c:pt idx="653">
                  <c:v>1.3244409484936269E-2</c:v>
                </c:pt>
                <c:pt idx="654">
                  <c:v>1.3341919631843847E-2</c:v>
                </c:pt>
                <c:pt idx="655">
                  <c:v>1.3244465172478839E-2</c:v>
                </c:pt>
                <c:pt idx="656">
                  <c:v>1.2974096638187679E-2</c:v>
                </c:pt>
                <c:pt idx="657">
                  <c:v>1.2690746077849428E-2</c:v>
                </c:pt>
                <c:pt idx="658">
                  <c:v>1.2452260596994058E-2</c:v>
                </c:pt>
                <c:pt idx="659">
                  <c:v>1.2836989689469197E-2</c:v>
                </c:pt>
                <c:pt idx="660">
                  <c:v>1.2753802955854229E-2</c:v>
                </c:pt>
                <c:pt idx="661">
                  <c:v>1.2516480240039062E-2</c:v>
                </c:pt>
                <c:pt idx="662">
                  <c:v>1.2325639983162101E-2</c:v>
                </c:pt>
                <c:pt idx="663">
                  <c:v>1.2243813064053165E-2</c:v>
                </c:pt>
                <c:pt idx="664">
                  <c:v>1.2239483399050146E-2</c:v>
                </c:pt>
                <c:pt idx="665">
                  <c:v>1.2106965946449758E-2</c:v>
                </c:pt>
                <c:pt idx="666">
                  <c:v>1.2415265974457431E-2</c:v>
                </c:pt>
                <c:pt idx="667">
                  <c:v>1.2258601695567908E-2</c:v>
                </c:pt>
                <c:pt idx="668">
                  <c:v>1.2143421112146408E-2</c:v>
                </c:pt>
                <c:pt idx="669">
                  <c:v>1.3577270156599711E-2</c:v>
                </c:pt>
                <c:pt idx="670">
                  <c:v>1.3437354326666444E-2</c:v>
                </c:pt>
                <c:pt idx="671">
                  <c:v>1.3221437697546278E-2</c:v>
                </c:pt>
                <c:pt idx="672">
                  <c:v>1.3074905174363036E-2</c:v>
                </c:pt>
                <c:pt idx="673">
                  <c:v>1.9007924293668637E-2</c:v>
                </c:pt>
                <c:pt idx="674">
                  <c:v>1.8055722268998611E-2</c:v>
                </c:pt>
                <c:pt idx="675">
                  <c:v>1.6929750026442023E-2</c:v>
                </c:pt>
                <c:pt idx="676">
                  <c:v>1.6508962713926146E-2</c:v>
                </c:pt>
                <c:pt idx="677">
                  <c:v>1.5716354937930346E-2</c:v>
                </c:pt>
                <c:pt idx="678">
                  <c:v>1.499607883346955E-2</c:v>
                </c:pt>
                <c:pt idx="679">
                  <c:v>1.8372305154692958E-2</c:v>
                </c:pt>
                <c:pt idx="680">
                  <c:v>1.7574388412719227E-2</c:v>
                </c:pt>
                <c:pt idx="681">
                  <c:v>1.7000252650631438E-2</c:v>
                </c:pt>
                <c:pt idx="682">
                  <c:v>1.6261254109832247E-2</c:v>
                </c:pt>
                <c:pt idx="683">
                  <c:v>1.5482664325807369E-2</c:v>
                </c:pt>
                <c:pt idx="684">
                  <c:v>1.6074334713732145E-2</c:v>
                </c:pt>
                <c:pt idx="685">
                  <c:v>1.5276192504103444E-2</c:v>
                </c:pt>
                <c:pt idx="686">
                  <c:v>1.4604563821386911E-2</c:v>
                </c:pt>
                <c:pt idx="687">
                  <c:v>1.4731463557640644E-2</c:v>
                </c:pt>
                <c:pt idx="688">
                  <c:v>1.4116142706461421E-2</c:v>
                </c:pt>
                <c:pt idx="689">
                  <c:v>1.3737165363871704E-2</c:v>
                </c:pt>
                <c:pt idx="690">
                  <c:v>1.3316089240058438E-2</c:v>
                </c:pt>
                <c:pt idx="691">
                  <c:v>1.3218541508432661E-2</c:v>
                </c:pt>
                <c:pt idx="692">
                  <c:v>1.3074870946255214E-2</c:v>
                </c:pt>
                <c:pt idx="693">
                  <c:v>1.2766669933634201E-2</c:v>
                </c:pt>
                <c:pt idx="694">
                  <c:v>1.2534773538227951E-2</c:v>
                </c:pt>
                <c:pt idx="695">
                  <c:v>1.2333263883799144E-2</c:v>
                </c:pt>
                <c:pt idx="696">
                  <c:v>1.2869896862935569E-2</c:v>
                </c:pt>
                <c:pt idx="697">
                  <c:v>1.2623098451792471E-2</c:v>
                </c:pt>
                <c:pt idx="698">
                  <c:v>1.2518347422722044E-2</c:v>
                </c:pt>
                <c:pt idx="699">
                  <c:v>1.349727658982261E-2</c:v>
                </c:pt>
                <c:pt idx="700">
                  <c:v>1.4058098223232212E-2</c:v>
                </c:pt>
                <c:pt idx="701">
                  <c:v>1.3670879349910903E-2</c:v>
                </c:pt>
                <c:pt idx="702">
                  <c:v>1.3542235639576156E-2</c:v>
                </c:pt>
                <c:pt idx="703">
                  <c:v>1.3512020445463208E-2</c:v>
                </c:pt>
                <c:pt idx="704">
                  <c:v>1.3376911451212319E-2</c:v>
                </c:pt>
                <c:pt idx="705">
                  <c:v>1.3311374004088784E-2</c:v>
                </c:pt>
                <c:pt idx="706">
                  <c:v>1.2959342515850545E-2</c:v>
                </c:pt>
                <c:pt idx="707">
                  <c:v>1.3878070342109704E-2</c:v>
                </c:pt>
                <c:pt idx="708">
                  <c:v>1.4612930825113989E-2</c:v>
                </c:pt>
                <c:pt idx="709">
                  <c:v>1.4451408469007977E-2</c:v>
                </c:pt>
                <c:pt idx="710">
                  <c:v>1.4253017210403689E-2</c:v>
                </c:pt>
                <c:pt idx="711">
                  <c:v>1.4542265459468793E-2</c:v>
                </c:pt>
                <c:pt idx="712">
                  <c:v>1.4063266417984355E-2</c:v>
                </c:pt>
                <c:pt idx="713">
                  <c:v>1.3776643364982983E-2</c:v>
                </c:pt>
                <c:pt idx="714">
                  <c:v>1.3386077605963113E-2</c:v>
                </c:pt>
                <c:pt idx="715">
                  <c:v>1.3062192534061916E-2</c:v>
                </c:pt>
                <c:pt idx="716">
                  <c:v>1.2780184059012885E-2</c:v>
                </c:pt>
                <c:pt idx="717">
                  <c:v>1.276976462482873E-2</c:v>
                </c:pt>
                <c:pt idx="718">
                  <c:v>1.2955247740564989E-2</c:v>
                </c:pt>
                <c:pt idx="719">
                  <c:v>1.2683345913841206E-2</c:v>
                </c:pt>
                <c:pt idx="720">
                  <c:v>1.2459635773557793E-2</c:v>
                </c:pt>
                <c:pt idx="721">
                  <c:v>1.2272203045911152E-2</c:v>
                </c:pt>
                <c:pt idx="722">
                  <c:v>1.2142150187642267E-2</c:v>
                </c:pt>
                <c:pt idx="723">
                  <c:v>1.2115673650307985E-2</c:v>
                </c:pt>
                <c:pt idx="724">
                  <c:v>1.2080233676735318E-2</c:v>
                </c:pt>
                <c:pt idx="725">
                  <c:v>1.3038708775457163E-2</c:v>
                </c:pt>
                <c:pt idx="726">
                  <c:v>1.2749201066919045E-2</c:v>
                </c:pt>
                <c:pt idx="727">
                  <c:v>1.2636871261041271E-2</c:v>
                </c:pt>
                <c:pt idx="728">
                  <c:v>1.4654574846266076E-2</c:v>
                </c:pt>
                <c:pt idx="729">
                  <c:v>1.4052430494113453E-2</c:v>
                </c:pt>
                <c:pt idx="730">
                  <c:v>1.3573617647269212E-2</c:v>
                </c:pt>
                <c:pt idx="731">
                  <c:v>1.3235321284212821E-2</c:v>
                </c:pt>
                <c:pt idx="732">
                  <c:v>1.3024197785901363E-2</c:v>
                </c:pt>
                <c:pt idx="733">
                  <c:v>1.2806790764546577E-2</c:v>
                </c:pt>
                <c:pt idx="734">
                  <c:v>1.6399711578262078E-2</c:v>
                </c:pt>
                <c:pt idx="735">
                  <c:v>1.6789543264691922E-2</c:v>
                </c:pt>
                <c:pt idx="736">
                  <c:v>1.6276540227354027E-2</c:v>
                </c:pt>
                <c:pt idx="737">
                  <c:v>1.6019510895413855E-2</c:v>
                </c:pt>
                <c:pt idx="738">
                  <c:v>1.5285222968316001E-2</c:v>
                </c:pt>
                <c:pt idx="739">
                  <c:v>1.6419268274505714E-2</c:v>
                </c:pt>
                <c:pt idx="740">
                  <c:v>1.5739320079981141E-2</c:v>
                </c:pt>
                <c:pt idx="741">
                  <c:v>1.4958454978215473E-2</c:v>
                </c:pt>
                <c:pt idx="742">
                  <c:v>1.4446318155980355E-2</c:v>
                </c:pt>
                <c:pt idx="743">
                  <c:v>1.3926535577094636E-2</c:v>
                </c:pt>
                <c:pt idx="744">
                  <c:v>1.370719961711957E-2</c:v>
                </c:pt>
                <c:pt idx="745">
                  <c:v>1.338826965161184E-2</c:v>
                </c:pt>
                <c:pt idx="746">
                  <c:v>1.4001657891018603E-2</c:v>
                </c:pt>
                <c:pt idx="747">
                  <c:v>1.4266437370348663E-2</c:v>
                </c:pt>
                <c:pt idx="748">
                  <c:v>1.4099392925833577E-2</c:v>
                </c:pt>
                <c:pt idx="749">
                  <c:v>1.377450034607185E-2</c:v>
                </c:pt>
                <c:pt idx="750">
                  <c:v>1.3354913318838788E-2</c:v>
                </c:pt>
                <c:pt idx="751">
                  <c:v>1.4007094610602165E-2</c:v>
                </c:pt>
                <c:pt idx="752">
                  <c:v>1.3797473870923163E-2</c:v>
                </c:pt>
                <c:pt idx="753">
                  <c:v>1.3358023306610107E-2</c:v>
                </c:pt>
                <c:pt idx="754">
                  <c:v>1.3151928595353421E-2</c:v>
                </c:pt>
                <c:pt idx="755">
                  <c:v>1.3029639571116481E-2</c:v>
                </c:pt>
                <c:pt idx="756">
                  <c:v>1.4473835072613966E-2</c:v>
                </c:pt>
                <c:pt idx="757">
                  <c:v>1.4419037349545433E-2</c:v>
                </c:pt>
                <c:pt idx="758">
                  <c:v>1.3992512869521939E-2</c:v>
                </c:pt>
                <c:pt idx="759">
                  <c:v>1.3785905488499284E-2</c:v>
                </c:pt>
                <c:pt idx="760">
                  <c:v>1.3363163161182759E-2</c:v>
                </c:pt>
                <c:pt idx="761">
                  <c:v>1.3099030523074328E-2</c:v>
                </c:pt>
                <c:pt idx="762">
                  <c:v>1.2781924293305229E-2</c:v>
                </c:pt>
                <c:pt idx="763">
                  <c:v>1.2532100451593673E-2</c:v>
                </c:pt>
                <c:pt idx="764">
                  <c:v>1.3503444419969391E-2</c:v>
                </c:pt>
                <c:pt idx="765">
                  <c:v>1.3297905463741553E-2</c:v>
                </c:pt>
                <c:pt idx="766">
                  <c:v>1.2953737629535025E-2</c:v>
                </c:pt>
                <c:pt idx="767">
                  <c:v>1.2677706656115643E-2</c:v>
                </c:pt>
                <c:pt idx="768">
                  <c:v>1.2718891175321245E-2</c:v>
                </c:pt>
                <c:pt idx="769">
                  <c:v>1.3055750022278141E-2</c:v>
                </c:pt>
                <c:pt idx="770">
                  <c:v>1.3296255342165171E-2</c:v>
                </c:pt>
                <c:pt idx="771">
                  <c:v>1.296818418420099E-2</c:v>
                </c:pt>
                <c:pt idx="772">
                  <c:v>1.2693787999706191E-2</c:v>
                </c:pt>
                <c:pt idx="773">
                  <c:v>1.2464430656797695E-2</c:v>
                </c:pt>
                <c:pt idx="774">
                  <c:v>1.4827041256518535E-2</c:v>
                </c:pt>
                <c:pt idx="775">
                  <c:v>1.4201370813272857E-2</c:v>
                </c:pt>
                <c:pt idx="776">
                  <c:v>1.368503655903504E-2</c:v>
                </c:pt>
                <c:pt idx="777">
                  <c:v>1.3800368544130298E-2</c:v>
                </c:pt>
                <c:pt idx="778">
                  <c:v>1.4268086515408587E-2</c:v>
                </c:pt>
                <c:pt idx="779">
                  <c:v>1.3745599621595357E-2</c:v>
                </c:pt>
                <c:pt idx="780">
                  <c:v>1.3340239859079079E-2</c:v>
                </c:pt>
                <c:pt idx="781">
                  <c:v>1.3323736234822367E-2</c:v>
                </c:pt>
                <c:pt idx="782">
                  <c:v>1.3067290231485186E-2</c:v>
                </c:pt>
                <c:pt idx="783">
                  <c:v>1.2767048581117232E-2</c:v>
                </c:pt>
                <c:pt idx="784">
                  <c:v>1.2526383551711649E-2</c:v>
                </c:pt>
                <c:pt idx="785">
                  <c:v>1.2384100125223558E-2</c:v>
                </c:pt>
                <c:pt idx="786">
                  <c:v>1.2499201516538438E-2</c:v>
                </c:pt>
                <c:pt idx="787">
                  <c:v>1.2470018445155735E-2</c:v>
                </c:pt>
                <c:pt idx="788">
                  <c:v>1.3109128149032095E-2</c:v>
                </c:pt>
                <c:pt idx="789">
                  <c:v>1.2791773331187554E-2</c:v>
                </c:pt>
                <c:pt idx="790">
                  <c:v>1.2672539980282853E-2</c:v>
                </c:pt>
                <c:pt idx="791">
                  <c:v>1.2798736071251451E-2</c:v>
                </c:pt>
                <c:pt idx="792">
                  <c:v>1.2546350427971803E-2</c:v>
                </c:pt>
                <c:pt idx="793">
                  <c:v>1.3470215501777492E-2</c:v>
                </c:pt>
                <c:pt idx="794">
                  <c:v>1.439446971966961E-2</c:v>
                </c:pt>
                <c:pt idx="795">
                  <c:v>1.3840272673732225E-2</c:v>
                </c:pt>
                <c:pt idx="796">
                  <c:v>1.5050076616676261E-2</c:v>
                </c:pt>
                <c:pt idx="797">
                  <c:v>1.4563670843492199E-2</c:v>
                </c:pt>
                <c:pt idx="798">
                  <c:v>1.3982055854863042E-2</c:v>
                </c:pt>
                <c:pt idx="799">
                  <c:v>1.3501169505599821E-2</c:v>
                </c:pt>
                <c:pt idx="800">
                  <c:v>1.9094409830900102E-2</c:v>
                </c:pt>
                <c:pt idx="801">
                  <c:v>1.9573604563844046E-2</c:v>
                </c:pt>
                <c:pt idx="802">
                  <c:v>2.2005690957153035E-2</c:v>
                </c:pt>
                <c:pt idx="803">
                  <c:v>2.1464668313223998E-2</c:v>
                </c:pt>
                <c:pt idx="804">
                  <c:v>2.1736735226523037E-2</c:v>
                </c:pt>
                <c:pt idx="805">
                  <c:v>2.0126273316223235E-2</c:v>
                </c:pt>
                <c:pt idx="806">
                  <c:v>2.2140831211135307E-2</c:v>
                </c:pt>
                <c:pt idx="807">
                  <c:v>2.0536974090842392E-2</c:v>
                </c:pt>
                <c:pt idx="808">
                  <c:v>1.9696475454932187E-2</c:v>
                </c:pt>
                <c:pt idx="809">
                  <c:v>2.0775437240746104E-2</c:v>
                </c:pt>
                <c:pt idx="810">
                  <c:v>1.9260727663406602E-2</c:v>
                </c:pt>
                <c:pt idx="811">
                  <c:v>1.7977716889375668E-2</c:v>
                </c:pt>
                <c:pt idx="812">
                  <c:v>1.6932439033135366E-2</c:v>
                </c:pt>
                <c:pt idx="813">
                  <c:v>1.608234946542272E-2</c:v>
                </c:pt>
                <c:pt idx="814">
                  <c:v>1.5995837026843211E-2</c:v>
                </c:pt>
                <c:pt idx="815">
                  <c:v>1.6167053942482777E-2</c:v>
                </c:pt>
                <c:pt idx="816">
                  <c:v>1.5379242307920295E-2</c:v>
                </c:pt>
                <c:pt idx="817">
                  <c:v>1.4682763694720821E-2</c:v>
                </c:pt>
                <c:pt idx="818">
                  <c:v>1.5262113886454307E-2</c:v>
                </c:pt>
                <c:pt idx="819">
                  <c:v>1.4646176965722867E-2</c:v>
                </c:pt>
                <c:pt idx="820">
                  <c:v>1.4057166372716996E-2</c:v>
                </c:pt>
                <c:pt idx="821">
                  <c:v>1.3582875228668094E-2</c:v>
                </c:pt>
                <c:pt idx="822">
                  <c:v>1.3596068559162613E-2</c:v>
                </c:pt>
                <c:pt idx="823">
                  <c:v>1.3494619047458309E-2</c:v>
                </c:pt>
                <c:pt idx="824">
                  <c:v>1.3956723650297573E-2</c:v>
                </c:pt>
                <c:pt idx="825">
                  <c:v>1.370742904910857E-2</c:v>
                </c:pt>
                <c:pt idx="826">
                  <c:v>1.3721126307579896E-2</c:v>
                </c:pt>
                <c:pt idx="827">
                  <c:v>1.3648164632524506E-2</c:v>
                </c:pt>
                <c:pt idx="828">
                  <c:v>1.3228380551935903E-2</c:v>
                </c:pt>
                <c:pt idx="829">
                  <c:v>1.298335587756836E-2</c:v>
                </c:pt>
                <c:pt idx="830">
                  <c:v>1.3716049077997408E-2</c:v>
                </c:pt>
                <c:pt idx="831">
                  <c:v>1.3296623955437025E-2</c:v>
                </c:pt>
                <c:pt idx="832">
                  <c:v>1.4950796009744279E-2</c:v>
                </c:pt>
                <c:pt idx="833">
                  <c:v>1.5098536691088077E-2</c:v>
                </c:pt>
                <c:pt idx="834">
                  <c:v>1.6318078207254193E-2</c:v>
                </c:pt>
                <c:pt idx="835">
                  <c:v>2.0940733447352859E-2</c:v>
                </c:pt>
                <c:pt idx="836">
                  <c:v>2.1091982626138751E-2</c:v>
                </c:pt>
                <c:pt idx="837">
                  <c:v>1.9860893038980351E-2</c:v>
                </c:pt>
                <c:pt idx="838">
                  <c:v>1.8521893611588732E-2</c:v>
                </c:pt>
                <c:pt idx="839">
                  <c:v>1.7468310471691905E-2</c:v>
                </c:pt>
                <c:pt idx="840">
                  <c:v>1.6612946726807354E-2</c:v>
                </c:pt>
                <c:pt idx="841">
                  <c:v>1.6584883415571058E-2</c:v>
                </c:pt>
                <c:pt idx="842">
                  <c:v>1.5741716370857306E-2</c:v>
                </c:pt>
                <c:pt idx="843">
                  <c:v>1.7144260931212886E-2</c:v>
                </c:pt>
                <c:pt idx="844">
                  <c:v>1.632728319536773E-2</c:v>
                </c:pt>
                <c:pt idx="845">
                  <c:v>1.6328504248914105E-2</c:v>
                </c:pt>
                <c:pt idx="846">
                  <c:v>1.5562261915439515E-2</c:v>
                </c:pt>
                <c:pt idx="847">
                  <c:v>1.5020691187015303E-2</c:v>
                </c:pt>
                <c:pt idx="848">
                  <c:v>1.4365007021174254E-2</c:v>
                </c:pt>
                <c:pt idx="849">
                  <c:v>1.388807306485812E-2</c:v>
                </c:pt>
                <c:pt idx="850">
                  <c:v>1.393820396057169E-2</c:v>
                </c:pt>
                <c:pt idx="851">
                  <c:v>1.3516708196080685E-2</c:v>
                </c:pt>
                <c:pt idx="852">
                  <c:v>1.6047783356273573E-2</c:v>
                </c:pt>
                <c:pt idx="853">
                  <c:v>2.0096400707720678E-2</c:v>
                </c:pt>
                <c:pt idx="854">
                  <c:v>1.8674932865082362E-2</c:v>
                </c:pt>
                <c:pt idx="855">
                  <c:v>1.8062167209641468E-2</c:v>
                </c:pt>
                <c:pt idx="856">
                  <c:v>1.6918675747826694E-2</c:v>
                </c:pt>
                <c:pt idx="857">
                  <c:v>1.5945656169609829E-2</c:v>
                </c:pt>
                <c:pt idx="858">
                  <c:v>1.5658726085863814E-2</c:v>
                </c:pt>
                <c:pt idx="859">
                  <c:v>1.5731006850149585E-2</c:v>
                </c:pt>
                <c:pt idx="860">
                  <c:v>1.6366657683999874E-2</c:v>
                </c:pt>
                <c:pt idx="861">
                  <c:v>2.0297860640020166E-2</c:v>
                </c:pt>
                <c:pt idx="862">
                  <c:v>1.8795122300046013E-2</c:v>
                </c:pt>
                <c:pt idx="863">
                  <c:v>2.1016689449475053E-2</c:v>
                </c:pt>
                <c:pt idx="864">
                  <c:v>1.9486616309172207E-2</c:v>
                </c:pt>
                <c:pt idx="865">
                  <c:v>1.8131172831692889E-2</c:v>
                </c:pt>
                <c:pt idx="866">
                  <c:v>1.7038422256040554E-2</c:v>
                </c:pt>
                <c:pt idx="867">
                  <c:v>1.6507585430340439E-2</c:v>
                </c:pt>
                <c:pt idx="868">
                  <c:v>1.5849052976037857E-2</c:v>
                </c:pt>
                <c:pt idx="869">
                  <c:v>1.5090436420903283E-2</c:v>
                </c:pt>
                <c:pt idx="870">
                  <c:v>1.4784912811793106E-2</c:v>
                </c:pt>
                <c:pt idx="871">
                  <c:v>1.4359296814311751E-2</c:v>
                </c:pt>
                <c:pt idx="872">
                  <c:v>1.4024487844708906E-2</c:v>
                </c:pt>
                <c:pt idx="873">
                  <c:v>1.3631279823956684E-2</c:v>
                </c:pt>
                <c:pt idx="874">
                  <c:v>1.3321816702962808E-2</c:v>
                </c:pt>
                <c:pt idx="875">
                  <c:v>1.302414268080504E-2</c:v>
                </c:pt>
                <c:pt idx="876">
                  <c:v>1.280739429492953E-2</c:v>
                </c:pt>
                <c:pt idx="877">
                  <c:v>1.2574135299464178E-2</c:v>
                </c:pt>
                <c:pt idx="878">
                  <c:v>1.2360172703459491E-2</c:v>
                </c:pt>
                <c:pt idx="879">
                  <c:v>1.2292263951606741E-2</c:v>
                </c:pt>
                <c:pt idx="880">
                  <c:v>1.218687370473292E-2</c:v>
                </c:pt>
                <c:pt idx="881">
                  <c:v>1.214503195822155E-2</c:v>
                </c:pt>
                <c:pt idx="882">
                  <c:v>1.3040755451045547E-2</c:v>
                </c:pt>
                <c:pt idx="883">
                  <c:v>1.2904047725623039E-2</c:v>
                </c:pt>
                <c:pt idx="884">
                  <c:v>1.276423473883938E-2</c:v>
                </c:pt>
                <c:pt idx="885">
                  <c:v>1.2524546935474288E-2</c:v>
                </c:pt>
                <c:pt idx="886">
                  <c:v>1.2389264805214233E-2</c:v>
                </c:pt>
                <c:pt idx="887">
                  <c:v>1.2648645718768907E-2</c:v>
                </c:pt>
                <c:pt idx="888">
                  <c:v>1.2481162462924232E-2</c:v>
                </c:pt>
                <c:pt idx="889">
                  <c:v>1.2342167461332572E-2</c:v>
                </c:pt>
                <c:pt idx="890">
                  <c:v>1.2543843134487136E-2</c:v>
                </c:pt>
                <c:pt idx="891">
                  <c:v>1.2338531344983703E-2</c:v>
                </c:pt>
                <c:pt idx="892">
                  <c:v>1.2709192077654049E-2</c:v>
                </c:pt>
                <c:pt idx="893">
                  <c:v>1.2484367721975491E-2</c:v>
                </c:pt>
                <c:pt idx="894">
                  <c:v>1.3453570168128579E-2</c:v>
                </c:pt>
                <c:pt idx="895">
                  <c:v>1.3097040259013039E-2</c:v>
                </c:pt>
                <c:pt idx="896">
                  <c:v>1.2970720432535844E-2</c:v>
                </c:pt>
                <c:pt idx="897">
                  <c:v>1.2754277727907149E-2</c:v>
                </c:pt>
                <c:pt idx="898">
                  <c:v>1.3497327130857367E-2</c:v>
                </c:pt>
                <c:pt idx="899">
                  <c:v>1.3522289423664405E-2</c:v>
                </c:pt>
                <c:pt idx="900">
                  <c:v>1.3159304294991951E-2</c:v>
                </c:pt>
                <c:pt idx="901">
                  <c:v>1.2949419847480602E-2</c:v>
                </c:pt>
                <c:pt idx="902">
                  <c:v>1.2712279504128952E-2</c:v>
                </c:pt>
                <c:pt idx="903">
                  <c:v>1.2815112100713415E-2</c:v>
                </c:pt>
                <c:pt idx="904">
                  <c:v>1.3856713026452042E-2</c:v>
                </c:pt>
                <c:pt idx="905">
                  <c:v>1.3544641964555472E-2</c:v>
                </c:pt>
                <c:pt idx="906">
                  <c:v>1.367700318862501E-2</c:v>
                </c:pt>
                <c:pt idx="907">
                  <c:v>1.3782611768791617E-2</c:v>
                </c:pt>
                <c:pt idx="908">
                  <c:v>1.3365526209636516E-2</c:v>
                </c:pt>
                <c:pt idx="909">
                  <c:v>1.3754384956783265E-2</c:v>
                </c:pt>
                <c:pt idx="910">
                  <c:v>1.4112615763836951E-2</c:v>
                </c:pt>
                <c:pt idx="911">
                  <c:v>1.3607204856053242E-2</c:v>
                </c:pt>
                <c:pt idx="912">
                  <c:v>1.3246311491521374E-2</c:v>
                </c:pt>
                <c:pt idx="913">
                  <c:v>1.2906588791743268E-2</c:v>
                </c:pt>
                <c:pt idx="914">
                  <c:v>1.2814186789835291E-2</c:v>
                </c:pt>
                <c:pt idx="915">
                  <c:v>1.2695207998513876E-2</c:v>
                </c:pt>
                <c:pt idx="916">
                  <c:v>1.2513644715143978E-2</c:v>
                </c:pt>
                <c:pt idx="917">
                  <c:v>1.2311768011745121E-2</c:v>
                </c:pt>
                <c:pt idx="918">
                  <c:v>1.2272494252636273E-2</c:v>
                </c:pt>
                <c:pt idx="919">
                  <c:v>1.2354925950752292E-2</c:v>
                </c:pt>
                <c:pt idx="920">
                  <c:v>1.2269789603488837E-2</c:v>
                </c:pt>
                <c:pt idx="921">
                  <c:v>1.3357414839087527E-2</c:v>
                </c:pt>
                <c:pt idx="922">
                  <c:v>1.3180125239665877E-2</c:v>
                </c:pt>
                <c:pt idx="923">
                  <c:v>1.2847983943579232E-2</c:v>
                </c:pt>
                <c:pt idx="924">
                  <c:v>2.1701695608172627E-2</c:v>
                </c:pt>
                <c:pt idx="925">
                  <c:v>2.1737180515689184E-2</c:v>
                </c:pt>
                <c:pt idx="926">
                  <c:v>2.0029844583923449E-2</c:v>
                </c:pt>
                <c:pt idx="927">
                  <c:v>1.8599544597304785E-2</c:v>
                </c:pt>
                <c:pt idx="928">
                  <c:v>1.7679226171177995E-2</c:v>
                </c:pt>
                <c:pt idx="929">
                  <c:v>1.6576828606387862E-2</c:v>
                </c:pt>
                <c:pt idx="930">
                  <c:v>1.5767625493537191E-2</c:v>
                </c:pt>
                <c:pt idx="931">
                  <c:v>1.5179202775361505E-2</c:v>
                </c:pt>
                <c:pt idx="932">
                  <c:v>1.4562771540659308E-2</c:v>
                </c:pt>
                <c:pt idx="933">
                  <c:v>1.3999986477537592E-2</c:v>
                </c:pt>
                <c:pt idx="934">
                  <c:v>1.3516893083448046E-2</c:v>
                </c:pt>
                <c:pt idx="935">
                  <c:v>1.3724657372442679E-2</c:v>
                </c:pt>
                <c:pt idx="936">
                  <c:v>1.4448213543212143E-2</c:v>
                </c:pt>
                <c:pt idx="937">
                  <c:v>1.4317324328047621E-2</c:v>
                </c:pt>
                <c:pt idx="938">
                  <c:v>1.3818613414897115E-2</c:v>
                </c:pt>
                <c:pt idx="939">
                  <c:v>1.3375386945620158E-2</c:v>
                </c:pt>
                <c:pt idx="940">
                  <c:v>1.3006520705345258E-2</c:v>
                </c:pt>
                <c:pt idx="941">
                  <c:v>1.271539139006478E-2</c:v>
                </c:pt>
                <c:pt idx="942">
                  <c:v>1.263878411494612E-2</c:v>
                </c:pt>
                <c:pt idx="943">
                  <c:v>1.257005794356412E-2</c:v>
                </c:pt>
                <c:pt idx="944">
                  <c:v>1.302153470147791E-2</c:v>
                </c:pt>
                <c:pt idx="945">
                  <c:v>1.2932927767082629E-2</c:v>
                </c:pt>
                <c:pt idx="946">
                  <c:v>1.3014882711412105E-2</c:v>
                </c:pt>
                <c:pt idx="947">
                  <c:v>1.2723284941739302E-2</c:v>
                </c:pt>
                <c:pt idx="948">
                  <c:v>1.2727931171911537E-2</c:v>
                </c:pt>
                <c:pt idx="949">
                  <c:v>1.3690013492144203E-2</c:v>
                </c:pt>
                <c:pt idx="950">
                  <c:v>1.3593489777918907E-2</c:v>
                </c:pt>
                <c:pt idx="951">
                  <c:v>1.3974627056673196E-2</c:v>
                </c:pt>
                <c:pt idx="952">
                  <c:v>1.5345755344449258E-2</c:v>
                </c:pt>
                <c:pt idx="953">
                  <c:v>1.5250220395413818E-2</c:v>
                </c:pt>
                <c:pt idx="954">
                  <c:v>1.6123594190609498E-2</c:v>
                </c:pt>
                <c:pt idx="955">
                  <c:v>1.5784753828975293E-2</c:v>
                </c:pt>
                <c:pt idx="956">
                  <c:v>1.7335631371247971E-2</c:v>
                </c:pt>
                <c:pt idx="957">
                  <c:v>1.6285200452861932E-2</c:v>
                </c:pt>
                <c:pt idx="958">
                  <c:v>1.5408169027627655E-2</c:v>
                </c:pt>
                <c:pt idx="959">
                  <c:v>1.4791511866168157E-2</c:v>
                </c:pt>
                <c:pt idx="960">
                  <c:v>1.4670894163883369E-2</c:v>
                </c:pt>
                <c:pt idx="961">
                  <c:v>1.4607999583599547E-2</c:v>
                </c:pt>
                <c:pt idx="962">
                  <c:v>1.4090085042475801E-2</c:v>
                </c:pt>
                <c:pt idx="963">
                  <c:v>1.3905893120227992E-2</c:v>
                </c:pt>
                <c:pt idx="964">
                  <c:v>1.4655131819744083E-2</c:v>
                </c:pt>
                <c:pt idx="965">
                  <c:v>1.4065175126557847E-2</c:v>
                </c:pt>
                <c:pt idx="966">
                  <c:v>1.3660403505181693E-2</c:v>
                </c:pt>
                <c:pt idx="967">
                  <c:v>1.3427259059405908E-2</c:v>
                </c:pt>
                <c:pt idx="968">
                  <c:v>1.3449136754705748E-2</c:v>
                </c:pt>
                <c:pt idx="969">
                  <c:v>1.4344298884983314E-2</c:v>
                </c:pt>
                <c:pt idx="970">
                  <c:v>1.4854043938561289E-2</c:v>
                </c:pt>
                <c:pt idx="971">
                  <c:v>1.4268226485605488E-2</c:v>
                </c:pt>
                <c:pt idx="972">
                  <c:v>1.4245528334793115E-2</c:v>
                </c:pt>
                <c:pt idx="973">
                  <c:v>2.01714512475939E-2</c:v>
                </c:pt>
                <c:pt idx="974">
                  <c:v>1.8962413074724377E-2</c:v>
                </c:pt>
                <c:pt idx="975">
                  <c:v>2.0559199035974321E-2</c:v>
                </c:pt>
                <c:pt idx="976">
                  <c:v>2.0298061986792265E-2</c:v>
                </c:pt>
                <c:pt idx="977">
                  <c:v>1.9824767016799957E-2</c:v>
                </c:pt>
                <c:pt idx="978">
                  <c:v>1.8482508006154481E-2</c:v>
                </c:pt>
                <c:pt idx="979">
                  <c:v>1.8895937648454847E-2</c:v>
                </c:pt>
                <c:pt idx="980">
                  <c:v>1.8098052022324475E-2</c:v>
                </c:pt>
                <c:pt idx="981">
                  <c:v>1.6984651543820242E-2</c:v>
                </c:pt>
                <c:pt idx="982">
                  <c:v>1.6171668506358927E-2</c:v>
                </c:pt>
                <c:pt idx="983">
                  <c:v>1.8898825249486263E-2</c:v>
                </c:pt>
                <c:pt idx="984">
                  <c:v>1.8685946536343929E-2</c:v>
                </c:pt>
                <c:pt idx="985">
                  <c:v>1.8244862823525825E-2</c:v>
                </c:pt>
                <c:pt idx="986">
                  <c:v>1.8173703468214931E-2</c:v>
                </c:pt>
                <c:pt idx="987">
                  <c:v>1.7023701213676676E-2</c:v>
                </c:pt>
                <c:pt idx="988">
                  <c:v>1.771250797883922E-2</c:v>
                </c:pt>
                <c:pt idx="989">
                  <c:v>1.7135977710360784E-2</c:v>
                </c:pt>
                <c:pt idx="990">
                  <c:v>2.6443192065198226E-2</c:v>
                </c:pt>
                <c:pt idx="991">
                  <c:v>2.5802425568199158E-2</c:v>
                </c:pt>
                <c:pt idx="992">
                  <c:v>2.3701274157208786E-2</c:v>
                </c:pt>
                <c:pt idx="993">
                  <c:v>2.3454146980887828E-2</c:v>
                </c:pt>
                <c:pt idx="994">
                  <c:v>2.1663106211444166E-2</c:v>
                </c:pt>
                <c:pt idx="995">
                  <c:v>2.0976927635956939E-2</c:v>
                </c:pt>
                <c:pt idx="996">
                  <c:v>2.5152652457224971E-2</c:v>
                </c:pt>
                <c:pt idx="997">
                  <c:v>2.324484097553961E-2</c:v>
                </c:pt>
                <c:pt idx="998">
                  <c:v>2.322604322459839E-2</c:v>
                </c:pt>
                <c:pt idx="999">
                  <c:v>2.2463650962971572E-2</c:v>
                </c:pt>
                <c:pt idx="1000">
                  <c:v>2.0855255723943696E-2</c:v>
                </c:pt>
                <c:pt idx="1001">
                  <c:v>2.3092994204890194E-2</c:v>
                </c:pt>
                <c:pt idx="1002">
                  <c:v>2.6100744947915241E-2</c:v>
                </c:pt>
                <c:pt idx="1003">
                  <c:v>2.3803594320991363E-2</c:v>
                </c:pt>
                <c:pt idx="1004">
                  <c:v>2.3340735334226322E-2</c:v>
                </c:pt>
                <c:pt idx="1005">
                  <c:v>2.1717692892227459E-2</c:v>
                </c:pt>
                <c:pt idx="1006">
                  <c:v>2.0043136780626313E-2</c:v>
                </c:pt>
                <c:pt idx="1007">
                  <c:v>2.1781773291113145E-2</c:v>
                </c:pt>
                <c:pt idx="1008">
                  <c:v>2.0267674485760761E-2</c:v>
                </c:pt>
                <c:pt idx="1009">
                  <c:v>1.8893349350685481E-2</c:v>
                </c:pt>
                <c:pt idx="1010">
                  <c:v>2.0386885027839207E-2</c:v>
                </c:pt>
                <c:pt idx="1011">
                  <c:v>2.3538316599224094E-2</c:v>
                </c:pt>
                <c:pt idx="1012">
                  <c:v>2.1930063550081605E-2</c:v>
                </c:pt>
                <c:pt idx="1013">
                  <c:v>2.3235588869729287E-2</c:v>
                </c:pt>
                <c:pt idx="1014">
                  <c:v>2.1368774754579108E-2</c:v>
                </c:pt>
                <c:pt idx="1015">
                  <c:v>1.9839346875802421E-2</c:v>
                </c:pt>
                <c:pt idx="1016">
                  <c:v>1.8407909707392225E-2</c:v>
                </c:pt>
                <c:pt idx="1017">
                  <c:v>1.7429286731198319E-2</c:v>
                </c:pt>
                <c:pt idx="1018">
                  <c:v>1.9372415153648744E-2</c:v>
                </c:pt>
                <c:pt idx="1019">
                  <c:v>1.8319120245157892E-2</c:v>
                </c:pt>
                <c:pt idx="1020">
                  <c:v>1.7471561152641635E-2</c:v>
                </c:pt>
                <c:pt idx="1021">
                  <c:v>1.9270703901627349E-2</c:v>
                </c:pt>
                <c:pt idx="1022">
                  <c:v>1.9741854784761301E-2</c:v>
                </c:pt>
                <c:pt idx="1023">
                  <c:v>2.2177809455257939E-2</c:v>
                </c:pt>
                <c:pt idx="1024">
                  <c:v>2.2095561964284301E-2</c:v>
                </c:pt>
                <c:pt idx="1025">
                  <c:v>2.9401319330907547E-2</c:v>
                </c:pt>
                <c:pt idx="1026">
                  <c:v>2.6773438507247786E-2</c:v>
                </c:pt>
                <c:pt idx="1027">
                  <c:v>2.4374256880605329E-2</c:v>
                </c:pt>
                <c:pt idx="1028">
                  <c:v>2.2433543646293932E-2</c:v>
                </c:pt>
                <c:pt idx="1029">
                  <c:v>2.0624003078879041E-2</c:v>
                </c:pt>
                <c:pt idx="1030">
                  <c:v>3.65958130120356E-2</c:v>
                </c:pt>
                <c:pt idx="1031">
                  <c:v>3.5303484459095445E-2</c:v>
                </c:pt>
                <c:pt idx="1032">
                  <c:v>3.183701471599619E-2</c:v>
                </c:pt>
                <c:pt idx="1033">
                  <c:v>2.9281635041616537E-2</c:v>
                </c:pt>
                <c:pt idx="1034">
                  <c:v>2.6973227161141269E-2</c:v>
                </c:pt>
                <c:pt idx="1035">
                  <c:v>2.455022574560211E-2</c:v>
                </c:pt>
                <c:pt idx="1036">
                  <c:v>2.2722121509975938E-2</c:v>
                </c:pt>
                <c:pt idx="1037">
                  <c:v>2.1493912824358939E-2</c:v>
                </c:pt>
                <c:pt idx="1038">
                  <c:v>2.065468012717157E-2</c:v>
                </c:pt>
                <c:pt idx="1039">
                  <c:v>1.9378354192753963E-2</c:v>
                </c:pt>
                <c:pt idx="1040">
                  <c:v>1.8061790802449948E-2</c:v>
                </c:pt>
                <c:pt idx="1041">
                  <c:v>1.6955395248943145E-2</c:v>
                </c:pt>
                <c:pt idx="1042">
                  <c:v>1.7606395089945302E-2</c:v>
                </c:pt>
                <c:pt idx="1043">
                  <c:v>1.6530194112676047E-2</c:v>
                </c:pt>
                <c:pt idx="1044">
                  <c:v>1.5884323671094793E-2</c:v>
                </c:pt>
                <c:pt idx="1045">
                  <c:v>1.7939406244759839E-2</c:v>
                </c:pt>
                <c:pt idx="1046">
                  <c:v>1.7124672961988757E-2</c:v>
                </c:pt>
                <c:pt idx="1047">
                  <c:v>1.6525889785542956E-2</c:v>
                </c:pt>
                <c:pt idx="1048">
                  <c:v>2.5838135535067107E-2</c:v>
                </c:pt>
                <c:pt idx="1049">
                  <c:v>2.3624390708782823E-2</c:v>
                </c:pt>
                <c:pt idx="1050">
                  <c:v>2.1651038219221212E-2</c:v>
                </c:pt>
                <c:pt idx="1051">
                  <c:v>2.1598385893391289E-2</c:v>
                </c:pt>
                <c:pt idx="1052">
                  <c:v>2.0473962996642617E-2</c:v>
                </c:pt>
                <c:pt idx="1053">
                  <c:v>1.8949246816641264E-2</c:v>
                </c:pt>
                <c:pt idx="1054">
                  <c:v>1.8751913316478571E-2</c:v>
                </c:pt>
                <c:pt idx="1055">
                  <c:v>1.75408218340426E-2</c:v>
                </c:pt>
                <c:pt idx="1056">
                  <c:v>1.6613528603872576E-2</c:v>
                </c:pt>
                <c:pt idx="1057">
                  <c:v>1.5828173787851514E-2</c:v>
                </c:pt>
                <c:pt idx="1058">
                  <c:v>1.5128796797838759E-2</c:v>
                </c:pt>
                <c:pt idx="1059">
                  <c:v>1.4457544025642696E-2</c:v>
                </c:pt>
                <c:pt idx="1060">
                  <c:v>1.3940384100585176E-2</c:v>
                </c:pt>
                <c:pt idx="1061">
                  <c:v>1.3473078509146651E-2</c:v>
                </c:pt>
                <c:pt idx="1062">
                  <c:v>1.3169897494472791E-2</c:v>
                </c:pt>
                <c:pt idx="1063">
                  <c:v>1.3032132105138226E-2</c:v>
                </c:pt>
                <c:pt idx="1064">
                  <c:v>1.306521819967596E-2</c:v>
                </c:pt>
                <c:pt idx="1065">
                  <c:v>1.2874302440441568E-2</c:v>
                </c:pt>
                <c:pt idx="1066">
                  <c:v>1.2604101456498297E-2</c:v>
                </c:pt>
                <c:pt idx="1067">
                  <c:v>1.2391050023159404E-2</c:v>
                </c:pt>
                <c:pt idx="1068">
                  <c:v>1.2711405108448653E-2</c:v>
                </c:pt>
                <c:pt idx="1069">
                  <c:v>1.2768227785059648E-2</c:v>
                </c:pt>
                <c:pt idx="1070">
                  <c:v>1.2559154163033989E-2</c:v>
                </c:pt>
                <c:pt idx="1071">
                  <c:v>1.2391438359168777E-2</c:v>
                </c:pt>
                <c:pt idx="1072">
                  <c:v>1.2421002994420191E-2</c:v>
                </c:pt>
                <c:pt idx="1073">
                  <c:v>1.2893510934965494E-2</c:v>
                </c:pt>
                <c:pt idx="1074">
                  <c:v>1.2617863779592823E-2</c:v>
                </c:pt>
                <c:pt idx="1075">
                  <c:v>1.6048319039930189E-2</c:v>
                </c:pt>
                <c:pt idx="1076">
                  <c:v>1.5495204848161366E-2</c:v>
                </c:pt>
                <c:pt idx="1077">
                  <c:v>1.4773053703334512E-2</c:v>
                </c:pt>
                <c:pt idx="1078">
                  <c:v>1.4451355982456528E-2</c:v>
                </c:pt>
                <c:pt idx="1079">
                  <c:v>1.4324273810427206E-2</c:v>
                </c:pt>
                <c:pt idx="1080">
                  <c:v>1.4034302187213852E-2</c:v>
                </c:pt>
                <c:pt idx="1081">
                  <c:v>1.3858549497724498E-2</c:v>
                </c:pt>
                <c:pt idx="1082">
                  <c:v>1.357909778556932E-2</c:v>
                </c:pt>
                <c:pt idx="1083">
                  <c:v>1.7078082111016173E-2</c:v>
                </c:pt>
                <c:pt idx="1084">
                  <c:v>1.7481731880437112E-2</c:v>
                </c:pt>
                <c:pt idx="1085">
                  <c:v>1.694351403251065E-2</c:v>
                </c:pt>
                <c:pt idx="1086">
                  <c:v>1.6375453612577539E-2</c:v>
                </c:pt>
                <c:pt idx="1087">
                  <c:v>1.5647531919000975E-2</c:v>
                </c:pt>
                <c:pt idx="1088">
                  <c:v>1.4874146821486084E-2</c:v>
                </c:pt>
                <c:pt idx="1089">
                  <c:v>1.4313979972427811E-2</c:v>
                </c:pt>
                <c:pt idx="1090">
                  <c:v>1.3865069247573641E-2</c:v>
                </c:pt>
                <c:pt idx="1091">
                  <c:v>1.3986268935182884E-2</c:v>
                </c:pt>
                <c:pt idx="1092">
                  <c:v>1.3600687931121482E-2</c:v>
                </c:pt>
                <c:pt idx="1093">
                  <c:v>1.318911737721388E-2</c:v>
                </c:pt>
                <c:pt idx="1094">
                  <c:v>1.2950338314272196E-2</c:v>
                </c:pt>
                <c:pt idx="1095">
                  <c:v>1.3391581301357827E-2</c:v>
                </c:pt>
                <c:pt idx="1096">
                  <c:v>1.3096166202829423E-2</c:v>
                </c:pt>
                <c:pt idx="1097">
                  <c:v>1.2839209027558161E-2</c:v>
                </c:pt>
                <c:pt idx="1098">
                  <c:v>1.2939642448843288E-2</c:v>
                </c:pt>
                <c:pt idx="1099">
                  <c:v>1.2667972025912234E-2</c:v>
                </c:pt>
                <c:pt idx="1100">
                  <c:v>1.2433998898623134E-2</c:v>
                </c:pt>
                <c:pt idx="1101">
                  <c:v>1.2254658453952584E-2</c:v>
                </c:pt>
                <c:pt idx="1102">
                  <c:v>1.3299415036559651E-2</c:v>
                </c:pt>
                <c:pt idx="1103">
                  <c:v>1.2958693969772473E-2</c:v>
                </c:pt>
                <c:pt idx="1104">
                  <c:v>1.2678890816936008E-2</c:v>
                </c:pt>
                <c:pt idx="1105">
                  <c:v>1.3056430218412473E-2</c:v>
                </c:pt>
                <c:pt idx="1106">
                  <c:v>1.2784151506211689E-2</c:v>
                </c:pt>
                <c:pt idx="1107">
                  <c:v>1.2953517362845137E-2</c:v>
                </c:pt>
                <c:pt idx="1108">
                  <c:v>1.2816037900961438E-2</c:v>
                </c:pt>
                <c:pt idx="1109">
                  <c:v>1.2553129382228178E-2</c:v>
                </c:pt>
                <c:pt idx="1110">
                  <c:v>1.3919272888064698E-2</c:v>
                </c:pt>
                <c:pt idx="1111">
                  <c:v>1.9889040021301842E-2</c:v>
                </c:pt>
                <c:pt idx="1112">
                  <c:v>1.8615617560518306E-2</c:v>
                </c:pt>
                <c:pt idx="1113">
                  <c:v>1.7683804910522946E-2</c:v>
                </c:pt>
                <c:pt idx="1114">
                  <c:v>1.7392703759192326E-2</c:v>
                </c:pt>
                <c:pt idx="1115">
                  <c:v>1.855928006554006E-2</c:v>
                </c:pt>
                <c:pt idx="1116">
                  <c:v>1.732297450507516E-2</c:v>
                </c:pt>
                <c:pt idx="1117">
                  <c:v>1.6714622281453935E-2</c:v>
                </c:pt>
                <c:pt idx="1118">
                  <c:v>1.6845063016702529E-2</c:v>
                </c:pt>
                <c:pt idx="1119">
                  <c:v>2.4323171643788489E-2</c:v>
                </c:pt>
                <c:pt idx="1120">
                  <c:v>2.2680053123585418E-2</c:v>
                </c:pt>
                <c:pt idx="1121">
                  <c:v>2.1079968853049046E-2</c:v>
                </c:pt>
                <c:pt idx="1122">
                  <c:v>1.9551031718045331E-2</c:v>
                </c:pt>
                <c:pt idx="1123">
                  <c:v>1.8297584710135088E-2</c:v>
                </c:pt>
                <c:pt idx="1124">
                  <c:v>1.9879234319984444E-2</c:v>
                </c:pt>
                <c:pt idx="1125">
                  <c:v>1.9218718406941112E-2</c:v>
                </c:pt>
                <c:pt idx="1126">
                  <c:v>1.9130490477530331E-2</c:v>
                </c:pt>
                <c:pt idx="1127">
                  <c:v>1.8711040256005448E-2</c:v>
                </c:pt>
                <c:pt idx="1128">
                  <c:v>1.7526729042991369E-2</c:v>
                </c:pt>
                <c:pt idx="1129">
                  <c:v>1.6540986899602188E-2</c:v>
                </c:pt>
                <c:pt idx="1130">
                  <c:v>1.5742077416157841E-2</c:v>
                </c:pt>
                <c:pt idx="1131">
                  <c:v>1.499332519300009E-2</c:v>
                </c:pt>
                <c:pt idx="1132">
                  <c:v>1.5570076840926515E-2</c:v>
                </c:pt>
                <c:pt idx="1133">
                  <c:v>1.5244291125053266E-2</c:v>
                </c:pt>
                <c:pt idx="1134">
                  <c:v>1.8108583376334392E-2</c:v>
                </c:pt>
                <c:pt idx="1135">
                  <c:v>1.752079474414029E-2</c:v>
                </c:pt>
                <c:pt idx="1136">
                  <c:v>1.6929085343400662E-2</c:v>
                </c:pt>
                <c:pt idx="1137">
                  <c:v>1.7714091042580381E-2</c:v>
                </c:pt>
                <c:pt idx="1138">
                  <c:v>1.6958157130428728E-2</c:v>
                </c:pt>
                <c:pt idx="1139">
                  <c:v>1.6262283966313362E-2</c:v>
                </c:pt>
                <c:pt idx="1140">
                  <c:v>1.5456609344337765E-2</c:v>
                </c:pt>
                <c:pt idx="1141">
                  <c:v>1.4725978712876132E-2</c:v>
                </c:pt>
                <c:pt idx="1142">
                  <c:v>1.4373949178801663E-2</c:v>
                </c:pt>
                <c:pt idx="1143">
                  <c:v>1.3886997934616301E-2</c:v>
                </c:pt>
                <c:pt idx="1144">
                  <c:v>1.5030073122572077E-2</c:v>
                </c:pt>
                <c:pt idx="1145">
                  <c:v>1.4429934937405822E-2</c:v>
                </c:pt>
                <c:pt idx="1146">
                  <c:v>1.4008909110753582E-2</c:v>
                </c:pt>
                <c:pt idx="1147">
                  <c:v>1.3610470732279514E-2</c:v>
                </c:pt>
                <c:pt idx="1148">
                  <c:v>1.3221554907868039E-2</c:v>
                </c:pt>
                <c:pt idx="1149">
                  <c:v>1.3880571867205489E-2</c:v>
                </c:pt>
                <c:pt idx="1150">
                  <c:v>1.4772133968938936E-2</c:v>
                </c:pt>
                <c:pt idx="1151">
                  <c:v>1.4161439751063019E-2</c:v>
                </c:pt>
                <c:pt idx="1152">
                  <c:v>1.4042043345588546E-2</c:v>
                </c:pt>
                <c:pt idx="1153">
                  <c:v>1.4500511236935285E-2</c:v>
                </c:pt>
                <c:pt idx="1154">
                  <c:v>1.3987246263210554E-2</c:v>
                </c:pt>
                <c:pt idx="1155">
                  <c:v>1.3661181600964517E-2</c:v>
                </c:pt>
                <c:pt idx="1156">
                  <c:v>1.3260501424241516E-2</c:v>
                </c:pt>
                <c:pt idx="1157">
                  <c:v>1.461976055188826E-2</c:v>
                </c:pt>
                <c:pt idx="1158">
                  <c:v>1.4092181902634657E-2</c:v>
                </c:pt>
                <c:pt idx="1159">
                  <c:v>1.3828893733796966E-2</c:v>
                </c:pt>
                <c:pt idx="1160">
                  <c:v>1.3653310079035995E-2</c:v>
                </c:pt>
                <c:pt idx="1161">
                  <c:v>1.3364269335726049E-2</c:v>
                </c:pt>
                <c:pt idx="1162">
                  <c:v>1.3217332119288137E-2</c:v>
                </c:pt>
                <c:pt idx="1163">
                  <c:v>1.2971979422221655E-2</c:v>
                </c:pt>
                <c:pt idx="1164">
                  <c:v>1.2873588317552614E-2</c:v>
                </c:pt>
                <c:pt idx="1165">
                  <c:v>1.2954267036706067E-2</c:v>
                </c:pt>
                <c:pt idx="1166">
                  <c:v>1.3653403065782336E-2</c:v>
                </c:pt>
                <c:pt idx="1167">
                  <c:v>1.4767904977592361E-2</c:v>
                </c:pt>
                <c:pt idx="1168">
                  <c:v>1.4275179825255122E-2</c:v>
                </c:pt>
                <c:pt idx="1169">
                  <c:v>1.3760703604001199E-2</c:v>
                </c:pt>
                <c:pt idx="1170">
                  <c:v>1.363897231990659E-2</c:v>
                </c:pt>
                <c:pt idx="1171">
                  <c:v>1.323289147366726E-2</c:v>
                </c:pt>
                <c:pt idx="1172">
                  <c:v>1.3109333902586324E-2</c:v>
                </c:pt>
                <c:pt idx="1173">
                  <c:v>1.2918792966768974E-2</c:v>
                </c:pt>
                <c:pt idx="1174">
                  <c:v>1.3904327198078157E-2</c:v>
                </c:pt>
                <c:pt idx="1175">
                  <c:v>1.5231157840950981E-2</c:v>
                </c:pt>
                <c:pt idx="1176">
                  <c:v>1.6137303633205185E-2</c:v>
                </c:pt>
                <c:pt idx="1177">
                  <c:v>2.2598761745571128E-2</c:v>
                </c:pt>
                <c:pt idx="1178">
                  <c:v>2.1442860173670756E-2</c:v>
                </c:pt>
                <c:pt idx="1179">
                  <c:v>1.9957294355908387E-2</c:v>
                </c:pt>
                <c:pt idx="1180">
                  <c:v>1.9551476030560819E-2</c:v>
                </c:pt>
                <c:pt idx="1181">
                  <c:v>1.8637804635761989E-2</c:v>
                </c:pt>
                <c:pt idx="1182">
                  <c:v>1.7430910321713813E-2</c:v>
                </c:pt>
                <c:pt idx="1183">
                  <c:v>2.063778977753469E-2</c:v>
                </c:pt>
                <c:pt idx="1184">
                  <c:v>2.1399562715946195E-2</c:v>
                </c:pt>
                <c:pt idx="1185">
                  <c:v>1.9840929058729605E-2</c:v>
                </c:pt>
                <c:pt idx="1186">
                  <c:v>1.9616890085048352E-2</c:v>
                </c:pt>
                <c:pt idx="1187">
                  <c:v>1.8958884286453072E-2</c:v>
                </c:pt>
                <c:pt idx="1188">
                  <c:v>1.7662629797793802E-2</c:v>
                </c:pt>
                <c:pt idx="1189">
                  <c:v>1.6803828484039499E-2</c:v>
                </c:pt>
                <c:pt idx="1190">
                  <c:v>1.5856855664546105E-2</c:v>
                </c:pt>
                <c:pt idx="1191">
                  <c:v>2.1076844542979131E-2</c:v>
                </c:pt>
                <c:pt idx="1192">
                  <c:v>2.0187274115320807E-2</c:v>
                </c:pt>
                <c:pt idx="1193">
                  <c:v>1.9118860041012074E-2</c:v>
                </c:pt>
                <c:pt idx="1194">
                  <c:v>1.7861499872595756E-2</c:v>
                </c:pt>
                <c:pt idx="1195">
                  <c:v>1.7383945819582535E-2</c:v>
                </c:pt>
                <c:pt idx="1196">
                  <c:v>1.6350239006523201E-2</c:v>
                </c:pt>
                <c:pt idx="1197">
                  <c:v>1.6244376894588575E-2</c:v>
                </c:pt>
                <c:pt idx="1198">
                  <c:v>1.6085502120689408E-2</c:v>
                </c:pt>
                <c:pt idx="1199">
                  <c:v>1.6213795187778438E-2</c:v>
                </c:pt>
                <c:pt idx="1200">
                  <c:v>1.5354361566257127E-2</c:v>
                </c:pt>
                <c:pt idx="1201">
                  <c:v>1.4653688415449383E-2</c:v>
                </c:pt>
                <c:pt idx="1202">
                  <c:v>1.4400544152212156E-2</c:v>
                </c:pt>
                <c:pt idx="1203">
                  <c:v>1.6686684240369822E-2</c:v>
                </c:pt>
                <c:pt idx="1204">
                  <c:v>1.5785234165408876E-2</c:v>
                </c:pt>
                <c:pt idx="1205">
                  <c:v>1.6336302161150878E-2</c:v>
                </c:pt>
                <c:pt idx="1206">
                  <c:v>1.5488807848421328E-2</c:v>
                </c:pt>
                <c:pt idx="1207">
                  <c:v>1.4755478200777295E-2</c:v>
                </c:pt>
                <c:pt idx="1208">
                  <c:v>1.433776364748993E-2</c:v>
                </c:pt>
                <c:pt idx="1209">
                  <c:v>1.411476252036787E-2</c:v>
                </c:pt>
                <c:pt idx="1210">
                  <c:v>1.4500350039763162E-2</c:v>
                </c:pt>
                <c:pt idx="1211">
                  <c:v>1.3955047339175072E-2</c:v>
                </c:pt>
                <c:pt idx="1212">
                  <c:v>1.3620294631948681E-2</c:v>
                </c:pt>
                <c:pt idx="1213">
                  <c:v>1.3873443049175243E-2</c:v>
                </c:pt>
                <c:pt idx="1214">
                  <c:v>1.3572838336525598E-2</c:v>
                </c:pt>
                <c:pt idx="1215">
                  <c:v>1.3316846052744483E-2</c:v>
                </c:pt>
                <c:pt idx="1216">
                  <c:v>1.4619283219596206E-2</c:v>
                </c:pt>
                <c:pt idx="1217">
                  <c:v>1.4027921789138934E-2</c:v>
                </c:pt>
                <c:pt idx="1218">
                  <c:v>1.584334645031233E-2</c:v>
                </c:pt>
                <c:pt idx="1219">
                  <c:v>1.5186375034541845E-2</c:v>
                </c:pt>
                <c:pt idx="1220">
                  <c:v>1.6628807712854427E-2</c:v>
                </c:pt>
                <c:pt idx="1221">
                  <c:v>1.569806431477869E-2</c:v>
                </c:pt>
                <c:pt idx="1222">
                  <c:v>1.5471721677091259E-2</c:v>
                </c:pt>
                <c:pt idx="1223">
                  <c:v>1.5055204512583227E-2</c:v>
                </c:pt>
                <c:pt idx="1224">
                  <c:v>1.4842479513540749E-2</c:v>
                </c:pt>
                <c:pt idx="1225">
                  <c:v>1.6166060870861334E-2</c:v>
                </c:pt>
                <c:pt idx="1226">
                  <c:v>1.5334372801210323E-2</c:v>
                </c:pt>
                <c:pt idx="1227">
                  <c:v>1.4664396381818982E-2</c:v>
                </c:pt>
                <c:pt idx="1228">
                  <c:v>1.4167776264122021E-2</c:v>
                </c:pt>
                <c:pt idx="1229">
                  <c:v>1.3670512088585104E-2</c:v>
                </c:pt>
                <c:pt idx="1230">
                  <c:v>1.3282693474639314E-2</c:v>
                </c:pt>
                <c:pt idx="1231">
                  <c:v>1.3812703225673524E-2</c:v>
                </c:pt>
                <c:pt idx="1232">
                  <c:v>1.3415740840936052E-2</c:v>
                </c:pt>
                <c:pt idx="1233">
                  <c:v>1.3538826342330893E-2</c:v>
                </c:pt>
                <c:pt idx="1234">
                  <c:v>1.3138691454959221E-2</c:v>
                </c:pt>
                <c:pt idx="1235">
                  <c:v>1.3233443481139629E-2</c:v>
                </c:pt>
                <c:pt idx="1236">
                  <c:v>1.3149511115236491E-2</c:v>
                </c:pt>
                <c:pt idx="1237">
                  <c:v>1.4921845781347781E-2</c:v>
                </c:pt>
                <c:pt idx="1238">
                  <c:v>1.4282725079584845E-2</c:v>
                </c:pt>
                <c:pt idx="1239">
                  <c:v>1.5198429130311929E-2</c:v>
                </c:pt>
                <c:pt idx="1240">
                  <c:v>1.6690558826832007E-2</c:v>
                </c:pt>
                <c:pt idx="1241">
                  <c:v>1.5818305096248163E-2</c:v>
                </c:pt>
                <c:pt idx="1242">
                  <c:v>1.5045161180885259E-2</c:v>
                </c:pt>
                <c:pt idx="1243">
                  <c:v>1.4379240712979637E-2</c:v>
                </c:pt>
                <c:pt idx="1244">
                  <c:v>1.3989395958913957E-2</c:v>
                </c:pt>
                <c:pt idx="1245">
                  <c:v>1.3510867271651468E-2</c:v>
                </c:pt>
                <c:pt idx="1246">
                  <c:v>1.3259951238950067E-2</c:v>
                </c:pt>
                <c:pt idx="1247">
                  <c:v>1.2935474476727927E-2</c:v>
                </c:pt>
                <c:pt idx="1248">
                  <c:v>1.2886875627333387E-2</c:v>
                </c:pt>
                <c:pt idx="1249">
                  <c:v>1.2881569518126643E-2</c:v>
                </c:pt>
                <c:pt idx="1250">
                  <c:v>1.2998719142961782E-2</c:v>
                </c:pt>
                <c:pt idx="1251">
                  <c:v>1.2744851385360734E-2</c:v>
                </c:pt>
                <c:pt idx="1252">
                  <c:v>1.2577341918639354E-2</c:v>
                </c:pt>
                <c:pt idx="1253">
                  <c:v>1.3019118328660109E-2</c:v>
                </c:pt>
                <c:pt idx="1254">
                  <c:v>1.2855026392231163E-2</c:v>
                </c:pt>
                <c:pt idx="1255">
                  <c:v>1.260781177440738E-2</c:v>
                </c:pt>
                <c:pt idx="1256">
                  <c:v>1.3325427582803494E-2</c:v>
                </c:pt>
                <c:pt idx="1257">
                  <c:v>1.3286549738394099E-2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9-4F6A-97C7-5B2979BDBB45}"/>
            </c:ext>
          </c:extLst>
        </c:ser>
        <c:ser>
          <c:idx val="2"/>
          <c:order val="2"/>
          <c:tx>
            <c:v>AAPL GARCH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DCC_results!$N$17:$N$1274</c:f>
              <c:numCache>
                <c:formatCode>0.000%</c:formatCode>
                <c:ptCount val="1258"/>
                <c:pt idx="0">
                  <c:v>1.6083063269913333E-2</c:v>
                </c:pt>
                <c:pt idx="1">
                  <c:v>1.5187968478844523E-2</c:v>
                </c:pt>
                <c:pt idx="2">
                  <c:v>1.4711578940412045E-2</c:v>
                </c:pt>
                <c:pt idx="3">
                  <c:v>1.4028445205850134E-2</c:v>
                </c:pt>
                <c:pt idx="4">
                  <c:v>1.3478578946152063E-2</c:v>
                </c:pt>
                <c:pt idx="5">
                  <c:v>1.5378685728939519E-2</c:v>
                </c:pt>
                <c:pt idx="6">
                  <c:v>1.5246837120960232E-2</c:v>
                </c:pt>
                <c:pt idx="7">
                  <c:v>1.6051118540685208E-2</c:v>
                </c:pt>
                <c:pt idx="8">
                  <c:v>1.5126146850869304E-2</c:v>
                </c:pt>
                <c:pt idx="9">
                  <c:v>1.5646155970107652E-2</c:v>
                </c:pt>
                <c:pt idx="10">
                  <c:v>1.562818984457635E-2</c:v>
                </c:pt>
                <c:pt idx="11">
                  <c:v>1.5614337531972137E-2</c:v>
                </c:pt>
                <c:pt idx="12">
                  <c:v>1.6786861337351425E-2</c:v>
                </c:pt>
                <c:pt idx="13">
                  <c:v>1.8483850000876993E-2</c:v>
                </c:pt>
                <c:pt idx="14">
                  <c:v>1.74389087656487E-2</c:v>
                </c:pt>
                <c:pt idx="15">
                  <c:v>1.6525414919262647E-2</c:v>
                </c:pt>
                <c:pt idx="16">
                  <c:v>1.5552265199888577E-2</c:v>
                </c:pt>
                <c:pt idx="17">
                  <c:v>1.4780826211858045E-2</c:v>
                </c:pt>
                <c:pt idx="18">
                  <c:v>1.5055293099471491E-2</c:v>
                </c:pt>
                <c:pt idx="19">
                  <c:v>1.4217545360349417E-2</c:v>
                </c:pt>
                <c:pt idx="20">
                  <c:v>1.4313718158349732E-2</c:v>
                </c:pt>
                <c:pt idx="21">
                  <c:v>1.5347825343663827E-2</c:v>
                </c:pt>
                <c:pt idx="22">
                  <c:v>1.4951048036513002E-2</c:v>
                </c:pt>
                <c:pt idx="23">
                  <c:v>1.7508099698938174E-2</c:v>
                </c:pt>
                <c:pt idx="24">
                  <c:v>1.6302686984509013E-2</c:v>
                </c:pt>
                <c:pt idx="25">
                  <c:v>1.5869168931147624E-2</c:v>
                </c:pt>
                <c:pt idx="26">
                  <c:v>1.9680193605013829E-2</c:v>
                </c:pt>
                <c:pt idx="27">
                  <c:v>1.8173356051902585E-2</c:v>
                </c:pt>
                <c:pt idx="28">
                  <c:v>1.9183919543344804E-2</c:v>
                </c:pt>
                <c:pt idx="29">
                  <c:v>1.7926053139752016E-2</c:v>
                </c:pt>
                <c:pt idx="30">
                  <c:v>1.6759413889311622E-2</c:v>
                </c:pt>
                <c:pt idx="31">
                  <c:v>1.8578125952771713E-2</c:v>
                </c:pt>
                <c:pt idx="32">
                  <c:v>1.7522033264564755E-2</c:v>
                </c:pt>
                <c:pt idx="33">
                  <c:v>1.8366040591252977E-2</c:v>
                </c:pt>
                <c:pt idx="34">
                  <c:v>1.7166868479741887E-2</c:v>
                </c:pt>
                <c:pt idx="35">
                  <c:v>1.813756319234857E-2</c:v>
                </c:pt>
                <c:pt idx="36">
                  <c:v>1.6884717021922568E-2</c:v>
                </c:pt>
                <c:pt idx="37">
                  <c:v>1.5759809371194394E-2</c:v>
                </c:pt>
                <c:pt idx="38">
                  <c:v>1.9535729907458745E-2</c:v>
                </c:pt>
                <c:pt idx="39">
                  <c:v>2.6342444641347891E-2</c:v>
                </c:pt>
                <c:pt idx="40">
                  <c:v>2.6125476988949108E-2</c:v>
                </c:pt>
                <c:pt idx="41">
                  <c:v>2.4467570620233033E-2</c:v>
                </c:pt>
                <c:pt idx="42">
                  <c:v>2.2678938034381681E-2</c:v>
                </c:pt>
                <c:pt idx="43">
                  <c:v>2.0790660230493394E-2</c:v>
                </c:pt>
                <c:pt idx="44">
                  <c:v>1.9256797449063411E-2</c:v>
                </c:pt>
                <c:pt idx="45">
                  <c:v>1.7814616905976233E-2</c:v>
                </c:pt>
                <c:pt idx="46">
                  <c:v>1.6919977921329054E-2</c:v>
                </c:pt>
                <c:pt idx="47">
                  <c:v>1.5889165643211928E-2</c:v>
                </c:pt>
                <c:pt idx="48">
                  <c:v>1.6131175872368137E-2</c:v>
                </c:pt>
                <c:pt idx="49">
                  <c:v>1.6934880543108433E-2</c:v>
                </c:pt>
                <c:pt idx="50">
                  <c:v>1.6270574609010553E-2</c:v>
                </c:pt>
                <c:pt idx="51">
                  <c:v>1.5277538577280975E-2</c:v>
                </c:pt>
                <c:pt idx="52">
                  <c:v>1.4465146835487365E-2</c:v>
                </c:pt>
                <c:pt idx="53">
                  <c:v>1.3825450144973304E-2</c:v>
                </c:pt>
                <c:pt idx="54">
                  <c:v>1.3216639111340394E-2</c:v>
                </c:pt>
                <c:pt idx="55">
                  <c:v>1.2854179028321441E-2</c:v>
                </c:pt>
                <c:pt idx="56">
                  <c:v>1.5211381660898747E-2</c:v>
                </c:pt>
                <c:pt idx="57">
                  <c:v>1.4583800490529149E-2</c:v>
                </c:pt>
                <c:pt idx="58">
                  <c:v>1.672905802300257E-2</c:v>
                </c:pt>
                <c:pt idx="59">
                  <c:v>1.6099414446606657E-2</c:v>
                </c:pt>
                <c:pt idx="60">
                  <c:v>1.6156322159470524E-2</c:v>
                </c:pt>
                <c:pt idx="61">
                  <c:v>1.5180113570164026E-2</c:v>
                </c:pt>
                <c:pt idx="62">
                  <c:v>1.4303348222083853E-2</c:v>
                </c:pt>
                <c:pt idx="63">
                  <c:v>1.3834780977076079E-2</c:v>
                </c:pt>
                <c:pt idx="64">
                  <c:v>1.4602198765332529E-2</c:v>
                </c:pt>
                <c:pt idx="65">
                  <c:v>1.3811535410585881E-2</c:v>
                </c:pt>
                <c:pt idx="66">
                  <c:v>1.3178028964920466E-2</c:v>
                </c:pt>
                <c:pt idx="67">
                  <c:v>1.4806248703465405E-2</c:v>
                </c:pt>
                <c:pt idx="68">
                  <c:v>1.5594249029837628E-2</c:v>
                </c:pt>
                <c:pt idx="69">
                  <c:v>1.5749895427638633E-2</c:v>
                </c:pt>
                <c:pt idx="70">
                  <c:v>1.5078817685141998E-2</c:v>
                </c:pt>
                <c:pt idx="71">
                  <c:v>1.4594306482865716E-2</c:v>
                </c:pt>
                <c:pt idx="72">
                  <c:v>1.4786754818774764E-2</c:v>
                </c:pt>
                <c:pt idx="73">
                  <c:v>1.4373364566928854E-2</c:v>
                </c:pt>
                <c:pt idx="74">
                  <c:v>1.398263156901605E-2</c:v>
                </c:pt>
                <c:pt idx="75">
                  <c:v>1.4168576114224294E-2</c:v>
                </c:pt>
                <c:pt idx="76">
                  <c:v>1.3795876707119861E-2</c:v>
                </c:pt>
                <c:pt idx="77">
                  <c:v>1.327673258605799E-2</c:v>
                </c:pt>
                <c:pt idx="78">
                  <c:v>1.5949199015802853E-2</c:v>
                </c:pt>
                <c:pt idx="79">
                  <c:v>1.5077102860013843E-2</c:v>
                </c:pt>
                <c:pt idx="80">
                  <c:v>1.4596819346453059E-2</c:v>
                </c:pt>
                <c:pt idx="81">
                  <c:v>1.6107253829893413E-2</c:v>
                </c:pt>
                <c:pt idx="82">
                  <c:v>1.6203308141415445E-2</c:v>
                </c:pt>
                <c:pt idx="83">
                  <c:v>1.5210729720146846E-2</c:v>
                </c:pt>
                <c:pt idx="84">
                  <c:v>1.4538894358030617E-2</c:v>
                </c:pt>
                <c:pt idx="85">
                  <c:v>1.4677718411793297E-2</c:v>
                </c:pt>
                <c:pt idx="86">
                  <c:v>1.4500166389251504E-2</c:v>
                </c:pt>
                <c:pt idx="87">
                  <c:v>1.3826804066363814E-2</c:v>
                </c:pt>
                <c:pt idx="88">
                  <c:v>1.3327707138344495E-2</c:v>
                </c:pt>
                <c:pt idx="89">
                  <c:v>1.2772643031052402E-2</c:v>
                </c:pt>
                <c:pt idx="90">
                  <c:v>1.2334049039402505E-2</c:v>
                </c:pt>
                <c:pt idx="91">
                  <c:v>1.2083615134964431E-2</c:v>
                </c:pt>
                <c:pt idx="92">
                  <c:v>1.1727185969289908E-2</c:v>
                </c:pt>
                <c:pt idx="93">
                  <c:v>1.1619923371520239E-2</c:v>
                </c:pt>
                <c:pt idx="94">
                  <c:v>1.2167250282842892E-2</c:v>
                </c:pt>
                <c:pt idx="95">
                  <c:v>1.3920928216979744E-2</c:v>
                </c:pt>
                <c:pt idx="96">
                  <c:v>1.3456247602069248E-2</c:v>
                </c:pt>
                <c:pt idx="97">
                  <c:v>1.3502964984511475E-2</c:v>
                </c:pt>
                <c:pt idx="98">
                  <c:v>1.3089783412352497E-2</c:v>
                </c:pt>
                <c:pt idx="99">
                  <c:v>1.2586414298917079E-2</c:v>
                </c:pt>
                <c:pt idx="100">
                  <c:v>1.3438648797093555E-2</c:v>
                </c:pt>
                <c:pt idx="101">
                  <c:v>1.4179341175509143E-2</c:v>
                </c:pt>
                <c:pt idx="102">
                  <c:v>1.4599851771506203E-2</c:v>
                </c:pt>
                <c:pt idx="103">
                  <c:v>1.7053225046410669E-2</c:v>
                </c:pt>
                <c:pt idx="104">
                  <c:v>1.8816800652335097E-2</c:v>
                </c:pt>
                <c:pt idx="105">
                  <c:v>1.7466767985480698E-2</c:v>
                </c:pt>
                <c:pt idx="106">
                  <c:v>1.8301523446915147E-2</c:v>
                </c:pt>
                <c:pt idx="107">
                  <c:v>1.7197049858503885E-2</c:v>
                </c:pt>
                <c:pt idx="108">
                  <c:v>1.6028039953071345E-2</c:v>
                </c:pt>
                <c:pt idx="109">
                  <c:v>1.6192225310181996E-2</c:v>
                </c:pt>
                <c:pt idx="110">
                  <c:v>1.5708050357037696E-2</c:v>
                </c:pt>
                <c:pt idx="111">
                  <c:v>1.485895331151523E-2</c:v>
                </c:pt>
                <c:pt idx="112">
                  <c:v>1.4030029786256542E-2</c:v>
                </c:pt>
                <c:pt idx="113">
                  <c:v>1.5344106122990205E-2</c:v>
                </c:pt>
                <c:pt idx="114">
                  <c:v>1.4477962086104936E-2</c:v>
                </c:pt>
                <c:pt idx="115">
                  <c:v>1.4100279534109297E-2</c:v>
                </c:pt>
                <c:pt idx="116">
                  <c:v>1.3414724610455959E-2</c:v>
                </c:pt>
                <c:pt idx="117">
                  <c:v>1.2822667226962009E-2</c:v>
                </c:pt>
                <c:pt idx="118">
                  <c:v>1.2682124663873095E-2</c:v>
                </c:pt>
                <c:pt idx="119">
                  <c:v>1.2454413120918099E-2</c:v>
                </c:pt>
                <c:pt idx="120">
                  <c:v>1.4555624363617341E-2</c:v>
                </c:pt>
                <c:pt idx="121">
                  <c:v>1.5013001411543983E-2</c:v>
                </c:pt>
                <c:pt idx="122">
                  <c:v>1.4212951070781415E-2</c:v>
                </c:pt>
                <c:pt idx="123">
                  <c:v>1.4216698958912113E-2</c:v>
                </c:pt>
                <c:pt idx="124">
                  <c:v>1.3486352712863883E-2</c:v>
                </c:pt>
                <c:pt idx="125">
                  <c:v>1.3038711974884248E-2</c:v>
                </c:pt>
                <c:pt idx="126">
                  <c:v>1.24957320987827E-2</c:v>
                </c:pt>
                <c:pt idx="127">
                  <c:v>1.2315060254578354E-2</c:v>
                </c:pt>
                <c:pt idx="128">
                  <c:v>1.2142939615896643E-2</c:v>
                </c:pt>
                <c:pt idx="129">
                  <c:v>1.2089058177272242E-2</c:v>
                </c:pt>
                <c:pt idx="130">
                  <c:v>1.1810805805738947E-2</c:v>
                </c:pt>
                <c:pt idx="131">
                  <c:v>1.1985623004388808E-2</c:v>
                </c:pt>
                <c:pt idx="132">
                  <c:v>1.1694792105478318E-2</c:v>
                </c:pt>
                <c:pt idx="133">
                  <c:v>1.219777975339135E-2</c:v>
                </c:pt>
                <c:pt idx="134">
                  <c:v>1.1858595423681778E-2</c:v>
                </c:pt>
                <c:pt idx="135">
                  <c:v>1.1591451795615307E-2</c:v>
                </c:pt>
                <c:pt idx="136">
                  <c:v>1.1376126319884617E-2</c:v>
                </c:pt>
                <c:pt idx="137">
                  <c:v>1.1167507789203885E-2</c:v>
                </c:pt>
                <c:pt idx="138">
                  <c:v>1.166573130489666E-2</c:v>
                </c:pt>
                <c:pt idx="139">
                  <c:v>1.1575702699030422E-2</c:v>
                </c:pt>
                <c:pt idx="140">
                  <c:v>1.1480010155955116E-2</c:v>
                </c:pt>
                <c:pt idx="141">
                  <c:v>1.1463304237687684E-2</c:v>
                </c:pt>
                <c:pt idx="142">
                  <c:v>1.14036116659685E-2</c:v>
                </c:pt>
                <c:pt idx="143">
                  <c:v>1.14377645992919E-2</c:v>
                </c:pt>
                <c:pt idx="144">
                  <c:v>1.2998433927333023E-2</c:v>
                </c:pt>
                <c:pt idx="145">
                  <c:v>1.2618477100727639E-2</c:v>
                </c:pt>
                <c:pt idx="146">
                  <c:v>1.2444789664583488E-2</c:v>
                </c:pt>
                <c:pt idx="147">
                  <c:v>1.2040081133654321E-2</c:v>
                </c:pt>
                <c:pt idx="148">
                  <c:v>1.1795616706040461E-2</c:v>
                </c:pt>
                <c:pt idx="149">
                  <c:v>1.1547600620246195E-2</c:v>
                </c:pt>
                <c:pt idx="150">
                  <c:v>1.453976974547823E-2</c:v>
                </c:pt>
                <c:pt idx="151">
                  <c:v>1.5745208148392913E-2</c:v>
                </c:pt>
                <c:pt idx="152">
                  <c:v>1.7199674742786903E-2</c:v>
                </c:pt>
                <c:pt idx="153">
                  <c:v>1.7186214465481641E-2</c:v>
                </c:pt>
                <c:pt idx="154">
                  <c:v>1.6032239262729734E-2</c:v>
                </c:pt>
                <c:pt idx="155">
                  <c:v>1.5291495835424176E-2</c:v>
                </c:pt>
                <c:pt idx="156">
                  <c:v>1.4972492180849077E-2</c:v>
                </c:pt>
                <c:pt idx="157">
                  <c:v>1.4340932537524739E-2</c:v>
                </c:pt>
                <c:pt idx="158">
                  <c:v>1.4879241624649072E-2</c:v>
                </c:pt>
                <c:pt idx="159">
                  <c:v>1.4612037486230812E-2</c:v>
                </c:pt>
                <c:pt idx="160">
                  <c:v>2.061532966140155E-2</c:v>
                </c:pt>
                <c:pt idx="161">
                  <c:v>1.8998266211112443E-2</c:v>
                </c:pt>
                <c:pt idx="162">
                  <c:v>1.7741686869737573E-2</c:v>
                </c:pt>
                <c:pt idx="163">
                  <c:v>1.7353446598137725E-2</c:v>
                </c:pt>
                <c:pt idx="164">
                  <c:v>1.6205907399045542E-2</c:v>
                </c:pt>
                <c:pt idx="165">
                  <c:v>1.5265639738590291E-2</c:v>
                </c:pt>
                <c:pt idx="166">
                  <c:v>1.4557250411268499E-2</c:v>
                </c:pt>
                <c:pt idx="167">
                  <c:v>1.4233524526427361E-2</c:v>
                </c:pt>
                <c:pt idx="168">
                  <c:v>1.6096025144633083E-2</c:v>
                </c:pt>
                <c:pt idx="169">
                  <c:v>1.9109971080369201E-2</c:v>
                </c:pt>
                <c:pt idx="170">
                  <c:v>1.7767159029652608E-2</c:v>
                </c:pt>
                <c:pt idx="171">
                  <c:v>1.6573462066253531E-2</c:v>
                </c:pt>
                <c:pt idx="172">
                  <c:v>1.5505278817253138E-2</c:v>
                </c:pt>
                <c:pt idx="173">
                  <c:v>1.8977235247641434E-2</c:v>
                </c:pt>
                <c:pt idx="174">
                  <c:v>2.5652638637815511E-2</c:v>
                </c:pt>
                <c:pt idx="175">
                  <c:v>2.3887851681364994E-2</c:v>
                </c:pt>
                <c:pt idx="176">
                  <c:v>2.1858304192573754E-2</c:v>
                </c:pt>
                <c:pt idx="177">
                  <c:v>2.0159597042893801E-2</c:v>
                </c:pt>
                <c:pt idx="178">
                  <c:v>1.8841160015078039E-2</c:v>
                </c:pt>
                <c:pt idx="179">
                  <c:v>1.7624349338007349E-2</c:v>
                </c:pt>
                <c:pt idx="180">
                  <c:v>1.7140825407952229E-2</c:v>
                </c:pt>
                <c:pt idx="181">
                  <c:v>1.7736919109254578E-2</c:v>
                </c:pt>
                <c:pt idx="182">
                  <c:v>2.7400336631060021E-2</c:v>
                </c:pt>
                <c:pt idx="183">
                  <c:v>2.6589763926441398E-2</c:v>
                </c:pt>
                <c:pt idx="184">
                  <c:v>2.4266015678864165E-2</c:v>
                </c:pt>
                <c:pt idx="185">
                  <c:v>2.9513236746400343E-2</c:v>
                </c:pt>
                <c:pt idx="186">
                  <c:v>2.8506779216421606E-2</c:v>
                </c:pt>
                <c:pt idx="187">
                  <c:v>2.5911413472613141E-2</c:v>
                </c:pt>
                <c:pt idx="188">
                  <c:v>2.3718843921514951E-2</c:v>
                </c:pt>
                <c:pt idx="189">
                  <c:v>2.7037639553442752E-2</c:v>
                </c:pt>
                <c:pt idx="190">
                  <c:v>2.852748087860936E-2</c:v>
                </c:pt>
                <c:pt idx="191">
                  <c:v>2.6763869958770142E-2</c:v>
                </c:pt>
                <c:pt idx="192">
                  <c:v>2.4697766239478731E-2</c:v>
                </c:pt>
                <c:pt idx="193">
                  <c:v>2.4346349101064424E-2</c:v>
                </c:pt>
                <c:pt idx="194">
                  <c:v>2.339666889628407E-2</c:v>
                </c:pt>
                <c:pt idx="195">
                  <c:v>2.2568343614837165E-2</c:v>
                </c:pt>
                <c:pt idx="196">
                  <c:v>2.1181915667625187E-2</c:v>
                </c:pt>
                <c:pt idx="197">
                  <c:v>1.968192449332859E-2</c:v>
                </c:pt>
                <c:pt idx="198">
                  <c:v>1.8331522943640724E-2</c:v>
                </c:pt>
                <c:pt idx="199">
                  <c:v>1.7005580970991353E-2</c:v>
                </c:pt>
                <c:pt idx="200">
                  <c:v>1.7766952455342808E-2</c:v>
                </c:pt>
                <c:pt idx="201">
                  <c:v>1.6635831719492993E-2</c:v>
                </c:pt>
                <c:pt idx="202">
                  <c:v>1.6291901965537189E-2</c:v>
                </c:pt>
                <c:pt idx="203">
                  <c:v>1.6396096581173643E-2</c:v>
                </c:pt>
                <c:pt idx="204">
                  <c:v>1.551032823441678E-2</c:v>
                </c:pt>
                <c:pt idx="205">
                  <c:v>1.4663990839927563E-2</c:v>
                </c:pt>
                <c:pt idx="206">
                  <c:v>1.3936243775496753E-2</c:v>
                </c:pt>
                <c:pt idx="207">
                  <c:v>1.5196721455729683E-2</c:v>
                </c:pt>
                <c:pt idx="208">
                  <c:v>1.807130419789546E-2</c:v>
                </c:pt>
                <c:pt idx="209">
                  <c:v>1.712710491312356E-2</c:v>
                </c:pt>
                <c:pt idx="210">
                  <c:v>1.6213572823100923E-2</c:v>
                </c:pt>
                <c:pt idx="211">
                  <c:v>1.531606391642425E-2</c:v>
                </c:pt>
                <c:pt idx="212">
                  <c:v>1.4436012067636023E-2</c:v>
                </c:pt>
                <c:pt idx="213">
                  <c:v>1.371754997800324E-2</c:v>
                </c:pt>
                <c:pt idx="214">
                  <c:v>1.3248548443483887E-2</c:v>
                </c:pt>
                <c:pt idx="215">
                  <c:v>1.3469923229002541E-2</c:v>
                </c:pt>
                <c:pt idx="216">
                  <c:v>1.5043388291904663E-2</c:v>
                </c:pt>
                <c:pt idx="217">
                  <c:v>1.4348856012084122E-2</c:v>
                </c:pt>
                <c:pt idx="218">
                  <c:v>1.3597229671556082E-2</c:v>
                </c:pt>
                <c:pt idx="219">
                  <c:v>1.4070388325816729E-2</c:v>
                </c:pt>
                <c:pt idx="220">
                  <c:v>1.4159777304974057E-2</c:v>
                </c:pt>
                <c:pt idx="221">
                  <c:v>1.3789490546702423E-2</c:v>
                </c:pt>
                <c:pt idx="222">
                  <c:v>1.3226011377578313E-2</c:v>
                </c:pt>
                <c:pt idx="223">
                  <c:v>1.393185194409881E-2</c:v>
                </c:pt>
                <c:pt idx="224">
                  <c:v>1.3257301611929144E-2</c:v>
                </c:pt>
                <c:pt idx="225">
                  <c:v>1.3556100046351901E-2</c:v>
                </c:pt>
                <c:pt idx="226">
                  <c:v>1.6516309633341636E-2</c:v>
                </c:pt>
                <c:pt idx="227">
                  <c:v>1.9358834388702482E-2</c:v>
                </c:pt>
                <c:pt idx="228">
                  <c:v>1.8103690143125628E-2</c:v>
                </c:pt>
                <c:pt idx="229">
                  <c:v>2.1773099669702034E-2</c:v>
                </c:pt>
                <c:pt idx="230">
                  <c:v>2.0240283283074968E-2</c:v>
                </c:pt>
                <c:pt idx="231">
                  <c:v>1.8988205090190648E-2</c:v>
                </c:pt>
                <c:pt idx="232">
                  <c:v>1.8107427246715758E-2</c:v>
                </c:pt>
                <c:pt idx="233">
                  <c:v>1.7164696517354625E-2</c:v>
                </c:pt>
                <c:pt idx="234">
                  <c:v>1.6144728325390167E-2</c:v>
                </c:pt>
                <c:pt idx="235">
                  <c:v>1.5553718262551548E-2</c:v>
                </c:pt>
                <c:pt idx="236">
                  <c:v>1.462078251128841E-2</c:v>
                </c:pt>
                <c:pt idx="237">
                  <c:v>1.3964198513095953E-2</c:v>
                </c:pt>
                <c:pt idx="238">
                  <c:v>1.7585278692191522E-2</c:v>
                </c:pt>
                <c:pt idx="239">
                  <c:v>1.6552813891006286E-2</c:v>
                </c:pt>
                <c:pt idx="240">
                  <c:v>1.5568454657343448E-2</c:v>
                </c:pt>
                <c:pt idx="241">
                  <c:v>1.8145681218878086E-2</c:v>
                </c:pt>
                <c:pt idx="242">
                  <c:v>1.7622119129300704E-2</c:v>
                </c:pt>
                <c:pt idx="243">
                  <c:v>1.6518964252288274E-2</c:v>
                </c:pt>
                <c:pt idx="244">
                  <c:v>1.8682664271730598E-2</c:v>
                </c:pt>
                <c:pt idx="245">
                  <c:v>1.7741192951600204E-2</c:v>
                </c:pt>
                <c:pt idx="246">
                  <c:v>1.6525260792108722E-2</c:v>
                </c:pt>
                <c:pt idx="247">
                  <c:v>1.6261836264207477E-2</c:v>
                </c:pt>
                <c:pt idx="248">
                  <c:v>1.5482221556576876E-2</c:v>
                </c:pt>
                <c:pt idx="249">
                  <c:v>1.4871873064002544E-2</c:v>
                </c:pt>
                <c:pt idx="250">
                  <c:v>1.4090426550706721E-2</c:v>
                </c:pt>
                <c:pt idx="251">
                  <c:v>1.3409938671489751E-2</c:v>
                </c:pt>
                <c:pt idx="252">
                  <c:v>1.3242209012597395E-2</c:v>
                </c:pt>
                <c:pt idx="253">
                  <c:v>1.3192321465452753E-2</c:v>
                </c:pt>
                <c:pt idx="254">
                  <c:v>1.3177400555098398E-2</c:v>
                </c:pt>
                <c:pt idx="255">
                  <c:v>1.6776147417944576E-2</c:v>
                </c:pt>
                <c:pt idx="256">
                  <c:v>1.5903044303949929E-2</c:v>
                </c:pt>
                <c:pt idx="257">
                  <c:v>1.4933995836838887E-2</c:v>
                </c:pt>
                <c:pt idx="258">
                  <c:v>1.6325941444183596E-2</c:v>
                </c:pt>
                <c:pt idx="259">
                  <c:v>1.5320983043475084E-2</c:v>
                </c:pt>
                <c:pt idx="260">
                  <c:v>1.7280559365592741E-2</c:v>
                </c:pt>
                <c:pt idx="261">
                  <c:v>1.6323324610715253E-2</c:v>
                </c:pt>
                <c:pt idx="262">
                  <c:v>1.6687057257514772E-2</c:v>
                </c:pt>
                <c:pt idx="263">
                  <c:v>1.5736347534765809E-2</c:v>
                </c:pt>
                <c:pt idx="264">
                  <c:v>1.6771700233370337E-2</c:v>
                </c:pt>
                <c:pt idx="265">
                  <c:v>1.8573665106020647E-2</c:v>
                </c:pt>
                <c:pt idx="266">
                  <c:v>1.761579540187725E-2</c:v>
                </c:pt>
                <c:pt idx="267">
                  <c:v>1.6410316779697606E-2</c:v>
                </c:pt>
                <c:pt idx="268">
                  <c:v>1.5852765342580819E-2</c:v>
                </c:pt>
                <c:pt idx="269">
                  <c:v>1.506795592150565E-2</c:v>
                </c:pt>
                <c:pt idx="270">
                  <c:v>1.4886405681093385E-2</c:v>
                </c:pt>
                <c:pt idx="271">
                  <c:v>1.5177289376547049E-2</c:v>
                </c:pt>
                <c:pt idx="272">
                  <c:v>1.5180297519526044E-2</c:v>
                </c:pt>
                <c:pt idx="273">
                  <c:v>1.602872677778196E-2</c:v>
                </c:pt>
                <c:pt idx="274">
                  <c:v>1.5027543731587432E-2</c:v>
                </c:pt>
                <c:pt idx="275">
                  <c:v>1.6941911805981015E-2</c:v>
                </c:pt>
                <c:pt idx="276">
                  <c:v>1.7440475872834354E-2</c:v>
                </c:pt>
                <c:pt idx="277">
                  <c:v>2.2286162256475554E-2</c:v>
                </c:pt>
                <c:pt idx="278">
                  <c:v>2.0483616268084089E-2</c:v>
                </c:pt>
                <c:pt idx="279">
                  <c:v>1.9550748115476552E-2</c:v>
                </c:pt>
                <c:pt idx="280">
                  <c:v>1.8618838871688612E-2</c:v>
                </c:pt>
                <c:pt idx="281">
                  <c:v>1.9700638547142931E-2</c:v>
                </c:pt>
                <c:pt idx="282">
                  <c:v>1.9524545042132711E-2</c:v>
                </c:pt>
                <c:pt idx="283">
                  <c:v>2.0122012955216369E-2</c:v>
                </c:pt>
                <c:pt idx="284">
                  <c:v>1.8689382915887804E-2</c:v>
                </c:pt>
                <c:pt idx="285">
                  <c:v>1.7314379623101239E-2</c:v>
                </c:pt>
                <c:pt idx="286">
                  <c:v>1.6292010420093494E-2</c:v>
                </c:pt>
                <c:pt idx="287">
                  <c:v>2.360323051859968E-2</c:v>
                </c:pt>
                <c:pt idx="288">
                  <c:v>2.2810807139966319E-2</c:v>
                </c:pt>
                <c:pt idx="289">
                  <c:v>2.0946715641150901E-2</c:v>
                </c:pt>
                <c:pt idx="290">
                  <c:v>3.036721537392436E-2</c:v>
                </c:pt>
                <c:pt idx="291">
                  <c:v>2.7616215707339804E-2</c:v>
                </c:pt>
                <c:pt idx="292">
                  <c:v>2.7633026756853332E-2</c:v>
                </c:pt>
                <c:pt idx="293">
                  <c:v>2.5420004891192834E-2</c:v>
                </c:pt>
                <c:pt idx="294">
                  <c:v>2.4399622041498904E-2</c:v>
                </c:pt>
                <c:pt idx="295">
                  <c:v>2.3183708441678337E-2</c:v>
                </c:pt>
                <c:pt idx="296">
                  <c:v>2.122982213647559E-2</c:v>
                </c:pt>
                <c:pt idx="297">
                  <c:v>2.1868337484319017E-2</c:v>
                </c:pt>
                <c:pt idx="298">
                  <c:v>2.0320520606735476E-2</c:v>
                </c:pt>
                <c:pt idx="299">
                  <c:v>1.8738757311709573E-2</c:v>
                </c:pt>
                <c:pt idx="300">
                  <c:v>1.7646449327021793E-2</c:v>
                </c:pt>
                <c:pt idx="301">
                  <c:v>1.6626256046119028E-2</c:v>
                </c:pt>
                <c:pt idx="302">
                  <c:v>1.554660930884778E-2</c:v>
                </c:pt>
                <c:pt idx="303">
                  <c:v>1.7322446434425664E-2</c:v>
                </c:pt>
                <c:pt idx="304">
                  <c:v>1.6835567152403356E-2</c:v>
                </c:pt>
                <c:pt idx="305">
                  <c:v>1.7268016118366779E-2</c:v>
                </c:pt>
                <c:pt idx="306">
                  <c:v>1.6143633643520665E-2</c:v>
                </c:pt>
                <c:pt idx="307">
                  <c:v>1.5331353505546876E-2</c:v>
                </c:pt>
                <c:pt idx="308">
                  <c:v>1.67108531797651E-2</c:v>
                </c:pt>
                <c:pt idx="309">
                  <c:v>1.6289833836374869E-2</c:v>
                </c:pt>
                <c:pt idx="310">
                  <c:v>1.5361769638887071E-2</c:v>
                </c:pt>
                <c:pt idx="311">
                  <c:v>1.4456642062415695E-2</c:v>
                </c:pt>
                <c:pt idx="312">
                  <c:v>1.3752800925757834E-2</c:v>
                </c:pt>
                <c:pt idx="313">
                  <c:v>1.8678563828876213E-2</c:v>
                </c:pt>
                <c:pt idx="314">
                  <c:v>1.7306351798200885E-2</c:v>
                </c:pt>
                <c:pt idx="315">
                  <c:v>1.6252238147406398E-2</c:v>
                </c:pt>
                <c:pt idx="316">
                  <c:v>1.5912297783695878E-2</c:v>
                </c:pt>
                <c:pt idx="317">
                  <c:v>1.5561209483040534E-2</c:v>
                </c:pt>
                <c:pt idx="318">
                  <c:v>1.5020098860671408E-2</c:v>
                </c:pt>
                <c:pt idx="319">
                  <c:v>1.4167879699418103E-2</c:v>
                </c:pt>
                <c:pt idx="320">
                  <c:v>1.3449172435753807E-2</c:v>
                </c:pt>
                <c:pt idx="321">
                  <c:v>1.3237053418462088E-2</c:v>
                </c:pt>
                <c:pt idx="322">
                  <c:v>1.2666055418578999E-2</c:v>
                </c:pt>
                <c:pt idx="323">
                  <c:v>1.3797166473620009E-2</c:v>
                </c:pt>
                <c:pt idx="324">
                  <c:v>1.3756726710404014E-2</c:v>
                </c:pt>
                <c:pt idx="325">
                  <c:v>1.3143551969464044E-2</c:v>
                </c:pt>
                <c:pt idx="326">
                  <c:v>1.2583767175745763E-2</c:v>
                </c:pt>
                <c:pt idx="327">
                  <c:v>1.2129214967330786E-2</c:v>
                </c:pt>
                <c:pt idx="328">
                  <c:v>1.1930201011719871E-2</c:v>
                </c:pt>
                <c:pt idx="329">
                  <c:v>1.1833979226591931E-2</c:v>
                </c:pt>
                <c:pt idx="330">
                  <c:v>1.1675955701775161E-2</c:v>
                </c:pt>
                <c:pt idx="331">
                  <c:v>1.1560899016946466E-2</c:v>
                </c:pt>
                <c:pt idx="332">
                  <c:v>1.3661302200296243E-2</c:v>
                </c:pt>
                <c:pt idx="333">
                  <c:v>1.4152693847397525E-2</c:v>
                </c:pt>
                <c:pt idx="334">
                  <c:v>1.3636064728392634E-2</c:v>
                </c:pt>
                <c:pt idx="335">
                  <c:v>1.3266210451277453E-2</c:v>
                </c:pt>
                <c:pt idx="336">
                  <c:v>1.3046416997702429E-2</c:v>
                </c:pt>
                <c:pt idx="337">
                  <c:v>1.3339245934781193E-2</c:v>
                </c:pt>
                <c:pt idx="338">
                  <c:v>1.3122261975249329E-2</c:v>
                </c:pt>
                <c:pt idx="339">
                  <c:v>1.497623081312101E-2</c:v>
                </c:pt>
                <c:pt idx="340">
                  <c:v>1.4129614112266755E-2</c:v>
                </c:pt>
                <c:pt idx="341">
                  <c:v>1.3426110740185536E-2</c:v>
                </c:pt>
                <c:pt idx="342">
                  <c:v>1.3431352793633609E-2</c:v>
                </c:pt>
                <c:pt idx="343">
                  <c:v>1.3596452518916731E-2</c:v>
                </c:pt>
                <c:pt idx="344">
                  <c:v>1.2967572716255789E-2</c:v>
                </c:pt>
                <c:pt idx="345">
                  <c:v>1.4544267866485166E-2</c:v>
                </c:pt>
                <c:pt idx="346">
                  <c:v>1.5952471068480391E-2</c:v>
                </c:pt>
                <c:pt idx="347">
                  <c:v>1.5149999945256837E-2</c:v>
                </c:pt>
                <c:pt idx="348">
                  <c:v>1.427758960640293E-2</c:v>
                </c:pt>
                <c:pt idx="349">
                  <c:v>1.4208502353127263E-2</c:v>
                </c:pt>
                <c:pt idx="350">
                  <c:v>1.3560971700990727E-2</c:v>
                </c:pt>
                <c:pt idx="351">
                  <c:v>1.3176128837555623E-2</c:v>
                </c:pt>
                <c:pt idx="352">
                  <c:v>1.2953553957688055E-2</c:v>
                </c:pt>
                <c:pt idx="353">
                  <c:v>2.5593067499172579E-2</c:v>
                </c:pt>
                <c:pt idx="354">
                  <c:v>2.5889698577382183E-2</c:v>
                </c:pt>
                <c:pt idx="355">
                  <c:v>2.4034685079041194E-2</c:v>
                </c:pt>
                <c:pt idx="356">
                  <c:v>2.1990798328270646E-2</c:v>
                </c:pt>
                <c:pt idx="357">
                  <c:v>2.0843174467371325E-2</c:v>
                </c:pt>
                <c:pt idx="358">
                  <c:v>1.9631008392285917E-2</c:v>
                </c:pt>
                <c:pt idx="359">
                  <c:v>1.85785190533817E-2</c:v>
                </c:pt>
                <c:pt idx="360">
                  <c:v>1.7396692787350496E-2</c:v>
                </c:pt>
                <c:pt idx="361">
                  <c:v>1.6201293283158891E-2</c:v>
                </c:pt>
                <c:pt idx="362">
                  <c:v>1.5283261262765611E-2</c:v>
                </c:pt>
                <c:pt idx="363">
                  <c:v>1.4918793706928139E-2</c:v>
                </c:pt>
                <c:pt idx="364">
                  <c:v>1.6563539212005252E-2</c:v>
                </c:pt>
                <c:pt idx="365">
                  <c:v>1.5484199662243176E-2</c:v>
                </c:pt>
                <c:pt idx="366">
                  <c:v>1.9134762842447348E-2</c:v>
                </c:pt>
                <c:pt idx="367">
                  <c:v>1.7811032942804155E-2</c:v>
                </c:pt>
                <c:pt idx="368">
                  <c:v>1.6912575953230154E-2</c:v>
                </c:pt>
                <c:pt idx="369">
                  <c:v>1.5892858978626787E-2</c:v>
                </c:pt>
                <c:pt idx="370">
                  <c:v>1.525755821129152E-2</c:v>
                </c:pt>
                <c:pt idx="371">
                  <c:v>1.4886787266539159E-2</c:v>
                </c:pt>
                <c:pt idx="372">
                  <c:v>1.4843937331496793E-2</c:v>
                </c:pt>
                <c:pt idx="373">
                  <c:v>1.5090964926850041E-2</c:v>
                </c:pt>
                <c:pt idx="374">
                  <c:v>1.4399823523847076E-2</c:v>
                </c:pt>
                <c:pt idx="375">
                  <c:v>1.3660650569363279E-2</c:v>
                </c:pt>
                <c:pt idx="376">
                  <c:v>1.3208487375304018E-2</c:v>
                </c:pt>
                <c:pt idx="377">
                  <c:v>1.3754734485085159E-2</c:v>
                </c:pt>
                <c:pt idx="378">
                  <c:v>1.3472007307453401E-2</c:v>
                </c:pt>
                <c:pt idx="379">
                  <c:v>1.2859483492088108E-2</c:v>
                </c:pt>
                <c:pt idx="380">
                  <c:v>1.2505193041527612E-2</c:v>
                </c:pt>
                <c:pt idx="381">
                  <c:v>1.2082256244926714E-2</c:v>
                </c:pt>
                <c:pt idx="382">
                  <c:v>1.1730800051043721E-2</c:v>
                </c:pt>
                <c:pt idx="383">
                  <c:v>1.1577491507360205E-2</c:v>
                </c:pt>
                <c:pt idx="384">
                  <c:v>1.1787182944284103E-2</c:v>
                </c:pt>
                <c:pt idx="385">
                  <c:v>1.2840116471102657E-2</c:v>
                </c:pt>
                <c:pt idx="386">
                  <c:v>1.2329851788381847E-2</c:v>
                </c:pt>
                <c:pt idx="387">
                  <c:v>1.2023269852191388E-2</c:v>
                </c:pt>
                <c:pt idx="388">
                  <c:v>1.1688195171256788E-2</c:v>
                </c:pt>
                <c:pt idx="389">
                  <c:v>1.4187310941288393E-2</c:v>
                </c:pt>
                <c:pt idx="390">
                  <c:v>1.3531185056438596E-2</c:v>
                </c:pt>
                <c:pt idx="391">
                  <c:v>1.3135425153219221E-2</c:v>
                </c:pt>
                <c:pt idx="392">
                  <c:v>1.2711230055901562E-2</c:v>
                </c:pt>
                <c:pt idx="393">
                  <c:v>1.2310020921533639E-2</c:v>
                </c:pt>
                <c:pt idx="394">
                  <c:v>1.5757467932970996E-2</c:v>
                </c:pt>
                <c:pt idx="395">
                  <c:v>1.5825273597510296E-2</c:v>
                </c:pt>
                <c:pt idx="396">
                  <c:v>1.5782058060434482E-2</c:v>
                </c:pt>
                <c:pt idx="397">
                  <c:v>1.502137369017113E-2</c:v>
                </c:pt>
                <c:pt idx="398">
                  <c:v>1.4693484664555367E-2</c:v>
                </c:pt>
                <c:pt idx="399">
                  <c:v>1.3898622193140702E-2</c:v>
                </c:pt>
                <c:pt idx="400">
                  <c:v>1.3756251057080705E-2</c:v>
                </c:pt>
                <c:pt idx="401">
                  <c:v>1.3176716208239613E-2</c:v>
                </c:pt>
                <c:pt idx="402">
                  <c:v>1.2647158240951648E-2</c:v>
                </c:pt>
                <c:pt idx="403">
                  <c:v>1.2357559529756543E-2</c:v>
                </c:pt>
                <c:pt idx="404">
                  <c:v>1.1940160065802943E-2</c:v>
                </c:pt>
                <c:pt idx="405">
                  <c:v>1.1629125827295273E-2</c:v>
                </c:pt>
                <c:pt idx="406">
                  <c:v>1.1600130968621971E-2</c:v>
                </c:pt>
                <c:pt idx="407">
                  <c:v>1.2977325965339128E-2</c:v>
                </c:pt>
                <c:pt idx="408">
                  <c:v>1.2457165251547149E-2</c:v>
                </c:pt>
                <c:pt idx="409">
                  <c:v>1.2422006773818089E-2</c:v>
                </c:pt>
                <c:pt idx="410">
                  <c:v>1.1987882123029595E-2</c:v>
                </c:pt>
                <c:pt idx="411">
                  <c:v>1.162367767498846E-2</c:v>
                </c:pt>
                <c:pt idx="412">
                  <c:v>1.1570417707247602E-2</c:v>
                </c:pt>
                <c:pt idx="413">
                  <c:v>1.1733781786117205E-2</c:v>
                </c:pt>
                <c:pt idx="414">
                  <c:v>1.2543690583453556E-2</c:v>
                </c:pt>
                <c:pt idx="415">
                  <c:v>1.2435007907866731E-2</c:v>
                </c:pt>
                <c:pt idx="416">
                  <c:v>2.5171110850332613E-2</c:v>
                </c:pt>
                <c:pt idx="417">
                  <c:v>2.3344932909368479E-2</c:v>
                </c:pt>
                <c:pt idx="418">
                  <c:v>2.1389906044439456E-2</c:v>
                </c:pt>
                <c:pt idx="419">
                  <c:v>2.0448094926448741E-2</c:v>
                </c:pt>
                <c:pt idx="420">
                  <c:v>1.968435488899584E-2</c:v>
                </c:pt>
                <c:pt idx="421">
                  <c:v>1.8576795667525913E-2</c:v>
                </c:pt>
                <c:pt idx="422">
                  <c:v>1.7219073829664189E-2</c:v>
                </c:pt>
                <c:pt idx="423">
                  <c:v>1.6739681394343259E-2</c:v>
                </c:pt>
                <c:pt idx="424">
                  <c:v>1.5810257736273443E-2</c:v>
                </c:pt>
                <c:pt idx="425">
                  <c:v>1.4864986627106376E-2</c:v>
                </c:pt>
                <c:pt idx="426">
                  <c:v>1.438044915969099E-2</c:v>
                </c:pt>
                <c:pt idx="427">
                  <c:v>1.3645265250295829E-2</c:v>
                </c:pt>
                <c:pt idx="428">
                  <c:v>1.3006642449949634E-2</c:v>
                </c:pt>
                <c:pt idx="429">
                  <c:v>1.2993143177345706E-2</c:v>
                </c:pt>
                <c:pt idx="430">
                  <c:v>1.2486618223923388E-2</c:v>
                </c:pt>
                <c:pt idx="431">
                  <c:v>1.2080560334575049E-2</c:v>
                </c:pt>
                <c:pt idx="432">
                  <c:v>1.1739612331717665E-2</c:v>
                </c:pt>
                <c:pt idx="433">
                  <c:v>1.1422237232751247E-2</c:v>
                </c:pt>
                <c:pt idx="434">
                  <c:v>1.1619637260054374E-2</c:v>
                </c:pt>
                <c:pt idx="435">
                  <c:v>1.1331475240753083E-2</c:v>
                </c:pt>
                <c:pt idx="436">
                  <c:v>1.1525002217336346E-2</c:v>
                </c:pt>
                <c:pt idx="437">
                  <c:v>1.1420888300896617E-2</c:v>
                </c:pt>
                <c:pt idx="438">
                  <c:v>1.1449539417478753E-2</c:v>
                </c:pt>
                <c:pt idx="439">
                  <c:v>1.1216723405434446E-2</c:v>
                </c:pt>
                <c:pt idx="440">
                  <c:v>1.1448643082174461E-2</c:v>
                </c:pt>
                <c:pt idx="441">
                  <c:v>1.1179330613860681E-2</c:v>
                </c:pt>
                <c:pt idx="442">
                  <c:v>1.106359545945106E-2</c:v>
                </c:pt>
                <c:pt idx="443">
                  <c:v>1.1200338292951357E-2</c:v>
                </c:pt>
                <c:pt idx="444">
                  <c:v>1.0992338631085629E-2</c:v>
                </c:pt>
                <c:pt idx="445">
                  <c:v>1.0921967975716261E-2</c:v>
                </c:pt>
                <c:pt idx="446">
                  <c:v>1.4466321963504164E-2</c:v>
                </c:pt>
                <c:pt idx="447">
                  <c:v>1.6089185066042948E-2</c:v>
                </c:pt>
                <c:pt idx="448">
                  <c:v>1.6741955362987379E-2</c:v>
                </c:pt>
                <c:pt idx="449">
                  <c:v>1.7459857432602914E-2</c:v>
                </c:pt>
                <c:pt idx="450">
                  <c:v>2.0090973827784794E-2</c:v>
                </c:pt>
                <c:pt idx="451">
                  <c:v>2.1716411370357597E-2</c:v>
                </c:pt>
                <c:pt idx="452">
                  <c:v>2.0100691174875455E-2</c:v>
                </c:pt>
                <c:pt idx="453">
                  <c:v>1.9101666249116248E-2</c:v>
                </c:pt>
                <c:pt idx="454">
                  <c:v>1.7680235155797832E-2</c:v>
                </c:pt>
                <c:pt idx="455">
                  <c:v>1.6454029913159716E-2</c:v>
                </c:pt>
                <c:pt idx="456">
                  <c:v>1.5633322813477839E-2</c:v>
                </c:pt>
                <c:pt idx="457">
                  <c:v>1.600318747292637E-2</c:v>
                </c:pt>
                <c:pt idx="458">
                  <c:v>1.5003804414627267E-2</c:v>
                </c:pt>
                <c:pt idx="459">
                  <c:v>1.4152645628015024E-2</c:v>
                </c:pt>
                <c:pt idx="460">
                  <c:v>1.3596885465997046E-2</c:v>
                </c:pt>
                <c:pt idx="461">
                  <c:v>1.4267081464115533E-2</c:v>
                </c:pt>
                <c:pt idx="462">
                  <c:v>1.3700606927844769E-2</c:v>
                </c:pt>
                <c:pt idx="463">
                  <c:v>1.3230272814303324E-2</c:v>
                </c:pt>
                <c:pt idx="464">
                  <c:v>1.2691197789027702E-2</c:v>
                </c:pt>
                <c:pt idx="465">
                  <c:v>1.2211246159457788E-2</c:v>
                </c:pt>
                <c:pt idx="466">
                  <c:v>1.198380841616176E-2</c:v>
                </c:pt>
                <c:pt idx="467">
                  <c:v>1.161816776214547E-2</c:v>
                </c:pt>
                <c:pt idx="468">
                  <c:v>1.2604289098537334E-2</c:v>
                </c:pt>
                <c:pt idx="469">
                  <c:v>1.2134711556639803E-2</c:v>
                </c:pt>
                <c:pt idx="470">
                  <c:v>1.202352270924619E-2</c:v>
                </c:pt>
                <c:pt idx="471">
                  <c:v>1.1761548269940055E-2</c:v>
                </c:pt>
                <c:pt idx="472">
                  <c:v>1.1520179414365955E-2</c:v>
                </c:pt>
                <c:pt idx="473">
                  <c:v>1.1262851920423507E-2</c:v>
                </c:pt>
                <c:pt idx="474">
                  <c:v>1.1052360451326284E-2</c:v>
                </c:pt>
                <c:pt idx="475">
                  <c:v>1.0967193596977303E-2</c:v>
                </c:pt>
                <c:pt idx="476">
                  <c:v>1.0807443591499263E-2</c:v>
                </c:pt>
                <c:pt idx="477">
                  <c:v>1.0823396298943317E-2</c:v>
                </c:pt>
                <c:pt idx="478">
                  <c:v>1.0979845950385269E-2</c:v>
                </c:pt>
                <c:pt idx="479">
                  <c:v>1.086507559302533E-2</c:v>
                </c:pt>
                <c:pt idx="480">
                  <c:v>1.3596259214151897E-2</c:v>
                </c:pt>
                <c:pt idx="481">
                  <c:v>1.3533540844392882E-2</c:v>
                </c:pt>
                <c:pt idx="482">
                  <c:v>1.3221860808395897E-2</c:v>
                </c:pt>
                <c:pt idx="483">
                  <c:v>1.2695460643060392E-2</c:v>
                </c:pt>
                <c:pt idx="484">
                  <c:v>1.3993689168644675E-2</c:v>
                </c:pt>
                <c:pt idx="485">
                  <c:v>1.3299124411012291E-2</c:v>
                </c:pt>
                <c:pt idx="486">
                  <c:v>1.4075978720786728E-2</c:v>
                </c:pt>
                <c:pt idx="487">
                  <c:v>1.3864956527864049E-2</c:v>
                </c:pt>
                <c:pt idx="488">
                  <c:v>1.3933778509319775E-2</c:v>
                </c:pt>
                <c:pt idx="489">
                  <c:v>1.3333174680303593E-2</c:v>
                </c:pt>
                <c:pt idx="490">
                  <c:v>1.2789534485345108E-2</c:v>
                </c:pt>
                <c:pt idx="491">
                  <c:v>1.6009474475910789E-2</c:v>
                </c:pt>
                <c:pt idx="492">
                  <c:v>1.5087316399341525E-2</c:v>
                </c:pt>
                <c:pt idx="493">
                  <c:v>1.6989381034367427E-2</c:v>
                </c:pt>
                <c:pt idx="494">
                  <c:v>1.6366314774562501E-2</c:v>
                </c:pt>
                <c:pt idx="495">
                  <c:v>1.7684906021399438E-2</c:v>
                </c:pt>
                <c:pt idx="496">
                  <c:v>1.6460567057595923E-2</c:v>
                </c:pt>
                <c:pt idx="497">
                  <c:v>1.5396328131417289E-2</c:v>
                </c:pt>
                <c:pt idx="498">
                  <c:v>1.5247003303539775E-2</c:v>
                </c:pt>
                <c:pt idx="499">
                  <c:v>1.436252213237927E-2</c:v>
                </c:pt>
                <c:pt idx="500">
                  <c:v>1.3804580505288955E-2</c:v>
                </c:pt>
                <c:pt idx="501">
                  <c:v>1.3194264738368587E-2</c:v>
                </c:pt>
                <c:pt idx="502">
                  <c:v>1.2684709444400309E-2</c:v>
                </c:pt>
                <c:pt idx="503">
                  <c:v>1.2231672206344002E-2</c:v>
                </c:pt>
                <c:pt idx="504">
                  <c:v>1.2325171647458201E-2</c:v>
                </c:pt>
                <c:pt idx="505">
                  <c:v>1.2489909528296915E-2</c:v>
                </c:pt>
                <c:pt idx="506">
                  <c:v>1.2062185364670561E-2</c:v>
                </c:pt>
                <c:pt idx="507">
                  <c:v>1.2073698638985161E-2</c:v>
                </c:pt>
                <c:pt idx="508">
                  <c:v>1.1888175625853259E-2</c:v>
                </c:pt>
                <c:pt idx="509">
                  <c:v>1.1895401664080724E-2</c:v>
                </c:pt>
                <c:pt idx="510">
                  <c:v>1.1900724153606162E-2</c:v>
                </c:pt>
                <c:pt idx="511">
                  <c:v>1.2648646842683308E-2</c:v>
                </c:pt>
                <c:pt idx="512">
                  <c:v>1.2429730479383458E-2</c:v>
                </c:pt>
                <c:pt idx="513">
                  <c:v>1.310004981931644E-2</c:v>
                </c:pt>
                <c:pt idx="514">
                  <c:v>1.2558102141519624E-2</c:v>
                </c:pt>
                <c:pt idx="515">
                  <c:v>1.2171764523535956E-2</c:v>
                </c:pt>
                <c:pt idx="516">
                  <c:v>1.1773987858951788E-2</c:v>
                </c:pt>
                <c:pt idx="517">
                  <c:v>1.1539974349482165E-2</c:v>
                </c:pt>
                <c:pt idx="518">
                  <c:v>1.1259101645435971E-2</c:v>
                </c:pt>
                <c:pt idx="519">
                  <c:v>1.1024029867952123E-2</c:v>
                </c:pt>
                <c:pt idx="520">
                  <c:v>1.119454270228777E-2</c:v>
                </c:pt>
                <c:pt idx="521">
                  <c:v>1.0970262682401217E-2</c:v>
                </c:pt>
                <c:pt idx="522">
                  <c:v>1.0915845644196145E-2</c:v>
                </c:pt>
                <c:pt idx="523">
                  <c:v>1.0931242929059497E-2</c:v>
                </c:pt>
                <c:pt idx="524">
                  <c:v>1.0772657626425274E-2</c:v>
                </c:pt>
                <c:pt idx="525">
                  <c:v>1.1113826697729288E-2</c:v>
                </c:pt>
                <c:pt idx="526">
                  <c:v>1.0912777994597354E-2</c:v>
                </c:pt>
                <c:pt idx="527">
                  <c:v>1.0779400173668874E-2</c:v>
                </c:pt>
                <c:pt idx="528">
                  <c:v>1.0702459979939155E-2</c:v>
                </c:pt>
                <c:pt idx="529">
                  <c:v>1.1087174079228252E-2</c:v>
                </c:pt>
                <c:pt idx="530">
                  <c:v>1.1201392214090267E-2</c:v>
                </c:pt>
                <c:pt idx="531">
                  <c:v>1.0976396095710815E-2</c:v>
                </c:pt>
                <c:pt idx="532">
                  <c:v>1.0873593928350574E-2</c:v>
                </c:pt>
                <c:pt idx="533">
                  <c:v>1.089173929506564E-2</c:v>
                </c:pt>
                <c:pt idx="534">
                  <c:v>1.0783973313072572E-2</c:v>
                </c:pt>
                <c:pt idx="535">
                  <c:v>1.0875327174777644E-2</c:v>
                </c:pt>
                <c:pt idx="536">
                  <c:v>1.0723840910164571E-2</c:v>
                </c:pt>
                <c:pt idx="537">
                  <c:v>1.0647883813377267E-2</c:v>
                </c:pt>
                <c:pt idx="538">
                  <c:v>1.0524588848525161E-2</c:v>
                </c:pt>
                <c:pt idx="539">
                  <c:v>1.0428723474694092E-2</c:v>
                </c:pt>
                <c:pt idx="540">
                  <c:v>1.0382269223914246E-2</c:v>
                </c:pt>
                <c:pt idx="541">
                  <c:v>1.1465312924811578E-2</c:v>
                </c:pt>
                <c:pt idx="542">
                  <c:v>1.1197057222685262E-2</c:v>
                </c:pt>
                <c:pt idx="543">
                  <c:v>1.0983103314138543E-2</c:v>
                </c:pt>
                <c:pt idx="544">
                  <c:v>1.0894057623978916E-2</c:v>
                </c:pt>
                <c:pt idx="545">
                  <c:v>1.0807658765690667E-2</c:v>
                </c:pt>
                <c:pt idx="546">
                  <c:v>2.3317318855461729E-2</c:v>
                </c:pt>
                <c:pt idx="547">
                  <c:v>2.1373723765966336E-2</c:v>
                </c:pt>
                <c:pt idx="548">
                  <c:v>1.9668840298366574E-2</c:v>
                </c:pt>
                <c:pt idx="549">
                  <c:v>1.8367197796426524E-2</c:v>
                </c:pt>
                <c:pt idx="550">
                  <c:v>1.7261536316015878E-2</c:v>
                </c:pt>
                <c:pt idx="551">
                  <c:v>1.6103316723366026E-2</c:v>
                </c:pt>
                <c:pt idx="552">
                  <c:v>1.5096587696001794E-2</c:v>
                </c:pt>
                <c:pt idx="553">
                  <c:v>1.4292963544641225E-2</c:v>
                </c:pt>
                <c:pt idx="554">
                  <c:v>1.3788067815099858E-2</c:v>
                </c:pt>
                <c:pt idx="555">
                  <c:v>1.3717350822936878E-2</c:v>
                </c:pt>
                <c:pt idx="556">
                  <c:v>1.3084736326276448E-2</c:v>
                </c:pt>
                <c:pt idx="557">
                  <c:v>1.2569723599302722E-2</c:v>
                </c:pt>
                <c:pt idx="558">
                  <c:v>1.2111200392774697E-2</c:v>
                </c:pt>
                <c:pt idx="559">
                  <c:v>1.1889776184361746E-2</c:v>
                </c:pt>
                <c:pt idx="560">
                  <c:v>1.1551673691987103E-2</c:v>
                </c:pt>
                <c:pt idx="561">
                  <c:v>1.1440740066568846E-2</c:v>
                </c:pt>
                <c:pt idx="562">
                  <c:v>1.1172789076247721E-2</c:v>
                </c:pt>
                <c:pt idx="563">
                  <c:v>1.0952468760181527E-2</c:v>
                </c:pt>
                <c:pt idx="564">
                  <c:v>1.0778519797889173E-2</c:v>
                </c:pt>
                <c:pt idx="565">
                  <c:v>1.2509234893063216E-2</c:v>
                </c:pt>
                <c:pt idx="566">
                  <c:v>1.2333131579092462E-2</c:v>
                </c:pt>
                <c:pt idx="567">
                  <c:v>1.2004189928555151E-2</c:v>
                </c:pt>
                <c:pt idx="568">
                  <c:v>1.1749566246859099E-2</c:v>
                </c:pt>
                <c:pt idx="569">
                  <c:v>1.1425181115968085E-2</c:v>
                </c:pt>
                <c:pt idx="570">
                  <c:v>1.1308638735361835E-2</c:v>
                </c:pt>
                <c:pt idx="571">
                  <c:v>1.1143652411038554E-2</c:v>
                </c:pt>
                <c:pt idx="572">
                  <c:v>1.0945141632973157E-2</c:v>
                </c:pt>
                <c:pt idx="573">
                  <c:v>1.0772643183783698E-2</c:v>
                </c:pt>
                <c:pt idx="574">
                  <c:v>1.0678548562142698E-2</c:v>
                </c:pt>
                <c:pt idx="575">
                  <c:v>1.1009885743434299E-2</c:v>
                </c:pt>
                <c:pt idx="576">
                  <c:v>1.0818476500505991E-2</c:v>
                </c:pt>
                <c:pt idx="577">
                  <c:v>1.0902484584428551E-2</c:v>
                </c:pt>
                <c:pt idx="578">
                  <c:v>1.1176954210728679E-2</c:v>
                </c:pt>
                <c:pt idx="579">
                  <c:v>1.1856255820014356E-2</c:v>
                </c:pt>
                <c:pt idx="580">
                  <c:v>1.2005617983973376E-2</c:v>
                </c:pt>
                <c:pt idx="581">
                  <c:v>1.1770344325725541E-2</c:v>
                </c:pt>
                <c:pt idx="582">
                  <c:v>1.1508071690330678E-2</c:v>
                </c:pt>
                <c:pt idx="583">
                  <c:v>1.1226312604525467E-2</c:v>
                </c:pt>
                <c:pt idx="584">
                  <c:v>1.2872811544436907E-2</c:v>
                </c:pt>
                <c:pt idx="585">
                  <c:v>1.2358959528766263E-2</c:v>
                </c:pt>
                <c:pt idx="586">
                  <c:v>1.1970607414073504E-2</c:v>
                </c:pt>
                <c:pt idx="587">
                  <c:v>1.1668383707488109E-2</c:v>
                </c:pt>
                <c:pt idx="588">
                  <c:v>1.1366550821065944E-2</c:v>
                </c:pt>
                <c:pt idx="589">
                  <c:v>1.1299411898704278E-2</c:v>
                </c:pt>
                <c:pt idx="590">
                  <c:v>1.1301240615662022E-2</c:v>
                </c:pt>
                <c:pt idx="591">
                  <c:v>1.1146146755326401E-2</c:v>
                </c:pt>
                <c:pt idx="592">
                  <c:v>1.100855187755341E-2</c:v>
                </c:pt>
                <c:pt idx="593">
                  <c:v>1.0859164408219003E-2</c:v>
                </c:pt>
                <c:pt idx="594">
                  <c:v>1.1524630956450026E-2</c:v>
                </c:pt>
                <c:pt idx="595">
                  <c:v>1.1240404841180694E-2</c:v>
                </c:pt>
                <c:pt idx="596">
                  <c:v>1.1261948274051126E-2</c:v>
                </c:pt>
                <c:pt idx="597">
                  <c:v>1.1111810676992778E-2</c:v>
                </c:pt>
                <c:pt idx="598">
                  <c:v>1.1099831516662877E-2</c:v>
                </c:pt>
                <c:pt idx="599">
                  <c:v>1.1043400752121587E-2</c:v>
                </c:pt>
                <c:pt idx="600">
                  <c:v>1.1501267301530543E-2</c:v>
                </c:pt>
                <c:pt idx="601">
                  <c:v>1.1261129107103194E-2</c:v>
                </c:pt>
                <c:pt idx="602">
                  <c:v>1.1379148640937045E-2</c:v>
                </c:pt>
                <c:pt idx="603">
                  <c:v>1.1238297985139041E-2</c:v>
                </c:pt>
                <c:pt idx="604">
                  <c:v>1.130580700754682E-2</c:v>
                </c:pt>
                <c:pt idx="605">
                  <c:v>1.1063591546219723E-2</c:v>
                </c:pt>
                <c:pt idx="606">
                  <c:v>1.0897671100340263E-2</c:v>
                </c:pt>
                <c:pt idx="607">
                  <c:v>1.2583917585254819E-2</c:v>
                </c:pt>
                <c:pt idx="608">
                  <c:v>1.2231204648552116E-2</c:v>
                </c:pt>
                <c:pt idx="609">
                  <c:v>1.1931082246645091E-2</c:v>
                </c:pt>
                <c:pt idx="610">
                  <c:v>1.1713095400147996E-2</c:v>
                </c:pt>
                <c:pt idx="611">
                  <c:v>1.2545495958536469E-2</c:v>
                </c:pt>
                <c:pt idx="612">
                  <c:v>1.5036917013019197E-2</c:v>
                </c:pt>
                <c:pt idx="613">
                  <c:v>1.4281484853109707E-2</c:v>
                </c:pt>
                <c:pt idx="614">
                  <c:v>1.3716541369873103E-2</c:v>
                </c:pt>
                <c:pt idx="615">
                  <c:v>1.3104541037473036E-2</c:v>
                </c:pt>
                <c:pt idx="616">
                  <c:v>1.3277914948733722E-2</c:v>
                </c:pt>
                <c:pt idx="617">
                  <c:v>1.2776052672554888E-2</c:v>
                </c:pt>
                <c:pt idx="618">
                  <c:v>1.2321085243708051E-2</c:v>
                </c:pt>
                <c:pt idx="619">
                  <c:v>1.7080017705126019E-2</c:v>
                </c:pt>
                <c:pt idx="620">
                  <c:v>1.6628538247157057E-2</c:v>
                </c:pt>
                <c:pt idx="621">
                  <c:v>1.5552767422863821E-2</c:v>
                </c:pt>
                <c:pt idx="622">
                  <c:v>1.470469672931328E-2</c:v>
                </c:pt>
                <c:pt idx="623">
                  <c:v>1.3932118386097139E-2</c:v>
                </c:pt>
                <c:pt idx="624">
                  <c:v>1.3339456327503598E-2</c:v>
                </c:pt>
                <c:pt idx="625">
                  <c:v>1.2764551952210048E-2</c:v>
                </c:pt>
                <c:pt idx="626">
                  <c:v>1.231810049507368E-2</c:v>
                </c:pt>
                <c:pt idx="627">
                  <c:v>1.1901782184796542E-2</c:v>
                </c:pt>
                <c:pt idx="628">
                  <c:v>1.1840460750665043E-2</c:v>
                </c:pt>
                <c:pt idx="629">
                  <c:v>1.1507495149011305E-2</c:v>
                </c:pt>
                <c:pt idx="630">
                  <c:v>1.2144128893263467E-2</c:v>
                </c:pt>
                <c:pt idx="631">
                  <c:v>1.2397050345734951E-2</c:v>
                </c:pt>
                <c:pt idx="632">
                  <c:v>1.1977665500610454E-2</c:v>
                </c:pt>
                <c:pt idx="633">
                  <c:v>1.171477574750754E-2</c:v>
                </c:pt>
                <c:pt idx="634">
                  <c:v>1.1480856158055273E-2</c:v>
                </c:pt>
                <c:pt idx="635">
                  <c:v>1.7985560426300996E-2</c:v>
                </c:pt>
                <c:pt idx="636">
                  <c:v>1.8918233383355226E-2</c:v>
                </c:pt>
                <c:pt idx="637">
                  <c:v>1.765866111039795E-2</c:v>
                </c:pt>
                <c:pt idx="638">
                  <c:v>1.6891032804563753E-2</c:v>
                </c:pt>
                <c:pt idx="639">
                  <c:v>1.5982181329867378E-2</c:v>
                </c:pt>
                <c:pt idx="640">
                  <c:v>1.5937069849455501E-2</c:v>
                </c:pt>
                <c:pt idx="641">
                  <c:v>1.7681016486015975E-2</c:v>
                </c:pt>
                <c:pt idx="642">
                  <c:v>1.6857044535112196E-2</c:v>
                </c:pt>
                <c:pt idx="643">
                  <c:v>1.5809486334947553E-2</c:v>
                </c:pt>
                <c:pt idx="644">
                  <c:v>1.4879991223828496E-2</c:v>
                </c:pt>
                <c:pt idx="645">
                  <c:v>1.4084004335512925E-2</c:v>
                </c:pt>
                <c:pt idx="646">
                  <c:v>1.3473051833104148E-2</c:v>
                </c:pt>
                <c:pt idx="647">
                  <c:v>1.4001702079463952E-2</c:v>
                </c:pt>
                <c:pt idx="648">
                  <c:v>1.4063807679433436E-2</c:v>
                </c:pt>
                <c:pt idx="649">
                  <c:v>1.4515141602679088E-2</c:v>
                </c:pt>
                <c:pt idx="650">
                  <c:v>1.3740811106738559E-2</c:v>
                </c:pt>
                <c:pt idx="651">
                  <c:v>1.3207204056948708E-2</c:v>
                </c:pt>
                <c:pt idx="652">
                  <c:v>1.2668002759685286E-2</c:v>
                </c:pt>
                <c:pt idx="653">
                  <c:v>1.2774181043492776E-2</c:v>
                </c:pt>
                <c:pt idx="654">
                  <c:v>1.2637269622638326E-2</c:v>
                </c:pt>
                <c:pt idx="655">
                  <c:v>1.2263997116164212E-2</c:v>
                </c:pt>
                <c:pt idx="656">
                  <c:v>1.1864905300373136E-2</c:v>
                </c:pt>
                <c:pt idx="657">
                  <c:v>1.1520010549189257E-2</c:v>
                </c:pt>
                <c:pt idx="658">
                  <c:v>1.2038634756197358E-2</c:v>
                </c:pt>
                <c:pt idx="659">
                  <c:v>1.1920230023877128E-2</c:v>
                </c:pt>
                <c:pt idx="660">
                  <c:v>1.1585554877338434E-2</c:v>
                </c:pt>
                <c:pt idx="661">
                  <c:v>1.1310000120055227E-2</c:v>
                </c:pt>
                <c:pt idx="662">
                  <c:v>1.1185663948126395E-2</c:v>
                </c:pt>
                <c:pt idx="663">
                  <c:v>1.1163098767512163E-2</c:v>
                </c:pt>
                <c:pt idx="664">
                  <c:v>1.0965921441566507E-2</c:v>
                </c:pt>
                <c:pt idx="665">
                  <c:v>1.1395864071236855E-2</c:v>
                </c:pt>
                <c:pt idx="666">
                  <c:v>1.1174789380403654E-2</c:v>
                </c:pt>
                <c:pt idx="667">
                  <c:v>1.1008821708951233E-2</c:v>
                </c:pt>
                <c:pt idx="668">
                  <c:v>1.2957428561725976E-2</c:v>
                </c:pt>
                <c:pt idx="669">
                  <c:v>1.278315309002542E-2</c:v>
                </c:pt>
                <c:pt idx="670">
                  <c:v>1.2501969125849187E-2</c:v>
                </c:pt>
                <c:pt idx="671">
                  <c:v>1.2316426685508534E-2</c:v>
                </c:pt>
                <c:pt idx="672">
                  <c:v>1.9896292771825388E-2</c:v>
                </c:pt>
                <c:pt idx="673">
                  <c:v>1.8796147456961575E-2</c:v>
                </c:pt>
                <c:pt idx="674">
                  <c:v>1.7455147724452592E-2</c:v>
                </c:pt>
                <c:pt idx="675">
                  <c:v>1.6960900715986799E-2</c:v>
                </c:pt>
                <c:pt idx="676">
                  <c:v>1.598380837528246E-2</c:v>
                </c:pt>
                <c:pt idx="677">
                  <c:v>1.5072183961130263E-2</c:v>
                </c:pt>
                <c:pt idx="678">
                  <c:v>1.9242517069697585E-2</c:v>
                </c:pt>
                <c:pt idx="679">
                  <c:v>1.8308711635353796E-2</c:v>
                </c:pt>
                <c:pt idx="680">
                  <c:v>1.7627060738507932E-2</c:v>
                </c:pt>
                <c:pt idx="681">
                  <c:v>1.6722505641966465E-2</c:v>
                </c:pt>
                <c:pt idx="682">
                  <c:v>1.5739969936313446E-2</c:v>
                </c:pt>
                <c:pt idx="683">
                  <c:v>1.6456122394553303E-2</c:v>
                </c:pt>
                <c:pt idx="684">
                  <c:v>1.5449070289299495E-2</c:v>
                </c:pt>
                <c:pt idx="685">
                  <c:v>1.457889076159477E-2</c:v>
                </c:pt>
                <c:pt idx="686">
                  <c:v>1.4727626917359789E-2</c:v>
                </c:pt>
                <c:pt idx="687">
                  <c:v>1.3918198312507245E-2</c:v>
                </c:pt>
                <c:pt idx="688">
                  <c:v>1.3397132819746102E-2</c:v>
                </c:pt>
                <c:pt idx="689">
                  <c:v>1.2817661232492759E-2</c:v>
                </c:pt>
                <c:pt idx="690">
                  <c:v>1.2665270022303875E-2</c:v>
                </c:pt>
                <c:pt idx="691">
                  <c:v>1.2452476669685627E-2</c:v>
                </c:pt>
                <c:pt idx="692">
                  <c:v>1.2013373625789456E-2</c:v>
                </c:pt>
                <c:pt idx="693">
                  <c:v>1.1673595687219126E-2</c:v>
                </c:pt>
                <c:pt idx="694">
                  <c:v>1.1370482598698262E-2</c:v>
                </c:pt>
                <c:pt idx="695">
                  <c:v>1.2077495151706689E-2</c:v>
                </c:pt>
                <c:pt idx="696">
                  <c:v>1.1730537775984189E-2</c:v>
                </c:pt>
                <c:pt idx="697">
                  <c:v>1.1572804789525586E-2</c:v>
                </c:pt>
                <c:pt idx="698">
                  <c:v>1.2885255070915886E-2</c:v>
                </c:pt>
                <c:pt idx="699">
                  <c:v>1.3649014177613264E-2</c:v>
                </c:pt>
                <c:pt idx="700">
                  <c:v>1.3148110366924671E-2</c:v>
                </c:pt>
                <c:pt idx="701">
                  <c:v>1.2978165478833367E-2</c:v>
                </c:pt>
                <c:pt idx="702">
                  <c:v>1.2936379673614849E-2</c:v>
                </c:pt>
                <c:pt idx="703">
                  <c:v>1.2764664959183639E-2</c:v>
                </c:pt>
                <c:pt idx="704">
                  <c:v>1.2671759081988676E-2</c:v>
                </c:pt>
                <c:pt idx="705">
                  <c:v>1.2195788559266424E-2</c:v>
                </c:pt>
                <c:pt idx="706">
                  <c:v>1.3411580325560264E-2</c:v>
                </c:pt>
                <c:pt idx="707">
                  <c:v>1.437641838106862E-2</c:v>
                </c:pt>
                <c:pt idx="708">
                  <c:v>1.4181832509576858E-2</c:v>
                </c:pt>
                <c:pt idx="709">
                  <c:v>1.3933593468001184E-2</c:v>
                </c:pt>
                <c:pt idx="710">
                  <c:v>1.432957072937905E-2</c:v>
                </c:pt>
                <c:pt idx="711">
                  <c:v>1.3719438193873116E-2</c:v>
                </c:pt>
                <c:pt idx="712">
                  <c:v>1.3339797177860442E-2</c:v>
                </c:pt>
                <c:pt idx="713">
                  <c:v>1.282119254922761E-2</c:v>
                </c:pt>
                <c:pt idx="714">
                  <c:v>1.2375888466255298E-2</c:v>
                </c:pt>
                <c:pt idx="715">
                  <c:v>1.1983236644439552E-2</c:v>
                </c:pt>
                <c:pt idx="716">
                  <c:v>1.1949686967619853E-2</c:v>
                </c:pt>
                <c:pt idx="717">
                  <c:v>1.2198349755336442E-2</c:v>
                </c:pt>
                <c:pt idx="718">
                  <c:v>1.1818912024879235E-2</c:v>
                </c:pt>
                <c:pt idx="719">
                  <c:v>1.1501838230698315E-2</c:v>
                </c:pt>
                <c:pt idx="720">
                  <c:v>1.1228317342995056E-2</c:v>
                </c:pt>
                <c:pt idx="721">
                  <c:v>1.1034970781925132E-2</c:v>
                </c:pt>
                <c:pt idx="722">
                  <c:v>1.0981539054503798E-2</c:v>
                </c:pt>
                <c:pt idx="723">
                  <c:v>1.0924673334276103E-2</c:v>
                </c:pt>
                <c:pt idx="724">
                  <c:v>1.2254790556799148E-2</c:v>
                </c:pt>
                <c:pt idx="725">
                  <c:v>1.1866165270662419E-2</c:v>
                </c:pt>
                <c:pt idx="726">
                  <c:v>1.1707660713249968E-2</c:v>
                </c:pt>
                <c:pt idx="727">
                  <c:v>1.4390528573841896E-2</c:v>
                </c:pt>
                <c:pt idx="728">
                  <c:v>1.3632515212252389E-2</c:v>
                </c:pt>
                <c:pt idx="729">
                  <c:v>1.3012889230661615E-2</c:v>
                </c:pt>
                <c:pt idx="730">
                  <c:v>1.2568342567266697E-2</c:v>
                </c:pt>
                <c:pt idx="731">
                  <c:v>1.2278828876406142E-2</c:v>
                </c:pt>
                <c:pt idx="732">
                  <c:v>1.1982571655090412E-2</c:v>
                </c:pt>
                <c:pt idx="733">
                  <c:v>1.6676684941242057E-2</c:v>
                </c:pt>
                <c:pt idx="734">
                  <c:v>1.7212618357021772E-2</c:v>
                </c:pt>
                <c:pt idx="735">
                  <c:v>1.6611532735447708E-2</c:v>
                </c:pt>
                <c:pt idx="736">
                  <c:v>1.6302709136949194E-2</c:v>
                </c:pt>
                <c:pt idx="737">
                  <c:v>1.5392129765825067E-2</c:v>
                </c:pt>
                <c:pt idx="738">
                  <c:v>1.6830320683132959E-2</c:v>
                </c:pt>
                <c:pt idx="739">
                  <c:v>1.5996396865511908E-2</c:v>
                </c:pt>
                <c:pt idx="740">
                  <c:v>1.500932790836358E-2</c:v>
                </c:pt>
                <c:pt idx="741">
                  <c:v>1.4345134418006377E-2</c:v>
                </c:pt>
                <c:pt idx="742">
                  <c:v>1.365142140441745E-2</c:v>
                </c:pt>
                <c:pt idx="743">
                  <c:v>1.3336883107739662E-2</c:v>
                </c:pt>
                <c:pt idx="744">
                  <c:v>1.2891236844490169E-2</c:v>
                </c:pt>
                <c:pt idx="745">
                  <c:v>1.3669904982679877E-2</c:v>
                </c:pt>
                <c:pt idx="746">
                  <c:v>1.4002494957596751E-2</c:v>
                </c:pt>
                <c:pt idx="747">
                  <c:v>1.3791121944670226E-2</c:v>
                </c:pt>
                <c:pt idx="748">
                  <c:v>1.3358001125398427E-2</c:v>
                </c:pt>
                <c:pt idx="749">
                  <c:v>1.2793406965247276E-2</c:v>
                </c:pt>
                <c:pt idx="750">
                  <c:v>1.3654428949849737E-2</c:v>
                </c:pt>
                <c:pt idx="751">
                  <c:v>1.3382673174580363E-2</c:v>
                </c:pt>
                <c:pt idx="752">
                  <c:v>1.2793823028653353E-2</c:v>
                </c:pt>
                <c:pt idx="753">
                  <c:v>1.2502892738307987E-2</c:v>
                </c:pt>
                <c:pt idx="754">
                  <c:v>1.232221456937087E-2</c:v>
                </c:pt>
                <c:pt idx="755">
                  <c:v>1.4214414441909219E-2</c:v>
                </c:pt>
                <c:pt idx="756">
                  <c:v>1.416520043696008E-2</c:v>
                </c:pt>
                <c:pt idx="757">
                  <c:v>1.3614819330755402E-2</c:v>
                </c:pt>
                <c:pt idx="758">
                  <c:v>1.3340660172487211E-2</c:v>
                </c:pt>
                <c:pt idx="759">
                  <c:v>1.2777540494061016E-2</c:v>
                </c:pt>
                <c:pt idx="760">
                  <c:v>1.2413446411139178E-2</c:v>
                </c:pt>
                <c:pt idx="761">
                  <c:v>1.1974578275931102E-2</c:v>
                </c:pt>
                <c:pt idx="762">
                  <c:v>1.1618684296324606E-2</c:v>
                </c:pt>
                <c:pt idx="763">
                  <c:v>1.2933397538414092E-2</c:v>
                </c:pt>
                <c:pt idx="764">
                  <c:v>1.2656346710504146E-2</c:v>
                </c:pt>
                <c:pt idx="765">
                  <c:v>1.219195980346559E-2</c:v>
                </c:pt>
                <c:pt idx="766">
                  <c:v>1.1807738110247604E-2</c:v>
                </c:pt>
                <c:pt idx="767">
                  <c:v>1.1860455627483946E-2</c:v>
                </c:pt>
                <c:pt idx="768">
                  <c:v>1.2319651411077E-2</c:v>
                </c:pt>
                <c:pt idx="769">
                  <c:v>1.2634988763422545E-2</c:v>
                </c:pt>
                <c:pt idx="770">
                  <c:v>1.2193012022048115E-2</c:v>
                </c:pt>
                <c:pt idx="771">
                  <c:v>1.1817216164451912E-2</c:v>
                </c:pt>
                <c:pt idx="772">
                  <c:v>1.1493229409121888E-2</c:v>
                </c:pt>
                <c:pt idx="773">
                  <c:v>1.4627004172279317E-2</c:v>
                </c:pt>
                <c:pt idx="774">
                  <c:v>1.3840763849213461E-2</c:v>
                </c:pt>
                <c:pt idx="775">
                  <c:v>1.3175811859336599E-2</c:v>
                </c:pt>
                <c:pt idx="776">
                  <c:v>1.3326773440779063E-2</c:v>
                </c:pt>
                <c:pt idx="777">
                  <c:v>1.3957650323271602E-2</c:v>
                </c:pt>
                <c:pt idx="778">
                  <c:v>1.328035143846268E-2</c:v>
                </c:pt>
                <c:pt idx="779">
                  <c:v>1.2743591375833474E-2</c:v>
                </c:pt>
                <c:pt idx="780">
                  <c:v>1.2721301933490329E-2</c:v>
                </c:pt>
                <c:pt idx="781">
                  <c:v>1.2367103587084609E-2</c:v>
                </c:pt>
                <c:pt idx="782">
                  <c:v>1.1949666908626472E-2</c:v>
                </c:pt>
                <c:pt idx="783">
                  <c:v>1.160643077224717E-2</c:v>
                </c:pt>
                <c:pt idx="784">
                  <c:v>1.1398818709180717E-2</c:v>
                </c:pt>
                <c:pt idx="785">
                  <c:v>1.1550597612215689E-2</c:v>
                </c:pt>
                <c:pt idx="786">
                  <c:v>1.1495944730127657E-2</c:v>
                </c:pt>
                <c:pt idx="787">
                  <c:v>1.2373558135222295E-2</c:v>
                </c:pt>
                <c:pt idx="788">
                  <c:v>1.1943170639426468E-2</c:v>
                </c:pt>
                <c:pt idx="789">
                  <c:v>1.1772597370986435E-2</c:v>
                </c:pt>
                <c:pt idx="790">
                  <c:v>1.1936282106823778E-2</c:v>
                </c:pt>
                <c:pt idx="791">
                  <c:v>1.1588000758255102E-2</c:v>
                </c:pt>
                <c:pt idx="792">
                  <c:v>1.2832589582289625E-2</c:v>
                </c:pt>
                <c:pt idx="793">
                  <c:v>1.4059087487627938E-2</c:v>
                </c:pt>
                <c:pt idx="794">
                  <c:v>1.3355255706067893E-2</c:v>
                </c:pt>
                <c:pt idx="795">
                  <c:v>1.4935228373256467E-2</c:v>
                </c:pt>
                <c:pt idx="796">
                  <c:v>1.4330910093663317E-2</c:v>
                </c:pt>
                <c:pt idx="797">
                  <c:v>1.3588528187278444E-2</c:v>
                </c:pt>
                <c:pt idx="798">
                  <c:v>1.2957559584889151E-2</c:v>
                </c:pt>
                <c:pt idx="799">
                  <c:v>2.0007204359696235E-2</c:v>
                </c:pt>
                <c:pt idx="800">
                  <c:v>2.0647760406275358E-2</c:v>
                </c:pt>
                <c:pt idx="801">
                  <c:v>2.3638382822918056E-2</c:v>
                </c:pt>
                <c:pt idx="802">
                  <c:v>2.3059995999455029E-2</c:v>
                </c:pt>
                <c:pt idx="803">
                  <c:v>2.3426776135434636E-2</c:v>
                </c:pt>
                <c:pt idx="804">
                  <c:v>2.1561960754475151E-2</c:v>
                </c:pt>
                <c:pt idx="805">
                  <c:v>2.3982071864694175E-2</c:v>
                </c:pt>
                <c:pt idx="806">
                  <c:v>2.2124378206910444E-2</c:v>
                </c:pt>
                <c:pt idx="807">
                  <c:v>2.1139309196601518E-2</c:v>
                </c:pt>
                <c:pt idx="808">
                  <c:v>2.2426235269885034E-2</c:v>
                </c:pt>
                <c:pt idx="809">
                  <c:v>2.0631796929241886E-2</c:v>
                </c:pt>
                <c:pt idx="810">
                  <c:v>1.9076471635789256E-2</c:v>
                </c:pt>
                <c:pt idx="811">
                  <c:v>1.7776384124415786E-2</c:v>
                </c:pt>
                <c:pt idx="812">
                  <c:v>1.6696248788835657E-2</c:v>
                </c:pt>
                <c:pt idx="813">
                  <c:v>1.6548660939176851E-2</c:v>
                </c:pt>
                <c:pt idx="814">
                  <c:v>1.6727408722147678E-2</c:v>
                </c:pt>
                <c:pt idx="815">
                  <c:v>1.5712834447186439E-2</c:v>
                </c:pt>
                <c:pt idx="816">
                  <c:v>1.4794352322530542E-2</c:v>
                </c:pt>
                <c:pt idx="817">
                  <c:v>1.5476309581021723E-2</c:v>
                </c:pt>
                <c:pt idx="818">
                  <c:v>1.4674407261350534E-2</c:v>
                </c:pt>
                <c:pt idx="819">
                  <c:v>1.388886708642504E-2</c:v>
                </c:pt>
                <c:pt idx="820">
                  <c:v>1.3235191716135252E-2</c:v>
                </c:pt>
                <c:pt idx="821">
                  <c:v>1.321128943893155E-2</c:v>
                </c:pt>
                <c:pt idx="822">
                  <c:v>1.3055712283637579E-2</c:v>
                </c:pt>
                <c:pt idx="823">
                  <c:v>1.364793226574923E-2</c:v>
                </c:pt>
                <c:pt idx="824">
                  <c:v>1.3311535854961271E-2</c:v>
                </c:pt>
                <c:pt idx="825">
                  <c:v>1.3307611318266551E-2</c:v>
                </c:pt>
                <c:pt idx="826">
                  <c:v>1.3194410243792875E-2</c:v>
                </c:pt>
                <c:pt idx="827">
                  <c:v>1.2626181107239891E-2</c:v>
                </c:pt>
                <c:pt idx="828">
                  <c:v>1.2279135781726352E-2</c:v>
                </c:pt>
                <c:pt idx="829">
                  <c:v>1.3235578843818947E-2</c:v>
                </c:pt>
                <c:pt idx="830">
                  <c:v>1.2677090752537553E-2</c:v>
                </c:pt>
                <c:pt idx="831">
                  <c:v>1.4831641713539522E-2</c:v>
                </c:pt>
                <c:pt idx="832">
                  <c:v>1.5035920894342582E-2</c:v>
                </c:pt>
                <c:pt idx="833">
                  <c:v>1.6593505391366736E-2</c:v>
                </c:pt>
                <c:pt idx="834">
                  <c:v>2.2302505834082619E-2</c:v>
                </c:pt>
                <c:pt idx="835">
                  <c:v>2.2548541794468656E-2</c:v>
                </c:pt>
                <c:pt idx="836">
                  <c:v>2.1132986102578789E-2</c:v>
                </c:pt>
                <c:pt idx="837">
                  <c:v>1.955846158304481E-2</c:v>
                </c:pt>
                <c:pt idx="838">
                  <c:v>1.8286714218042448E-2</c:v>
                </c:pt>
                <c:pt idx="839">
                  <c:v>1.7236730668594432E-2</c:v>
                </c:pt>
                <c:pt idx="840">
                  <c:v>1.7192996244824642E-2</c:v>
                </c:pt>
                <c:pt idx="841">
                  <c:v>1.61338383180137E-2</c:v>
                </c:pt>
                <c:pt idx="842">
                  <c:v>1.7833899382011721E-2</c:v>
                </c:pt>
                <c:pt idx="843">
                  <c:v>1.6831210346059014E-2</c:v>
                </c:pt>
                <c:pt idx="844">
                  <c:v>1.6829680987604137E-2</c:v>
                </c:pt>
                <c:pt idx="845">
                  <c:v>1.5860793482719997E-2</c:v>
                </c:pt>
                <c:pt idx="846">
                  <c:v>1.5162425805726873E-2</c:v>
                </c:pt>
                <c:pt idx="847">
                  <c:v>1.4301528806005678E-2</c:v>
                </c:pt>
                <c:pt idx="848">
                  <c:v>1.3655764641819454E-2</c:v>
                </c:pt>
                <c:pt idx="849">
                  <c:v>1.3693690599227672E-2</c:v>
                </c:pt>
                <c:pt idx="850">
                  <c:v>1.3111326811191728E-2</c:v>
                </c:pt>
                <c:pt idx="851">
                  <c:v>1.632146056185891E-2</c:v>
                </c:pt>
                <c:pt idx="852">
                  <c:v>2.1294539351203203E-2</c:v>
                </c:pt>
                <c:pt idx="853">
                  <c:v>1.9637817309362544E-2</c:v>
                </c:pt>
                <c:pt idx="854">
                  <c:v>1.8921419882284216E-2</c:v>
                </c:pt>
                <c:pt idx="855">
                  <c:v>1.7542526165559021E-2</c:v>
                </c:pt>
                <c:pt idx="856">
                  <c:v>1.6338525433804416E-2</c:v>
                </c:pt>
                <c:pt idx="857">
                  <c:v>1.5960592750320413E-2</c:v>
                </c:pt>
                <c:pt idx="858">
                  <c:v>1.6045404701935991E-2</c:v>
                </c:pt>
                <c:pt idx="859">
                  <c:v>1.6837563140977438E-2</c:v>
                </c:pt>
                <c:pt idx="860">
                  <c:v>2.1642244726594626E-2</c:v>
                </c:pt>
                <c:pt idx="861">
                  <c:v>1.9880021218635874E-2</c:v>
                </c:pt>
                <c:pt idx="862">
                  <c:v>2.2573480665898042E-2</c:v>
                </c:pt>
                <c:pt idx="863">
                  <c:v>2.0788061183072911E-2</c:v>
                </c:pt>
                <c:pt idx="864">
                  <c:v>1.9169346916562784E-2</c:v>
                </c:pt>
                <c:pt idx="865">
                  <c:v>1.7833217793475773E-2</c:v>
                </c:pt>
                <c:pt idx="866">
                  <c:v>1.7162709828349665E-2</c:v>
                </c:pt>
                <c:pt idx="867">
                  <c:v>1.6314795855337846E-2</c:v>
                </c:pt>
                <c:pt idx="868">
                  <c:v>1.5330108092275639E-2</c:v>
                </c:pt>
                <c:pt idx="869">
                  <c:v>1.4898937249293755E-2</c:v>
                </c:pt>
                <c:pt idx="870">
                  <c:v>1.4323476293201815E-2</c:v>
                </c:pt>
                <c:pt idx="871">
                  <c:v>1.38503978606062E-2</c:v>
                </c:pt>
                <c:pt idx="872">
                  <c:v>1.3299833821397499E-2</c:v>
                </c:pt>
                <c:pt idx="873">
                  <c:v>1.2860113892267742E-2</c:v>
                </c:pt>
                <c:pt idx="874">
                  <c:v>1.2426597419656078E-2</c:v>
                </c:pt>
                <c:pt idx="875">
                  <c:v>1.2104900059671872E-2</c:v>
                </c:pt>
                <c:pt idx="876">
                  <c:v>1.1754946134178977E-2</c:v>
                </c:pt>
                <c:pt idx="877">
                  <c:v>1.1432217590695671E-2</c:v>
                </c:pt>
                <c:pt idx="878">
                  <c:v>1.1307540768067274E-2</c:v>
                </c:pt>
                <c:pt idx="879">
                  <c:v>1.1135633151411686E-2</c:v>
                </c:pt>
                <c:pt idx="880">
                  <c:v>1.1054253804567118E-2</c:v>
                </c:pt>
                <c:pt idx="881">
                  <c:v>1.228573527051215E-2</c:v>
                </c:pt>
                <c:pt idx="882">
                  <c:v>1.2104068029422051E-2</c:v>
                </c:pt>
                <c:pt idx="883">
                  <c:v>1.1913935433253264E-2</c:v>
                </c:pt>
                <c:pt idx="884">
                  <c:v>1.1579896157820516E-2</c:v>
                </c:pt>
                <c:pt idx="885">
                  <c:v>1.1381012707099821E-2</c:v>
                </c:pt>
                <c:pt idx="886">
                  <c:v>1.1725300175121257E-2</c:v>
                </c:pt>
                <c:pt idx="887">
                  <c:v>1.148971611595927E-2</c:v>
                </c:pt>
                <c:pt idx="888">
                  <c:v>1.1295426472149409E-2</c:v>
                </c:pt>
                <c:pt idx="889">
                  <c:v>1.1564633123011994E-2</c:v>
                </c:pt>
                <c:pt idx="890">
                  <c:v>1.1278241598823671E-2</c:v>
                </c:pt>
                <c:pt idx="891">
                  <c:v>1.1782604738191274E-2</c:v>
                </c:pt>
                <c:pt idx="892">
                  <c:v>1.1474882368993128E-2</c:v>
                </c:pt>
                <c:pt idx="893">
                  <c:v>1.2789661460659114E-2</c:v>
                </c:pt>
                <c:pt idx="894">
                  <c:v>1.2326611781030913E-2</c:v>
                </c:pt>
                <c:pt idx="895">
                  <c:v>1.2158546204760593E-2</c:v>
                </c:pt>
                <c:pt idx="896">
                  <c:v>1.1864980650335758E-2</c:v>
                </c:pt>
                <c:pt idx="897">
                  <c:v>1.2865372105444474E-2</c:v>
                </c:pt>
                <c:pt idx="898">
                  <c:v>1.2919122698395857E-2</c:v>
                </c:pt>
                <c:pt idx="899">
                  <c:v>1.2439652481573308E-2</c:v>
                </c:pt>
                <c:pt idx="900">
                  <c:v>1.2161621170262376E-2</c:v>
                </c:pt>
                <c:pt idx="901">
                  <c:v>1.1833828543121783E-2</c:v>
                </c:pt>
                <c:pt idx="902">
                  <c:v>1.1976427381839459E-2</c:v>
                </c:pt>
                <c:pt idx="903">
                  <c:v>1.3364474017437712E-2</c:v>
                </c:pt>
                <c:pt idx="904">
                  <c:v>1.2968214628352782E-2</c:v>
                </c:pt>
                <c:pt idx="905">
                  <c:v>1.3158369085967285E-2</c:v>
                </c:pt>
                <c:pt idx="906">
                  <c:v>1.3311389881805351E-2</c:v>
                </c:pt>
                <c:pt idx="907">
                  <c:v>1.2759665568453401E-2</c:v>
                </c:pt>
                <c:pt idx="908">
                  <c:v>1.3267697810007589E-2</c:v>
                </c:pt>
                <c:pt idx="909">
                  <c:v>1.3754195472394481E-2</c:v>
                </c:pt>
                <c:pt idx="910">
                  <c:v>1.3095472046004288E-2</c:v>
                </c:pt>
                <c:pt idx="911">
                  <c:v>1.2610366137743228E-2</c:v>
                </c:pt>
                <c:pt idx="912">
                  <c:v>1.2146183924031025E-2</c:v>
                </c:pt>
                <c:pt idx="913">
                  <c:v>1.2005582355327817E-2</c:v>
                </c:pt>
                <c:pt idx="914">
                  <c:v>1.1837524003965736E-2</c:v>
                </c:pt>
                <c:pt idx="915">
                  <c:v>1.1575018481895644E-2</c:v>
                </c:pt>
                <c:pt idx="916">
                  <c:v>1.1283493266833526E-2</c:v>
                </c:pt>
                <c:pt idx="917">
                  <c:v>1.1220431271659963E-2</c:v>
                </c:pt>
                <c:pt idx="918">
                  <c:v>1.1329781424861509E-2</c:v>
                </c:pt>
                <c:pt idx="919">
                  <c:v>1.1199299292904202E-2</c:v>
                </c:pt>
                <c:pt idx="920">
                  <c:v>1.2673975810915655E-2</c:v>
                </c:pt>
                <c:pt idx="921">
                  <c:v>1.2443237191907496E-2</c:v>
                </c:pt>
                <c:pt idx="922">
                  <c:v>1.1999960770136488E-2</c:v>
                </c:pt>
                <c:pt idx="923">
                  <c:v>2.3152466863361091E-2</c:v>
                </c:pt>
                <c:pt idx="924">
                  <c:v>2.3297262603349276E-2</c:v>
                </c:pt>
                <c:pt idx="925">
                  <c:v>2.133123791280328E-2</c:v>
                </c:pt>
                <c:pt idx="926">
                  <c:v>1.9649932838198089E-2</c:v>
                </c:pt>
                <c:pt idx="927">
                  <c:v>1.854196453893359E-2</c:v>
                </c:pt>
                <c:pt idx="928">
                  <c:v>1.7189436959247909E-2</c:v>
                </c:pt>
                <c:pt idx="929">
                  <c:v>1.6171890182868503E-2</c:v>
                </c:pt>
                <c:pt idx="930">
                  <c:v>1.5403494135310909E-2</c:v>
                </c:pt>
                <c:pt idx="931">
                  <c:v>1.4593274046651122E-2</c:v>
                </c:pt>
                <c:pt idx="932">
                  <c:v>1.3835386832822547E-2</c:v>
                </c:pt>
                <c:pt idx="933">
                  <c:v>1.3166729794637051E-2</c:v>
                </c:pt>
                <c:pt idx="934">
                  <c:v>1.340669238417328E-2</c:v>
                </c:pt>
                <c:pt idx="935">
                  <c:v>1.4327495801274032E-2</c:v>
                </c:pt>
                <c:pt idx="936">
                  <c:v>1.4138652995357411E-2</c:v>
                </c:pt>
                <c:pt idx="937">
                  <c:v>1.347473523698192E-2</c:v>
                </c:pt>
                <c:pt idx="938">
                  <c:v>1.2871163865929231E-2</c:v>
                </c:pt>
                <c:pt idx="939">
                  <c:v>1.2356537255656858E-2</c:v>
                </c:pt>
                <c:pt idx="940">
                  <c:v>1.1939410109485587E-2</c:v>
                </c:pt>
                <c:pt idx="941">
                  <c:v>1.1814548165571894E-2</c:v>
                </c:pt>
                <c:pt idx="942">
                  <c:v>1.1702603644026123E-2</c:v>
                </c:pt>
                <c:pt idx="943">
                  <c:v>1.2307163542437079E-2</c:v>
                </c:pt>
                <c:pt idx="944">
                  <c:v>1.2182078391310471E-2</c:v>
                </c:pt>
                <c:pt idx="945">
                  <c:v>1.2289227582675293E-2</c:v>
                </c:pt>
                <c:pt idx="946">
                  <c:v>1.1885233774808764E-2</c:v>
                </c:pt>
                <c:pt idx="947">
                  <c:v>1.1875250255913926E-2</c:v>
                </c:pt>
                <c:pt idx="948">
                  <c:v>1.3155391060957132E-2</c:v>
                </c:pt>
                <c:pt idx="949">
                  <c:v>1.3031805744274419E-2</c:v>
                </c:pt>
                <c:pt idx="950">
                  <c:v>1.3537052212834272E-2</c:v>
                </c:pt>
                <c:pt idx="951">
                  <c:v>1.5341823284008085E-2</c:v>
                </c:pt>
                <c:pt idx="952">
                  <c:v>1.523942989126161E-2</c:v>
                </c:pt>
                <c:pt idx="953">
                  <c:v>1.6378601579955139E-2</c:v>
                </c:pt>
                <c:pt idx="954">
                  <c:v>1.5971806751685885E-2</c:v>
                </c:pt>
                <c:pt idx="955">
                  <c:v>1.791456684024776E-2</c:v>
                </c:pt>
                <c:pt idx="956">
                  <c:v>1.6645120188306117E-2</c:v>
                </c:pt>
                <c:pt idx="957">
                  <c:v>1.5556855589489325E-2</c:v>
                </c:pt>
                <c:pt idx="958">
                  <c:v>1.4774908110607506E-2</c:v>
                </c:pt>
                <c:pt idx="959">
                  <c:v>1.4604376991194313E-2</c:v>
                </c:pt>
                <c:pt idx="960">
                  <c:v>1.4521602034749923E-2</c:v>
                </c:pt>
                <c:pt idx="961">
                  <c:v>1.3844892557625822E-2</c:v>
                </c:pt>
                <c:pt idx="962">
                  <c:v>1.3583340357995521E-2</c:v>
                </c:pt>
                <c:pt idx="963">
                  <c:v>1.455159685923013E-2</c:v>
                </c:pt>
                <c:pt idx="964">
                  <c:v>1.3785807688314233E-2</c:v>
                </c:pt>
                <c:pt idx="965">
                  <c:v>1.3246497635231173E-2</c:v>
                </c:pt>
                <c:pt idx="966">
                  <c:v>1.2925882558092652E-2</c:v>
                </c:pt>
                <c:pt idx="967">
                  <c:v>1.2943454452668039E-2</c:v>
                </c:pt>
                <c:pt idx="968">
                  <c:v>1.4095422052584159E-2</c:v>
                </c:pt>
                <c:pt idx="969">
                  <c:v>1.4750036532354816E-2</c:v>
                </c:pt>
                <c:pt idx="970">
                  <c:v>1.4001804920766662E-2</c:v>
                </c:pt>
                <c:pt idx="971">
                  <c:v>1.3980440636514865E-2</c:v>
                </c:pt>
                <c:pt idx="972">
                  <c:v>2.1343454286647263E-2</c:v>
                </c:pt>
                <c:pt idx="973">
                  <c:v>1.9950227843456889E-2</c:v>
                </c:pt>
                <c:pt idx="974">
                  <c:v>2.1932846375336702E-2</c:v>
                </c:pt>
                <c:pt idx="975">
                  <c:v>2.1664914966960283E-2</c:v>
                </c:pt>
                <c:pt idx="976">
                  <c:v>2.1145655521347388E-2</c:v>
                </c:pt>
                <c:pt idx="977">
                  <c:v>1.9554252379735241E-2</c:v>
                </c:pt>
                <c:pt idx="978">
                  <c:v>2.0046983517148575E-2</c:v>
                </c:pt>
                <c:pt idx="979">
                  <c:v>1.9097956522603491E-2</c:v>
                </c:pt>
                <c:pt idx="980">
                  <c:v>1.7739603754116508E-2</c:v>
                </c:pt>
                <c:pt idx="981">
                  <c:v>1.6722115358165753E-2</c:v>
                </c:pt>
                <c:pt idx="982">
                  <c:v>2.0010393082859842E-2</c:v>
                </c:pt>
                <c:pt idx="983">
                  <c:v>1.9778720485987757E-2</c:v>
                </c:pt>
                <c:pt idx="984">
                  <c:v>1.9248562456011094E-2</c:v>
                </c:pt>
                <c:pt idx="985">
                  <c:v>1.9157882494849236E-2</c:v>
                </c:pt>
                <c:pt idx="986">
                  <c:v>1.7760657676389263E-2</c:v>
                </c:pt>
                <c:pt idx="987">
                  <c:v>1.8598210532682964E-2</c:v>
                </c:pt>
                <c:pt idx="988">
                  <c:v>1.7896395777171455E-2</c:v>
                </c:pt>
                <c:pt idx="989">
                  <c:v>2.8939636129371109E-2</c:v>
                </c:pt>
                <c:pt idx="990">
                  <c:v>2.8285112196146069E-2</c:v>
                </c:pt>
                <c:pt idx="991">
                  <c:v>2.591168653406218E-2</c:v>
                </c:pt>
                <c:pt idx="992">
                  <c:v>2.5666738153114023E-2</c:v>
                </c:pt>
                <c:pt idx="993">
                  <c:v>2.3591321269184069E-2</c:v>
                </c:pt>
                <c:pt idx="994">
                  <c:v>2.2773935977580363E-2</c:v>
                </c:pt>
                <c:pt idx="995">
                  <c:v>2.7634990063927681E-2</c:v>
                </c:pt>
                <c:pt idx="996">
                  <c:v>2.5456206100300582E-2</c:v>
                </c:pt>
                <c:pt idx="997">
                  <c:v>2.5440113995017045E-2</c:v>
                </c:pt>
                <c:pt idx="998">
                  <c:v>2.4569490301810982E-2</c:v>
                </c:pt>
                <c:pt idx="999">
                  <c:v>2.2686109851479036E-2</c:v>
                </c:pt>
                <c:pt idx="1000">
                  <c:v>2.5273014540639533E-2</c:v>
                </c:pt>
                <c:pt idx="1001">
                  <c:v>2.8773176483342943E-2</c:v>
                </c:pt>
                <c:pt idx="1002">
                  <c:v>2.6155907573302772E-2</c:v>
                </c:pt>
                <c:pt idx="1003">
                  <c:v>2.5621413126459183E-2</c:v>
                </c:pt>
                <c:pt idx="1004">
                  <c:v>2.3735547663713046E-2</c:v>
                </c:pt>
                <c:pt idx="1005">
                  <c:v>2.1748571731198405E-2</c:v>
                </c:pt>
                <c:pt idx="1006">
                  <c:v>2.376541667459468E-2</c:v>
                </c:pt>
                <c:pt idx="1007">
                  <c:v>2.1973059892627111E-2</c:v>
                </c:pt>
                <c:pt idx="1008">
                  <c:v>2.0313560727785195E-2</c:v>
                </c:pt>
                <c:pt idx="1009">
                  <c:v>2.2053982758843609E-2</c:v>
                </c:pt>
                <c:pt idx="1010">
                  <c:v>2.5730588615494307E-2</c:v>
                </c:pt>
                <c:pt idx="1011">
                  <c:v>2.3874776170091649E-2</c:v>
                </c:pt>
                <c:pt idx="1012">
                  <c:v>2.5399489633514395E-2</c:v>
                </c:pt>
                <c:pt idx="1013">
                  <c:v>2.3236267563344858E-2</c:v>
                </c:pt>
                <c:pt idx="1014">
                  <c:v>2.1423054422996374E-2</c:v>
                </c:pt>
                <c:pt idx="1015">
                  <c:v>1.9693441142886299E-2</c:v>
                </c:pt>
                <c:pt idx="1016">
                  <c:v>1.8477437175141113E-2</c:v>
                </c:pt>
                <c:pt idx="1017">
                  <c:v>2.0747436512258605E-2</c:v>
                </c:pt>
                <c:pt idx="1018">
                  <c:v>1.9471689565021186E-2</c:v>
                </c:pt>
                <c:pt idx="1019">
                  <c:v>1.8430057668143769E-2</c:v>
                </c:pt>
                <c:pt idx="1020">
                  <c:v>2.0556041392805625E-2</c:v>
                </c:pt>
                <c:pt idx="1021">
                  <c:v>2.111378866306813E-2</c:v>
                </c:pt>
                <c:pt idx="1022">
                  <c:v>2.4004719873196675E-2</c:v>
                </c:pt>
                <c:pt idx="1023">
                  <c:v>2.3940422974993065E-2</c:v>
                </c:pt>
                <c:pt idx="1024">
                  <c:v>3.2509256596064622E-2</c:v>
                </c:pt>
                <c:pt idx="1025">
                  <c:v>2.9573106288456694E-2</c:v>
                </c:pt>
                <c:pt idx="1026">
                  <c:v>2.6847484495883318E-2</c:v>
                </c:pt>
                <c:pt idx="1027">
                  <c:v>2.4606410142809454E-2</c:v>
                </c:pt>
                <c:pt idx="1028">
                  <c:v>2.24737143021875E-2</c:v>
                </c:pt>
                <c:pt idx="1029">
                  <c:v>4.0871232207427319E-2</c:v>
                </c:pt>
                <c:pt idx="1030">
                  <c:v>3.9554035033730173E-2</c:v>
                </c:pt>
                <c:pt idx="1031">
                  <c:v>3.5710081668642216E-2</c:v>
                </c:pt>
                <c:pt idx="1032">
                  <c:v>3.2848888386753552E-2</c:v>
                </c:pt>
                <c:pt idx="1033">
                  <c:v>3.0224543686951912E-2</c:v>
                </c:pt>
                <c:pt idx="1034">
                  <c:v>2.7426322529652981E-2</c:v>
                </c:pt>
                <c:pt idx="1035">
                  <c:v>2.5265184061904814E-2</c:v>
                </c:pt>
                <c:pt idx="1036">
                  <c:v>2.3766474159156888E-2</c:v>
                </c:pt>
                <c:pt idx="1037">
                  <c:v>2.2717861519775319E-2</c:v>
                </c:pt>
                <c:pt idx="1038">
                  <c:v>2.1149725345463687E-2</c:v>
                </c:pt>
                <c:pt idx="1039">
                  <c:v>1.9510806835046895E-2</c:v>
                </c:pt>
                <c:pt idx="1040">
                  <c:v>1.809752286665146E-2</c:v>
                </c:pt>
                <c:pt idx="1041">
                  <c:v>1.8772625338255529E-2</c:v>
                </c:pt>
                <c:pt idx="1042">
                  <c:v>1.7408149171961096E-2</c:v>
                </c:pt>
                <c:pt idx="1043">
                  <c:v>1.6542179447831474E-2</c:v>
                </c:pt>
                <c:pt idx="1044">
                  <c:v>1.8992580897739329E-2</c:v>
                </c:pt>
                <c:pt idx="1045">
                  <c:v>1.7975903543648176E-2</c:v>
                </c:pt>
                <c:pt idx="1046">
                  <c:v>1.7207201207782279E-2</c:v>
                </c:pt>
                <c:pt idx="1047">
                  <c:v>2.829107627754095E-2</c:v>
                </c:pt>
                <c:pt idx="1048">
                  <c:v>2.5789876365756619E-2</c:v>
                </c:pt>
                <c:pt idx="1049">
                  <c:v>2.3515393343164041E-2</c:v>
                </c:pt>
                <c:pt idx="1050">
                  <c:v>2.347014611413099E-2</c:v>
                </c:pt>
                <c:pt idx="1051">
                  <c:v>2.2153679028093468E-2</c:v>
                </c:pt>
                <c:pt idx="1052">
                  <c:v>2.0330472519364963E-2</c:v>
                </c:pt>
                <c:pt idx="1053">
                  <c:v>2.0054300041932038E-2</c:v>
                </c:pt>
                <c:pt idx="1054">
                  <c:v>1.8568243890795838E-2</c:v>
                </c:pt>
                <c:pt idx="1055">
                  <c:v>1.7396677260164986E-2</c:v>
                </c:pt>
                <c:pt idx="1056">
                  <c:v>1.6385976868327341E-2</c:v>
                </c:pt>
                <c:pt idx="1057">
                  <c:v>1.5459650636923413E-2</c:v>
                </c:pt>
                <c:pt idx="1058">
                  <c:v>1.4558468785094637E-2</c:v>
                </c:pt>
                <c:pt idx="1059">
                  <c:v>1.3837088295547379E-2</c:v>
                </c:pt>
                <c:pt idx="1060">
                  <c:v>1.3174969116803036E-2</c:v>
                </c:pt>
                <c:pt idx="1061">
                  <c:v>1.2724323024030272E-2</c:v>
                </c:pt>
                <c:pt idx="1062">
                  <c:v>1.2486850019511608E-2</c:v>
                </c:pt>
                <c:pt idx="1063">
                  <c:v>1.2494828586270049E-2</c:v>
                </c:pt>
                <c:pt idx="1064">
                  <c:v>1.2207328000886961E-2</c:v>
                </c:pt>
                <c:pt idx="1065">
                  <c:v>1.1807975330873388E-2</c:v>
                </c:pt>
                <c:pt idx="1066">
                  <c:v>1.1485816529919556E-2</c:v>
                </c:pt>
                <c:pt idx="1067">
                  <c:v>1.1890439685343259E-2</c:v>
                </c:pt>
                <c:pt idx="1068">
                  <c:v>1.1957832271433011E-2</c:v>
                </c:pt>
                <c:pt idx="1069">
                  <c:v>1.1660344667745778E-2</c:v>
                </c:pt>
                <c:pt idx="1070">
                  <c:v>1.1411849753095981E-2</c:v>
                </c:pt>
                <c:pt idx="1071">
                  <c:v>1.1434287420779548E-2</c:v>
                </c:pt>
                <c:pt idx="1072">
                  <c:v>1.2067418751432907E-2</c:v>
                </c:pt>
                <c:pt idx="1073">
                  <c:v>1.1690914989404973E-2</c:v>
                </c:pt>
                <c:pt idx="1074">
                  <c:v>1.6212131323931674E-2</c:v>
                </c:pt>
                <c:pt idx="1075">
                  <c:v>1.5554656995665479E-2</c:v>
                </c:pt>
                <c:pt idx="1076">
                  <c:v>1.4655450360301197E-2</c:v>
                </c:pt>
                <c:pt idx="1077">
                  <c:v>1.4253696317654222E-2</c:v>
                </c:pt>
                <c:pt idx="1078">
                  <c:v>1.4096391263560949E-2</c:v>
                </c:pt>
                <c:pt idx="1079">
                  <c:v>1.3721219554480458E-2</c:v>
                </c:pt>
                <c:pt idx="1080">
                  <c:v>1.3478862318588181E-2</c:v>
                </c:pt>
                <c:pt idx="1081">
                  <c:v>1.3106817977468765E-2</c:v>
                </c:pt>
                <c:pt idx="1082">
                  <c:v>1.7583715721382943E-2</c:v>
                </c:pt>
                <c:pt idx="1083">
                  <c:v>1.8109036579812041E-2</c:v>
                </c:pt>
                <c:pt idx="1084">
                  <c:v>1.747301090578619E-2</c:v>
                </c:pt>
                <c:pt idx="1085">
                  <c:v>1.6784168823704006E-2</c:v>
                </c:pt>
                <c:pt idx="1086">
                  <c:v>1.5886850033997462E-2</c:v>
                </c:pt>
                <c:pt idx="1087">
                  <c:v>1.490459886341078E-2</c:v>
                </c:pt>
                <c:pt idx="1088">
                  <c:v>1.417467580690716E-2</c:v>
                </c:pt>
                <c:pt idx="1089">
                  <c:v>1.3574065050687827E-2</c:v>
                </c:pt>
                <c:pt idx="1090">
                  <c:v>1.3715212494925234E-2</c:v>
                </c:pt>
                <c:pt idx="1091">
                  <c:v>1.3193546091256132E-2</c:v>
                </c:pt>
                <c:pt idx="1092">
                  <c:v>1.2625000486085246E-2</c:v>
                </c:pt>
                <c:pt idx="1093">
                  <c:v>1.2282341735701027E-2</c:v>
                </c:pt>
                <c:pt idx="1094">
                  <c:v>1.2857550057013894E-2</c:v>
                </c:pt>
                <c:pt idx="1095">
                  <c:v>1.244522959254187E-2</c:v>
                </c:pt>
                <c:pt idx="1096">
                  <c:v>1.2084354570849639E-2</c:v>
                </c:pt>
                <c:pt idx="1097">
                  <c:v>1.2197352346446458E-2</c:v>
                </c:pt>
                <c:pt idx="1098">
                  <c:v>1.1814377275387243E-2</c:v>
                </c:pt>
                <c:pt idx="1099">
                  <c:v>1.1478653382452374E-2</c:v>
                </c:pt>
                <c:pt idx="1100">
                  <c:v>1.1213309252524945E-2</c:v>
                </c:pt>
                <c:pt idx="1101">
                  <c:v>1.2641557989742284E-2</c:v>
                </c:pt>
                <c:pt idx="1102">
                  <c:v>1.2184901261657902E-2</c:v>
                </c:pt>
                <c:pt idx="1103">
                  <c:v>1.1800254602896786E-2</c:v>
                </c:pt>
                <c:pt idx="1104">
                  <c:v>1.2316096259858933E-2</c:v>
                </c:pt>
                <c:pt idx="1105">
                  <c:v>1.1941947838833431E-2</c:v>
                </c:pt>
                <c:pt idx="1106">
                  <c:v>1.2161705092794916E-2</c:v>
                </c:pt>
                <c:pt idx="1107">
                  <c:v>1.1970036977037338E-2</c:v>
                </c:pt>
                <c:pt idx="1108">
                  <c:v>1.1606777366227202E-2</c:v>
                </c:pt>
                <c:pt idx="1109">
                  <c:v>1.3436191898340473E-2</c:v>
                </c:pt>
                <c:pt idx="1110">
                  <c:v>2.0971434397917519E-2</c:v>
                </c:pt>
                <c:pt idx="1111">
                  <c:v>1.9498564911370059E-2</c:v>
                </c:pt>
                <c:pt idx="1112">
                  <c:v>1.8411394811476214E-2</c:v>
                </c:pt>
                <c:pt idx="1113">
                  <c:v>1.8073470727926168E-2</c:v>
                </c:pt>
                <c:pt idx="1114">
                  <c:v>1.9507575078551703E-2</c:v>
                </c:pt>
                <c:pt idx="1115">
                  <c:v>1.8028986586971801E-2</c:v>
                </c:pt>
                <c:pt idx="1116">
                  <c:v>1.7284008310626413E-2</c:v>
                </c:pt>
                <c:pt idx="1117">
                  <c:v>1.7437518831566332E-2</c:v>
                </c:pt>
                <c:pt idx="1118">
                  <c:v>2.6400599492898899E-2</c:v>
                </c:pt>
                <c:pt idx="1119">
                  <c:v>2.4560795297706259E-2</c:v>
                </c:pt>
                <c:pt idx="1120">
                  <c:v>2.2726952209786669E-2</c:v>
                </c:pt>
                <c:pt idx="1121">
                  <c:v>2.0930084911793233E-2</c:v>
                </c:pt>
                <c:pt idx="1122">
                  <c:v>1.9423427510508781E-2</c:v>
                </c:pt>
                <c:pt idx="1123">
                  <c:v>2.1290924663020485E-2</c:v>
                </c:pt>
                <c:pt idx="1124">
                  <c:v>2.051734445320522E-2</c:v>
                </c:pt>
                <c:pt idx="1125">
                  <c:v>2.0401473064686333E-2</c:v>
                </c:pt>
                <c:pt idx="1126">
                  <c:v>1.9889479029381457E-2</c:v>
                </c:pt>
                <c:pt idx="1127">
                  <c:v>1.8450155194037362E-2</c:v>
                </c:pt>
                <c:pt idx="1128">
                  <c:v>1.7221763886405821E-2</c:v>
                </c:pt>
                <c:pt idx="1129">
                  <c:v>1.6198928174794909E-2</c:v>
                </c:pt>
                <c:pt idx="1130">
                  <c:v>1.5224366249219176E-2</c:v>
                </c:pt>
                <c:pt idx="1131">
                  <c:v>1.5896044648415323E-2</c:v>
                </c:pt>
                <c:pt idx="1132">
                  <c:v>1.5456737554893228E-2</c:v>
                </c:pt>
                <c:pt idx="1133">
                  <c:v>1.8996273421647804E-2</c:v>
                </c:pt>
                <c:pt idx="1134">
                  <c:v>1.8303232477365792E-2</c:v>
                </c:pt>
                <c:pt idx="1135">
                  <c:v>1.7588604153583549E-2</c:v>
                </c:pt>
                <c:pt idx="1136">
                  <c:v>1.8556519812407156E-2</c:v>
                </c:pt>
                <c:pt idx="1137">
                  <c:v>1.764066289085163E-2</c:v>
                </c:pt>
                <c:pt idx="1138">
                  <c:v>1.6778627896742476E-2</c:v>
                </c:pt>
                <c:pt idx="1139">
                  <c:v>1.5754390380113698E-2</c:v>
                </c:pt>
                <c:pt idx="1140">
                  <c:v>1.4803904302817528E-2</c:v>
                </c:pt>
                <c:pt idx="1141">
                  <c:v>1.4316125974908746E-2</c:v>
                </c:pt>
                <c:pt idx="1142">
                  <c:v>1.3656972800243253E-2</c:v>
                </c:pt>
                <c:pt idx="1143">
                  <c:v>1.5105048314421251E-2</c:v>
                </c:pt>
                <c:pt idx="1144">
                  <c:v>1.4323252216189677E-2</c:v>
                </c:pt>
                <c:pt idx="1145">
                  <c:v>1.3763245074418427E-2</c:v>
                </c:pt>
                <c:pt idx="1146">
                  <c:v>1.3216535572869835E-2</c:v>
                </c:pt>
                <c:pt idx="1147">
                  <c:v>1.2675308135132493E-2</c:v>
                </c:pt>
                <c:pt idx="1148">
                  <c:v>1.3513160234956733E-2</c:v>
                </c:pt>
                <c:pt idx="1149">
                  <c:v>1.4674958204063997E-2</c:v>
                </c:pt>
                <c:pt idx="1150">
                  <c:v>1.3888078757000107E-2</c:v>
                </c:pt>
                <c:pt idx="1151">
                  <c:v>1.3721507663185795E-2</c:v>
                </c:pt>
                <c:pt idx="1152">
                  <c:v>1.4322425639162526E-2</c:v>
                </c:pt>
                <c:pt idx="1153">
                  <c:v>1.3657904084844647E-2</c:v>
                </c:pt>
                <c:pt idx="1154">
                  <c:v>1.322554275715504E-2</c:v>
                </c:pt>
                <c:pt idx="1155">
                  <c:v>1.2679837314643651E-2</c:v>
                </c:pt>
                <c:pt idx="1156">
                  <c:v>1.4440043801044973E-2</c:v>
                </c:pt>
                <c:pt idx="1157">
                  <c:v>1.3766383663092692E-2</c:v>
                </c:pt>
                <c:pt idx="1158">
                  <c:v>1.3425418788414765E-2</c:v>
                </c:pt>
                <c:pt idx="1159">
                  <c:v>1.3183889325095356E-2</c:v>
                </c:pt>
                <c:pt idx="1160">
                  <c:v>1.279736588122665E-2</c:v>
                </c:pt>
                <c:pt idx="1161">
                  <c:v>1.2595375943574056E-2</c:v>
                </c:pt>
                <c:pt idx="1162">
                  <c:v>1.2250433503570107E-2</c:v>
                </c:pt>
                <c:pt idx="1163">
                  <c:v>1.2100082540078673E-2</c:v>
                </c:pt>
                <c:pt idx="1164">
                  <c:v>1.2204941708697957E-2</c:v>
                </c:pt>
                <c:pt idx="1165">
                  <c:v>1.3126297347252205E-2</c:v>
                </c:pt>
                <c:pt idx="1166">
                  <c:v>1.4603837415643908E-2</c:v>
                </c:pt>
                <c:pt idx="1167">
                  <c:v>1.3985402828537595E-2</c:v>
                </c:pt>
                <c:pt idx="1168">
                  <c:v>1.3315647834628372E-2</c:v>
                </c:pt>
                <c:pt idx="1169">
                  <c:v>1.3147373210381697E-2</c:v>
                </c:pt>
                <c:pt idx="1170">
                  <c:v>1.260426152035638E-2</c:v>
                </c:pt>
                <c:pt idx="1171">
                  <c:v>1.2434052418894483E-2</c:v>
                </c:pt>
                <c:pt idx="1172">
                  <c:v>1.2162902434897514E-2</c:v>
                </c:pt>
                <c:pt idx="1173">
                  <c:v>1.3482088849970398E-2</c:v>
                </c:pt>
                <c:pt idx="1174">
                  <c:v>1.5198404037008824E-2</c:v>
                </c:pt>
                <c:pt idx="1175">
                  <c:v>1.6362922754182236E-2</c:v>
                </c:pt>
                <c:pt idx="1176">
                  <c:v>2.4250439463849426E-2</c:v>
                </c:pt>
                <c:pt idx="1177">
                  <c:v>2.2976683001349585E-2</c:v>
                </c:pt>
                <c:pt idx="1178">
                  <c:v>2.1269000326960094E-2</c:v>
                </c:pt>
                <c:pt idx="1179">
                  <c:v>2.0823365919315797E-2</c:v>
                </c:pt>
                <c:pt idx="1180">
                  <c:v>1.9739749942071075E-2</c:v>
                </c:pt>
                <c:pt idx="1181">
                  <c:v>1.8279831415300121E-2</c:v>
                </c:pt>
                <c:pt idx="1182">
                  <c:v>2.2145195660695585E-2</c:v>
                </c:pt>
                <c:pt idx="1183">
                  <c:v>2.3069615113118089E-2</c:v>
                </c:pt>
                <c:pt idx="1184">
                  <c:v>2.1249125779338397E-2</c:v>
                </c:pt>
                <c:pt idx="1185">
                  <c:v>2.099789208317213E-2</c:v>
                </c:pt>
                <c:pt idx="1186">
                  <c:v>2.0218909210044201E-2</c:v>
                </c:pt>
                <c:pt idx="1187">
                  <c:v>1.8647744781178158E-2</c:v>
                </c:pt>
                <c:pt idx="1188">
                  <c:v>1.7580095697973797E-2</c:v>
                </c:pt>
                <c:pt idx="1189">
                  <c:v>1.637807325510535E-2</c:v>
                </c:pt>
                <c:pt idx="1190">
                  <c:v>2.2641449318011236E-2</c:v>
                </c:pt>
                <c:pt idx="1191">
                  <c:v>2.1627923692270012E-2</c:v>
                </c:pt>
                <c:pt idx="1192">
                  <c:v>2.0365248435754442E-2</c:v>
                </c:pt>
                <c:pt idx="1193">
                  <c:v>1.8854088900638555E-2</c:v>
                </c:pt>
                <c:pt idx="1194">
                  <c:v>1.8264050750130295E-2</c:v>
                </c:pt>
                <c:pt idx="1195">
                  <c:v>1.6975503371108244E-2</c:v>
                </c:pt>
                <c:pt idx="1196">
                  <c:v>1.6804613700053095E-2</c:v>
                </c:pt>
                <c:pt idx="1197">
                  <c:v>1.6587624294404177E-2</c:v>
                </c:pt>
                <c:pt idx="1198">
                  <c:v>1.6729247199944126E-2</c:v>
                </c:pt>
                <c:pt idx="1199">
                  <c:v>1.563592966165623E-2</c:v>
                </c:pt>
                <c:pt idx="1200">
                  <c:v>1.4720990829312695E-2</c:v>
                </c:pt>
                <c:pt idx="1201">
                  <c:v>1.436640222112325E-2</c:v>
                </c:pt>
                <c:pt idx="1202">
                  <c:v>1.7225833720534264E-2</c:v>
                </c:pt>
                <c:pt idx="1203">
                  <c:v>1.6106067677790038E-2</c:v>
                </c:pt>
                <c:pt idx="1204">
                  <c:v>1.6776298986174925E-2</c:v>
                </c:pt>
                <c:pt idx="1205">
                  <c:v>1.5719394877433762E-2</c:v>
                </c:pt>
                <c:pt idx="1206">
                  <c:v>1.4779556627076071E-2</c:v>
                </c:pt>
                <c:pt idx="1207">
                  <c:v>1.4227149255643102E-2</c:v>
                </c:pt>
                <c:pt idx="1208">
                  <c:v>1.3909560076999979E-2</c:v>
                </c:pt>
                <c:pt idx="1209">
                  <c:v>1.4378371622475542E-2</c:v>
                </c:pt>
                <c:pt idx="1210">
                  <c:v>1.366235492403114E-2</c:v>
                </c:pt>
                <c:pt idx="1211">
                  <c:v>1.3202395260034652E-2</c:v>
                </c:pt>
                <c:pt idx="1212">
                  <c:v>1.352481558802612E-2</c:v>
                </c:pt>
                <c:pt idx="1213">
                  <c:v>1.3112761244160788E-2</c:v>
                </c:pt>
                <c:pt idx="1214">
                  <c:v>1.2754778969055606E-2</c:v>
                </c:pt>
                <c:pt idx="1215">
                  <c:v>1.446236559103004E-2</c:v>
                </c:pt>
                <c:pt idx="1216">
                  <c:v>1.3699809605119007E-2</c:v>
                </c:pt>
                <c:pt idx="1217">
                  <c:v>1.6016311287933255E-2</c:v>
                </c:pt>
                <c:pt idx="1218">
                  <c:v>1.5209728616666019E-2</c:v>
                </c:pt>
                <c:pt idx="1219">
                  <c:v>1.7050290309729543E-2</c:v>
                </c:pt>
                <c:pt idx="1220">
                  <c:v>1.5907809729145968E-2</c:v>
                </c:pt>
                <c:pt idx="1221">
                  <c:v>1.5623002632493957E-2</c:v>
                </c:pt>
                <c:pt idx="1222">
                  <c:v>1.510274663489591E-2</c:v>
                </c:pt>
                <c:pt idx="1223">
                  <c:v>1.483304176871671E-2</c:v>
                </c:pt>
                <c:pt idx="1224">
                  <c:v>1.6512042956272666E-2</c:v>
                </c:pt>
                <c:pt idx="1225">
                  <c:v>1.5474300764355275E-2</c:v>
                </c:pt>
                <c:pt idx="1226">
                  <c:v>1.4615154569056482E-2</c:v>
                </c:pt>
                <c:pt idx="1227">
                  <c:v>1.3958968598118838E-2</c:v>
                </c:pt>
                <c:pt idx="1228">
                  <c:v>1.3293046851019542E-2</c:v>
                </c:pt>
                <c:pt idx="1229">
                  <c:v>1.2758985366447978E-2</c:v>
                </c:pt>
                <c:pt idx="1230">
                  <c:v>1.3444254236153919E-2</c:v>
                </c:pt>
                <c:pt idx="1231">
                  <c:v>1.2904362105308986E-2</c:v>
                </c:pt>
                <c:pt idx="1232">
                  <c:v>1.3058079022705935E-2</c:v>
                </c:pt>
                <c:pt idx="1233">
                  <c:v>1.25115039289355E-2</c:v>
                </c:pt>
                <c:pt idx="1234">
                  <c:v>1.262823163717907E-2</c:v>
                </c:pt>
                <c:pt idx="1235">
                  <c:v>1.2507379590505628E-2</c:v>
                </c:pt>
                <c:pt idx="1236">
                  <c:v>1.4811122827985782E-2</c:v>
                </c:pt>
                <c:pt idx="1237">
                  <c:v>1.4000716839352119E-2</c:v>
                </c:pt>
                <c:pt idx="1238">
                  <c:v>1.5199217216857205E-2</c:v>
                </c:pt>
                <c:pt idx="1239">
                  <c:v>1.7109135096629691E-2</c:v>
                </c:pt>
                <c:pt idx="1240">
                  <c:v>1.6047742492530537E-2</c:v>
                </c:pt>
                <c:pt idx="1241">
                  <c:v>1.5077773602580013E-2</c:v>
                </c:pt>
                <c:pt idx="1242">
                  <c:v>1.4220384027449903E-2</c:v>
                </c:pt>
                <c:pt idx="1243">
                  <c:v>1.3706116242631827E-2</c:v>
                </c:pt>
                <c:pt idx="1244">
                  <c:v>1.3061664452472897E-2</c:v>
                </c:pt>
                <c:pt idx="1245">
                  <c:v>1.271070313736725E-2</c:v>
                </c:pt>
                <c:pt idx="1246">
                  <c:v>1.2251526529053099E-2</c:v>
                </c:pt>
                <c:pt idx="1247">
                  <c:v>1.2167558692097834E-2</c:v>
                </c:pt>
                <c:pt idx="1248">
                  <c:v>1.2134946133719744E-2</c:v>
                </c:pt>
                <c:pt idx="1249">
                  <c:v>1.2284658856920212E-2</c:v>
                </c:pt>
                <c:pt idx="1250">
                  <c:v>1.1929910262356673E-2</c:v>
                </c:pt>
                <c:pt idx="1251">
                  <c:v>1.1683226893506963E-2</c:v>
                </c:pt>
                <c:pt idx="1252">
                  <c:v>1.2265712276345993E-2</c:v>
                </c:pt>
                <c:pt idx="1253">
                  <c:v>1.2036645118529275E-2</c:v>
                </c:pt>
                <c:pt idx="1254">
                  <c:v>1.1692385788750047E-2</c:v>
                </c:pt>
                <c:pt idx="1255">
                  <c:v>1.2672461814744133E-2</c:v>
                </c:pt>
                <c:pt idx="1256">
                  <c:v>1.261882687759869E-2</c:v>
                </c:pt>
                <c:pt idx="1257">
                  <c:v>1.283404505496746E-2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99-4F6A-97C7-5B2979BDB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674879"/>
        <c:axId val="1387675711"/>
      </c:lineChart>
      <c:dateAx>
        <c:axId val="1387674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5711"/>
        <c:crosses val="autoZero"/>
        <c:auto val="1"/>
        <c:lblOffset val="100"/>
        <c:baseTimeUnit val="days"/>
      </c:dateAx>
      <c:valAx>
        <c:axId val="1387675711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AAPL correlation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DCC_results!$H$17:$H$1274</c:f>
              <c:numCache>
                <c:formatCode>0.0000</c:formatCode>
                <c:ptCount val="1258"/>
                <c:pt idx="0">
                  <c:v>0.59926112103151485</c:v>
                </c:pt>
                <c:pt idx="1">
                  <c:v>0.59926112103151485</c:v>
                </c:pt>
                <c:pt idx="2">
                  <c:v>0.56238430764583547</c:v>
                </c:pt>
                <c:pt idx="3">
                  <c:v>0.58026496415106632</c:v>
                </c:pt>
                <c:pt idx="4">
                  <c:v>0.58864582433832879</c:v>
                </c:pt>
                <c:pt idx="5">
                  <c:v>0.5835577080579708</c:v>
                </c:pt>
                <c:pt idx="6">
                  <c:v>0.63468435598478079</c:v>
                </c:pt>
                <c:pt idx="7">
                  <c:v>0.59557957239841852</c:v>
                </c:pt>
                <c:pt idx="8">
                  <c:v>0.66257762794999975</c:v>
                </c:pt>
                <c:pt idx="9">
                  <c:v>0.62862631153380377</c:v>
                </c:pt>
                <c:pt idx="10">
                  <c:v>0.67215958500128281</c:v>
                </c:pt>
                <c:pt idx="11">
                  <c:v>0.67404047073678908</c:v>
                </c:pt>
                <c:pt idx="12">
                  <c:v>0.68270802063093561</c:v>
                </c:pt>
                <c:pt idx="13">
                  <c:v>0.72536595284062333</c:v>
                </c:pt>
                <c:pt idx="14">
                  <c:v>0.7671426885425876</c:v>
                </c:pt>
                <c:pt idx="15">
                  <c:v>0.70237373248387813</c:v>
                </c:pt>
                <c:pt idx="16">
                  <c:v>0.68173392501620178</c:v>
                </c:pt>
                <c:pt idx="17">
                  <c:v>0.65477729591120504</c:v>
                </c:pt>
                <c:pt idx="18">
                  <c:v>0.63867718386614969</c:v>
                </c:pt>
                <c:pt idx="19">
                  <c:v>0.62401992988254951</c:v>
                </c:pt>
                <c:pt idx="20">
                  <c:v>0.61633667597104935</c:v>
                </c:pt>
                <c:pt idx="21">
                  <c:v>0.63139321861461151</c:v>
                </c:pt>
                <c:pt idx="22">
                  <c:v>0.67562653123395722</c:v>
                </c:pt>
                <c:pt idx="23">
                  <c:v>0.64903588839961357</c:v>
                </c:pt>
                <c:pt idx="24">
                  <c:v>0.73479933244174023</c:v>
                </c:pt>
                <c:pt idx="25">
                  <c:v>0.67921797272844897</c:v>
                </c:pt>
                <c:pt idx="26">
                  <c:v>0.68001736695119619</c:v>
                </c:pt>
                <c:pt idx="27">
                  <c:v>0.75266572930790965</c:v>
                </c:pt>
                <c:pt idx="28">
                  <c:v>0.69525319030132227</c:v>
                </c:pt>
                <c:pt idx="29">
                  <c:v>0.70318393630430909</c:v>
                </c:pt>
                <c:pt idx="30">
                  <c:v>0.6568530086034986</c:v>
                </c:pt>
                <c:pt idx="31">
                  <c:v>0.64494834360411613</c:v>
                </c:pt>
                <c:pt idx="32">
                  <c:v>0.68374072789105589</c:v>
                </c:pt>
                <c:pt idx="33">
                  <c:v>0.5322970427607473</c:v>
                </c:pt>
                <c:pt idx="34">
                  <c:v>0.51368702196392135</c:v>
                </c:pt>
                <c:pt idx="35">
                  <c:v>0.54132274835687555</c:v>
                </c:pt>
                <c:pt idx="36">
                  <c:v>0.63984878901141506</c:v>
                </c:pt>
                <c:pt idx="37">
                  <c:v>0.60200081588003262</c:v>
                </c:pt>
                <c:pt idx="38">
                  <c:v>0.5993774655917512</c:v>
                </c:pt>
                <c:pt idx="39">
                  <c:v>0.69844839128161085</c:v>
                </c:pt>
                <c:pt idx="40">
                  <c:v>0.15007898427636041</c:v>
                </c:pt>
                <c:pt idx="41">
                  <c:v>0.31046894185095886</c:v>
                </c:pt>
                <c:pt idx="42">
                  <c:v>0.41698321765037683</c:v>
                </c:pt>
                <c:pt idx="43">
                  <c:v>0.47603320918196318</c:v>
                </c:pt>
                <c:pt idx="44">
                  <c:v>0.4487100731883138</c:v>
                </c:pt>
                <c:pt idx="45">
                  <c:v>0.45725487884044874</c:v>
                </c:pt>
                <c:pt idx="46">
                  <c:v>0.4766342494161207</c:v>
                </c:pt>
                <c:pt idx="47">
                  <c:v>0.51982641995158763</c:v>
                </c:pt>
                <c:pt idx="48">
                  <c:v>0.51367832848755435</c:v>
                </c:pt>
                <c:pt idx="49">
                  <c:v>0.58788115353418158</c:v>
                </c:pt>
                <c:pt idx="50">
                  <c:v>0.53517182589931855</c:v>
                </c:pt>
                <c:pt idx="51">
                  <c:v>0.57610186211694236</c:v>
                </c:pt>
                <c:pt idx="52">
                  <c:v>0.58441248670386092</c:v>
                </c:pt>
                <c:pt idx="53">
                  <c:v>0.5889190692193782</c:v>
                </c:pt>
                <c:pt idx="54">
                  <c:v>0.5841170631450775</c:v>
                </c:pt>
                <c:pt idx="55">
                  <c:v>0.59074034007606935</c:v>
                </c:pt>
                <c:pt idx="56">
                  <c:v>0.60241882116418277</c:v>
                </c:pt>
                <c:pt idx="57">
                  <c:v>0.51774335614368172</c:v>
                </c:pt>
                <c:pt idx="58">
                  <c:v>0.52204325642040217</c:v>
                </c:pt>
                <c:pt idx="59">
                  <c:v>0.51007056261304107</c:v>
                </c:pt>
                <c:pt idx="60">
                  <c:v>0.50454608785599186</c:v>
                </c:pt>
                <c:pt idx="61">
                  <c:v>0.54409160024685232</c:v>
                </c:pt>
                <c:pt idx="62">
                  <c:v>0.55824840483355631</c:v>
                </c:pt>
                <c:pt idx="63">
                  <c:v>0.55644041754508333</c:v>
                </c:pt>
                <c:pt idx="64">
                  <c:v>0.58120165572873062</c:v>
                </c:pt>
                <c:pt idx="65">
                  <c:v>0.54697837090614521</c:v>
                </c:pt>
                <c:pt idx="66">
                  <c:v>0.4876685786476927</c:v>
                </c:pt>
                <c:pt idx="67">
                  <c:v>0.51944268797806592</c:v>
                </c:pt>
                <c:pt idx="68">
                  <c:v>0.63481248717570427</c:v>
                </c:pt>
                <c:pt idx="69">
                  <c:v>0.613961976705649</c:v>
                </c:pt>
                <c:pt idx="70">
                  <c:v>0.65010451428531668</c:v>
                </c:pt>
                <c:pt idx="71">
                  <c:v>0.64820449422051174</c:v>
                </c:pt>
                <c:pt idx="72">
                  <c:v>0.6422546036304958</c:v>
                </c:pt>
                <c:pt idx="73">
                  <c:v>0.56231382808329755</c:v>
                </c:pt>
                <c:pt idx="74">
                  <c:v>0.58908109204471626</c:v>
                </c:pt>
                <c:pt idx="75">
                  <c:v>0.60448807756466127</c:v>
                </c:pt>
                <c:pt idx="76">
                  <c:v>0.48379869835455563</c:v>
                </c:pt>
                <c:pt idx="77">
                  <c:v>0.4911173980661015</c:v>
                </c:pt>
                <c:pt idx="78">
                  <c:v>0.52949716727694174</c:v>
                </c:pt>
                <c:pt idx="79">
                  <c:v>0.65467873276889732</c:v>
                </c:pt>
                <c:pt idx="80">
                  <c:v>0.62425551984354966</c:v>
                </c:pt>
                <c:pt idx="81">
                  <c:v>0.59686567099625898</c:v>
                </c:pt>
                <c:pt idx="82">
                  <c:v>0.66129551832645594</c:v>
                </c:pt>
                <c:pt idx="83">
                  <c:v>0.67853683131928977</c:v>
                </c:pt>
                <c:pt idx="84">
                  <c:v>0.65756562711267075</c:v>
                </c:pt>
                <c:pt idx="85">
                  <c:v>0.64615933508273637</c:v>
                </c:pt>
                <c:pt idx="86">
                  <c:v>0.65274283886750095</c:v>
                </c:pt>
                <c:pt idx="87">
                  <c:v>0.6413101284049374</c:v>
                </c:pt>
                <c:pt idx="88">
                  <c:v>0.61809060127488491</c:v>
                </c:pt>
                <c:pt idx="89">
                  <c:v>0.61865866860857688</c:v>
                </c:pt>
                <c:pt idx="90">
                  <c:v>0.61202492173521139</c:v>
                </c:pt>
                <c:pt idx="91">
                  <c:v>0.60849371796118001</c:v>
                </c:pt>
                <c:pt idx="92">
                  <c:v>0.59708439091617149</c:v>
                </c:pt>
                <c:pt idx="93">
                  <c:v>0.59609624108041936</c:v>
                </c:pt>
                <c:pt idx="94">
                  <c:v>0.59863097802601051</c:v>
                </c:pt>
                <c:pt idx="95">
                  <c:v>0.63128305710314181</c:v>
                </c:pt>
                <c:pt idx="96">
                  <c:v>0.66210436829995523</c:v>
                </c:pt>
                <c:pt idx="97">
                  <c:v>0.64789484232053862</c:v>
                </c:pt>
                <c:pt idx="98">
                  <c:v>0.64569898526838232</c:v>
                </c:pt>
                <c:pt idx="99">
                  <c:v>0.63377848096268241</c:v>
                </c:pt>
                <c:pt idx="100">
                  <c:v>0.62485240181117108</c:v>
                </c:pt>
                <c:pt idx="101">
                  <c:v>0.51861916716836298</c:v>
                </c:pt>
                <c:pt idx="102">
                  <c:v>0.48819369830711729</c:v>
                </c:pt>
                <c:pt idx="103">
                  <c:v>0.54023310154669602</c:v>
                </c:pt>
                <c:pt idx="104">
                  <c:v>0.63553517133461368</c:v>
                </c:pt>
                <c:pt idx="105">
                  <c:v>0.68085791524507344</c:v>
                </c:pt>
                <c:pt idx="106">
                  <c:v>0.65240149629828359</c:v>
                </c:pt>
                <c:pt idx="107">
                  <c:v>0.69765781969689278</c:v>
                </c:pt>
                <c:pt idx="108">
                  <c:v>0.68083695160438129</c:v>
                </c:pt>
                <c:pt idx="109">
                  <c:v>0.65651924771563597</c:v>
                </c:pt>
                <c:pt idx="110">
                  <c:v>0.6825238177476427</c:v>
                </c:pt>
                <c:pt idx="111">
                  <c:v>0.67532810083923278</c:v>
                </c:pt>
                <c:pt idx="112">
                  <c:v>0.65887469274601007</c:v>
                </c:pt>
                <c:pt idx="113">
                  <c:v>0.64196122240581377</c:v>
                </c:pt>
                <c:pt idx="114">
                  <c:v>0.68002742148064765</c:v>
                </c:pt>
                <c:pt idx="115">
                  <c:v>0.65703240476104618</c:v>
                </c:pt>
                <c:pt idx="116">
                  <c:v>0.64323161738718959</c:v>
                </c:pt>
                <c:pt idx="117">
                  <c:v>0.63129631777971629</c:v>
                </c:pt>
                <c:pt idx="118">
                  <c:v>0.62214174308283199</c:v>
                </c:pt>
                <c:pt idx="119">
                  <c:v>0.61551341851018659</c:v>
                </c:pt>
                <c:pt idx="120">
                  <c:v>0.58415887878957584</c:v>
                </c:pt>
                <c:pt idx="121">
                  <c:v>0.65764142545375448</c:v>
                </c:pt>
                <c:pt idx="122">
                  <c:v>0.67386519821480917</c:v>
                </c:pt>
                <c:pt idx="123">
                  <c:v>0.65537061286731635</c:v>
                </c:pt>
                <c:pt idx="124">
                  <c:v>0.66147226423155581</c:v>
                </c:pt>
                <c:pt idx="125">
                  <c:v>0.64349194770873341</c:v>
                </c:pt>
                <c:pt idx="126">
                  <c:v>0.63254207337777835</c:v>
                </c:pt>
                <c:pt idx="127">
                  <c:v>0.62127056680498072</c:v>
                </c:pt>
                <c:pt idx="128">
                  <c:v>0.62144182640846846</c:v>
                </c:pt>
                <c:pt idx="129">
                  <c:v>0.61802080667470227</c:v>
                </c:pt>
                <c:pt idx="130">
                  <c:v>0.62549716265569244</c:v>
                </c:pt>
                <c:pt idx="131">
                  <c:v>0.61609180672831321</c:v>
                </c:pt>
                <c:pt idx="132">
                  <c:v>0.62706473985337163</c:v>
                </c:pt>
                <c:pt idx="133">
                  <c:v>0.61364422063932567</c:v>
                </c:pt>
                <c:pt idx="134">
                  <c:v>0.63542605426130061</c:v>
                </c:pt>
                <c:pt idx="135">
                  <c:v>0.6249883307653149</c:v>
                </c:pt>
                <c:pt idx="136">
                  <c:v>0.61882930447157036</c:v>
                </c:pt>
                <c:pt idx="137">
                  <c:v>0.6065888311451324</c:v>
                </c:pt>
                <c:pt idx="138">
                  <c:v>0.58906511816614393</c:v>
                </c:pt>
                <c:pt idx="139">
                  <c:v>0.61208451782758633</c:v>
                </c:pt>
                <c:pt idx="140">
                  <c:v>0.61625346346901655</c:v>
                </c:pt>
                <c:pt idx="141">
                  <c:v>0.60699406282941404</c:v>
                </c:pt>
                <c:pt idx="142">
                  <c:v>0.53203859326449821</c:v>
                </c:pt>
                <c:pt idx="143">
                  <c:v>0.55963870441561403</c:v>
                </c:pt>
                <c:pt idx="144">
                  <c:v>0.57101228515467639</c:v>
                </c:pt>
                <c:pt idx="145">
                  <c:v>0.64483039322984204</c:v>
                </c:pt>
                <c:pt idx="146">
                  <c:v>0.63293278735480007</c:v>
                </c:pt>
                <c:pt idx="147">
                  <c:v>0.63319964023701691</c:v>
                </c:pt>
                <c:pt idx="148">
                  <c:v>0.62368612235005794</c:v>
                </c:pt>
                <c:pt idx="149">
                  <c:v>0.62126351662947965</c:v>
                </c:pt>
                <c:pt idx="150">
                  <c:v>0.58540411546204596</c:v>
                </c:pt>
                <c:pt idx="151">
                  <c:v>0.69156033564958108</c:v>
                </c:pt>
                <c:pt idx="152">
                  <c:v>0.5993017983609733</c:v>
                </c:pt>
                <c:pt idx="153">
                  <c:v>0.66089860611360884</c:v>
                </c:pt>
                <c:pt idx="154">
                  <c:v>0.68047466595106765</c:v>
                </c:pt>
                <c:pt idx="155">
                  <c:v>0.65082916402138336</c:v>
                </c:pt>
                <c:pt idx="156">
                  <c:v>0.62199431753240697</c:v>
                </c:pt>
                <c:pt idx="157">
                  <c:v>0.63651253251345241</c:v>
                </c:pt>
                <c:pt idx="158">
                  <c:v>0.62236286800815754</c:v>
                </c:pt>
                <c:pt idx="159">
                  <c:v>0.58429730393328794</c:v>
                </c:pt>
                <c:pt idx="160">
                  <c:v>0.6047589762270642</c:v>
                </c:pt>
                <c:pt idx="161">
                  <c:v>0.53545529739950981</c:v>
                </c:pt>
                <c:pt idx="162">
                  <c:v>0.53858090321222118</c:v>
                </c:pt>
                <c:pt idx="163">
                  <c:v>0.54948757306587948</c:v>
                </c:pt>
                <c:pt idx="164">
                  <c:v>0.58851017398719085</c:v>
                </c:pt>
                <c:pt idx="165">
                  <c:v>0.56686897270776992</c:v>
                </c:pt>
                <c:pt idx="166">
                  <c:v>0.53822313050804838</c:v>
                </c:pt>
                <c:pt idx="167">
                  <c:v>0.55337594182311234</c:v>
                </c:pt>
                <c:pt idx="168">
                  <c:v>0.57372131802955684</c:v>
                </c:pt>
                <c:pt idx="169">
                  <c:v>0.57475198056748422</c:v>
                </c:pt>
                <c:pt idx="170">
                  <c:v>0.55074192984879822</c:v>
                </c:pt>
                <c:pt idx="171">
                  <c:v>0.56387040661014731</c:v>
                </c:pt>
                <c:pt idx="172">
                  <c:v>0.56382407182402572</c:v>
                </c:pt>
                <c:pt idx="173">
                  <c:v>0.56334119599982446</c:v>
                </c:pt>
                <c:pt idx="174">
                  <c:v>0.66447760010996493</c:v>
                </c:pt>
                <c:pt idx="175">
                  <c:v>0.68293275245209784</c:v>
                </c:pt>
                <c:pt idx="176">
                  <c:v>0.64992039275211788</c:v>
                </c:pt>
                <c:pt idx="177">
                  <c:v>0.6349024993696778</c:v>
                </c:pt>
                <c:pt idx="178">
                  <c:v>0.62717037506828477</c:v>
                </c:pt>
                <c:pt idx="179">
                  <c:v>0.62780645637820598</c:v>
                </c:pt>
                <c:pt idx="180">
                  <c:v>0.62545803892192853</c:v>
                </c:pt>
                <c:pt idx="181">
                  <c:v>0.64832321262478099</c:v>
                </c:pt>
                <c:pt idx="182">
                  <c:v>0.69601487920641003</c:v>
                </c:pt>
                <c:pt idx="183">
                  <c:v>0.84745076998902791</c:v>
                </c:pt>
                <c:pt idx="184">
                  <c:v>0.7804422342092473</c:v>
                </c:pt>
                <c:pt idx="185">
                  <c:v>0.70593624509281894</c:v>
                </c:pt>
                <c:pt idx="186">
                  <c:v>0.82044295741958773</c:v>
                </c:pt>
                <c:pt idx="187">
                  <c:v>0.82144429583243328</c:v>
                </c:pt>
                <c:pt idx="188">
                  <c:v>0.79182971057701868</c:v>
                </c:pt>
                <c:pt idx="189">
                  <c:v>0.76010396263083702</c:v>
                </c:pt>
                <c:pt idx="190">
                  <c:v>0.83133453370318622</c:v>
                </c:pt>
                <c:pt idx="191">
                  <c:v>0.82828836204944012</c:v>
                </c:pt>
                <c:pt idx="192">
                  <c:v>0.7665558777230761</c:v>
                </c:pt>
                <c:pt idx="193">
                  <c:v>0.7347285262977965</c:v>
                </c:pt>
                <c:pt idx="194">
                  <c:v>0.75863450476776084</c:v>
                </c:pt>
                <c:pt idx="195">
                  <c:v>0.7596281979205225</c:v>
                </c:pt>
                <c:pt idx="196">
                  <c:v>0.72493291467453658</c:v>
                </c:pt>
                <c:pt idx="197">
                  <c:v>0.70259977446830113</c:v>
                </c:pt>
                <c:pt idx="198">
                  <c:v>0.64384184070397332</c:v>
                </c:pt>
                <c:pt idx="199">
                  <c:v>0.62798296705427636</c:v>
                </c:pt>
                <c:pt idx="200">
                  <c:v>0.59715943514176062</c:v>
                </c:pt>
                <c:pt idx="201">
                  <c:v>0.58787725581543415</c:v>
                </c:pt>
                <c:pt idx="202">
                  <c:v>0.55774989608352843</c:v>
                </c:pt>
                <c:pt idx="203">
                  <c:v>0.57537791114114467</c:v>
                </c:pt>
                <c:pt idx="204">
                  <c:v>0.63109789517938797</c:v>
                </c:pt>
                <c:pt idx="205">
                  <c:v>0.60413420580798405</c:v>
                </c:pt>
                <c:pt idx="206">
                  <c:v>0.58259610694374597</c:v>
                </c:pt>
                <c:pt idx="207">
                  <c:v>0.58805664894869203</c:v>
                </c:pt>
                <c:pt idx="208">
                  <c:v>0.66100536027065093</c:v>
                </c:pt>
                <c:pt idx="209">
                  <c:v>0.54507611626220021</c:v>
                </c:pt>
                <c:pt idx="210">
                  <c:v>0.55811203919297536</c:v>
                </c:pt>
                <c:pt idx="211">
                  <c:v>0.55371909958029764</c:v>
                </c:pt>
                <c:pt idx="212">
                  <c:v>0.55540729575277858</c:v>
                </c:pt>
                <c:pt idx="213">
                  <c:v>0.51055966878820247</c:v>
                </c:pt>
                <c:pt idx="214">
                  <c:v>0.51432582416257333</c:v>
                </c:pt>
                <c:pt idx="215">
                  <c:v>0.48662680992877283</c:v>
                </c:pt>
                <c:pt idx="216">
                  <c:v>0.4148003046700548</c:v>
                </c:pt>
                <c:pt idx="217">
                  <c:v>0.42440365800709101</c:v>
                </c:pt>
                <c:pt idx="218">
                  <c:v>0.46544095777128719</c:v>
                </c:pt>
                <c:pt idx="219">
                  <c:v>0.4838900065025904</c:v>
                </c:pt>
                <c:pt idx="220">
                  <c:v>0.54199350028293181</c:v>
                </c:pt>
                <c:pt idx="221">
                  <c:v>0.59413665963747375</c:v>
                </c:pt>
                <c:pt idx="222">
                  <c:v>0.55935431395410951</c:v>
                </c:pt>
                <c:pt idx="223">
                  <c:v>0.56629722954072514</c:v>
                </c:pt>
                <c:pt idx="224">
                  <c:v>0.52079974911479221</c:v>
                </c:pt>
                <c:pt idx="225">
                  <c:v>0.53492807808546317</c:v>
                </c:pt>
                <c:pt idx="226">
                  <c:v>0.59180524931555867</c:v>
                </c:pt>
                <c:pt idx="227">
                  <c:v>0.64991515760985785</c:v>
                </c:pt>
                <c:pt idx="228">
                  <c:v>0.59189899593574291</c:v>
                </c:pt>
                <c:pt idx="229">
                  <c:v>0.59870695876748325</c:v>
                </c:pt>
                <c:pt idx="230">
                  <c:v>0.66960853089178973</c:v>
                </c:pt>
                <c:pt idx="231">
                  <c:v>0.63899430411809188</c:v>
                </c:pt>
                <c:pt idx="232">
                  <c:v>0.63981175597845041</c:v>
                </c:pt>
                <c:pt idx="233">
                  <c:v>0.64890644615194737</c:v>
                </c:pt>
                <c:pt idx="234">
                  <c:v>0.63713679171221593</c:v>
                </c:pt>
                <c:pt idx="235">
                  <c:v>0.63294021404864309</c:v>
                </c:pt>
                <c:pt idx="236">
                  <c:v>0.62363282750058724</c:v>
                </c:pt>
                <c:pt idx="237">
                  <c:v>0.61632449474065509</c:v>
                </c:pt>
                <c:pt idx="238">
                  <c:v>0.60411187831698188</c:v>
                </c:pt>
                <c:pt idx="239">
                  <c:v>0.48890690602397374</c:v>
                </c:pt>
                <c:pt idx="240">
                  <c:v>0.52585225906198807</c:v>
                </c:pt>
                <c:pt idx="241">
                  <c:v>0.51818755533261829</c:v>
                </c:pt>
                <c:pt idx="242">
                  <c:v>0.62339585875253845</c:v>
                </c:pt>
                <c:pt idx="243">
                  <c:v>0.64668920103218808</c:v>
                </c:pt>
                <c:pt idx="244">
                  <c:v>0.63766051967188209</c:v>
                </c:pt>
                <c:pt idx="245">
                  <c:v>0.71261146970920985</c:v>
                </c:pt>
                <c:pt idx="246">
                  <c:v>0.66223023637393275</c:v>
                </c:pt>
                <c:pt idx="247">
                  <c:v>0.64761296411495584</c:v>
                </c:pt>
                <c:pt idx="248">
                  <c:v>0.62972975131153985</c:v>
                </c:pt>
                <c:pt idx="249">
                  <c:v>0.61707615107569636</c:v>
                </c:pt>
                <c:pt idx="250">
                  <c:v>0.60872489713465705</c:v>
                </c:pt>
                <c:pt idx="251">
                  <c:v>0.60490380621599305</c:v>
                </c:pt>
                <c:pt idx="252">
                  <c:v>0.57954052303530879</c:v>
                </c:pt>
                <c:pt idx="253">
                  <c:v>0.46974971057029891</c:v>
                </c:pt>
                <c:pt idx="254">
                  <c:v>0.53733135818978517</c:v>
                </c:pt>
                <c:pt idx="255">
                  <c:v>0.57640922884369805</c:v>
                </c:pt>
                <c:pt idx="256">
                  <c:v>0.70215052466608574</c:v>
                </c:pt>
                <c:pt idx="257">
                  <c:v>0.68608983567767445</c:v>
                </c:pt>
                <c:pt idx="258">
                  <c:v>0.65553509915484787</c:v>
                </c:pt>
                <c:pt idx="259">
                  <c:v>0.67357553841368123</c:v>
                </c:pt>
                <c:pt idx="260">
                  <c:v>0.6562338825647086</c:v>
                </c:pt>
                <c:pt idx="261">
                  <c:v>0.72939654633649365</c:v>
                </c:pt>
                <c:pt idx="262">
                  <c:v>0.67097385848119695</c:v>
                </c:pt>
                <c:pt idx="263">
                  <c:v>0.48143961960784892</c:v>
                </c:pt>
                <c:pt idx="264">
                  <c:v>0.50599525725924921</c:v>
                </c:pt>
                <c:pt idx="265">
                  <c:v>0.61140121153119686</c:v>
                </c:pt>
                <c:pt idx="266">
                  <c:v>0.69792551077960641</c:v>
                </c:pt>
                <c:pt idx="267">
                  <c:v>0.68848870179512023</c:v>
                </c:pt>
                <c:pt idx="268">
                  <c:v>0.63511466017514973</c:v>
                </c:pt>
                <c:pt idx="269">
                  <c:v>0.64496771023728894</c:v>
                </c:pt>
                <c:pt idx="270">
                  <c:v>0.63538268604442139</c:v>
                </c:pt>
                <c:pt idx="271">
                  <c:v>0.6281553355893309</c:v>
                </c:pt>
                <c:pt idx="272">
                  <c:v>0.65764981224580399</c:v>
                </c:pt>
                <c:pt idx="273">
                  <c:v>0.66787696439114741</c:v>
                </c:pt>
                <c:pt idx="274">
                  <c:v>0.69272408027529198</c:v>
                </c:pt>
                <c:pt idx="275">
                  <c:v>0.58915604648620123</c:v>
                </c:pt>
                <c:pt idx="276">
                  <c:v>0.50784906023371945</c:v>
                </c:pt>
                <c:pt idx="277">
                  <c:v>0.6001310072436542</c:v>
                </c:pt>
                <c:pt idx="278">
                  <c:v>0.75429155565850425</c:v>
                </c:pt>
                <c:pt idx="279">
                  <c:v>0.6712262825574038</c:v>
                </c:pt>
                <c:pt idx="280">
                  <c:v>0.63907706149896104</c:v>
                </c:pt>
                <c:pt idx="281">
                  <c:v>0.64791579126566734</c:v>
                </c:pt>
                <c:pt idx="282">
                  <c:v>0.71837203766611568</c:v>
                </c:pt>
                <c:pt idx="283">
                  <c:v>0.73167520716669376</c:v>
                </c:pt>
                <c:pt idx="284">
                  <c:v>0.75972032333359707</c:v>
                </c:pt>
                <c:pt idx="285">
                  <c:v>0.7237459974950966</c:v>
                </c:pt>
                <c:pt idx="286">
                  <c:v>0.65414972212435607</c:v>
                </c:pt>
                <c:pt idx="287">
                  <c:v>0.61232988473859939</c:v>
                </c:pt>
                <c:pt idx="288">
                  <c:v>0.74106924999094548</c:v>
                </c:pt>
                <c:pt idx="289">
                  <c:v>0.74532052351066924</c:v>
                </c:pt>
                <c:pt idx="290">
                  <c:v>0.6889700876539876</c:v>
                </c:pt>
                <c:pt idx="291">
                  <c:v>0.66704865011700232</c:v>
                </c:pt>
                <c:pt idx="292">
                  <c:v>0.65468954593643092</c:v>
                </c:pt>
                <c:pt idx="293">
                  <c:v>0.71801118928510799</c:v>
                </c:pt>
                <c:pt idx="294">
                  <c:v>0.69510934653960588</c:v>
                </c:pt>
                <c:pt idx="295">
                  <c:v>0.71404111884297705</c:v>
                </c:pt>
                <c:pt idx="296">
                  <c:v>0.69430613931437979</c:v>
                </c:pt>
                <c:pt idx="297">
                  <c:v>0.67464870613629435</c:v>
                </c:pt>
                <c:pt idx="298">
                  <c:v>0.73555497921638302</c:v>
                </c:pt>
                <c:pt idx="299">
                  <c:v>0.57358327533859665</c:v>
                </c:pt>
                <c:pt idx="300">
                  <c:v>0.57862624096939264</c:v>
                </c:pt>
                <c:pt idx="301">
                  <c:v>0.57956637331427086</c:v>
                </c:pt>
                <c:pt idx="302">
                  <c:v>0.58584524659907899</c:v>
                </c:pt>
                <c:pt idx="303">
                  <c:v>0.51277738039395915</c:v>
                </c:pt>
                <c:pt idx="304">
                  <c:v>0.62495534385536156</c:v>
                </c:pt>
                <c:pt idx="305">
                  <c:v>0.64475471005617524</c:v>
                </c:pt>
                <c:pt idx="306">
                  <c:v>0.64026746639923493</c:v>
                </c:pt>
                <c:pt idx="307">
                  <c:v>0.63000498701702479</c:v>
                </c:pt>
                <c:pt idx="308">
                  <c:v>0.61460539483571441</c:v>
                </c:pt>
                <c:pt idx="309">
                  <c:v>0.67465346363018586</c:v>
                </c:pt>
                <c:pt idx="310">
                  <c:v>0.66131467074407912</c:v>
                </c:pt>
                <c:pt idx="311">
                  <c:v>0.63696847866337325</c:v>
                </c:pt>
                <c:pt idx="312">
                  <c:v>0.62424959332510765</c:v>
                </c:pt>
                <c:pt idx="313">
                  <c:v>0.60937547748740895</c:v>
                </c:pt>
                <c:pt idx="314">
                  <c:v>0.75520903807473772</c:v>
                </c:pt>
                <c:pt idx="315">
                  <c:v>0.72029204476124542</c:v>
                </c:pt>
                <c:pt idx="316">
                  <c:v>0.69481042822656336</c:v>
                </c:pt>
                <c:pt idx="317">
                  <c:v>0.66946868087739497</c:v>
                </c:pt>
                <c:pt idx="318">
                  <c:v>0.63233158429071068</c:v>
                </c:pt>
                <c:pt idx="319">
                  <c:v>0.63429315127417152</c:v>
                </c:pt>
                <c:pt idx="320">
                  <c:v>0.61551225745490989</c:v>
                </c:pt>
                <c:pt idx="321">
                  <c:v>0.61091420081463055</c:v>
                </c:pt>
                <c:pt idx="322">
                  <c:v>0.60626883530775788</c:v>
                </c:pt>
                <c:pt idx="323">
                  <c:v>0.60009849711696317</c:v>
                </c:pt>
                <c:pt idx="324">
                  <c:v>0.52793757289683219</c:v>
                </c:pt>
                <c:pt idx="325">
                  <c:v>0.56468849861527981</c:v>
                </c:pt>
                <c:pt idx="326">
                  <c:v>0.54732684006040733</c:v>
                </c:pt>
                <c:pt idx="327">
                  <c:v>0.55596324120909069</c:v>
                </c:pt>
                <c:pt idx="328">
                  <c:v>0.56817902725437686</c:v>
                </c:pt>
                <c:pt idx="329">
                  <c:v>0.56490274799279594</c:v>
                </c:pt>
                <c:pt idx="330">
                  <c:v>0.58685387845943759</c:v>
                </c:pt>
                <c:pt idx="331">
                  <c:v>0.59092167641060078</c:v>
                </c:pt>
                <c:pt idx="332">
                  <c:v>0.58993607144297633</c:v>
                </c:pt>
                <c:pt idx="333">
                  <c:v>0.63834124608814036</c:v>
                </c:pt>
                <c:pt idx="334">
                  <c:v>0.63390751789891342</c:v>
                </c:pt>
                <c:pt idx="335">
                  <c:v>0.6286566769065578</c:v>
                </c:pt>
                <c:pt idx="336">
                  <c:v>0.62994113630618997</c:v>
                </c:pt>
                <c:pt idx="337">
                  <c:v>0.58055944772307877</c:v>
                </c:pt>
                <c:pt idx="338">
                  <c:v>0.62077666409223087</c:v>
                </c:pt>
                <c:pt idx="339">
                  <c:v>0.62738102425042586</c:v>
                </c:pt>
                <c:pt idx="340">
                  <c:v>0.68489364734998015</c:v>
                </c:pt>
                <c:pt idx="341">
                  <c:v>0.66066807975897968</c:v>
                </c:pt>
                <c:pt idx="342">
                  <c:v>0.63450065200129835</c:v>
                </c:pt>
                <c:pt idx="343">
                  <c:v>0.6467588859065766</c:v>
                </c:pt>
                <c:pt idx="344">
                  <c:v>0.65967017139092443</c:v>
                </c:pt>
                <c:pt idx="345">
                  <c:v>0.64291941359311888</c:v>
                </c:pt>
                <c:pt idx="346">
                  <c:v>0.6035558600285178</c:v>
                </c:pt>
                <c:pt idx="347">
                  <c:v>0.45456232580365058</c:v>
                </c:pt>
                <c:pt idx="348">
                  <c:v>0.47679795967223759</c:v>
                </c:pt>
                <c:pt idx="349">
                  <c:v>0.51119279554289154</c:v>
                </c:pt>
                <c:pt idx="350">
                  <c:v>0.56095847185526582</c:v>
                </c:pt>
                <c:pt idx="351">
                  <c:v>0.57209023305829687</c:v>
                </c:pt>
                <c:pt idx="352">
                  <c:v>0.58547769197134514</c:v>
                </c:pt>
                <c:pt idx="353">
                  <c:v>0.57367151619453549</c:v>
                </c:pt>
                <c:pt idx="354">
                  <c:v>0.33277379322086181</c:v>
                </c:pt>
                <c:pt idx="355">
                  <c:v>0.47339485841642209</c:v>
                </c:pt>
                <c:pt idx="356">
                  <c:v>0.51252496754378962</c:v>
                </c:pt>
                <c:pt idx="357">
                  <c:v>0.49945131722771163</c:v>
                </c:pt>
                <c:pt idx="358">
                  <c:v>0.39992585450462692</c:v>
                </c:pt>
                <c:pt idx="359">
                  <c:v>0.47456059769502246</c:v>
                </c:pt>
                <c:pt idx="360">
                  <c:v>0.50286379779531254</c:v>
                </c:pt>
                <c:pt idx="361">
                  <c:v>0.51033219989370782</c:v>
                </c:pt>
                <c:pt idx="362">
                  <c:v>0.53522674367359913</c:v>
                </c:pt>
                <c:pt idx="363">
                  <c:v>0.54314703480127968</c:v>
                </c:pt>
                <c:pt idx="364">
                  <c:v>0.58679588479233535</c:v>
                </c:pt>
                <c:pt idx="365">
                  <c:v>0.54412867397015374</c:v>
                </c:pt>
                <c:pt idx="366">
                  <c:v>0.5269058906928259</c:v>
                </c:pt>
                <c:pt idx="367">
                  <c:v>0.60466002979370947</c:v>
                </c:pt>
                <c:pt idx="368">
                  <c:v>0.59660487123281192</c:v>
                </c:pt>
                <c:pt idx="369">
                  <c:v>0.5849158846098842</c:v>
                </c:pt>
                <c:pt idx="370">
                  <c:v>0.59398341352182027</c:v>
                </c:pt>
                <c:pt idx="371">
                  <c:v>0.60858763449592812</c:v>
                </c:pt>
                <c:pt idx="372">
                  <c:v>0.5676138665093885</c:v>
                </c:pt>
                <c:pt idx="373">
                  <c:v>0.61251766611475211</c:v>
                </c:pt>
                <c:pt idx="374">
                  <c:v>0.63157460565735679</c:v>
                </c:pt>
                <c:pt idx="375">
                  <c:v>0.61388506416499611</c:v>
                </c:pt>
                <c:pt idx="376">
                  <c:v>0.59845555081002499</c:v>
                </c:pt>
                <c:pt idx="377">
                  <c:v>0.60089447536406626</c:v>
                </c:pt>
                <c:pt idx="378">
                  <c:v>0.56931899713662881</c:v>
                </c:pt>
                <c:pt idx="379">
                  <c:v>0.55361023578891566</c:v>
                </c:pt>
                <c:pt idx="380">
                  <c:v>0.56038127144434025</c:v>
                </c:pt>
                <c:pt idx="381">
                  <c:v>0.57911824909999121</c:v>
                </c:pt>
                <c:pt idx="382">
                  <c:v>0.58549815393598637</c:v>
                </c:pt>
                <c:pt idx="383">
                  <c:v>0.58111167658548968</c:v>
                </c:pt>
                <c:pt idx="384">
                  <c:v>0.56976223969666562</c:v>
                </c:pt>
                <c:pt idx="385">
                  <c:v>0.5998320495053977</c:v>
                </c:pt>
                <c:pt idx="386">
                  <c:v>0.6393409970778039</c:v>
                </c:pt>
                <c:pt idx="387">
                  <c:v>0.62583227700798771</c:v>
                </c:pt>
                <c:pt idx="388">
                  <c:v>0.62149467640815559</c:v>
                </c:pt>
                <c:pt idx="389">
                  <c:v>0.61613313625690913</c:v>
                </c:pt>
                <c:pt idx="390">
                  <c:v>0.6093013936664774</c:v>
                </c:pt>
                <c:pt idx="391">
                  <c:v>0.57885823488708266</c:v>
                </c:pt>
                <c:pt idx="392">
                  <c:v>0.58787858435457263</c:v>
                </c:pt>
                <c:pt idx="393">
                  <c:v>0.59506870485727648</c:v>
                </c:pt>
                <c:pt idx="394">
                  <c:v>0.56949395891996335</c:v>
                </c:pt>
                <c:pt idx="395">
                  <c:v>0.7050881086487687</c:v>
                </c:pt>
                <c:pt idx="396">
                  <c:v>0.70735064082915755</c:v>
                </c:pt>
                <c:pt idx="397">
                  <c:v>0.70639872720805719</c:v>
                </c:pt>
                <c:pt idx="398">
                  <c:v>0.66882438218337226</c:v>
                </c:pt>
                <c:pt idx="399">
                  <c:v>0.66540597020311687</c:v>
                </c:pt>
                <c:pt idx="400">
                  <c:v>0.64526265550048423</c:v>
                </c:pt>
                <c:pt idx="401">
                  <c:v>0.64774678709795075</c:v>
                </c:pt>
                <c:pt idx="402">
                  <c:v>0.63588260641643035</c:v>
                </c:pt>
                <c:pt idx="403">
                  <c:v>0.61983148736441651</c:v>
                </c:pt>
                <c:pt idx="404">
                  <c:v>0.59647447174061008</c:v>
                </c:pt>
                <c:pt idx="405">
                  <c:v>0.59505347586033841</c:v>
                </c:pt>
                <c:pt idx="406">
                  <c:v>0.59271676287527864</c:v>
                </c:pt>
                <c:pt idx="407">
                  <c:v>0.59040039285585288</c:v>
                </c:pt>
                <c:pt idx="408">
                  <c:v>0.60538918542620979</c:v>
                </c:pt>
                <c:pt idx="409">
                  <c:v>0.60417515873894567</c:v>
                </c:pt>
                <c:pt idx="410">
                  <c:v>0.60312664997338938</c:v>
                </c:pt>
                <c:pt idx="411">
                  <c:v>0.60166031292865618</c:v>
                </c:pt>
                <c:pt idx="412">
                  <c:v>0.5934582484199612</c:v>
                </c:pt>
                <c:pt idx="413">
                  <c:v>0.60425495114086691</c:v>
                </c:pt>
                <c:pt idx="414">
                  <c:v>0.55922827501590888</c:v>
                </c:pt>
                <c:pt idx="415">
                  <c:v>0.5830806849058402</c:v>
                </c:pt>
                <c:pt idx="416">
                  <c:v>0.58258451192709981</c:v>
                </c:pt>
                <c:pt idx="417">
                  <c:v>0.30849638940249136</c:v>
                </c:pt>
                <c:pt idx="418">
                  <c:v>0.3651724577030383</c:v>
                </c:pt>
                <c:pt idx="419">
                  <c:v>0.41301249085662495</c:v>
                </c:pt>
                <c:pt idx="420">
                  <c:v>0.4208235447717199</c:v>
                </c:pt>
                <c:pt idx="421">
                  <c:v>0.5039528301891143</c:v>
                </c:pt>
                <c:pt idx="422">
                  <c:v>0.53321536810399561</c:v>
                </c:pt>
                <c:pt idx="423">
                  <c:v>0.55044350334967906</c:v>
                </c:pt>
                <c:pt idx="424">
                  <c:v>0.59464310754553196</c:v>
                </c:pt>
                <c:pt idx="425">
                  <c:v>0.58216618145910448</c:v>
                </c:pt>
                <c:pt idx="426">
                  <c:v>0.58567656795108236</c:v>
                </c:pt>
                <c:pt idx="427">
                  <c:v>0.59921729725131367</c:v>
                </c:pt>
                <c:pt idx="428">
                  <c:v>0.58480979609531103</c:v>
                </c:pt>
                <c:pt idx="429">
                  <c:v>0.5872752052886957</c:v>
                </c:pt>
                <c:pt idx="430">
                  <c:v>0.59295543323193156</c:v>
                </c:pt>
                <c:pt idx="431">
                  <c:v>0.5890861591941815</c:v>
                </c:pt>
                <c:pt idx="432">
                  <c:v>0.58789305503029798</c:v>
                </c:pt>
                <c:pt idx="433">
                  <c:v>0.58623082337256538</c:v>
                </c:pt>
                <c:pt idx="434">
                  <c:v>0.58641765830537829</c:v>
                </c:pt>
                <c:pt idx="435">
                  <c:v>0.58887978383290829</c:v>
                </c:pt>
                <c:pt idx="436">
                  <c:v>0.59264163636753298</c:v>
                </c:pt>
                <c:pt idx="437">
                  <c:v>0.61087096175235511</c:v>
                </c:pt>
                <c:pt idx="438">
                  <c:v>0.6106332820292707</c:v>
                </c:pt>
                <c:pt idx="439">
                  <c:v>0.6113015062413405</c:v>
                </c:pt>
                <c:pt idx="440">
                  <c:v>0.58818431147906269</c:v>
                </c:pt>
                <c:pt idx="441">
                  <c:v>0.59753744092793692</c:v>
                </c:pt>
                <c:pt idx="442">
                  <c:v>0.59524257013689141</c:v>
                </c:pt>
                <c:pt idx="443">
                  <c:v>0.5912929827744926</c:v>
                </c:pt>
                <c:pt idx="444">
                  <c:v>0.60209854449083822</c:v>
                </c:pt>
                <c:pt idx="445">
                  <c:v>0.59521864040186667</c:v>
                </c:pt>
                <c:pt idx="446">
                  <c:v>0.59047840096284743</c:v>
                </c:pt>
                <c:pt idx="447">
                  <c:v>0.57041991313850515</c:v>
                </c:pt>
                <c:pt idx="448">
                  <c:v>0.66155443035906447</c:v>
                </c:pt>
                <c:pt idx="449">
                  <c:v>0.69381573112857253</c:v>
                </c:pt>
                <c:pt idx="450">
                  <c:v>0.40817150762229287</c:v>
                </c:pt>
                <c:pt idx="451">
                  <c:v>0.36485078763111967</c:v>
                </c:pt>
                <c:pt idx="452">
                  <c:v>0.48632957791716819</c:v>
                </c:pt>
                <c:pt idx="453">
                  <c:v>0.5172941140168128</c:v>
                </c:pt>
                <c:pt idx="454">
                  <c:v>0.52874917660015253</c:v>
                </c:pt>
                <c:pt idx="455">
                  <c:v>0.54619665415227592</c:v>
                </c:pt>
                <c:pt idx="456">
                  <c:v>0.5125183543340458</c:v>
                </c:pt>
                <c:pt idx="457">
                  <c:v>0.54888019193625781</c:v>
                </c:pt>
                <c:pt idx="458">
                  <c:v>0.59319265401412158</c:v>
                </c:pt>
                <c:pt idx="459">
                  <c:v>0.56326251334036714</c:v>
                </c:pt>
                <c:pt idx="460">
                  <c:v>0.56234728839322257</c:v>
                </c:pt>
                <c:pt idx="461">
                  <c:v>0.58029132194659216</c:v>
                </c:pt>
                <c:pt idx="462">
                  <c:v>0.63199668059530978</c:v>
                </c:pt>
                <c:pt idx="463">
                  <c:v>0.62812563379702502</c:v>
                </c:pt>
                <c:pt idx="464">
                  <c:v>0.62628762882529743</c:v>
                </c:pt>
                <c:pt idx="465">
                  <c:v>0.593374833772087</c:v>
                </c:pt>
                <c:pt idx="466">
                  <c:v>0.58664261192967726</c:v>
                </c:pt>
                <c:pt idx="467">
                  <c:v>0.58513959503867552</c:v>
                </c:pt>
                <c:pt idx="468">
                  <c:v>0.58297112120492567</c:v>
                </c:pt>
                <c:pt idx="469">
                  <c:v>0.59860821790096952</c:v>
                </c:pt>
                <c:pt idx="470">
                  <c:v>0.52898106491894303</c:v>
                </c:pt>
                <c:pt idx="471">
                  <c:v>0.54460221279880205</c:v>
                </c:pt>
                <c:pt idx="472">
                  <c:v>0.56542931996320855</c:v>
                </c:pt>
                <c:pt idx="473">
                  <c:v>0.57186198234693708</c:v>
                </c:pt>
                <c:pt idx="474">
                  <c:v>0.58015901878253529</c:v>
                </c:pt>
                <c:pt idx="475">
                  <c:v>0.56381527412826149</c:v>
                </c:pt>
                <c:pt idx="476">
                  <c:v>0.56620455908354816</c:v>
                </c:pt>
                <c:pt idx="477">
                  <c:v>0.57749409960313003</c:v>
                </c:pt>
                <c:pt idx="478">
                  <c:v>0.58394210158423232</c:v>
                </c:pt>
                <c:pt idx="479">
                  <c:v>0.59817392406327941</c:v>
                </c:pt>
                <c:pt idx="480">
                  <c:v>0.57566864214618996</c:v>
                </c:pt>
                <c:pt idx="481">
                  <c:v>0.56368748808884528</c:v>
                </c:pt>
                <c:pt idx="482">
                  <c:v>0.58506362774950993</c:v>
                </c:pt>
                <c:pt idx="483">
                  <c:v>0.59829877697151534</c:v>
                </c:pt>
                <c:pt idx="484">
                  <c:v>0.59900328236080314</c:v>
                </c:pt>
                <c:pt idx="485">
                  <c:v>0.63765249349454411</c:v>
                </c:pt>
                <c:pt idx="486">
                  <c:v>0.60719343588928465</c:v>
                </c:pt>
                <c:pt idx="487">
                  <c:v>0.62361679283103499</c:v>
                </c:pt>
                <c:pt idx="488">
                  <c:v>0.61986777070975585</c:v>
                </c:pt>
                <c:pt idx="489">
                  <c:v>0.61191381778341059</c:v>
                </c:pt>
                <c:pt idx="490">
                  <c:v>0.6096465019992735</c:v>
                </c:pt>
                <c:pt idx="491">
                  <c:v>0.55004062123563457</c:v>
                </c:pt>
                <c:pt idx="492">
                  <c:v>0.46458581463565912</c:v>
                </c:pt>
                <c:pt idx="493">
                  <c:v>0.48988890363426996</c:v>
                </c:pt>
                <c:pt idx="494">
                  <c:v>0.47902930996403487</c:v>
                </c:pt>
                <c:pt idx="495">
                  <c:v>0.5336188424574646</c:v>
                </c:pt>
                <c:pt idx="496">
                  <c:v>0.46284823389821245</c:v>
                </c:pt>
                <c:pt idx="497">
                  <c:v>0.48709571176181338</c:v>
                </c:pt>
                <c:pt idx="498">
                  <c:v>0.5154162245552234</c:v>
                </c:pt>
                <c:pt idx="499">
                  <c:v>0.56805330378930197</c:v>
                </c:pt>
                <c:pt idx="500">
                  <c:v>0.57493171663875153</c:v>
                </c:pt>
                <c:pt idx="501">
                  <c:v>0.57693226139632092</c:v>
                </c:pt>
                <c:pt idx="502">
                  <c:v>0.58615152549271776</c:v>
                </c:pt>
                <c:pt idx="503">
                  <c:v>0.58933852066583936</c:v>
                </c:pt>
                <c:pt idx="504">
                  <c:v>0.59024998873187462</c:v>
                </c:pt>
                <c:pt idx="505">
                  <c:v>0.6021869693713866</c:v>
                </c:pt>
                <c:pt idx="506">
                  <c:v>0.61435625115214199</c:v>
                </c:pt>
                <c:pt idx="507">
                  <c:v>0.60856895411862255</c:v>
                </c:pt>
                <c:pt idx="508">
                  <c:v>0.55164705265607139</c:v>
                </c:pt>
                <c:pt idx="509">
                  <c:v>0.57151391204565261</c:v>
                </c:pt>
                <c:pt idx="510">
                  <c:v>0.58597274565086366</c:v>
                </c:pt>
                <c:pt idx="511">
                  <c:v>0.58910276150367524</c:v>
                </c:pt>
                <c:pt idx="512">
                  <c:v>0.61111530044390228</c:v>
                </c:pt>
                <c:pt idx="513">
                  <c:v>0.61001407871853863</c:v>
                </c:pt>
                <c:pt idx="514">
                  <c:v>0.62933374692395661</c:v>
                </c:pt>
                <c:pt idx="515">
                  <c:v>0.59780165874841962</c:v>
                </c:pt>
                <c:pt idx="516">
                  <c:v>0.60116062672137749</c:v>
                </c:pt>
                <c:pt idx="517">
                  <c:v>0.59845695869078963</c:v>
                </c:pt>
                <c:pt idx="518">
                  <c:v>0.59981730948175449</c:v>
                </c:pt>
                <c:pt idx="519">
                  <c:v>0.59815275625727726</c:v>
                </c:pt>
                <c:pt idx="520">
                  <c:v>0.59552188325090261</c:v>
                </c:pt>
                <c:pt idx="521">
                  <c:v>0.60211556588311643</c:v>
                </c:pt>
                <c:pt idx="522">
                  <c:v>0.60123730566300915</c:v>
                </c:pt>
                <c:pt idx="523">
                  <c:v>0.60244261720095194</c:v>
                </c:pt>
                <c:pt idx="524">
                  <c:v>0.60209462167322614</c:v>
                </c:pt>
                <c:pt idx="525">
                  <c:v>0.6016427968505752</c:v>
                </c:pt>
                <c:pt idx="526">
                  <c:v>0.61583882337386897</c:v>
                </c:pt>
                <c:pt idx="527">
                  <c:v>0.59261055442415478</c:v>
                </c:pt>
                <c:pt idx="528">
                  <c:v>0.57335292924019732</c:v>
                </c:pt>
                <c:pt idx="529">
                  <c:v>0.57462480509259983</c:v>
                </c:pt>
                <c:pt idx="530">
                  <c:v>0.58836900074085308</c:v>
                </c:pt>
                <c:pt idx="531">
                  <c:v>0.55270317099945643</c:v>
                </c:pt>
                <c:pt idx="532">
                  <c:v>0.56706696847806626</c:v>
                </c:pt>
                <c:pt idx="533">
                  <c:v>0.57968269605544243</c:v>
                </c:pt>
                <c:pt idx="534">
                  <c:v>0.59120419642516819</c:v>
                </c:pt>
                <c:pt idx="535">
                  <c:v>0.58890328829933658</c:v>
                </c:pt>
                <c:pt idx="536">
                  <c:v>0.56238345856999827</c:v>
                </c:pt>
                <c:pt idx="537">
                  <c:v>0.57182656755566241</c:v>
                </c:pt>
                <c:pt idx="538">
                  <c:v>0.58231435698605682</c:v>
                </c:pt>
                <c:pt idx="539">
                  <c:v>0.5850748375693946</c:v>
                </c:pt>
                <c:pt idx="540">
                  <c:v>0.58673919236003924</c:v>
                </c:pt>
                <c:pt idx="541">
                  <c:v>0.56396251359781913</c:v>
                </c:pt>
                <c:pt idx="542">
                  <c:v>0.60700747144759248</c:v>
                </c:pt>
                <c:pt idx="543">
                  <c:v>0.6047985346632917</c:v>
                </c:pt>
                <c:pt idx="544">
                  <c:v>0.6035364952729988</c:v>
                </c:pt>
                <c:pt idx="545">
                  <c:v>0.60197398752485975</c:v>
                </c:pt>
                <c:pt idx="546">
                  <c:v>0.60291771828241092</c:v>
                </c:pt>
                <c:pt idx="547">
                  <c:v>0.37176647480827063</c:v>
                </c:pt>
                <c:pt idx="548">
                  <c:v>0.41642524797916602</c:v>
                </c:pt>
                <c:pt idx="549">
                  <c:v>0.45282669691183253</c:v>
                </c:pt>
                <c:pt idx="550">
                  <c:v>0.46732147268576391</c:v>
                </c:pt>
                <c:pt idx="551">
                  <c:v>0.49427774496839222</c:v>
                </c:pt>
                <c:pt idx="552">
                  <c:v>0.52274779359688683</c:v>
                </c:pt>
                <c:pt idx="553">
                  <c:v>0.53916880357503705</c:v>
                </c:pt>
                <c:pt idx="554">
                  <c:v>0.5440571551389668</c:v>
                </c:pt>
                <c:pt idx="555">
                  <c:v>0.5712274483222326</c:v>
                </c:pt>
                <c:pt idx="556">
                  <c:v>0.58866438998073345</c:v>
                </c:pt>
                <c:pt idx="557">
                  <c:v>0.58996012111255103</c:v>
                </c:pt>
                <c:pt idx="558">
                  <c:v>0.59419055008062716</c:v>
                </c:pt>
                <c:pt idx="559">
                  <c:v>0.59604110809140975</c:v>
                </c:pt>
                <c:pt idx="560">
                  <c:v>0.60374456075312588</c:v>
                </c:pt>
                <c:pt idx="561">
                  <c:v>0.59861036780114973</c:v>
                </c:pt>
                <c:pt idx="562">
                  <c:v>0.5961221838748072</c:v>
                </c:pt>
                <c:pt idx="563">
                  <c:v>0.59642008412652969</c:v>
                </c:pt>
                <c:pt idx="564">
                  <c:v>0.59735151614824711</c:v>
                </c:pt>
                <c:pt idx="565">
                  <c:v>0.59580515784333321</c:v>
                </c:pt>
                <c:pt idx="566">
                  <c:v>0.65902275325044601</c:v>
                </c:pt>
                <c:pt idx="567">
                  <c:v>0.65155771953220776</c:v>
                </c:pt>
                <c:pt idx="568">
                  <c:v>0.63342635572483363</c:v>
                </c:pt>
                <c:pt idx="569">
                  <c:v>0.62753695972017354</c:v>
                </c:pt>
                <c:pt idx="570">
                  <c:v>0.6139707448427163</c:v>
                </c:pt>
                <c:pt idx="571">
                  <c:v>0.61416868911371092</c:v>
                </c:pt>
                <c:pt idx="572">
                  <c:v>0.60750609931853905</c:v>
                </c:pt>
                <c:pt idx="573">
                  <c:v>0.60505605988632483</c:v>
                </c:pt>
                <c:pt idx="574">
                  <c:v>0.60333970441653451</c:v>
                </c:pt>
                <c:pt idx="575">
                  <c:v>0.60321542225887625</c:v>
                </c:pt>
                <c:pt idx="576">
                  <c:v>0.61875458129504413</c:v>
                </c:pt>
                <c:pt idx="577">
                  <c:v>0.61017415511783313</c:v>
                </c:pt>
                <c:pt idx="578">
                  <c:v>0.60996769782937232</c:v>
                </c:pt>
                <c:pt idx="579">
                  <c:v>0.57496655996331925</c:v>
                </c:pt>
                <c:pt idx="580">
                  <c:v>0.61698099127425743</c:v>
                </c:pt>
                <c:pt idx="581">
                  <c:v>0.60788649141825291</c:v>
                </c:pt>
                <c:pt idx="582">
                  <c:v>0.60756989938016226</c:v>
                </c:pt>
                <c:pt idx="583">
                  <c:v>0.60668645605025939</c:v>
                </c:pt>
                <c:pt idx="584">
                  <c:v>0.60288316764103378</c:v>
                </c:pt>
                <c:pt idx="585">
                  <c:v>0.63220744082729008</c:v>
                </c:pt>
                <c:pt idx="586">
                  <c:v>0.622566208929489</c:v>
                </c:pt>
                <c:pt idx="587">
                  <c:v>0.60749909792760515</c:v>
                </c:pt>
                <c:pt idx="588">
                  <c:v>0.60744207117752225</c:v>
                </c:pt>
                <c:pt idx="589">
                  <c:v>0.60455117888473431</c:v>
                </c:pt>
                <c:pt idx="590">
                  <c:v>0.59789867194963264</c:v>
                </c:pt>
                <c:pt idx="591">
                  <c:v>0.60629303463465833</c:v>
                </c:pt>
                <c:pt idx="592">
                  <c:v>0.59761402717632706</c:v>
                </c:pt>
                <c:pt idx="593">
                  <c:v>0.59996470165411175</c:v>
                </c:pt>
                <c:pt idx="594">
                  <c:v>0.59891843174871739</c:v>
                </c:pt>
                <c:pt idx="595">
                  <c:v>0.59973749685149436</c:v>
                </c:pt>
                <c:pt idx="596">
                  <c:v>0.59169739571919078</c:v>
                </c:pt>
                <c:pt idx="597">
                  <c:v>0.6031660914081356</c:v>
                </c:pt>
                <c:pt idx="598">
                  <c:v>0.59733912373874976</c:v>
                </c:pt>
                <c:pt idx="599">
                  <c:v>0.60420232899559356</c:v>
                </c:pt>
                <c:pt idx="600">
                  <c:v>0.60642953852722348</c:v>
                </c:pt>
                <c:pt idx="601">
                  <c:v>0.62515286155950045</c:v>
                </c:pt>
                <c:pt idx="602">
                  <c:v>0.61803674961031241</c:v>
                </c:pt>
                <c:pt idx="603">
                  <c:v>0.62124849572083318</c:v>
                </c:pt>
                <c:pt idx="604">
                  <c:v>0.61802207861789071</c:v>
                </c:pt>
                <c:pt idx="605">
                  <c:v>0.61150405660810159</c:v>
                </c:pt>
                <c:pt idx="606">
                  <c:v>0.60773341435700456</c:v>
                </c:pt>
                <c:pt idx="607">
                  <c:v>0.60640588549649233</c:v>
                </c:pt>
                <c:pt idx="608">
                  <c:v>0.57782381460484478</c:v>
                </c:pt>
                <c:pt idx="609">
                  <c:v>0.58314287001150134</c:v>
                </c:pt>
                <c:pt idx="610">
                  <c:v>0.59088479526297788</c:v>
                </c:pt>
                <c:pt idx="611">
                  <c:v>0.5909379599452057</c:v>
                </c:pt>
                <c:pt idx="612">
                  <c:v>0.60112944518514877</c:v>
                </c:pt>
                <c:pt idx="613">
                  <c:v>0.52458108526295966</c:v>
                </c:pt>
                <c:pt idx="614">
                  <c:v>0.53533581329713509</c:v>
                </c:pt>
                <c:pt idx="615">
                  <c:v>0.54782405393731248</c:v>
                </c:pt>
                <c:pt idx="616">
                  <c:v>0.55209592344995662</c:v>
                </c:pt>
                <c:pt idx="617">
                  <c:v>0.52793853175071292</c:v>
                </c:pt>
                <c:pt idx="618">
                  <c:v>0.52827865118758544</c:v>
                </c:pt>
                <c:pt idx="619">
                  <c:v>0.55151009509965676</c:v>
                </c:pt>
                <c:pt idx="620">
                  <c:v>0.71434387173118352</c:v>
                </c:pt>
                <c:pt idx="621">
                  <c:v>0.68854192031554395</c:v>
                </c:pt>
                <c:pt idx="622">
                  <c:v>0.65822348373376738</c:v>
                </c:pt>
                <c:pt idx="623">
                  <c:v>0.64548697599779603</c:v>
                </c:pt>
                <c:pt idx="624">
                  <c:v>0.62906505693869563</c:v>
                </c:pt>
                <c:pt idx="625">
                  <c:v>0.61083906699701995</c:v>
                </c:pt>
                <c:pt idx="626">
                  <c:v>0.60614048152470634</c:v>
                </c:pt>
                <c:pt idx="627">
                  <c:v>0.60375334877900677</c:v>
                </c:pt>
                <c:pt idx="628">
                  <c:v>0.60230501312173756</c:v>
                </c:pt>
                <c:pt idx="629">
                  <c:v>0.60092249737777481</c:v>
                </c:pt>
                <c:pt idx="630">
                  <c:v>0.58588041832883186</c:v>
                </c:pt>
                <c:pt idx="631">
                  <c:v>0.59545500105729121</c:v>
                </c:pt>
                <c:pt idx="632">
                  <c:v>0.59695776252479771</c:v>
                </c:pt>
                <c:pt idx="633">
                  <c:v>0.58700333207927868</c:v>
                </c:pt>
                <c:pt idx="634">
                  <c:v>0.59101931601535262</c:v>
                </c:pt>
                <c:pt idx="635">
                  <c:v>0.59304847202632405</c:v>
                </c:pt>
                <c:pt idx="636">
                  <c:v>0.49999592150955846</c:v>
                </c:pt>
                <c:pt idx="637">
                  <c:v>0.50622195321206942</c:v>
                </c:pt>
                <c:pt idx="638">
                  <c:v>0.53382780670608154</c:v>
                </c:pt>
                <c:pt idx="639">
                  <c:v>0.55116307144320387</c:v>
                </c:pt>
                <c:pt idx="640">
                  <c:v>0.57014777138579886</c:v>
                </c:pt>
                <c:pt idx="641">
                  <c:v>0.55985129546239021</c:v>
                </c:pt>
                <c:pt idx="642">
                  <c:v>0.61693780956552835</c:v>
                </c:pt>
                <c:pt idx="643">
                  <c:v>0.62788944951376768</c:v>
                </c:pt>
                <c:pt idx="644">
                  <c:v>0.61297432641623406</c:v>
                </c:pt>
                <c:pt idx="645">
                  <c:v>0.60978109812474446</c:v>
                </c:pt>
                <c:pt idx="646">
                  <c:v>0.60701994621726274</c:v>
                </c:pt>
                <c:pt idx="647">
                  <c:v>0.60345089687120024</c:v>
                </c:pt>
                <c:pt idx="648">
                  <c:v>0.64091899409383046</c:v>
                </c:pt>
                <c:pt idx="649">
                  <c:v>0.65440426630619108</c:v>
                </c:pt>
                <c:pt idx="650">
                  <c:v>0.67399052818862504</c:v>
                </c:pt>
                <c:pt idx="651">
                  <c:v>0.65351272190767196</c:v>
                </c:pt>
                <c:pt idx="652">
                  <c:v>0.62766427549005765</c:v>
                </c:pt>
                <c:pt idx="653">
                  <c:v>0.61956659916013079</c:v>
                </c:pt>
                <c:pt idx="654">
                  <c:v>0.63606996522929282</c:v>
                </c:pt>
                <c:pt idx="655">
                  <c:v>0.63751710600645972</c:v>
                </c:pt>
                <c:pt idx="656">
                  <c:v>0.62433099335020048</c:v>
                </c:pt>
                <c:pt idx="657">
                  <c:v>0.61349980973368001</c:v>
                </c:pt>
                <c:pt idx="658">
                  <c:v>0.58986767723407174</c:v>
                </c:pt>
                <c:pt idx="659">
                  <c:v>0.58488655606534956</c:v>
                </c:pt>
                <c:pt idx="660">
                  <c:v>0.59764566688701559</c:v>
                </c:pt>
                <c:pt idx="661">
                  <c:v>0.59628099382380939</c:v>
                </c:pt>
                <c:pt idx="662">
                  <c:v>0.59655811241894396</c:v>
                </c:pt>
                <c:pt idx="663">
                  <c:v>0.6019459265853514</c:v>
                </c:pt>
                <c:pt idx="664">
                  <c:v>0.6004890255824834</c:v>
                </c:pt>
                <c:pt idx="665">
                  <c:v>0.6008272337949363</c:v>
                </c:pt>
                <c:pt idx="666">
                  <c:v>0.57099278512144092</c:v>
                </c:pt>
                <c:pt idx="667">
                  <c:v>0.58143058658792701</c:v>
                </c:pt>
                <c:pt idx="668">
                  <c:v>0.5846572210455635</c:v>
                </c:pt>
                <c:pt idx="669">
                  <c:v>0.56906877353233831</c:v>
                </c:pt>
                <c:pt idx="670">
                  <c:v>0.58145561528765888</c:v>
                </c:pt>
                <c:pt idx="671">
                  <c:v>0.58816664394392881</c:v>
                </c:pt>
                <c:pt idx="672">
                  <c:v>0.59361410591412977</c:v>
                </c:pt>
                <c:pt idx="673">
                  <c:v>0.43582095892002887</c:v>
                </c:pt>
                <c:pt idx="674">
                  <c:v>0.48238426664370765</c:v>
                </c:pt>
                <c:pt idx="675">
                  <c:v>0.51150395162642848</c:v>
                </c:pt>
                <c:pt idx="676">
                  <c:v>0.52682659462231463</c:v>
                </c:pt>
                <c:pt idx="677">
                  <c:v>0.52398351424321399</c:v>
                </c:pt>
                <c:pt idx="678">
                  <c:v>0.53916285128190611</c:v>
                </c:pt>
                <c:pt idx="679">
                  <c:v>0.68734798393891716</c:v>
                </c:pt>
                <c:pt idx="680">
                  <c:v>0.65571970836158788</c:v>
                </c:pt>
                <c:pt idx="681">
                  <c:v>0.66405757083918193</c:v>
                </c:pt>
                <c:pt idx="682">
                  <c:v>0.63033711215120702</c:v>
                </c:pt>
                <c:pt idx="683">
                  <c:v>0.61564500095370867</c:v>
                </c:pt>
                <c:pt idx="684">
                  <c:v>0.67608352898753843</c:v>
                </c:pt>
                <c:pt idx="685">
                  <c:v>0.65869547585881705</c:v>
                </c:pt>
                <c:pt idx="686">
                  <c:v>0.64020475655911113</c:v>
                </c:pt>
                <c:pt idx="687">
                  <c:v>0.66046770238740071</c:v>
                </c:pt>
                <c:pt idx="688">
                  <c:v>0.63718879385499227</c:v>
                </c:pt>
                <c:pt idx="689">
                  <c:v>0.63068030377971163</c:v>
                </c:pt>
                <c:pt idx="690">
                  <c:v>0.62189856094789031</c:v>
                </c:pt>
                <c:pt idx="691">
                  <c:v>0.60476261797966835</c:v>
                </c:pt>
                <c:pt idx="692">
                  <c:v>0.59732340505869408</c:v>
                </c:pt>
                <c:pt idx="693">
                  <c:v>0.59435910449213092</c:v>
                </c:pt>
                <c:pt idx="694">
                  <c:v>0.59343387005702608</c:v>
                </c:pt>
                <c:pt idx="695">
                  <c:v>0.59308998401754842</c:v>
                </c:pt>
                <c:pt idx="696">
                  <c:v>0.62751840174971574</c:v>
                </c:pt>
                <c:pt idx="697">
                  <c:v>0.6110078612846811</c:v>
                </c:pt>
                <c:pt idx="698">
                  <c:v>0.60718225836938999</c:v>
                </c:pt>
                <c:pt idx="699">
                  <c:v>0.59614352255479941</c:v>
                </c:pt>
                <c:pt idx="700">
                  <c:v>0.64033967370464606</c:v>
                </c:pt>
                <c:pt idx="701">
                  <c:v>0.61214106519154832</c:v>
                </c:pt>
                <c:pt idx="702">
                  <c:v>0.59903578197095653</c:v>
                </c:pt>
                <c:pt idx="703">
                  <c:v>0.59990402486214012</c:v>
                </c:pt>
                <c:pt idx="704">
                  <c:v>0.59798757267709535</c:v>
                </c:pt>
                <c:pt idx="705">
                  <c:v>0.58373857488504832</c:v>
                </c:pt>
                <c:pt idx="706">
                  <c:v>0.58782160941290673</c:v>
                </c:pt>
                <c:pt idx="707">
                  <c:v>0.5569733794725874</c:v>
                </c:pt>
                <c:pt idx="708">
                  <c:v>0.57982719459732157</c:v>
                </c:pt>
                <c:pt idx="709">
                  <c:v>0.57276224501380235</c:v>
                </c:pt>
                <c:pt idx="710">
                  <c:v>0.58767803207321379</c:v>
                </c:pt>
                <c:pt idx="711">
                  <c:v>0.55833911522473756</c:v>
                </c:pt>
                <c:pt idx="712">
                  <c:v>0.57552470982091819</c:v>
                </c:pt>
                <c:pt idx="713">
                  <c:v>0.57322590505832038</c:v>
                </c:pt>
                <c:pt idx="714">
                  <c:v>0.58415656759232126</c:v>
                </c:pt>
                <c:pt idx="715">
                  <c:v>0.57419650064181993</c:v>
                </c:pt>
                <c:pt idx="716">
                  <c:v>0.58323019991151792</c:v>
                </c:pt>
                <c:pt idx="717">
                  <c:v>0.57741883701539387</c:v>
                </c:pt>
                <c:pt idx="718">
                  <c:v>0.60078626041262218</c:v>
                </c:pt>
                <c:pt idx="719">
                  <c:v>0.60128539484333732</c:v>
                </c:pt>
                <c:pt idx="720">
                  <c:v>0.59354175336061143</c:v>
                </c:pt>
                <c:pt idx="721">
                  <c:v>0.59251837700858756</c:v>
                </c:pt>
                <c:pt idx="722">
                  <c:v>0.59548900127940163</c:v>
                </c:pt>
                <c:pt idx="723">
                  <c:v>0.60063291639090011</c:v>
                </c:pt>
                <c:pt idx="724">
                  <c:v>0.59793555593370806</c:v>
                </c:pt>
                <c:pt idx="725">
                  <c:v>0.57875824679618892</c:v>
                </c:pt>
                <c:pt idx="726">
                  <c:v>0.58424546896616592</c:v>
                </c:pt>
                <c:pt idx="727">
                  <c:v>0.58468651975166608</c:v>
                </c:pt>
                <c:pt idx="728">
                  <c:v>0.53370303371359051</c:v>
                </c:pt>
                <c:pt idx="729">
                  <c:v>0.54414789592748014</c:v>
                </c:pt>
                <c:pt idx="730">
                  <c:v>0.55773196241955092</c:v>
                </c:pt>
                <c:pt idx="731">
                  <c:v>0.57065727145629275</c:v>
                </c:pt>
                <c:pt idx="732">
                  <c:v>0.58722045023699143</c:v>
                </c:pt>
                <c:pt idx="733">
                  <c:v>0.59004642687483366</c:v>
                </c:pt>
                <c:pt idx="734">
                  <c:v>0.62559392464627006</c:v>
                </c:pt>
                <c:pt idx="735">
                  <c:v>0.52202201301353057</c:v>
                </c:pt>
                <c:pt idx="736">
                  <c:v>0.53064594425675748</c:v>
                </c:pt>
                <c:pt idx="737">
                  <c:v>0.52277840967262834</c:v>
                </c:pt>
                <c:pt idx="738">
                  <c:v>0.53815143617292305</c:v>
                </c:pt>
                <c:pt idx="739">
                  <c:v>0.54078411813863037</c:v>
                </c:pt>
                <c:pt idx="740">
                  <c:v>0.55228829526534728</c:v>
                </c:pt>
                <c:pt idx="741">
                  <c:v>0.56322417887879117</c:v>
                </c:pt>
                <c:pt idx="742">
                  <c:v>0.57225918430012312</c:v>
                </c:pt>
                <c:pt idx="743">
                  <c:v>0.58211827392940407</c:v>
                </c:pt>
                <c:pt idx="744">
                  <c:v>0.58864176804613422</c:v>
                </c:pt>
                <c:pt idx="745">
                  <c:v>0.58718988629383739</c:v>
                </c:pt>
                <c:pt idx="746">
                  <c:v>0.59438590149183856</c:v>
                </c:pt>
                <c:pt idx="747">
                  <c:v>0.62172015246226608</c:v>
                </c:pt>
                <c:pt idx="748">
                  <c:v>0.63334873977243789</c:v>
                </c:pt>
                <c:pt idx="749">
                  <c:v>0.62990457141249001</c:v>
                </c:pt>
                <c:pt idx="750">
                  <c:v>0.61886475382285033</c:v>
                </c:pt>
                <c:pt idx="751">
                  <c:v>0.63650504587927292</c:v>
                </c:pt>
                <c:pt idx="752">
                  <c:v>0.60583797184463406</c:v>
                </c:pt>
                <c:pt idx="753">
                  <c:v>0.60121714065234333</c:v>
                </c:pt>
                <c:pt idx="754">
                  <c:v>0.60062963224590338</c:v>
                </c:pt>
                <c:pt idx="755">
                  <c:v>0.51023294188084178</c:v>
                </c:pt>
                <c:pt idx="756">
                  <c:v>0.50717870533518261</c:v>
                </c:pt>
                <c:pt idx="757">
                  <c:v>0.5616880125217828</c:v>
                </c:pt>
                <c:pt idx="758">
                  <c:v>0.57744131831006418</c:v>
                </c:pt>
                <c:pt idx="759">
                  <c:v>0.58558235010555093</c:v>
                </c:pt>
                <c:pt idx="760">
                  <c:v>0.58869587193953554</c:v>
                </c:pt>
                <c:pt idx="761">
                  <c:v>0.59178390722744523</c:v>
                </c:pt>
                <c:pt idx="762">
                  <c:v>0.59232910588472365</c:v>
                </c:pt>
                <c:pt idx="763">
                  <c:v>0.5795323334407243</c:v>
                </c:pt>
                <c:pt idx="764">
                  <c:v>0.58057397908402342</c:v>
                </c:pt>
                <c:pt idx="765">
                  <c:v>0.57577340359704743</c:v>
                </c:pt>
                <c:pt idx="766">
                  <c:v>0.58024266262298019</c:v>
                </c:pt>
                <c:pt idx="767">
                  <c:v>0.58246067441811222</c:v>
                </c:pt>
                <c:pt idx="768">
                  <c:v>0.60314280877992843</c:v>
                </c:pt>
                <c:pt idx="769">
                  <c:v>0.61692883467663484</c:v>
                </c:pt>
                <c:pt idx="770">
                  <c:v>0.62295385033380835</c:v>
                </c:pt>
                <c:pt idx="771">
                  <c:v>0.61709837986572003</c:v>
                </c:pt>
                <c:pt idx="772">
                  <c:v>0.6124623518219795</c:v>
                </c:pt>
                <c:pt idx="773">
                  <c:v>0.60889532499743426</c:v>
                </c:pt>
                <c:pt idx="774">
                  <c:v>0.56476434794057362</c:v>
                </c:pt>
                <c:pt idx="775">
                  <c:v>0.57349500679222909</c:v>
                </c:pt>
                <c:pt idx="776">
                  <c:v>0.58096622000188269</c:v>
                </c:pt>
                <c:pt idx="777">
                  <c:v>0.60836263369901056</c:v>
                </c:pt>
                <c:pt idx="778">
                  <c:v>0.63874284444376173</c:v>
                </c:pt>
                <c:pt idx="779">
                  <c:v>0.60591582424003276</c:v>
                </c:pt>
                <c:pt idx="780">
                  <c:v>0.60558916800158635</c:v>
                </c:pt>
                <c:pt idx="781">
                  <c:v>0.62060977953748953</c:v>
                </c:pt>
                <c:pt idx="782">
                  <c:v>0.60693432210781817</c:v>
                </c:pt>
                <c:pt idx="783">
                  <c:v>0.60338561081428654</c:v>
                </c:pt>
                <c:pt idx="784">
                  <c:v>0.60278391273189547</c:v>
                </c:pt>
                <c:pt idx="785">
                  <c:v>0.60191399790275035</c:v>
                </c:pt>
                <c:pt idx="786">
                  <c:v>0.61577220504737684</c:v>
                </c:pt>
                <c:pt idx="787">
                  <c:v>0.61875695914808859</c:v>
                </c:pt>
                <c:pt idx="788">
                  <c:v>0.64739517624622533</c:v>
                </c:pt>
                <c:pt idx="789">
                  <c:v>0.63207189026866695</c:v>
                </c:pt>
                <c:pt idx="790">
                  <c:v>0.59564916730748796</c:v>
                </c:pt>
                <c:pt idx="791">
                  <c:v>0.51259276187830138</c:v>
                </c:pt>
                <c:pt idx="792">
                  <c:v>0.53585565833011606</c:v>
                </c:pt>
                <c:pt idx="793">
                  <c:v>0.53966111565798436</c:v>
                </c:pt>
                <c:pt idx="794">
                  <c:v>0.52351911073256396</c:v>
                </c:pt>
                <c:pt idx="795">
                  <c:v>0.50583586512462875</c:v>
                </c:pt>
                <c:pt idx="796">
                  <c:v>0.57633066378847919</c:v>
                </c:pt>
                <c:pt idx="797">
                  <c:v>0.58439406449624165</c:v>
                </c:pt>
                <c:pt idx="798">
                  <c:v>0.58785451019440915</c:v>
                </c:pt>
                <c:pt idx="799">
                  <c:v>0.58972241915889945</c:v>
                </c:pt>
                <c:pt idx="800">
                  <c:v>0.76367433425655784</c:v>
                </c:pt>
                <c:pt idx="801">
                  <c:v>0.71956190763297312</c:v>
                </c:pt>
                <c:pt idx="802">
                  <c:v>0.73535100252804109</c:v>
                </c:pt>
                <c:pt idx="803">
                  <c:v>0.71264421073087569</c:v>
                </c:pt>
                <c:pt idx="804">
                  <c:v>0.73671822898576944</c:v>
                </c:pt>
                <c:pt idx="805">
                  <c:v>0.70708059766277509</c:v>
                </c:pt>
                <c:pt idx="806">
                  <c:v>0.70925136382402298</c:v>
                </c:pt>
                <c:pt idx="807">
                  <c:v>0.69013254661346468</c:v>
                </c:pt>
                <c:pt idx="808">
                  <c:v>0.69977516080337188</c:v>
                </c:pt>
                <c:pt idx="809">
                  <c:v>0.71624092795937011</c:v>
                </c:pt>
                <c:pt idx="810">
                  <c:v>0.69194172953512112</c:v>
                </c:pt>
                <c:pt idx="811">
                  <c:v>0.67167874977559117</c:v>
                </c:pt>
                <c:pt idx="812">
                  <c:v>0.65868007409903651</c:v>
                </c:pt>
                <c:pt idx="813">
                  <c:v>0.63908481367061454</c:v>
                </c:pt>
                <c:pt idx="814">
                  <c:v>0.66574496226319779</c:v>
                </c:pt>
                <c:pt idx="815">
                  <c:v>0.68764407392774363</c:v>
                </c:pt>
                <c:pt idx="816">
                  <c:v>0.64046378318165065</c:v>
                </c:pt>
                <c:pt idx="817">
                  <c:v>0.6063998258744705</c:v>
                </c:pt>
                <c:pt idx="818">
                  <c:v>0.65890088322038021</c:v>
                </c:pt>
                <c:pt idx="819">
                  <c:v>0.64716852441017003</c:v>
                </c:pt>
                <c:pt idx="820">
                  <c:v>0.6098113564748846</c:v>
                </c:pt>
                <c:pt idx="821">
                  <c:v>0.60056126355947248</c:v>
                </c:pt>
                <c:pt idx="822">
                  <c:v>0.59451173695963433</c:v>
                </c:pt>
                <c:pt idx="823">
                  <c:v>0.60485572664596976</c:v>
                </c:pt>
                <c:pt idx="824">
                  <c:v>0.64472592643471893</c:v>
                </c:pt>
                <c:pt idx="825">
                  <c:v>0.61224916777734772</c:v>
                </c:pt>
                <c:pt idx="826">
                  <c:v>0.62823457841840025</c:v>
                </c:pt>
                <c:pt idx="827">
                  <c:v>0.63601800403050612</c:v>
                </c:pt>
                <c:pt idx="828">
                  <c:v>0.62493254519918096</c:v>
                </c:pt>
                <c:pt idx="829">
                  <c:v>0.61015246654724675</c:v>
                </c:pt>
                <c:pt idx="830">
                  <c:v>0.65756247854066197</c:v>
                </c:pt>
                <c:pt idx="831">
                  <c:v>0.63962716249427853</c:v>
                </c:pt>
                <c:pt idx="832">
                  <c:v>0.6042657976372221</c:v>
                </c:pt>
                <c:pt idx="833">
                  <c:v>0.61116023509544892</c:v>
                </c:pt>
                <c:pt idx="834">
                  <c:v>0.68794546009135094</c:v>
                </c:pt>
                <c:pt idx="835">
                  <c:v>0.78986896533291517</c:v>
                </c:pt>
                <c:pt idx="836">
                  <c:v>0.79678197942983242</c:v>
                </c:pt>
                <c:pt idx="837">
                  <c:v>0.76447711436940813</c:v>
                </c:pt>
                <c:pt idx="838">
                  <c:v>0.71833834421675113</c:v>
                </c:pt>
                <c:pt idx="839">
                  <c:v>0.64545815820341546</c:v>
                </c:pt>
                <c:pt idx="840">
                  <c:v>0.64112183320803162</c:v>
                </c:pt>
                <c:pt idx="841">
                  <c:v>0.66194270957954593</c:v>
                </c:pt>
                <c:pt idx="842">
                  <c:v>0.64932967692160759</c:v>
                </c:pt>
                <c:pt idx="843">
                  <c:v>0.72590806474196634</c:v>
                </c:pt>
                <c:pt idx="844">
                  <c:v>0.6984560324037834</c:v>
                </c:pt>
                <c:pt idx="845">
                  <c:v>0.70966721186990545</c:v>
                </c:pt>
                <c:pt idx="846">
                  <c:v>0.68763485841673833</c:v>
                </c:pt>
                <c:pt idx="847">
                  <c:v>0.67436280218686928</c:v>
                </c:pt>
                <c:pt idx="848">
                  <c:v>0.64467391931267926</c:v>
                </c:pt>
                <c:pt idx="849">
                  <c:v>0.63162111114182495</c:v>
                </c:pt>
                <c:pt idx="850">
                  <c:v>0.64787803744447581</c:v>
                </c:pt>
                <c:pt idx="851">
                  <c:v>0.63179498720778882</c:v>
                </c:pt>
                <c:pt idx="852">
                  <c:v>0.63769519725436441</c:v>
                </c:pt>
                <c:pt idx="853">
                  <c:v>0.66733976958867158</c:v>
                </c:pt>
                <c:pt idx="854">
                  <c:v>0.64904885069039331</c:v>
                </c:pt>
                <c:pt idx="855">
                  <c:v>0.66098501140339594</c:v>
                </c:pt>
                <c:pt idx="856">
                  <c:v>0.64675331563240213</c:v>
                </c:pt>
                <c:pt idx="857">
                  <c:v>0.60977807453963651</c:v>
                </c:pt>
                <c:pt idx="858">
                  <c:v>0.58600127477203368</c:v>
                </c:pt>
                <c:pt idx="859">
                  <c:v>0.44231171491102894</c:v>
                </c:pt>
                <c:pt idx="860">
                  <c:v>0.47279272654992982</c:v>
                </c:pt>
                <c:pt idx="861">
                  <c:v>0.21080319864533292</c:v>
                </c:pt>
                <c:pt idx="862">
                  <c:v>0.2969656377484049</c:v>
                </c:pt>
                <c:pt idx="863">
                  <c:v>0.50706235434584601</c:v>
                </c:pt>
                <c:pt idx="864">
                  <c:v>0.52947811734573802</c:v>
                </c:pt>
                <c:pt idx="865">
                  <c:v>0.54206126494037177</c:v>
                </c:pt>
                <c:pt idx="866">
                  <c:v>0.55545808668370755</c:v>
                </c:pt>
                <c:pt idx="867">
                  <c:v>0.59514548732997941</c:v>
                </c:pt>
                <c:pt idx="868">
                  <c:v>0.5813713003583969</c:v>
                </c:pt>
                <c:pt idx="869">
                  <c:v>0.58436742183452639</c:v>
                </c:pt>
                <c:pt idx="870">
                  <c:v>0.61006272547892781</c:v>
                </c:pt>
                <c:pt idx="871">
                  <c:v>0.61391550631431135</c:v>
                </c:pt>
                <c:pt idx="872">
                  <c:v>0.61056813541296029</c:v>
                </c:pt>
                <c:pt idx="873">
                  <c:v>0.61213055088728474</c:v>
                </c:pt>
                <c:pt idx="874">
                  <c:v>0.61256541375411933</c:v>
                </c:pt>
                <c:pt idx="875">
                  <c:v>0.61189934101489396</c:v>
                </c:pt>
                <c:pt idx="876">
                  <c:v>0.61158526275924474</c:v>
                </c:pt>
                <c:pt idx="877">
                  <c:v>0.60922058151068714</c:v>
                </c:pt>
                <c:pt idx="878">
                  <c:v>0.60006872487808627</c:v>
                </c:pt>
                <c:pt idx="879">
                  <c:v>0.58345695757059868</c:v>
                </c:pt>
                <c:pt idx="880">
                  <c:v>0.50725016516444676</c:v>
                </c:pt>
                <c:pt idx="881">
                  <c:v>0.5371701734467953</c:v>
                </c:pt>
                <c:pt idx="882">
                  <c:v>0.60109523887849614</c:v>
                </c:pt>
                <c:pt idx="883">
                  <c:v>0.60666612001156284</c:v>
                </c:pt>
                <c:pt idx="884">
                  <c:v>0.5996321952850302</c:v>
                </c:pt>
                <c:pt idx="885">
                  <c:v>0.5854891667011547</c:v>
                </c:pt>
                <c:pt idx="886">
                  <c:v>0.59077463578303813</c:v>
                </c:pt>
                <c:pt idx="887">
                  <c:v>0.55884348957273489</c:v>
                </c:pt>
                <c:pt idx="888">
                  <c:v>0.56815896902186158</c:v>
                </c:pt>
                <c:pt idx="889">
                  <c:v>0.57854244124799226</c:v>
                </c:pt>
                <c:pt idx="890">
                  <c:v>0.59963159713680569</c:v>
                </c:pt>
                <c:pt idx="891">
                  <c:v>0.5966174799172026</c:v>
                </c:pt>
                <c:pt idx="892">
                  <c:v>0.59564300689774718</c:v>
                </c:pt>
                <c:pt idx="893">
                  <c:v>0.59718220700717528</c:v>
                </c:pt>
                <c:pt idx="894">
                  <c:v>0.61512981352478058</c:v>
                </c:pt>
                <c:pt idx="895">
                  <c:v>0.61093097690683285</c:v>
                </c:pt>
                <c:pt idx="896">
                  <c:v>0.61678996707819245</c:v>
                </c:pt>
                <c:pt idx="897">
                  <c:v>0.60475959365057597</c:v>
                </c:pt>
                <c:pt idx="898">
                  <c:v>0.65226602401006184</c:v>
                </c:pt>
                <c:pt idx="899">
                  <c:v>0.63355804787347147</c:v>
                </c:pt>
                <c:pt idx="900">
                  <c:v>0.60844488172076172</c:v>
                </c:pt>
                <c:pt idx="901">
                  <c:v>0.61181245869474754</c:v>
                </c:pt>
                <c:pt idx="902">
                  <c:v>0.60619346508901073</c:v>
                </c:pt>
                <c:pt idx="903">
                  <c:v>0.60726376614985689</c:v>
                </c:pt>
                <c:pt idx="904">
                  <c:v>0.62775308203692071</c:v>
                </c:pt>
                <c:pt idx="905">
                  <c:v>0.62412645389092902</c:v>
                </c:pt>
                <c:pt idx="906">
                  <c:v>0.64084810563596728</c:v>
                </c:pt>
                <c:pt idx="907">
                  <c:v>0.65249696512189093</c:v>
                </c:pt>
                <c:pt idx="908">
                  <c:v>0.62798083097017254</c:v>
                </c:pt>
                <c:pt idx="909">
                  <c:v>0.64896502320652838</c:v>
                </c:pt>
                <c:pt idx="910">
                  <c:v>0.66392903279467075</c:v>
                </c:pt>
                <c:pt idx="911">
                  <c:v>0.64582271881156872</c:v>
                </c:pt>
                <c:pt idx="912">
                  <c:v>0.63402372521725414</c:v>
                </c:pt>
                <c:pt idx="913">
                  <c:v>0.621704402519071</c:v>
                </c:pt>
                <c:pt idx="914">
                  <c:v>0.6002938279590917</c:v>
                </c:pt>
                <c:pt idx="915">
                  <c:v>0.56394807044125006</c:v>
                </c:pt>
                <c:pt idx="916">
                  <c:v>0.57691660348031193</c:v>
                </c:pt>
                <c:pt idx="917">
                  <c:v>0.58267413057819906</c:v>
                </c:pt>
                <c:pt idx="918">
                  <c:v>0.5946384919782034</c:v>
                </c:pt>
                <c:pt idx="919">
                  <c:v>0.60819202225796343</c:v>
                </c:pt>
                <c:pt idx="920">
                  <c:v>0.60998224696172232</c:v>
                </c:pt>
                <c:pt idx="921">
                  <c:v>0.64102423710143419</c:v>
                </c:pt>
                <c:pt idx="922">
                  <c:v>0.63788966164406924</c:v>
                </c:pt>
                <c:pt idx="923">
                  <c:v>0.62039403242651991</c:v>
                </c:pt>
                <c:pt idx="924">
                  <c:v>0.35418954425223287</c:v>
                </c:pt>
                <c:pt idx="925">
                  <c:v>0.42890613404673439</c:v>
                </c:pt>
                <c:pt idx="926">
                  <c:v>0.46034933642329828</c:v>
                </c:pt>
                <c:pt idx="927">
                  <c:v>0.49423084022398339</c:v>
                </c:pt>
                <c:pt idx="928">
                  <c:v>0.49461090141294478</c:v>
                </c:pt>
                <c:pt idx="929">
                  <c:v>0.5224838002664941</c:v>
                </c:pt>
                <c:pt idx="930">
                  <c:v>0.52853487701383239</c:v>
                </c:pt>
                <c:pt idx="931">
                  <c:v>0.56341095050387369</c:v>
                </c:pt>
                <c:pt idx="932">
                  <c:v>0.54561853704863061</c:v>
                </c:pt>
                <c:pt idx="933">
                  <c:v>0.55903083484228899</c:v>
                </c:pt>
                <c:pt idx="934">
                  <c:v>0.53991018998775486</c:v>
                </c:pt>
                <c:pt idx="935">
                  <c:v>0.58616989144242826</c:v>
                </c:pt>
                <c:pt idx="936">
                  <c:v>0.58448797589199897</c:v>
                </c:pt>
                <c:pt idx="937">
                  <c:v>0.56081730641624583</c:v>
                </c:pt>
                <c:pt idx="938">
                  <c:v>0.56647101406924028</c:v>
                </c:pt>
                <c:pt idx="939">
                  <c:v>0.57678495480675529</c:v>
                </c:pt>
                <c:pt idx="940">
                  <c:v>0.58020110067118158</c:v>
                </c:pt>
                <c:pt idx="941">
                  <c:v>0.5792947752337998</c:v>
                </c:pt>
                <c:pt idx="942">
                  <c:v>0.59480035987629287</c:v>
                </c:pt>
                <c:pt idx="943">
                  <c:v>0.5886561065455499</c:v>
                </c:pt>
                <c:pt idx="944">
                  <c:v>0.61010852468143817</c:v>
                </c:pt>
                <c:pt idx="945">
                  <c:v>0.55979509880890177</c:v>
                </c:pt>
                <c:pt idx="946">
                  <c:v>0.55624613788031052</c:v>
                </c:pt>
                <c:pt idx="947">
                  <c:v>0.56366331231643008</c:v>
                </c:pt>
                <c:pt idx="948">
                  <c:v>0.58378671521744252</c:v>
                </c:pt>
                <c:pt idx="949">
                  <c:v>0.60279437827756055</c:v>
                </c:pt>
                <c:pt idx="950">
                  <c:v>0.60839231097831081</c:v>
                </c:pt>
                <c:pt idx="951">
                  <c:v>0.56835923952489109</c:v>
                </c:pt>
                <c:pt idx="952">
                  <c:v>0.57015189332119798</c:v>
                </c:pt>
                <c:pt idx="953">
                  <c:v>0.56299854056218301</c:v>
                </c:pt>
                <c:pt idx="954">
                  <c:v>0.58767461405424626</c:v>
                </c:pt>
                <c:pt idx="955">
                  <c:v>0.57820298997042574</c:v>
                </c:pt>
                <c:pt idx="956">
                  <c:v>0.61306536345588825</c:v>
                </c:pt>
                <c:pt idx="957">
                  <c:v>0.59804491426608875</c:v>
                </c:pt>
                <c:pt idx="958">
                  <c:v>0.59691936912148957</c:v>
                </c:pt>
                <c:pt idx="959">
                  <c:v>0.60182981554374659</c:v>
                </c:pt>
                <c:pt idx="960">
                  <c:v>0.59401712740599288</c:v>
                </c:pt>
                <c:pt idx="961">
                  <c:v>0.53201930335446845</c:v>
                </c:pt>
                <c:pt idx="962">
                  <c:v>0.54056596964037029</c:v>
                </c:pt>
                <c:pt idx="963">
                  <c:v>0.5704608673954904</c:v>
                </c:pt>
                <c:pt idx="964">
                  <c:v>0.56843002383480312</c:v>
                </c:pt>
                <c:pt idx="965">
                  <c:v>0.5753989365640847</c:v>
                </c:pt>
                <c:pt idx="966">
                  <c:v>0.58699489006993955</c:v>
                </c:pt>
                <c:pt idx="967">
                  <c:v>0.57779317912626216</c:v>
                </c:pt>
                <c:pt idx="968">
                  <c:v>0.57174888627130716</c:v>
                </c:pt>
                <c:pt idx="969">
                  <c:v>0.62903387372999253</c:v>
                </c:pt>
                <c:pt idx="970">
                  <c:v>0.64586896253769577</c:v>
                </c:pt>
                <c:pt idx="971">
                  <c:v>0.63346026864146177</c:v>
                </c:pt>
                <c:pt idx="972">
                  <c:v>0.58594532481795791</c:v>
                </c:pt>
                <c:pt idx="973">
                  <c:v>0.80100622316185788</c:v>
                </c:pt>
                <c:pt idx="974">
                  <c:v>0.737576816288948</c:v>
                </c:pt>
                <c:pt idx="975">
                  <c:v>0.74653873434392282</c:v>
                </c:pt>
                <c:pt idx="976">
                  <c:v>0.72749043870685903</c:v>
                </c:pt>
                <c:pt idx="977">
                  <c:v>0.73228190240372193</c:v>
                </c:pt>
                <c:pt idx="978">
                  <c:v>0.70545185073024941</c:v>
                </c:pt>
                <c:pt idx="979">
                  <c:v>0.7351913110403191</c:v>
                </c:pt>
                <c:pt idx="980">
                  <c:v>0.67988827181233791</c:v>
                </c:pt>
                <c:pt idx="981">
                  <c:v>0.63748080001092844</c:v>
                </c:pt>
                <c:pt idx="982">
                  <c:v>0.57796423462493163</c:v>
                </c:pt>
                <c:pt idx="983">
                  <c:v>0.73954379243427437</c:v>
                </c:pt>
                <c:pt idx="984">
                  <c:v>0.74650964839270662</c:v>
                </c:pt>
                <c:pt idx="985">
                  <c:v>0.74222703767411458</c:v>
                </c:pt>
                <c:pt idx="986">
                  <c:v>0.72260335087024086</c:v>
                </c:pt>
                <c:pt idx="987">
                  <c:v>0.6601472446367167</c:v>
                </c:pt>
                <c:pt idx="988">
                  <c:v>0.68021267166406574</c:v>
                </c:pt>
                <c:pt idx="989">
                  <c:v>0.68372332364152588</c:v>
                </c:pt>
                <c:pt idx="990">
                  <c:v>0.57978188696014865</c:v>
                </c:pt>
                <c:pt idx="991">
                  <c:v>0.47478103934288468</c:v>
                </c:pt>
                <c:pt idx="992">
                  <c:v>0.50462225305294062</c:v>
                </c:pt>
                <c:pt idx="993">
                  <c:v>0.61912794265818227</c:v>
                </c:pt>
                <c:pt idx="994">
                  <c:v>0.6198548369292185</c:v>
                </c:pt>
                <c:pt idx="995">
                  <c:v>0.65390834593798641</c:v>
                </c:pt>
                <c:pt idx="996">
                  <c:v>0.77017266341080926</c:v>
                </c:pt>
                <c:pt idx="997">
                  <c:v>0.73984015563279015</c:v>
                </c:pt>
                <c:pt idx="998">
                  <c:v>0.73299071716368425</c:v>
                </c:pt>
                <c:pt idx="999">
                  <c:v>0.73497196834399547</c:v>
                </c:pt>
                <c:pt idx="1000">
                  <c:v>0.70398073710198317</c:v>
                </c:pt>
                <c:pt idx="1001">
                  <c:v>0.77317775275098655</c:v>
                </c:pt>
                <c:pt idx="1002">
                  <c:v>0.81695850513079138</c:v>
                </c:pt>
                <c:pt idx="1003">
                  <c:v>0.77469780902003726</c:v>
                </c:pt>
                <c:pt idx="1004">
                  <c:v>0.75341834736585556</c:v>
                </c:pt>
                <c:pt idx="1005">
                  <c:v>0.71449878339688755</c:v>
                </c:pt>
                <c:pt idx="1006">
                  <c:v>0.6815730073314622</c:v>
                </c:pt>
                <c:pt idx="1007">
                  <c:v>0.77004949297057601</c:v>
                </c:pt>
                <c:pt idx="1008">
                  <c:v>0.73964714424346656</c:v>
                </c:pt>
                <c:pt idx="1009">
                  <c:v>0.65774069482186259</c:v>
                </c:pt>
                <c:pt idx="1010">
                  <c:v>0.68852648496354796</c:v>
                </c:pt>
                <c:pt idx="1011">
                  <c:v>0.80415445696396326</c:v>
                </c:pt>
                <c:pt idx="1012">
                  <c:v>0.76914068079244413</c:v>
                </c:pt>
                <c:pt idx="1013">
                  <c:v>0.81118760815687097</c:v>
                </c:pt>
                <c:pt idx="1014">
                  <c:v>0.77674651512066806</c:v>
                </c:pt>
                <c:pt idx="1015">
                  <c:v>0.74113832784903366</c:v>
                </c:pt>
                <c:pt idx="1016">
                  <c:v>0.7055230931717924</c:v>
                </c:pt>
                <c:pt idx="1017">
                  <c:v>0.66480701780439089</c:v>
                </c:pt>
                <c:pt idx="1018">
                  <c:v>0.75308596923402182</c:v>
                </c:pt>
                <c:pt idx="1019">
                  <c:v>0.68929342438866004</c:v>
                </c:pt>
                <c:pt idx="1020">
                  <c:v>0.65169451313140092</c:v>
                </c:pt>
                <c:pt idx="1021">
                  <c:v>0.7199885585892718</c:v>
                </c:pt>
                <c:pt idx="1022">
                  <c:v>0.75058652486984567</c:v>
                </c:pt>
                <c:pt idx="1023">
                  <c:v>0.80373029173806498</c:v>
                </c:pt>
                <c:pt idx="1024">
                  <c:v>0.7959041894980412</c:v>
                </c:pt>
                <c:pt idx="1025">
                  <c:v>0.89450746756387889</c:v>
                </c:pt>
                <c:pt idx="1026">
                  <c:v>0.83875414045737384</c:v>
                </c:pt>
                <c:pt idx="1027">
                  <c:v>0.80870665532524577</c:v>
                </c:pt>
                <c:pt idx="1028">
                  <c:v>0.77955654207172587</c:v>
                </c:pt>
                <c:pt idx="1029">
                  <c:v>0.74641912615669792</c:v>
                </c:pt>
                <c:pt idx="1030">
                  <c:v>0.80532715900598817</c:v>
                </c:pt>
                <c:pt idx="1031">
                  <c:v>0.79104554109440794</c:v>
                </c:pt>
                <c:pt idx="1032">
                  <c:v>0.75796478919448429</c:v>
                </c:pt>
                <c:pt idx="1033">
                  <c:v>0.75010327307112079</c:v>
                </c:pt>
                <c:pt idx="1034">
                  <c:v>0.72801299033590239</c:v>
                </c:pt>
                <c:pt idx="1035">
                  <c:v>0.70296367637654</c:v>
                </c:pt>
                <c:pt idx="1036">
                  <c:v>0.67534966050551837</c:v>
                </c:pt>
                <c:pt idx="1037">
                  <c:v>0.67460652460156523</c:v>
                </c:pt>
                <c:pt idx="1038">
                  <c:v>0.69124402459327039</c:v>
                </c:pt>
                <c:pt idx="1039">
                  <c:v>0.66611437588972122</c:v>
                </c:pt>
                <c:pt idx="1040">
                  <c:v>0.64638333755600808</c:v>
                </c:pt>
                <c:pt idx="1041">
                  <c:v>0.61009557871034104</c:v>
                </c:pt>
                <c:pt idx="1042">
                  <c:v>0.68197965902763935</c:v>
                </c:pt>
                <c:pt idx="1043">
                  <c:v>0.66236154040240547</c:v>
                </c:pt>
                <c:pt idx="1044">
                  <c:v>0.63140868913825365</c:v>
                </c:pt>
                <c:pt idx="1045">
                  <c:v>0.65261829515149705</c:v>
                </c:pt>
                <c:pt idx="1046">
                  <c:v>0.65441461030976522</c:v>
                </c:pt>
                <c:pt idx="1047">
                  <c:v>0.640416462362976</c:v>
                </c:pt>
                <c:pt idx="1048">
                  <c:v>0.72073412677015014</c:v>
                </c:pt>
                <c:pt idx="1049">
                  <c:v>0.68532097927606683</c:v>
                </c:pt>
                <c:pt idx="1050">
                  <c:v>0.66384005529134293</c:v>
                </c:pt>
                <c:pt idx="1051">
                  <c:v>0.66465494746108522</c:v>
                </c:pt>
                <c:pt idx="1052">
                  <c:v>0.65560161200188805</c:v>
                </c:pt>
                <c:pt idx="1053">
                  <c:v>0.63779776875044458</c:v>
                </c:pt>
                <c:pt idx="1054">
                  <c:v>0.67167490826073462</c:v>
                </c:pt>
                <c:pt idx="1055">
                  <c:v>0.65058087967234568</c:v>
                </c:pt>
                <c:pt idx="1056">
                  <c:v>0.6307019397023218</c:v>
                </c:pt>
                <c:pt idx="1057">
                  <c:v>0.61407841407833419</c:v>
                </c:pt>
                <c:pt idx="1058">
                  <c:v>0.59521413972989989</c:v>
                </c:pt>
                <c:pt idx="1059">
                  <c:v>0.58626145522931306</c:v>
                </c:pt>
                <c:pt idx="1060">
                  <c:v>0.52309240860579254</c:v>
                </c:pt>
                <c:pt idx="1061">
                  <c:v>0.54505846786818279</c:v>
                </c:pt>
                <c:pt idx="1062">
                  <c:v>0.56172142250132118</c:v>
                </c:pt>
                <c:pt idx="1063">
                  <c:v>0.58287332278155934</c:v>
                </c:pt>
                <c:pt idx="1064">
                  <c:v>0.60409099366995955</c:v>
                </c:pt>
                <c:pt idx="1065">
                  <c:v>0.60073698028202804</c:v>
                </c:pt>
                <c:pt idx="1066">
                  <c:v>0.60031728251380789</c:v>
                </c:pt>
                <c:pt idx="1067">
                  <c:v>0.59745643636540946</c:v>
                </c:pt>
                <c:pt idx="1068">
                  <c:v>0.60817114300328512</c:v>
                </c:pt>
                <c:pt idx="1069">
                  <c:v>0.62041301914015645</c:v>
                </c:pt>
                <c:pt idx="1070">
                  <c:v>0.59120686094624519</c:v>
                </c:pt>
                <c:pt idx="1071">
                  <c:v>0.59564920265165788</c:v>
                </c:pt>
                <c:pt idx="1072">
                  <c:v>0.60792451667597991</c:v>
                </c:pt>
                <c:pt idx="1073">
                  <c:v>0.63610847804311221</c:v>
                </c:pt>
                <c:pt idx="1074">
                  <c:v>0.62004091418369733</c:v>
                </c:pt>
                <c:pt idx="1075">
                  <c:v>0.70937956482639575</c:v>
                </c:pt>
                <c:pt idx="1076">
                  <c:v>0.68347000518524614</c:v>
                </c:pt>
                <c:pt idx="1077">
                  <c:v>0.65550213846897387</c:v>
                </c:pt>
                <c:pt idx="1078">
                  <c:v>0.61852288137545364</c:v>
                </c:pt>
                <c:pt idx="1079">
                  <c:v>0.62493313419004093</c:v>
                </c:pt>
                <c:pt idx="1080">
                  <c:v>0.6235706044966649</c:v>
                </c:pt>
                <c:pt idx="1081">
                  <c:v>0.61186552730658195</c:v>
                </c:pt>
                <c:pt idx="1082">
                  <c:v>0.5768062714029234</c:v>
                </c:pt>
                <c:pt idx="1083">
                  <c:v>0.65405575588663756</c:v>
                </c:pt>
                <c:pt idx="1084">
                  <c:v>0.69316369448586801</c:v>
                </c:pt>
                <c:pt idx="1085">
                  <c:v>0.66533853825065259</c:v>
                </c:pt>
                <c:pt idx="1086">
                  <c:v>0.57635671531131172</c:v>
                </c:pt>
                <c:pt idx="1087">
                  <c:v>0.54230326351128944</c:v>
                </c:pt>
                <c:pt idx="1088">
                  <c:v>0.55409003315953387</c:v>
                </c:pt>
                <c:pt idx="1089">
                  <c:v>0.57128198271925545</c:v>
                </c:pt>
                <c:pt idx="1090">
                  <c:v>0.57244759567759707</c:v>
                </c:pt>
                <c:pt idx="1091">
                  <c:v>0.55488901460342721</c:v>
                </c:pt>
                <c:pt idx="1092">
                  <c:v>0.5691184831198397</c:v>
                </c:pt>
                <c:pt idx="1093">
                  <c:v>0.57742345232668957</c:v>
                </c:pt>
                <c:pt idx="1094">
                  <c:v>0.58960075532797529</c:v>
                </c:pt>
                <c:pt idx="1095">
                  <c:v>0.57324971017155613</c:v>
                </c:pt>
                <c:pt idx="1096">
                  <c:v>0.58251427612238404</c:v>
                </c:pt>
                <c:pt idx="1097">
                  <c:v>0.59076149675838052</c:v>
                </c:pt>
                <c:pt idx="1098">
                  <c:v>0.58710533238823337</c:v>
                </c:pt>
                <c:pt idx="1099">
                  <c:v>0.56682167544586071</c:v>
                </c:pt>
                <c:pt idx="1100">
                  <c:v>0.57571438619929993</c:v>
                </c:pt>
                <c:pt idx="1101">
                  <c:v>0.58301458825368624</c:v>
                </c:pt>
                <c:pt idx="1102">
                  <c:v>0.50946881293436541</c:v>
                </c:pt>
                <c:pt idx="1103">
                  <c:v>0.53706846541262399</c:v>
                </c:pt>
                <c:pt idx="1104">
                  <c:v>0.55618698998733851</c:v>
                </c:pt>
                <c:pt idx="1105">
                  <c:v>0.60102624918235037</c:v>
                </c:pt>
                <c:pt idx="1106">
                  <c:v>0.60250099209446162</c:v>
                </c:pt>
                <c:pt idx="1107">
                  <c:v>0.59675259250482737</c:v>
                </c:pt>
                <c:pt idx="1108">
                  <c:v>0.56714929995792929</c:v>
                </c:pt>
                <c:pt idx="1109">
                  <c:v>0.57691567745424721</c:v>
                </c:pt>
                <c:pt idx="1110">
                  <c:v>0.53560433560716159</c:v>
                </c:pt>
                <c:pt idx="1111">
                  <c:v>0.18455638540956307</c:v>
                </c:pt>
                <c:pt idx="1112">
                  <c:v>0.28996436390611319</c:v>
                </c:pt>
                <c:pt idx="1113">
                  <c:v>0.39869759830292378</c:v>
                </c:pt>
                <c:pt idx="1114">
                  <c:v>0.47745461299439051</c:v>
                </c:pt>
                <c:pt idx="1115">
                  <c:v>0.62588235668749959</c:v>
                </c:pt>
                <c:pt idx="1116">
                  <c:v>0.6195966464718905</c:v>
                </c:pt>
                <c:pt idx="1117">
                  <c:v>0.62313961373518623</c:v>
                </c:pt>
                <c:pt idx="1118">
                  <c:v>0.54329387600212076</c:v>
                </c:pt>
                <c:pt idx="1119">
                  <c:v>0.77587704271195346</c:v>
                </c:pt>
                <c:pt idx="1120">
                  <c:v>0.7561511138970195</c:v>
                </c:pt>
                <c:pt idx="1121">
                  <c:v>0.73258631832614951</c:v>
                </c:pt>
                <c:pt idx="1122">
                  <c:v>0.65078048338082239</c:v>
                </c:pt>
                <c:pt idx="1123">
                  <c:v>0.64551677192946377</c:v>
                </c:pt>
                <c:pt idx="1124">
                  <c:v>0.65718435127240549</c:v>
                </c:pt>
                <c:pt idx="1125">
                  <c:v>0.6691137671678995</c:v>
                </c:pt>
                <c:pt idx="1126">
                  <c:v>0.64939570941330738</c:v>
                </c:pt>
                <c:pt idx="1127">
                  <c:v>0.67736224007552426</c:v>
                </c:pt>
                <c:pt idx="1128">
                  <c:v>0.65332477918164333</c:v>
                </c:pt>
                <c:pt idx="1129">
                  <c:v>0.63595844619576913</c:v>
                </c:pt>
                <c:pt idx="1130">
                  <c:v>0.63087511472611957</c:v>
                </c:pt>
                <c:pt idx="1131">
                  <c:v>0.62324365188292707</c:v>
                </c:pt>
                <c:pt idx="1132">
                  <c:v>0.67569803464037703</c:v>
                </c:pt>
                <c:pt idx="1133">
                  <c:v>0.6614597473225915</c:v>
                </c:pt>
                <c:pt idx="1134">
                  <c:v>0.76080222456447888</c:v>
                </c:pt>
                <c:pt idx="1135">
                  <c:v>0.74116015377569011</c:v>
                </c:pt>
                <c:pt idx="1136">
                  <c:v>0.71908339564575507</c:v>
                </c:pt>
                <c:pt idx="1137">
                  <c:v>0.72643139888048458</c:v>
                </c:pt>
                <c:pt idx="1138">
                  <c:v>0.70268935615754147</c:v>
                </c:pt>
                <c:pt idx="1139">
                  <c:v>0.65832704352119509</c:v>
                </c:pt>
                <c:pt idx="1140">
                  <c:v>0.64545653217520338</c:v>
                </c:pt>
                <c:pt idx="1141">
                  <c:v>0.62279592812988038</c:v>
                </c:pt>
                <c:pt idx="1142">
                  <c:v>0.61965552521566292</c:v>
                </c:pt>
                <c:pt idx="1143">
                  <c:v>0.61193324171833141</c:v>
                </c:pt>
                <c:pt idx="1144">
                  <c:v>0.65747352084168875</c:v>
                </c:pt>
                <c:pt idx="1145">
                  <c:v>0.62941349454488182</c:v>
                </c:pt>
                <c:pt idx="1146">
                  <c:v>0.62318753663194004</c:v>
                </c:pt>
                <c:pt idx="1147">
                  <c:v>0.61885878589877164</c:v>
                </c:pt>
                <c:pt idx="1148">
                  <c:v>0.61433679353076298</c:v>
                </c:pt>
                <c:pt idx="1149">
                  <c:v>0.65403360473335559</c:v>
                </c:pt>
                <c:pt idx="1150">
                  <c:v>0.56748485832794759</c:v>
                </c:pt>
                <c:pt idx="1151">
                  <c:v>0.56799878586781982</c:v>
                </c:pt>
                <c:pt idx="1152">
                  <c:v>0.5174707941848492</c:v>
                </c:pt>
                <c:pt idx="1153">
                  <c:v>0.57646093478399729</c:v>
                </c:pt>
                <c:pt idx="1154">
                  <c:v>0.58562462456137487</c:v>
                </c:pt>
                <c:pt idx="1155">
                  <c:v>0.59811269872073125</c:v>
                </c:pt>
                <c:pt idx="1156">
                  <c:v>0.59964196304630013</c:v>
                </c:pt>
                <c:pt idx="1157">
                  <c:v>0.62060438463068013</c:v>
                </c:pt>
                <c:pt idx="1158">
                  <c:v>0.61358437969941004</c:v>
                </c:pt>
                <c:pt idx="1159">
                  <c:v>0.61798669637846959</c:v>
                </c:pt>
                <c:pt idx="1160">
                  <c:v>0.59225233246773401</c:v>
                </c:pt>
                <c:pt idx="1161">
                  <c:v>0.60111900695815002</c:v>
                </c:pt>
                <c:pt idx="1162">
                  <c:v>0.59005564807424549</c:v>
                </c:pt>
                <c:pt idx="1163">
                  <c:v>0.59823666673032916</c:v>
                </c:pt>
                <c:pt idx="1164">
                  <c:v>0.6088435073556332</c:v>
                </c:pt>
                <c:pt idx="1165">
                  <c:v>0.61183278068880187</c:v>
                </c:pt>
                <c:pt idx="1166">
                  <c:v>0.63841576710916625</c:v>
                </c:pt>
                <c:pt idx="1167">
                  <c:v>0.60806662899591479</c:v>
                </c:pt>
                <c:pt idx="1168">
                  <c:v>0.61145757662430145</c:v>
                </c:pt>
                <c:pt idx="1169">
                  <c:v>0.59366893771995122</c:v>
                </c:pt>
                <c:pt idx="1170">
                  <c:v>0.61122531038647854</c:v>
                </c:pt>
                <c:pt idx="1171">
                  <c:v>0.59779470241392141</c:v>
                </c:pt>
                <c:pt idx="1172">
                  <c:v>0.57556265972638276</c:v>
                </c:pt>
                <c:pt idx="1173">
                  <c:v>0.58876933488317496</c:v>
                </c:pt>
                <c:pt idx="1174">
                  <c:v>0.36308145966829863</c:v>
                </c:pt>
                <c:pt idx="1175">
                  <c:v>0.50501917723632705</c:v>
                </c:pt>
                <c:pt idx="1176">
                  <c:v>0.57602719894686116</c:v>
                </c:pt>
                <c:pt idx="1177">
                  <c:v>0.79465635820922587</c:v>
                </c:pt>
                <c:pt idx="1178">
                  <c:v>0.78002064550547712</c:v>
                </c:pt>
                <c:pt idx="1179">
                  <c:v>0.74197380760904075</c:v>
                </c:pt>
                <c:pt idx="1180">
                  <c:v>0.74521626685435094</c:v>
                </c:pt>
                <c:pt idx="1181">
                  <c:v>0.72907622417051388</c:v>
                </c:pt>
                <c:pt idx="1182">
                  <c:v>0.6751749670797329</c:v>
                </c:pt>
                <c:pt idx="1183">
                  <c:v>0.72377495278312032</c:v>
                </c:pt>
                <c:pt idx="1184">
                  <c:v>0.76133403878921069</c:v>
                </c:pt>
                <c:pt idx="1185">
                  <c:v>0.72447773020257711</c:v>
                </c:pt>
                <c:pt idx="1186">
                  <c:v>0.7369175919855302</c:v>
                </c:pt>
                <c:pt idx="1187">
                  <c:v>0.73356098583410534</c:v>
                </c:pt>
                <c:pt idx="1188">
                  <c:v>0.68795260997548136</c:v>
                </c:pt>
                <c:pt idx="1189">
                  <c:v>0.67780462287220755</c:v>
                </c:pt>
                <c:pt idx="1190">
                  <c:v>0.65841208936566387</c:v>
                </c:pt>
                <c:pt idx="1191">
                  <c:v>0.80652514842744238</c:v>
                </c:pt>
                <c:pt idx="1192">
                  <c:v>0.78655857709792643</c:v>
                </c:pt>
                <c:pt idx="1193">
                  <c:v>0.75324252309073358</c:v>
                </c:pt>
                <c:pt idx="1194">
                  <c:v>0.72082189661741414</c:v>
                </c:pt>
                <c:pt idx="1195">
                  <c:v>0.71749556047226137</c:v>
                </c:pt>
                <c:pt idx="1196">
                  <c:v>0.68807339054409422</c:v>
                </c:pt>
                <c:pt idx="1197">
                  <c:v>0.68945520381258574</c:v>
                </c:pt>
                <c:pt idx="1198">
                  <c:v>0.69529080756363393</c:v>
                </c:pt>
                <c:pt idx="1199">
                  <c:v>0.70917468721469124</c:v>
                </c:pt>
                <c:pt idx="1200">
                  <c:v>0.68087093136062193</c:v>
                </c:pt>
                <c:pt idx="1201">
                  <c:v>0.65606241911252039</c:v>
                </c:pt>
                <c:pt idx="1202">
                  <c:v>0.62451221162185611</c:v>
                </c:pt>
                <c:pt idx="1203">
                  <c:v>0.63696294302247458</c:v>
                </c:pt>
                <c:pt idx="1204">
                  <c:v>0.61730228836504542</c:v>
                </c:pt>
                <c:pt idx="1205">
                  <c:v>0.58959114133051671</c:v>
                </c:pt>
                <c:pt idx="1206">
                  <c:v>0.57378207246143076</c:v>
                </c:pt>
                <c:pt idx="1207">
                  <c:v>0.58150089758013879</c:v>
                </c:pt>
                <c:pt idx="1208">
                  <c:v>0.57774489293641662</c:v>
                </c:pt>
                <c:pt idx="1209">
                  <c:v>0.57895945137834603</c:v>
                </c:pt>
                <c:pt idx="1210">
                  <c:v>0.60972821505815322</c:v>
                </c:pt>
                <c:pt idx="1211">
                  <c:v>0.60328814932617469</c:v>
                </c:pt>
                <c:pt idx="1212">
                  <c:v>0.60395026182607514</c:v>
                </c:pt>
                <c:pt idx="1213">
                  <c:v>0.62204170530739267</c:v>
                </c:pt>
                <c:pt idx="1214">
                  <c:v>0.62130640934753056</c:v>
                </c:pt>
                <c:pt idx="1215">
                  <c:v>0.62254675883356236</c:v>
                </c:pt>
                <c:pt idx="1216">
                  <c:v>0.62139176633724402</c:v>
                </c:pt>
                <c:pt idx="1217">
                  <c:v>0.54123299420055515</c:v>
                </c:pt>
                <c:pt idx="1218">
                  <c:v>0.66551715371170561</c:v>
                </c:pt>
                <c:pt idx="1219">
                  <c:v>0.65576508513927168</c:v>
                </c:pt>
                <c:pt idx="1220">
                  <c:v>0.70556237547313261</c:v>
                </c:pt>
                <c:pt idx="1221">
                  <c:v>0.67511080787206279</c:v>
                </c:pt>
                <c:pt idx="1222">
                  <c:v>0.67254166596412068</c:v>
                </c:pt>
                <c:pt idx="1223">
                  <c:v>0.66838740244205885</c:v>
                </c:pt>
                <c:pt idx="1224">
                  <c:v>0.66377564534062317</c:v>
                </c:pt>
                <c:pt idx="1225">
                  <c:v>0.69304668665575786</c:v>
                </c:pt>
                <c:pt idx="1226">
                  <c:v>0.67103334234536127</c:v>
                </c:pt>
                <c:pt idx="1227">
                  <c:v>0.59453310739443788</c:v>
                </c:pt>
                <c:pt idx="1228">
                  <c:v>0.59977026936057998</c:v>
                </c:pt>
                <c:pt idx="1229">
                  <c:v>0.60055340396748358</c:v>
                </c:pt>
                <c:pt idx="1230">
                  <c:v>0.57913832926376674</c:v>
                </c:pt>
                <c:pt idx="1231">
                  <c:v>0.61127856064759101</c:v>
                </c:pt>
                <c:pt idx="1232">
                  <c:v>0.61030700820681272</c:v>
                </c:pt>
                <c:pt idx="1233">
                  <c:v>0.60731021216927294</c:v>
                </c:pt>
                <c:pt idx="1234">
                  <c:v>0.60431832765700433</c:v>
                </c:pt>
                <c:pt idx="1235">
                  <c:v>0.61131419981976032</c:v>
                </c:pt>
                <c:pt idx="1236">
                  <c:v>0.61931982527057894</c:v>
                </c:pt>
                <c:pt idx="1237">
                  <c:v>0.57663347651322217</c:v>
                </c:pt>
                <c:pt idx="1238">
                  <c:v>0.57623720248961052</c:v>
                </c:pt>
                <c:pt idx="1239">
                  <c:v>0.48122128651276447</c:v>
                </c:pt>
                <c:pt idx="1240">
                  <c:v>0.58076805558813993</c:v>
                </c:pt>
                <c:pt idx="1241">
                  <c:v>0.5884081786231562</c:v>
                </c:pt>
                <c:pt idx="1242">
                  <c:v>0.59242618244812606</c:v>
                </c:pt>
                <c:pt idx="1243">
                  <c:v>0.59400097779284777</c:v>
                </c:pt>
                <c:pt idx="1244">
                  <c:v>0.59860594906064768</c:v>
                </c:pt>
                <c:pt idx="1245">
                  <c:v>0.59862515535000549</c:v>
                </c:pt>
                <c:pt idx="1246">
                  <c:v>0.57773560627830356</c:v>
                </c:pt>
                <c:pt idx="1247">
                  <c:v>0.58175693446601406</c:v>
                </c:pt>
                <c:pt idx="1248">
                  <c:v>0.57964404339852693</c:v>
                </c:pt>
                <c:pt idx="1249">
                  <c:v>0.57683356585322709</c:v>
                </c:pt>
                <c:pt idx="1250">
                  <c:v>0.60465462764790567</c:v>
                </c:pt>
                <c:pt idx="1251">
                  <c:v>0.60095391540183418</c:v>
                </c:pt>
                <c:pt idx="1252">
                  <c:v>0.60185472344192059</c:v>
                </c:pt>
                <c:pt idx="1253">
                  <c:v>0.6165967280157596</c:v>
                </c:pt>
                <c:pt idx="1254">
                  <c:v>0.61518415677557026</c:v>
                </c:pt>
                <c:pt idx="1255">
                  <c:v>0.60583998498624958</c:v>
                </c:pt>
                <c:pt idx="1256">
                  <c:v>0.63381113193968464</c:v>
                </c:pt>
                <c:pt idx="1257">
                  <c:v>0.60230284109059684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B-4FCC-A0B2-D3142A09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674879"/>
        <c:axId val="1387675711"/>
      </c:lineChart>
      <c:dateAx>
        <c:axId val="1387674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5711"/>
        <c:crosses val="autoZero"/>
        <c:auto val="1"/>
        <c:lblOffset val="100"/>
        <c:baseTimeUnit val="days"/>
      </c:dateAx>
      <c:valAx>
        <c:axId val="13876757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AAPL beta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DCC_results!$A$17:$A$1274</c:f>
              <c:numCache>
                <c:formatCode>m/d/yyyy</c:formatCode>
                <c:ptCount val="1258"/>
                <c:pt idx="0">
                  <c:v>41975</c:v>
                </c:pt>
                <c:pt idx="1">
                  <c:v>41976</c:v>
                </c:pt>
                <c:pt idx="2">
                  <c:v>41977</c:v>
                </c:pt>
                <c:pt idx="3">
                  <c:v>41978</c:v>
                </c:pt>
                <c:pt idx="4">
                  <c:v>41981</c:v>
                </c:pt>
                <c:pt idx="5">
                  <c:v>41982</c:v>
                </c:pt>
                <c:pt idx="6">
                  <c:v>41983</c:v>
                </c:pt>
                <c:pt idx="7">
                  <c:v>41984</c:v>
                </c:pt>
                <c:pt idx="8">
                  <c:v>41985</c:v>
                </c:pt>
                <c:pt idx="9">
                  <c:v>41988</c:v>
                </c:pt>
                <c:pt idx="10">
                  <c:v>41989</c:v>
                </c:pt>
                <c:pt idx="11">
                  <c:v>41990</c:v>
                </c:pt>
                <c:pt idx="12">
                  <c:v>41991</c:v>
                </c:pt>
                <c:pt idx="13">
                  <c:v>41992</c:v>
                </c:pt>
                <c:pt idx="14">
                  <c:v>41995</c:v>
                </c:pt>
                <c:pt idx="15">
                  <c:v>41996</c:v>
                </c:pt>
                <c:pt idx="16">
                  <c:v>41997</c:v>
                </c:pt>
                <c:pt idx="17">
                  <c:v>41999</c:v>
                </c:pt>
                <c:pt idx="18">
                  <c:v>42002</c:v>
                </c:pt>
                <c:pt idx="19">
                  <c:v>42003</c:v>
                </c:pt>
                <c:pt idx="20">
                  <c:v>42004</c:v>
                </c:pt>
                <c:pt idx="21">
                  <c:v>42006</c:v>
                </c:pt>
                <c:pt idx="22">
                  <c:v>42009</c:v>
                </c:pt>
                <c:pt idx="23">
                  <c:v>42010</c:v>
                </c:pt>
                <c:pt idx="24">
                  <c:v>42011</c:v>
                </c:pt>
                <c:pt idx="25">
                  <c:v>42012</c:v>
                </c:pt>
                <c:pt idx="26">
                  <c:v>42013</c:v>
                </c:pt>
                <c:pt idx="27">
                  <c:v>42016</c:v>
                </c:pt>
                <c:pt idx="28">
                  <c:v>42017</c:v>
                </c:pt>
                <c:pt idx="29">
                  <c:v>42018</c:v>
                </c:pt>
                <c:pt idx="30">
                  <c:v>42019</c:v>
                </c:pt>
                <c:pt idx="31">
                  <c:v>42020</c:v>
                </c:pt>
                <c:pt idx="32">
                  <c:v>42024</c:v>
                </c:pt>
                <c:pt idx="33">
                  <c:v>42025</c:v>
                </c:pt>
                <c:pt idx="34">
                  <c:v>42026</c:v>
                </c:pt>
                <c:pt idx="35">
                  <c:v>42027</c:v>
                </c:pt>
                <c:pt idx="36">
                  <c:v>42030</c:v>
                </c:pt>
                <c:pt idx="37">
                  <c:v>42031</c:v>
                </c:pt>
                <c:pt idx="38">
                  <c:v>42032</c:v>
                </c:pt>
                <c:pt idx="39">
                  <c:v>42033</c:v>
                </c:pt>
                <c:pt idx="40">
                  <c:v>42034</c:v>
                </c:pt>
                <c:pt idx="41">
                  <c:v>42037</c:v>
                </c:pt>
                <c:pt idx="42">
                  <c:v>42038</c:v>
                </c:pt>
                <c:pt idx="43">
                  <c:v>42039</c:v>
                </c:pt>
                <c:pt idx="44">
                  <c:v>42040</c:v>
                </c:pt>
                <c:pt idx="45">
                  <c:v>42041</c:v>
                </c:pt>
                <c:pt idx="46">
                  <c:v>42044</c:v>
                </c:pt>
                <c:pt idx="47">
                  <c:v>42045</c:v>
                </c:pt>
                <c:pt idx="48">
                  <c:v>42046</c:v>
                </c:pt>
                <c:pt idx="49">
                  <c:v>42047</c:v>
                </c:pt>
                <c:pt idx="50">
                  <c:v>42048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42058</c:v>
                </c:pt>
                <c:pt idx="56">
                  <c:v>42059</c:v>
                </c:pt>
                <c:pt idx="57">
                  <c:v>42060</c:v>
                </c:pt>
                <c:pt idx="58">
                  <c:v>42061</c:v>
                </c:pt>
                <c:pt idx="59">
                  <c:v>42062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42072</c:v>
                </c:pt>
                <c:pt idx="66">
                  <c:v>42073</c:v>
                </c:pt>
                <c:pt idx="67">
                  <c:v>42074</c:v>
                </c:pt>
                <c:pt idx="68">
                  <c:v>42075</c:v>
                </c:pt>
                <c:pt idx="69">
                  <c:v>42076</c:v>
                </c:pt>
                <c:pt idx="70">
                  <c:v>42079</c:v>
                </c:pt>
                <c:pt idx="71">
                  <c:v>42080</c:v>
                </c:pt>
                <c:pt idx="72">
                  <c:v>42081</c:v>
                </c:pt>
                <c:pt idx="73">
                  <c:v>42082</c:v>
                </c:pt>
                <c:pt idx="74">
                  <c:v>42083</c:v>
                </c:pt>
                <c:pt idx="75">
                  <c:v>42086</c:v>
                </c:pt>
                <c:pt idx="76">
                  <c:v>42087</c:v>
                </c:pt>
                <c:pt idx="77">
                  <c:v>42088</c:v>
                </c:pt>
                <c:pt idx="78">
                  <c:v>42089</c:v>
                </c:pt>
                <c:pt idx="79">
                  <c:v>42090</c:v>
                </c:pt>
                <c:pt idx="80">
                  <c:v>42093</c:v>
                </c:pt>
                <c:pt idx="81">
                  <c:v>42094</c:v>
                </c:pt>
                <c:pt idx="82">
                  <c:v>42095</c:v>
                </c:pt>
                <c:pt idx="83">
                  <c:v>42096</c:v>
                </c:pt>
                <c:pt idx="84">
                  <c:v>42100</c:v>
                </c:pt>
                <c:pt idx="85">
                  <c:v>42101</c:v>
                </c:pt>
                <c:pt idx="86">
                  <c:v>42102</c:v>
                </c:pt>
                <c:pt idx="87">
                  <c:v>42103</c:v>
                </c:pt>
                <c:pt idx="88">
                  <c:v>42104</c:v>
                </c:pt>
                <c:pt idx="89">
                  <c:v>42107</c:v>
                </c:pt>
                <c:pt idx="90">
                  <c:v>42108</c:v>
                </c:pt>
                <c:pt idx="91">
                  <c:v>42109</c:v>
                </c:pt>
                <c:pt idx="92">
                  <c:v>42110</c:v>
                </c:pt>
                <c:pt idx="93">
                  <c:v>42111</c:v>
                </c:pt>
                <c:pt idx="94">
                  <c:v>42114</c:v>
                </c:pt>
                <c:pt idx="95">
                  <c:v>42115</c:v>
                </c:pt>
                <c:pt idx="96">
                  <c:v>42116</c:v>
                </c:pt>
                <c:pt idx="97">
                  <c:v>42117</c:v>
                </c:pt>
                <c:pt idx="98">
                  <c:v>42118</c:v>
                </c:pt>
                <c:pt idx="99">
                  <c:v>42121</c:v>
                </c:pt>
                <c:pt idx="100">
                  <c:v>42122</c:v>
                </c:pt>
                <c:pt idx="101">
                  <c:v>42123</c:v>
                </c:pt>
                <c:pt idx="102">
                  <c:v>42124</c:v>
                </c:pt>
                <c:pt idx="103">
                  <c:v>42125</c:v>
                </c:pt>
                <c:pt idx="104">
                  <c:v>42128</c:v>
                </c:pt>
                <c:pt idx="105">
                  <c:v>42129</c:v>
                </c:pt>
                <c:pt idx="106">
                  <c:v>42130</c:v>
                </c:pt>
                <c:pt idx="107">
                  <c:v>42131</c:v>
                </c:pt>
                <c:pt idx="108">
                  <c:v>42132</c:v>
                </c:pt>
                <c:pt idx="109">
                  <c:v>42135</c:v>
                </c:pt>
                <c:pt idx="110">
                  <c:v>42136</c:v>
                </c:pt>
                <c:pt idx="111">
                  <c:v>42137</c:v>
                </c:pt>
                <c:pt idx="112">
                  <c:v>42138</c:v>
                </c:pt>
                <c:pt idx="113">
                  <c:v>42139</c:v>
                </c:pt>
                <c:pt idx="114">
                  <c:v>42142</c:v>
                </c:pt>
                <c:pt idx="115">
                  <c:v>42143</c:v>
                </c:pt>
                <c:pt idx="116">
                  <c:v>42144</c:v>
                </c:pt>
                <c:pt idx="117">
                  <c:v>42145</c:v>
                </c:pt>
                <c:pt idx="118">
                  <c:v>42146</c:v>
                </c:pt>
                <c:pt idx="119">
                  <c:v>42150</c:v>
                </c:pt>
                <c:pt idx="120">
                  <c:v>42151</c:v>
                </c:pt>
                <c:pt idx="121">
                  <c:v>42152</c:v>
                </c:pt>
                <c:pt idx="122">
                  <c:v>42153</c:v>
                </c:pt>
                <c:pt idx="123">
                  <c:v>42156</c:v>
                </c:pt>
                <c:pt idx="124">
                  <c:v>42157</c:v>
                </c:pt>
                <c:pt idx="125">
                  <c:v>42158</c:v>
                </c:pt>
                <c:pt idx="126">
                  <c:v>42159</c:v>
                </c:pt>
                <c:pt idx="127">
                  <c:v>42160</c:v>
                </c:pt>
                <c:pt idx="128">
                  <c:v>42163</c:v>
                </c:pt>
                <c:pt idx="129">
                  <c:v>42164</c:v>
                </c:pt>
                <c:pt idx="130">
                  <c:v>42165</c:v>
                </c:pt>
                <c:pt idx="131">
                  <c:v>42166</c:v>
                </c:pt>
                <c:pt idx="132">
                  <c:v>42167</c:v>
                </c:pt>
                <c:pt idx="133">
                  <c:v>42170</c:v>
                </c:pt>
                <c:pt idx="134">
                  <c:v>42171</c:v>
                </c:pt>
                <c:pt idx="135">
                  <c:v>42172</c:v>
                </c:pt>
                <c:pt idx="136">
                  <c:v>42173</c:v>
                </c:pt>
                <c:pt idx="137">
                  <c:v>42174</c:v>
                </c:pt>
                <c:pt idx="138">
                  <c:v>42177</c:v>
                </c:pt>
                <c:pt idx="139">
                  <c:v>42178</c:v>
                </c:pt>
                <c:pt idx="140">
                  <c:v>42179</c:v>
                </c:pt>
                <c:pt idx="141">
                  <c:v>42180</c:v>
                </c:pt>
                <c:pt idx="142">
                  <c:v>42181</c:v>
                </c:pt>
                <c:pt idx="143">
                  <c:v>42184</c:v>
                </c:pt>
                <c:pt idx="144">
                  <c:v>42185</c:v>
                </c:pt>
                <c:pt idx="145">
                  <c:v>42186</c:v>
                </c:pt>
                <c:pt idx="146">
                  <c:v>42187</c:v>
                </c:pt>
                <c:pt idx="147">
                  <c:v>42191</c:v>
                </c:pt>
                <c:pt idx="148">
                  <c:v>42192</c:v>
                </c:pt>
                <c:pt idx="149">
                  <c:v>42193</c:v>
                </c:pt>
                <c:pt idx="150">
                  <c:v>42194</c:v>
                </c:pt>
                <c:pt idx="151">
                  <c:v>42195</c:v>
                </c:pt>
                <c:pt idx="152">
                  <c:v>42198</c:v>
                </c:pt>
                <c:pt idx="153">
                  <c:v>42199</c:v>
                </c:pt>
                <c:pt idx="154">
                  <c:v>42200</c:v>
                </c:pt>
                <c:pt idx="155">
                  <c:v>42201</c:v>
                </c:pt>
                <c:pt idx="156">
                  <c:v>42202</c:v>
                </c:pt>
                <c:pt idx="157">
                  <c:v>42205</c:v>
                </c:pt>
                <c:pt idx="158">
                  <c:v>42206</c:v>
                </c:pt>
                <c:pt idx="159">
                  <c:v>42207</c:v>
                </c:pt>
                <c:pt idx="160">
                  <c:v>42208</c:v>
                </c:pt>
                <c:pt idx="161">
                  <c:v>42209</c:v>
                </c:pt>
                <c:pt idx="162">
                  <c:v>42212</c:v>
                </c:pt>
                <c:pt idx="163">
                  <c:v>42213</c:v>
                </c:pt>
                <c:pt idx="164">
                  <c:v>42214</c:v>
                </c:pt>
                <c:pt idx="165">
                  <c:v>42215</c:v>
                </c:pt>
                <c:pt idx="166">
                  <c:v>42216</c:v>
                </c:pt>
                <c:pt idx="167">
                  <c:v>42219</c:v>
                </c:pt>
                <c:pt idx="168">
                  <c:v>42220</c:v>
                </c:pt>
                <c:pt idx="169">
                  <c:v>42221</c:v>
                </c:pt>
                <c:pt idx="170">
                  <c:v>42222</c:v>
                </c:pt>
                <c:pt idx="171">
                  <c:v>42223</c:v>
                </c:pt>
                <c:pt idx="172">
                  <c:v>42226</c:v>
                </c:pt>
                <c:pt idx="173">
                  <c:v>42227</c:v>
                </c:pt>
                <c:pt idx="174">
                  <c:v>42228</c:v>
                </c:pt>
                <c:pt idx="175">
                  <c:v>42229</c:v>
                </c:pt>
                <c:pt idx="176">
                  <c:v>42230</c:v>
                </c:pt>
                <c:pt idx="177">
                  <c:v>42233</c:v>
                </c:pt>
                <c:pt idx="178">
                  <c:v>42234</c:v>
                </c:pt>
                <c:pt idx="179">
                  <c:v>42235</c:v>
                </c:pt>
                <c:pt idx="180">
                  <c:v>42236</c:v>
                </c:pt>
                <c:pt idx="181">
                  <c:v>42237</c:v>
                </c:pt>
                <c:pt idx="182">
                  <c:v>42240</c:v>
                </c:pt>
                <c:pt idx="183">
                  <c:v>42241</c:v>
                </c:pt>
                <c:pt idx="184">
                  <c:v>42242</c:v>
                </c:pt>
                <c:pt idx="185">
                  <c:v>42243</c:v>
                </c:pt>
                <c:pt idx="186">
                  <c:v>42244</c:v>
                </c:pt>
                <c:pt idx="187">
                  <c:v>42247</c:v>
                </c:pt>
                <c:pt idx="188">
                  <c:v>42248</c:v>
                </c:pt>
                <c:pt idx="189">
                  <c:v>42249</c:v>
                </c:pt>
                <c:pt idx="190">
                  <c:v>42250</c:v>
                </c:pt>
                <c:pt idx="191">
                  <c:v>42251</c:v>
                </c:pt>
                <c:pt idx="192">
                  <c:v>42255</c:v>
                </c:pt>
                <c:pt idx="193">
                  <c:v>42256</c:v>
                </c:pt>
                <c:pt idx="194">
                  <c:v>42257</c:v>
                </c:pt>
                <c:pt idx="195">
                  <c:v>42258</c:v>
                </c:pt>
                <c:pt idx="196">
                  <c:v>42261</c:v>
                </c:pt>
                <c:pt idx="197">
                  <c:v>42262</c:v>
                </c:pt>
                <c:pt idx="198">
                  <c:v>42263</c:v>
                </c:pt>
                <c:pt idx="199">
                  <c:v>42264</c:v>
                </c:pt>
                <c:pt idx="200">
                  <c:v>42265</c:v>
                </c:pt>
                <c:pt idx="201">
                  <c:v>42268</c:v>
                </c:pt>
                <c:pt idx="202">
                  <c:v>42269</c:v>
                </c:pt>
                <c:pt idx="203">
                  <c:v>42270</c:v>
                </c:pt>
                <c:pt idx="204">
                  <c:v>42271</c:v>
                </c:pt>
                <c:pt idx="205">
                  <c:v>42272</c:v>
                </c:pt>
                <c:pt idx="206">
                  <c:v>42275</c:v>
                </c:pt>
                <c:pt idx="207">
                  <c:v>42276</c:v>
                </c:pt>
                <c:pt idx="208">
                  <c:v>42277</c:v>
                </c:pt>
                <c:pt idx="209">
                  <c:v>42278</c:v>
                </c:pt>
                <c:pt idx="210">
                  <c:v>42279</c:v>
                </c:pt>
                <c:pt idx="211">
                  <c:v>42282</c:v>
                </c:pt>
                <c:pt idx="212">
                  <c:v>42283</c:v>
                </c:pt>
                <c:pt idx="213">
                  <c:v>42284</c:v>
                </c:pt>
                <c:pt idx="214">
                  <c:v>42285</c:v>
                </c:pt>
                <c:pt idx="215">
                  <c:v>42286</c:v>
                </c:pt>
                <c:pt idx="216">
                  <c:v>42289</c:v>
                </c:pt>
                <c:pt idx="217">
                  <c:v>42290</c:v>
                </c:pt>
                <c:pt idx="218">
                  <c:v>42291</c:v>
                </c:pt>
                <c:pt idx="219">
                  <c:v>42292</c:v>
                </c:pt>
                <c:pt idx="220">
                  <c:v>42293</c:v>
                </c:pt>
                <c:pt idx="221">
                  <c:v>42296</c:v>
                </c:pt>
                <c:pt idx="222">
                  <c:v>42297</c:v>
                </c:pt>
                <c:pt idx="223">
                  <c:v>42298</c:v>
                </c:pt>
                <c:pt idx="224">
                  <c:v>42299</c:v>
                </c:pt>
                <c:pt idx="225">
                  <c:v>42300</c:v>
                </c:pt>
                <c:pt idx="226">
                  <c:v>42303</c:v>
                </c:pt>
                <c:pt idx="227">
                  <c:v>42304</c:v>
                </c:pt>
                <c:pt idx="228">
                  <c:v>42305</c:v>
                </c:pt>
                <c:pt idx="229">
                  <c:v>42306</c:v>
                </c:pt>
                <c:pt idx="230">
                  <c:v>42307</c:v>
                </c:pt>
                <c:pt idx="231">
                  <c:v>42310</c:v>
                </c:pt>
                <c:pt idx="232">
                  <c:v>42311</c:v>
                </c:pt>
                <c:pt idx="233">
                  <c:v>42312</c:v>
                </c:pt>
                <c:pt idx="234">
                  <c:v>42313</c:v>
                </c:pt>
                <c:pt idx="235">
                  <c:v>42314</c:v>
                </c:pt>
                <c:pt idx="236">
                  <c:v>42317</c:v>
                </c:pt>
                <c:pt idx="237">
                  <c:v>42318</c:v>
                </c:pt>
                <c:pt idx="238">
                  <c:v>42319</c:v>
                </c:pt>
                <c:pt idx="239">
                  <c:v>42320</c:v>
                </c:pt>
                <c:pt idx="240">
                  <c:v>42321</c:v>
                </c:pt>
                <c:pt idx="241">
                  <c:v>42324</c:v>
                </c:pt>
                <c:pt idx="242">
                  <c:v>42325</c:v>
                </c:pt>
                <c:pt idx="243">
                  <c:v>42326</c:v>
                </c:pt>
                <c:pt idx="244">
                  <c:v>42327</c:v>
                </c:pt>
                <c:pt idx="245">
                  <c:v>42328</c:v>
                </c:pt>
                <c:pt idx="246">
                  <c:v>42331</c:v>
                </c:pt>
                <c:pt idx="247">
                  <c:v>42332</c:v>
                </c:pt>
                <c:pt idx="248">
                  <c:v>42333</c:v>
                </c:pt>
                <c:pt idx="249">
                  <c:v>42335</c:v>
                </c:pt>
                <c:pt idx="250">
                  <c:v>42338</c:v>
                </c:pt>
                <c:pt idx="251">
                  <c:v>42339</c:v>
                </c:pt>
                <c:pt idx="252">
                  <c:v>42340</c:v>
                </c:pt>
                <c:pt idx="253">
                  <c:v>42341</c:v>
                </c:pt>
                <c:pt idx="254">
                  <c:v>42342</c:v>
                </c:pt>
                <c:pt idx="255">
                  <c:v>42345</c:v>
                </c:pt>
                <c:pt idx="256">
                  <c:v>42346</c:v>
                </c:pt>
                <c:pt idx="257">
                  <c:v>42347</c:v>
                </c:pt>
                <c:pt idx="258">
                  <c:v>42348</c:v>
                </c:pt>
                <c:pt idx="259">
                  <c:v>42349</c:v>
                </c:pt>
                <c:pt idx="260">
                  <c:v>42352</c:v>
                </c:pt>
                <c:pt idx="261">
                  <c:v>42353</c:v>
                </c:pt>
                <c:pt idx="262">
                  <c:v>42354</c:v>
                </c:pt>
                <c:pt idx="263">
                  <c:v>42355</c:v>
                </c:pt>
                <c:pt idx="264">
                  <c:v>42356</c:v>
                </c:pt>
                <c:pt idx="265">
                  <c:v>42359</c:v>
                </c:pt>
                <c:pt idx="266">
                  <c:v>42360</c:v>
                </c:pt>
                <c:pt idx="267">
                  <c:v>42361</c:v>
                </c:pt>
                <c:pt idx="268">
                  <c:v>42362</c:v>
                </c:pt>
                <c:pt idx="269">
                  <c:v>42366</c:v>
                </c:pt>
                <c:pt idx="270">
                  <c:v>42367</c:v>
                </c:pt>
                <c:pt idx="271">
                  <c:v>42368</c:v>
                </c:pt>
                <c:pt idx="272">
                  <c:v>42369</c:v>
                </c:pt>
                <c:pt idx="273">
                  <c:v>42373</c:v>
                </c:pt>
                <c:pt idx="274">
                  <c:v>42374</c:v>
                </c:pt>
                <c:pt idx="275">
                  <c:v>42375</c:v>
                </c:pt>
                <c:pt idx="276">
                  <c:v>42376</c:v>
                </c:pt>
                <c:pt idx="277">
                  <c:v>42377</c:v>
                </c:pt>
                <c:pt idx="278">
                  <c:v>42380</c:v>
                </c:pt>
                <c:pt idx="279">
                  <c:v>42381</c:v>
                </c:pt>
                <c:pt idx="280">
                  <c:v>42382</c:v>
                </c:pt>
                <c:pt idx="281">
                  <c:v>42383</c:v>
                </c:pt>
                <c:pt idx="282">
                  <c:v>42384</c:v>
                </c:pt>
                <c:pt idx="283">
                  <c:v>42388</c:v>
                </c:pt>
                <c:pt idx="284">
                  <c:v>42389</c:v>
                </c:pt>
                <c:pt idx="285">
                  <c:v>42390</c:v>
                </c:pt>
                <c:pt idx="286">
                  <c:v>42391</c:v>
                </c:pt>
                <c:pt idx="287">
                  <c:v>42394</c:v>
                </c:pt>
                <c:pt idx="288">
                  <c:v>42395</c:v>
                </c:pt>
                <c:pt idx="289">
                  <c:v>42396</c:v>
                </c:pt>
                <c:pt idx="290">
                  <c:v>42397</c:v>
                </c:pt>
                <c:pt idx="291">
                  <c:v>42398</c:v>
                </c:pt>
                <c:pt idx="292">
                  <c:v>42401</c:v>
                </c:pt>
                <c:pt idx="293">
                  <c:v>42402</c:v>
                </c:pt>
                <c:pt idx="294">
                  <c:v>42403</c:v>
                </c:pt>
                <c:pt idx="295">
                  <c:v>42404</c:v>
                </c:pt>
                <c:pt idx="296">
                  <c:v>42405</c:v>
                </c:pt>
                <c:pt idx="297">
                  <c:v>42408</c:v>
                </c:pt>
                <c:pt idx="298">
                  <c:v>42409</c:v>
                </c:pt>
                <c:pt idx="299">
                  <c:v>42410</c:v>
                </c:pt>
                <c:pt idx="300">
                  <c:v>42411</c:v>
                </c:pt>
                <c:pt idx="301">
                  <c:v>42412</c:v>
                </c:pt>
                <c:pt idx="302">
                  <c:v>42416</c:v>
                </c:pt>
                <c:pt idx="303">
                  <c:v>42417</c:v>
                </c:pt>
                <c:pt idx="304">
                  <c:v>42418</c:v>
                </c:pt>
                <c:pt idx="305">
                  <c:v>42419</c:v>
                </c:pt>
                <c:pt idx="306">
                  <c:v>42422</c:v>
                </c:pt>
                <c:pt idx="307">
                  <c:v>42423</c:v>
                </c:pt>
                <c:pt idx="308">
                  <c:v>42424</c:v>
                </c:pt>
                <c:pt idx="309">
                  <c:v>42425</c:v>
                </c:pt>
                <c:pt idx="310">
                  <c:v>42426</c:v>
                </c:pt>
                <c:pt idx="311">
                  <c:v>42429</c:v>
                </c:pt>
                <c:pt idx="312">
                  <c:v>42430</c:v>
                </c:pt>
                <c:pt idx="313">
                  <c:v>42431</c:v>
                </c:pt>
                <c:pt idx="314">
                  <c:v>42432</c:v>
                </c:pt>
                <c:pt idx="315">
                  <c:v>42433</c:v>
                </c:pt>
                <c:pt idx="316">
                  <c:v>42436</c:v>
                </c:pt>
                <c:pt idx="317">
                  <c:v>42437</c:v>
                </c:pt>
                <c:pt idx="318">
                  <c:v>42438</c:v>
                </c:pt>
                <c:pt idx="319">
                  <c:v>42439</c:v>
                </c:pt>
                <c:pt idx="320">
                  <c:v>42440</c:v>
                </c:pt>
                <c:pt idx="321">
                  <c:v>42443</c:v>
                </c:pt>
                <c:pt idx="322">
                  <c:v>42444</c:v>
                </c:pt>
                <c:pt idx="323">
                  <c:v>42445</c:v>
                </c:pt>
                <c:pt idx="324">
                  <c:v>42446</c:v>
                </c:pt>
                <c:pt idx="325">
                  <c:v>42447</c:v>
                </c:pt>
                <c:pt idx="326">
                  <c:v>42450</c:v>
                </c:pt>
                <c:pt idx="327">
                  <c:v>42451</c:v>
                </c:pt>
                <c:pt idx="328">
                  <c:v>42452</c:v>
                </c:pt>
                <c:pt idx="329">
                  <c:v>42453</c:v>
                </c:pt>
                <c:pt idx="330">
                  <c:v>42457</c:v>
                </c:pt>
                <c:pt idx="331">
                  <c:v>42458</c:v>
                </c:pt>
                <c:pt idx="332">
                  <c:v>42459</c:v>
                </c:pt>
                <c:pt idx="333">
                  <c:v>42460</c:v>
                </c:pt>
                <c:pt idx="334">
                  <c:v>42461</c:v>
                </c:pt>
                <c:pt idx="335">
                  <c:v>42464</c:v>
                </c:pt>
                <c:pt idx="336">
                  <c:v>42465</c:v>
                </c:pt>
                <c:pt idx="337">
                  <c:v>42466</c:v>
                </c:pt>
                <c:pt idx="338">
                  <c:v>42467</c:v>
                </c:pt>
                <c:pt idx="339">
                  <c:v>42468</c:v>
                </c:pt>
                <c:pt idx="340">
                  <c:v>42471</c:v>
                </c:pt>
                <c:pt idx="341">
                  <c:v>42472</c:v>
                </c:pt>
                <c:pt idx="342">
                  <c:v>42473</c:v>
                </c:pt>
                <c:pt idx="343">
                  <c:v>42474</c:v>
                </c:pt>
                <c:pt idx="344">
                  <c:v>42475</c:v>
                </c:pt>
                <c:pt idx="345">
                  <c:v>42478</c:v>
                </c:pt>
                <c:pt idx="346">
                  <c:v>42479</c:v>
                </c:pt>
                <c:pt idx="347">
                  <c:v>42480</c:v>
                </c:pt>
                <c:pt idx="348">
                  <c:v>42481</c:v>
                </c:pt>
                <c:pt idx="349">
                  <c:v>42482</c:v>
                </c:pt>
                <c:pt idx="350">
                  <c:v>42485</c:v>
                </c:pt>
                <c:pt idx="351">
                  <c:v>42486</c:v>
                </c:pt>
                <c:pt idx="352">
                  <c:v>42487</c:v>
                </c:pt>
                <c:pt idx="353">
                  <c:v>42488</c:v>
                </c:pt>
                <c:pt idx="354">
                  <c:v>42489</c:v>
                </c:pt>
                <c:pt idx="355">
                  <c:v>42492</c:v>
                </c:pt>
                <c:pt idx="356">
                  <c:v>42493</c:v>
                </c:pt>
                <c:pt idx="357">
                  <c:v>42494</c:v>
                </c:pt>
                <c:pt idx="358">
                  <c:v>42495</c:v>
                </c:pt>
                <c:pt idx="359">
                  <c:v>42496</c:v>
                </c:pt>
                <c:pt idx="360">
                  <c:v>42499</c:v>
                </c:pt>
                <c:pt idx="361">
                  <c:v>42500</c:v>
                </c:pt>
                <c:pt idx="362">
                  <c:v>42501</c:v>
                </c:pt>
                <c:pt idx="363">
                  <c:v>42502</c:v>
                </c:pt>
                <c:pt idx="364">
                  <c:v>42503</c:v>
                </c:pt>
                <c:pt idx="365">
                  <c:v>42506</c:v>
                </c:pt>
                <c:pt idx="366">
                  <c:v>42507</c:v>
                </c:pt>
                <c:pt idx="367">
                  <c:v>42508</c:v>
                </c:pt>
                <c:pt idx="368">
                  <c:v>42509</c:v>
                </c:pt>
                <c:pt idx="369">
                  <c:v>42510</c:v>
                </c:pt>
                <c:pt idx="370">
                  <c:v>42513</c:v>
                </c:pt>
                <c:pt idx="371">
                  <c:v>42514</c:v>
                </c:pt>
                <c:pt idx="372">
                  <c:v>42515</c:v>
                </c:pt>
                <c:pt idx="373">
                  <c:v>42516</c:v>
                </c:pt>
                <c:pt idx="374">
                  <c:v>42517</c:v>
                </c:pt>
                <c:pt idx="375">
                  <c:v>42521</c:v>
                </c:pt>
                <c:pt idx="376">
                  <c:v>42522</c:v>
                </c:pt>
                <c:pt idx="377">
                  <c:v>42523</c:v>
                </c:pt>
                <c:pt idx="378">
                  <c:v>42524</c:v>
                </c:pt>
                <c:pt idx="379">
                  <c:v>42527</c:v>
                </c:pt>
                <c:pt idx="380">
                  <c:v>42528</c:v>
                </c:pt>
                <c:pt idx="381">
                  <c:v>42529</c:v>
                </c:pt>
                <c:pt idx="382">
                  <c:v>42530</c:v>
                </c:pt>
                <c:pt idx="383">
                  <c:v>42531</c:v>
                </c:pt>
                <c:pt idx="384">
                  <c:v>42534</c:v>
                </c:pt>
                <c:pt idx="385">
                  <c:v>42535</c:v>
                </c:pt>
                <c:pt idx="386">
                  <c:v>42536</c:v>
                </c:pt>
                <c:pt idx="387">
                  <c:v>42537</c:v>
                </c:pt>
                <c:pt idx="388">
                  <c:v>42538</c:v>
                </c:pt>
                <c:pt idx="389">
                  <c:v>42541</c:v>
                </c:pt>
                <c:pt idx="390">
                  <c:v>42542</c:v>
                </c:pt>
                <c:pt idx="391">
                  <c:v>42543</c:v>
                </c:pt>
                <c:pt idx="392">
                  <c:v>42544</c:v>
                </c:pt>
                <c:pt idx="393">
                  <c:v>42545</c:v>
                </c:pt>
                <c:pt idx="394">
                  <c:v>42548</c:v>
                </c:pt>
                <c:pt idx="395">
                  <c:v>42549</c:v>
                </c:pt>
                <c:pt idx="396">
                  <c:v>42550</c:v>
                </c:pt>
                <c:pt idx="397">
                  <c:v>42551</c:v>
                </c:pt>
                <c:pt idx="398">
                  <c:v>42552</c:v>
                </c:pt>
                <c:pt idx="399">
                  <c:v>42556</c:v>
                </c:pt>
                <c:pt idx="400">
                  <c:v>42557</c:v>
                </c:pt>
                <c:pt idx="401">
                  <c:v>42558</c:v>
                </c:pt>
                <c:pt idx="402">
                  <c:v>42559</c:v>
                </c:pt>
                <c:pt idx="403">
                  <c:v>42562</c:v>
                </c:pt>
                <c:pt idx="404">
                  <c:v>42563</c:v>
                </c:pt>
                <c:pt idx="405">
                  <c:v>42564</c:v>
                </c:pt>
                <c:pt idx="406">
                  <c:v>42565</c:v>
                </c:pt>
                <c:pt idx="407">
                  <c:v>42566</c:v>
                </c:pt>
                <c:pt idx="408">
                  <c:v>42569</c:v>
                </c:pt>
                <c:pt idx="409">
                  <c:v>42570</c:v>
                </c:pt>
                <c:pt idx="410">
                  <c:v>42571</c:v>
                </c:pt>
                <c:pt idx="411">
                  <c:v>42572</c:v>
                </c:pt>
                <c:pt idx="412">
                  <c:v>42573</c:v>
                </c:pt>
                <c:pt idx="413">
                  <c:v>42576</c:v>
                </c:pt>
                <c:pt idx="414">
                  <c:v>42577</c:v>
                </c:pt>
                <c:pt idx="415">
                  <c:v>42578</c:v>
                </c:pt>
                <c:pt idx="416">
                  <c:v>42579</c:v>
                </c:pt>
                <c:pt idx="417">
                  <c:v>42580</c:v>
                </c:pt>
                <c:pt idx="418">
                  <c:v>42583</c:v>
                </c:pt>
                <c:pt idx="419">
                  <c:v>42584</c:v>
                </c:pt>
                <c:pt idx="420">
                  <c:v>42585</c:v>
                </c:pt>
                <c:pt idx="421">
                  <c:v>42586</c:v>
                </c:pt>
                <c:pt idx="422">
                  <c:v>42587</c:v>
                </c:pt>
                <c:pt idx="423">
                  <c:v>42590</c:v>
                </c:pt>
                <c:pt idx="424">
                  <c:v>42591</c:v>
                </c:pt>
                <c:pt idx="425">
                  <c:v>42592</c:v>
                </c:pt>
                <c:pt idx="426">
                  <c:v>42593</c:v>
                </c:pt>
                <c:pt idx="427">
                  <c:v>42594</c:v>
                </c:pt>
                <c:pt idx="428">
                  <c:v>42597</c:v>
                </c:pt>
                <c:pt idx="429">
                  <c:v>42598</c:v>
                </c:pt>
                <c:pt idx="430">
                  <c:v>42599</c:v>
                </c:pt>
                <c:pt idx="431">
                  <c:v>42600</c:v>
                </c:pt>
                <c:pt idx="432">
                  <c:v>42601</c:v>
                </c:pt>
                <c:pt idx="433">
                  <c:v>42604</c:v>
                </c:pt>
                <c:pt idx="434">
                  <c:v>42605</c:v>
                </c:pt>
                <c:pt idx="435">
                  <c:v>42606</c:v>
                </c:pt>
                <c:pt idx="436">
                  <c:v>42607</c:v>
                </c:pt>
                <c:pt idx="437">
                  <c:v>42608</c:v>
                </c:pt>
                <c:pt idx="438">
                  <c:v>42611</c:v>
                </c:pt>
                <c:pt idx="439">
                  <c:v>42612</c:v>
                </c:pt>
                <c:pt idx="440">
                  <c:v>42613</c:v>
                </c:pt>
                <c:pt idx="441">
                  <c:v>42614</c:v>
                </c:pt>
                <c:pt idx="442">
                  <c:v>42615</c:v>
                </c:pt>
                <c:pt idx="443">
                  <c:v>42619</c:v>
                </c:pt>
                <c:pt idx="444">
                  <c:v>42620</c:v>
                </c:pt>
                <c:pt idx="445">
                  <c:v>42621</c:v>
                </c:pt>
                <c:pt idx="446">
                  <c:v>42622</c:v>
                </c:pt>
                <c:pt idx="447">
                  <c:v>42625</c:v>
                </c:pt>
                <c:pt idx="448">
                  <c:v>42626</c:v>
                </c:pt>
                <c:pt idx="449">
                  <c:v>42627</c:v>
                </c:pt>
                <c:pt idx="450">
                  <c:v>42628</c:v>
                </c:pt>
                <c:pt idx="451">
                  <c:v>42629</c:v>
                </c:pt>
                <c:pt idx="452">
                  <c:v>42632</c:v>
                </c:pt>
                <c:pt idx="453">
                  <c:v>42633</c:v>
                </c:pt>
                <c:pt idx="454">
                  <c:v>42634</c:v>
                </c:pt>
                <c:pt idx="455">
                  <c:v>42635</c:v>
                </c:pt>
                <c:pt idx="456">
                  <c:v>42636</c:v>
                </c:pt>
                <c:pt idx="457">
                  <c:v>42639</c:v>
                </c:pt>
                <c:pt idx="458">
                  <c:v>42640</c:v>
                </c:pt>
                <c:pt idx="459">
                  <c:v>42641</c:v>
                </c:pt>
                <c:pt idx="460">
                  <c:v>42642</c:v>
                </c:pt>
                <c:pt idx="461">
                  <c:v>42643</c:v>
                </c:pt>
                <c:pt idx="462">
                  <c:v>42646</c:v>
                </c:pt>
                <c:pt idx="463">
                  <c:v>42647</c:v>
                </c:pt>
                <c:pt idx="464">
                  <c:v>42648</c:v>
                </c:pt>
                <c:pt idx="465">
                  <c:v>42649</c:v>
                </c:pt>
                <c:pt idx="466">
                  <c:v>42650</c:v>
                </c:pt>
                <c:pt idx="467">
                  <c:v>42653</c:v>
                </c:pt>
                <c:pt idx="468">
                  <c:v>42654</c:v>
                </c:pt>
                <c:pt idx="469">
                  <c:v>42655</c:v>
                </c:pt>
                <c:pt idx="470">
                  <c:v>42656</c:v>
                </c:pt>
                <c:pt idx="471">
                  <c:v>42657</c:v>
                </c:pt>
                <c:pt idx="472">
                  <c:v>42660</c:v>
                </c:pt>
                <c:pt idx="473">
                  <c:v>42661</c:v>
                </c:pt>
                <c:pt idx="474">
                  <c:v>42662</c:v>
                </c:pt>
                <c:pt idx="475">
                  <c:v>42663</c:v>
                </c:pt>
                <c:pt idx="476">
                  <c:v>42664</c:v>
                </c:pt>
                <c:pt idx="477">
                  <c:v>42667</c:v>
                </c:pt>
                <c:pt idx="478">
                  <c:v>42668</c:v>
                </c:pt>
                <c:pt idx="479">
                  <c:v>42669</c:v>
                </c:pt>
                <c:pt idx="480">
                  <c:v>42670</c:v>
                </c:pt>
                <c:pt idx="481">
                  <c:v>42671</c:v>
                </c:pt>
                <c:pt idx="482">
                  <c:v>42674</c:v>
                </c:pt>
                <c:pt idx="483">
                  <c:v>42675</c:v>
                </c:pt>
                <c:pt idx="484">
                  <c:v>42676</c:v>
                </c:pt>
                <c:pt idx="485">
                  <c:v>42677</c:v>
                </c:pt>
                <c:pt idx="486">
                  <c:v>42678</c:v>
                </c:pt>
                <c:pt idx="487">
                  <c:v>42681</c:v>
                </c:pt>
                <c:pt idx="488">
                  <c:v>42682</c:v>
                </c:pt>
                <c:pt idx="489">
                  <c:v>42683</c:v>
                </c:pt>
                <c:pt idx="490">
                  <c:v>42684</c:v>
                </c:pt>
                <c:pt idx="491">
                  <c:v>42685</c:v>
                </c:pt>
                <c:pt idx="492">
                  <c:v>42688</c:v>
                </c:pt>
                <c:pt idx="493">
                  <c:v>42689</c:v>
                </c:pt>
                <c:pt idx="494">
                  <c:v>42690</c:v>
                </c:pt>
                <c:pt idx="495">
                  <c:v>42691</c:v>
                </c:pt>
                <c:pt idx="496">
                  <c:v>42692</c:v>
                </c:pt>
                <c:pt idx="497">
                  <c:v>42695</c:v>
                </c:pt>
                <c:pt idx="498">
                  <c:v>42696</c:v>
                </c:pt>
                <c:pt idx="499">
                  <c:v>42697</c:v>
                </c:pt>
                <c:pt idx="500">
                  <c:v>42699</c:v>
                </c:pt>
                <c:pt idx="501">
                  <c:v>42702</c:v>
                </c:pt>
                <c:pt idx="502">
                  <c:v>42703</c:v>
                </c:pt>
                <c:pt idx="503">
                  <c:v>42704</c:v>
                </c:pt>
                <c:pt idx="504">
                  <c:v>42705</c:v>
                </c:pt>
                <c:pt idx="505">
                  <c:v>42706</c:v>
                </c:pt>
                <c:pt idx="506">
                  <c:v>42709</c:v>
                </c:pt>
                <c:pt idx="507">
                  <c:v>42710</c:v>
                </c:pt>
                <c:pt idx="508">
                  <c:v>42711</c:v>
                </c:pt>
                <c:pt idx="509">
                  <c:v>42712</c:v>
                </c:pt>
                <c:pt idx="510">
                  <c:v>42713</c:v>
                </c:pt>
                <c:pt idx="511">
                  <c:v>42716</c:v>
                </c:pt>
                <c:pt idx="512">
                  <c:v>42717</c:v>
                </c:pt>
                <c:pt idx="513">
                  <c:v>42718</c:v>
                </c:pt>
                <c:pt idx="514">
                  <c:v>42719</c:v>
                </c:pt>
                <c:pt idx="515">
                  <c:v>42720</c:v>
                </c:pt>
                <c:pt idx="516">
                  <c:v>42723</c:v>
                </c:pt>
                <c:pt idx="517">
                  <c:v>42724</c:v>
                </c:pt>
                <c:pt idx="518">
                  <c:v>42725</c:v>
                </c:pt>
                <c:pt idx="519">
                  <c:v>42726</c:v>
                </c:pt>
                <c:pt idx="520">
                  <c:v>42727</c:v>
                </c:pt>
                <c:pt idx="521">
                  <c:v>42731</c:v>
                </c:pt>
                <c:pt idx="522">
                  <c:v>42732</c:v>
                </c:pt>
                <c:pt idx="523">
                  <c:v>42733</c:v>
                </c:pt>
                <c:pt idx="524">
                  <c:v>42734</c:v>
                </c:pt>
                <c:pt idx="525">
                  <c:v>42738</c:v>
                </c:pt>
                <c:pt idx="526">
                  <c:v>42739</c:v>
                </c:pt>
                <c:pt idx="527">
                  <c:v>42740</c:v>
                </c:pt>
                <c:pt idx="528">
                  <c:v>42741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42752</c:v>
                </c:pt>
                <c:pt idx="535">
                  <c:v>42753</c:v>
                </c:pt>
                <c:pt idx="536">
                  <c:v>42754</c:v>
                </c:pt>
                <c:pt idx="537">
                  <c:v>42755</c:v>
                </c:pt>
                <c:pt idx="538">
                  <c:v>42758</c:v>
                </c:pt>
                <c:pt idx="539">
                  <c:v>42759</c:v>
                </c:pt>
                <c:pt idx="540">
                  <c:v>42760</c:v>
                </c:pt>
                <c:pt idx="541">
                  <c:v>42761</c:v>
                </c:pt>
                <c:pt idx="542">
                  <c:v>42762</c:v>
                </c:pt>
                <c:pt idx="543">
                  <c:v>42765</c:v>
                </c:pt>
                <c:pt idx="544">
                  <c:v>42766</c:v>
                </c:pt>
                <c:pt idx="545">
                  <c:v>42767</c:v>
                </c:pt>
                <c:pt idx="546">
                  <c:v>42768</c:v>
                </c:pt>
                <c:pt idx="547">
                  <c:v>42769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42779</c:v>
                </c:pt>
                <c:pt idx="554">
                  <c:v>42780</c:v>
                </c:pt>
                <c:pt idx="555">
                  <c:v>42781</c:v>
                </c:pt>
                <c:pt idx="556">
                  <c:v>42782</c:v>
                </c:pt>
                <c:pt idx="557">
                  <c:v>42783</c:v>
                </c:pt>
                <c:pt idx="558">
                  <c:v>42787</c:v>
                </c:pt>
                <c:pt idx="559">
                  <c:v>42788</c:v>
                </c:pt>
                <c:pt idx="560">
                  <c:v>42789</c:v>
                </c:pt>
                <c:pt idx="561">
                  <c:v>42790</c:v>
                </c:pt>
                <c:pt idx="562">
                  <c:v>42793</c:v>
                </c:pt>
                <c:pt idx="563">
                  <c:v>42794</c:v>
                </c:pt>
                <c:pt idx="564">
                  <c:v>42795</c:v>
                </c:pt>
                <c:pt idx="565">
                  <c:v>42796</c:v>
                </c:pt>
                <c:pt idx="566">
                  <c:v>42797</c:v>
                </c:pt>
                <c:pt idx="567">
                  <c:v>42800</c:v>
                </c:pt>
                <c:pt idx="568">
                  <c:v>42801</c:v>
                </c:pt>
                <c:pt idx="569">
                  <c:v>42802</c:v>
                </c:pt>
                <c:pt idx="570">
                  <c:v>42803</c:v>
                </c:pt>
                <c:pt idx="571">
                  <c:v>42804</c:v>
                </c:pt>
                <c:pt idx="572">
                  <c:v>42807</c:v>
                </c:pt>
                <c:pt idx="573">
                  <c:v>42808</c:v>
                </c:pt>
                <c:pt idx="574">
                  <c:v>42809</c:v>
                </c:pt>
                <c:pt idx="575">
                  <c:v>42810</c:v>
                </c:pt>
                <c:pt idx="576">
                  <c:v>42811</c:v>
                </c:pt>
                <c:pt idx="577">
                  <c:v>42814</c:v>
                </c:pt>
                <c:pt idx="578">
                  <c:v>42815</c:v>
                </c:pt>
                <c:pt idx="579">
                  <c:v>42816</c:v>
                </c:pt>
                <c:pt idx="580">
                  <c:v>42817</c:v>
                </c:pt>
                <c:pt idx="581">
                  <c:v>42818</c:v>
                </c:pt>
                <c:pt idx="582">
                  <c:v>42821</c:v>
                </c:pt>
                <c:pt idx="583">
                  <c:v>42822</c:v>
                </c:pt>
                <c:pt idx="584">
                  <c:v>42823</c:v>
                </c:pt>
                <c:pt idx="585">
                  <c:v>42824</c:v>
                </c:pt>
                <c:pt idx="586">
                  <c:v>42825</c:v>
                </c:pt>
                <c:pt idx="587">
                  <c:v>42828</c:v>
                </c:pt>
                <c:pt idx="588">
                  <c:v>42829</c:v>
                </c:pt>
                <c:pt idx="589">
                  <c:v>42830</c:v>
                </c:pt>
                <c:pt idx="590">
                  <c:v>42831</c:v>
                </c:pt>
                <c:pt idx="591">
                  <c:v>42832</c:v>
                </c:pt>
                <c:pt idx="592">
                  <c:v>42835</c:v>
                </c:pt>
                <c:pt idx="593">
                  <c:v>42836</c:v>
                </c:pt>
                <c:pt idx="594">
                  <c:v>42837</c:v>
                </c:pt>
                <c:pt idx="595">
                  <c:v>42838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42885</c:v>
                </c:pt>
                <c:pt idx="627">
                  <c:v>42886</c:v>
                </c:pt>
                <c:pt idx="628">
                  <c:v>42887</c:v>
                </c:pt>
                <c:pt idx="629">
                  <c:v>42888</c:v>
                </c:pt>
                <c:pt idx="630">
                  <c:v>42891</c:v>
                </c:pt>
                <c:pt idx="631">
                  <c:v>42892</c:v>
                </c:pt>
                <c:pt idx="632">
                  <c:v>42893</c:v>
                </c:pt>
                <c:pt idx="633">
                  <c:v>42894</c:v>
                </c:pt>
                <c:pt idx="634">
                  <c:v>42895</c:v>
                </c:pt>
                <c:pt idx="635">
                  <c:v>42898</c:v>
                </c:pt>
                <c:pt idx="636">
                  <c:v>42899</c:v>
                </c:pt>
                <c:pt idx="637">
                  <c:v>42900</c:v>
                </c:pt>
                <c:pt idx="638">
                  <c:v>42901</c:v>
                </c:pt>
                <c:pt idx="639">
                  <c:v>42902</c:v>
                </c:pt>
                <c:pt idx="640">
                  <c:v>42905</c:v>
                </c:pt>
                <c:pt idx="641">
                  <c:v>42906</c:v>
                </c:pt>
                <c:pt idx="642">
                  <c:v>42907</c:v>
                </c:pt>
                <c:pt idx="643">
                  <c:v>42908</c:v>
                </c:pt>
                <c:pt idx="644">
                  <c:v>42909</c:v>
                </c:pt>
                <c:pt idx="645">
                  <c:v>42912</c:v>
                </c:pt>
                <c:pt idx="646">
                  <c:v>42913</c:v>
                </c:pt>
                <c:pt idx="647">
                  <c:v>42914</c:v>
                </c:pt>
                <c:pt idx="648">
                  <c:v>42915</c:v>
                </c:pt>
                <c:pt idx="649">
                  <c:v>42916</c:v>
                </c:pt>
                <c:pt idx="650">
                  <c:v>42919</c:v>
                </c:pt>
                <c:pt idx="651">
                  <c:v>42921</c:v>
                </c:pt>
                <c:pt idx="652">
                  <c:v>42922</c:v>
                </c:pt>
                <c:pt idx="653">
                  <c:v>42923</c:v>
                </c:pt>
                <c:pt idx="654">
                  <c:v>42926</c:v>
                </c:pt>
                <c:pt idx="655">
                  <c:v>42927</c:v>
                </c:pt>
                <c:pt idx="656">
                  <c:v>42928</c:v>
                </c:pt>
                <c:pt idx="657">
                  <c:v>42929</c:v>
                </c:pt>
                <c:pt idx="658">
                  <c:v>42930</c:v>
                </c:pt>
                <c:pt idx="659">
                  <c:v>42933</c:v>
                </c:pt>
                <c:pt idx="660">
                  <c:v>42934</c:v>
                </c:pt>
                <c:pt idx="661">
                  <c:v>42935</c:v>
                </c:pt>
                <c:pt idx="662">
                  <c:v>42936</c:v>
                </c:pt>
                <c:pt idx="663">
                  <c:v>42937</c:v>
                </c:pt>
                <c:pt idx="664">
                  <c:v>42940</c:v>
                </c:pt>
                <c:pt idx="665">
                  <c:v>42941</c:v>
                </c:pt>
                <c:pt idx="666">
                  <c:v>42942</c:v>
                </c:pt>
                <c:pt idx="667">
                  <c:v>42943</c:v>
                </c:pt>
                <c:pt idx="668">
                  <c:v>42944</c:v>
                </c:pt>
                <c:pt idx="669">
                  <c:v>42947</c:v>
                </c:pt>
                <c:pt idx="670">
                  <c:v>42948</c:v>
                </c:pt>
                <c:pt idx="671">
                  <c:v>42949</c:v>
                </c:pt>
                <c:pt idx="672">
                  <c:v>42950</c:v>
                </c:pt>
                <c:pt idx="673">
                  <c:v>42951</c:v>
                </c:pt>
                <c:pt idx="674">
                  <c:v>42954</c:v>
                </c:pt>
                <c:pt idx="675">
                  <c:v>42955</c:v>
                </c:pt>
                <c:pt idx="676">
                  <c:v>42956</c:v>
                </c:pt>
                <c:pt idx="677">
                  <c:v>42957</c:v>
                </c:pt>
                <c:pt idx="678">
                  <c:v>42958</c:v>
                </c:pt>
                <c:pt idx="679">
                  <c:v>42961</c:v>
                </c:pt>
                <c:pt idx="680">
                  <c:v>42962</c:v>
                </c:pt>
                <c:pt idx="681">
                  <c:v>42963</c:v>
                </c:pt>
                <c:pt idx="682">
                  <c:v>42964</c:v>
                </c:pt>
                <c:pt idx="683">
                  <c:v>42965</c:v>
                </c:pt>
                <c:pt idx="684">
                  <c:v>42968</c:v>
                </c:pt>
                <c:pt idx="685">
                  <c:v>42969</c:v>
                </c:pt>
                <c:pt idx="686">
                  <c:v>42970</c:v>
                </c:pt>
                <c:pt idx="687">
                  <c:v>42971</c:v>
                </c:pt>
                <c:pt idx="688">
                  <c:v>42972</c:v>
                </c:pt>
                <c:pt idx="689">
                  <c:v>42975</c:v>
                </c:pt>
                <c:pt idx="690">
                  <c:v>42976</c:v>
                </c:pt>
                <c:pt idx="691">
                  <c:v>42977</c:v>
                </c:pt>
                <c:pt idx="692">
                  <c:v>42978</c:v>
                </c:pt>
                <c:pt idx="693">
                  <c:v>42979</c:v>
                </c:pt>
                <c:pt idx="694">
                  <c:v>42983</c:v>
                </c:pt>
                <c:pt idx="695">
                  <c:v>42984</c:v>
                </c:pt>
                <c:pt idx="696">
                  <c:v>42985</c:v>
                </c:pt>
                <c:pt idx="697">
                  <c:v>42986</c:v>
                </c:pt>
                <c:pt idx="698">
                  <c:v>42989</c:v>
                </c:pt>
                <c:pt idx="699">
                  <c:v>42990</c:v>
                </c:pt>
                <c:pt idx="700">
                  <c:v>42991</c:v>
                </c:pt>
                <c:pt idx="701">
                  <c:v>42992</c:v>
                </c:pt>
                <c:pt idx="702">
                  <c:v>42993</c:v>
                </c:pt>
                <c:pt idx="703">
                  <c:v>42996</c:v>
                </c:pt>
                <c:pt idx="704">
                  <c:v>42997</c:v>
                </c:pt>
                <c:pt idx="705">
                  <c:v>42998</c:v>
                </c:pt>
                <c:pt idx="706">
                  <c:v>42999</c:v>
                </c:pt>
                <c:pt idx="707">
                  <c:v>43000</c:v>
                </c:pt>
                <c:pt idx="708">
                  <c:v>43003</c:v>
                </c:pt>
                <c:pt idx="709">
                  <c:v>43004</c:v>
                </c:pt>
                <c:pt idx="710">
                  <c:v>43005</c:v>
                </c:pt>
                <c:pt idx="711">
                  <c:v>43006</c:v>
                </c:pt>
                <c:pt idx="712">
                  <c:v>43007</c:v>
                </c:pt>
                <c:pt idx="713">
                  <c:v>43010</c:v>
                </c:pt>
                <c:pt idx="714">
                  <c:v>43011</c:v>
                </c:pt>
                <c:pt idx="715">
                  <c:v>43012</c:v>
                </c:pt>
                <c:pt idx="716">
                  <c:v>43013</c:v>
                </c:pt>
                <c:pt idx="717">
                  <c:v>43014</c:v>
                </c:pt>
                <c:pt idx="718">
                  <c:v>43017</c:v>
                </c:pt>
                <c:pt idx="719">
                  <c:v>43018</c:v>
                </c:pt>
                <c:pt idx="720">
                  <c:v>43019</c:v>
                </c:pt>
                <c:pt idx="721">
                  <c:v>43020</c:v>
                </c:pt>
                <c:pt idx="722">
                  <c:v>43021</c:v>
                </c:pt>
                <c:pt idx="723">
                  <c:v>43024</c:v>
                </c:pt>
                <c:pt idx="724">
                  <c:v>43025</c:v>
                </c:pt>
                <c:pt idx="725">
                  <c:v>43026</c:v>
                </c:pt>
                <c:pt idx="726">
                  <c:v>43027</c:v>
                </c:pt>
                <c:pt idx="727">
                  <c:v>43028</c:v>
                </c:pt>
                <c:pt idx="728">
                  <c:v>43031</c:v>
                </c:pt>
                <c:pt idx="729">
                  <c:v>43032</c:v>
                </c:pt>
                <c:pt idx="730">
                  <c:v>43033</c:v>
                </c:pt>
                <c:pt idx="731">
                  <c:v>43034</c:v>
                </c:pt>
                <c:pt idx="732">
                  <c:v>43035</c:v>
                </c:pt>
                <c:pt idx="733">
                  <c:v>43038</c:v>
                </c:pt>
                <c:pt idx="734">
                  <c:v>43039</c:v>
                </c:pt>
                <c:pt idx="735">
                  <c:v>43040</c:v>
                </c:pt>
                <c:pt idx="736">
                  <c:v>43041</c:v>
                </c:pt>
                <c:pt idx="737">
                  <c:v>43042</c:v>
                </c:pt>
                <c:pt idx="738">
                  <c:v>43045</c:v>
                </c:pt>
                <c:pt idx="739">
                  <c:v>43046</c:v>
                </c:pt>
                <c:pt idx="740">
                  <c:v>43047</c:v>
                </c:pt>
                <c:pt idx="741">
                  <c:v>43048</c:v>
                </c:pt>
                <c:pt idx="742">
                  <c:v>43049</c:v>
                </c:pt>
                <c:pt idx="743">
                  <c:v>43052</c:v>
                </c:pt>
                <c:pt idx="744">
                  <c:v>43053</c:v>
                </c:pt>
                <c:pt idx="745">
                  <c:v>43054</c:v>
                </c:pt>
                <c:pt idx="746">
                  <c:v>43055</c:v>
                </c:pt>
                <c:pt idx="747">
                  <c:v>43056</c:v>
                </c:pt>
                <c:pt idx="748">
                  <c:v>43059</c:v>
                </c:pt>
                <c:pt idx="749">
                  <c:v>43060</c:v>
                </c:pt>
                <c:pt idx="750">
                  <c:v>43061</c:v>
                </c:pt>
                <c:pt idx="751">
                  <c:v>43063</c:v>
                </c:pt>
                <c:pt idx="752">
                  <c:v>43066</c:v>
                </c:pt>
                <c:pt idx="753">
                  <c:v>43067</c:v>
                </c:pt>
                <c:pt idx="754">
                  <c:v>43068</c:v>
                </c:pt>
                <c:pt idx="755">
                  <c:v>43069</c:v>
                </c:pt>
                <c:pt idx="756">
                  <c:v>43070</c:v>
                </c:pt>
                <c:pt idx="757">
                  <c:v>43073</c:v>
                </c:pt>
                <c:pt idx="758">
                  <c:v>43074</c:v>
                </c:pt>
                <c:pt idx="759">
                  <c:v>43075</c:v>
                </c:pt>
                <c:pt idx="760">
                  <c:v>43076</c:v>
                </c:pt>
                <c:pt idx="761">
                  <c:v>43077</c:v>
                </c:pt>
                <c:pt idx="762">
                  <c:v>43080</c:v>
                </c:pt>
                <c:pt idx="763">
                  <c:v>43081</c:v>
                </c:pt>
                <c:pt idx="764">
                  <c:v>43082</c:v>
                </c:pt>
                <c:pt idx="765">
                  <c:v>43083</c:v>
                </c:pt>
                <c:pt idx="766">
                  <c:v>43084</c:v>
                </c:pt>
                <c:pt idx="767">
                  <c:v>43087</c:v>
                </c:pt>
                <c:pt idx="768">
                  <c:v>43088</c:v>
                </c:pt>
                <c:pt idx="769">
                  <c:v>43089</c:v>
                </c:pt>
                <c:pt idx="770">
                  <c:v>43090</c:v>
                </c:pt>
                <c:pt idx="771">
                  <c:v>43091</c:v>
                </c:pt>
                <c:pt idx="772">
                  <c:v>43095</c:v>
                </c:pt>
                <c:pt idx="773">
                  <c:v>43096</c:v>
                </c:pt>
                <c:pt idx="774">
                  <c:v>43097</c:v>
                </c:pt>
                <c:pt idx="775">
                  <c:v>43098</c:v>
                </c:pt>
                <c:pt idx="776">
                  <c:v>43102</c:v>
                </c:pt>
                <c:pt idx="777">
                  <c:v>43103</c:v>
                </c:pt>
                <c:pt idx="778">
                  <c:v>43104</c:v>
                </c:pt>
                <c:pt idx="779">
                  <c:v>43105</c:v>
                </c:pt>
                <c:pt idx="780">
                  <c:v>43108</c:v>
                </c:pt>
                <c:pt idx="781">
                  <c:v>43109</c:v>
                </c:pt>
                <c:pt idx="782">
                  <c:v>43110</c:v>
                </c:pt>
                <c:pt idx="783">
                  <c:v>43111</c:v>
                </c:pt>
                <c:pt idx="784">
                  <c:v>43112</c:v>
                </c:pt>
                <c:pt idx="785">
                  <c:v>43116</c:v>
                </c:pt>
                <c:pt idx="786">
                  <c:v>43117</c:v>
                </c:pt>
                <c:pt idx="787">
                  <c:v>43118</c:v>
                </c:pt>
                <c:pt idx="788">
                  <c:v>43119</c:v>
                </c:pt>
                <c:pt idx="789">
                  <c:v>43122</c:v>
                </c:pt>
                <c:pt idx="790">
                  <c:v>43123</c:v>
                </c:pt>
                <c:pt idx="791">
                  <c:v>43124</c:v>
                </c:pt>
                <c:pt idx="792">
                  <c:v>43125</c:v>
                </c:pt>
                <c:pt idx="793">
                  <c:v>43126</c:v>
                </c:pt>
                <c:pt idx="794">
                  <c:v>43129</c:v>
                </c:pt>
                <c:pt idx="795">
                  <c:v>43130</c:v>
                </c:pt>
                <c:pt idx="796">
                  <c:v>43131</c:v>
                </c:pt>
                <c:pt idx="797">
                  <c:v>43132</c:v>
                </c:pt>
                <c:pt idx="798">
                  <c:v>43133</c:v>
                </c:pt>
                <c:pt idx="799">
                  <c:v>43136</c:v>
                </c:pt>
                <c:pt idx="800">
                  <c:v>43137</c:v>
                </c:pt>
                <c:pt idx="801">
                  <c:v>43138</c:v>
                </c:pt>
                <c:pt idx="802">
                  <c:v>43139</c:v>
                </c:pt>
                <c:pt idx="803">
                  <c:v>43140</c:v>
                </c:pt>
                <c:pt idx="804">
                  <c:v>43143</c:v>
                </c:pt>
                <c:pt idx="805">
                  <c:v>43144</c:v>
                </c:pt>
                <c:pt idx="806">
                  <c:v>43145</c:v>
                </c:pt>
                <c:pt idx="807">
                  <c:v>43146</c:v>
                </c:pt>
                <c:pt idx="808">
                  <c:v>43147</c:v>
                </c:pt>
                <c:pt idx="809">
                  <c:v>43151</c:v>
                </c:pt>
                <c:pt idx="810">
                  <c:v>43152</c:v>
                </c:pt>
                <c:pt idx="811">
                  <c:v>43153</c:v>
                </c:pt>
                <c:pt idx="812">
                  <c:v>43154</c:v>
                </c:pt>
                <c:pt idx="813">
                  <c:v>43157</c:v>
                </c:pt>
                <c:pt idx="814">
                  <c:v>43158</c:v>
                </c:pt>
                <c:pt idx="815">
                  <c:v>43159</c:v>
                </c:pt>
                <c:pt idx="816">
                  <c:v>43160</c:v>
                </c:pt>
                <c:pt idx="817">
                  <c:v>43161</c:v>
                </c:pt>
                <c:pt idx="818">
                  <c:v>43164</c:v>
                </c:pt>
                <c:pt idx="819">
                  <c:v>43165</c:v>
                </c:pt>
                <c:pt idx="820">
                  <c:v>43166</c:v>
                </c:pt>
                <c:pt idx="821">
                  <c:v>43167</c:v>
                </c:pt>
                <c:pt idx="822">
                  <c:v>43168</c:v>
                </c:pt>
                <c:pt idx="823">
                  <c:v>43171</c:v>
                </c:pt>
                <c:pt idx="824">
                  <c:v>43172</c:v>
                </c:pt>
                <c:pt idx="825">
                  <c:v>43173</c:v>
                </c:pt>
                <c:pt idx="826">
                  <c:v>43174</c:v>
                </c:pt>
                <c:pt idx="827">
                  <c:v>43175</c:v>
                </c:pt>
                <c:pt idx="828">
                  <c:v>43178</c:v>
                </c:pt>
                <c:pt idx="829">
                  <c:v>43179</c:v>
                </c:pt>
                <c:pt idx="830">
                  <c:v>43180</c:v>
                </c:pt>
                <c:pt idx="831">
                  <c:v>43181</c:v>
                </c:pt>
                <c:pt idx="832">
                  <c:v>43182</c:v>
                </c:pt>
                <c:pt idx="833">
                  <c:v>43185</c:v>
                </c:pt>
                <c:pt idx="834">
                  <c:v>43186</c:v>
                </c:pt>
                <c:pt idx="835">
                  <c:v>43187</c:v>
                </c:pt>
                <c:pt idx="836">
                  <c:v>43188</c:v>
                </c:pt>
                <c:pt idx="837">
                  <c:v>43192</c:v>
                </c:pt>
                <c:pt idx="838">
                  <c:v>43193</c:v>
                </c:pt>
                <c:pt idx="839">
                  <c:v>43194</c:v>
                </c:pt>
                <c:pt idx="840">
                  <c:v>43195</c:v>
                </c:pt>
                <c:pt idx="841">
                  <c:v>43196</c:v>
                </c:pt>
                <c:pt idx="842">
                  <c:v>43199</c:v>
                </c:pt>
                <c:pt idx="843">
                  <c:v>43200</c:v>
                </c:pt>
                <c:pt idx="844">
                  <c:v>43201</c:v>
                </c:pt>
                <c:pt idx="845">
                  <c:v>43202</c:v>
                </c:pt>
                <c:pt idx="846">
                  <c:v>43203</c:v>
                </c:pt>
                <c:pt idx="847">
                  <c:v>43206</c:v>
                </c:pt>
                <c:pt idx="848">
                  <c:v>43207</c:v>
                </c:pt>
                <c:pt idx="849">
                  <c:v>43208</c:v>
                </c:pt>
                <c:pt idx="850">
                  <c:v>43209</c:v>
                </c:pt>
                <c:pt idx="851">
                  <c:v>43210</c:v>
                </c:pt>
                <c:pt idx="852">
                  <c:v>43213</c:v>
                </c:pt>
                <c:pt idx="853">
                  <c:v>43214</c:v>
                </c:pt>
                <c:pt idx="854">
                  <c:v>43215</c:v>
                </c:pt>
                <c:pt idx="855">
                  <c:v>43216</c:v>
                </c:pt>
                <c:pt idx="856">
                  <c:v>43217</c:v>
                </c:pt>
                <c:pt idx="857">
                  <c:v>43220</c:v>
                </c:pt>
                <c:pt idx="858">
                  <c:v>43221</c:v>
                </c:pt>
                <c:pt idx="859">
                  <c:v>43222</c:v>
                </c:pt>
                <c:pt idx="860">
                  <c:v>43223</c:v>
                </c:pt>
                <c:pt idx="861">
                  <c:v>43224</c:v>
                </c:pt>
                <c:pt idx="862">
                  <c:v>43227</c:v>
                </c:pt>
                <c:pt idx="863">
                  <c:v>43228</c:v>
                </c:pt>
                <c:pt idx="864">
                  <c:v>43229</c:v>
                </c:pt>
                <c:pt idx="865">
                  <c:v>43230</c:v>
                </c:pt>
                <c:pt idx="866">
                  <c:v>43231</c:v>
                </c:pt>
                <c:pt idx="867">
                  <c:v>43234</c:v>
                </c:pt>
                <c:pt idx="868">
                  <c:v>43235</c:v>
                </c:pt>
                <c:pt idx="869">
                  <c:v>43236</c:v>
                </c:pt>
                <c:pt idx="870">
                  <c:v>43237</c:v>
                </c:pt>
                <c:pt idx="871">
                  <c:v>43238</c:v>
                </c:pt>
                <c:pt idx="872">
                  <c:v>43241</c:v>
                </c:pt>
                <c:pt idx="873">
                  <c:v>43242</c:v>
                </c:pt>
                <c:pt idx="874">
                  <c:v>43243</c:v>
                </c:pt>
                <c:pt idx="875">
                  <c:v>43244</c:v>
                </c:pt>
                <c:pt idx="876">
                  <c:v>43245</c:v>
                </c:pt>
                <c:pt idx="877">
                  <c:v>43249</c:v>
                </c:pt>
                <c:pt idx="878">
                  <c:v>43250</c:v>
                </c:pt>
                <c:pt idx="879">
                  <c:v>43251</c:v>
                </c:pt>
                <c:pt idx="880">
                  <c:v>43252</c:v>
                </c:pt>
                <c:pt idx="881">
                  <c:v>43255</c:v>
                </c:pt>
                <c:pt idx="882">
                  <c:v>43256</c:v>
                </c:pt>
                <c:pt idx="883">
                  <c:v>43257</c:v>
                </c:pt>
                <c:pt idx="884">
                  <c:v>43258</c:v>
                </c:pt>
                <c:pt idx="885">
                  <c:v>43259</c:v>
                </c:pt>
                <c:pt idx="886">
                  <c:v>43262</c:v>
                </c:pt>
                <c:pt idx="887">
                  <c:v>43263</c:v>
                </c:pt>
                <c:pt idx="888">
                  <c:v>43264</c:v>
                </c:pt>
                <c:pt idx="889">
                  <c:v>43265</c:v>
                </c:pt>
                <c:pt idx="890">
                  <c:v>43266</c:v>
                </c:pt>
                <c:pt idx="891">
                  <c:v>43269</c:v>
                </c:pt>
                <c:pt idx="892">
                  <c:v>43270</c:v>
                </c:pt>
                <c:pt idx="893">
                  <c:v>43271</c:v>
                </c:pt>
                <c:pt idx="894">
                  <c:v>43272</c:v>
                </c:pt>
                <c:pt idx="895">
                  <c:v>43273</c:v>
                </c:pt>
                <c:pt idx="896">
                  <c:v>43276</c:v>
                </c:pt>
                <c:pt idx="897">
                  <c:v>43277</c:v>
                </c:pt>
                <c:pt idx="898">
                  <c:v>43278</c:v>
                </c:pt>
                <c:pt idx="899">
                  <c:v>43279</c:v>
                </c:pt>
                <c:pt idx="900">
                  <c:v>43280</c:v>
                </c:pt>
                <c:pt idx="901">
                  <c:v>43283</c:v>
                </c:pt>
                <c:pt idx="902">
                  <c:v>43284</c:v>
                </c:pt>
                <c:pt idx="903">
                  <c:v>43286</c:v>
                </c:pt>
                <c:pt idx="904">
                  <c:v>43287</c:v>
                </c:pt>
                <c:pt idx="905">
                  <c:v>43290</c:v>
                </c:pt>
                <c:pt idx="906">
                  <c:v>43291</c:v>
                </c:pt>
                <c:pt idx="907">
                  <c:v>43292</c:v>
                </c:pt>
                <c:pt idx="908">
                  <c:v>43293</c:v>
                </c:pt>
                <c:pt idx="909">
                  <c:v>43294</c:v>
                </c:pt>
                <c:pt idx="910">
                  <c:v>43297</c:v>
                </c:pt>
                <c:pt idx="911">
                  <c:v>43298</c:v>
                </c:pt>
                <c:pt idx="912">
                  <c:v>43299</c:v>
                </c:pt>
                <c:pt idx="913">
                  <c:v>43300</c:v>
                </c:pt>
                <c:pt idx="914">
                  <c:v>43301</c:v>
                </c:pt>
                <c:pt idx="915">
                  <c:v>43304</c:v>
                </c:pt>
                <c:pt idx="916">
                  <c:v>43305</c:v>
                </c:pt>
                <c:pt idx="917">
                  <c:v>43306</c:v>
                </c:pt>
                <c:pt idx="918">
                  <c:v>43307</c:v>
                </c:pt>
                <c:pt idx="919">
                  <c:v>43308</c:v>
                </c:pt>
                <c:pt idx="920">
                  <c:v>43311</c:v>
                </c:pt>
                <c:pt idx="921">
                  <c:v>43312</c:v>
                </c:pt>
                <c:pt idx="922">
                  <c:v>43313</c:v>
                </c:pt>
                <c:pt idx="923">
                  <c:v>43314</c:v>
                </c:pt>
                <c:pt idx="924">
                  <c:v>43315</c:v>
                </c:pt>
                <c:pt idx="925">
                  <c:v>43318</c:v>
                </c:pt>
                <c:pt idx="926">
                  <c:v>43319</c:v>
                </c:pt>
                <c:pt idx="927">
                  <c:v>43320</c:v>
                </c:pt>
                <c:pt idx="928">
                  <c:v>43321</c:v>
                </c:pt>
                <c:pt idx="929">
                  <c:v>43322</c:v>
                </c:pt>
                <c:pt idx="930">
                  <c:v>43325</c:v>
                </c:pt>
                <c:pt idx="931">
                  <c:v>43326</c:v>
                </c:pt>
                <c:pt idx="932">
                  <c:v>43327</c:v>
                </c:pt>
                <c:pt idx="933">
                  <c:v>43328</c:v>
                </c:pt>
                <c:pt idx="934">
                  <c:v>43329</c:v>
                </c:pt>
                <c:pt idx="935">
                  <c:v>43332</c:v>
                </c:pt>
                <c:pt idx="936">
                  <c:v>43333</c:v>
                </c:pt>
                <c:pt idx="937">
                  <c:v>43334</c:v>
                </c:pt>
                <c:pt idx="938">
                  <c:v>43335</c:v>
                </c:pt>
                <c:pt idx="939">
                  <c:v>43336</c:v>
                </c:pt>
                <c:pt idx="940">
                  <c:v>43339</c:v>
                </c:pt>
                <c:pt idx="941">
                  <c:v>43340</c:v>
                </c:pt>
                <c:pt idx="942">
                  <c:v>43341</c:v>
                </c:pt>
                <c:pt idx="943">
                  <c:v>43342</c:v>
                </c:pt>
                <c:pt idx="944">
                  <c:v>43343</c:v>
                </c:pt>
                <c:pt idx="945">
                  <c:v>43347</c:v>
                </c:pt>
                <c:pt idx="946">
                  <c:v>43348</c:v>
                </c:pt>
                <c:pt idx="947">
                  <c:v>43349</c:v>
                </c:pt>
                <c:pt idx="948">
                  <c:v>43350</c:v>
                </c:pt>
                <c:pt idx="949">
                  <c:v>43353</c:v>
                </c:pt>
                <c:pt idx="950">
                  <c:v>43354</c:v>
                </c:pt>
                <c:pt idx="951">
                  <c:v>43355</c:v>
                </c:pt>
                <c:pt idx="952">
                  <c:v>43356</c:v>
                </c:pt>
                <c:pt idx="953">
                  <c:v>43357</c:v>
                </c:pt>
                <c:pt idx="954">
                  <c:v>43360</c:v>
                </c:pt>
                <c:pt idx="955">
                  <c:v>43361</c:v>
                </c:pt>
                <c:pt idx="956">
                  <c:v>43362</c:v>
                </c:pt>
                <c:pt idx="957">
                  <c:v>43363</c:v>
                </c:pt>
                <c:pt idx="958">
                  <c:v>43364</c:v>
                </c:pt>
                <c:pt idx="959">
                  <c:v>43367</c:v>
                </c:pt>
                <c:pt idx="960">
                  <c:v>43368</c:v>
                </c:pt>
                <c:pt idx="961">
                  <c:v>43369</c:v>
                </c:pt>
                <c:pt idx="962">
                  <c:v>43370</c:v>
                </c:pt>
                <c:pt idx="963">
                  <c:v>43371</c:v>
                </c:pt>
                <c:pt idx="964">
                  <c:v>43374</c:v>
                </c:pt>
                <c:pt idx="965">
                  <c:v>43375</c:v>
                </c:pt>
                <c:pt idx="966">
                  <c:v>43376</c:v>
                </c:pt>
                <c:pt idx="967">
                  <c:v>43377</c:v>
                </c:pt>
                <c:pt idx="968">
                  <c:v>43378</c:v>
                </c:pt>
                <c:pt idx="969">
                  <c:v>43381</c:v>
                </c:pt>
                <c:pt idx="970">
                  <c:v>43382</c:v>
                </c:pt>
                <c:pt idx="971">
                  <c:v>43383</c:v>
                </c:pt>
                <c:pt idx="972">
                  <c:v>43384</c:v>
                </c:pt>
                <c:pt idx="973">
                  <c:v>43385</c:v>
                </c:pt>
                <c:pt idx="974">
                  <c:v>43388</c:v>
                </c:pt>
                <c:pt idx="975">
                  <c:v>43389</c:v>
                </c:pt>
                <c:pt idx="976">
                  <c:v>43390</c:v>
                </c:pt>
                <c:pt idx="977">
                  <c:v>43391</c:v>
                </c:pt>
                <c:pt idx="978">
                  <c:v>43392</c:v>
                </c:pt>
                <c:pt idx="979">
                  <c:v>43395</c:v>
                </c:pt>
                <c:pt idx="980">
                  <c:v>43396</c:v>
                </c:pt>
                <c:pt idx="981">
                  <c:v>43397</c:v>
                </c:pt>
                <c:pt idx="982">
                  <c:v>43398</c:v>
                </c:pt>
                <c:pt idx="983">
                  <c:v>43399</c:v>
                </c:pt>
                <c:pt idx="984">
                  <c:v>43402</c:v>
                </c:pt>
                <c:pt idx="985">
                  <c:v>43403</c:v>
                </c:pt>
                <c:pt idx="986">
                  <c:v>43404</c:v>
                </c:pt>
                <c:pt idx="987">
                  <c:v>43405</c:v>
                </c:pt>
                <c:pt idx="988">
                  <c:v>43406</c:v>
                </c:pt>
                <c:pt idx="989">
                  <c:v>43409</c:v>
                </c:pt>
                <c:pt idx="990">
                  <c:v>43410</c:v>
                </c:pt>
                <c:pt idx="991">
                  <c:v>43411</c:v>
                </c:pt>
                <c:pt idx="992">
                  <c:v>43412</c:v>
                </c:pt>
                <c:pt idx="993">
                  <c:v>43413</c:v>
                </c:pt>
                <c:pt idx="994">
                  <c:v>43416</c:v>
                </c:pt>
                <c:pt idx="995">
                  <c:v>43417</c:v>
                </c:pt>
                <c:pt idx="996">
                  <c:v>43418</c:v>
                </c:pt>
                <c:pt idx="997">
                  <c:v>43419</c:v>
                </c:pt>
                <c:pt idx="998">
                  <c:v>43420</c:v>
                </c:pt>
                <c:pt idx="999">
                  <c:v>43423</c:v>
                </c:pt>
                <c:pt idx="1000">
                  <c:v>43424</c:v>
                </c:pt>
                <c:pt idx="1001">
                  <c:v>43425</c:v>
                </c:pt>
                <c:pt idx="1002">
                  <c:v>43427</c:v>
                </c:pt>
                <c:pt idx="1003">
                  <c:v>43430</c:v>
                </c:pt>
                <c:pt idx="1004">
                  <c:v>43431</c:v>
                </c:pt>
                <c:pt idx="1005">
                  <c:v>43432</c:v>
                </c:pt>
                <c:pt idx="1006">
                  <c:v>43433</c:v>
                </c:pt>
                <c:pt idx="1007">
                  <c:v>43434</c:v>
                </c:pt>
                <c:pt idx="1008">
                  <c:v>43437</c:v>
                </c:pt>
                <c:pt idx="1009">
                  <c:v>43438</c:v>
                </c:pt>
                <c:pt idx="1010">
                  <c:v>43440</c:v>
                </c:pt>
                <c:pt idx="1011">
                  <c:v>43441</c:v>
                </c:pt>
                <c:pt idx="1012">
                  <c:v>43444</c:v>
                </c:pt>
                <c:pt idx="1013">
                  <c:v>43445</c:v>
                </c:pt>
                <c:pt idx="1014">
                  <c:v>43446</c:v>
                </c:pt>
                <c:pt idx="1015">
                  <c:v>43447</c:v>
                </c:pt>
                <c:pt idx="1016">
                  <c:v>43448</c:v>
                </c:pt>
                <c:pt idx="1017">
                  <c:v>43451</c:v>
                </c:pt>
                <c:pt idx="1018">
                  <c:v>43452</c:v>
                </c:pt>
                <c:pt idx="1019">
                  <c:v>43453</c:v>
                </c:pt>
                <c:pt idx="1020">
                  <c:v>43454</c:v>
                </c:pt>
                <c:pt idx="1021">
                  <c:v>43455</c:v>
                </c:pt>
                <c:pt idx="1022">
                  <c:v>43458</c:v>
                </c:pt>
                <c:pt idx="1023">
                  <c:v>43460</c:v>
                </c:pt>
                <c:pt idx="1024">
                  <c:v>43461</c:v>
                </c:pt>
                <c:pt idx="1025">
                  <c:v>43462</c:v>
                </c:pt>
                <c:pt idx="1026">
                  <c:v>43465</c:v>
                </c:pt>
                <c:pt idx="1027">
                  <c:v>43467</c:v>
                </c:pt>
                <c:pt idx="1028">
                  <c:v>43468</c:v>
                </c:pt>
                <c:pt idx="1029">
                  <c:v>43469</c:v>
                </c:pt>
                <c:pt idx="1030">
                  <c:v>43472</c:v>
                </c:pt>
                <c:pt idx="1031">
                  <c:v>43473</c:v>
                </c:pt>
                <c:pt idx="1032">
                  <c:v>43474</c:v>
                </c:pt>
                <c:pt idx="1033">
                  <c:v>43475</c:v>
                </c:pt>
                <c:pt idx="1034">
                  <c:v>43476</c:v>
                </c:pt>
                <c:pt idx="1035">
                  <c:v>43479</c:v>
                </c:pt>
                <c:pt idx="1036">
                  <c:v>43480</c:v>
                </c:pt>
                <c:pt idx="1037">
                  <c:v>43481</c:v>
                </c:pt>
                <c:pt idx="1038">
                  <c:v>43482</c:v>
                </c:pt>
                <c:pt idx="1039">
                  <c:v>43483</c:v>
                </c:pt>
                <c:pt idx="1040">
                  <c:v>43487</c:v>
                </c:pt>
                <c:pt idx="1041">
                  <c:v>43488</c:v>
                </c:pt>
                <c:pt idx="1042">
                  <c:v>43489</c:v>
                </c:pt>
                <c:pt idx="1043">
                  <c:v>43490</c:v>
                </c:pt>
                <c:pt idx="1044">
                  <c:v>43493</c:v>
                </c:pt>
                <c:pt idx="1045">
                  <c:v>43494</c:v>
                </c:pt>
                <c:pt idx="1046">
                  <c:v>43495</c:v>
                </c:pt>
                <c:pt idx="1047">
                  <c:v>43496</c:v>
                </c:pt>
                <c:pt idx="1048">
                  <c:v>43497</c:v>
                </c:pt>
                <c:pt idx="1049">
                  <c:v>43500</c:v>
                </c:pt>
                <c:pt idx="1050">
                  <c:v>43501</c:v>
                </c:pt>
                <c:pt idx="1051">
                  <c:v>43502</c:v>
                </c:pt>
                <c:pt idx="1052">
                  <c:v>43503</c:v>
                </c:pt>
                <c:pt idx="1053">
                  <c:v>43504</c:v>
                </c:pt>
                <c:pt idx="1054">
                  <c:v>43507</c:v>
                </c:pt>
                <c:pt idx="1055">
                  <c:v>43508</c:v>
                </c:pt>
                <c:pt idx="1056">
                  <c:v>43509</c:v>
                </c:pt>
                <c:pt idx="1057">
                  <c:v>43510</c:v>
                </c:pt>
                <c:pt idx="1058">
                  <c:v>43511</c:v>
                </c:pt>
                <c:pt idx="1059">
                  <c:v>43515</c:v>
                </c:pt>
                <c:pt idx="1060">
                  <c:v>43516</c:v>
                </c:pt>
                <c:pt idx="1061">
                  <c:v>43517</c:v>
                </c:pt>
                <c:pt idx="1062">
                  <c:v>43518</c:v>
                </c:pt>
                <c:pt idx="1063">
                  <c:v>43521</c:v>
                </c:pt>
                <c:pt idx="1064">
                  <c:v>43522</c:v>
                </c:pt>
                <c:pt idx="1065">
                  <c:v>43523</c:v>
                </c:pt>
                <c:pt idx="1066">
                  <c:v>43524</c:v>
                </c:pt>
                <c:pt idx="1067">
                  <c:v>43525</c:v>
                </c:pt>
                <c:pt idx="1068">
                  <c:v>43528</c:v>
                </c:pt>
                <c:pt idx="1069">
                  <c:v>43529</c:v>
                </c:pt>
                <c:pt idx="1070">
                  <c:v>43530</c:v>
                </c:pt>
                <c:pt idx="1071">
                  <c:v>43531</c:v>
                </c:pt>
                <c:pt idx="1072">
                  <c:v>43532</c:v>
                </c:pt>
                <c:pt idx="1073">
                  <c:v>43535</c:v>
                </c:pt>
                <c:pt idx="1074">
                  <c:v>43536</c:v>
                </c:pt>
                <c:pt idx="1075">
                  <c:v>43537</c:v>
                </c:pt>
                <c:pt idx="1076">
                  <c:v>43538</c:v>
                </c:pt>
                <c:pt idx="1077">
                  <c:v>43539</c:v>
                </c:pt>
                <c:pt idx="1078">
                  <c:v>43542</c:v>
                </c:pt>
                <c:pt idx="1079">
                  <c:v>43543</c:v>
                </c:pt>
                <c:pt idx="1080">
                  <c:v>43544</c:v>
                </c:pt>
                <c:pt idx="1081">
                  <c:v>43545</c:v>
                </c:pt>
                <c:pt idx="1082">
                  <c:v>43546</c:v>
                </c:pt>
                <c:pt idx="1083">
                  <c:v>43549</c:v>
                </c:pt>
                <c:pt idx="1084">
                  <c:v>43550</c:v>
                </c:pt>
                <c:pt idx="1085">
                  <c:v>43551</c:v>
                </c:pt>
                <c:pt idx="1086">
                  <c:v>43552</c:v>
                </c:pt>
                <c:pt idx="1087">
                  <c:v>43553</c:v>
                </c:pt>
                <c:pt idx="1088">
                  <c:v>43556</c:v>
                </c:pt>
                <c:pt idx="1089">
                  <c:v>43557</c:v>
                </c:pt>
                <c:pt idx="1090">
                  <c:v>43558</c:v>
                </c:pt>
                <c:pt idx="1091">
                  <c:v>43559</c:v>
                </c:pt>
                <c:pt idx="1092">
                  <c:v>43560</c:v>
                </c:pt>
                <c:pt idx="1093">
                  <c:v>43563</c:v>
                </c:pt>
                <c:pt idx="1094">
                  <c:v>43564</c:v>
                </c:pt>
                <c:pt idx="1095">
                  <c:v>43565</c:v>
                </c:pt>
                <c:pt idx="1096">
                  <c:v>43566</c:v>
                </c:pt>
                <c:pt idx="1097">
                  <c:v>43567</c:v>
                </c:pt>
                <c:pt idx="1098">
                  <c:v>43570</c:v>
                </c:pt>
                <c:pt idx="1099">
                  <c:v>43571</c:v>
                </c:pt>
                <c:pt idx="1100">
                  <c:v>43572</c:v>
                </c:pt>
                <c:pt idx="1101">
                  <c:v>43573</c:v>
                </c:pt>
                <c:pt idx="1102">
                  <c:v>43577</c:v>
                </c:pt>
                <c:pt idx="1103">
                  <c:v>43578</c:v>
                </c:pt>
                <c:pt idx="1104">
                  <c:v>43579</c:v>
                </c:pt>
                <c:pt idx="1105">
                  <c:v>43580</c:v>
                </c:pt>
                <c:pt idx="1106">
                  <c:v>43581</c:v>
                </c:pt>
                <c:pt idx="1107">
                  <c:v>43584</c:v>
                </c:pt>
                <c:pt idx="1108">
                  <c:v>43585</c:v>
                </c:pt>
                <c:pt idx="1109">
                  <c:v>43586</c:v>
                </c:pt>
                <c:pt idx="1110">
                  <c:v>43587</c:v>
                </c:pt>
                <c:pt idx="1111">
                  <c:v>43588</c:v>
                </c:pt>
                <c:pt idx="1112">
                  <c:v>43591</c:v>
                </c:pt>
                <c:pt idx="1113">
                  <c:v>43592</c:v>
                </c:pt>
                <c:pt idx="1114">
                  <c:v>43593</c:v>
                </c:pt>
                <c:pt idx="1115">
                  <c:v>43594</c:v>
                </c:pt>
                <c:pt idx="1116">
                  <c:v>43595</c:v>
                </c:pt>
                <c:pt idx="1117">
                  <c:v>43598</c:v>
                </c:pt>
                <c:pt idx="1118">
                  <c:v>43599</c:v>
                </c:pt>
                <c:pt idx="1119">
                  <c:v>43600</c:v>
                </c:pt>
                <c:pt idx="1120">
                  <c:v>43601</c:v>
                </c:pt>
                <c:pt idx="1121">
                  <c:v>43602</c:v>
                </c:pt>
                <c:pt idx="1122">
                  <c:v>43605</c:v>
                </c:pt>
                <c:pt idx="1123">
                  <c:v>43606</c:v>
                </c:pt>
                <c:pt idx="1124">
                  <c:v>43607</c:v>
                </c:pt>
                <c:pt idx="1125">
                  <c:v>43608</c:v>
                </c:pt>
                <c:pt idx="1126">
                  <c:v>43609</c:v>
                </c:pt>
                <c:pt idx="1127">
                  <c:v>43613</c:v>
                </c:pt>
                <c:pt idx="1128">
                  <c:v>43614</c:v>
                </c:pt>
                <c:pt idx="1129">
                  <c:v>43615</c:v>
                </c:pt>
                <c:pt idx="1130">
                  <c:v>43616</c:v>
                </c:pt>
                <c:pt idx="1131">
                  <c:v>43619</c:v>
                </c:pt>
                <c:pt idx="1132">
                  <c:v>43620</c:v>
                </c:pt>
                <c:pt idx="1133">
                  <c:v>43621</c:v>
                </c:pt>
                <c:pt idx="1134">
                  <c:v>43622</c:v>
                </c:pt>
                <c:pt idx="1135">
                  <c:v>43623</c:v>
                </c:pt>
                <c:pt idx="1136">
                  <c:v>43626</c:v>
                </c:pt>
                <c:pt idx="1137">
                  <c:v>43627</c:v>
                </c:pt>
                <c:pt idx="1138">
                  <c:v>43628</c:v>
                </c:pt>
                <c:pt idx="1139">
                  <c:v>43629</c:v>
                </c:pt>
                <c:pt idx="1140">
                  <c:v>43630</c:v>
                </c:pt>
                <c:pt idx="1141">
                  <c:v>43633</c:v>
                </c:pt>
                <c:pt idx="1142">
                  <c:v>43634</c:v>
                </c:pt>
                <c:pt idx="1143">
                  <c:v>43635</c:v>
                </c:pt>
                <c:pt idx="1144">
                  <c:v>43636</c:v>
                </c:pt>
                <c:pt idx="1145">
                  <c:v>43637</c:v>
                </c:pt>
                <c:pt idx="1146">
                  <c:v>43640</c:v>
                </c:pt>
                <c:pt idx="1147">
                  <c:v>43641</c:v>
                </c:pt>
                <c:pt idx="1148">
                  <c:v>43642</c:v>
                </c:pt>
                <c:pt idx="1149">
                  <c:v>43643</c:v>
                </c:pt>
                <c:pt idx="1150">
                  <c:v>43644</c:v>
                </c:pt>
                <c:pt idx="1151">
                  <c:v>43647</c:v>
                </c:pt>
                <c:pt idx="1152">
                  <c:v>43648</c:v>
                </c:pt>
                <c:pt idx="1153">
                  <c:v>43649</c:v>
                </c:pt>
                <c:pt idx="1154">
                  <c:v>43651</c:v>
                </c:pt>
                <c:pt idx="1155">
                  <c:v>43654</c:v>
                </c:pt>
                <c:pt idx="1156">
                  <c:v>43655</c:v>
                </c:pt>
                <c:pt idx="1157">
                  <c:v>43656</c:v>
                </c:pt>
                <c:pt idx="1158">
                  <c:v>43657</c:v>
                </c:pt>
                <c:pt idx="1159">
                  <c:v>43658</c:v>
                </c:pt>
                <c:pt idx="1160">
                  <c:v>43661</c:v>
                </c:pt>
                <c:pt idx="1161">
                  <c:v>43662</c:v>
                </c:pt>
                <c:pt idx="1162">
                  <c:v>43663</c:v>
                </c:pt>
                <c:pt idx="1163">
                  <c:v>43664</c:v>
                </c:pt>
                <c:pt idx="1164">
                  <c:v>43665</c:v>
                </c:pt>
                <c:pt idx="1165">
                  <c:v>43668</c:v>
                </c:pt>
                <c:pt idx="1166">
                  <c:v>43669</c:v>
                </c:pt>
                <c:pt idx="1167">
                  <c:v>43670</c:v>
                </c:pt>
                <c:pt idx="1168">
                  <c:v>43671</c:v>
                </c:pt>
                <c:pt idx="1169">
                  <c:v>43672</c:v>
                </c:pt>
                <c:pt idx="1170">
                  <c:v>43675</c:v>
                </c:pt>
                <c:pt idx="1171">
                  <c:v>43676</c:v>
                </c:pt>
                <c:pt idx="1172">
                  <c:v>43677</c:v>
                </c:pt>
                <c:pt idx="1173">
                  <c:v>43678</c:v>
                </c:pt>
                <c:pt idx="1174">
                  <c:v>43679</c:v>
                </c:pt>
                <c:pt idx="1175">
                  <c:v>43682</c:v>
                </c:pt>
                <c:pt idx="1176">
                  <c:v>43683</c:v>
                </c:pt>
                <c:pt idx="1177">
                  <c:v>43684</c:v>
                </c:pt>
                <c:pt idx="1178">
                  <c:v>43685</c:v>
                </c:pt>
                <c:pt idx="1179">
                  <c:v>43686</c:v>
                </c:pt>
                <c:pt idx="1180">
                  <c:v>43689</c:v>
                </c:pt>
                <c:pt idx="1181">
                  <c:v>43690</c:v>
                </c:pt>
                <c:pt idx="1182">
                  <c:v>43691</c:v>
                </c:pt>
                <c:pt idx="1183">
                  <c:v>43692</c:v>
                </c:pt>
                <c:pt idx="1184">
                  <c:v>43693</c:v>
                </c:pt>
                <c:pt idx="1185">
                  <c:v>43696</c:v>
                </c:pt>
                <c:pt idx="1186">
                  <c:v>43697</c:v>
                </c:pt>
                <c:pt idx="1187">
                  <c:v>43698</c:v>
                </c:pt>
                <c:pt idx="1188">
                  <c:v>43699</c:v>
                </c:pt>
                <c:pt idx="1189">
                  <c:v>43700</c:v>
                </c:pt>
                <c:pt idx="1190">
                  <c:v>43703</c:v>
                </c:pt>
                <c:pt idx="1191">
                  <c:v>43704</c:v>
                </c:pt>
                <c:pt idx="1192">
                  <c:v>43705</c:v>
                </c:pt>
                <c:pt idx="1193">
                  <c:v>43706</c:v>
                </c:pt>
                <c:pt idx="1194">
                  <c:v>43707</c:v>
                </c:pt>
                <c:pt idx="1195">
                  <c:v>43711</c:v>
                </c:pt>
                <c:pt idx="1196">
                  <c:v>43712</c:v>
                </c:pt>
                <c:pt idx="1197">
                  <c:v>43713</c:v>
                </c:pt>
                <c:pt idx="1198">
                  <c:v>43714</c:v>
                </c:pt>
                <c:pt idx="1199">
                  <c:v>43717</c:v>
                </c:pt>
                <c:pt idx="1200">
                  <c:v>43718</c:v>
                </c:pt>
                <c:pt idx="1201">
                  <c:v>43719</c:v>
                </c:pt>
                <c:pt idx="1202">
                  <c:v>43720</c:v>
                </c:pt>
                <c:pt idx="1203">
                  <c:v>43721</c:v>
                </c:pt>
                <c:pt idx="1204">
                  <c:v>43724</c:v>
                </c:pt>
                <c:pt idx="1205">
                  <c:v>43725</c:v>
                </c:pt>
                <c:pt idx="1206">
                  <c:v>43726</c:v>
                </c:pt>
                <c:pt idx="1207">
                  <c:v>43727</c:v>
                </c:pt>
                <c:pt idx="1208">
                  <c:v>43728</c:v>
                </c:pt>
                <c:pt idx="1209">
                  <c:v>43731</c:v>
                </c:pt>
                <c:pt idx="1210">
                  <c:v>43732</c:v>
                </c:pt>
                <c:pt idx="1211">
                  <c:v>43733</c:v>
                </c:pt>
                <c:pt idx="1212">
                  <c:v>43734</c:v>
                </c:pt>
                <c:pt idx="1213">
                  <c:v>43735</c:v>
                </c:pt>
                <c:pt idx="1214">
                  <c:v>43738</c:v>
                </c:pt>
                <c:pt idx="1215">
                  <c:v>43739</c:v>
                </c:pt>
                <c:pt idx="1216">
                  <c:v>43740</c:v>
                </c:pt>
                <c:pt idx="1217">
                  <c:v>43741</c:v>
                </c:pt>
                <c:pt idx="1218">
                  <c:v>43742</c:v>
                </c:pt>
                <c:pt idx="1219">
                  <c:v>43745</c:v>
                </c:pt>
                <c:pt idx="1220">
                  <c:v>43746</c:v>
                </c:pt>
                <c:pt idx="1221">
                  <c:v>43747</c:v>
                </c:pt>
                <c:pt idx="1222">
                  <c:v>43748</c:v>
                </c:pt>
                <c:pt idx="1223">
                  <c:v>43749</c:v>
                </c:pt>
                <c:pt idx="1224">
                  <c:v>43752</c:v>
                </c:pt>
                <c:pt idx="1225">
                  <c:v>43753</c:v>
                </c:pt>
                <c:pt idx="1226">
                  <c:v>43754</c:v>
                </c:pt>
                <c:pt idx="1227">
                  <c:v>43755</c:v>
                </c:pt>
                <c:pt idx="1228">
                  <c:v>43756</c:v>
                </c:pt>
                <c:pt idx="1229">
                  <c:v>43759</c:v>
                </c:pt>
                <c:pt idx="1230">
                  <c:v>43760</c:v>
                </c:pt>
                <c:pt idx="1231">
                  <c:v>43761</c:v>
                </c:pt>
                <c:pt idx="1232">
                  <c:v>43762</c:v>
                </c:pt>
                <c:pt idx="1233">
                  <c:v>43763</c:v>
                </c:pt>
                <c:pt idx="1234">
                  <c:v>43766</c:v>
                </c:pt>
                <c:pt idx="1235">
                  <c:v>43767</c:v>
                </c:pt>
                <c:pt idx="1236">
                  <c:v>43768</c:v>
                </c:pt>
                <c:pt idx="1237">
                  <c:v>43769</c:v>
                </c:pt>
                <c:pt idx="1238">
                  <c:v>43770</c:v>
                </c:pt>
                <c:pt idx="1239">
                  <c:v>43773</c:v>
                </c:pt>
                <c:pt idx="1240">
                  <c:v>43774</c:v>
                </c:pt>
                <c:pt idx="1241">
                  <c:v>43775</c:v>
                </c:pt>
                <c:pt idx="1242">
                  <c:v>43776</c:v>
                </c:pt>
                <c:pt idx="1243">
                  <c:v>43777</c:v>
                </c:pt>
                <c:pt idx="1244">
                  <c:v>43780</c:v>
                </c:pt>
                <c:pt idx="1245">
                  <c:v>43781</c:v>
                </c:pt>
                <c:pt idx="1246">
                  <c:v>43782</c:v>
                </c:pt>
                <c:pt idx="1247">
                  <c:v>43783</c:v>
                </c:pt>
                <c:pt idx="1248">
                  <c:v>43784</c:v>
                </c:pt>
                <c:pt idx="1249">
                  <c:v>43787</c:v>
                </c:pt>
                <c:pt idx="1250">
                  <c:v>43788</c:v>
                </c:pt>
                <c:pt idx="1251">
                  <c:v>43789</c:v>
                </c:pt>
                <c:pt idx="1252">
                  <c:v>43790</c:v>
                </c:pt>
                <c:pt idx="1253">
                  <c:v>43791</c:v>
                </c:pt>
                <c:pt idx="1254">
                  <c:v>43794</c:v>
                </c:pt>
                <c:pt idx="1255">
                  <c:v>43795</c:v>
                </c:pt>
                <c:pt idx="1256">
                  <c:v>43796</c:v>
                </c:pt>
                <c:pt idx="1257">
                  <c:v>43798</c:v>
                </c:pt>
              </c:numCache>
            </c:numRef>
          </c:cat>
          <c:val>
            <c:numRef>
              <c:f>DCC_results!$O$17:$O$1274</c:f>
              <c:numCache>
                <c:formatCode>0.0000</c:formatCode>
                <c:ptCount val="1258"/>
                <c:pt idx="0">
                  <c:v>1.1617834298876126</c:v>
                </c:pt>
                <c:pt idx="1">
                  <c:v>1.2028822915600348</c:v>
                </c:pt>
                <c:pt idx="2">
                  <c:v>1.1137047671957667</c:v>
                </c:pt>
                <c:pt idx="3">
                  <c:v>1.1952136592234825</c:v>
                </c:pt>
                <c:pt idx="4">
                  <c:v>1.2438864149275111</c:v>
                </c:pt>
                <c:pt idx="5">
                  <c:v>1.2671905147576397</c:v>
                </c:pt>
                <c:pt idx="6">
                  <c:v>1.421016986390903</c:v>
                </c:pt>
                <c:pt idx="7">
                  <c:v>1.4049869030494684</c:v>
                </c:pt>
                <c:pt idx="8">
                  <c:v>1.1438904040444016</c:v>
                </c:pt>
                <c:pt idx="9">
                  <c:v>1.1252557617397894</c:v>
                </c:pt>
                <c:pt idx="10">
                  <c:v>1.0187205302991533</c:v>
                </c:pt>
                <c:pt idx="11">
                  <c:v>1.0899683970437375</c:v>
                </c:pt>
                <c:pt idx="12">
                  <c:v>1.1276303097252693</c:v>
                </c:pt>
                <c:pt idx="13">
                  <c:v>1.0358636788595157</c:v>
                </c:pt>
                <c:pt idx="14">
                  <c:v>0.99114943637831965</c:v>
                </c:pt>
                <c:pt idx="15">
                  <c:v>0.97431739098572967</c:v>
                </c:pt>
                <c:pt idx="16">
                  <c:v>1.0151201316074461</c:v>
                </c:pt>
                <c:pt idx="17">
                  <c:v>1.0401846367861796</c:v>
                </c:pt>
                <c:pt idx="18">
                  <c:v>1.0825576510838733</c:v>
                </c:pt>
                <c:pt idx="19">
                  <c:v>1.1708128490299015</c:v>
                </c:pt>
                <c:pt idx="20">
                  <c:v>1.2039513362485625</c:v>
                </c:pt>
                <c:pt idx="21">
                  <c:v>1.2691780397446317</c:v>
                </c:pt>
                <c:pt idx="22">
                  <c:v>1.2889562709699958</c:v>
                </c:pt>
                <c:pt idx="23">
                  <c:v>1.3176727687120222</c:v>
                </c:pt>
                <c:pt idx="24">
                  <c:v>1.2284131379541734</c:v>
                </c:pt>
                <c:pt idx="25">
                  <c:v>1.1009053473776385</c:v>
                </c:pt>
                <c:pt idx="26">
                  <c:v>1.0792986994005871</c:v>
                </c:pt>
                <c:pt idx="27">
                  <c:v>1.2634090042276889</c:v>
                </c:pt>
                <c:pt idx="28">
                  <c:v>1.1489467026995563</c:v>
                </c:pt>
                <c:pt idx="29">
                  <c:v>1.2772716322319793</c:v>
                </c:pt>
                <c:pt idx="30">
                  <c:v>1.2404717023841831</c:v>
                </c:pt>
                <c:pt idx="31">
                  <c:v>1.2130759927170962</c:v>
                </c:pt>
                <c:pt idx="32">
                  <c:v>1.378738735266628</c:v>
                </c:pt>
                <c:pt idx="33">
                  <c:v>0.95255183934459753</c:v>
                </c:pt>
                <c:pt idx="34">
                  <c:v>1.0589942305372637</c:v>
                </c:pt>
                <c:pt idx="35">
                  <c:v>1.1321758426140986</c:v>
                </c:pt>
                <c:pt idx="36">
                  <c:v>1.197835053841301</c:v>
                </c:pt>
                <c:pt idx="37">
                  <c:v>1.1262463191598042</c:v>
                </c:pt>
                <c:pt idx="38">
                  <c:v>1.1611012036728985</c:v>
                </c:pt>
                <c:pt idx="39">
                  <c:v>1.4056849113635772</c:v>
                </c:pt>
                <c:pt idx="40">
                  <c:v>0.36153613500995924</c:v>
                </c:pt>
                <c:pt idx="41">
                  <c:v>0.76978156765960526</c:v>
                </c:pt>
                <c:pt idx="42">
                  <c:v>0.91525721881498123</c:v>
                </c:pt>
                <c:pt idx="43">
                  <c:v>0.96185510802801744</c:v>
                </c:pt>
                <c:pt idx="44">
                  <c:v>0.80893530526189883</c:v>
                </c:pt>
                <c:pt idx="45">
                  <c:v>0.84625716342336588</c:v>
                </c:pt>
                <c:pt idx="46">
                  <c:v>0.84361109814162005</c:v>
                </c:pt>
                <c:pt idx="47">
                  <c:v>0.96212933531643707</c:v>
                </c:pt>
                <c:pt idx="48">
                  <c:v>0.96564367332855694</c:v>
                </c:pt>
                <c:pt idx="49">
                  <c:v>1.0860445041478271</c:v>
                </c:pt>
                <c:pt idx="50">
                  <c:v>1.129116455272527</c:v>
                </c:pt>
                <c:pt idx="51">
                  <c:v>1.1444312748037848</c:v>
                </c:pt>
                <c:pt idx="52">
                  <c:v>1.1822016892632004</c:v>
                </c:pt>
                <c:pt idx="53">
                  <c:v>1.2298091839377807</c:v>
                </c:pt>
                <c:pt idx="54">
                  <c:v>1.2545704311099914</c:v>
                </c:pt>
                <c:pt idx="55">
                  <c:v>1.2871524355230546</c:v>
                </c:pt>
                <c:pt idx="56">
                  <c:v>1.2680308247169279</c:v>
                </c:pt>
                <c:pt idx="57">
                  <c:v>1.2967300282115128</c:v>
                </c:pt>
                <c:pt idx="58">
                  <c:v>1.3026196034066237</c:v>
                </c:pt>
                <c:pt idx="59">
                  <c:v>1.4595185931292052</c:v>
                </c:pt>
                <c:pt idx="60">
                  <c:v>1.4172927968583575</c:v>
                </c:pt>
                <c:pt idx="61">
                  <c:v>1.5159914046682803</c:v>
                </c:pt>
                <c:pt idx="62">
                  <c:v>1.4173466079314494</c:v>
                </c:pt>
                <c:pt idx="63">
                  <c:v>1.3130110121535179</c:v>
                </c:pt>
                <c:pt idx="64">
                  <c:v>1.3173281536407246</c:v>
                </c:pt>
                <c:pt idx="65">
                  <c:v>1.3507815005915145</c:v>
                </c:pt>
                <c:pt idx="66">
                  <c:v>0.83447891433853694</c:v>
                </c:pt>
                <c:pt idx="67">
                  <c:v>0.92487452205142562</c:v>
                </c:pt>
                <c:pt idx="68">
                  <c:v>0.95001192646075228</c:v>
                </c:pt>
                <c:pt idx="69">
                  <c:v>1.0583629673864525</c:v>
                </c:pt>
                <c:pt idx="70">
                  <c:v>1.078912511357093</c:v>
                </c:pt>
                <c:pt idx="71">
                  <c:v>1.0969764900095762</c:v>
                </c:pt>
                <c:pt idx="72">
                  <c:v>0.9895447060261271</c:v>
                </c:pt>
                <c:pt idx="73">
                  <c:v>0.95414191502071732</c:v>
                </c:pt>
                <c:pt idx="74">
                  <c:v>0.93515610345305411</c:v>
                </c:pt>
                <c:pt idx="75">
                  <c:v>1.0032858958992004</c:v>
                </c:pt>
                <c:pt idx="76">
                  <c:v>0.82159841462940264</c:v>
                </c:pt>
                <c:pt idx="77">
                  <c:v>0.8882528115246916</c:v>
                </c:pt>
                <c:pt idx="78">
                  <c:v>0.94426789619731744</c:v>
                </c:pt>
                <c:pt idx="79">
                  <c:v>1.1086070084600841</c:v>
                </c:pt>
                <c:pt idx="80">
                  <c:v>1.1060436133096501</c:v>
                </c:pt>
                <c:pt idx="81">
                  <c:v>1.1265158526459722</c:v>
                </c:pt>
                <c:pt idx="82">
                  <c:v>1.2355786832288298</c:v>
                </c:pt>
                <c:pt idx="83">
                  <c:v>1.2552980142055894</c:v>
                </c:pt>
                <c:pt idx="84">
                  <c:v>1.2347858941161445</c:v>
                </c:pt>
                <c:pt idx="85">
                  <c:v>1.2617087174232959</c:v>
                </c:pt>
                <c:pt idx="86">
                  <c:v>1.3134362931142978</c:v>
                </c:pt>
                <c:pt idx="87">
                  <c:v>1.3568129201452626</c:v>
                </c:pt>
                <c:pt idx="88">
                  <c:v>1.3341105779498794</c:v>
                </c:pt>
                <c:pt idx="89">
                  <c:v>1.3337641985131377</c:v>
                </c:pt>
                <c:pt idx="90">
                  <c:v>1.2902293758134462</c:v>
                </c:pt>
                <c:pt idx="91">
                  <c:v>1.2394236879360068</c:v>
                </c:pt>
                <c:pt idx="92">
                  <c:v>1.2585690520861017</c:v>
                </c:pt>
                <c:pt idx="93">
                  <c:v>1.2288499629452143</c:v>
                </c:pt>
                <c:pt idx="94">
                  <c:v>1.2717384849925364</c:v>
                </c:pt>
                <c:pt idx="95">
                  <c:v>1.099368814329166</c:v>
                </c:pt>
                <c:pt idx="96">
                  <c:v>1.2300262122042294</c:v>
                </c:pt>
                <c:pt idx="97">
                  <c:v>1.2595886513978718</c:v>
                </c:pt>
                <c:pt idx="98">
                  <c:v>1.304123769654824</c:v>
                </c:pt>
                <c:pt idx="99">
                  <c:v>1.3249220306013667</c:v>
                </c:pt>
                <c:pt idx="100">
                  <c:v>1.3321780046435225</c:v>
                </c:pt>
                <c:pt idx="101">
                  <c:v>1.1511310899061167</c:v>
                </c:pt>
                <c:pt idx="102">
                  <c:v>1.1693441025060718</c:v>
                </c:pt>
                <c:pt idx="103">
                  <c:v>1.3134846611859716</c:v>
                </c:pt>
                <c:pt idx="104">
                  <c:v>1.4632661090308936</c:v>
                </c:pt>
                <c:pt idx="105">
                  <c:v>1.5653231526942237</c:v>
                </c:pt>
                <c:pt idx="106">
                  <c:v>1.5154138336484533</c:v>
                </c:pt>
                <c:pt idx="107">
                  <c:v>1.4596652793783538</c:v>
                </c:pt>
                <c:pt idx="108">
                  <c:v>1.4283141740337453</c:v>
                </c:pt>
                <c:pt idx="109">
                  <c:v>1.3940536366951557</c:v>
                </c:pt>
                <c:pt idx="110">
                  <c:v>1.2711216159755814</c:v>
                </c:pt>
                <c:pt idx="111">
                  <c:v>1.2905953446194482</c:v>
                </c:pt>
                <c:pt idx="112">
                  <c:v>1.2891023046692609</c:v>
                </c:pt>
                <c:pt idx="113">
                  <c:v>1.2965144890433733</c:v>
                </c:pt>
                <c:pt idx="114">
                  <c:v>1.3480929171603575</c:v>
                </c:pt>
                <c:pt idx="115">
                  <c:v>1.3472056414009996</c:v>
                </c:pt>
                <c:pt idx="116">
                  <c:v>1.3701941793799786</c:v>
                </c:pt>
                <c:pt idx="117">
                  <c:v>1.3682949220328655</c:v>
                </c:pt>
                <c:pt idx="118">
                  <c:v>1.3620644098878298</c:v>
                </c:pt>
                <c:pt idx="119">
                  <c:v>1.3844467083154683</c:v>
                </c:pt>
                <c:pt idx="120">
                  <c:v>1.3135594632852408</c:v>
                </c:pt>
                <c:pt idx="121">
                  <c:v>1.3561024922586939</c:v>
                </c:pt>
                <c:pt idx="122">
                  <c:v>1.3616574214795552</c:v>
                </c:pt>
                <c:pt idx="123">
                  <c:v>1.3581553565376829</c:v>
                </c:pt>
                <c:pt idx="124">
                  <c:v>1.3444162266213429</c:v>
                </c:pt>
                <c:pt idx="125">
                  <c:v>1.3402970767651694</c:v>
                </c:pt>
                <c:pt idx="126">
                  <c:v>1.3525844606127659</c:v>
                </c:pt>
                <c:pt idx="127">
                  <c:v>1.3462814914985375</c:v>
                </c:pt>
                <c:pt idx="128">
                  <c:v>1.1710723599134958</c:v>
                </c:pt>
                <c:pt idx="129">
                  <c:v>1.2184944533403657</c:v>
                </c:pt>
                <c:pt idx="130">
                  <c:v>1.1794414253622516</c:v>
                </c:pt>
                <c:pt idx="131">
                  <c:v>1.2156388036897061</c:v>
                </c:pt>
                <c:pt idx="132">
                  <c:v>1.0614281993862495</c:v>
                </c:pt>
                <c:pt idx="133">
                  <c:v>1.1019429985992866</c:v>
                </c:pt>
                <c:pt idx="134">
                  <c:v>1.1378023111059004</c:v>
                </c:pt>
                <c:pt idx="135">
                  <c:v>1.1239497691290679</c:v>
                </c:pt>
                <c:pt idx="136">
                  <c:v>1.1239053130650118</c:v>
                </c:pt>
                <c:pt idx="137">
                  <c:v>1.1558288842579072</c:v>
                </c:pt>
                <c:pt idx="138">
                  <c:v>1.0084333405589314</c:v>
                </c:pt>
                <c:pt idx="139">
                  <c:v>1.0883471524495789</c:v>
                </c:pt>
                <c:pt idx="140">
                  <c:v>1.110537979412515</c:v>
                </c:pt>
                <c:pt idx="141">
                  <c:v>1.160180387847862</c:v>
                </c:pt>
                <c:pt idx="142">
                  <c:v>0.95161881113039348</c:v>
                </c:pt>
                <c:pt idx="143">
                  <c:v>1.0382575372173595</c:v>
                </c:pt>
                <c:pt idx="144">
                  <c:v>1.1219749321566477</c:v>
                </c:pt>
                <c:pt idx="145">
                  <c:v>0.83899942414593698</c:v>
                </c:pt>
                <c:pt idx="146">
                  <c:v>0.89776434378167846</c:v>
                </c:pt>
                <c:pt idx="147">
                  <c:v>0.94580828444706011</c:v>
                </c:pt>
                <c:pt idx="148">
                  <c:v>1.0005904235680507</c:v>
                </c:pt>
                <c:pt idx="149">
                  <c:v>1.0387589279442226</c:v>
                </c:pt>
                <c:pt idx="150">
                  <c:v>0.99882805402270924</c:v>
                </c:pt>
                <c:pt idx="151">
                  <c:v>1.0545420084797277</c:v>
                </c:pt>
                <c:pt idx="152">
                  <c:v>1.0761630131171613</c:v>
                </c:pt>
                <c:pt idx="153">
                  <c:v>1.2110362971481954</c:v>
                </c:pt>
                <c:pt idx="154">
                  <c:v>1.2332375097468655</c:v>
                </c:pt>
                <c:pt idx="155">
                  <c:v>1.2125617605708456</c:v>
                </c:pt>
                <c:pt idx="156">
                  <c:v>1.2184588849305762</c:v>
                </c:pt>
                <c:pt idx="157">
                  <c:v>1.233327327399713</c:v>
                </c:pt>
                <c:pt idx="158">
                  <c:v>1.2626601442368219</c:v>
                </c:pt>
                <c:pt idx="159">
                  <c:v>1.3056941884029607</c:v>
                </c:pt>
                <c:pt idx="160">
                  <c:v>1.3460480157875008</c:v>
                </c:pt>
                <c:pt idx="161">
                  <c:v>1.6429993943769166</c:v>
                </c:pt>
                <c:pt idx="162">
                  <c:v>1.4873316879877432</c:v>
                </c:pt>
                <c:pt idx="163">
                  <c:v>1.2216274337761472</c:v>
                </c:pt>
                <c:pt idx="164">
                  <c:v>1.3067125695562209</c:v>
                </c:pt>
                <c:pt idx="165">
                  <c:v>1.073296056162848</c:v>
                </c:pt>
                <c:pt idx="166">
                  <c:v>1.006897869862573</c:v>
                </c:pt>
                <c:pt idx="167">
                  <c:v>1.0868446627105612</c:v>
                </c:pt>
                <c:pt idx="168">
                  <c:v>1.1768584955549457</c:v>
                </c:pt>
                <c:pt idx="169">
                  <c:v>1.3585504241353628</c:v>
                </c:pt>
                <c:pt idx="170">
                  <c:v>1.5641423644239805</c:v>
                </c:pt>
                <c:pt idx="171">
                  <c:v>1.5621027018494085</c:v>
                </c:pt>
                <c:pt idx="172">
                  <c:v>1.3383016801165712</c:v>
                </c:pt>
                <c:pt idx="173">
                  <c:v>1.3135283508526283</c:v>
                </c:pt>
                <c:pt idx="174">
                  <c:v>1.5359589149010484</c:v>
                </c:pt>
                <c:pt idx="175">
                  <c:v>1.9511584964389905</c:v>
                </c:pt>
                <c:pt idx="176">
                  <c:v>1.8946827600998599</c:v>
                </c:pt>
                <c:pt idx="177">
                  <c:v>1.8292571617554458</c:v>
                </c:pt>
                <c:pt idx="178">
                  <c:v>1.7636885078957856</c:v>
                </c:pt>
                <c:pt idx="179">
                  <c:v>1.6993000448200568</c:v>
                </c:pt>
                <c:pt idx="180">
                  <c:v>1.652538111290029</c:v>
                </c:pt>
                <c:pt idx="181">
                  <c:v>1.5187647872883023</c:v>
                </c:pt>
                <c:pt idx="182">
                  <c:v>1.0902243851373623</c:v>
                </c:pt>
                <c:pt idx="183">
                  <c:v>1.3220028899005487</c:v>
                </c:pt>
                <c:pt idx="184">
                  <c:v>0.89697584844147715</c:v>
                </c:pt>
                <c:pt idx="185">
                  <c:v>0.82007710985724991</c:v>
                </c:pt>
                <c:pt idx="186">
                  <c:v>0.97559304346238906</c:v>
                </c:pt>
                <c:pt idx="187">
                  <c:v>0.98280916669645213</c:v>
                </c:pt>
                <c:pt idx="188">
                  <c:v>0.99720246400306145</c:v>
                </c:pt>
                <c:pt idx="189">
                  <c:v>0.98915233108541878</c:v>
                </c:pt>
                <c:pt idx="190">
                  <c:v>1.0842470829361335</c:v>
                </c:pt>
                <c:pt idx="191">
                  <c:v>1.2030112950406637</c:v>
                </c:pt>
                <c:pt idx="192">
                  <c:v>1.2022172191439762</c:v>
                </c:pt>
                <c:pt idx="193">
                  <c:v>1.1053573361818407</c:v>
                </c:pt>
                <c:pt idx="194">
                  <c:v>1.0369343555078889</c:v>
                </c:pt>
                <c:pt idx="195">
                  <c:v>1.0620183853621716</c:v>
                </c:pt>
                <c:pt idx="196">
                  <c:v>1.1111762296080259</c:v>
                </c:pt>
                <c:pt idx="197">
                  <c:v>1.1472480242573297</c:v>
                </c:pt>
                <c:pt idx="198">
                  <c:v>1.0950247201685996</c:v>
                </c:pt>
                <c:pt idx="199">
                  <c:v>1.0094131603977001</c:v>
                </c:pt>
                <c:pt idx="200">
                  <c:v>0.96061949598031793</c:v>
                </c:pt>
                <c:pt idx="201">
                  <c:v>1.0879421640688669</c:v>
                </c:pt>
                <c:pt idx="202">
                  <c:v>0.84088944608246585</c:v>
                </c:pt>
                <c:pt idx="203">
                  <c:v>0.94477423993336906</c:v>
                </c:pt>
                <c:pt idx="204">
                  <c:v>0.99627624647966906</c:v>
                </c:pt>
                <c:pt idx="205">
                  <c:v>1.0100257930832603</c:v>
                </c:pt>
                <c:pt idx="206">
                  <c:v>1.0110758859884186</c:v>
                </c:pt>
                <c:pt idx="207">
                  <c:v>1.0742870706573631</c:v>
                </c:pt>
                <c:pt idx="208">
                  <c:v>0.78973103236885078</c:v>
                </c:pt>
                <c:pt idx="209">
                  <c:v>0.85108958901429121</c:v>
                </c:pt>
                <c:pt idx="210">
                  <c:v>0.75529245417502922</c:v>
                </c:pt>
                <c:pt idx="211">
                  <c:v>0.8090216370602441</c:v>
                </c:pt>
                <c:pt idx="212">
                  <c:v>0.76088438994703467</c:v>
                </c:pt>
                <c:pt idx="213">
                  <c:v>0.61400507987572017</c:v>
                </c:pt>
                <c:pt idx="214">
                  <c:v>0.66414269206485743</c:v>
                </c:pt>
                <c:pt idx="215">
                  <c:v>0.65885970474616085</c:v>
                </c:pt>
                <c:pt idx="216">
                  <c:v>0.59873478188724805</c:v>
                </c:pt>
                <c:pt idx="217">
                  <c:v>0.73987024861010764</c:v>
                </c:pt>
                <c:pt idx="218">
                  <c:v>0.85855154645562315</c:v>
                </c:pt>
                <c:pt idx="219">
                  <c:v>0.86000756641707476</c:v>
                </c:pt>
                <c:pt idx="220">
                  <c:v>1.028654257062565</c:v>
                </c:pt>
                <c:pt idx="221">
                  <c:v>0.95554333264608282</c:v>
                </c:pt>
                <c:pt idx="222">
                  <c:v>0.95581081085390851</c:v>
                </c:pt>
                <c:pt idx="223">
                  <c:v>1.0244971439421109</c:v>
                </c:pt>
                <c:pt idx="224">
                  <c:v>1.0494764566733097</c:v>
                </c:pt>
                <c:pt idx="225">
                  <c:v>1.0330158504883189</c:v>
                </c:pt>
                <c:pt idx="226">
                  <c:v>0.90251859936481749</c:v>
                </c:pt>
                <c:pt idx="227">
                  <c:v>1.1450716461858974</c:v>
                </c:pt>
                <c:pt idx="228">
                  <c:v>1.3053450513822649</c:v>
                </c:pt>
                <c:pt idx="229">
                  <c:v>1.3429672849798004</c:v>
                </c:pt>
                <c:pt idx="230">
                  <c:v>1.6275471057495303</c:v>
                </c:pt>
                <c:pt idx="231">
                  <c:v>1.5872317316101752</c:v>
                </c:pt>
                <c:pt idx="232">
                  <c:v>1.5531347082930478</c:v>
                </c:pt>
                <c:pt idx="233">
                  <c:v>1.3734951576371042</c:v>
                </c:pt>
                <c:pt idx="234">
                  <c:v>1.398821270672221</c:v>
                </c:pt>
                <c:pt idx="235">
                  <c:v>1.3866095349307868</c:v>
                </c:pt>
                <c:pt idx="236">
                  <c:v>1.4139698281969775</c:v>
                </c:pt>
                <c:pt idx="237">
                  <c:v>1.4097674120962744</c:v>
                </c:pt>
                <c:pt idx="238">
                  <c:v>1.1562301734251899</c:v>
                </c:pt>
                <c:pt idx="239">
                  <c:v>1.2128186450733025</c:v>
                </c:pt>
                <c:pt idx="240">
                  <c:v>1.2812310310334751</c:v>
                </c:pt>
                <c:pt idx="241">
                  <c:v>0.93151288732412474</c:v>
                </c:pt>
                <c:pt idx="242">
                  <c:v>1.194253710118244</c:v>
                </c:pt>
                <c:pt idx="243">
                  <c:v>1.1038473188208391</c:v>
                </c:pt>
                <c:pt idx="244">
                  <c:v>1.1436598180714561</c:v>
                </c:pt>
                <c:pt idx="245">
                  <c:v>1.2514313447524248</c:v>
                </c:pt>
                <c:pt idx="246">
                  <c:v>1.2363958582320738</c:v>
                </c:pt>
                <c:pt idx="247">
                  <c:v>1.2455088041444438</c:v>
                </c:pt>
                <c:pt idx="248">
                  <c:v>1.3020447580286745</c:v>
                </c:pt>
                <c:pt idx="249">
                  <c:v>1.3269204991821761</c:v>
                </c:pt>
                <c:pt idx="250">
                  <c:v>1.3559762996466924</c:v>
                </c:pt>
                <c:pt idx="251">
                  <c:v>1.3687201039181189</c:v>
                </c:pt>
                <c:pt idx="252">
                  <c:v>1.2483977826250865</c:v>
                </c:pt>
                <c:pt idx="253">
                  <c:v>0.88548802402006843</c:v>
                </c:pt>
                <c:pt idx="254">
                  <c:v>0.89397033072711241</c:v>
                </c:pt>
                <c:pt idx="255">
                  <c:v>0.81890864876278346</c:v>
                </c:pt>
                <c:pt idx="256">
                  <c:v>0.99014820987294005</c:v>
                </c:pt>
                <c:pt idx="257">
                  <c:v>1.0003049660979599</c:v>
                </c:pt>
                <c:pt idx="258">
                  <c:v>0.97648632592233264</c:v>
                </c:pt>
                <c:pt idx="259">
                  <c:v>1.1256048329422916</c:v>
                </c:pt>
                <c:pt idx="260">
                  <c:v>1.1532416234161755</c:v>
                </c:pt>
                <c:pt idx="261">
                  <c:v>1.093079892146372</c:v>
                </c:pt>
                <c:pt idx="262">
                  <c:v>1.064317601286773</c:v>
                </c:pt>
                <c:pt idx="263">
                  <c:v>0.79630449382876067</c:v>
                </c:pt>
                <c:pt idx="264">
                  <c:v>0.7562834918220136</c:v>
                </c:pt>
                <c:pt idx="265">
                  <c:v>0.89396641467759985</c:v>
                </c:pt>
                <c:pt idx="266">
                  <c:v>1.0063563161330915</c:v>
                </c:pt>
                <c:pt idx="267">
                  <c:v>1.0391181249704937</c:v>
                </c:pt>
                <c:pt idx="268">
                  <c:v>0.96814240928315787</c:v>
                </c:pt>
                <c:pt idx="269">
                  <c:v>0.96021215519051417</c:v>
                </c:pt>
                <c:pt idx="270">
                  <c:v>1.0116332269750741</c:v>
                </c:pt>
                <c:pt idx="271">
                  <c:v>1.088873258823204</c:v>
                </c:pt>
                <c:pt idx="272">
                  <c:v>1.1363863330468589</c:v>
                </c:pt>
                <c:pt idx="273">
                  <c:v>1.1809050067936184</c:v>
                </c:pt>
                <c:pt idx="274">
                  <c:v>1.2481831181492189</c:v>
                </c:pt>
                <c:pt idx="275">
                  <c:v>0.86759740204823854</c:v>
                </c:pt>
                <c:pt idx="276">
                  <c:v>0.91843467776361376</c:v>
                </c:pt>
                <c:pt idx="277">
                  <c:v>1.023601074987381</c:v>
                </c:pt>
                <c:pt idx="278">
                  <c:v>1.1997549491051747</c:v>
                </c:pt>
                <c:pt idx="279">
                  <c:v>1.0429604903906904</c:v>
                </c:pt>
                <c:pt idx="280">
                  <c:v>1.0769381331850449</c:v>
                </c:pt>
                <c:pt idx="281">
                  <c:v>1.128994713135792</c:v>
                </c:pt>
                <c:pt idx="282">
                  <c:v>0.98102125012033592</c:v>
                </c:pt>
                <c:pt idx="283">
                  <c:v>0.9973123801290863</c:v>
                </c:pt>
                <c:pt idx="284">
                  <c:v>0.97167858044372302</c:v>
                </c:pt>
                <c:pt idx="285">
                  <c:v>0.99008334382207175</c:v>
                </c:pt>
                <c:pt idx="286">
                  <c:v>0.87416842839165532</c:v>
                </c:pt>
                <c:pt idx="287">
                  <c:v>0.87019270184652764</c:v>
                </c:pt>
                <c:pt idx="288">
                  <c:v>1.2906680705208435</c:v>
                </c:pt>
                <c:pt idx="289">
                  <c:v>1.2289394196750625</c:v>
                </c:pt>
                <c:pt idx="290">
                  <c:v>1.0791521178514816</c:v>
                </c:pt>
                <c:pt idx="291">
                  <c:v>1.5394202405650668</c:v>
                </c:pt>
                <c:pt idx="292">
                  <c:v>1.5301127970488555</c:v>
                </c:pt>
                <c:pt idx="293">
                  <c:v>1.3363255416259809</c:v>
                </c:pt>
                <c:pt idx="294">
                  <c:v>1.3561682164525628</c:v>
                </c:pt>
                <c:pt idx="295">
                  <c:v>1.2213822561365864</c:v>
                </c:pt>
                <c:pt idx="296">
                  <c:v>1.2712445808744293</c:v>
                </c:pt>
                <c:pt idx="297">
                  <c:v>1.283925675332529</c:v>
                </c:pt>
                <c:pt idx="298">
                  <c:v>1.2435542125998171</c:v>
                </c:pt>
                <c:pt idx="299">
                  <c:v>0.8959169843533995</c:v>
                </c:pt>
                <c:pt idx="300">
                  <c:v>0.95033434597811905</c:v>
                </c:pt>
                <c:pt idx="301">
                  <c:v>1.0140968422907684</c:v>
                </c:pt>
                <c:pt idx="302">
                  <c:v>0.93141266342746054</c:v>
                </c:pt>
                <c:pt idx="303">
                  <c:v>0.66597019038026972</c:v>
                </c:pt>
                <c:pt idx="304">
                  <c:v>0.86025141929291993</c:v>
                </c:pt>
                <c:pt idx="305">
                  <c:v>0.84730261507531124</c:v>
                </c:pt>
                <c:pt idx="306">
                  <c:v>0.95603786527128154</c:v>
                </c:pt>
                <c:pt idx="307">
                  <c:v>0.99986891219998486</c:v>
                </c:pt>
                <c:pt idx="308">
                  <c:v>0.89112701973845665</c:v>
                </c:pt>
                <c:pt idx="309">
                  <c:v>1.0262996442185646</c:v>
                </c:pt>
                <c:pt idx="310">
                  <c:v>1.0908116579046809</c:v>
                </c:pt>
                <c:pt idx="311">
                  <c:v>1.002835951808063</c:v>
                </c:pt>
                <c:pt idx="312">
                  <c:v>1.0342488009407647</c:v>
                </c:pt>
                <c:pt idx="313">
                  <c:v>0.97946613020100681</c:v>
                </c:pt>
                <c:pt idx="314">
                  <c:v>1.1187294966981738</c:v>
                </c:pt>
                <c:pt idx="315">
                  <c:v>1.1201681840243867</c:v>
                </c:pt>
                <c:pt idx="316">
                  <c:v>1.1421071666392624</c:v>
                </c:pt>
                <c:pt idx="317">
                  <c:v>1.1936636895097428</c:v>
                </c:pt>
                <c:pt idx="318">
                  <c:v>1.2190354712650313</c:v>
                </c:pt>
                <c:pt idx="319">
                  <c:v>1.0869887767896214</c:v>
                </c:pt>
                <c:pt idx="320">
                  <c:v>1.084361126750077</c:v>
                </c:pt>
                <c:pt idx="321">
                  <c:v>1.1287030482377352</c:v>
                </c:pt>
                <c:pt idx="322">
                  <c:v>0.89033963741066524</c:v>
                </c:pt>
                <c:pt idx="323">
                  <c:v>0.94135038302919449</c:v>
                </c:pt>
                <c:pt idx="324">
                  <c:v>0.95807160564560367</c:v>
                </c:pt>
                <c:pt idx="325">
                  <c:v>1.0704593096343398</c:v>
                </c:pt>
                <c:pt idx="326">
                  <c:v>1.0244749647802285</c:v>
                </c:pt>
                <c:pt idx="327">
                  <c:v>1.0594008796056551</c:v>
                </c:pt>
                <c:pt idx="328">
                  <c:v>1.1248238533244028</c:v>
                </c:pt>
                <c:pt idx="329">
                  <c:v>1.1596212109499662</c:v>
                </c:pt>
                <c:pt idx="330">
                  <c:v>1.1317237400866869</c:v>
                </c:pt>
                <c:pt idx="331">
                  <c:v>1.1904375089907111</c:v>
                </c:pt>
                <c:pt idx="332">
                  <c:v>1.2354468479215603</c:v>
                </c:pt>
                <c:pt idx="333">
                  <c:v>1.3630385438540373</c:v>
                </c:pt>
                <c:pt idx="334">
                  <c:v>1.4292630023794779</c:v>
                </c:pt>
                <c:pt idx="335">
                  <c:v>1.4242949235520914</c:v>
                </c:pt>
                <c:pt idx="336">
                  <c:v>1.3674289397415043</c:v>
                </c:pt>
                <c:pt idx="337">
                  <c:v>1.2631332676672105</c:v>
                </c:pt>
                <c:pt idx="338">
                  <c:v>1.164323150080518</c:v>
                </c:pt>
                <c:pt idx="339">
                  <c:v>1.0887055548079716</c:v>
                </c:pt>
                <c:pt idx="340">
                  <c:v>1.1706667872933076</c:v>
                </c:pt>
                <c:pt idx="341">
                  <c:v>1.181342940239958</c:v>
                </c:pt>
                <c:pt idx="342">
                  <c:v>1.1684245168444509</c:v>
                </c:pt>
                <c:pt idx="343">
                  <c:v>1.1467028211692891</c:v>
                </c:pt>
                <c:pt idx="344">
                  <c:v>1.139931913853063</c:v>
                </c:pt>
                <c:pt idx="345">
                  <c:v>1.1686497036412216</c:v>
                </c:pt>
                <c:pt idx="346">
                  <c:v>1.2817669952329238</c:v>
                </c:pt>
                <c:pt idx="347">
                  <c:v>1.0425177965549888</c:v>
                </c:pt>
                <c:pt idx="348">
                  <c:v>1.1049283395170026</c:v>
                </c:pt>
                <c:pt idx="349">
                  <c:v>1.1927303930283588</c:v>
                </c:pt>
                <c:pt idx="350">
                  <c:v>1.2667269824603946</c:v>
                </c:pt>
                <c:pt idx="351">
                  <c:v>1.3086127085341417</c:v>
                </c:pt>
                <c:pt idx="352">
                  <c:v>1.3448345862508673</c:v>
                </c:pt>
                <c:pt idx="353">
                  <c:v>1.3439629493983427</c:v>
                </c:pt>
                <c:pt idx="354">
                  <c:v>1.4085317339977252</c:v>
                </c:pt>
                <c:pt idx="355">
                  <c:v>1.6750919789529051</c:v>
                </c:pt>
                <c:pt idx="356">
                  <c:v>1.6854855513922193</c:v>
                </c:pt>
                <c:pt idx="357">
                  <c:v>1.470048622024589</c:v>
                </c:pt>
                <c:pt idx="358">
                  <c:v>1.0379257466406946</c:v>
                </c:pt>
                <c:pt idx="359">
                  <c:v>1.1781195586647246</c:v>
                </c:pt>
                <c:pt idx="360">
                  <c:v>1.2805375800056973</c:v>
                </c:pt>
                <c:pt idx="361">
                  <c:v>1.2957800474646457</c:v>
                </c:pt>
                <c:pt idx="362">
                  <c:v>1.3535490010618652</c:v>
                </c:pt>
                <c:pt idx="363">
                  <c:v>1.0821001518384061</c:v>
                </c:pt>
                <c:pt idx="364">
                  <c:v>1.0725216785882248</c:v>
                </c:pt>
                <c:pt idx="365">
                  <c:v>1.1809806405763115</c:v>
                </c:pt>
                <c:pt idx="366">
                  <c:v>1.0316243664807074</c:v>
                </c:pt>
                <c:pt idx="367">
                  <c:v>1.3718543435197479</c:v>
                </c:pt>
                <c:pt idx="368">
                  <c:v>1.216659507782603</c:v>
                </c:pt>
                <c:pt idx="369">
                  <c:v>1.2492164337935172</c:v>
                </c:pt>
                <c:pt idx="370">
                  <c:v>1.2666124272509236</c:v>
                </c:pt>
                <c:pt idx="371">
                  <c:v>1.2911057898453793</c:v>
                </c:pt>
                <c:pt idx="372">
                  <c:v>1.2472041246793559</c:v>
                </c:pt>
                <c:pt idx="373">
                  <c:v>1.1112389958302649</c:v>
                </c:pt>
                <c:pt idx="374">
                  <c:v>1.2035508597593638</c:v>
                </c:pt>
                <c:pt idx="375">
                  <c:v>1.2235247622010774</c:v>
                </c:pt>
                <c:pt idx="376">
                  <c:v>1.2057741178654233</c:v>
                </c:pt>
                <c:pt idx="377">
                  <c:v>1.2523038274513572</c:v>
                </c:pt>
                <c:pt idx="378">
                  <c:v>1.2912906344868185</c:v>
                </c:pt>
                <c:pt idx="379">
                  <c:v>1.279544338622906</c:v>
                </c:pt>
                <c:pt idx="380">
                  <c:v>1.2598661647256408</c:v>
                </c:pt>
                <c:pt idx="381">
                  <c:v>1.2718468011555393</c:v>
                </c:pt>
                <c:pt idx="382">
                  <c:v>1.3013046809454465</c:v>
                </c:pt>
                <c:pt idx="383">
                  <c:v>1.2828267328463281</c:v>
                </c:pt>
                <c:pt idx="384">
                  <c:v>1.26091170489562</c:v>
                </c:pt>
                <c:pt idx="385">
                  <c:v>1.122438553401347</c:v>
                </c:pt>
                <c:pt idx="386">
                  <c:v>1.1823636204129471</c:v>
                </c:pt>
                <c:pt idx="387">
                  <c:v>1.1940663895005532</c:v>
                </c:pt>
                <c:pt idx="388">
                  <c:v>1.2240961072572185</c:v>
                </c:pt>
                <c:pt idx="389">
                  <c:v>1.2408675133070097</c:v>
                </c:pt>
                <c:pt idx="390">
                  <c:v>1.4263544396484937</c:v>
                </c:pt>
                <c:pt idx="391">
                  <c:v>1.2923593968854443</c:v>
                </c:pt>
                <c:pt idx="392">
                  <c:v>1.3311221808339369</c:v>
                </c:pt>
                <c:pt idx="393">
                  <c:v>1.3485855775841005</c:v>
                </c:pt>
                <c:pt idx="394">
                  <c:v>0.98094268797059381</c:v>
                </c:pt>
                <c:pt idx="395">
                  <c:v>0.68749768680250833</c:v>
                </c:pt>
                <c:pt idx="396">
                  <c:v>0.69927996259947467</c:v>
                </c:pt>
                <c:pt idx="397">
                  <c:v>0.71653551859185904</c:v>
                </c:pt>
                <c:pt idx="398">
                  <c:v>0.67259239437541152</c:v>
                </c:pt>
                <c:pt idx="399">
                  <c:v>0.70003594396141211</c:v>
                </c:pt>
                <c:pt idx="400">
                  <c:v>0.74021117189440055</c:v>
                </c:pt>
                <c:pt idx="401">
                  <c:v>0.80477731638782846</c:v>
                </c:pt>
                <c:pt idx="402">
                  <c:v>0.84729603953688226</c:v>
                </c:pt>
                <c:pt idx="403">
                  <c:v>0.89338470099280309</c:v>
                </c:pt>
                <c:pt idx="404">
                  <c:v>0.77002979079090239</c:v>
                </c:pt>
                <c:pt idx="405">
                  <c:v>0.8315586132379057</c:v>
                </c:pt>
                <c:pt idx="406">
                  <c:v>0.86152229003400593</c:v>
                </c:pt>
                <c:pt idx="407">
                  <c:v>0.94135214325733629</c:v>
                </c:pt>
                <c:pt idx="408">
                  <c:v>1.0999382677166327</c:v>
                </c:pt>
                <c:pt idx="409">
                  <c:v>1.1435020119944275</c:v>
                </c:pt>
                <c:pt idx="410">
                  <c:v>1.2081940078325972</c:v>
                </c:pt>
                <c:pt idx="411">
                  <c:v>1.2292074720921136</c:v>
                </c:pt>
                <c:pt idx="412">
                  <c:v>1.2107693862103266</c:v>
                </c:pt>
                <c:pt idx="413">
                  <c:v>1.230970866015721</c:v>
                </c:pt>
                <c:pt idx="414">
                  <c:v>1.1624171136930794</c:v>
                </c:pt>
                <c:pt idx="415">
                  <c:v>1.2802798123116752</c:v>
                </c:pt>
                <c:pt idx="416">
                  <c:v>1.3195487575188207</c:v>
                </c:pt>
                <c:pt idx="417">
                  <c:v>1.2671516827051008</c:v>
                </c:pt>
                <c:pt idx="418">
                  <c:v>1.4282777226666634</c:v>
                </c:pt>
                <c:pt idx="419">
                  <c:v>1.5162858212555075</c:v>
                </c:pt>
                <c:pt idx="420">
                  <c:v>1.4889520241949177</c:v>
                </c:pt>
                <c:pt idx="421">
                  <c:v>1.5490046716819545</c:v>
                </c:pt>
                <c:pt idx="422">
                  <c:v>1.5976731926958991</c:v>
                </c:pt>
                <c:pt idx="423">
                  <c:v>1.5972362256288819</c:v>
                </c:pt>
                <c:pt idx="424">
                  <c:v>1.5116959288982885</c:v>
                </c:pt>
                <c:pt idx="425">
                  <c:v>1.4752222065506029</c:v>
                </c:pt>
                <c:pt idx="426">
                  <c:v>1.472173917781546</c:v>
                </c:pt>
                <c:pt idx="427">
                  <c:v>1.4728244878939789</c:v>
                </c:pt>
                <c:pt idx="428">
                  <c:v>1.3758698302071835</c:v>
                </c:pt>
                <c:pt idx="429">
                  <c:v>1.3726628800401361</c:v>
                </c:pt>
                <c:pt idx="430">
                  <c:v>1.4105314563336411</c:v>
                </c:pt>
                <c:pt idx="431">
                  <c:v>1.2750610745686428</c:v>
                </c:pt>
                <c:pt idx="432">
                  <c:v>1.2898725948373899</c:v>
                </c:pt>
                <c:pt idx="433">
                  <c:v>1.2958270065223376</c:v>
                </c:pt>
                <c:pt idx="434">
                  <c:v>1.2909921488480274</c:v>
                </c:pt>
                <c:pt idx="435">
                  <c:v>1.3370325842072162</c:v>
                </c:pt>
                <c:pt idx="436">
                  <c:v>1.3430706022541756</c:v>
                </c:pt>
                <c:pt idx="437">
                  <c:v>1.3013376399603949</c:v>
                </c:pt>
                <c:pt idx="438">
                  <c:v>1.3213063857468874</c:v>
                </c:pt>
                <c:pt idx="439">
                  <c:v>1.3441175387591511</c:v>
                </c:pt>
                <c:pt idx="440">
                  <c:v>1.2450068420287734</c:v>
                </c:pt>
                <c:pt idx="441">
                  <c:v>1.2981412735489108</c:v>
                </c:pt>
                <c:pt idx="442">
                  <c:v>1.2771216244844046</c:v>
                </c:pt>
                <c:pt idx="443">
                  <c:v>1.2915993693038614</c:v>
                </c:pt>
                <c:pt idx="444">
                  <c:v>1.3128884622570118</c:v>
                </c:pt>
                <c:pt idx="445">
                  <c:v>1.2956214010458658</c:v>
                </c:pt>
                <c:pt idx="446">
                  <c:v>1.3039007681745407</c:v>
                </c:pt>
                <c:pt idx="447">
                  <c:v>1.52374607709411</c:v>
                </c:pt>
                <c:pt idx="448">
                  <c:v>0.93074443613303703</c:v>
                </c:pt>
                <c:pt idx="449">
                  <c:v>0.99293313115665582</c:v>
                </c:pt>
                <c:pt idx="450">
                  <c:v>0.58171766806052183</c:v>
                </c:pt>
                <c:pt idx="451">
                  <c:v>0.65876842634178212</c:v>
                </c:pt>
                <c:pt idx="452">
                  <c:v>0.97737252896799653</c:v>
                </c:pt>
                <c:pt idx="453">
                  <c:v>1.0607057176759116</c:v>
                </c:pt>
                <c:pt idx="454">
                  <c:v>1.1455643381502967</c:v>
                </c:pt>
                <c:pt idx="455">
                  <c:v>1.211058433572775</c:v>
                </c:pt>
                <c:pt idx="456">
                  <c:v>1.0072306971342238</c:v>
                </c:pt>
                <c:pt idx="457">
                  <c:v>1.080116812637969</c:v>
                </c:pt>
                <c:pt idx="458">
                  <c:v>1.2178077323324317</c:v>
                </c:pt>
                <c:pt idx="459">
                  <c:v>1.0534099626833602</c:v>
                </c:pt>
                <c:pt idx="460">
                  <c:v>1.0459157322956099</c:v>
                </c:pt>
                <c:pt idx="461">
                  <c:v>1.0994286437302903</c:v>
                </c:pt>
                <c:pt idx="462">
                  <c:v>1.1547121211302549</c:v>
                </c:pt>
                <c:pt idx="463">
                  <c:v>1.1254151959118612</c:v>
                </c:pt>
                <c:pt idx="464">
                  <c:v>1.159335367672832</c:v>
                </c:pt>
                <c:pt idx="465">
                  <c:v>1.0900120282737187</c:v>
                </c:pt>
                <c:pt idx="466">
                  <c:v>1.1020192717294166</c:v>
                </c:pt>
                <c:pt idx="467">
                  <c:v>1.1554083175930276</c:v>
                </c:pt>
                <c:pt idx="468">
                  <c:v>1.1500815441285124</c:v>
                </c:pt>
                <c:pt idx="469">
                  <c:v>1.2712980865408301</c:v>
                </c:pt>
                <c:pt idx="470">
                  <c:v>0.86129601903738706</c:v>
                </c:pt>
                <c:pt idx="471">
                  <c:v>0.95756934565312379</c:v>
                </c:pt>
                <c:pt idx="472">
                  <c:v>1.0272481848805521</c:v>
                </c:pt>
                <c:pt idx="473">
                  <c:v>1.0922175844141979</c:v>
                </c:pt>
                <c:pt idx="474">
                  <c:v>1.1198380415680953</c:v>
                </c:pt>
                <c:pt idx="475">
                  <c:v>1.0650955239283386</c:v>
                </c:pt>
                <c:pt idx="476">
                  <c:v>1.1154050359242924</c:v>
                </c:pt>
                <c:pt idx="477">
                  <c:v>1.16383905070778</c:v>
                </c:pt>
                <c:pt idx="478">
                  <c:v>1.2188519806835256</c:v>
                </c:pt>
                <c:pt idx="479">
                  <c:v>1.2468919786855892</c:v>
                </c:pt>
                <c:pt idx="480">
                  <c:v>1.1708411342028886</c:v>
                </c:pt>
                <c:pt idx="481">
                  <c:v>1.3643929788372109</c:v>
                </c:pt>
                <c:pt idx="482">
                  <c:v>1.4051253190903836</c:v>
                </c:pt>
                <c:pt idx="483">
                  <c:v>1.4050805600511833</c:v>
                </c:pt>
                <c:pt idx="484">
                  <c:v>1.4064838480330777</c:v>
                </c:pt>
                <c:pt idx="485">
                  <c:v>1.4521203292131979</c:v>
                </c:pt>
                <c:pt idx="486">
                  <c:v>1.2570291321958533</c:v>
                </c:pt>
                <c:pt idx="487">
                  <c:v>1.3551962503798722</c:v>
                </c:pt>
                <c:pt idx="488">
                  <c:v>1.3909304218479677</c:v>
                </c:pt>
                <c:pt idx="489">
                  <c:v>0.83720198837833804</c:v>
                </c:pt>
                <c:pt idx="490">
                  <c:v>0.89462480261862987</c:v>
                </c:pt>
                <c:pt idx="491">
                  <c:v>0.78182765114798614</c:v>
                </c:pt>
                <c:pt idx="492">
                  <c:v>0.86682254427401439</c:v>
                </c:pt>
                <c:pt idx="493">
                  <c:v>0.94884902505243085</c:v>
                </c:pt>
                <c:pt idx="494">
                  <c:v>1.1048801059948217</c:v>
                </c:pt>
                <c:pt idx="495">
                  <c:v>1.1878215964908498</c:v>
                </c:pt>
                <c:pt idx="496">
                  <c:v>1.1652174072331012</c:v>
                </c:pt>
                <c:pt idx="497">
                  <c:v>1.191432061297337</c:v>
                </c:pt>
                <c:pt idx="498">
                  <c:v>1.2371454261957577</c:v>
                </c:pt>
                <c:pt idx="499">
                  <c:v>1.3006117309534364</c:v>
                </c:pt>
                <c:pt idx="500">
                  <c:v>1.3231317764419519</c:v>
                </c:pt>
                <c:pt idx="501">
                  <c:v>1.3501385495413647</c:v>
                </c:pt>
                <c:pt idx="502">
                  <c:v>1.3460094244950975</c:v>
                </c:pt>
                <c:pt idx="503">
                  <c:v>1.2586189927928555</c:v>
                </c:pt>
                <c:pt idx="504">
                  <c:v>1.283466605764676</c:v>
                </c:pt>
                <c:pt idx="505">
                  <c:v>1.3290580411876398</c:v>
                </c:pt>
                <c:pt idx="506">
                  <c:v>1.3582234666007651</c:v>
                </c:pt>
                <c:pt idx="507">
                  <c:v>1.3597487704114637</c:v>
                </c:pt>
                <c:pt idx="508">
                  <c:v>1.1943439432555794</c:v>
                </c:pt>
                <c:pt idx="509">
                  <c:v>1.2468140565142032</c:v>
                </c:pt>
                <c:pt idx="510">
                  <c:v>0.99674484959886189</c:v>
                </c:pt>
                <c:pt idx="511">
                  <c:v>1.077567955167624</c:v>
                </c:pt>
                <c:pt idx="512">
                  <c:v>1.186433124291163</c:v>
                </c:pt>
                <c:pt idx="513">
                  <c:v>1.2359296140359581</c:v>
                </c:pt>
                <c:pt idx="514">
                  <c:v>1.3060400229604578</c:v>
                </c:pt>
                <c:pt idx="515">
                  <c:v>1.1071702373208629</c:v>
                </c:pt>
                <c:pt idx="516">
                  <c:v>1.1465238153012491</c:v>
                </c:pt>
                <c:pt idx="517">
                  <c:v>1.17101192701882</c:v>
                </c:pt>
                <c:pt idx="518">
                  <c:v>1.2155498897355155</c:v>
                </c:pt>
                <c:pt idx="519">
                  <c:v>1.2218777980221511</c:v>
                </c:pt>
                <c:pt idx="520">
                  <c:v>1.2176698522773146</c:v>
                </c:pt>
                <c:pt idx="521">
                  <c:v>1.2678588828874724</c:v>
                </c:pt>
                <c:pt idx="522">
                  <c:v>1.2877185756769318</c:v>
                </c:pt>
                <c:pt idx="523">
                  <c:v>1.309879254310355</c:v>
                </c:pt>
                <c:pt idx="524">
                  <c:v>1.1159609350987634</c:v>
                </c:pt>
                <c:pt idx="525">
                  <c:v>1.1628278930771956</c:v>
                </c:pt>
                <c:pt idx="526">
                  <c:v>1.1946526362153289</c:v>
                </c:pt>
                <c:pt idx="527">
                  <c:v>1.0614377328493474</c:v>
                </c:pt>
                <c:pt idx="528">
                  <c:v>1.0330565562475722</c:v>
                </c:pt>
                <c:pt idx="529">
                  <c:v>1.0859024899559973</c:v>
                </c:pt>
                <c:pt idx="530">
                  <c:v>1.1725980521969572</c:v>
                </c:pt>
                <c:pt idx="531">
                  <c:v>1.1097494015816414</c:v>
                </c:pt>
                <c:pt idx="532">
                  <c:v>1.1691278947708317</c:v>
                </c:pt>
                <c:pt idx="533">
                  <c:v>1.2146984673757415</c:v>
                </c:pt>
                <c:pt idx="534">
                  <c:v>1.2498365819520314</c:v>
                </c:pt>
                <c:pt idx="535">
                  <c:v>1.2662568532630913</c:v>
                </c:pt>
                <c:pt idx="536">
                  <c:v>1.1987563854849337</c:v>
                </c:pt>
                <c:pt idx="537">
                  <c:v>1.2344320716394652</c:v>
                </c:pt>
                <c:pt idx="538">
                  <c:v>1.2165575203103347</c:v>
                </c:pt>
                <c:pt idx="539">
                  <c:v>1.2241945120160149</c:v>
                </c:pt>
                <c:pt idx="540">
                  <c:v>1.2142320594371883</c:v>
                </c:pt>
                <c:pt idx="541">
                  <c:v>1.1028510402401952</c:v>
                </c:pt>
                <c:pt idx="542">
                  <c:v>1.174115999063543</c:v>
                </c:pt>
                <c:pt idx="543">
                  <c:v>1.2064265740801072</c:v>
                </c:pt>
                <c:pt idx="544">
                  <c:v>1.2330353502991587</c:v>
                </c:pt>
                <c:pt idx="545">
                  <c:v>1.149018226792671</c:v>
                </c:pt>
                <c:pt idx="546">
                  <c:v>1.193977693678828</c:v>
                </c:pt>
                <c:pt idx="547">
                  <c:v>1.3904996077891398</c:v>
                </c:pt>
                <c:pt idx="548">
                  <c:v>1.4813040944977127</c:v>
                </c:pt>
                <c:pt idx="549">
                  <c:v>1.3873720874424074</c:v>
                </c:pt>
                <c:pt idx="550">
                  <c:v>1.3773311543737456</c:v>
                </c:pt>
                <c:pt idx="551">
                  <c:v>1.4303230532046654</c:v>
                </c:pt>
                <c:pt idx="552">
                  <c:v>1.468943855227044</c:v>
                </c:pt>
                <c:pt idx="553">
                  <c:v>1.3838308888075033</c:v>
                </c:pt>
                <c:pt idx="554">
                  <c:v>1.3551979131714877</c:v>
                </c:pt>
                <c:pt idx="555">
                  <c:v>1.3589207040389266</c:v>
                </c:pt>
                <c:pt idx="556">
                  <c:v>1.4072873686343348</c:v>
                </c:pt>
                <c:pt idx="557">
                  <c:v>1.3482844552969961</c:v>
                </c:pt>
                <c:pt idx="558">
                  <c:v>1.3575448830813737</c:v>
                </c:pt>
                <c:pt idx="559">
                  <c:v>1.3625409249006712</c:v>
                </c:pt>
                <c:pt idx="560">
                  <c:v>1.3027937418224591</c:v>
                </c:pt>
                <c:pt idx="561">
                  <c:v>1.2993509958900293</c:v>
                </c:pt>
                <c:pt idx="562">
                  <c:v>1.3223951400748848</c:v>
                </c:pt>
                <c:pt idx="563">
                  <c:v>1.3294921822983288</c:v>
                </c:pt>
                <c:pt idx="564">
                  <c:v>1.3371609331265257</c:v>
                </c:pt>
                <c:pt idx="565">
                  <c:v>1.2990445027957718</c:v>
                </c:pt>
                <c:pt idx="566">
                  <c:v>1.1722109287655003</c:v>
                </c:pt>
                <c:pt idx="567">
                  <c:v>1.1558725327889388</c:v>
                </c:pt>
                <c:pt idx="568">
                  <c:v>1.1860998421381042</c:v>
                </c:pt>
                <c:pt idx="569">
                  <c:v>1.1961634612939407</c:v>
                </c:pt>
                <c:pt idx="570">
                  <c:v>1.1841444582523026</c:v>
                </c:pt>
                <c:pt idx="571">
                  <c:v>1.2153245539658586</c:v>
                </c:pt>
                <c:pt idx="572">
                  <c:v>1.2454696325728314</c:v>
                </c:pt>
                <c:pt idx="573">
                  <c:v>1.2522340876067191</c:v>
                </c:pt>
                <c:pt idx="574">
                  <c:v>1.2752935390669518</c:v>
                </c:pt>
                <c:pt idx="575">
                  <c:v>1.24694078417084</c:v>
                </c:pt>
                <c:pt idx="576">
                  <c:v>1.1816279856226044</c:v>
                </c:pt>
                <c:pt idx="577">
                  <c:v>1.1954077723127579</c:v>
                </c:pt>
                <c:pt idx="578">
                  <c:v>1.2402944092337735</c:v>
                </c:pt>
                <c:pt idx="579">
                  <c:v>1.2080357337700134</c:v>
                </c:pt>
                <c:pt idx="580">
                  <c:v>1.0252836953356861</c:v>
                </c:pt>
                <c:pt idx="581">
                  <c:v>1.099358142835789</c:v>
                </c:pt>
                <c:pt idx="582">
                  <c:v>1.1531481757509172</c:v>
                </c:pt>
                <c:pt idx="583">
                  <c:v>1.1952512889109874</c:v>
                </c:pt>
                <c:pt idx="584">
                  <c:v>1.2176907527232874</c:v>
                </c:pt>
                <c:pt idx="585">
                  <c:v>1.3348715996850273</c:v>
                </c:pt>
                <c:pt idx="586">
                  <c:v>1.3403810890120305</c:v>
                </c:pt>
                <c:pt idx="587">
                  <c:v>1.3166330425351109</c:v>
                </c:pt>
                <c:pt idx="588">
                  <c:v>1.3104800338566009</c:v>
                </c:pt>
                <c:pt idx="589">
                  <c:v>1.3042774684848457</c:v>
                </c:pt>
                <c:pt idx="590">
                  <c:v>1.3202513748537259</c:v>
                </c:pt>
                <c:pt idx="591">
                  <c:v>1.3193762768239579</c:v>
                </c:pt>
                <c:pt idx="592">
                  <c:v>1.3165885263438459</c:v>
                </c:pt>
                <c:pt idx="593">
                  <c:v>1.3291519933592508</c:v>
                </c:pt>
                <c:pt idx="594">
                  <c:v>1.3377023913432808</c:v>
                </c:pt>
                <c:pt idx="595">
                  <c:v>1.3926958782143757</c:v>
                </c:pt>
                <c:pt idx="596">
                  <c:v>1.2979968910257256</c:v>
                </c:pt>
                <c:pt idx="597">
                  <c:v>1.1904086572755801</c:v>
                </c:pt>
                <c:pt idx="598">
                  <c:v>1.084441490476131</c:v>
                </c:pt>
                <c:pt idx="599">
                  <c:v>1.1338476963977466</c:v>
                </c:pt>
                <c:pt idx="600">
                  <c:v>1.1813632165384726</c:v>
                </c:pt>
                <c:pt idx="601">
                  <c:v>1.1925439365107278</c:v>
                </c:pt>
                <c:pt idx="602">
                  <c:v>1.1930179491998556</c:v>
                </c:pt>
                <c:pt idx="603">
                  <c:v>1.0604934594351647</c:v>
                </c:pt>
                <c:pt idx="604">
                  <c:v>1.0724077990666434</c:v>
                </c:pt>
                <c:pt idx="605">
                  <c:v>1.1366833206910836</c:v>
                </c:pt>
                <c:pt idx="606">
                  <c:v>1.1784974660146168</c:v>
                </c:pt>
                <c:pt idx="607">
                  <c:v>1.2015156372008127</c:v>
                </c:pt>
                <c:pt idx="608">
                  <c:v>1.3083028919688535</c:v>
                </c:pt>
                <c:pt idx="609">
                  <c:v>1.3347530861681387</c:v>
                </c:pt>
                <c:pt idx="610">
                  <c:v>1.3492796526075637</c:v>
                </c:pt>
                <c:pt idx="611">
                  <c:v>1.3618542241923575</c:v>
                </c:pt>
                <c:pt idx="612">
                  <c:v>1.4334197043654326</c:v>
                </c:pt>
                <c:pt idx="613">
                  <c:v>1.4545283991069569</c:v>
                </c:pt>
                <c:pt idx="614">
                  <c:v>1.4343193758684611</c:v>
                </c:pt>
                <c:pt idx="615">
                  <c:v>1.4420058557172479</c:v>
                </c:pt>
                <c:pt idx="616">
                  <c:v>1.3870424339404137</c:v>
                </c:pt>
                <c:pt idx="617">
                  <c:v>1.3389376096356129</c:v>
                </c:pt>
                <c:pt idx="618">
                  <c:v>1.2658996633399899</c:v>
                </c:pt>
                <c:pt idx="619">
                  <c:v>1.3082397336168181</c:v>
                </c:pt>
                <c:pt idx="620">
                  <c:v>1.2956819043806704</c:v>
                </c:pt>
                <c:pt idx="621">
                  <c:v>1.3350240441003558</c:v>
                </c:pt>
                <c:pt idx="622">
                  <c:v>1.2632630190619636</c:v>
                </c:pt>
                <c:pt idx="623">
                  <c:v>1.2555057078613445</c:v>
                </c:pt>
                <c:pt idx="624">
                  <c:v>1.266236043810592</c:v>
                </c:pt>
                <c:pt idx="625">
                  <c:v>1.265428388656312</c:v>
                </c:pt>
                <c:pt idx="626">
                  <c:v>1.2532130790270457</c:v>
                </c:pt>
                <c:pt idx="627">
                  <c:v>1.2810280111698096</c:v>
                </c:pt>
                <c:pt idx="628">
                  <c:v>1.2902036275655251</c:v>
                </c:pt>
                <c:pt idx="629">
                  <c:v>1.3245537622713843</c:v>
                </c:pt>
                <c:pt idx="630">
                  <c:v>1.1739951913237625</c:v>
                </c:pt>
                <c:pt idx="631">
                  <c:v>1.2691050983236787</c:v>
                </c:pt>
                <c:pt idx="632">
                  <c:v>1.3308446708364134</c:v>
                </c:pt>
                <c:pt idx="633">
                  <c:v>1.2821462627680873</c:v>
                </c:pt>
                <c:pt idx="634">
                  <c:v>1.3106117454918056</c:v>
                </c:pt>
                <c:pt idx="635">
                  <c:v>1.3304190201088224</c:v>
                </c:pt>
                <c:pt idx="636">
                  <c:v>1.5949079677326627</c:v>
                </c:pt>
                <c:pt idx="637">
                  <c:v>1.6950085218436157</c:v>
                </c:pt>
                <c:pt idx="638">
                  <c:v>1.6443627866187875</c:v>
                </c:pt>
                <c:pt idx="639">
                  <c:v>1.6537397307301345</c:v>
                </c:pt>
                <c:pt idx="640">
                  <c:v>1.6238038478839132</c:v>
                </c:pt>
                <c:pt idx="641">
                  <c:v>1.61962398265394</c:v>
                </c:pt>
                <c:pt idx="642">
                  <c:v>1.7180508703311845</c:v>
                </c:pt>
                <c:pt idx="643">
                  <c:v>1.5659037149491626</c:v>
                </c:pt>
                <c:pt idx="644">
                  <c:v>1.5259254010796677</c:v>
                </c:pt>
                <c:pt idx="645">
                  <c:v>1.508943971508522</c:v>
                </c:pt>
                <c:pt idx="646">
                  <c:v>1.4918777083769212</c:v>
                </c:pt>
                <c:pt idx="647">
                  <c:v>1.4779102505802095</c:v>
                </c:pt>
                <c:pt idx="648">
                  <c:v>1.3991657293248367</c:v>
                </c:pt>
                <c:pt idx="649">
                  <c:v>1.3433713396692042</c:v>
                </c:pt>
                <c:pt idx="650">
                  <c:v>1.3161318156574022</c:v>
                </c:pt>
                <c:pt idx="651">
                  <c:v>1.3187004447826245</c:v>
                </c:pt>
                <c:pt idx="652">
                  <c:v>1.3062290785762984</c:v>
                </c:pt>
                <c:pt idx="653">
                  <c:v>1.3196865421464854</c:v>
                </c:pt>
                <c:pt idx="654">
                  <c:v>1.1839129695031811</c:v>
                </c:pt>
                <c:pt idx="655">
                  <c:v>1.1968311243928724</c:v>
                </c:pt>
                <c:pt idx="656">
                  <c:v>1.2267166569100738</c:v>
                </c:pt>
                <c:pt idx="657">
                  <c:v>1.2400759682582176</c:v>
                </c:pt>
                <c:pt idx="658">
                  <c:v>1.1242007512999899</c:v>
                </c:pt>
                <c:pt idx="659">
                  <c:v>1.2087640554456871</c:v>
                </c:pt>
                <c:pt idx="660">
                  <c:v>1.2402945426338792</c:v>
                </c:pt>
                <c:pt idx="661">
                  <c:v>1.2640414513897147</c:v>
                </c:pt>
                <c:pt idx="662">
                  <c:v>1.2872894311971876</c:v>
                </c:pt>
                <c:pt idx="663">
                  <c:v>1.2580985729623972</c:v>
                </c:pt>
                <c:pt idx="664">
                  <c:v>1.2922139905346361</c:v>
                </c:pt>
                <c:pt idx="665">
                  <c:v>1.3071502639337818</c:v>
                </c:pt>
                <c:pt idx="666">
                  <c:v>1.2884998221282571</c:v>
                </c:pt>
                <c:pt idx="667">
                  <c:v>1.3016606726801079</c:v>
                </c:pt>
                <c:pt idx="668">
                  <c:v>1.3168630584504708</c:v>
                </c:pt>
                <c:pt idx="669">
                  <c:v>1.439222787676359</c:v>
                </c:pt>
                <c:pt idx="670">
                  <c:v>1.4544595072530737</c:v>
                </c:pt>
                <c:pt idx="671">
                  <c:v>1.4555288110114297</c:v>
                </c:pt>
                <c:pt idx="672">
                  <c:v>1.4557207272885362</c:v>
                </c:pt>
                <c:pt idx="673">
                  <c:v>1.568390533555956</c:v>
                </c:pt>
                <c:pt idx="674">
                  <c:v>1.6218987410390266</c:v>
                </c:pt>
                <c:pt idx="675">
                  <c:v>1.6251032821230611</c:v>
                </c:pt>
                <c:pt idx="676">
                  <c:v>1.6439046010625828</c:v>
                </c:pt>
                <c:pt idx="677">
                  <c:v>1.5259118151472923</c:v>
                </c:pt>
                <c:pt idx="678">
                  <c:v>1.5120083666060573</c:v>
                </c:pt>
                <c:pt idx="679">
                  <c:v>1.5766610649045705</c:v>
                </c:pt>
                <c:pt idx="680">
                  <c:v>1.5650075002168078</c:v>
                </c:pt>
                <c:pt idx="681">
                  <c:v>1.4531366345927808</c:v>
                </c:pt>
                <c:pt idx="682">
                  <c:v>1.4265853250986733</c:v>
                </c:pt>
                <c:pt idx="683">
                  <c:v>1.4204487032724245</c:v>
                </c:pt>
                <c:pt idx="684">
                  <c:v>1.2078052064717482</c:v>
                </c:pt>
                <c:pt idx="685">
                  <c:v>1.2239708429718572</c:v>
                </c:pt>
                <c:pt idx="686">
                  <c:v>1.2413512441472558</c:v>
                </c:pt>
                <c:pt idx="687">
                  <c:v>1.2366111732051075</c:v>
                </c:pt>
                <c:pt idx="688">
                  <c:v>1.2098085370953113</c:v>
                </c:pt>
                <c:pt idx="689">
                  <c:v>1.2391119033868871</c:v>
                </c:pt>
                <c:pt idx="690">
                  <c:v>1.2617331619495973</c:v>
                </c:pt>
                <c:pt idx="691">
                  <c:v>1.2853569429347644</c:v>
                </c:pt>
                <c:pt idx="692">
                  <c:v>1.3119920530451608</c:v>
                </c:pt>
                <c:pt idx="693">
                  <c:v>1.275689839968394</c:v>
                </c:pt>
                <c:pt idx="694">
                  <c:v>1.2251111812656685</c:v>
                </c:pt>
                <c:pt idx="695">
                  <c:v>1.2482979926086344</c:v>
                </c:pt>
                <c:pt idx="696">
                  <c:v>1.2319355839032928</c:v>
                </c:pt>
                <c:pt idx="697">
                  <c:v>1.2275039504114795</c:v>
                </c:pt>
                <c:pt idx="698">
                  <c:v>1.264092457242656</c:v>
                </c:pt>
                <c:pt idx="699">
                  <c:v>1.3727883054477292</c:v>
                </c:pt>
                <c:pt idx="700">
                  <c:v>1.2974044824264501</c:v>
                </c:pt>
                <c:pt idx="701">
                  <c:v>1.2693385783975542</c:v>
                </c:pt>
                <c:pt idx="702">
                  <c:v>1.2997625228105782</c:v>
                </c:pt>
                <c:pt idx="703">
                  <c:v>1.3478556939601252</c:v>
                </c:pt>
                <c:pt idx="704">
                  <c:v>1.3764498566070904</c:v>
                </c:pt>
                <c:pt idx="705">
                  <c:v>1.3757441652698406</c:v>
                </c:pt>
                <c:pt idx="706">
                  <c:v>1.3801416744311137</c:v>
                </c:pt>
                <c:pt idx="707">
                  <c:v>1.4258064370409265</c:v>
                </c:pt>
                <c:pt idx="708">
                  <c:v>1.5257200772479578</c:v>
                </c:pt>
                <c:pt idx="709">
                  <c:v>1.5196927018775892</c:v>
                </c:pt>
                <c:pt idx="710">
                  <c:v>1.5248505631586255</c:v>
                </c:pt>
                <c:pt idx="711">
                  <c:v>1.5014264180463888</c:v>
                </c:pt>
                <c:pt idx="712">
                  <c:v>1.4720910255203594</c:v>
                </c:pt>
                <c:pt idx="713">
                  <c:v>1.4602413362355702</c:v>
                </c:pt>
                <c:pt idx="714">
                  <c:v>1.4310431855158645</c:v>
                </c:pt>
                <c:pt idx="715">
                  <c:v>1.3588084355819483</c:v>
                </c:pt>
                <c:pt idx="716">
                  <c:v>1.367697663899152</c:v>
                </c:pt>
                <c:pt idx="717">
                  <c:v>1.3724216127978537</c:v>
                </c:pt>
                <c:pt idx="718">
                  <c:v>1.3768353915052243</c:v>
                </c:pt>
                <c:pt idx="719">
                  <c:v>1.3696673038586187</c:v>
                </c:pt>
                <c:pt idx="720">
                  <c:v>1.3325757132456788</c:v>
                </c:pt>
                <c:pt idx="721">
                  <c:v>1.3271236820290233</c:v>
                </c:pt>
                <c:pt idx="722">
                  <c:v>1.3372491063463146</c:v>
                </c:pt>
                <c:pt idx="723">
                  <c:v>1.3419393729031213</c:v>
                </c:pt>
                <c:pt idx="724">
                  <c:v>1.3503778499634203</c:v>
                </c:pt>
                <c:pt idx="725">
                  <c:v>1.4214986563629475</c:v>
                </c:pt>
                <c:pt idx="726">
                  <c:v>1.4150419226419659</c:v>
                </c:pt>
                <c:pt idx="727">
                  <c:v>1.4125569022926003</c:v>
                </c:pt>
                <c:pt idx="728">
                  <c:v>1.5015702176360974</c:v>
                </c:pt>
                <c:pt idx="729">
                  <c:v>1.3980729735316453</c:v>
                </c:pt>
                <c:pt idx="730">
                  <c:v>1.3288412325250847</c:v>
                </c:pt>
                <c:pt idx="731">
                  <c:v>1.357146362838018</c:v>
                </c:pt>
                <c:pt idx="732">
                  <c:v>1.3054023910000176</c:v>
                </c:pt>
                <c:pt idx="733">
                  <c:v>1.330194291602055</c:v>
                </c:pt>
                <c:pt idx="734">
                  <c:v>1.6409130145642841</c:v>
                </c:pt>
                <c:pt idx="735">
                  <c:v>1.4188763270836369</c:v>
                </c:pt>
                <c:pt idx="736">
                  <c:v>1.4588074475285511</c:v>
                </c:pt>
                <c:pt idx="737">
                  <c:v>1.4605729943127124</c:v>
                </c:pt>
                <c:pt idx="738">
                  <c:v>1.4723896367240303</c:v>
                </c:pt>
                <c:pt idx="739">
                  <c:v>1.5999573930114213</c:v>
                </c:pt>
                <c:pt idx="740">
                  <c:v>1.5956666690143693</c:v>
                </c:pt>
                <c:pt idx="741">
                  <c:v>1.5659734219273311</c:v>
                </c:pt>
                <c:pt idx="742">
                  <c:v>1.5527839081807253</c:v>
                </c:pt>
                <c:pt idx="743">
                  <c:v>1.4560776691725885</c:v>
                </c:pt>
                <c:pt idx="744">
                  <c:v>1.468187224657326</c:v>
                </c:pt>
                <c:pt idx="745">
                  <c:v>1.4547443296674976</c:v>
                </c:pt>
                <c:pt idx="746">
                  <c:v>1.5215776688213472</c:v>
                </c:pt>
                <c:pt idx="747">
                  <c:v>1.4966831061541055</c:v>
                </c:pt>
                <c:pt idx="748">
                  <c:v>1.3866438279328848</c:v>
                </c:pt>
                <c:pt idx="749">
                  <c:v>1.3847291166565343</c:v>
                </c:pt>
                <c:pt idx="750">
                  <c:v>1.3792972073397054</c:v>
                </c:pt>
                <c:pt idx="751">
                  <c:v>1.4344575016449537</c:v>
                </c:pt>
                <c:pt idx="752">
                  <c:v>1.3981174183329761</c:v>
                </c:pt>
                <c:pt idx="753">
                  <c:v>1.3866940867422906</c:v>
                </c:pt>
                <c:pt idx="754">
                  <c:v>1.3996882802688284</c:v>
                </c:pt>
                <c:pt idx="755">
                  <c:v>1.0099301309730531</c:v>
                </c:pt>
                <c:pt idx="756">
                  <c:v>1.1746981239078804</c:v>
                </c:pt>
                <c:pt idx="757">
                  <c:v>1.2161055111723551</c:v>
                </c:pt>
                <c:pt idx="758">
                  <c:v>1.2648696240900301</c:v>
                </c:pt>
                <c:pt idx="759">
                  <c:v>1.3182511109484156</c:v>
                </c:pt>
                <c:pt idx="760">
                  <c:v>1.2811543926991684</c:v>
                </c:pt>
                <c:pt idx="761">
                  <c:v>1.3134648332010355</c:v>
                </c:pt>
                <c:pt idx="762">
                  <c:v>1.311093525959246</c:v>
                </c:pt>
                <c:pt idx="763">
                  <c:v>1.2268719763250622</c:v>
                </c:pt>
                <c:pt idx="764">
                  <c:v>1.3505190881973852</c:v>
                </c:pt>
                <c:pt idx="765">
                  <c:v>1.3563143452738966</c:v>
                </c:pt>
                <c:pt idx="766">
                  <c:v>1.357610882745931</c:v>
                </c:pt>
                <c:pt idx="767">
                  <c:v>1.2826149186164142</c:v>
                </c:pt>
                <c:pt idx="768">
                  <c:v>1.1848109379399827</c:v>
                </c:pt>
                <c:pt idx="769">
                  <c:v>1.2556962593919947</c:v>
                </c:pt>
                <c:pt idx="770">
                  <c:v>1.3143739556056977</c:v>
                </c:pt>
                <c:pt idx="771">
                  <c:v>1.3231593426556658</c:v>
                </c:pt>
                <c:pt idx="772">
                  <c:v>1.3308165489377211</c:v>
                </c:pt>
                <c:pt idx="773">
                  <c:v>1.3352117926028917</c:v>
                </c:pt>
                <c:pt idx="774">
                  <c:v>1.4978683980836807</c:v>
                </c:pt>
                <c:pt idx="775">
                  <c:v>1.4877422625058154</c:v>
                </c:pt>
                <c:pt idx="776">
                  <c:v>1.4711312492812656</c:v>
                </c:pt>
                <c:pt idx="777">
                  <c:v>1.4409641247412064</c:v>
                </c:pt>
                <c:pt idx="778">
                  <c:v>1.4257551462462559</c:v>
                </c:pt>
                <c:pt idx="779">
                  <c:v>1.2848110739961278</c:v>
                </c:pt>
                <c:pt idx="780">
                  <c:v>1.2842253426700541</c:v>
                </c:pt>
                <c:pt idx="781">
                  <c:v>1.2720116708657729</c:v>
                </c:pt>
                <c:pt idx="782">
                  <c:v>1.2832532141412021</c:v>
                </c:pt>
                <c:pt idx="783">
                  <c:v>1.2997795946904667</c:v>
                </c:pt>
                <c:pt idx="784">
                  <c:v>1.3073586547712002</c:v>
                </c:pt>
                <c:pt idx="785">
                  <c:v>1.2143002190732759</c:v>
                </c:pt>
                <c:pt idx="786">
                  <c:v>1.2120797719876109</c:v>
                </c:pt>
                <c:pt idx="787">
                  <c:v>1.2278964693717527</c:v>
                </c:pt>
                <c:pt idx="788">
                  <c:v>1.228165361936171</c:v>
                </c:pt>
                <c:pt idx="789">
                  <c:v>1.2333104186194135</c:v>
                </c:pt>
                <c:pt idx="790">
                  <c:v>1.1837470798550254</c:v>
                </c:pt>
                <c:pt idx="791">
                  <c:v>0.97526066301472991</c:v>
                </c:pt>
                <c:pt idx="792">
                  <c:v>1.0552812375451506</c:v>
                </c:pt>
                <c:pt idx="793">
                  <c:v>1.1934104769318186</c:v>
                </c:pt>
                <c:pt idx="794">
                  <c:v>1.2871586450120809</c:v>
                </c:pt>
                <c:pt idx="795">
                  <c:v>0.97654165282277861</c:v>
                </c:pt>
                <c:pt idx="796">
                  <c:v>1.1857034018250157</c:v>
                </c:pt>
                <c:pt idx="797">
                  <c:v>1.0358907903566259</c:v>
                </c:pt>
                <c:pt idx="798">
                  <c:v>1.0920070570078937</c:v>
                </c:pt>
                <c:pt idx="799">
                  <c:v>1.1378478168823896</c:v>
                </c:pt>
                <c:pt idx="800">
                  <c:v>1.3412808425525455</c:v>
                </c:pt>
                <c:pt idx="801">
                  <c:v>0.73666997518274735</c:v>
                </c:pt>
                <c:pt idx="802">
                  <c:v>0.90538970400662444</c:v>
                </c:pt>
                <c:pt idx="803">
                  <c:v>0.97292731664049747</c:v>
                </c:pt>
                <c:pt idx="804">
                  <c:v>0.78373629902927211</c:v>
                </c:pt>
                <c:pt idx="805">
                  <c:v>0.76549435359272022</c:v>
                </c:pt>
                <c:pt idx="806">
                  <c:v>0.92478055358737887</c:v>
                </c:pt>
                <c:pt idx="807">
                  <c:v>0.95621379865919964</c:v>
                </c:pt>
                <c:pt idx="808">
                  <c:v>0.9905166854144446</c:v>
                </c:pt>
                <c:pt idx="809">
                  <c:v>1.1430877504475798</c:v>
                </c:pt>
                <c:pt idx="810">
                  <c:v>1.1613539221086269</c:v>
                </c:pt>
                <c:pt idx="811">
                  <c:v>1.1479567293173782</c:v>
                </c:pt>
                <c:pt idx="812">
                  <c:v>1.1474740206835079</c:v>
                </c:pt>
                <c:pt idx="813">
                  <c:v>1.1751274998391936</c:v>
                </c:pt>
                <c:pt idx="814">
                  <c:v>1.0665445694704672</c:v>
                </c:pt>
                <c:pt idx="815">
                  <c:v>1.1159359661549348</c:v>
                </c:pt>
                <c:pt idx="816">
                  <c:v>0.94677250508661792</c:v>
                </c:pt>
                <c:pt idx="817">
                  <c:v>0.85480273055210521</c:v>
                </c:pt>
                <c:pt idx="818">
                  <c:v>0.92696338188177452</c:v>
                </c:pt>
                <c:pt idx="819">
                  <c:v>0.9649180040704558</c:v>
                </c:pt>
                <c:pt idx="820">
                  <c:v>0.88189832570431725</c:v>
                </c:pt>
                <c:pt idx="821">
                  <c:v>0.92928094892409763</c:v>
                </c:pt>
                <c:pt idx="822">
                  <c:v>1.0110970263989325</c:v>
                </c:pt>
                <c:pt idx="823">
                  <c:v>1.0892370014970092</c:v>
                </c:pt>
                <c:pt idx="824">
                  <c:v>0.94096176970738632</c:v>
                </c:pt>
                <c:pt idx="825">
                  <c:v>0.96970993703031338</c:v>
                </c:pt>
                <c:pt idx="826">
                  <c:v>1.0304994441414204</c:v>
                </c:pt>
                <c:pt idx="827">
                  <c:v>1.0767450826443752</c:v>
                </c:pt>
                <c:pt idx="828">
                  <c:v>1.1130820807365085</c:v>
                </c:pt>
                <c:pt idx="829">
                  <c:v>1.1469641079097708</c:v>
                </c:pt>
                <c:pt idx="830">
                  <c:v>1.0282237675741641</c:v>
                </c:pt>
                <c:pt idx="831">
                  <c:v>1.0658369409857371</c:v>
                </c:pt>
                <c:pt idx="832">
                  <c:v>1.2196033306054299</c:v>
                </c:pt>
                <c:pt idx="833">
                  <c:v>0.74829668907855518</c:v>
                </c:pt>
                <c:pt idx="834">
                  <c:v>0.8092834454102098</c:v>
                </c:pt>
                <c:pt idx="835">
                  <c:v>1.0310009609114597</c:v>
                </c:pt>
                <c:pt idx="836">
                  <c:v>1.0692361531777641</c:v>
                </c:pt>
                <c:pt idx="837">
                  <c:v>1.0990401455615053</c:v>
                </c:pt>
                <c:pt idx="838">
                  <c:v>1.0090164360461162</c:v>
                </c:pt>
                <c:pt idx="839">
                  <c:v>0.76357072341533305</c:v>
                </c:pt>
                <c:pt idx="840">
                  <c:v>0.77393006283607546</c:v>
                </c:pt>
                <c:pt idx="841">
                  <c:v>0.85567744115738187</c:v>
                </c:pt>
                <c:pt idx="842">
                  <c:v>0.88322054141565975</c:v>
                </c:pt>
                <c:pt idx="843">
                  <c:v>0.91331994291073415</c:v>
                </c:pt>
                <c:pt idx="844">
                  <c:v>0.94818394704024445</c:v>
                </c:pt>
                <c:pt idx="845">
                  <c:v>0.93604203263155139</c:v>
                </c:pt>
                <c:pt idx="846">
                  <c:v>0.95378443849675265</c:v>
                </c:pt>
                <c:pt idx="847">
                  <c:v>0.97295453642312124</c:v>
                </c:pt>
                <c:pt idx="848">
                  <c:v>0.98280454640448911</c:v>
                </c:pt>
                <c:pt idx="849">
                  <c:v>0.97608961699812968</c:v>
                </c:pt>
                <c:pt idx="850">
                  <c:v>0.99881631995584574</c:v>
                </c:pt>
                <c:pt idx="851">
                  <c:v>1.042364447265651</c:v>
                </c:pt>
                <c:pt idx="852">
                  <c:v>1.2903694393177119</c:v>
                </c:pt>
                <c:pt idx="853">
                  <c:v>1.6421613045659806</c:v>
                </c:pt>
                <c:pt idx="854">
                  <c:v>1.6179421659724946</c:v>
                </c:pt>
                <c:pt idx="855">
                  <c:v>1.3398239517019757</c:v>
                </c:pt>
                <c:pt idx="856">
                  <c:v>1.3511496366230782</c:v>
                </c:pt>
                <c:pt idx="857">
                  <c:v>1.1632094825480364</c:v>
                </c:pt>
                <c:pt idx="858">
                  <c:v>1.2006471105938923</c:v>
                </c:pt>
                <c:pt idx="859">
                  <c:v>0.88081959165740775</c:v>
                </c:pt>
                <c:pt idx="860">
                  <c:v>1.0589470220709547</c:v>
                </c:pt>
                <c:pt idx="861">
                  <c:v>0.57113787362824642</c:v>
                </c:pt>
                <c:pt idx="862">
                  <c:v>0.79191350221365797</c:v>
                </c:pt>
                <c:pt idx="863">
                  <c:v>1.3094501370391309</c:v>
                </c:pt>
                <c:pt idx="864">
                  <c:v>1.3683475488116459</c:v>
                </c:pt>
                <c:pt idx="865">
                  <c:v>1.4044845353933502</c:v>
                </c:pt>
                <c:pt idx="866">
                  <c:v>1.2708287952733419</c:v>
                </c:pt>
                <c:pt idx="867">
                  <c:v>1.2748735994788256</c:v>
                </c:pt>
                <c:pt idx="868">
                  <c:v>1.2926024502183855</c:v>
                </c:pt>
                <c:pt idx="869">
                  <c:v>1.3239319276546713</c:v>
                </c:pt>
                <c:pt idx="870">
                  <c:v>1.2938270319403831</c:v>
                </c:pt>
                <c:pt idx="871">
                  <c:v>1.3222762332195326</c:v>
                </c:pt>
                <c:pt idx="872">
                  <c:v>1.3526099743376143</c:v>
                </c:pt>
                <c:pt idx="873">
                  <c:v>1.349307739396562</c:v>
                </c:pt>
                <c:pt idx="874">
                  <c:v>1.2593407561294609</c:v>
                </c:pt>
                <c:pt idx="875">
                  <c:v>1.2566362891524196</c:v>
                </c:pt>
                <c:pt idx="876">
                  <c:v>1.2783598666936653</c:v>
                </c:pt>
                <c:pt idx="877">
                  <c:v>1.2804235915102871</c:v>
                </c:pt>
                <c:pt idx="878">
                  <c:v>1.2570887630097034</c:v>
                </c:pt>
                <c:pt idx="879">
                  <c:v>0.95646384088187264</c:v>
                </c:pt>
                <c:pt idx="880">
                  <c:v>0.73560859628836017</c:v>
                </c:pt>
                <c:pt idx="881">
                  <c:v>0.79108912508531537</c:v>
                </c:pt>
                <c:pt idx="882">
                  <c:v>0.91783734358055569</c:v>
                </c:pt>
                <c:pt idx="883">
                  <c:v>0.98771817374646409</c:v>
                </c:pt>
                <c:pt idx="884">
                  <c:v>1.0493950740329971</c:v>
                </c:pt>
                <c:pt idx="885">
                  <c:v>0.98291687599276634</c:v>
                </c:pt>
                <c:pt idx="886">
                  <c:v>1.0535979632191017</c:v>
                </c:pt>
                <c:pt idx="887">
                  <c:v>1.0733919030017334</c:v>
                </c:pt>
                <c:pt idx="888">
                  <c:v>1.1370020932705085</c:v>
                </c:pt>
                <c:pt idx="889">
                  <c:v>1.1942516266089052</c:v>
                </c:pt>
                <c:pt idx="890">
                  <c:v>1.2394255292852006</c:v>
                </c:pt>
                <c:pt idx="891">
                  <c:v>1.2526407219112896</c:v>
                </c:pt>
                <c:pt idx="892">
                  <c:v>1.3204274913003271</c:v>
                </c:pt>
                <c:pt idx="893">
                  <c:v>1.3089059039336839</c:v>
                </c:pt>
                <c:pt idx="894">
                  <c:v>1.411139889393868</c:v>
                </c:pt>
                <c:pt idx="895">
                  <c:v>1.4051792097929907</c:v>
                </c:pt>
                <c:pt idx="896">
                  <c:v>1.2864304575972048</c:v>
                </c:pt>
                <c:pt idx="897">
                  <c:v>1.2923152668909537</c:v>
                </c:pt>
                <c:pt idx="898">
                  <c:v>1.0849024968322789</c:v>
                </c:pt>
                <c:pt idx="899">
                  <c:v>1.1472981063097256</c:v>
                </c:pt>
                <c:pt idx="900">
                  <c:v>1.0198114324873244</c:v>
                </c:pt>
                <c:pt idx="901">
                  <c:v>1.0499898978222457</c:v>
                </c:pt>
                <c:pt idx="902">
                  <c:v>1.1023850573474732</c:v>
                </c:pt>
                <c:pt idx="903">
                  <c:v>1.1762879842578189</c:v>
                </c:pt>
                <c:pt idx="904">
                  <c:v>1.3078687846221964</c:v>
                </c:pt>
                <c:pt idx="905">
                  <c:v>1.2052613227840561</c:v>
                </c:pt>
                <c:pt idx="906">
                  <c:v>1.2096172362069983</c:v>
                </c:pt>
                <c:pt idx="907">
                  <c:v>1.2040900469162334</c:v>
                </c:pt>
                <c:pt idx="908">
                  <c:v>1.1968564277026024</c:v>
                </c:pt>
                <c:pt idx="909">
                  <c:v>1.229014155217637</c:v>
                </c:pt>
                <c:pt idx="910">
                  <c:v>1.2545884735360004</c:v>
                </c:pt>
                <c:pt idx="911">
                  <c:v>1.2679941218963606</c:v>
                </c:pt>
                <c:pt idx="912">
                  <c:v>1.2836513612593179</c:v>
                </c:pt>
                <c:pt idx="913">
                  <c:v>1.2672206743402319</c:v>
                </c:pt>
                <c:pt idx="914">
                  <c:v>1.268270130782666</c:v>
                </c:pt>
                <c:pt idx="915">
                  <c:v>1.1693742810851178</c:v>
                </c:pt>
                <c:pt idx="916">
                  <c:v>1.2202639520790941</c:v>
                </c:pt>
                <c:pt idx="917">
                  <c:v>1.2504518348578186</c:v>
                </c:pt>
                <c:pt idx="918">
                  <c:v>1.2565716084941827</c:v>
                </c:pt>
                <c:pt idx="919">
                  <c:v>1.1501853277002723</c:v>
                </c:pt>
                <c:pt idx="920">
                  <c:v>1.174546035585303</c:v>
                </c:pt>
                <c:pt idx="921">
                  <c:v>1.2738470941817162</c:v>
                </c:pt>
                <c:pt idx="922">
                  <c:v>1.2288539614823257</c:v>
                </c:pt>
                <c:pt idx="923">
                  <c:v>1.2004568405019691</c:v>
                </c:pt>
                <c:pt idx="924">
                  <c:v>1.2167115387178455</c:v>
                </c:pt>
                <c:pt idx="925">
                  <c:v>1.4916732749523609</c:v>
                </c:pt>
                <c:pt idx="926">
                  <c:v>1.4940984150877548</c:v>
                </c:pt>
                <c:pt idx="927">
                  <c:v>1.5275712614351591</c:v>
                </c:pt>
                <c:pt idx="928">
                  <c:v>1.4932587690403849</c:v>
                </c:pt>
                <c:pt idx="929">
                  <c:v>1.5224885420301268</c:v>
                </c:pt>
                <c:pt idx="930">
                  <c:v>1.4841269143153046</c:v>
                </c:pt>
                <c:pt idx="931">
                  <c:v>1.3554331621237363</c:v>
                </c:pt>
                <c:pt idx="932">
                  <c:v>1.2596765935155394</c:v>
                </c:pt>
                <c:pt idx="933">
                  <c:v>1.2190749458678505</c:v>
                </c:pt>
                <c:pt idx="934">
                  <c:v>1.0514827467726315</c:v>
                </c:pt>
                <c:pt idx="935">
                  <c:v>1.1327014583299655</c:v>
                </c:pt>
                <c:pt idx="936">
                  <c:v>1.2571062158853183</c:v>
                </c:pt>
                <c:pt idx="937">
                  <c:v>1.2598552001040633</c:v>
                </c:pt>
                <c:pt idx="938">
                  <c:v>1.284588677587817</c:v>
                </c:pt>
                <c:pt idx="939">
                  <c:v>1.3134623629932896</c:v>
                </c:pt>
                <c:pt idx="940">
                  <c:v>1.3080574091195869</c:v>
                </c:pt>
                <c:pt idx="941">
                  <c:v>1.2259579437649535</c:v>
                </c:pt>
                <c:pt idx="942">
                  <c:v>1.1738437089401932</c:v>
                </c:pt>
                <c:pt idx="943">
                  <c:v>1.2134095360303627</c:v>
                </c:pt>
                <c:pt idx="944">
                  <c:v>1.2859944241032426</c:v>
                </c:pt>
                <c:pt idx="945">
                  <c:v>1.1558319257712386</c:v>
                </c:pt>
                <c:pt idx="946">
                  <c:v>1.208270540084396</c:v>
                </c:pt>
                <c:pt idx="947">
                  <c:v>1.2247886298654069</c:v>
                </c:pt>
                <c:pt idx="948">
                  <c:v>1.2712222570364098</c:v>
                </c:pt>
                <c:pt idx="949">
                  <c:v>1.3923287960452082</c:v>
                </c:pt>
                <c:pt idx="950">
                  <c:v>1.4144541433124511</c:v>
                </c:pt>
                <c:pt idx="951">
                  <c:v>1.3968116625993623</c:v>
                </c:pt>
                <c:pt idx="952">
                  <c:v>1.5428162946407955</c:v>
                </c:pt>
                <c:pt idx="953">
                  <c:v>1.5505979185787515</c:v>
                </c:pt>
                <c:pt idx="954">
                  <c:v>1.6559671371527172</c:v>
                </c:pt>
                <c:pt idx="955">
                  <c:v>1.6366464324039718</c:v>
                </c:pt>
                <c:pt idx="956">
                  <c:v>1.7694367296498821</c:v>
                </c:pt>
                <c:pt idx="957">
                  <c:v>1.6043593473698696</c:v>
                </c:pt>
                <c:pt idx="958">
                  <c:v>1.5743966182906233</c:v>
                </c:pt>
                <c:pt idx="959">
                  <c:v>1.4086757963264789</c:v>
                </c:pt>
                <c:pt idx="960">
                  <c:v>1.4414829490298582</c:v>
                </c:pt>
                <c:pt idx="961">
                  <c:v>1.2828832230057057</c:v>
                </c:pt>
                <c:pt idx="962">
                  <c:v>1.2942594749267433</c:v>
                </c:pt>
                <c:pt idx="963">
                  <c:v>1.3409777172903601</c:v>
                </c:pt>
                <c:pt idx="964">
                  <c:v>1.4423736760748285</c:v>
                </c:pt>
                <c:pt idx="965">
                  <c:v>1.4396013088012651</c:v>
                </c:pt>
                <c:pt idx="966">
                  <c:v>1.4279427061738237</c:v>
                </c:pt>
                <c:pt idx="967">
                  <c:v>1.4075994360773614</c:v>
                </c:pt>
                <c:pt idx="968">
                  <c:v>1.4199916316829748</c:v>
                </c:pt>
                <c:pt idx="969">
                  <c:v>1.4100453014591401</c:v>
                </c:pt>
                <c:pt idx="970">
                  <c:v>1.4589096444633161</c:v>
                </c:pt>
                <c:pt idx="971">
                  <c:v>1.4473941476947851</c:v>
                </c:pt>
                <c:pt idx="972">
                  <c:v>1.383605622496213</c:v>
                </c:pt>
                <c:pt idx="973">
                  <c:v>1.1150361373906832</c:v>
                </c:pt>
                <c:pt idx="974">
                  <c:v>0.91747472470286529</c:v>
                </c:pt>
                <c:pt idx="975">
                  <c:v>1.0687365580584125</c:v>
                </c:pt>
                <c:pt idx="976">
                  <c:v>1.1473625519303963</c:v>
                </c:pt>
                <c:pt idx="977">
                  <c:v>1.0368910270724503</c:v>
                </c:pt>
                <c:pt idx="978">
                  <c:v>1.059748513192617</c:v>
                </c:pt>
                <c:pt idx="979">
                  <c:v>1.1190570602638996</c:v>
                </c:pt>
                <c:pt idx="980">
                  <c:v>1.120609527158287</c:v>
                </c:pt>
                <c:pt idx="981">
                  <c:v>1.0845634231459049</c:v>
                </c:pt>
                <c:pt idx="982">
                  <c:v>1.0054275579560765</c:v>
                </c:pt>
                <c:pt idx="983">
                  <c:v>0.92879736131614088</c:v>
                </c:pt>
                <c:pt idx="984">
                  <c:v>0.93313187754581872</c:v>
                </c:pt>
                <c:pt idx="985">
                  <c:v>0.90811070963307827</c:v>
                </c:pt>
                <c:pt idx="986">
                  <c:v>0.98174334161222498</c:v>
                </c:pt>
                <c:pt idx="987">
                  <c:v>0.85350466485895216</c:v>
                </c:pt>
                <c:pt idx="988">
                  <c:v>0.98216972839396288</c:v>
                </c:pt>
                <c:pt idx="989">
                  <c:v>1.0169951100844665</c:v>
                </c:pt>
                <c:pt idx="990">
                  <c:v>1.4459752999065634</c:v>
                </c:pt>
                <c:pt idx="991">
                  <c:v>1.2677914784987285</c:v>
                </c:pt>
                <c:pt idx="992">
                  <c:v>1.3336876133720486</c:v>
                </c:pt>
                <c:pt idx="993">
                  <c:v>1.2664507792002053</c:v>
                </c:pt>
                <c:pt idx="994">
                  <c:v>1.3081492644033588</c:v>
                </c:pt>
                <c:pt idx="995">
                  <c:v>1.372136725036053</c:v>
                </c:pt>
                <c:pt idx="996">
                  <c:v>1.6046927554913004</c:v>
                </c:pt>
                <c:pt idx="997">
                  <c:v>1.6037692414990159</c:v>
                </c:pt>
                <c:pt idx="998">
                  <c:v>1.6826487055240706</c:v>
                </c:pt>
                <c:pt idx="999">
                  <c:v>1.6726728410763785</c:v>
                </c:pt>
                <c:pt idx="1000">
                  <c:v>1.6517744580448863</c:v>
                </c:pt>
                <c:pt idx="1001">
                  <c:v>1.685044221797785</c:v>
                </c:pt>
                <c:pt idx="1002">
                  <c:v>1.7689622309931612</c:v>
                </c:pt>
                <c:pt idx="1003">
                  <c:v>1.7217182454623587</c:v>
                </c:pt>
                <c:pt idx="1004">
                  <c:v>1.7611579589627688</c:v>
                </c:pt>
                <c:pt idx="1005">
                  <c:v>1.4505007567777877</c:v>
                </c:pt>
                <c:pt idx="1006">
                  <c:v>1.4229006394193047</c:v>
                </c:pt>
                <c:pt idx="1007">
                  <c:v>1.3610449719036855</c:v>
                </c:pt>
                <c:pt idx="1008">
                  <c:v>1.3680172983292256</c:v>
                </c:pt>
                <c:pt idx="1009">
                  <c:v>1.2187484837166136</c:v>
                </c:pt>
                <c:pt idx="1010">
                  <c:v>1.4058589088516449</c:v>
                </c:pt>
                <c:pt idx="1011">
                  <c:v>1.1939042497537555</c:v>
                </c:pt>
                <c:pt idx="1012">
                  <c:v>1.214953753370716</c:v>
                </c:pt>
                <c:pt idx="1013">
                  <c:v>1.2188096021237038</c:v>
                </c:pt>
                <c:pt idx="1014">
                  <c:v>1.2265703444845424</c:v>
                </c:pt>
                <c:pt idx="1015">
                  <c:v>1.2342891088922971</c:v>
                </c:pt>
                <c:pt idx="1016">
                  <c:v>1.2120836804985136</c:v>
                </c:pt>
                <c:pt idx="1017">
                  <c:v>1.2107236128522156</c:v>
                </c:pt>
                <c:pt idx="1018">
                  <c:v>1.2522450480570859</c:v>
                </c:pt>
                <c:pt idx="1019">
                  <c:v>0.94356189674638358</c:v>
                </c:pt>
                <c:pt idx="1020">
                  <c:v>0.96635857723771179</c:v>
                </c:pt>
                <c:pt idx="1021">
                  <c:v>1.1337095192796056</c:v>
                </c:pt>
                <c:pt idx="1022">
                  <c:v>1.1723770960648232</c:v>
                </c:pt>
                <c:pt idx="1023">
                  <c:v>1.2747415543703697</c:v>
                </c:pt>
                <c:pt idx="1024">
                  <c:v>1.0664541394620612</c:v>
                </c:pt>
                <c:pt idx="1025">
                  <c:v>1.0926984227989831</c:v>
                </c:pt>
                <c:pt idx="1026">
                  <c:v>1.0671834715458068</c:v>
                </c:pt>
                <c:pt idx="1027">
                  <c:v>1.0794997136194557</c:v>
                </c:pt>
                <c:pt idx="1028">
                  <c:v>1.081063434778144</c:v>
                </c:pt>
                <c:pt idx="1029">
                  <c:v>1.0896633095227743</c:v>
                </c:pt>
                <c:pt idx="1030">
                  <c:v>1.8445019293367233</c:v>
                </c:pt>
                <c:pt idx="1031">
                  <c:v>1.4501859530840935</c:v>
                </c:pt>
                <c:pt idx="1032">
                  <c:v>1.426949768768446</c:v>
                </c:pt>
                <c:pt idx="1033">
                  <c:v>1.448551244447035</c:v>
                </c:pt>
                <c:pt idx="1034">
                  <c:v>1.4722150048852083</c:v>
                </c:pt>
                <c:pt idx="1035">
                  <c:v>1.4579890851685755</c:v>
                </c:pt>
                <c:pt idx="1036">
                  <c:v>1.4618136597038303</c:v>
                </c:pt>
                <c:pt idx="1037">
                  <c:v>1.4980731982591067</c:v>
                </c:pt>
                <c:pt idx="1038">
                  <c:v>1.4931315964015817</c:v>
                </c:pt>
                <c:pt idx="1039">
                  <c:v>1.4945728056789682</c:v>
                </c:pt>
                <c:pt idx="1040">
                  <c:v>1.4037527055315233</c:v>
                </c:pt>
                <c:pt idx="1041">
                  <c:v>1.1423516922376791</c:v>
                </c:pt>
                <c:pt idx="1042">
                  <c:v>1.1891223868993195</c:v>
                </c:pt>
                <c:pt idx="1043">
                  <c:v>1.206679697856764</c:v>
                </c:pt>
                <c:pt idx="1044">
                  <c:v>1.2196980591492568</c:v>
                </c:pt>
                <c:pt idx="1045">
                  <c:v>1.4402451059027788</c:v>
                </c:pt>
                <c:pt idx="1046">
                  <c:v>1.3679429807741699</c:v>
                </c:pt>
                <c:pt idx="1047">
                  <c:v>1.4004125334249007</c:v>
                </c:pt>
                <c:pt idx="1048">
                  <c:v>2.0418347260727265</c:v>
                </c:pt>
                <c:pt idx="1049">
                  <c:v>1.8355736178752782</c:v>
                </c:pt>
                <c:pt idx="1050">
                  <c:v>1.7934873383374561</c:v>
                </c:pt>
                <c:pt idx="1051">
                  <c:v>1.8548026610277781</c:v>
                </c:pt>
                <c:pt idx="1052">
                  <c:v>1.8351386755611898</c:v>
                </c:pt>
                <c:pt idx="1053">
                  <c:v>1.7496367393069183</c:v>
                </c:pt>
                <c:pt idx="1054">
                  <c:v>1.6537514152132355</c:v>
                </c:pt>
                <c:pt idx="1055">
                  <c:v>1.6194548376921998</c:v>
                </c:pt>
                <c:pt idx="1056">
                  <c:v>1.5885177485970778</c:v>
                </c:pt>
                <c:pt idx="1057">
                  <c:v>1.2344696423498911</c:v>
                </c:pt>
                <c:pt idx="1058">
                  <c:v>1.2322873582921026</c:v>
                </c:pt>
                <c:pt idx="1059">
                  <c:v>1.222557643613291</c:v>
                </c:pt>
                <c:pt idx="1060">
                  <c:v>0.95457689891445996</c:v>
                </c:pt>
                <c:pt idx="1061">
                  <c:v>1.0385373301238807</c:v>
                </c:pt>
                <c:pt idx="1062">
                  <c:v>1.1161545203030896</c:v>
                </c:pt>
                <c:pt idx="1063">
                  <c:v>1.1700953525063338</c:v>
                </c:pt>
                <c:pt idx="1064">
                  <c:v>1.2037667226517339</c:v>
                </c:pt>
                <c:pt idx="1065">
                  <c:v>1.2441873077926162</c:v>
                </c:pt>
                <c:pt idx="1066">
                  <c:v>1.2650780542380231</c:v>
                </c:pt>
                <c:pt idx="1067">
                  <c:v>1.2780434313839431</c:v>
                </c:pt>
                <c:pt idx="1068">
                  <c:v>1.3326662609397004</c:v>
                </c:pt>
                <c:pt idx="1069">
                  <c:v>1.2913329451860327</c:v>
                </c:pt>
                <c:pt idx="1070">
                  <c:v>1.2044907671105731</c:v>
                </c:pt>
                <c:pt idx="1071">
                  <c:v>1.2390803798441778</c:v>
                </c:pt>
                <c:pt idx="1072">
                  <c:v>1.1746051903339949</c:v>
                </c:pt>
                <c:pt idx="1073">
                  <c:v>1.1638631242971245</c:v>
                </c:pt>
                <c:pt idx="1074">
                  <c:v>1.1688109256741939</c:v>
                </c:pt>
                <c:pt idx="1075">
                  <c:v>1.3590705812678734</c:v>
                </c:pt>
                <c:pt idx="1076">
                  <c:v>1.3745361488250774</c:v>
                </c:pt>
                <c:pt idx="1077">
                  <c:v>1.2865208244235222</c:v>
                </c:pt>
                <c:pt idx="1078">
                  <c:v>1.2760328209879817</c:v>
                </c:pt>
                <c:pt idx="1079">
                  <c:v>1.3215697848984911</c:v>
                </c:pt>
                <c:pt idx="1080">
                  <c:v>1.3487803683940294</c:v>
                </c:pt>
                <c:pt idx="1081">
                  <c:v>1.3743195333498097</c:v>
                </c:pt>
                <c:pt idx="1082">
                  <c:v>1.2857758889122779</c:v>
                </c:pt>
                <c:pt idx="1083">
                  <c:v>1.5763713853253902</c:v>
                </c:pt>
                <c:pt idx="1084">
                  <c:v>1.1849036921301364</c:v>
                </c:pt>
                <c:pt idx="1085">
                  <c:v>1.2276375188004647</c:v>
                </c:pt>
                <c:pt idx="1086">
                  <c:v>1.0863131962679753</c:v>
                </c:pt>
                <c:pt idx="1087">
                  <c:v>1.0363075165350655</c:v>
                </c:pt>
                <c:pt idx="1088">
                  <c:v>1.0861986869311018</c:v>
                </c:pt>
                <c:pt idx="1089">
                  <c:v>1.103344909948468</c:v>
                </c:pt>
                <c:pt idx="1090">
                  <c:v>0.97949523295363372</c:v>
                </c:pt>
                <c:pt idx="1091">
                  <c:v>1.0429562013995761</c:v>
                </c:pt>
                <c:pt idx="1092">
                  <c:v>1.1169671234684471</c:v>
                </c:pt>
                <c:pt idx="1093">
                  <c:v>1.1669910327118276</c:v>
                </c:pt>
                <c:pt idx="1094">
                  <c:v>1.1973004166660308</c:v>
                </c:pt>
                <c:pt idx="1095">
                  <c:v>1.2635540264444864</c:v>
                </c:pt>
                <c:pt idx="1096">
                  <c:v>1.1860025894377635</c:v>
                </c:pt>
                <c:pt idx="1097">
                  <c:v>1.2211508325307796</c:v>
                </c:pt>
                <c:pt idx="1098">
                  <c:v>1.2761576767803477</c:v>
                </c:pt>
                <c:pt idx="1099">
                  <c:v>1.1585903450411037</c:v>
                </c:pt>
                <c:pt idx="1100">
                  <c:v>1.2009379387690986</c:v>
                </c:pt>
                <c:pt idx="1101">
                  <c:v>1.2413934229961985</c:v>
                </c:pt>
                <c:pt idx="1102">
                  <c:v>1.1836658396885074</c:v>
                </c:pt>
                <c:pt idx="1103">
                  <c:v>1.246176033438358</c:v>
                </c:pt>
                <c:pt idx="1104">
                  <c:v>1.2889234454997138</c:v>
                </c:pt>
                <c:pt idx="1105">
                  <c:v>1.253052646199506</c:v>
                </c:pt>
                <c:pt idx="1106">
                  <c:v>1.2632688129214635</c:v>
                </c:pt>
                <c:pt idx="1107">
                  <c:v>1.3156535670351128</c:v>
                </c:pt>
                <c:pt idx="1108">
                  <c:v>1.2322644604610813</c:v>
                </c:pt>
                <c:pt idx="1109">
                  <c:v>1.2686007725293484</c:v>
                </c:pt>
                <c:pt idx="1110">
                  <c:v>1.339904731665811</c:v>
                </c:pt>
                <c:pt idx="1111">
                  <c:v>0.57775766907357418</c:v>
                </c:pt>
                <c:pt idx="1112">
                  <c:v>0.87613872149556704</c:v>
                </c:pt>
                <c:pt idx="1113">
                  <c:v>1.0258423477576339</c:v>
                </c:pt>
                <c:pt idx="1114">
                  <c:v>1.2247129274230597</c:v>
                </c:pt>
                <c:pt idx="1115">
                  <c:v>1.2434779233565652</c:v>
                </c:pt>
                <c:pt idx="1116">
                  <c:v>1.264511891382929</c:v>
                </c:pt>
                <c:pt idx="1117">
                  <c:v>1.3206279052342405</c:v>
                </c:pt>
                <c:pt idx="1118">
                  <c:v>1.2439967227790039</c:v>
                </c:pt>
                <c:pt idx="1119">
                  <c:v>1.5762840964727944</c:v>
                </c:pt>
                <c:pt idx="1120">
                  <c:v>1.5610357687316732</c:v>
                </c:pt>
                <c:pt idx="1121">
                  <c:v>1.5456015681632977</c:v>
                </c:pt>
                <c:pt idx="1122">
                  <c:v>1.3353060424763501</c:v>
                </c:pt>
                <c:pt idx="1123">
                  <c:v>1.3161000367359774</c:v>
                </c:pt>
                <c:pt idx="1124">
                  <c:v>1.5085052139785677</c:v>
                </c:pt>
                <c:pt idx="1125">
                  <c:v>1.5204631701746201</c:v>
                </c:pt>
                <c:pt idx="1126">
                  <c:v>1.5829127704179036</c:v>
                </c:pt>
                <c:pt idx="1127">
                  <c:v>1.4415402191657263</c:v>
                </c:pt>
                <c:pt idx="1128">
                  <c:v>1.4323267618141922</c:v>
                </c:pt>
                <c:pt idx="1129">
                  <c:v>1.2853363359832426</c:v>
                </c:pt>
                <c:pt idx="1130">
                  <c:v>1.2279809683679701</c:v>
                </c:pt>
                <c:pt idx="1131">
                  <c:v>1.2556050961094627</c:v>
                </c:pt>
                <c:pt idx="1132">
                  <c:v>1.1908656829744022</c:v>
                </c:pt>
                <c:pt idx="1133">
                  <c:v>1.2381314940177761</c:v>
                </c:pt>
                <c:pt idx="1134">
                  <c:v>1.244605027217081</c:v>
                </c:pt>
                <c:pt idx="1135">
                  <c:v>1.2629722578521625</c:v>
                </c:pt>
                <c:pt idx="1136">
                  <c:v>1.2882457852793934</c:v>
                </c:pt>
                <c:pt idx="1137">
                  <c:v>1.3755452836975957</c:v>
                </c:pt>
                <c:pt idx="1138">
                  <c:v>1.3875073109098206</c:v>
                </c:pt>
                <c:pt idx="1139">
                  <c:v>1.3658963077351831</c:v>
                </c:pt>
                <c:pt idx="1140">
                  <c:v>1.3654171604048946</c:v>
                </c:pt>
                <c:pt idx="1141">
                  <c:v>1.3236566511498602</c:v>
                </c:pt>
                <c:pt idx="1142">
                  <c:v>1.3557012176423664</c:v>
                </c:pt>
                <c:pt idx="1143">
                  <c:v>1.3653397372185827</c:v>
                </c:pt>
                <c:pt idx="1144">
                  <c:v>1.4258586536161395</c:v>
                </c:pt>
                <c:pt idx="1145">
                  <c:v>1.3834953203539393</c:v>
                </c:pt>
                <c:pt idx="1146">
                  <c:v>1.2277558047484454</c:v>
                </c:pt>
                <c:pt idx="1147">
                  <c:v>1.2583621210181819</c:v>
                </c:pt>
                <c:pt idx="1148">
                  <c:v>1.2701026245851261</c:v>
                </c:pt>
                <c:pt idx="1149">
                  <c:v>1.2419716482573699</c:v>
                </c:pt>
                <c:pt idx="1150">
                  <c:v>1.2240877290044796</c:v>
                </c:pt>
                <c:pt idx="1151">
                  <c:v>1.227235336155253</c:v>
                </c:pt>
                <c:pt idx="1152">
                  <c:v>1.1146120022869079</c:v>
                </c:pt>
                <c:pt idx="1153">
                  <c:v>1.2361321424237277</c:v>
                </c:pt>
                <c:pt idx="1154">
                  <c:v>1.2736517744894984</c:v>
                </c:pt>
                <c:pt idx="1155">
                  <c:v>1.2195349833570042</c:v>
                </c:pt>
                <c:pt idx="1156">
                  <c:v>1.2415306788379914</c:v>
                </c:pt>
                <c:pt idx="1157">
                  <c:v>1.3997617604459094</c:v>
                </c:pt>
                <c:pt idx="1158">
                  <c:v>1.4040774875917108</c:v>
                </c:pt>
                <c:pt idx="1159">
                  <c:v>1.4032942778797548</c:v>
                </c:pt>
                <c:pt idx="1160">
                  <c:v>1.3740720299769931</c:v>
                </c:pt>
                <c:pt idx="1161">
                  <c:v>1.3619026558273601</c:v>
                </c:pt>
                <c:pt idx="1162">
                  <c:v>1.3653995951757558</c:v>
                </c:pt>
                <c:pt idx="1163">
                  <c:v>1.3375021284672739</c:v>
                </c:pt>
                <c:pt idx="1164">
                  <c:v>1.2392355592293218</c:v>
                </c:pt>
                <c:pt idx="1165">
                  <c:v>1.291498319504164</c:v>
                </c:pt>
                <c:pt idx="1166">
                  <c:v>1.3424291985895018</c:v>
                </c:pt>
                <c:pt idx="1167">
                  <c:v>1.4440319547514668</c:v>
                </c:pt>
                <c:pt idx="1168">
                  <c:v>1.3593160963435837</c:v>
                </c:pt>
                <c:pt idx="1169">
                  <c:v>1.295952173566413</c:v>
                </c:pt>
                <c:pt idx="1170">
                  <c:v>1.2887626731158477</c:v>
                </c:pt>
                <c:pt idx="1171">
                  <c:v>1.1839601152552954</c:v>
                </c:pt>
                <c:pt idx="1172">
                  <c:v>1.1828385357392686</c:v>
                </c:pt>
                <c:pt idx="1173">
                  <c:v>1.2236673968566105</c:v>
                </c:pt>
                <c:pt idx="1174">
                  <c:v>0.67158405437651292</c:v>
                </c:pt>
                <c:pt idx="1175">
                  <c:v>0.96629716988478409</c:v>
                </c:pt>
                <c:pt idx="1176">
                  <c:v>1.1650794837783365</c:v>
                </c:pt>
                <c:pt idx="1177">
                  <c:v>1.2725248909861815</c:v>
                </c:pt>
                <c:pt idx="1178">
                  <c:v>1.2571449126758367</c:v>
                </c:pt>
                <c:pt idx="1179">
                  <c:v>1.2640543485430273</c:v>
                </c:pt>
                <c:pt idx="1180">
                  <c:v>1.1569836011446708</c:v>
                </c:pt>
                <c:pt idx="1181">
                  <c:v>1.1821477366376518</c:v>
                </c:pt>
                <c:pt idx="1182">
                  <c:v>1.0346943145473453</c:v>
                </c:pt>
                <c:pt idx="1183">
                  <c:v>1.296098494024553</c:v>
                </c:pt>
                <c:pt idx="1184">
                  <c:v>1.0398753444063531</c:v>
                </c:pt>
                <c:pt idx="1185">
                  <c:v>1.0481717460550972</c:v>
                </c:pt>
                <c:pt idx="1186">
                  <c:v>1.0941604869211849</c:v>
                </c:pt>
                <c:pt idx="1187">
                  <c:v>1.1150928047346147</c:v>
                </c:pt>
                <c:pt idx="1188">
                  <c:v>1.0530820097032589</c:v>
                </c:pt>
                <c:pt idx="1189">
                  <c:v>1.0680591576615293</c:v>
                </c:pt>
                <c:pt idx="1190">
                  <c:v>1.0950610211983753</c:v>
                </c:pt>
                <c:pt idx="1191">
                  <c:v>1.2497713076618879</c:v>
                </c:pt>
                <c:pt idx="1192">
                  <c:v>1.2574314939162352</c:v>
                </c:pt>
                <c:pt idx="1193">
                  <c:v>1.2791798800752876</c:v>
                </c:pt>
                <c:pt idx="1194">
                  <c:v>1.2535772998965649</c:v>
                </c:pt>
                <c:pt idx="1195">
                  <c:v>1.2067208692785811</c:v>
                </c:pt>
                <c:pt idx="1196">
                  <c:v>1.2160379666886161</c:v>
                </c:pt>
                <c:pt idx="1197">
                  <c:v>1.2595033833066218</c:v>
                </c:pt>
                <c:pt idx="1198">
                  <c:v>1.2422421549842335</c:v>
                </c:pt>
                <c:pt idx="1199">
                  <c:v>1.2115071513546913</c:v>
                </c:pt>
                <c:pt idx="1200">
                  <c:v>1.2214071814756091</c:v>
                </c:pt>
                <c:pt idx="1201">
                  <c:v>1.2310066983025729</c:v>
                </c:pt>
                <c:pt idx="1202">
                  <c:v>1.2485995741423042</c:v>
                </c:pt>
                <c:pt idx="1203">
                  <c:v>1.4781657742835668</c:v>
                </c:pt>
                <c:pt idx="1204">
                  <c:v>1.4409973867410528</c:v>
                </c:pt>
                <c:pt idx="1205">
                  <c:v>1.5050285506059502</c:v>
                </c:pt>
                <c:pt idx="1206">
                  <c:v>1.414792054504199</c:v>
                </c:pt>
                <c:pt idx="1207">
                  <c:v>1.4196022160160935</c:v>
                </c:pt>
                <c:pt idx="1208">
                  <c:v>1.4231754068746303</c:v>
                </c:pt>
                <c:pt idx="1209">
                  <c:v>1.4450062848761518</c:v>
                </c:pt>
                <c:pt idx="1210">
                  <c:v>1.4845229339933133</c:v>
                </c:pt>
                <c:pt idx="1211">
                  <c:v>1.4615278283181135</c:v>
                </c:pt>
                <c:pt idx="1212">
                  <c:v>1.2333551916384489</c:v>
                </c:pt>
                <c:pt idx="1213">
                  <c:v>1.2969719315776729</c:v>
                </c:pt>
                <c:pt idx="1214">
                  <c:v>1.315037977616345</c:v>
                </c:pt>
                <c:pt idx="1215">
                  <c:v>1.2647987681925208</c:v>
                </c:pt>
                <c:pt idx="1216">
                  <c:v>1.4106320132884169</c:v>
                </c:pt>
                <c:pt idx="1217">
                  <c:v>0.95001331221510277</c:v>
                </c:pt>
                <c:pt idx="1218">
                  <c:v>1.0135397311609005</c:v>
                </c:pt>
                <c:pt idx="1219">
                  <c:v>1.0230579405147446</c:v>
                </c:pt>
                <c:pt idx="1220">
                  <c:v>1.14496215812555</c:v>
                </c:pt>
                <c:pt idx="1221">
                  <c:v>1.126557635357025</c:v>
                </c:pt>
                <c:pt idx="1222">
                  <c:v>0.97637037962506068</c:v>
                </c:pt>
                <c:pt idx="1223">
                  <c:v>0.99907392410796547</c:v>
                </c:pt>
                <c:pt idx="1224">
                  <c:v>1.058472346230741</c:v>
                </c:pt>
                <c:pt idx="1225">
                  <c:v>1.2016626917077691</c:v>
                </c:pt>
                <c:pt idx="1226">
                  <c:v>1.2156399388723853</c:v>
                </c:pt>
                <c:pt idx="1227">
                  <c:v>1.0209416570067695</c:v>
                </c:pt>
                <c:pt idx="1228">
                  <c:v>1.0808322841941771</c:v>
                </c:pt>
                <c:pt idx="1229">
                  <c:v>1.1267742289058282</c:v>
                </c:pt>
                <c:pt idx="1230">
                  <c:v>1.0941228800966731</c:v>
                </c:pt>
                <c:pt idx="1231">
                  <c:v>1.2037675087704818</c:v>
                </c:pt>
                <c:pt idx="1232">
                  <c:v>1.2061940164841307</c:v>
                </c:pt>
                <c:pt idx="1233">
                  <c:v>1.2753338515299155</c:v>
                </c:pt>
                <c:pt idx="1234">
                  <c:v>1.2919131619414499</c:v>
                </c:pt>
                <c:pt idx="1235">
                  <c:v>1.3391917516776957</c:v>
                </c:pt>
                <c:pt idx="1236">
                  <c:v>1.3304056230700951</c:v>
                </c:pt>
                <c:pt idx="1237">
                  <c:v>1.455842405414608</c:v>
                </c:pt>
                <c:pt idx="1238">
                  <c:v>1.4186828216122433</c:v>
                </c:pt>
                <c:pt idx="1239">
                  <c:v>1.2551981167147315</c:v>
                </c:pt>
                <c:pt idx="1240">
                  <c:v>1.4554590236521245</c:v>
                </c:pt>
                <c:pt idx="1241">
                  <c:v>1.4540570724204533</c:v>
                </c:pt>
                <c:pt idx="1242">
                  <c:v>1.4515679595968316</c:v>
                </c:pt>
                <c:pt idx="1243">
                  <c:v>1.4496472738545221</c:v>
                </c:pt>
                <c:pt idx="1244">
                  <c:v>1.4548914046720682</c:v>
                </c:pt>
                <c:pt idx="1245">
                  <c:v>1.4328397196653668</c:v>
                </c:pt>
                <c:pt idx="1246">
                  <c:v>1.3636278592955959</c:v>
                </c:pt>
                <c:pt idx="1247">
                  <c:v>1.367129017235718</c:v>
                </c:pt>
                <c:pt idx="1248">
                  <c:v>1.3807867436850723</c:v>
                </c:pt>
                <c:pt idx="1249">
                  <c:v>1.3916913407613407</c:v>
                </c:pt>
                <c:pt idx="1250">
                  <c:v>1.3195053296635371</c:v>
                </c:pt>
                <c:pt idx="1251">
                  <c:v>1.3314929966531857</c:v>
                </c:pt>
                <c:pt idx="1252">
                  <c:v>1.3466372361080003</c:v>
                </c:pt>
                <c:pt idx="1253">
                  <c:v>1.38935525349945</c:v>
                </c:pt>
                <c:pt idx="1254">
                  <c:v>1.3897121066403673</c:v>
                </c:pt>
                <c:pt idx="1255">
                  <c:v>1.3692933759451695</c:v>
                </c:pt>
                <c:pt idx="1256">
                  <c:v>1.3884952811190534</c:v>
                </c:pt>
                <c:pt idx="1257">
                  <c:v>1.3619637515223786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D-4F29-B977-0EB8396D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674879"/>
        <c:axId val="1387675711"/>
      </c:lineChart>
      <c:dateAx>
        <c:axId val="13876748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5711"/>
        <c:crosses val="autoZero"/>
        <c:auto val="1"/>
        <c:lblOffset val="100"/>
        <c:baseTimeUnit val="days"/>
      </c:dateAx>
      <c:valAx>
        <c:axId val="1387675711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7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66675</xdr:colOff>
      <xdr:row>15</xdr:row>
      <xdr:rowOff>176212</xdr:rowOff>
    </xdr:from>
    <xdr:ext cx="1060547" cy="3509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8AD5BE4-1C1F-4495-84E6-C7ED2CA4CFCD}"/>
                </a:ext>
              </a:extLst>
            </xdr:cNvPr>
            <xdr:cNvSpPr txBox="1"/>
          </xdr:nvSpPr>
          <xdr:spPr>
            <a:xfrm>
              <a:off x="15773400" y="3148012"/>
              <a:ext cx="1060547" cy="3509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𝑐𝑜𝑣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(</m:t>
                        </m:r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𝑅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;</m:t>
                        </m:r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𝑅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𝑚</m:t>
                                </m:r>
                              </m:sub>
                            </m:sSub>
                          </m:e>
                        </m:d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98AD5BE4-1C1F-4495-84E6-C7ED2CA4CFCD}"/>
                </a:ext>
              </a:extLst>
            </xdr:cNvPr>
            <xdr:cNvSpPr txBox="1"/>
          </xdr:nvSpPr>
          <xdr:spPr>
            <a:xfrm>
              <a:off x="15773400" y="3148012"/>
              <a:ext cx="1060547" cy="3509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_𝑖=(𝑐𝑜𝑣(𝑅_𝑖;𝑅_𝑚))/𝑉(𝑅_𝑚 ) 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4</xdr:col>
      <xdr:colOff>57150</xdr:colOff>
      <xdr:row>0</xdr:row>
      <xdr:rowOff>9525</xdr:rowOff>
    </xdr:from>
    <xdr:to>
      <xdr:col>7</xdr:col>
      <xdr:colOff>523875</xdr:colOff>
      <xdr:row>13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A6606D-0AA9-4BCD-8478-2DBFDED89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523875</xdr:colOff>
      <xdr:row>0</xdr:row>
      <xdr:rowOff>9525</xdr:rowOff>
    </xdr:from>
    <xdr:to>
      <xdr:col>14</xdr:col>
      <xdr:colOff>704850</xdr:colOff>
      <xdr:row>13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1A66C10-8C8C-4BC5-8E07-952ADBC34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733425</xdr:colOff>
      <xdr:row>0</xdr:row>
      <xdr:rowOff>19050</xdr:rowOff>
    </xdr:from>
    <xdr:to>
      <xdr:col>22</xdr:col>
      <xdr:colOff>200025</xdr:colOff>
      <xdr:row>13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D1CF089-9E3D-4320-8047-6BBE94F14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219075</xdr:colOff>
      <xdr:row>0</xdr:row>
      <xdr:rowOff>28575</xdr:rowOff>
    </xdr:from>
    <xdr:to>
      <xdr:col>29</xdr:col>
      <xdr:colOff>523875</xdr:colOff>
      <xdr:row>13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A4311B-404B-45A6-A350-D8F68AD07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514350</xdr:colOff>
      <xdr:row>12</xdr:row>
      <xdr:rowOff>71437</xdr:rowOff>
    </xdr:from>
    <xdr:ext cx="2429511" cy="1778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3514CD82-C9AF-4148-AB0F-38BA4F64CC53}"/>
                </a:ext>
              </a:extLst>
            </xdr:cNvPr>
            <xdr:cNvSpPr txBox="1"/>
          </xdr:nvSpPr>
          <xdr:spPr>
            <a:xfrm>
              <a:off x="10382250" y="2395537"/>
              <a:ext cx="2429511" cy="1778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d>
                    <m:acc>
                      <m:accPr>
                        <m:chr m:val="̅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</m:acc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𝑎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</m:sSub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𝑏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3514CD82-C9AF-4148-AB0F-38BA4F64CC53}"/>
                </a:ext>
              </a:extLst>
            </xdr:cNvPr>
            <xdr:cNvSpPr txBox="1"/>
          </xdr:nvSpPr>
          <xdr:spPr>
            <a:xfrm>
              <a:off x="10382250" y="2395537"/>
              <a:ext cx="2429511" cy="1778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𝑄_𝑡=(1−𝑎−𝑏) 𝑄 ̅+𝑎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𝜀_(𝑡−1) 𝜀_(𝑡−1)^𝑇+𝑏𝑄_(𝑡−1)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11</xdr:col>
      <xdr:colOff>219074</xdr:colOff>
      <xdr:row>12</xdr:row>
      <xdr:rowOff>100011</xdr:rowOff>
    </xdr:from>
    <xdr:ext cx="1038225" cy="2333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175AAC8-9A24-4D97-BE6F-9023FB8111F2}"/>
                </a:ext>
              </a:extLst>
            </xdr:cNvPr>
            <xdr:cNvSpPr txBox="1"/>
          </xdr:nvSpPr>
          <xdr:spPr>
            <a:xfrm>
              <a:off x="13649324" y="2424111"/>
              <a:ext cx="1038225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GB" sz="1100" b="0" i="0">
                        <a:latin typeface="Cambria Math" panose="02040503050406030204" pitchFamily="18" charset="0"/>
                      </a:rPr>
                      <m:t>diag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1/2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</a:rPr>
                      <m:t>) </m:t>
                    </m:r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175AAC8-9A24-4D97-BE6F-9023FB8111F2}"/>
                </a:ext>
              </a:extLst>
            </xdr:cNvPr>
            <xdr:cNvSpPr txBox="1"/>
          </xdr:nvSpPr>
          <xdr:spPr>
            <a:xfrm>
              <a:off x="13649324" y="2424111"/>
              <a:ext cx="1038225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𝑄_𝑡^∗=diag〖(𝑄〗_𝑡^(1/2)) 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13</xdr:col>
      <xdr:colOff>47625</xdr:colOff>
      <xdr:row>12</xdr:row>
      <xdr:rowOff>104775</xdr:rowOff>
    </xdr:from>
    <xdr:ext cx="1123950" cy="2333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A97EE2F-895F-44A6-BE4C-2AC895D2D8E5}"/>
                </a:ext>
              </a:extLst>
            </xdr:cNvPr>
            <xdr:cNvSpPr txBox="1"/>
          </xdr:nvSpPr>
          <xdr:spPr>
            <a:xfrm>
              <a:off x="14925675" y="2428875"/>
              <a:ext cx="1123950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sSubSup>
                          <m:sSubSup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  <m:sup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bSup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𝑄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sSup>
                      <m:s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pPr>
                      <m:e>
                        <m:sSubSup>
                          <m:sSubSup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𝑄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  <m:sup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∗</m:t>
                            </m:r>
                          </m:sup>
                        </m:sSubSup>
                      </m:e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9A97EE2F-895F-44A6-BE4C-2AC895D2D8E5}"/>
                </a:ext>
              </a:extLst>
            </xdr:cNvPr>
            <xdr:cNvSpPr txBox="1"/>
          </xdr:nvSpPr>
          <xdr:spPr>
            <a:xfrm>
              <a:off x="14925675" y="2428875"/>
              <a:ext cx="1123950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𝑅_𝑡=〖𝑄_𝑡^∗〗^(−1) 𝑄_𝑡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〖𝑄_𝑡^∗〗^(−1)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15</xdr:col>
      <xdr:colOff>104775</xdr:colOff>
      <xdr:row>12</xdr:row>
      <xdr:rowOff>123825</xdr:rowOff>
    </xdr:from>
    <xdr:ext cx="1123950" cy="2333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CFB0017F-37E6-46AB-B3BD-2A1C33F697DC}"/>
                </a:ext>
              </a:extLst>
            </xdr:cNvPr>
            <xdr:cNvSpPr txBox="1"/>
          </xdr:nvSpPr>
          <xdr:spPr>
            <a:xfrm>
              <a:off x="16202025" y="2447925"/>
              <a:ext cx="1123950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en-GB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diag</m:t>
                    </m:r>
                    <m:r>
                      <a:rPr lang="en-GB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(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CFB0017F-37E6-46AB-B3BD-2A1C33F697DC}"/>
                </a:ext>
              </a:extLst>
            </xdr:cNvPr>
            <xdr:cNvSpPr txBox="1"/>
          </xdr:nvSpPr>
          <xdr:spPr>
            <a:xfrm>
              <a:off x="16202025" y="2447925"/>
              <a:ext cx="1123950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𝐷_𝑡=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diag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(𝑣_𝑡)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17</xdr:col>
      <xdr:colOff>142875</xdr:colOff>
      <xdr:row>12</xdr:row>
      <xdr:rowOff>133350</xdr:rowOff>
    </xdr:from>
    <xdr:ext cx="1123950" cy="2333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58DEE5F2-7B02-432F-B75B-3318A463AC41}"/>
                </a:ext>
              </a:extLst>
            </xdr:cNvPr>
            <xdr:cNvSpPr txBox="1"/>
          </xdr:nvSpPr>
          <xdr:spPr>
            <a:xfrm>
              <a:off x="17649825" y="2457450"/>
              <a:ext cx="1123950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58DEE5F2-7B02-432F-B75B-3318A463AC41}"/>
                </a:ext>
              </a:extLst>
            </xdr:cNvPr>
            <xdr:cNvSpPr txBox="1"/>
          </xdr:nvSpPr>
          <xdr:spPr>
            <a:xfrm>
              <a:off x="17649825" y="2457450"/>
              <a:ext cx="1123950" cy="2333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𝐻_𝑡=𝐷_𝑡 𝑅_𝑡 𝐷_𝑡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19</xdr:col>
      <xdr:colOff>323850</xdr:colOff>
      <xdr:row>10</xdr:row>
      <xdr:rowOff>119062</xdr:rowOff>
    </xdr:from>
    <xdr:ext cx="2864759" cy="47596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B285B7C1-4B57-4E24-87EF-0149FFEAF913}"/>
                </a:ext>
              </a:extLst>
            </xdr:cNvPr>
            <xdr:cNvSpPr txBox="1"/>
          </xdr:nvSpPr>
          <xdr:spPr>
            <a:xfrm>
              <a:off x="19278600" y="2062162"/>
              <a:ext cx="2864759" cy="4759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𝑙𝑜𝑔𝐿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sup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𝜋</m:t>
                                </m:r>
                              </m:e>
                            </m:func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func>
                              <m:func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n-GB" sz="1100" b="0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n-GB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en-GB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en-GB" sz="1100" b="0" i="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det</m:t>
                                        </m:r>
                                      </m:fName>
                                      <m:e>
                                        <m:sSub>
                                          <m:sSubPr>
                                            <m:ctrlP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𝐻</m:t>
                                            </m:r>
                                          </m:e>
                                          <m:sub>
                                            <m:r>
                                              <a:rPr lang="en-GB" sz="1100" b="0" i="1">
                                                <a:latin typeface="Cambria Math" panose="02040503050406030204" pitchFamily="18" charset="0"/>
                                                <a:ea typeface="Cambria Math" panose="02040503050406030204" pitchFamily="18" charset="0"/>
                                              </a:rPr>
                                              <m:t>𝑡</m:t>
                                            </m:r>
                                          </m:sub>
                                        </m:sSub>
                                      </m:e>
                                    </m:func>
                                  </m:e>
                                </m:d>
                              </m:e>
                            </m:func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𝐻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bSup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𝑇</m:t>
                                </m:r>
                              </m:sup>
                            </m:sSubSup>
                          </m:e>
                        </m:d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</m:e>
                    </m:nary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B285B7C1-4B57-4E24-87EF-0149FFEAF913}"/>
                </a:ext>
              </a:extLst>
            </xdr:cNvPr>
            <xdr:cNvSpPr txBox="1"/>
          </xdr:nvSpPr>
          <xdr:spPr>
            <a:xfrm>
              <a:off x="19278600" y="2062162"/>
              <a:ext cx="2864759" cy="4759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𝑙𝑜𝑔𝐿=∑24_(𝑡=1)^𝑇▒〖−1/2 (𝑛 ln⁡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𝜋+ln⁡(det⁡〖𝐻_𝑡 〗 )+𝜀_𝑡 𝐻_𝑡^(−1) 𝜀_𝑡^𝑇 )  〗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</xdr:row>
      <xdr:rowOff>9525</xdr:rowOff>
    </xdr:from>
    <xdr:ext cx="1495218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388E8E0-B957-4056-9534-F9E793A3F055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5388E8E0-B957-4056-9534-F9E793A3F055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FCC6FFF-BB5D-4DE3-A3F5-2AD7C0EBBA97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FCC6FFF-BB5D-4DE3-A3F5-2AD7C0EBBA97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3</xdr:row>
      <xdr:rowOff>0</xdr:rowOff>
    </xdr:from>
    <xdr:ext cx="1673663" cy="443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BA711CE-535B-4DE9-B2C9-2554DD61C86F}"/>
                </a:ext>
              </a:extLst>
            </xdr:cNvPr>
            <xdr:cNvSpPr txBox="1"/>
          </xdr:nvSpPr>
          <xdr:spPr>
            <a:xfrm>
              <a:off x="4505325" y="609600"/>
              <a:ext cx="1673663" cy="4430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DBA711CE-535B-4DE9-B2C9-2554DD61C86F}"/>
                </a:ext>
              </a:extLst>
            </xdr:cNvPr>
            <xdr:cNvSpPr txBox="1"/>
          </xdr:nvSpPr>
          <xdr:spPr>
            <a:xfrm>
              <a:off x="4505325" y="609600"/>
              <a:ext cx="1673663" cy="4430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1</xdr:row>
      <xdr:rowOff>9525</xdr:rowOff>
    </xdr:from>
    <xdr:ext cx="1495218" cy="1905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499BA0F7-5471-4373-B38A-BEF5044697DE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499BA0F7-5471-4373-B38A-BEF5044697DE}"/>
                </a:ext>
              </a:extLst>
            </xdr:cNvPr>
            <xdr:cNvSpPr txBox="1"/>
          </xdr:nvSpPr>
          <xdr:spPr>
            <a:xfrm>
              <a:off x="4552950" y="200025"/>
              <a:ext cx="1495218" cy="1905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71B966B-573F-4CB2-BAB6-6E1596AF61F6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71B966B-573F-4CB2-BAB6-6E1596AF61F6}"/>
                </a:ext>
              </a:extLst>
            </xdr:cNvPr>
            <xdr:cNvSpPr txBox="1"/>
          </xdr:nvSpPr>
          <xdr:spPr>
            <a:xfrm>
              <a:off x="4552950" y="41910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0</xdr:colOff>
      <xdr:row>3</xdr:row>
      <xdr:rowOff>0</xdr:rowOff>
    </xdr:from>
    <xdr:ext cx="1673663" cy="4430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633C02C-5441-4510-B9A4-4D838311AFDC}"/>
                </a:ext>
              </a:extLst>
            </xdr:cNvPr>
            <xdr:cNvSpPr txBox="1"/>
          </xdr:nvSpPr>
          <xdr:spPr>
            <a:xfrm>
              <a:off x="4505325" y="609600"/>
              <a:ext cx="1673663" cy="4430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𝐿</m:t>
                    </m:r>
                    <m:d>
                      <m:d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</m:d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sSub>
                          <m:sSubPr>
                            <m:ctrlP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  <m:sub>
                            <m:r>
                              <a:rPr lang="en-GB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𝑡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sSubSup>
                              <m:sSubSupPr>
                                <m:ctrlP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𝑣</m:t>
                                </m:r>
                              </m:e>
                              <m:sub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  <m:sup>
                                <m:r>
                                  <a:rPr lang="en-GB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den>
                        </m:f>
                      </m:sup>
                    </m:s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633C02C-5441-4510-B9A4-4D838311AFDC}"/>
                </a:ext>
              </a:extLst>
            </xdr:cNvPr>
            <xdr:cNvSpPr txBox="1"/>
          </xdr:nvSpPr>
          <xdr:spPr>
            <a:xfrm>
              <a:off x="4505325" y="609600"/>
              <a:ext cx="1673663" cy="4430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𝐿(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𝜇,𝜔,𝛼,𝛽)=1/(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𝑣_𝑡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√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2𝜋) 𝑒^(−(𝜀_𝑡^2)/(2𝑣_𝑡^2 ))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9F7F-1309-43BA-90DE-FEA800CCF72F}">
  <dimension ref="A1:P1274"/>
  <sheetViews>
    <sheetView tabSelected="1" workbookViewId="0">
      <selection activeCell="B9" sqref="B9"/>
    </sheetView>
  </sheetViews>
  <sheetFormatPr defaultRowHeight="15" x14ac:dyDescent="0.25"/>
  <cols>
    <col min="1" max="1" width="29.85546875" bestFit="1" customWidth="1"/>
    <col min="2" max="4" width="18.85546875" customWidth="1"/>
    <col min="5" max="5" width="22" bestFit="1" customWidth="1"/>
    <col min="6" max="6" width="18.85546875" customWidth="1"/>
    <col min="7" max="7" width="20.7109375" bestFit="1" customWidth="1"/>
    <col min="8" max="8" width="11" bestFit="1" customWidth="1"/>
    <col min="15" max="15" width="12.5703125" bestFit="1" customWidth="1"/>
  </cols>
  <sheetData>
    <row r="1" spans="1:15" x14ac:dyDescent="0.25">
      <c r="B1" s="2" t="s">
        <v>21</v>
      </c>
      <c r="C1" s="2" t="s">
        <v>40</v>
      </c>
    </row>
    <row r="2" spans="1:15" x14ac:dyDescent="0.25">
      <c r="A2" t="s">
        <v>0</v>
      </c>
      <c r="B2" s="1">
        <f>AVERAGE(B17:B1274)</f>
        <v>3.7434340238909667E-4</v>
      </c>
      <c r="C2" s="1">
        <f>AVERAGE(C17:C1274)</f>
        <v>7.9362800850196812E-4</v>
      </c>
    </row>
    <row r="3" spans="1:15" ht="16.5" customHeight="1" x14ac:dyDescent="0.25">
      <c r="A3" t="s">
        <v>1</v>
      </c>
      <c r="B3" s="3">
        <f>_xlfn.STDEV.S(B17:B1274)</f>
        <v>8.5300002356357221E-3</v>
      </c>
      <c r="C3" s="3">
        <f>_xlfn.STDEV.S(C17:C1274)</f>
        <v>1.571025222745704E-2</v>
      </c>
    </row>
    <row r="4" spans="1:15" ht="16.5" customHeight="1" x14ac:dyDescent="0.25">
      <c r="A4" t="s">
        <v>2</v>
      </c>
      <c r="B4" s="5">
        <f>B3^2</f>
        <v>7.2760904019945479E-5</v>
      </c>
      <c r="C4" s="5">
        <f>C3^2</f>
        <v>2.4681202505031887E-4</v>
      </c>
    </row>
    <row r="5" spans="1:15" ht="16.5" customHeight="1" x14ac:dyDescent="0.25">
      <c r="A5" t="s">
        <v>10</v>
      </c>
      <c r="B5" s="6">
        <f>CORREL(B17:B1274,C17:C1274)</f>
        <v>0.67326076065888818</v>
      </c>
      <c r="C5" s="2"/>
    </row>
    <row r="6" spans="1:15" ht="16.5" customHeight="1" x14ac:dyDescent="0.25">
      <c r="B6" s="2"/>
      <c r="C6" s="2"/>
    </row>
    <row r="7" spans="1:15" ht="16.5" customHeight="1" x14ac:dyDescent="0.25">
      <c r="A7" t="s">
        <v>44</v>
      </c>
      <c r="B7" s="2" t="s">
        <v>21</v>
      </c>
      <c r="C7" s="2" t="s">
        <v>40</v>
      </c>
    </row>
    <row r="8" spans="1:15" ht="16.5" customHeight="1" x14ac:dyDescent="0.25">
      <c r="A8" t="s">
        <v>3</v>
      </c>
      <c r="B8" s="1">
        <v>3.7434340238909667E-4</v>
      </c>
      <c r="C8" s="1">
        <v>7.9362800850196812E-4</v>
      </c>
      <c r="D8" s="1"/>
      <c r="E8" s="1"/>
    </row>
    <row r="9" spans="1:15" x14ac:dyDescent="0.25">
      <c r="A9" t="s">
        <v>4</v>
      </c>
      <c r="B9" s="5">
        <v>7.2760904019945479E-5</v>
      </c>
      <c r="C9" s="5">
        <v>2.4681202505031887E-4</v>
      </c>
      <c r="D9" s="1"/>
      <c r="E9" s="1"/>
      <c r="F9" s="2"/>
      <c r="G9" s="2"/>
    </row>
    <row r="10" spans="1:15" x14ac:dyDescent="0.25">
      <c r="A10" t="s">
        <v>5</v>
      </c>
      <c r="B10" s="6">
        <v>0</v>
      </c>
      <c r="C10" s="6">
        <v>0</v>
      </c>
      <c r="D10" s="1"/>
      <c r="E10" s="1"/>
      <c r="F10" s="12"/>
      <c r="G10" s="12"/>
    </row>
    <row r="11" spans="1:15" x14ac:dyDescent="0.25">
      <c r="A11" t="s">
        <v>6</v>
      </c>
      <c r="B11" s="6">
        <v>0</v>
      </c>
      <c r="C11" s="6">
        <v>0</v>
      </c>
      <c r="D11" s="1"/>
      <c r="E11" s="1"/>
      <c r="F11" s="12"/>
      <c r="G11" s="12"/>
    </row>
    <row r="12" spans="1:15" x14ac:dyDescent="0.25">
      <c r="A12" t="s">
        <v>8</v>
      </c>
      <c r="B12" s="6">
        <f>B10+B11</f>
        <v>0</v>
      </c>
      <c r="C12" s="6">
        <v>0</v>
      </c>
      <c r="D12" s="1"/>
      <c r="E12" s="1"/>
      <c r="F12" s="7"/>
      <c r="G12" s="7"/>
    </row>
    <row r="13" spans="1:15" x14ac:dyDescent="0.25">
      <c r="A13" t="s">
        <v>9</v>
      </c>
      <c r="B13" s="3">
        <f>SQRT(B9/(1-B10-B11))</f>
        <v>8.5300002356357221E-3</v>
      </c>
      <c r="C13" s="3">
        <f>SQRT(C9/(1-C10-C11))</f>
        <v>1.571025222745704E-2</v>
      </c>
      <c r="D13" s="1"/>
      <c r="F13" s="12"/>
      <c r="G13" s="12"/>
    </row>
    <row r="14" spans="1:15" x14ac:dyDescent="0.25">
      <c r="A14" t="s">
        <v>43</v>
      </c>
      <c r="B14" s="6">
        <f>CORREL(B17:B1274,C17:C1274)</f>
        <v>0.67326076065888818</v>
      </c>
      <c r="C14" s="6"/>
      <c r="D14" s="1"/>
      <c r="F14" s="12"/>
      <c r="G14" s="12"/>
    </row>
    <row r="15" spans="1:15" x14ac:dyDescent="0.25">
      <c r="I15" s="15" t="s">
        <v>17</v>
      </c>
      <c r="J15" s="15"/>
      <c r="K15" s="15" t="s">
        <v>36</v>
      </c>
      <c r="L15" s="15"/>
      <c r="M15" s="15" t="s">
        <v>18</v>
      </c>
      <c r="N15" s="15"/>
    </row>
    <row r="16" spans="1:15" x14ac:dyDescent="0.25">
      <c r="A16" s="2" t="s">
        <v>12</v>
      </c>
      <c r="B16" s="2" t="s">
        <v>19</v>
      </c>
      <c r="C16" s="2" t="s">
        <v>37</v>
      </c>
      <c r="D16" s="2" t="s">
        <v>20</v>
      </c>
      <c r="E16" s="2" t="s">
        <v>38</v>
      </c>
      <c r="F16" s="2" t="s">
        <v>23</v>
      </c>
      <c r="G16" s="2" t="s">
        <v>39</v>
      </c>
      <c r="H16" s="2" t="s">
        <v>10</v>
      </c>
      <c r="I16" s="2" t="s">
        <v>21</v>
      </c>
      <c r="J16" s="2" t="s">
        <v>40</v>
      </c>
      <c r="K16" s="2" t="s">
        <v>21</v>
      </c>
      <c r="L16" s="2" t="s">
        <v>40</v>
      </c>
      <c r="M16" s="2" t="s">
        <v>21</v>
      </c>
      <c r="N16" s="2" t="s">
        <v>40</v>
      </c>
      <c r="O16" s="2" t="s">
        <v>41</v>
      </c>
    </row>
    <row r="17" spans="1:16" x14ac:dyDescent="0.25">
      <c r="A17" s="9">
        <v>41975</v>
      </c>
      <c r="B17" s="10">
        <v>6.3844086021505042E-3</v>
      </c>
      <c r="C17" s="10">
        <v>-3.8237942122185675E-3</v>
      </c>
      <c r="D17" s="10">
        <f>B17-B$8</f>
        <v>6.0100651997614073E-3</v>
      </c>
      <c r="E17" s="10">
        <f>C17-C$8</f>
        <v>-4.617422220720536E-3</v>
      </c>
      <c r="F17" s="5">
        <f>D17^2</f>
        <v>3.6120883705383121E-5</v>
      </c>
      <c r="G17" s="5">
        <f>E17^2</f>
        <v>2.1320587964403767E-5</v>
      </c>
      <c r="H17" s="6" cm="1">
        <f t="array" ref="H17">INDEX(DCC_estimation!$O$16:$O$2531,P17)</f>
        <v>0.59926112103151485</v>
      </c>
      <c r="I17" s="10">
        <f>ABS(D17)</f>
        <v>6.0100651997614073E-3</v>
      </c>
      <c r="J17" s="10">
        <f>ABS(E17)</f>
        <v>4.617422220720536E-3</v>
      </c>
      <c r="K17" s="14" cm="1">
        <f t="array" ref="K17">INDEX(DCC_estimation!$P$16:$P$2531,P17)</f>
        <v>8.0285713380364478E-3</v>
      </c>
      <c r="L17" s="14" cm="1">
        <f t="array" ref="L17">INDEX(DCC_estimation!$Q$17:$Q$2531,P17)</f>
        <v>1.5564936250404331E-2</v>
      </c>
      <c r="M17" s="14">
        <f>GARCH_SP500!I14</f>
        <v>9.1127387626288373E-3</v>
      </c>
      <c r="N17" s="14">
        <f>GARCH_AAPL!I14</f>
        <v>1.6083063269913333E-2</v>
      </c>
      <c r="O17" s="6">
        <f>(K17*L17*H17)/K17^2</f>
        <v>1.1617834298876126</v>
      </c>
      <c r="P17" s="2">
        <v>1</v>
      </c>
    </row>
    <row r="18" spans="1:16" x14ac:dyDescent="0.25">
      <c r="A18" s="9">
        <v>41976</v>
      </c>
      <c r="B18" s="10">
        <v>3.7647286540367642E-3</v>
      </c>
      <c r="C18" s="10">
        <v>1.1340871022973875E-2</v>
      </c>
      <c r="D18" s="10">
        <f t="shared" ref="D18:D81" si="0">B18-B$8</f>
        <v>3.3903852516476676E-3</v>
      </c>
      <c r="E18" s="10">
        <f t="shared" ref="E18:E81" si="1">C18-C$8</f>
        <v>1.0547243014471908E-2</v>
      </c>
      <c r="F18" s="5">
        <f t="shared" ref="F18:F81" si="2">D18^2</f>
        <v>1.149471215459002E-5</v>
      </c>
      <c r="G18" s="5">
        <f t="shared" ref="G18:G81" si="3">E18^2</f>
        <v>1.1124433520632645E-4</v>
      </c>
      <c r="H18" s="6" cm="1">
        <f t="array" ref="H18">INDEX(DCC_estimation!$O$16:$O$2531,P18)</f>
        <v>0.59926112103151485</v>
      </c>
      <c r="I18" s="10">
        <f t="shared" ref="I18:I81" si="4">ABS(D18)</f>
        <v>3.3903852516476676E-3</v>
      </c>
      <c r="J18" s="10">
        <f t="shared" ref="J18:J81" si="5">ABS(E18)</f>
        <v>1.0547243014471908E-2</v>
      </c>
      <c r="K18" s="14" cm="1">
        <f t="array" ref="K18">INDEX(DCC_estimation!$P$16:$P$2531,P18)</f>
        <v>7.3758172947559954E-3</v>
      </c>
      <c r="L18" s="14" cm="1">
        <f t="array" ref="L18">INDEX(DCC_estimation!$Q$17:$Q$2531,P18)</f>
        <v>1.480529888935952E-2</v>
      </c>
      <c r="M18" s="14">
        <f>GARCH_SP500!I15</f>
        <v>8.5036269074931399E-3</v>
      </c>
      <c r="N18" s="14">
        <f>GARCH_AAPL!I15</f>
        <v>1.5187968478844523E-2</v>
      </c>
      <c r="O18" s="6">
        <f t="shared" ref="O18:O81" si="6">(K18*L18*H18)/K18^2</f>
        <v>1.2028822915600348</v>
      </c>
      <c r="P18" s="2">
        <f>P17+2</f>
        <v>3</v>
      </c>
    </row>
    <row r="19" spans="1:16" x14ac:dyDescent="0.25">
      <c r="A19" s="9">
        <v>41977</v>
      </c>
      <c r="B19" s="10">
        <v>-1.1618209253108081E-3</v>
      </c>
      <c r="C19" s="10">
        <v>-3.7954282756835767E-3</v>
      </c>
      <c r="D19" s="10">
        <f t="shared" si="0"/>
        <v>-1.5361643276999048E-3</v>
      </c>
      <c r="E19" s="10">
        <f t="shared" si="1"/>
        <v>-4.5890562841855451E-3</v>
      </c>
      <c r="F19" s="5">
        <f t="shared" si="2"/>
        <v>2.3598008416977004E-6</v>
      </c>
      <c r="G19" s="5">
        <f t="shared" si="3"/>
        <v>2.1059437579422843E-5</v>
      </c>
      <c r="H19" s="6" cm="1">
        <f t="array" ref="H19">INDEX(DCC_estimation!$O$16:$O$2531,P19)</f>
        <v>0.56238430764583547</v>
      </c>
      <c r="I19" s="10">
        <f t="shared" si="4"/>
        <v>1.5361643276999048E-3</v>
      </c>
      <c r="J19" s="10">
        <f t="shared" si="5"/>
        <v>4.5890562841855451E-3</v>
      </c>
      <c r="K19" s="14" cm="1">
        <f t="array" ref="K19">INDEX(DCC_estimation!$P$16:$P$2531,P19)</f>
        <v>7.2084932766492173E-3</v>
      </c>
      <c r="L19" s="14" cm="1">
        <f t="array" ref="L19">INDEX(DCC_estimation!$Q$17:$Q$2531,P19)</f>
        <v>1.4275173075345881E-2</v>
      </c>
      <c r="M19" s="14">
        <f>GARCH_SP500!I16</f>
        <v>7.7282104679744718E-3</v>
      </c>
      <c r="N19" s="14">
        <f>GARCH_AAPL!I16</f>
        <v>1.4711578940412045E-2</v>
      </c>
      <c r="O19" s="6">
        <f t="shared" si="6"/>
        <v>1.1137047671957667</v>
      </c>
      <c r="P19" s="2">
        <f t="shared" ref="P19:P82" si="7">P18+2</f>
        <v>5</v>
      </c>
    </row>
    <row r="20" spans="1:16" x14ac:dyDescent="0.25">
      <c r="A20" s="9">
        <v>41978</v>
      </c>
      <c r="B20" s="10">
        <v>1.6651222054904213E-3</v>
      </c>
      <c r="C20" s="10">
        <v>-4.2427570956016236E-3</v>
      </c>
      <c r="D20" s="10">
        <f t="shared" si="0"/>
        <v>1.2907788031013246E-3</v>
      </c>
      <c r="E20" s="10">
        <f t="shared" si="1"/>
        <v>-5.0363851041035921E-3</v>
      </c>
      <c r="F20" s="5">
        <f t="shared" si="2"/>
        <v>1.6661099185356882E-6</v>
      </c>
      <c r="G20" s="5">
        <f t="shared" si="3"/>
        <v>2.5365174916836551E-5</v>
      </c>
      <c r="H20" s="6" cm="1">
        <f t="array" ref="H20">INDEX(DCC_estimation!$O$16:$O$2531,P20)</f>
        <v>0.58026496415106632</v>
      </c>
      <c r="I20" s="10">
        <f t="shared" si="4"/>
        <v>1.2907788031013246E-3</v>
      </c>
      <c r="J20" s="10">
        <f t="shared" si="5"/>
        <v>5.0363851041035921E-3</v>
      </c>
      <c r="K20" s="14" cm="1">
        <f t="array" ref="K20">INDEX(DCC_estimation!$P$16:$P$2531,P20)</f>
        <v>6.8285343725116524E-3</v>
      </c>
      <c r="L20" s="14" cm="1">
        <f t="array" ref="L20">INDEX(DCC_estimation!$Q$17:$Q$2531,P20)</f>
        <v>1.4065225472372647E-2</v>
      </c>
      <c r="M20" s="14">
        <f>GARCH_SP500!I17</f>
        <v>7.0266563562521971E-3</v>
      </c>
      <c r="N20" s="14">
        <f>GARCH_AAPL!I17</f>
        <v>1.4028445205850134E-2</v>
      </c>
      <c r="O20" s="6">
        <f t="shared" si="6"/>
        <v>1.1952136592234825</v>
      </c>
      <c r="P20" s="2">
        <f t="shared" si="7"/>
        <v>7</v>
      </c>
    </row>
    <row r="21" spans="1:16" x14ac:dyDescent="0.25">
      <c r="A21" s="9">
        <v>41981</v>
      </c>
      <c r="B21" s="10">
        <v>-7.2565373885138396E-3</v>
      </c>
      <c r="C21" s="10">
        <v>-2.2608695652173827E-2</v>
      </c>
      <c r="D21" s="10">
        <f t="shared" si="0"/>
        <v>-7.6308807909029365E-3</v>
      </c>
      <c r="E21" s="10">
        <f t="shared" si="1"/>
        <v>-2.3402323660675795E-2</v>
      </c>
      <c r="F21" s="5">
        <f t="shared" si="2"/>
        <v>5.8230341644971424E-5</v>
      </c>
      <c r="G21" s="5">
        <f t="shared" si="3"/>
        <v>5.4766875271902607E-4</v>
      </c>
      <c r="H21" s="6" cm="1">
        <f t="array" ref="H21">INDEX(DCC_estimation!$O$16:$O$2531,P21)</f>
        <v>0.58864582433832879</v>
      </c>
      <c r="I21" s="10">
        <f t="shared" si="4"/>
        <v>7.6308807909029365E-3</v>
      </c>
      <c r="J21" s="10">
        <f t="shared" si="5"/>
        <v>2.3402323660675795E-2</v>
      </c>
      <c r="K21" s="14" cm="1">
        <f t="array" ref="K21">INDEX(DCC_estimation!$P$16:$P$2531,P21)</f>
        <v>6.4692007441060229E-3</v>
      </c>
      <c r="L21" s="14" cm="1">
        <f t="array" ref="L21">INDEX(DCC_estimation!$Q$17:$Q$2531,P21)</f>
        <v>1.367027606129315E-2</v>
      </c>
      <c r="M21" s="14">
        <f>GARCH_SP500!I18</f>
        <v>6.4062652909601253E-3</v>
      </c>
      <c r="N21" s="14">
        <f>GARCH_AAPL!I18</f>
        <v>1.3478578946152063E-2</v>
      </c>
      <c r="O21" s="6">
        <f t="shared" si="6"/>
        <v>1.2438864149275111</v>
      </c>
      <c r="P21" s="2">
        <f t="shared" si="7"/>
        <v>9</v>
      </c>
    </row>
    <row r="22" spans="1:16" x14ac:dyDescent="0.25">
      <c r="A22" s="9">
        <v>41982</v>
      </c>
      <c r="B22" s="10">
        <v>-2.378282879760274E-4</v>
      </c>
      <c r="C22" s="10">
        <v>1.5302526690391449E-2</v>
      </c>
      <c r="D22" s="10">
        <f t="shared" si="0"/>
        <v>-6.1217169036512412E-4</v>
      </c>
      <c r="E22" s="10">
        <f t="shared" si="1"/>
        <v>1.4508898681889482E-2</v>
      </c>
      <c r="F22" s="5">
        <f t="shared" si="2"/>
        <v>3.7475417848449338E-7</v>
      </c>
      <c r="G22" s="5">
        <f t="shared" si="3"/>
        <v>2.1050814096133433E-4</v>
      </c>
      <c r="H22" s="6" cm="1">
        <f t="array" ref="H22">INDEX(DCC_estimation!$O$16:$O$2531,P22)</f>
        <v>0.5835577080579708</v>
      </c>
      <c r="I22" s="10">
        <f t="shared" si="4"/>
        <v>6.1217169036512412E-4</v>
      </c>
      <c r="J22" s="10">
        <f t="shared" si="5"/>
        <v>1.4508898681889482E-2</v>
      </c>
      <c r="K22" s="14" cm="1">
        <f t="array" ref="K22">INDEX(DCC_estimation!$P$16:$P$2531,P22)</f>
        <v>6.1561473413271582E-3</v>
      </c>
      <c r="L22" s="14" cm="1">
        <f t="array" ref="L22">INDEX(DCC_estimation!$Q$17:$Q$2531,P22)</f>
        <v>1.3368020695573232E-2</v>
      </c>
      <c r="M22" s="14">
        <f>GARCH_SP500!I19</f>
        <v>6.9379378726000061E-3</v>
      </c>
      <c r="N22" s="14">
        <f>GARCH_AAPL!I19</f>
        <v>1.5378685728939519E-2</v>
      </c>
      <c r="O22" s="6">
        <f t="shared" si="6"/>
        <v>1.2671905147576397</v>
      </c>
      <c r="P22" s="2">
        <f t="shared" si="7"/>
        <v>11</v>
      </c>
    </row>
    <row r="23" spans="1:16" x14ac:dyDescent="0.25">
      <c r="A23" s="9">
        <v>41983</v>
      </c>
      <c r="B23" s="10">
        <v>-1.6350943286306596E-2</v>
      </c>
      <c r="C23" s="10">
        <v>-1.9015141289339565E-2</v>
      </c>
      <c r="D23" s="10">
        <f t="shared" si="0"/>
        <v>-1.6725286688695693E-2</v>
      </c>
      <c r="E23" s="10">
        <f t="shared" si="1"/>
        <v>-1.9808769297841533E-2</v>
      </c>
      <c r="F23" s="5">
        <f t="shared" si="2"/>
        <v>2.7973521481906133E-4</v>
      </c>
      <c r="G23" s="5">
        <f t="shared" si="3"/>
        <v>3.9238734109510936E-4</v>
      </c>
      <c r="H23" s="6" cm="1">
        <f t="array" ref="H23">INDEX(DCC_estimation!$O$16:$O$2531,P23)</f>
        <v>0.63468435598478079</v>
      </c>
      <c r="I23" s="10">
        <f t="shared" si="4"/>
        <v>1.6725286688695693E-2</v>
      </c>
      <c r="J23" s="10">
        <f t="shared" si="5"/>
        <v>1.9808769297841533E-2</v>
      </c>
      <c r="K23" s="14" cm="1">
        <f t="array" ref="K23">INDEX(DCC_estimation!$P$16:$P$2531,P23)</f>
        <v>6.6969008274534256E-3</v>
      </c>
      <c r="L23" s="14" cm="1">
        <f t="array" ref="L23">INDEX(DCC_estimation!$Q$17:$Q$2531,P23)</f>
        <v>1.4993925314609153E-2</v>
      </c>
      <c r="M23" s="14">
        <f>GARCH_SP500!I20</f>
        <v>6.3398534785737808E-3</v>
      </c>
      <c r="N23" s="14">
        <f>GARCH_AAPL!I20</f>
        <v>1.5246837120960232E-2</v>
      </c>
      <c r="O23" s="6">
        <f t="shared" si="6"/>
        <v>1.421016986390903</v>
      </c>
      <c r="P23" s="2">
        <f t="shared" si="7"/>
        <v>13</v>
      </c>
    </row>
    <row r="24" spans="1:16" x14ac:dyDescent="0.25">
      <c r="A24" s="9">
        <v>41984</v>
      </c>
      <c r="B24" s="10">
        <v>4.5357181636016541E-3</v>
      </c>
      <c r="C24" s="10">
        <v>-2.9476731736551853E-3</v>
      </c>
      <c r="D24" s="10">
        <f t="shared" si="0"/>
        <v>4.1613747612125572E-3</v>
      </c>
      <c r="E24" s="10">
        <f t="shared" si="1"/>
        <v>-3.7413011821571533E-3</v>
      </c>
      <c r="F24" s="5">
        <f t="shared" si="2"/>
        <v>1.7317039903256867E-5</v>
      </c>
      <c r="G24" s="5">
        <f t="shared" si="3"/>
        <v>1.3997334535610514E-5</v>
      </c>
      <c r="H24" s="6" cm="1">
        <f t="array" ref="H24">INDEX(DCC_estimation!$O$16:$O$2531,P24)</f>
        <v>0.59557957239841852</v>
      </c>
      <c r="I24" s="10">
        <f t="shared" si="4"/>
        <v>4.1613747612125572E-3</v>
      </c>
      <c r="J24" s="10">
        <f t="shared" si="5"/>
        <v>3.7413011821571533E-3</v>
      </c>
      <c r="K24" s="14" cm="1">
        <f t="array" ref="K24">INDEX(DCC_estimation!$P$16:$P$2531,P24)</f>
        <v>6.3343155351336718E-3</v>
      </c>
      <c r="L24" s="14" cm="1">
        <f t="array" ref="L24">INDEX(DCC_estimation!$Q$17:$Q$2531,P24)</f>
        <v>1.4942806602326017E-2</v>
      </c>
      <c r="M24" s="14">
        <f>GARCH_SP500!I21</f>
        <v>9.7416146266293708E-3</v>
      </c>
      <c r="N24" s="14">
        <f>GARCH_AAPL!I21</f>
        <v>1.6051118540685208E-2</v>
      </c>
      <c r="O24" s="6">
        <f t="shared" si="6"/>
        <v>1.4049869030494684</v>
      </c>
      <c r="P24" s="2">
        <f t="shared" si="7"/>
        <v>15</v>
      </c>
    </row>
    <row r="25" spans="1:16" x14ac:dyDescent="0.25">
      <c r="A25" s="9">
        <v>41985</v>
      </c>
      <c r="B25" s="10">
        <v>-1.6213586985894146E-2</v>
      </c>
      <c r="C25" s="10">
        <v>-1.6932448775042186E-2</v>
      </c>
      <c r="D25" s="10">
        <f t="shared" si="0"/>
        <v>-1.6587930388283243E-2</v>
      </c>
      <c r="E25" s="10">
        <f t="shared" si="1"/>
        <v>-1.7726076783544154E-2</v>
      </c>
      <c r="F25" s="5">
        <f t="shared" si="2"/>
        <v>2.7515943456653068E-4</v>
      </c>
      <c r="G25" s="5">
        <f t="shared" si="3"/>
        <v>3.1421379813610303E-4</v>
      </c>
      <c r="H25" s="6" cm="1">
        <f t="array" ref="H25">INDEX(DCC_estimation!$O$16:$O$2531,P25)</f>
        <v>0.66257762794999975</v>
      </c>
      <c r="I25" s="10">
        <f t="shared" si="4"/>
        <v>1.6587930388283243E-2</v>
      </c>
      <c r="J25" s="10">
        <f t="shared" si="5"/>
        <v>1.7726076783544154E-2</v>
      </c>
      <c r="K25" s="14" cm="1">
        <f t="array" ref="K25">INDEX(DCC_estimation!$P$16:$P$2531,P25)</f>
        <v>9.0606445959595383E-3</v>
      </c>
      <c r="L25" s="14" cm="1">
        <f t="array" ref="L25">INDEX(DCC_estimation!$Q$17:$Q$2531,P25)</f>
        <v>1.5642520922177907E-2</v>
      </c>
      <c r="M25" s="14">
        <f>GARCH_SP500!I22</f>
        <v>8.8068044662473408E-3</v>
      </c>
      <c r="N25" s="14">
        <f>GARCH_AAPL!I22</f>
        <v>1.5126146850869304E-2</v>
      </c>
      <c r="O25" s="6">
        <f t="shared" si="6"/>
        <v>1.1438904040444016</v>
      </c>
      <c r="P25" s="2">
        <f t="shared" si="7"/>
        <v>17</v>
      </c>
    </row>
    <row r="26" spans="1:16" x14ac:dyDescent="0.25">
      <c r="A26" s="9">
        <v>41988</v>
      </c>
      <c r="B26" s="10">
        <v>-6.342610858349973E-3</v>
      </c>
      <c r="C26" s="10">
        <v>-1.3669916570858809E-2</v>
      </c>
      <c r="D26" s="10">
        <f t="shared" si="0"/>
        <v>-6.7169542607390699E-3</v>
      </c>
      <c r="E26" s="10">
        <f t="shared" si="1"/>
        <v>-1.4463544579360776E-2</v>
      </c>
      <c r="F26" s="5">
        <f t="shared" si="2"/>
        <v>4.5117474540860744E-5</v>
      </c>
      <c r="G26" s="5">
        <f t="shared" si="3"/>
        <v>2.0919412179915651E-4</v>
      </c>
      <c r="H26" s="6" cm="1">
        <f t="array" ref="H26">INDEX(DCC_estimation!$O$16:$O$2531,P26)</f>
        <v>0.62862631153380377</v>
      </c>
      <c r="I26" s="10">
        <f t="shared" si="4"/>
        <v>6.7169542607390699E-3</v>
      </c>
      <c r="J26" s="10">
        <f t="shared" si="5"/>
        <v>1.4463544579360776E-2</v>
      </c>
      <c r="K26" s="14" cm="1">
        <f t="array" ref="K26">INDEX(DCC_estimation!$P$16:$P$2531,P26)</f>
        <v>8.3439697763456038E-3</v>
      </c>
      <c r="L26" s="14" cm="1">
        <f t="array" ref="L26">INDEX(DCC_estimation!$Q$17:$Q$2531,P26)</f>
        <v>1.4935900541144725E-2</v>
      </c>
      <c r="M26" s="14">
        <f>GARCH_SP500!I23</f>
        <v>1.10304327953112E-2</v>
      </c>
      <c r="N26" s="14">
        <f>GARCH_AAPL!I23</f>
        <v>1.5646155970107652E-2</v>
      </c>
      <c r="O26" s="6">
        <f t="shared" si="6"/>
        <v>1.1252557617397894</v>
      </c>
      <c r="P26" s="2">
        <f t="shared" si="7"/>
        <v>19</v>
      </c>
    </row>
    <row r="27" spans="1:16" x14ac:dyDescent="0.25">
      <c r="A27" s="9">
        <v>41989</v>
      </c>
      <c r="B27" s="10">
        <v>-8.4890155456039951E-3</v>
      </c>
      <c r="C27" s="10">
        <v>-1.3674618361836144E-2</v>
      </c>
      <c r="D27" s="10">
        <f t="shared" si="0"/>
        <v>-8.863358947993092E-3</v>
      </c>
      <c r="E27" s="10">
        <f t="shared" si="1"/>
        <v>-1.4468246370338111E-2</v>
      </c>
      <c r="F27" s="5">
        <f t="shared" si="2"/>
        <v>7.8559131840969217E-5</v>
      </c>
      <c r="G27" s="5">
        <f t="shared" si="3"/>
        <v>2.0933015303280193E-4</v>
      </c>
      <c r="H27" s="6" cm="1">
        <f t="array" ref="H27">INDEX(DCC_estimation!$O$16:$O$2531,P27)</f>
        <v>0.67215958500128281</v>
      </c>
      <c r="I27" s="10">
        <f t="shared" si="4"/>
        <v>8.863358947993092E-3</v>
      </c>
      <c r="J27" s="10">
        <f t="shared" si="5"/>
        <v>1.4468246370338111E-2</v>
      </c>
      <c r="K27" s="14" cm="1">
        <f t="array" ref="K27">INDEX(DCC_estimation!$P$16:$P$2531,P27)</f>
        <v>1.0152470055131219E-2</v>
      </c>
      <c r="L27" s="14" cm="1">
        <f t="array" ref="L27">INDEX(DCC_estimation!$Q$17:$Q$2531,P27)</f>
        <v>1.5387015091646443E-2</v>
      </c>
      <c r="M27" s="14">
        <f>GARCH_SP500!I24</f>
        <v>1.0252994942814155E-2</v>
      </c>
      <c r="N27" s="14">
        <f>GARCH_AAPL!I24</f>
        <v>1.562818984457635E-2</v>
      </c>
      <c r="O27" s="6">
        <f t="shared" si="6"/>
        <v>1.0187205302991533</v>
      </c>
      <c r="P27" s="2">
        <f t="shared" si="7"/>
        <v>21</v>
      </c>
    </row>
    <row r="28" spans="1:16" x14ac:dyDescent="0.25">
      <c r="A28" s="9">
        <v>41990</v>
      </c>
      <c r="B28" s="10">
        <v>2.0352403256384655E-2</v>
      </c>
      <c r="C28" s="10">
        <v>2.491807025761128E-2</v>
      </c>
      <c r="D28" s="10">
        <f t="shared" si="0"/>
        <v>1.9978059853995558E-2</v>
      </c>
      <c r="E28" s="10">
        <f t="shared" si="1"/>
        <v>2.4124442249109312E-2</v>
      </c>
      <c r="F28" s="5">
        <f t="shared" si="2"/>
        <v>3.9912287552982899E-4</v>
      </c>
      <c r="G28" s="5">
        <f t="shared" si="3"/>
        <v>5.8198871383061037E-4</v>
      </c>
      <c r="H28" s="6" cm="1">
        <f t="array" ref="H28">INDEX(DCC_estimation!$O$16:$O$2531,P28)</f>
        <v>0.67404047073678908</v>
      </c>
      <c r="I28" s="10">
        <f t="shared" si="4"/>
        <v>1.9978059853995558E-2</v>
      </c>
      <c r="J28" s="10">
        <f t="shared" si="5"/>
        <v>2.4124442249109312E-2</v>
      </c>
      <c r="K28" s="14" cm="1">
        <f t="array" ref="K28">INDEX(DCC_estimation!$P$16:$P$2531,P28)</f>
        <v>9.5214136553616342E-3</v>
      </c>
      <c r="L28" s="14" cm="1">
        <f t="array" ref="L28">INDEX(DCC_estimation!$Q$17:$Q$2531,P28)</f>
        <v>1.5396760921759947E-2</v>
      </c>
      <c r="M28" s="14">
        <f>GARCH_SP500!I25</f>
        <v>1.0006632701102672E-2</v>
      </c>
      <c r="N28" s="14">
        <f>GARCH_AAPL!I25</f>
        <v>1.5614337531972137E-2</v>
      </c>
      <c r="O28" s="6">
        <f t="shared" si="6"/>
        <v>1.0899683970437375</v>
      </c>
      <c r="P28" s="2">
        <f t="shared" si="7"/>
        <v>23</v>
      </c>
    </row>
    <row r="29" spans="1:16" x14ac:dyDescent="0.25">
      <c r="A29" s="9">
        <v>41991</v>
      </c>
      <c r="B29" s="10">
        <v>2.4015221894887473E-2</v>
      </c>
      <c r="C29" s="10">
        <v>2.9613343218596322E-2</v>
      </c>
      <c r="D29" s="10">
        <f t="shared" si="0"/>
        <v>2.3640878492498376E-2</v>
      </c>
      <c r="E29" s="10">
        <f t="shared" si="1"/>
        <v>2.8819715210094354E-2</v>
      </c>
      <c r="F29" s="5">
        <f t="shared" si="2"/>
        <v>5.5889113589707229E-4</v>
      </c>
      <c r="G29" s="5">
        <f t="shared" si="3"/>
        <v>8.3057598479094384E-4</v>
      </c>
      <c r="H29" s="6" cm="1">
        <f t="array" ref="H29">INDEX(DCC_estimation!$O$16:$O$2531,P29)</f>
        <v>0.68270802063093561</v>
      </c>
      <c r="I29" s="10">
        <f t="shared" si="4"/>
        <v>2.3640878492498376E-2</v>
      </c>
      <c r="J29" s="10">
        <f t="shared" si="5"/>
        <v>2.8819715210094354E-2</v>
      </c>
      <c r="K29" s="14" cm="1">
        <f t="array" ref="K29">INDEX(DCC_estimation!$P$16:$P$2531,P29)</f>
        <v>9.3266801354348772E-3</v>
      </c>
      <c r="L29" s="14" cm="1">
        <f t="array" ref="L29">INDEX(DCC_estimation!$Q$17:$Q$2531,P29)</f>
        <v>1.5404897689805149E-2</v>
      </c>
      <c r="M29" s="14">
        <f>GARCH_SP500!I26</f>
        <v>1.2550162260850248E-2</v>
      </c>
      <c r="N29" s="14">
        <f>GARCH_AAPL!I26</f>
        <v>1.6786861337351425E-2</v>
      </c>
      <c r="O29" s="6">
        <f t="shared" si="6"/>
        <v>1.1276303097252693</v>
      </c>
      <c r="P29" s="2">
        <f t="shared" si="7"/>
        <v>25</v>
      </c>
    </row>
    <row r="30" spans="1:16" x14ac:dyDescent="0.25">
      <c r="A30" s="9">
        <v>41992</v>
      </c>
      <c r="B30" s="10">
        <v>4.5700867928373246E-3</v>
      </c>
      <c r="C30" s="10">
        <v>-7.7230359520639169E-3</v>
      </c>
      <c r="D30" s="10">
        <f t="shared" si="0"/>
        <v>4.1957433904482276E-3</v>
      </c>
      <c r="E30" s="10">
        <f t="shared" si="1"/>
        <v>-8.5166639605658845E-3</v>
      </c>
      <c r="F30" s="5">
        <f t="shared" si="2"/>
        <v>1.7604262598489987E-5</v>
      </c>
      <c r="G30" s="5">
        <f t="shared" si="3"/>
        <v>7.2533565017201773E-5</v>
      </c>
      <c r="H30" s="6" cm="1">
        <f t="array" ref="H30">INDEX(DCC_estimation!$O$16:$O$2531,P30)</f>
        <v>0.72536595284062333</v>
      </c>
      <c r="I30" s="10">
        <f t="shared" si="4"/>
        <v>4.1957433904482276E-3</v>
      </c>
      <c r="J30" s="10">
        <f t="shared" si="5"/>
        <v>8.5166639605658845E-3</v>
      </c>
      <c r="K30" s="14" cm="1">
        <f t="array" ref="K30">INDEX(DCC_estimation!$P$16:$P$2531,P30)</f>
        <v>1.1443227585749395E-2</v>
      </c>
      <c r="L30" s="14" cm="1">
        <f t="array" ref="L30">INDEX(DCC_estimation!$Q$17:$Q$2531,P30)</f>
        <v>1.6341577349447956E-2</v>
      </c>
      <c r="M30" s="14">
        <f>GARCH_SP500!I27</f>
        <v>1.5246593688516606E-2</v>
      </c>
      <c r="N30" s="14">
        <f>GARCH_AAPL!I27</f>
        <v>1.8483850000876993E-2</v>
      </c>
      <c r="O30" s="6">
        <f t="shared" si="6"/>
        <v>1.0358636788595157</v>
      </c>
      <c r="P30" s="2">
        <f t="shared" si="7"/>
        <v>27</v>
      </c>
    </row>
    <row r="31" spans="1:16" x14ac:dyDescent="0.25">
      <c r="A31" s="9">
        <v>41995</v>
      </c>
      <c r="B31" s="10">
        <v>3.8103977012049484E-3</v>
      </c>
      <c r="C31" s="10">
        <v>1.0377563070316675E-2</v>
      </c>
      <c r="D31" s="10">
        <f t="shared" si="0"/>
        <v>3.4360542988158519E-3</v>
      </c>
      <c r="E31" s="10">
        <f t="shared" si="1"/>
        <v>9.5839350618147079E-3</v>
      </c>
      <c r="F31" s="5">
        <f t="shared" si="2"/>
        <v>1.1806469144410896E-5</v>
      </c>
      <c r="G31" s="5">
        <f t="shared" si="3"/>
        <v>9.185181126908129E-5</v>
      </c>
      <c r="H31" s="6" cm="1">
        <f t="array" ref="H31">INDEX(DCC_estimation!$O$16:$O$2531,P31)</f>
        <v>0.7671426885425876</v>
      </c>
      <c r="I31" s="10">
        <f t="shared" si="4"/>
        <v>3.4360542988158519E-3</v>
      </c>
      <c r="J31" s="10">
        <f t="shared" si="5"/>
        <v>9.5839350618147079E-3</v>
      </c>
      <c r="K31" s="14" cm="1">
        <f t="array" ref="K31">INDEX(DCC_estimation!$P$16:$P$2531,P31)</f>
        <v>1.3703850820857625E-2</v>
      </c>
      <c r="L31" s="14" cm="1">
        <f t="array" ref="L31">INDEX(DCC_estimation!$Q$17:$Q$2531,P31)</f>
        <v>1.7705394602808077E-2</v>
      </c>
      <c r="M31" s="14">
        <f>GARCH_SP500!I28</f>
        <v>1.340672379027312E-2</v>
      </c>
      <c r="N31" s="14">
        <f>GARCH_AAPL!I28</f>
        <v>1.74389087656487E-2</v>
      </c>
      <c r="O31" s="6">
        <f t="shared" si="6"/>
        <v>0.99114943637831965</v>
      </c>
      <c r="P31" s="2">
        <f t="shared" si="7"/>
        <v>29</v>
      </c>
    </row>
    <row r="32" spans="1:16" x14ac:dyDescent="0.25">
      <c r="A32" s="9">
        <v>41996</v>
      </c>
      <c r="B32" s="10">
        <v>1.7464181588999761E-3</v>
      </c>
      <c r="C32" s="10">
        <v>-3.5417388510097236E-3</v>
      </c>
      <c r="D32" s="10">
        <f t="shared" si="0"/>
        <v>1.3720747565108794E-3</v>
      </c>
      <c r="E32" s="10">
        <f t="shared" si="1"/>
        <v>-4.3353668595116921E-3</v>
      </c>
      <c r="F32" s="5">
        <f t="shared" si="2"/>
        <v>1.882589137454389E-6</v>
      </c>
      <c r="G32" s="5">
        <f t="shared" si="3"/>
        <v>1.879540580655227E-5</v>
      </c>
      <c r="H32" s="6" cm="1">
        <f t="array" ref="H32">INDEX(DCC_estimation!$O$16:$O$2531,P32)</f>
        <v>0.70237373248387813</v>
      </c>
      <c r="I32" s="10">
        <f t="shared" si="4"/>
        <v>1.3720747565108794E-3</v>
      </c>
      <c r="J32" s="10">
        <f t="shared" si="5"/>
        <v>4.3353668595116921E-3</v>
      </c>
      <c r="K32" s="14" cm="1">
        <f t="array" ref="K32">INDEX(DCC_estimation!$P$16:$P$2531,P32)</f>
        <v>1.2142695596769856E-2</v>
      </c>
      <c r="L32" s="14" cm="1">
        <f t="array" ref="L32">INDEX(DCC_estimation!$Q$17:$Q$2531,P32)</f>
        <v>1.6844080218575471E-2</v>
      </c>
      <c r="M32" s="14">
        <f>GARCH_SP500!I29</f>
        <v>1.1812654906278502E-2</v>
      </c>
      <c r="N32" s="14">
        <f>GARCH_AAPL!I29</f>
        <v>1.6525414919262647E-2</v>
      </c>
      <c r="O32" s="6">
        <f t="shared" si="6"/>
        <v>0.97431739098572967</v>
      </c>
      <c r="P32" s="2">
        <f t="shared" si="7"/>
        <v>31</v>
      </c>
    </row>
    <row r="33" spans="1:16" x14ac:dyDescent="0.25">
      <c r="A33" s="9">
        <v>41997</v>
      </c>
      <c r="B33" s="10">
        <v>-1.3927777270827946E-4</v>
      </c>
      <c r="C33" s="10">
        <v>-4.7094011018306015E-3</v>
      </c>
      <c r="D33" s="10">
        <f t="shared" si="0"/>
        <v>-5.1362117509737618E-4</v>
      </c>
      <c r="E33" s="10">
        <f t="shared" si="1"/>
        <v>-5.5030291103325699E-3</v>
      </c>
      <c r="F33" s="5">
        <f t="shared" si="2"/>
        <v>2.6380671150840957E-7</v>
      </c>
      <c r="G33" s="5">
        <f t="shared" si="3"/>
        <v>3.0283329389167676E-5</v>
      </c>
      <c r="H33" s="6" cm="1">
        <f t="array" ref="H33">INDEX(DCC_estimation!$O$16:$O$2531,P33)</f>
        <v>0.68173392501620178</v>
      </c>
      <c r="I33" s="10">
        <f t="shared" si="4"/>
        <v>5.1362117509737618E-4</v>
      </c>
      <c r="J33" s="10">
        <f t="shared" si="5"/>
        <v>5.5030291103325699E-3</v>
      </c>
      <c r="K33" s="14" cm="1">
        <f t="array" ref="K33">INDEX(DCC_estimation!$P$16:$P$2531,P33)</f>
        <v>1.0813683402165987E-2</v>
      </c>
      <c r="L33" s="14" cm="1">
        <f t="array" ref="L33">INDEX(DCC_estimation!$Q$17:$Q$2531,P33)</f>
        <v>1.6101865134710895E-2</v>
      </c>
      <c r="M33" s="14">
        <f>GARCH_SP500!I30</f>
        <v>1.0392826536960763E-2</v>
      </c>
      <c r="N33" s="14">
        <f>GARCH_AAPL!I30</f>
        <v>1.5552265199888577E-2</v>
      </c>
      <c r="O33" s="6">
        <f t="shared" si="6"/>
        <v>1.0151201316074461</v>
      </c>
      <c r="P33" s="2">
        <f t="shared" si="7"/>
        <v>33</v>
      </c>
    </row>
    <row r="34" spans="1:16" x14ac:dyDescent="0.25">
      <c r="A34" s="9">
        <v>41999</v>
      </c>
      <c r="B34" s="10">
        <v>3.3095087132783974E-3</v>
      </c>
      <c r="C34" s="10">
        <v>1.7676921072157237E-2</v>
      </c>
      <c r="D34" s="10">
        <f t="shared" si="0"/>
        <v>2.9351653108893008E-3</v>
      </c>
      <c r="E34" s="10">
        <f t="shared" si="1"/>
        <v>1.6883293063655269E-2</v>
      </c>
      <c r="F34" s="5">
        <f t="shared" si="2"/>
        <v>8.6151954022478861E-6</v>
      </c>
      <c r="G34" s="5">
        <f t="shared" si="3"/>
        <v>2.8504558467327013E-4</v>
      </c>
      <c r="H34" s="6" cm="1">
        <f t="array" ref="H34">INDEX(DCC_estimation!$O$16:$O$2531,P34)</f>
        <v>0.65477729591120504</v>
      </c>
      <c r="I34" s="10">
        <f t="shared" si="4"/>
        <v>2.9351653108893008E-3</v>
      </c>
      <c r="J34" s="10">
        <f t="shared" si="5"/>
        <v>1.6883293063655269E-2</v>
      </c>
      <c r="K34" s="14" cm="1">
        <f t="array" ref="K34">INDEX(DCC_estimation!$P$16:$P$2531,P34)</f>
        <v>9.6527701823445715E-3</v>
      </c>
      <c r="L34" s="14" cm="1">
        <f t="array" ref="L34">INDEX(DCC_estimation!$Q$17:$Q$2531,P34)</f>
        <v>1.5334470680034353E-2</v>
      </c>
      <c r="M34" s="14">
        <f>GARCH_SP500!I31</f>
        <v>9.1981713322424746E-3</v>
      </c>
      <c r="N34" s="14">
        <f>GARCH_AAPL!I31</f>
        <v>1.4780826211858045E-2</v>
      </c>
      <c r="O34" s="6">
        <f t="shared" si="6"/>
        <v>1.0401846367861796</v>
      </c>
      <c r="P34" s="2">
        <f t="shared" si="7"/>
        <v>35</v>
      </c>
    </row>
    <row r="35" spans="1:16" x14ac:dyDescent="0.25">
      <c r="A35" s="9">
        <v>42002</v>
      </c>
      <c r="B35" s="10">
        <v>8.617511741360051E-4</v>
      </c>
      <c r="C35" s="10">
        <v>-7.0174579179738128E-4</v>
      </c>
      <c r="D35" s="10">
        <f t="shared" si="0"/>
        <v>4.8740777174690843E-4</v>
      </c>
      <c r="E35" s="10">
        <f t="shared" si="1"/>
        <v>-1.4953738002993493E-3</v>
      </c>
      <c r="F35" s="5">
        <f t="shared" si="2"/>
        <v>2.3756633595928638E-7</v>
      </c>
      <c r="G35" s="5">
        <f t="shared" si="3"/>
        <v>2.2361428026217181E-6</v>
      </c>
      <c r="H35" s="6" cm="1">
        <f t="array" ref="H35">INDEX(DCC_estimation!$O$16:$O$2531,P35)</f>
        <v>0.63867718386614969</v>
      </c>
      <c r="I35" s="10">
        <f t="shared" si="4"/>
        <v>4.8740777174690843E-4</v>
      </c>
      <c r="J35" s="10">
        <f t="shared" si="5"/>
        <v>1.4953738002993493E-3</v>
      </c>
      <c r="K35" s="14" cm="1">
        <f t="array" ref="K35">INDEX(DCC_estimation!$P$16:$P$2531,P35)</f>
        <v>8.6981558110014127E-3</v>
      </c>
      <c r="L35" s="14" cm="1">
        <f t="array" ref="L35">INDEX(DCC_estimation!$Q$17:$Q$2531,P35)</f>
        <v>1.4743371708566684E-2</v>
      </c>
      <c r="M35" s="14">
        <f>GARCH_SP500!I32</f>
        <v>8.2667698070864534E-3</v>
      </c>
      <c r="N35" s="14">
        <f>GARCH_AAPL!I32</f>
        <v>1.5055293099471491E-2</v>
      </c>
      <c r="O35" s="6">
        <f t="shared" si="6"/>
        <v>1.0825576510838733</v>
      </c>
      <c r="P35" s="2">
        <f t="shared" si="7"/>
        <v>37</v>
      </c>
    </row>
    <row r="36" spans="1:16" x14ac:dyDescent="0.25">
      <c r="A36" s="9">
        <v>42003</v>
      </c>
      <c r="B36" s="10">
        <v>-4.8886188934119668E-3</v>
      </c>
      <c r="C36" s="10">
        <v>-1.2202685902811483E-2</v>
      </c>
      <c r="D36" s="10">
        <f t="shared" si="0"/>
        <v>-5.2629622958010637E-3</v>
      </c>
      <c r="E36" s="10">
        <f t="shared" si="1"/>
        <v>-1.2996313911313451E-2</v>
      </c>
      <c r="F36" s="5">
        <f t="shared" si="2"/>
        <v>2.7698772127023602E-5</v>
      </c>
      <c r="G36" s="5">
        <f t="shared" si="3"/>
        <v>1.6890417528139952E-4</v>
      </c>
      <c r="H36" s="6" cm="1">
        <f t="array" ref="H36">INDEX(DCC_estimation!$O$16:$O$2531,P36)</f>
        <v>0.62401992988254951</v>
      </c>
      <c r="I36" s="10">
        <f t="shared" si="4"/>
        <v>5.2629622958010637E-3</v>
      </c>
      <c r="J36" s="10">
        <f t="shared" si="5"/>
        <v>1.2996313911313451E-2</v>
      </c>
      <c r="K36" s="14" cm="1">
        <f t="array" ref="K36">INDEX(DCC_estimation!$P$16:$P$2531,P36)</f>
        <v>7.9793169719009089E-3</v>
      </c>
      <c r="L36" s="14" cm="1">
        <f t="array" ref="L36">INDEX(DCC_estimation!$Q$17:$Q$2531,P36)</f>
        <v>1.4971135359318278E-2</v>
      </c>
      <c r="M36" s="14">
        <f>GARCH_SP500!I33</f>
        <v>7.414116745776753E-3</v>
      </c>
      <c r="N36" s="14">
        <f>GARCH_AAPL!I33</f>
        <v>1.4217545360349417E-2</v>
      </c>
      <c r="O36" s="6">
        <f t="shared" si="6"/>
        <v>1.1708128490299015</v>
      </c>
      <c r="P36" s="2">
        <f t="shared" si="7"/>
        <v>39</v>
      </c>
    </row>
    <row r="37" spans="1:16" x14ac:dyDescent="0.25">
      <c r="A37" s="9">
        <v>42004</v>
      </c>
      <c r="B37" s="10">
        <v>-1.0310765015502099E-2</v>
      </c>
      <c r="C37" s="10">
        <v>-1.9018841771021755E-2</v>
      </c>
      <c r="D37" s="10">
        <f t="shared" si="0"/>
        <v>-1.0685108417891196E-2</v>
      </c>
      <c r="E37" s="10">
        <f t="shared" si="1"/>
        <v>-1.9812469779523723E-2</v>
      </c>
      <c r="F37" s="5">
        <f t="shared" si="2"/>
        <v>1.141715419020893E-4</v>
      </c>
      <c r="G37" s="5">
        <f t="shared" si="3"/>
        <v>3.9253395876454077E-4</v>
      </c>
      <c r="H37" s="6" cm="1">
        <f t="array" ref="H37">INDEX(DCC_estimation!$O$16:$O$2531,P37)</f>
        <v>0.61633667597104935</v>
      </c>
      <c r="I37" s="10">
        <f t="shared" si="4"/>
        <v>1.0685108417891196E-2</v>
      </c>
      <c r="J37" s="10">
        <f t="shared" si="5"/>
        <v>1.9812469779523723E-2</v>
      </c>
      <c r="K37" s="14" cm="1">
        <f t="array" ref="K37">INDEX(DCC_estimation!$P$16:$P$2531,P37)</f>
        <v>7.336522111805052E-3</v>
      </c>
      <c r="L37" s="14" cm="1">
        <f t="array" ref="L37">INDEX(DCC_estimation!$Q$17:$Q$2531,P37)</f>
        <v>1.4331153644245753E-2</v>
      </c>
      <c r="M37" s="14">
        <f>GARCH_SP500!I34</f>
        <v>7.1933632110482652E-3</v>
      </c>
      <c r="N37" s="14">
        <f>GARCH_AAPL!I34</f>
        <v>1.4313718158349732E-2</v>
      </c>
      <c r="O37" s="6">
        <f t="shared" si="6"/>
        <v>1.2039513362485625</v>
      </c>
      <c r="P37" s="2">
        <f t="shared" si="7"/>
        <v>41</v>
      </c>
    </row>
    <row r="38" spans="1:16" x14ac:dyDescent="0.25">
      <c r="A38" s="9">
        <v>42006</v>
      </c>
      <c r="B38" s="10">
        <v>-3.3998737189777639E-4</v>
      </c>
      <c r="C38" s="10">
        <v>-9.5125569672969146E-3</v>
      </c>
      <c r="D38" s="10">
        <f t="shared" si="0"/>
        <v>-7.1433077428687312E-4</v>
      </c>
      <c r="E38" s="10">
        <f t="shared" si="1"/>
        <v>-1.0306184975798882E-2</v>
      </c>
      <c r="F38" s="5">
        <f t="shared" si="2"/>
        <v>5.1026845509328367E-7</v>
      </c>
      <c r="G38" s="5">
        <f t="shared" si="3"/>
        <v>1.062174487553826E-4</v>
      </c>
      <c r="H38" s="6" cm="1">
        <f t="array" ref="H38">INDEX(DCC_estimation!$O$16:$O$2531,P38)</f>
        <v>0.63139321861461151</v>
      </c>
      <c r="I38" s="10">
        <f t="shared" si="4"/>
        <v>7.1433077428687312E-4</v>
      </c>
      <c r="J38" s="10">
        <f t="shared" si="5"/>
        <v>1.0306184975798882E-2</v>
      </c>
      <c r="K38" s="14" cm="1">
        <f t="array" ref="K38">INDEX(DCC_estimation!$P$16:$P$2531,P38)</f>
        <v>7.1784975772686182E-3</v>
      </c>
      <c r="L38" s="14" cm="1">
        <f t="array" ref="L38">INDEX(DCC_estimation!$Q$17:$Q$2531,P38)</f>
        <v>1.4429663187419185E-2</v>
      </c>
      <c r="M38" s="14">
        <f>GARCH_SP500!I35</f>
        <v>8.2575079401980452E-3</v>
      </c>
      <c r="N38" s="14">
        <f>GARCH_AAPL!I35</f>
        <v>1.5347825343663827E-2</v>
      </c>
      <c r="O38" s="6">
        <f t="shared" si="6"/>
        <v>1.2691780397446317</v>
      </c>
      <c r="P38" s="2">
        <f t="shared" si="7"/>
        <v>43</v>
      </c>
    </row>
    <row r="39" spans="1:16" x14ac:dyDescent="0.25">
      <c r="A39" s="9">
        <v>42009</v>
      </c>
      <c r="B39" s="10">
        <v>-1.8278107083859685E-2</v>
      </c>
      <c r="C39" s="10">
        <v>-2.8171590597274254E-2</v>
      </c>
      <c r="D39" s="10">
        <f t="shared" si="0"/>
        <v>-1.8652450486248782E-2</v>
      </c>
      <c r="E39" s="10">
        <f t="shared" si="1"/>
        <v>-2.8965218605776222E-2</v>
      </c>
      <c r="F39" s="5">
        <f t="shared" si="2"/>
        <v>3.4791390914196244E-4</v>
      </c>
      <c r="G39" s="5">
        <f t="shared" si="3"/>
        <v>8.38983888880405E-4</v>
      </c>
      <c r="H39" s="6" cm="1">
        <f t="array" ref="H39">INDEX(DCC_estimation!$O$16:$O$2531,P39)</f>
        <v>0.67562653123395722</v>
      </c>
      <c r="I39" s="10">
        <f t="shared" si="4"/>
        <v>1.8652450486248782E-2</v>
      </c>
      <c r="J39" s="10">
        <f t="shared" si="5"/>
        <v>2.8965218605776222E-2</v>
      </c>
      <c r="K39" s="14" cm="1">
        <f t="array" ref="K39">INDEX(DCC_estimation!$P$16:$P$2531,P39)</f>
        <v>7.9975898038910295E-3</v>
      </c>
      <c r="L39" s="14" cm="1">
        <f t="array" ref="L39">INDEX(DCC_estimation!$Q$17:$Q$2531,P39)</f>
        <v>1.5257754178989429E-2</v>
      </c>
      <c r="M39" s="14">
        <f>GARCH_SP500!I36</f>
        <v>7.4247317401753693E-3</v>
      </c>
      <c r="N39" s="14">
        <f>GARCH_AAPL!I36</f>
        <v>1.4951048036513002E-2</v>
      </c>
      <c r="O39" s="6">
        <f t="shared" si="6"/>
        <v>1.2889562709699958</v>
      </c>
      <c r="P39" s="2">
        <f t="shared" si="7"/>
        <v>45</v>
      </c>
    </row>
    <row r="40" spans="1:16" x14ac:dyDescent="0.25">
      <c r="A40" s="9">
        <v>42010</v>
      </c>
      <c r="B40" s="10">
        <v>-8.8934860287640527E-3</v>
      </c>
      <c r="C40" s="10">
        <v>9.4155294117603816E-5</v>
      </c>
      <c r="D40" s="10">
        <f t="shared" si="0"/>
        <v>-9.2678294311531496E-3</v>
      </c>
      <c r="E40" s="10">
        <f t="shared" si="1"/>
        <v>-6.994727143843643E-4</v>
      </c>
      <c r="F40" s="5">
        <f t="shared" si="2"/>
        <v>8.5892662364948517E-5</v>
      </c>
      <c r="G40" s="5">
        <f t="shared" si="3"/>
        <v>4.8926207816823048E-7</v>
      </c>
      <c r="H40" s="6" cm="1">
        <f t="array" ref="H40">INDEX(DCC_estimation!$O$16:$O$2531,P40)</f>
        <v>0.64903588839961357</v>
      </c>
      <c r="I40" s="10">
        <f t="shared" si="4"/>
        <v>9.2678294311531496E-3</v>
      </c>
      <c r="J40" s="10">
        <f t="shared" si="5"/>
        <v>6.994727143843643E-4</v>
      </c>
      <c r="K40" s="14" cm="1">
        <f t="array" ref="K40">INDEX(DCC_estimation!$P$16:$P$2531,P40)</f>
        <v>7.3635139454257346E-3</v>
      </c>
      <c r="L40" s="14" cm="1">
        <f t="array" ref="L40">INDEX(DCC_estimation!$Q$17:$Q$2531,P40)</f>
        <v>1.4949407238240004E-2</v>
      </c>
      <c r="M40" s="14">
        <f>GARCH_SP500!I37</f>
        <v>1.0973468403370223E-2</v>
      </c>
      <c r="N40" s="14">
        <f>GARCH_AAPL!I37</f>
        <v>1.7508099698938174E-2</v>
      </c>
      <c r="O40" s="6">
        <f t="shared" si="6"/>
        <v>1.3176727687120222</v>
      </c>
      <c r="P40" s="2">
        <f t="shared" si="7"/>
        <v>47</v>
      </c>
    </row>
    <row r="41" spans="1:16" x14ac:dyDescent="0.25">
      <c r="A41" s="9">
        <v>42011</v>
      </c>
      <c r="B41" s="10">
        <v>1.1629823080879564E-2</v>
      </c>
      <c r="C41" s="10">
        <v>1.4022171503023984E-2</v>
      </c>
      <c r="D41" s="10">
        <f t="shared" si="0"/>
        <v>1.1255479678490467E-2</v>
      </c>
      <c r="E41" s="10">
        <f t="shared" si="1"/>
        <v>1.3228543494522016E-2</v>
      </c>
      <c r="F41" s="5">
        <f t="shared" si="2"/>
        <v>1.2668582279291187E-4</v>
      </c>
      <c r="G41" s="5">
        <f t="shared" si="3"/>
        <v>1.7499436298646075E-4</v>
      </c>
      <c r="H41" s="6" cm="1">
        <f t="array" ref="H41">INDEX(DCC_estimation!$O$16:$O$2531,P41)</f>
        <v>0.73479933244174023</v>
      </c>
      <c r="I41" s="10">
        <f t="shared" si="4"/>
        <v>1.1255479678490467E-2</v>
      </c>
      <c r="J41" s="10">
        <f t="shared" si="5"/>
        <v>1.3228543494522016E-2</v>
      </c>
      <c r="K41" s="14" cm="1">
        <f t="array" ref="K41">INDEX(DCC_estimation!$P$16:$P$2531,P41)</f>
        <v>1.0165076429482969E-2</v>
      </c>
      <c r="L41" s="14" cm="1">
        <f t="array" ref="L41">INDEX(DCC_estimation!$Q$17:$Q$2531,P41)</f>
        <v>1.6993637423146711E-2</v>
      </c>
      <c r="M41" s="14">
        <f>GARCH_SP500!I38</f>
        <v>1.0633633932062731E-2</v>
      </c>
      <c r="N41" s="14">
        <f>GARCH_AAPL!I38</f>
        <v>1.6302686984509013E-2</v>
      </c>
      <c r="O41" s="6">
        <f t="shared" si="6"/>
        <v>1.2284131379541734</v>
      </c>
      <c r="P41" s="2">
        <f t="shared" si="7"/>
        <v>49</v>
      </c>
    </row>
    <row r="42" spans="1:16" x14ac:dyDescent="0.25">
      <c r="A42" s="9">
        <v>42012</v>
      </c>
      <c r="B42" s="10">
        <v>1.7888345920331616E-2</v>
      </c>
      <c r="C42" s="10">
        <v>3.8422273781902661E-2</v>
      </c>
      <c r="D42" s="10">
        <f t="shared" si="0"/>
        <v>1.7514002517942519E-2</v>
      </c>
      <c r="E42" s="10">
        <f t="shared" si="1"/>
        <v>3.7628645773400693E-2</v>
      </c>
      <c r="F42" s="5">
        <f t="shared" si="2"/>
        <v>3.0674028419849694E-4</v>
      </c>
      <c r="G42" s="5">
        <f t="shared" si="3"/>
        <v>1.4159149827400659E-3</v>
      </c>
      <c r="H42" s="6" cm="1">
        <f t="array" ref="H42">INDEX(DCC_estimation!$O$16:$O$2531,P42)</f>
        <v>0.67921797272844897</v>
      </c>
      <c r="I42" s="10">
        <f t="shared" si="4"/>
        <v>1.7514002517942519E-2</v>
      </c>
      <c r="J42" s="10">
        <f t="shared" si="5"/>
        <v>3.7628645773400693E-2</v>
      </c>
      <c r="K42" s="14" cm="1">
        <f t="array" ref="K42">INDEX(DCC_estimation!$P$16:$P$2531,P42)</f>
        <v>9.8743371368257629E-3</v>
      </c>
      <c r="L42" s="14" cm="1">
        <f t="array" ref="L42">INDEX(DCC_estimation!$Q$17:$Q$2531,P42)</f>
        <v>1.6004745151358336E-2</v>
      </c>
      <c r="M42" s="14">
        <f>GARCH_SP500!I39</f>
        <v>1.0601088089242686E-2</v>
      </c>
      <c r="N42" s="14">
        <f>GARCH_AAPL!I39</f>
        <v>1.5869168931147624E-2</v>
      </c>
      <c r="O42" s="6">
        <f t="shared" si="6"/>
        <v>1.1009053473776385</v>
      </c>
      <c r="P42" s="2">
        <f t="shared" si="7"/>
        <v>51</v>
      </c>
    </row>
    <row r="43" spans="1:16" x14ac:dyDescent="0.25">
      <c r="A43" s="9">
        <v>42013</v>
      </c>
      <c r="B43" s="10">
        <v>-8.4038911034167718E-3</v>
      </c>
      <c r="C43" s="10">
        <v>1.0725176512644818E-3</v>
      </c>
      <c r="D43" s="10">
        <f t="shared" si="0"/>
        <v>-8.7782345058058688E-3</v>
      </c>
      <c r="E43" s="10">
        <f t="shared" si="1"/>
        <v>2.7888964276251373E-4</v>
      </c>
      <c r="F43" s="5">
        <f t="shared" si="2"/>
        <v>7.7057401038920799E-5</v>
      </c>
      <c r="G43" s="5">
        <f t="shared" si="3"/>
        <v>7.777943284020253E-8</v>
      </c>
      <c r="H43" s="6" cm="1">
        <f t="array" ref="H43">INDEX(DCC_estimation!$O$16:$O$2531,P43)</f>
        <v>0.68001736695119619</v>
      </c>
      <c r="I43" s="10">
        <f t="shared" si="4"/>
        <v>8.7782345058058688E-3</v>
      </c>
      <c r="J43" s="10">
        <f t="shared" si="5"/>
        <v>2.7888964276251373E-4</v>
      </c>
      <c r="K43" s="14" cm="1">
        <f t="array" ref="K43">INDEX(DCC_estimation!$P$16:$P$2531,P43)</f>
        <v>9.8589041080575195E-3</v>
      </c>
      <c r="L43" s="14" cm="1">
        <f t="array" ref="L43">INDEX(DCC_estimation!$Q$17:$Q$2531,P43)</f>
        <v>1.5647692100936084E-2</v>
      </c>
      <c r="M43" s="14">
        <f>GARCH_SP500!I40</f>
        <v>1.2163632932647023E-2</v>
      </c>
      <c r="N43" s="14">
        <f>GARCH_AAPL!I40</f>
        <v>1.9680193605013829E-2</v>
      </c>
      <c r="O43" s="6">
        <f t="shared" si="6"/>
        <v>1.0792986994005871</v>
      </c>
      <c r="P43" s="2">
        <f t="shared" si="7"/>
        <v>53</v>
      </c>
    </row>
    <row r="44" spans="1:16" x14ac:dyDescent="0.25">
      <c r="A44" s="9">
        <v>42016</v>
      </c>
      <c r="B44" s="10">
        <v>-8.0936615137836565E-3</v>
      </c>
      <c r="C44" s="10">
        <v>-2.4640691915339907E-2</v>
      </c>
      <c r="D44" s="10">
        <f t="shared" si="0"/>
        <v>-8.4680049161727534E-3</v>
      </c>
      <c r="E44" s="10">
        <f t="shared" si="1"/>
        <v>-2.5434319923841875E-2</v>
      </c>
      <c r="F44" s="5">
        <f t="shared" si="2"/>
        <v>7.1707107260325916E-5</v>
      </c>
      <c r="G44" s="5">
        <f t="shared" si="3"/>
        <v>6.4690462998833972E-4</v>
      </c>
      <c r="H44" s="6" cm="1">
        <f t="array" ref="H44">INDEX(DCC_estimation!$O$16:$O$2531,P44)</f>
        <v>0.75266572930790965</v>
      </c>
      <c r="I44" s="10">
        <f t="shared" si="4"/>
        <v>8.4680049161727534E-3</v>
      </c>
      <c r="J44" s="10">
        <f t="shared" si="5"/>
        <v>2.5434319923841875E-2</v>
      </c>
      <c r="K44" s="14" cm="1">
        <f t="array" ref="K44">INDEX(DCC_estimation!$P$16:$P$2531,P44)</f>
        <v>1.1150601363661191E-2</v>
      </c>
      <c r="L44" s="14" cm="1">
        <f t="array" ref="L44">INDEX(DCC_estimation!$Q$17:$Q$2531,P44)</f>
        <v>1.8717167019623792E-2</v>
      </c>
      <c r="M44" s="14">
        <f>GARCH_SP500!I41</f>
        <v>1.1471929813434072E-2</v>
      </c>
      <c r="N44" s="14">
        <f>GARCH_AAPL!I41</f>
        <v>1.8173356051902585E-2</v>
      </c>
      <c r="O44" s="6">
        <f t="shared" si="6"/>
        <v>1.2634090042276889</v>
      </c>
      <c r="P44" s="2">
        <f t="shared" si="7"/>
        <v>55</v>
      </c>
    </row>
    <row r="45" spans="1:16" x14ac:dyDescent="0.25">
      <c r="A45" s="9">
        <v>42017</v>
      </c>
      <c r="B45" s="10">
        <v>-2.5785648782700177E-3</v>
      </c>
      <c r="C45" s="10">
        <v>8.8787185354690656E-3</v>
      </c>
      <c r="D45" s="10">
        <f t="shared" si="0"/>
        <v>-2.9529082806591142E-3</v>
      </c>
      <c r="E45" s="10">
        <f t="shared" si="1"/>
        <v>8.0850905269670981E-3</v>
      </c>
      <c r="F45" s="5">
        <f t="shared" si="2"/>
        <v>8.7196673139851663E-6</v>
      </c>
      <c r="G45" s="5">
        <f t="shared" si="3"/>
        <v>6.5368688829253106E-5</v>
      </c>
      <c r="H45" s="6" cm="1">
        <f t="array" ref="H45">INDEX(DCC_estimation!$O$16:$O$2531,P45)</f>
        <v>0.69525319030132227</v>
      </c>
      <c r="I45" s="10">
        <f t="shared" si="4"/>
        <v>2.9529082806591142E-3</v>
      </c>
      <c r="J45" s="10">
        <f t="shared" si="5"/>
        <v>8.0850905269670981E-3</v>
      </c>
      <c r="K45" s="14" cm="1">
        <f t="array" ref="K45">INDEX(DCC_estimation!$P$16:$P$2531,P45)</f>
        <v>1.0560593319436982E-2</v>
      </c>
      <c r="L45" s="14" cm="1">
        <f t="array" ref="L45">INDEX(DCC_estimation!$Q$17:$Q$2531,P45)</f>
        <v>1.7452000281594403E-2</v>
      </c>
      <c r="M45" s="14">
        <f>GARCH_SP500!I42</f>
        <v>1.0876881551885953E-2</v>
      </c>
      <c r="N45" s="14">
        <f>GARCH_AAPL!I42</f>
        <v>1.9183919543344804E-2</v>
      </c>
      <c r="O45" s="6">
        <f t="shared" si="6"/>
        <v>1.1489467026995563</v>
      </c>
      <c r="P45" s="2">
        <f t="shared" si="7"/>
        <v>57</v>
      </c>
    </row>
    <row r="46" spans="1:16" x14ac:dyDescent="0.25">
      <c r="A46" s="9">
        <v>42018</v>
      </c>
      <c r="B46" s="10">
        <v>-5.8130625843413331E-3</v>
      </c>
      <c r="C46" s="10">
        <v>-3.8105244057339283E-3</v>
      </c>
      <c r="D46" s="10">
        <f t="shared" si="0"/>
        <v>-6.18740598673043E-3</v>
      </c>
      <c r="E46" s="10">
        <f t="shared" si="1"/>
        <v>-4.6041524142358967E-3</v>
      </c>
      <c r="F46" s="5">
        <f t="shared" si="2"/>
        <v>3.8283992844627563E-5</v>
      </c>
      <c r="G46" s="5">
        <f t="shared" si="3"/>
        <v>2.1198219453514235E-5</v>
      </c>
      <c r="H46" s="6" cm="1">
        <f t="array" ref="H46">INDEX(DCC_estimation!$O$16:$O$2531,P46)</f>
        <v>0.70318393630430909</v>
      </c>
      <c r="I46" s="10">
        <f t="shared" si="4"/>
        <v>6.18740598673043E-3</v>
      </c>
      <c r="J46" s="10">
        <f t="shared" si="5"/>
        <v>4.6041524142358967E-3</v>
      </c>
      <c r="K46" s="14" cm="1">
        <f t="array" ref="K46">INDEX(DCC_estimation!$P$16:$P$2531,P46)</f>
        <v>1.006126663329204E-2</v>
      </c>
      <c r="L46" s="14" cm="1">
        <f t="array" ref="L46">INDEX(DCC_estimation!$Q$17:$Q$2531,P46)</f>
        <v>1.8275403904370057E-2</v>
      </c>
      <c r="M46" s="14">
        <f>GARCH_SP500!I43</f>
        <v>9.7176767550681258E-3</v>
      </c>
      <c r="N46" s="14">
        <f>GARCH_AAPL!I43</f>
        <v>1.7926053139752016E-2</v>
      </c>
      <c r="O46" s="6">
        <f t="shared" si="6"/>
        <v>1.2772716322319793</v>
      </c>
      <c r="P46" s="2">
        <f t="shared" si="7"/>
        <v>59</v>
      </c>
    </row>
    <row r="47" spans="1:16" x14ac:dyDescent="0.25">
      <c r="A47" s="9">
        <v>42019</v>
      </c>
      <c r="B47" s="10">
        <v>-9.2478881502732202E-3</v>
      </c>
      <c r="C47" s="10">
        <v>-2.7140290450262672E-2</v>
      </c>
      <c r="D47" s="10">
        <f t="shared" si="0"/>
        <v>-9.6222315526623171E-3</v>
      </c>
      <c r="E47" s="10">
        <f t="shared" si="1"/>
        <v>-2.7933918458764639E-2</v>
      </c>
      <c r="F47" s="5">
        <f t="shared" si="2"/>
        <v>9.2587340053050266E-5</v>
      </c>
      <c r="G47" s="5">
        <f t="shared" si="3"/>
        <v>7.8030380046091184E-4</v>
      </c>
      <c r="H47" s="6" cm="1">
        <f t="array" ref="H47">INDEX(DCC_estimation!$O$16:$O$2531,P47)</f>
        <v>0.6568530086034986</v>
      </c>
      <c r="I47" s="10">
        <f t="shared" si="4"/>
        <v>9.6222315526623171E-3</v>
      </c>
      <c r="J47" s="10">
        <f t="shared" si="5"/>
        <v>2.7933918458764639E-2</v>
      </c>
      <c r="K47" s="14" cm="1">
        <f t="array" ref="K47">INDEX(DCC_estimation!$P$16:$P$2531,P47)</f>
        <v>9.1206401028898279E-3</v>
      </c>
      <c r="L47" s="14" cm="1">
        <f t="array" ref="L47">INDEX(DCC_estimation!$Q$17:$Q$2531,P47)</f>
        <v>1.7224395423443502E-2</v>
      </c>
      <c r="M47" s="14">
        <f>GARCH_SP500!I44</f>
        <v>9.1321318796122805E-3</v>
      </c>
      <c r="N47" s="14">
        <f>GARCH_AAPL!I44</f>
        <v>1.6759413889311622E-2</v>
      </c>
      <c r="O47" s="6">
        <f t="shared" si="6"/>
        <v>1.2404717023841831</v>
      </c>
      <c r="P47" s="2">
        <f t="shared" si="7"/>
        <v>61</v>
      </c>
    </row>
    <row r="48" spans="1:16" x14ac:dyDescent="0.25">
      <c r="A48" s="9">
        <v>42020</v>
      </c>
      <c r="B48" s="10">
        <v>1.3424199691870697E-2</v>
      </c>
      <c r="C48" s="10">
        <v>-7.7701179554389155E-3</v>
      </c>
      <c r="D48" s="10">
        <f t="shared" si="0"/>
        <v>1.30498562894816E-2</v>
      </c>
      <c r="E48" s="10">
        <f t="shared" si="1"/>
        <v>-8.5637459639408831E-3</v>
      </c>
      <c r="F48" s="5">
        <f t="shared" si="2"/>
        <v>1.7029874917612249E-4</v>
      </c>
      <c r="G48" s="5">
        <f t="shared" si="3"/>
        <v>7.3337744934913769E-5</v>
      </c>
      <c r="H48" s="6" cm="1">
        <f t="array" ref="H48">INDEX(DCC_estimation!$O$16:$O$2531,P48)</f>
        <v>0.64494834360411613</v>
      </c>
      <c r="I48" s="10">
        <f t="shared" si="4"/>
        <v>1.30498562894816E-2</v>
      </c>
      <c r="J48" s="10">
        <f t="shared" si="5"/>
        <v>8.5637459639408831E-3</v>
      </c>
      <c r="K48" s="14" cm="1">
        <f t="array" ref="K48">INDEX(DCC_estimation!$P$16:$P$2531,P48)</f>
        <v>8.6542363633450529E-3</v>
      </c>
      <c r="L48" s="14" cm="1">
        <f t="array" ref="L48">INDEX(DCC_estimation!$Q$17:$Q$2531,P48)</f>
        <v>1.6277654593244838E-2</v>
      </c>
      <c r="M48" s="14">
        <f>GARCH_SP500!I45</f>
        <v>9.3292779672647739E-3</v>
      </c>
      <c r="N48" s="14">
        <f>GARCH_AAPL!I45</f>
        <v>1.8578125952771713E-2</v>
      </c>
      <c r="O48" s="6">
        <f t="shared" si="6"/>
        <v>1.2130759927170962</v>
      </c>
      <c r="P48" s="2">
        <f t="shared" si="7"/>
        <v>63</v>
      </c>
    </row>
    <row r="49" spans="1:16" x14ac:dyDescent="0.25">
      <c r="A49" s="9">
        <v>42024</v>
      </c>
      <c r="B49" s="10">
        <v>1.5499499856392873E-3</v>
      </c>
      <c r="C49" s="10">
        <v>2.5757185612121258E-2</v>
      </c>
      <c r="D49" s="10">
        <f t="shared" si="0"/>
        <v>1.1756065832501906E-3</v>
      </c>
      <c r="E49" s="10">
        <f t="shared" si="1"/>
        <v>2.4963557603619291E-2</v>
      </c>
      <c r="F49" s="5">
        <f t="shared" si="2"/>
        <v>1.3820508385811872E-6</v>
      </c>
      <c r="G49" s="5">
        <f t="shared" si="3"/>
        <v>6.2317920822921855E-4</v>
      </c>
      <c r="H49" s="6" cm="1">
        <f t="array" ref="H49">INDEX(DCC_estimation!$O$16:$O$2531,P49)</f>
        <v>0.68374072789105589</v>
      </c>
      <c r="I49" s="10">
        <f t="shared" si="4"/>
        <v>1.1756065832501906E-3</v>
      </c>
      <c r="J49" s="10">
        <f t="shared" si="5"/>
        <v>2.4963557603619291E-2</v>
      </c>
      <c r="K49" s="14" cm="1">
        <f t="array" ref="K49">INDEX(DCC_estimation!$P$16:$P$2531,P49)</f>
        <v>8.8127646983850502E-3</v>
      </c>
      <c r="L49" s="14" cm="1">
        <f t="array" ref="L49">INDEX(DCC_estimation!$Q$17:$Q$2531,P49)</f>
        <v>1.7770624973491116E-2</v>
      </c>
      <c r="M49" s="14">
        <f>GARCH_SP500!I46</f>
        <v>1.0086716979416674E-2</v>
      </c>
      <c r="N49" s="14">
        <f>GARCH_AAPL!I46</f>
        <v>1.7522033264564755E-2</v>
      </c>
      <c r="O49" s="6">
        <f t="shared" si="6"/>
        <v>1.378738735266628</v>
      </c>
      <c r="P49" s="2">
        <f t="shared" si="7"/>
        <v>65</v>
      </c>
    </row>
    <row r="50" spans="1:16" x14ac:dyDescent="0.25">
      <c r="A50" s="9">
        <v>42025</v>
      </c>
      <c r="B50" s="10">
        <v>4.7316506390446822E-3</v>
      </c>
      <c r="C50" s="10">
        <v>7.6343267108167634E-3</v>
      </c>
      <c r="D50" s="10">
        <f t="shared" si="0"/>
        <v>4.3573072366555853E-3</v>
      </c>
      <c r="E50" s="10">
        <f t="shared" si="1"/>
        <v>6.840698702314795E-3</v>
      </c>
      <c r="F50" s="5">
        <f t="shared" si="2"/>
        <v>1.8986126354611132E-5</v>
      </c>
      <c r="G50" s="5">
        <f t="shared" si="3"/>
        <v>4.6795158735851322E-5</v>
      </c>
      <c r="H50" s="6" cm="1">
        <f t="array" ref="H50">INDEX(DCC_estimation!$O$16:$O$2531,P50)</f>
        <v>0.5322970427607473</v>
      </c>
      <c r="I50" s="10">
        <f t="shared" si="4"/>
        <v>4.3573072366555853E-3</v>
      </c>
      <c r="J50" s="10">
        <f t="shared" si="5"/>
        <v>6.840698702314795E-3</v>
      </c>
      <c r="K50" s="14" cm="1">
        <f t="array" ref="K50">INDEX(DCC_estimation!$P$16:$P$2531,P50)</f>
        <v>9.4443221547874674E-3</v>
      </c>
      <c r="L50" s="14" cm="1">
        <f t="array" ref="L50">INDEX(DCC_estimation!$Q$17:$Q$2531,P50)</f>
        <v>1.6900725942881632E-2</v>
      </c>
      <c r="M50" s="14">
        <f>GARCH_SP500!I47</f>
        <v>8.9376311030322422E-3</v>
      </c>
      <c r="N50" s="14">
        <f>GARCH_AAPL!I47</f>
        <v>1.8366040591252977E-2</v>
      </c>
      <c r="O50" s="6">
        <f t="shared" si="6"/>
        <v>0.95255183934459753</v>
      </c>
      <c r="P50" s="2">
        <f t="shared" si="7"/>
        <v>67</v>
      </c>
    </row>
    <row r="51" spans="1:16" x14ac:dyDescent="0.25">
      <c r="A51" s="9">
        <v>42026</v>
      </c>
      <c r="B51" s="10">
        <v>1.526976753341347E-2</v>
      </c>
      <c r="C51" s="10">
        <v>2.6015480565386495E-2</v>
      </c>
      <c r="D51" s="10">
        <f t="shared" si="0"/>
        <v>1.4895424131024373E-2</v>
      </c>
      <c r="E51" s="10">
        <f t="shared" si="1"/>
        <v>2.5221852556884528E-2</v>
      </c>
      <c r="F51" s="5">
        <f t="shared" si="2"/>
        <v>2.2187366004310319E-4</v>
      </c>
      <c r="G51" s="5">
        <f t="shared" si="3"/>
        <v>6.3614184640122255E-4</v>
      </c>
      <c r="H51" s="6" cm="1">
        <f t="array" ref="H51">INDEX(DCC_estimation!$O$16:$O$2531,P51)</f>
        <v>0.51368702196392135</v>
      </c>
      <c r="I51" s="10">
        <f t="shared" si="4"/>
        <v>1.4895424131024373E-2</v>
      </c>
      <c r="J51" s="10">
        <f t="shared" si="5"/>
        <v>2.5221852556884528E-2</v>
      </c>
      <c r="K51" s="14" cm="1">
        <f t="array" ref="K51">INDEX(DCC_estimation!$P$16:$P$2531,P51)</f>
        <v>8.5268433508341283E-3</v>
      </c>
      <c r="L51" s="14" cm="1">
        <f t="array" ref="L51">INDEX(DCC_estimation!$Q$17:$Q$2531,P51)</f>
        <v>1.757855956474326E-2</v>
      </c>
      <c r="M51" s="14">
        <f>GARCH_SP500!I48</f>
        <v>8.1682373230490043E-3</v>
      </c>
      <c r="N51" s="14">
        <f>GARCH_AAPL!I48</f>
        <v>1.7166868479741887E-2</v>
      </c>
      <c r="O51" s="6">
        <f t="shared" si="6"/>
        <v>1.0589942305372637</v>
      </c>
      <c r="P51" s="2">
        <f t="shared" si="7"/>
        <v>69</v>
      </c>
    </row>
    <row r="52" spans="1:16" x14ac:dyDescent="0.25">
      <c r="A52" s="9">
        <v>42027</v>
      </c>
      <c r="B52" s="10">
        <v>-5.4916026464386647E-3</v>
      </c>
      <c r="C52" s="10">
        <v>5.1601779359429223E-3</v>
      </c>
      <c r="D52" s="10">
        <f t="shared" si="0"/>
        <v>-5.8659460488277616E-3</v>
      </c>
      <c r="E52" s="10">
        <f t="shared" si="1"/>
        <v>4.3665499274409538E-3</v>
      </c>
      <c r="F52" s="5">
        <f t="shared" si="2"/>
        <v>3.4409323047758027E-5</v>
      </c>
      <c r="G52" s="5">
        <f t="shared" si="3"/>
        <v>1.90667582688346E-5</v>
      </c>
      <c r="H52" s="6" cm="1">
        <f t="array" ref="H52">INDEX(DCC_estimation!$O$16:$O$2531,P52)</f>
        <v>0.54132274835687555</v>
      </c>
      <c r="I52" s="10">
        <f t="shared" si="4"/>
        <v>5.8659460488277616E-3</v>
      </c>
      <c r="J52" s="10">
        <f t="shared" si="5"/>
        <v>4.3665499274409538E-3</v>
      </c>
      <c r="K52" s="14" cm="1">
        <f t="array" ref="K52">INDEX(DCC_estimation!$P$16:$P$2531,P52)</f>
        <v>7.9341600983623885E-3</v>
      </c>
      <c r="L52" s="14" cm="1">
        <f t="array" ref="L52">INDEX(DCC_estimation!$Q$17:$Q$2531,P52)</f>
        <v>1.6594285797271725E-2</v>
      </c>
      <c r="M52" s="14">
        <f>GARCH_SP500!I49</f>
        <v>9.8481361143239621E-3</v>
      </c>
      <c r="N52" s="14">
        <f>GARCH_AAPL!I49</f>
        <v>1.813756319234857E-2</v>
      </c>
      <c r="O52" s="6">
        <f t="shared" si="6"/>
        <v>1.1321758426140986</v>
      </c>
      <c r="P52" s="2">
        <f t="shared" si="7"/>
        <v>71</v>
      </c>
    </row>
    <row r="53" spans="1:16" x14ac:dyDescent="0.25">
      <c r="A53" s="9">
        <v>42030</v>
      </c>
      <c r="B53" s="10">
        <v>2.5684514236141709E-3</v>
      </c>
      <c r="C53" s="10">
        <v>1.0620994490317948E-3</v>
      </c>
      <c r="D53" s="10">
        <f t="shared" si="0"/>
        <v>2.1941080212250744E-3</v>
      </c>
      <c r="E53" s="10">
        <f t="shared" si="1"/>
        <v>2.6847144052982665E-4</v>
      </c>
      <c r="F53" s="5">
        <f t="shared" si="2"/>
        <v>4.8141100088042113E-6</v>
      </c>
      <c r="G53" s="5">
        <f t="shared" si="3"/>
        <v>7.2076914380160242E-8</v>
      </c>
      <c r="H53" s="6" cm="1">
        <f t="array" ref="H53">INDEX(DCC_estimation!$O$16:$O$2531,P53)</f>
        <v>0.63984878901141506</v>
      </c>
      <c r="I53" s="10">
        <f t="shared" si="4"/>
        <v>2.1941080212250744E-3</v>
      </c>
      <c r="J53" s="10">
        <f t="shared" si="5"/>
        <v>2.6847144052982665E-4</v>
      </c>
      <c r="K53" s="14" cm="1">
        <f t="array" ref="K53">INDEX(DCC_estimation!$P$16:$P$2531,P53)</f>
        <v>9.2843438607699141E-3</v>
      </c>
      <c r="L53" s="14" cm="1">
        <f t="array" ref="L53">INDEX(DCC_estimation!$Q$17:$Q$2531,P53)</f>
        <v>1.7380844848560117E-2</v>
      </c>
      <c r="M53" s="14">
        <f>GARCH_SP500!I50</f>
        <v>9.18873557871684E-3</v>
      </c>
      <c r="N53" s="14">
        <f>GARCH_AAPL!I50</f>
        <v>1.6884717021922568E-2</v>
      </c>
      <c r="O53" s="6">
        <f t="shared" si="6"/>
        <v>1.197835053841301</v>
      </c>
      <c r="P53" s="2">
        <f t="shared" si="7"/>
        <v>73</v>
      </c>
    </row>
    <row r="54" spans="1:16" x14ac:dyDescent="0.25">
      <c r="A54" s="9">
        <v>42031</v>
      </c>
      <c r="B54" s="10">
        <v>-1.3387843993213799E-2</v>
      </c>
      <c r="C54" s="10">
        <v>-3.5013262599469464E-2</v>
      </c>
      <c r="D54" s="10">
        <f t="shared" si="0"/>
        <v>-1.3762187395602896E-2</v>
      </c>
      <c r="E54" s="10">
        <f t="shared" si="1"/>
        <v>-3.5806890607971431E-2</v>
      </c>
      <c r="F54" s="5">
        <f t="shared" si="2"/>
        <v>1.8939780191169124E-4</v>
      </c>
      <c r="G54" s="5">
        <f t="shared" si="3"/>
        <v>1.2821334150112326E-3</v>
      </c>
      <c r="H54" s="6" cm="1">
        <f t="array" ref="H54">INDEX(DCC_estimation!$O$16:$O$2531,P54)</f>
        <v>0.60200081588003262</v>
      </c>
      <c r="I54" s="10">
        <f t="shared" si="4"/>
        <v>1.3762187395602896E-2</v>
      </c>
      <c r="J54" s="10">
        <f t="shared" si="5"/>
        <v>3.5806890607971431E-2</v>
      </c>
      <c r="K54" s="14" cm="1">
        <f t="array" ref="K54">INDEX(DCC_estimation!$P$16:$P$2531,P54)</f>
        <v>8.7447841827594051E-3</v>
      </c>
      <c r="L54" s="14" cm="1">
        <f t="array" ref="L54">INDEX(DCC_estimation!$Q$17:$Q$2531,P54)</f>
        <v>1.6360079152521172E-2</v>
      </c>
      <c r="M54" s="14">
        <f>GARCH_SP500!I51</f>
        <v>8.2193524844304273E-3</v>
      </c>
      <c r="N54" s="14">
        <f>GARCH_AAPL!I51</f>
        <v>1.5759809371194394E-2</v>
      </c>
      <c r="O54" s="6">
        <f t="shared" si="6"/>
        <v>1.1262463191598042</v>
      </c>
      <c r="P54" s="2">
        <f t="shared" si="7"/>
        <v>75</v>
      </c>
    </row>
    <row r="55" spans="1:16" x14ac:dyDescent="0.25">
      <c r="A55" s="9">
        <v>42032</v>
      </c>
      <c r="B55" s="10">
        <v>-1.3495602473454604E-2</v>
      </c>
      <c r="C55" s="10">
        <v>5.6532856881070126E-2</v>
      </c>
      <c r="D55" s="10">
        <f t="shared" si="0"/>
        <v>-1.3869945875843701E-2</v>
      </c>
      <c r="E55" s="10">
        <f t="shared" si="1"/>
        <v>5.5739228872568158E-2</v>
      </c>
      <c r="F55" s="5">
        <f t="shared" si="2"/>
        <v>1.9237539859883371E-4</v>
      </c>
      <c r="G55" s="5">
        <f t="shared" si="3"/>
        <v>3.1068616353085356E-3</v>
      </c>
      <c r="H55" s="6" cm="1">
        <f t="array" ref="H55">INDEX(DCC_estimation!$O$16:$O$2531,P55)</f>
        <v>0.5993774655917512</v>
      </c>
      <c r="I55" s="10">
        <f t="shared" si="4"/>
        <v>1.3869945875843701E-2</v>
      </c>
      <c r="J55" s="10">
        <f t="shared" si="5"/>
        <v>5.5739228872568158E-2</v>
      </c>
      <c r="K55" s="14" cm="1">
        <f t="array" ref="K55">INDEX(DCC_estimation!$P$16:$P$2531,P55)</f>
        <v>7.9850497915891182E-3</v>
      </c>
      <c r="L55" s="14" cm="1">
        <f t="array" ref="L55">INDEX(DCC_estimation!$Q$17:$Q$2531,P55)</f>
        <v>1.5468467629574075E-2</v>
      </c>
      <c r="M55" s="14">
        <f>GARCH_SP500!I52</f>
        <v>9.798963947953274E-3</v>
      </c>
      <c r="N55" s="14">
        <f>GARCH_AAPL!I52</f>
        <v>1.9535729907458745E-2</v>
      </c>
      <c r="O55" s="6">
        <f t="shared" si="6"/>
        <v>1.1611012036728985</v>
      </c>
      <c r="P55" s="2">
        <f t="shared" si="7"/>
        <v>77</v>
      </c>
    </row>
    <row r="56" spans="1:16" x14ac:dyDescent="0.25">
      <c r="A56" s="9">
        <v>42033</v>
      </c>
      <c r="B56" s="10">
        <v>9.5347025212770831E-3</v>
      </c>
      <c r="C56" s="10">
        <v>3.1133502077304698E-2</v>
      </c>
      <c r="D56" s="10">
        <f t="shared" si="0"/>
        <v>9.1603591188879861E-3</v>
      </c>
      <c r="E56" s="10">
        <f t="shared" si="1"/>
        <v>3.033987406880273E-2</v>
      </c>
      <c r="F56" s="5">
        <f t="shared" si="2"/>
        <v>8.3912179186994282E-5</v>
      </c>
      <c r="G56" s="5">
        <f t="shared" si="3"/>
        <v>9.2050795851080836E-4</v>
      </c>
      <c r="H56" s="6" cm="1">
        <f t="array" ref="H56">INDEX(DCC_estimation!$O$16:$O$2531,P56)</f>
        <v>0.69844839128161085</v>
      </c>
      <c r="I56" s="10">
        <f t="shared" si="4"/>
        <v>9.1603591188879861E-3</v>
      </c>
      <c r="J56" s="10">
        <f t="shared" si="5"/>
        <v>3.033987406880273E-2</v>
      </c>
      <c r="K56" s="14" cm="1">
        <f t="array" ref="K56">INDEX(DCC_estimation!$P$16:$P$2531,P56)</f>
        <v>9.2224410575153636E-3</v>
      </c>
      <c r="L56" s="14" cm="1">
        <f t="array" ref="L56">INDEX(DCC_estimation!$Q$17:$Q$2531,P56)</f>
        <v>1.8560922184531658E-2</v>
      </c>
      <c r="M56" s="14">
        <f>GARCH_SP500!I53</f>
        <v>1.0852877462425444E-2</v>
      </c>
      <c r="N56" s="14">
        <f>GARCH_AAPL!I53</f>
        <v>2.6342444641347891E-2</v>
      </c>
      <c r="O56" s="6">
        <f t="shared" si="6"/>
        <v>1.4056849113635772</v>
      </c>
      <c r="P56" s="2">
        <f t="shared" si="7"/>
        <v>79</v>
      </c>
    </row>
    <row r="57" spans="1:16" x14ac:dyDescent="0.25">
      <c r="A57" s="9">
        <v>42034</v>
      </c>
      <c r="B57" s="10">
        <v>-1.2991960420531856E-2</v>
      </c>
      <c r="C57" s="10">
        <v>-1.4634112699747681E-2</v>
      </c>
      <c r="D57" s="10">
        <f t="shared" si="0"/>
        <v>-1.3366303822920953E-2</v>
      </c>
      <c r="E57" s="10">
        <f t="shared" si="1"/>
        <v>-1.5427740708249649E-2</v>
      </c>
      <c r="F57" s="5">
        <f t="shared" si="2"/>
        <v>1.7865807788663128E-4</v>
      </c>
      <c r="G57" s="5">
        <f t="shared" si="3"/>
        <v>2.3801518336098338E-4</v>
      </c>
      <c r="H57" s="6" cm="1">
        <f t="array" ref="H57">INDEX(DCC_estimation!$O$16:$O$2531,P57)</f>
        <v>0.15007898427636041</v>
      </c>
      <c r="I57" s="10">
        <f t="shared" si="4"/>
        <v>1.3366303822920953E-2</v>
      </c>
      <c r="J57" s="10">
        <f t="shared" si="5"/>
        <v>1.5427740708249649E-2</v>
      </c>
      <c r="K57" s="14" cm="1">
        <f t="array" ref="K57">INDEX(DCC_estimation!$P$16:$P$2531,P57)</f>
        <v>1.005977179405146E-2</v>
      </c>
      <c r="L57" s="14" cm="1">
        <f t="array" ref="L57">INDEX(DCC_estimation!$Q$17:$Q$2531,P57)</f>
        <v>2.4233712874857479E-2</v>
      </c>
      <c r="M57" s="14">
        <f>GARCH_SP500!I54</f>
        <v>1.0364221852854667E-2</v>
      </c>
      <c r="N57" s="14">
        <f>GARCH_AAPL!I54</f>
        <v>2.6125476988949108E-2</v>
      </c>
      <c r="O57" s="6">
        <f t="shared" si="6"/>
        <v>0.36153613500995924</v>
      </c>
      <c r="P57" s="2">
        <f t="shared" si="7"/>
        <v>81</v>
      </c>
    </row>
    <row r="58" spans="1:16" x14ac:dyDescent="0.25">
      <c r="A58" s="9">
        <v>42037</v>
      </c>
      <c r="B58" s="10">
        <v>1.29624709898295E-2</v>
      </c>
      <c r="C58" s="10">
        <v>1.2546875638549837E-2</v>
      </c>
      <c r="D58" s="10">
        <f t="shared" si="0"/>
        <v>1.2588127587440403E-2</v>
      </c>
      <c r="E58" s="10">
        <f t="shared" si="1"/>
        <v>1.1753247630047869E-2</v>
      </c>
      <c r="F58" s="5">
        <f t="shared" si="2"/>
        <v>1.5846095615767815E-4</v>
      </c>
      <c r="G58" s="5">
        <f t="shared" si="3"/>
        <v>1.3813882985322585E-4</v>
      </c>
      <c r="H58" s="6" cm="1">
        <f t="array" ref="H58">INDEX(DCC_estimation!$O$16:$O$2531,P58)</f>
        <v>0.31046894185095886</v>
      </c>
      <c r="I58" s="10">
        <f t="shared" si="4"/>
        <v>1.2588127587440403E-2</v>
      </c>
      <c r="J58" s="10">
        <f t="shared" si="5"/>
        <v>1.1753247630047869E-2</v>
      </c>
      <c r="K58" s="14" cm="1">
        <f t="array" ref="K58">INDEX(DCC_estimation!$P$16:$P$2531,P58)</f>
        <v>9.6689504803181212E-3</v>
      </c>
      <c r="L58" s="14" cm="1">
        <f t="array" ref="L58">INDEX(DCC_estimation!$Q$17:$Q$2531,P58)</f>
        <v>2.39733475882924E-2</v>
      </c>
      <c r="M58" s="14">
        <f>GARCH_SP500!I55</f>
        <v>1.1105059931464691E-2</v>
      </c>
      <c r="N58" s="14">
        <f>GARCH_AAPL!I55</f>
        <v>2.4467570620233033E-2</v>
      </c>
      <c r="O58" s="6">
        <f t="shared" si="6"/>
        <v>0.76978156765960526</v>
      </c>
      <c r="P58" s="2">
        <f t="shared" si="7"/>
        <v>83</v>
      </c>
    </row>
    <row r="59" spans="1:16" x14ac:dyDescent="0.25">
      <c r="A59" s="9">
        <v>42038</v>
      </c>
      <c r="B59" s="10">
        <v>1.443946854046585E-2</v>
      </c>
      <c r="C59" s="10">
        <v>1.6862514266624551E-4</v>
      </c>
      <c r="D59" s="10">
        <f t="shared" si="0"/>
        <v>1.4065125138076753E-2</v>
      </c>
      <c r="E59" s="10">
        <f t="shared" si="1"/>
        <v>-6.2500286583572261E-4</v>
      </c>
      <c r="F59" s="5">
        <f t="shared" si="2"/>
        <v>1.978277451497586E-4</v>
      </c>
      <c r="G59" s="5">
        <f t="shared" si="3"/>
        <v>3.9062858230286625E-7</v>
      </c>
      <c r="H59" s="6" cm="1">
        <f t="array" ref="H59">INDEX(DCC_estimation!$O$16:$O$2531,P59)</f>
        <v>0.41698321765037683</v>
      </c>
      <c r="I59" s="10">
        <f t="shared" si="4"/>
        <v>1.4065125138076753E-2</v>
      </c>
      <c r="J59" s="10">
        <f t="shared" si="5"/>
        <v>6.2500286583572261E-4</v>
      </c>
      <c r="K59" s="14" cm="1">
        <f t="array" ref="K59">INDEX(DCC_estimation!$P$16:$P$2531,P59)</f>
        <v>1.0257094009091135E-2</v>
      </c>
      <c r="L59" s="14" cm="1">
        <f t="array" ref="L59">INDEX(DCC_estimation!$Q$17:$Q$2531,P59)</f>
        <v>2.2513806164150964E-2</v>
      </c>
      <c r="M59" s="14">
        <f>GARCH_SP500!I56</f>
        <v>1.1239158747886292E-2</v>
      </c>
      <c r="N59" s="14">
        <f>GARCH_AAPL!I56</f>
        <v>2.2678938034381681E-2</v>
      </c>
      <c r="O59" s="6">
        <f t="shared" si="6"/>
        <v>0.91525721881498123</v>
      </c>
      <c r="P59" s="2">
        <f t="shared" si="7"/>
        <v>85</v>
      </c>
    </row>
    <row r="60" spans="1:16" x14ac:dyDescent="0.25">
      <c r="A60" s="9">
        <v>42039</v>
      </c>
      <c r="B60" s="10">
        <v>-4.1560367409257948E-3</v>
      </c>
      <c r="C60" s="10">
        <v>7.6695828065738159E-3</v>
      </c>
      <c r="D60" s="10">
        <f t="shared" si="0"/>
        <v>-4.5303801433148917E-3</v>
      </c>
      <c r="E60" s="10">
        <f t="shared" si="1"/>
        <v>6.8759547980718474E-3</v>
      </c>
      <c r="F60" s="5">
        <f t="shared" si="2"/>
        <v>2.0524344242941859E-5</v>
      </c>
      <c r="G60" s="5">
        <f t="shared" si="3"/>
        <v>4.7278754385127259E-5</v>
      </c>
      <c r="H60" s="6" cm="1">
        <f t="array" ref="H60">INDEX(DCC_estimation!$O$16:$O$2531,P60)</f>
        <v>0.47603320918196318</v>
      </c>
      <c r="I60" s="10">
        <f t="shared" si="4"/>
        <v>4.5303801433148917E-3</v>
      </c>
      <c r="J60" s="10">
        <f t="shared" si="5"/>
        <v>6.8759547980718474E-3</v>
      </c>
      <c r="K60" s="14" cm="1">
        <f t="array" ref="K60">INDEX(DCC_estimation!$P$16:$P$2531,P60)</f>
        <v>1.0376439608927725E-2</v>
      </c>
      <c r="L60" s="14" cm="1">
        <f t="array" ref="L60">INDEX(DCC_estimation!$Q$17:$Q$2531,P60)</f>
        <v>2.0966250354975322E-2</v>
      </c>
      <c r="M60" s="14">
        <f>GARCH_SP500!I57</f>
        <v>1.1679604151299662E-2</v>
      </c>
      <c r="N60" s="14">
        <f>GARCH_AAPL!I57</f>
        <v>2.0790660230493394E-2</v>
      </c>
      <c r="O60" s="6">
        <f t="shared" si="6"/>
        <v>0.96185510802801744</v>
      </c>
      <c r="P60" s="2">
        <f t="shared" si="7"/>
        <v>87</v>
      </c>
    </row>
    <row r="61" spans="1:16" x14ac:dyDescent="0.25">
      <c r="A61" s="9">
        <v>42040</v>
      </c>
      <c r="B61" s="10">
        <v>1.0291401952476242E-2</v>
      </c>
      <c r="C61" s="10">
        <v>3.178387526878268E-3</v>
      </c>
      <c r="D61" s="10">
        <f t="shared" si="0"/>
        <v>9.9170585500871454E-3</v>
      </c>
      <c r="E61" s="10">
        <f t="shared" si="1"/>
        <v>2.3847595183763E-3</v>
      </c>
      <c r="F61" s="5">
        <f t="shared" si="2"/>
        <v>9.8348050285856548E-5</v>
      </c>
      <c r="G61" s="5">
        <f t="shared" si="3"/>
        <v>5.6870779604863619E-6</v>
      </c>
      <c r="H61" s="6" cm="1">
        <f t="array" ref="H61">INDEX(DCC_estimation!$O$16:$O$2531,P61)</f>
        <v>0.4487100731883138</v>
      </c>
      <c r="I61" s="10">
        <f t="shared" si="4"/>
        <v>9.9170585500871454E-3</v>
      </c>
      <c r="J61" s="10">
        <f t="shared" si="5"/>
        <v>2.3847595183763E-3</v>
      </c>
      <c r="K61" s="14" cm="1">
        <f t="array" ref="K61">INDEX(DCC_estimation!$P$16:$P$2531,P61)</f>
        <v>1.0744877593340297E-2</v>
      </c>
      <c r="L61" s="14" cm="1">
        <f t="array" ref="L61">INDEX(DCC_estimation!$Q$17:$Q$2531,P61)</f>
        <v>1.9370884130614704E-2</v>
      </c>
      <c r="M61" s="14">
        <f>GARCH_SP500!I58</f>
        <v>1.0516510610418464E-2</v>
      </c>
      <c r="N61" s="14">
        <f>GARCH_AAPL!I58</f>
        <v>1.9256797449063411E-2</v>
      </c>
      <c r="O61" s="6">
        <f t="shared" si="6"/>
        <v>0.80893530526189883</v>
      </c>
      <c r="P61" s="2">
        <f t="shared" si="7"/>
        <v>89</v>
      </c>
    </row>
    <row r="62" spans="1:16" x14ac:dyDescent="0.25">
      <c r="A62" s="9">
        <v>42041</v>
      </c>
      <c r="B62" s="10">
        <v>-3.4181486724977894E-3</v>
      </c>
      <c r="C62" s="10">
        <v>-8.4209101743901726E-3</v>
      </c>
      <c r="D62" s="10">
        <f t="shared" si="0"/>
        <v>-3.7924920748868859E-3</v>
      </c>
      <c r="E62" s="10">
        <f t="shared" si="1"/>
        <v>-9.2145381828921402E-3</v>
      </c>
      <c r="F62" s="5">
        <f t="shared" si="2"/>
        <v>1.4382996138079837E-5</v>
      </c>
      <c r="G62" s="5">
        <f t="shared" si="3"/>
        <v>8.4907713923977179E-5</v>
      </c>
      <c r="H62" s="6" cm="1">
        <f t="array" ref="H62">INDEX(DCC_estimation!$O$16:$O$2531,P62)</f>
        <v>0.45725487884044874</v>
      </c>
      <c r="I62" s="10">
        <f t="shared" si="4"/>
        <v>3.7924920748868859E-3</v>
      </c>
      <c r="J62" s="10">
        <f t="shared" si="5"/>
        <v>9.2145381828921402E-3</v>
      </c>
      <c r="K62" s="14" cm="1">
        <f t="array" ref="K62">INDEX(DCC_estimation!$P$16:$P$2531,P62)</f>
        <v>9.7814710590321697E-3</v>
      </c>
      <c r="L62" s="14" cm="1">
        <f t="array" ref="L62">INDEX(DCC_estimation!$Q$17:$Q$2531,P62)</f>
        <v>1.8102901326095312E-2</v>
      </c>
      <c r="M62" s="14">
        <f>GARCH_SP500!I59</f>
        <v>1.024344039199201E-2</v>
      </c>
      <c r="N62" s="14">
        <f>GARCH_AAPL!I59</f>
        <v>1.7814616905976233E-2</v>
      </c>
      <c r="O62" s="6">
        <f t="shared" si="6"/>
        <v>0.84625716342336588</v>
      </c>
      <c r="P62" s="2">
        <f t="shared" si="7"/>
        <v>91</v>
      </c>
    </row>
    <row r="63" spans="1:16" x14ac:dyDescent="0.25">
      <c r="A63" s="9">
        <v>42044</v>
      </c>
      <c r="B63" s="10">
        <v>-4.2472038025365144E-3</v>
      </c>
      <c r="C63" s="10">
        <v>6.6425628520978552E-3</v>
      </c>
      <c r="D63" s="10">
        <f t="shared" si="0"/>
        <v>-4.6215472049256114E-3</v>
      </c>
      <c r="E63" s="10">
        <f t="shared" si="1"/>
        <v>5.8489348435958868E-3</v>
      </c>
      <c r="F63" s="5">
        <f t="shared" si="2"/>
        <v>2.135869856735573E-5</v>
      </c>
      <c r="G63" s="5">
        <f t="shared" si="3"/>
        <v>3.4210038804630041E-5</v>
      </c>
      <c r="H63" s="6" cm="1">
        <f t="array" ref="H63">INDEX(DCC_estimation!$O$16:$O$2531,P63)</f>
        <v>0.4766342494161207</v>
      </c>
      <c r="I63" s="10">
        <f t="shared" si="4"/>
        <v>4.6215472049256114E-3</v>
      </c>
      <c r="J63" s="10">
        <f t="shared" si="5"/>
        <v>5.8489348435958868E-3</v>
      </c>
      <c r="K63" s="14" cm="1">
        <f t="array" ref="K63">INDEX(DCC_estimation!$P$16:$P$2531,P63)</f>
        <v>9.5702346888865437E-3</v>
      </c>
      <c r="L63" s="14" cm="1">
        <f t="array" ref="L63">INDEX(DCC_estimation!$Q$17:$Q$2531,P63)</f>
        <v>1.6938682449393321E-2</v>
      </c>
      <c r="M63" s="14">
        <f>GARCH_SP500!I60</f>
        <v>9.2639611698208633E-3</v>
      </c>
      <c r="N63" s="14">
        <f>GARCH_AAPL!I60</f>
        <v>1.6919977921329054E-2</v>
      </c>
      <c r="O63" s="6">
        <f t="shared" si="6"/>
        <v>0.84361109814162005</v>
      </c>
      <c r="P63" s="2">
        <f t="shared" si="7"/>
        <v>93</v>
      </c>
    </row>
    <row r="64" spans="1:16" x14ac:dyDescent="0.25">
      <c r="A64" s="9">
        <v>42045</v>
      </c>
      <c r="B64" s="10">
        <v>1.0675513255225422E-2</v>
      </c>
      <c r="C64" s="10">
        <v>1.9211460073504938E-2</v>
      </c>
      <c r="D64" s="10">
        <f t="shared" si="0"/>
        <v>1.0301169852836325E-2</v>
      </c>
      <c r="E64" s="10">
        <f t="shared" si="1"/>
        <v>1.841783206500297E-2</v>
      </c>
      <c r="F64" s="5">
        <f t="shared" si="2"/>
        <v>1.0611410033698395E-4</v>
      </c>
      <c r="G64" s="5">
        <f t="shared" si="3"/>
        <v>3.3921653797465157E-4</v>
      </c>
      <c r="H64" s="6" cm="1">
        <f t="array" ref="H64">INDEX(DCC_estimation!$O$16:$O$2531,P64)</f>
        <v>0.51982641995158763</v>
      </c>
      <c r="I64" s="10">
        <f t="shared" si="4"/>
        <v>1.0301169852836325E-2</v>
      </c>
      <c r="J64" s="10">
        <f t="shared" si="5"/>
        <v>1.841783206500297E-2</v>
      </c>
      <c r="K64" s="14" cm="1">
        <f t="array" ref="K64">INDEX(DCC_estimation!$P$16:$P$2531,P64)</f>
        <v>8.7791402565689115E-3</v>
      </c>
      <c r="L64" s="14" cm="1">
        <f t="array" ref="L64">INDEX(DCC_estimation!$Q$17:$Q$2531,P64)</f>
        <v>1.6249017086297914E-2</v>
      </c>
      <c r="M64" s="14">
        <f>GARCH_SP500!I61</f>
        <v>8.5571573859243993E-3</v>
      </c>
      <c r="N64" s="14">
        <f>GARCH_AAPL!I61</f>
        <v>1.5889165643211928E-2</v>
      </c>
      <c r="O64" s="6">
        <f t="shared" si="6"/>
        <v>0.96212933531643707</v>
      </c>
      <c r="P64" s="2">
        <f t="shared" si="7"/>
        <v>95</v>
      </c>
    </row>
    <row r="65" spans="1:16" x14ac:dyDescent="0.25">
      <c r="A65" s="9">
        <v>42046</v>
      </c>
      <c r="B65" s="10">
        <v>-2.9005264455483903E-5</v>
      </c>
      <c r="C65" s="10">
        <v>2.3438781296140965E-2</v>
      </c>
      <c r="D65" s="10">
        <f t="shared" si="0"/>
        <v>-4.0334866684458057E-4</v>
      </c>
      <c r="E65" s="10">
        <f t="shared" si="1"/>
        <v>2.2645153287638997E-2</v>
      </c>
      <c r="F65" s="5">
        <f t="shared" si="2"/>
        <v>1.6269014704530045E-7</v>
      </c>
      <c r="G65" s="5">
        <f t="shared" si="3"/>
        <v>5.1280296742066726E-4</v>
      </c>
      <c r="H65" s="6" cm="1">
        <f t="array" ref="H65">INDEX(DCC_estimation!$O$16:$O$2531,P65)</f>
        <v>0.51367832848755435</v>
      </c>
      <c r="I65" s="10">
        <f t="shared" si="4"/>
        <v>4.0334866684458057E-4</v>
      </c>
      <c r="J65" s="10">
        <f t="shared" si="5"/>
        <v>2.2645153287638997E-2</v>
      </c>
      <c r="K65" s="14" cm="1">
        <f t="array" ref="K65">INDEX(DCC_estimation!$P$16:$P$2531,P65)</f>
        <v>8.220438526452864E-3</v>
      </c>
      <c r="L65" s="14" cm="1">
        <f t="array" ref="L65">INDEX(DCC_estimation!$Q$17:$Q$2531,P65)</f>
        <v>1.5453278861165466E-2</v>
      </c>
      <c r="M65" s="14">
        <f>GARCH_SP500!I62</f>
        <v>8.8723275495277889E-3</v>
      </c>
      <c r="N65" s="14">
        <f>GARCH_AAPL!I62</f>
        <v>1.6131175872368137E-2</v>
      </c>
      <c r="O65" s="6">
        <f t="shared" si="6"/>
        <v>0.96564367332855694</v>
      </c>
      <c r="P65" s="2">
        <f t="shared" si="7"/>
        <v>97</v>
      </c>
    </row>
    <row r="66" spans="1:16" x14ac:dyDescent="0.25">
      <c r="A66" s="9">
        <v>42047</v>
      </c>
      <c r="B66" s="10">
        <v>9.644530173601451E-3</v>
      </c>
      <c r="C66" s="10">
        <v>1.2652178496225908E-2</v>
      </c>
      <c r="D66" s="10">
        <f t="shared" si="0"/>
        <v>9.2701867712123541E-3</v>
      </c>
      <c r="E66" s="10">
        <f t="shared" si="1"/>
        <v>1.185855048772394E-2</v>
      </c>
      <c r="F66" s="5">
        <f t="shared" si="2"/>
        <v>8.5936362773160536E-5</v>
      </c>
      <c r="G66" s="5">
        <f t="shared" si="3"/>
        <v>1.4062521966989769E-4</v>
      </c>
      <c r="H66" s="6" cm="1">
        <f t="array" ref="H66">INDEX(DCC_estimation!$O$16:$O$2531,P66)</f>
        <v>0.58788115353418158</v>
      </c>
      <c r="I66" s="10">
        <f t="shared" si="4"/>
        <v>9.2701867712123541E-3</v>
      </c>
      <c r="J66" s="10">
        <f t="shared" si="5"/>
        <v>1.185855048772394E-2</v>
      </c>
      <c r="K66" s="14" cm="1">
        <f t="array" ref="K66">INDEX(DCC_estimation!$P$16:$P$2531,P66)</f>
        <v>8.4898182957187738E-3</v>
      </c>
      <c r="L66" s="14" cm="1">
        <f t="array" ref="L66">INDEX(DCC_estimation!$Q$17:$Q$2531,P66)</f>
        <v>1.5683987224031568E-2</v>
      </c>
      <c r="M66" s="14">
        <f>GARCH_SP500!I63</f>
        <v>7.9257965059541871E-3</v>
      </c>
      <c r="N66" s="14">
        <f>GARCH_AAPL!I63</f>
        <v>1.6934880543108433E-2</v>
      </c>
      <c r="O66" s="6">
        <f t="shared" si="6"/>
        <v>1.0860445041478271</v>
      </c>
      <c r="P66" s="2">
        <f t="shared" si="7"/>
        <v>99</v>
      </c>
    </row>
    <row r="67" spans="1:16" x14ac:dyDescent="0.25">
      <c r="A67" s="9">
        <v>42048</v>
      </c>
      <c r="B67" s="10">
        <v>4.0747337776754211E-3</v>
      </c>
      <c r="C67" s="10">
        <v>4.9027360430176081E-3</v>
      </c>
      <c r="D67" s="10">
        <f t="shared" si="0"/>
        <v>3.7003903752863246E-3</v>
      </c>
      <c r="E67" s="10">
        <f t="shared" si="1"/>
        <v>4.1091080345156397E-3</v>
      </c>
      <c r="F67" s="5">
        <f t="shared" si="2"/>
        <v>1.3692888929511667E-5</v>
      </c>
      <c r="G67" s="5">
        <f t="shared" si="3"/>
        <v>1.6884768839320984E-5</v>
      </c>
      <c r="H67" s="6" cm="1">
        <f t="array" ref="H67">INDEX(DCC_estimation!$O$16:$O$2531,P67)</f>
        <v>0.53517182589931855</v>
      </c>
      <c r="I67" s="10">
        <f t="shared" si="4"/>
        <v>3.7003903752863246E-3</v>
      </c>
      <c r="J67" s="10">
        <f t="shared" si="5"/>
        <v>4.1091080345156397E-3</v>
      </c>
      <c r="K67" s="14" cm="1">
        <f t="array" ref="K67">INDEX(DCC_estimation!$P$16:$P$2531,P67)</f>
        <v>7.7526193032810761E-3</v>
      </c>
      <c r="L67" s="14" cm="1">
        <f t="array" ref="L67">INDEX(DCC_estimation!$Q$17:$Q$2531,P67)</f>
        <v>1.635663464175879E-2</v>
      </c>
      <c r="M67" s="14">
        <f>GARCH_SP500!I64</f>
        <v>8.1857935727045594E-3</v>
      </c>
      <c r="N67" s="14">
        <f>GARCH_AAPL!I64</f>
        <v>1.6270574609010553E-2</v>
      </c>
      <c r="O67" s="6">
        <f t="shared" si="6"/>
        <v>1.129116455272527</v>
      </c>
      <c r="P67" s="2">
        <f t="shared" si="7"/>
        <v>101</v>
      </c>
    </row>
    <row r="68" spans="1:16" x14ac:dyDescent="0.25">
      <c r="A68" s="9">
        <v>42052</v>
      </c>
      <c r="B68" s="10">
        <v>1.5975278852071728E-3</v>
      </c>
      <c r="C68" s="10">
        <v>5.9017941454202472E-3</v>
      </c>
      <c r="D68" s="10">
        <f t="shared" si="0"/>
        <v>1.2231844828180761E-3</v>
      </c>
      <c r="E68" s="10">
        <f t="shared" si="1"/>
        <v>5.1081661369182787E-3</v>
      </c>
      <c r="F68" s="5">
        <f t="shared" si="2"/>
        <v>1.4961802790069244E-6</v>
      </c>
      <c r="G68" s="5">
        <f t="shared" si="3"/>
        <v>2.6093361282358612E-5</v>
      </c>
      <c r="H68" s="6" cm="1">
        <f t="array" ref="H68">INDEX(DCC_estimation!$O$16:$O$2531,P68)</f>
        <v>0.57610186211694236</v>
      </c>
      <c r="I68" s="10">
        <f t="shared" si="4"/>
        <v>1.2231844828180761E-3</v>
      </c>
      <c r="J68" s="10">
        <f t="shared" si="5"/>
        <v>5.1081661369182787E-3</v>
      </c>
      <c r="K68" s="14" cm="1">
        <f t="array" ref="K68">INDEX(DCC_estimation!$P$16:$P$2531,P68)</f>
        <v>7.971831114514473E-3</v>
      </c>
      <c r="L68" s="14" cm="1">
        <f t="array" ref="L68">INDEX(DCC_estimation!$Q$17:$Q$2531,P68)</f>
        <v>1.5836110668658733E-2</v>
      </c>
      <c r="M68" s="14">
        <f>GARCH_SP500!I65</f>
        <v>7.4957234035264528E-3</v>
      </c>
      <c r="N68" s="14">
        <f>GARCH_AAPL!I65</f>
        <v>1.5277538577280975E-2</v>
      </c>
      <c r="O68" s="6">
        <f t="shared" si="6"/>
        <v>1.1444312748037848</v>
      </c>
      <c r="P68" s="2">
        <f t="shared" si="7"/>
        <v>103</v>
      </c>
    </row>
    <row r="69" spans="1:16" x14ac:dyDescent="0.25">
      <c r="A69" s="9">
        <v>42053</v>
      </c>
      <c r="B69" s="10">
        <v>-3.1423483816916953E-4</v>
      </c>
      <c r="C69" s="10">
        <v>6.9623719001798978E-3</v>
      </c>
      <c r="D69" s="10">
        <f t="shared" si="0"/>
        <v>-6.8857824055826625E-4</v>
      </c>
      <c r="E69" s="10">
        <f t="shared" si="1"/>
        <v>6.1687438916779294E-3</v>
      </c>
      <c r="F69" s="5">
        <f t="shared" si="2"/>
        <v>4.7413999337031757E-7</v>
      </c>
      <c r="G69" s="5">
        <f t="shared" si="3"/>
        <v>3.8053401201113763E-5</v>
      </c>
      <c r="H69" s="6" cm="1">
        <f t="array" ref="H69">INDEX(DCC_estimation!$O$16:$O$2531,P69)</f>
        <v>0.58441248670386092</v>
      </c>
      <c r="I69" s="10">
        <f t="shared" si="4"/>
        <v>6.8857824055826625E-4</v>
      </c>
      <c r="J69" s="10">
        <f t="shared" si="5"/>
        <v>6.1687438916779294E-3</v>
      </c>
      <c r="K69" s="14" cm="1">
        <f t="array" ref="K69">INDEX(DCC_estimation!$P$16:$P$2531,P69)</f>
        <v>7.4473462697197132E-3</v>
      </c>
      <c r="L69" s="14" cm="1">
        <f t="array" ref="L69">INDEX(DCC_estimation!$Q$17:$Q$2531,P69)</f>
        <v>1.5065156102751139E-2</v>
      </c>
      <c r="M69" s="14">
        <f>GARCH_SP500!I66</f>
        <v>6.787824507533442E-3</v>
      </c>
      <c r="N69" s="14">
        <f>GARCH_AAPL!I66</f>
        <v>1.4465146835487365E-2</v>
      </c>
      <c r="O69" s="6">
        <f t="shared" si="6"/>
        <v>1.1822016892632004</v>
      </c>
      <c r="P69" s="2">
        <f t="shared" si="7"/>
        <v>105</v>
      </c>
    </row>
    <row r="70" spans="1:16" x14ac:dyDescent="0.25">
      <c r="A70" s="9">
        <v>42054</v>
      </c>
      <c r="B70" s="10">
        <v>-1.0620666006249113E-3</v>
      </c>
      <c r="C70" s="10">
        <v>-2.0976072094468501E-3</v>
      </c>
      <c r="D70" s="10">
        <f t="shared" si="0"/>
        <v>-1.436410003014008E-3</v>
      </c>
      <c r="E70" s="10">
        <f t="shared" si="1"/>
        <v>-2.8912352179488181E-3</v>
      </c>
      <c r="F70" s="5">
        <f t="shared" si="2"/>
        <v>2.0632736967587027E-6</v>
      </c>
      <c r="G70" s="5">
        <f t="shared" si="3"/>
        <v>8.3592410855075491E-6</v>
      </c>
      <c r="H70" s="6" cm="1">
        <f t="array" ref="H70">INDEX(DCC_estimation!$O$16:$O$2531,P70)</f>
        <v>0.5889190692193782</v>
      </c>
      <c r="I70" s="10">
        <f t="shared" si="4"/>
        <v>1.436410003014008E-3</v>
      </c>
      <c r="J70" s="10">
        <f t="shared" si="5"/>
        <v>2.8912352179488181E-3</v>
      </c>
      <c r="K70" s="14" cm="1">
        <f t="array" ref="K70">INDEX(DCC_estimation!$P$16:$P$2531,P70)</f>
        <v>6.9207329087187328E-3</v>
      </c>
      <c r="L70" s="14" cm="1">
        <f t="array" ref="L70">INDEX(DCC_estimation!$Q$17:$Q$2531,P70)</f>
        <v>1.4452208012222184E-2</v>
      </c>
      <c r="M70" s="14">
        <f>GARCH_SP500!I67</f>
        <v>6.2207903361211009E-3</v>
      </c>
      <c r="N70" s="14">
        <f>GARCH_AAPL!I67</f>
        <v>1.3825450144973304E-2</v>
      </c>
      <c r="O70" s="6">
        <f t="shared" si="6"/>
        <v>1.2298091839377807</v>
      </c>
      <c r="P70" s="2">
        <f t="shared" si="7"/>
        <v>107</v>
      </c>
    </row>
    <row r="71" spans="1:16" x14ac:dyDescent="0.25">
      <c r="A71" s="9">
        <v>42055</v>
      </c>
      <c r="B71" s="10">
        <v>6.1264869245991616E-3</v>
      </c>
      <c r="C71" s="10">
        <v>8.1744183160581407E-3</v>
      </c>
      <c r="D71" s="10">
        <f t="shared" si="0"/>
        <v>5.7521435222100646E-3</v>
      </c>
      <c r="E71" s="10">
        <f t="shared" si="1"/>
        <v>7.3807903075561723E-3</v>
      </c>
      <c r="F71" s="5">
        <f t="shared" si="2"/>
        <v>3.3087155100103208E-5</v>
      </c>
      <c r="G71" s="5">
        <f t="shared" si="3"/>
        <v>5.4476065564115136E-5</v>
      </c>
      <c r="H71" s="6" cm="1">
        <f t="array" ref="H71">INDEX(DCC_estimation!$O$16:$O$2531,P71)</f>
        <v>0.5841170631450775</v>
      </c>
      <c r="I71" s="10">
        <f t="shared" si="4"/>
        <v>5.7521435222100646E-3</v>
      </c>
      <c r="J71" s="10">
        <f t="shared" si="5"/>
        <v>7.3807903075561723E-3</v>
      </c>
      <c r="K71" s="14" cm="1">
        <f t="array" ref="K71">INDEX(DCC_estimation!$P$16:$P$2531,P71)</f>
        <v>6.5108310563840605E-3</v>
      </c>
      <c r="L71" s="14" cm="1">
        <f t="array" ref="L71">INDEX(DCC_estimation!$Q$17:$Q$2531,P71)</f>
        <v>1.398400533158763E-2</v>
      </c>
      <c r="M71" s="14">
        <f>GARCH_SP500!I68</f>
        <v>5.803782622770131E-3</v>
      </c>
      <c r="N71" s="14">
        <f>GARCH_AAPL!I68</f>
        <v>1.3216639111340394E-2</v>
      </c>
      <c r="O71" s="6">
        <f t="shared" si="6"/>
        <v>1.2545704311099914</v>
      </c>
      <c r="P71" s="2">
        <f t="shared" si="7"/>
        <v>109</v>
      </c>
    </row>
    <row r="72" spans="1:16" x14ac:dyDescent="0.25">
      <c r="A72" s="9">
        <v>42058</v>
      </c>
      <c r="B72" s="10">
        <v>-3.032744159600087E-4</v>
      </c>
      <c r="C72" s="10">
        <v>2.7027027027026973E-2</v>
      </c>
      <c r="D72" s="10">
        <f t="shared" si="0"/>
        <v>-6.7761781834910543E-4</v>
      </c>
      <c r="E72" s="10">
        <f t="shared" si="1"/>
        <v>2.6233399018525005E-2</v>
      </c>
      <c r="F72" s="5">
        <f t="shared" si="2"/>
        <v>4.5916590774420122E-7</v>
      </c>
      <c r="G72" s="5">
        <f t="shared" si="3"/>
        <v>6.881912240651487E-4</v>
      </c>
      <c r="H72" s="6" cm="1">
        <f t="array" ref="H72">INDEX(DCC_estimation!$O$16:$O$2531,P72)</f>
        <v>0.59074034007606935</v>
      </c>
      <c r="I72" s="10">
        <f t="shared" si="4"/>
        <v>6.7761781834910543E-4</v>
      </c>
      <c r="J72" s="10">
        <f t="shared" si="5"/>
        <v>2.6233399018525005E-2</v>
      </c>
      <c r="K72" s="14" cm="1">
        <f t="array" ref="K72">INDEX(DCC_estimation!$P$16:$P$2531,P72)</f>
        <v>6.2188511959822296E-3</v>
      </c>
      <c r="L72" s="14" cm="1">
        <f t="array" ref="L72">INDEX(DCC_estimation!$Q$17:$Q$2531,P72)</f>
        <v>1.3550131792308677E-2</v>
      </c>
      <c r="M72" s="14">
        <f>GARCH_SP500!I69</f>
        <v>5.9233773302195493E-3</v>
      </c>
      <c r="N72" s="14">
        <f>GARCH_AAPL!I69</f>
        <v>1.2854179028321441E-2</v>
      </c>
      <c r="O72" s="6">
        <f t="shared" si="6"/>
        <v>1.2871524355230546</v>
      </c>
      <c r="P72" s="2">
        <f t="shared" si="7"/>
        <v>111</v>
      </c>
    </row>
    <row r="73" spans="1:16" x14ac:dyDescent="0.25">
      <c r="A73" s="9">
        <v>42059</v>
      </c>
      <c r="B73" s="10">
        <v>2.7587383749041461E-3</v>
      </c>
      <c r="C73" s="10">
        <v>-6.2406015037594909E-3</v>
      </c>
      <c r="D73" s="10">
        <f t="shared" si="0"/>
        <v>2.3843949725150496E-3</v>
      </c>
      <c r="E73" s="10">
        <f t="shared" si="1"/>
        <v>-7.0342295122614593E-3</v>
      </c>
      <c r="F73" s="5">
        <f t="shared" si="2"/>
        <v>5.6853393849550442E-6</v>
      </c>
      <c r="G73" s="5">
        <f t="shared" si="3"/>
        <v>4.9480384831170085E-5</v>
      </c>
      <c r="H73" s="6" cm="1">
        <f t="array" ref="H73">INDEX(DCC_estimation!$O$16:$O$2531,P73)</f>
        <v>0.60241882116418277</v>
      </c>
      <c r="I73" s="10">
        <f t="shared" si="4"/>
        <v>2.3843949725150496E-3</v>
      </c>
      <c r="J73" s="10">
        <f t="shared" si="5"/>
        <v>7.0342295122614593E-3</v>
      </c>
      <c r="K73" s="14" cm="1">
        <f t="array" ref="K73">INDEX(DCC_estimation!$P$16:$P$2531,P73)</f>
        <v>6.3201854490115908E-3</v>
      </c>
      <c r="L73" s="14" cm="1">
        <f t="array" ref="L73">INDEX(DCC_estimation!$Q$17:$Q$2531,P73)</f>
        <v>1.3303352560908642E-2</v>
      </c>
      <c r="M73" s="14">
        <f>GARCH_SP500!I70</f>
        <v>5.525877915177552E-3</v>
      </c>
      <c r="N73" s="14">
        <f>GARCH_AAPL!I70</f>
        <v>1.5211381660898747E-2</v>
      </c>
      <c r="O73" s="6">
        <f t="shared" si="6"/>
        <v>1.2680308247169279</v>
      </c>
      <c r="P73" s="2">
        <f t="shared" si="7"/>
        <v>113</v>
      </c>
    </row>
    <row r="74" spans="1:16" x14ac:dyDescent="0.25">
      <c r="A74" s="9">
        <v>42060</v>
      </c>
      <c r="B74" s="10">
        <v>-7.6578365193713527E-4</v>
      </c>
      <c r="C74" s="10">
        <v>-2.5573186048270968E-2</v>
      </c>
      <c r="D74" s="10">
        <f t="shared" si="0"/>
        <v>-1.140127054326232E-3</v>
      </c>
      <c r="E74" s="10">
        <f t="shared" si="1"/>
        <v>-2.6366814056772936E-2</v>
      </c>
      <c r="F74" s="5">
        <f t="shared" si="2"/>
        <v>1.2998897000066108E-6</v>
      </c>
      <c r="G74" s="5">
        <f t="shared" si="3"/>
        <v>6.9520888350443888E-4</v>
      </c>
      <c r="H74" s="6" cm="1">
        <f t="array" ref="H74">INDEX(DCC_estimation!$O$16:$O$2531,P74)</f>
        <v>0.51774335614368172</v>
      </c>
      <c r="I74" s="10">
        <f t="shared" si="4"/>
        <v>1.140127054326232E-3</v>
      </c>
      <c r="J74" s="10">
        <f t="shared" si="5"/>
        <v>2.6366814056772936E-2</v>
      </c>
      <c r="K74" s="14" cm="1">
        <f t="array" ref="K74">INDEX(DCC_estimation!$P$16:$P$2531,P74)</f>
        <v>6.0444822071029454E-3</v>
      </c>
      <c r="L74" s="14" cm="1">
        <f t="array" ref="L74">INDEX(DCC_estimation!$Q$17:$Q$2531,P74)</f>
        <v>1.5138893604199928E-2</v>
      </c>
      <c r="M74" s="14">
        <f>GARCH_SP500!I71</f>
        <v>5.2620381228183893E-3</v>
      </c>
      <c r="N74" s="14">
        <f>GARCH_AAPL!I71</f>
        <v>1.4583800490529149E-2</v>
      </c>
      <c r="O74" s="6">
        <f t="shared" si="6"/>
        <v>1.2967300282115128</v>
      </c>
      <c r="P74" s="2">
        <f t="shared" si="7"/>
        <v>115</v>
      </c>
    </row>
    <row r="75" spans="1:16" x14ac:dyDescent="0.25">
      <c r="A75" s="9">
        <v>42061</v>
      </c>
      <c r="B75" s="10">
        <v>-1.4759728648067183E-3</v>
      </c>
      <c r="C75" s="10">
        <v>1.265632503494496E-2</v>
      </c>
      <c r="D75" s="10">
        <f t="shared" si="0"/>
        <v>-1.850316267195815E-3</v>
      </c>
      <c r="E75" s="10">
        <f t="shared" si="1"/>
        <v>1.1862697026442992E-2</v>
      </c>
      <c r="F75" s="5">
        <f t="shared" si="2"/>
        <v>3.4236702886494546E-6</v>
      </c>
      <c r="G75" s="5">
        <f t="shared" si="3"/>
        <v>1.4072358074117942E-4</v>
      </c>
      <c r="H75" s="6" cm="1">
        <f t="array" ref="H75">INDEX(DCC_estimation!$O$16:$O$2531,P75)</f>
        <v>0.52204325642040217</v>
      </c>
      <c r="I75" s="10">
        <f t="shared" si="4"/>
        <v>1.850316267195815E-3</v>
      </c>
      <c r="J75" s="10">
        <f t="shared" si="5"/>
        <v>1.1862697026442992E-2</v>
      </c>
      <c r="K75" s="14" cm="1">
        <f t="array" ref="K75">INDEX(DCC_estimation!$P$16:$P$2531,P75)</f>
        <v>5.8725838666818424E-3</v>
      </c>
      <c r="L75" s="14" cm="1">
        <f t="array" ref="L75">INDEX(DCC_estimation!$Q$17:$Q$2531,P75)</f>
        <v>1.4653465538167761E-2</v>
      </c>
      <c r="M75" s="14">
        <f>GARCH_SP500!I72</f>
        <v>5.0298852057145708E-3</v>
      </c>
      <c r="N75" s="14">
        <f>GARCH_AAPL!I72</f>
        <v>1.672905802300257E-2</v>
      </c>
      <c r="O75" s="6">
        <f t="shared" si="6"/>
        <v>1.3026196034066237</v>
      </c>
      <c r="P75" s="2">
        <f t="shared" si="7"/>
        <v>117</v>
      </c>
    </row>
    <row r="76" spans="1:16" x14ac:dyDescent="0.25">
      <c r="A76" s="9">
        <v>42062</v>
      </c>
      <c r="B76" s="10">
        <v>-2.9563091617157422E-3</v>
      </c>
      <c r="C76" s="10">
        <v>-1.5028308541634727E-2</v>
      </c>
      <c r="D76" s="10">
        <f t="shared" si="0"/>
        <v>-3.3306525641048387E-3</v>
      </c>
      <c r="E76" s="10">
        <f t="shared" si="1"/>
        <v>-1.5821936550136695E-2</v>
      </c>
      <c r="F76" s="5">
        <f t="shared" si="2"/>
        <v>1.1093246502778137E-5</v>
      </c>
      <c r="G76" s="5">
        <f t="shared" si="3"/>
        <v>2.5033367619655143E-4</v>
      </c>
      <c r="H76" s="6" cm="1">
        <f t="array" ref="H76">INDEX(DCC_estimation!$O$16:$O$2531,P76)</f>
        <v>0.51007056261304107</v>
      </c>
      <c r="I76" s="10">
        <f t="shared" si="4"/>
        <v>3.3306525641048387E-3</v>
      </c>
      <c r="J76" s="10">
        <f t="shared" si="5"/>
        <v>1.5821936550136695E-2</v>
      </c>
      <c r="K76" s="14" cm="1">
        <f t="array" ref="K76">INDEX(DCC_estimation!$P$16:$P$2531,P76)</f>
        <v>5.718786270431782E-3</v>
      </c>
      <c r="L76" s="14" cm="1">
        <f t="array" ref="L76">INDEX(DCC_estimation!$Q$17:$Q$2531,P76)</f>
        <v>1.6363765140783693E-2</v>
      </c>
      <c r="M76" s="14">
        <f>GARCH_SP500!I73</f>
        <v>4.9083220335902874E-3</v>
      </c>
      <c r="N76" s="14">
        <f>GARCH_AAPL!I73</f>
        <v>1.6099414446606657E-2</v>
      </c>
      <c r="O76" s="6">
        <f t="shared" si="6"/>
        <v>1.4595185931292052</v>
      </c>
      <c r="P76" s="2">
        <f t="shared" si="7"/>
        <v>119</v>
      </c>
    </row>
    <row r="77" spans="1:16" x14ac:dyDescent="0.25">
      <c r="A77" s="9">
        <v>42065</v>
      </c>
      <c r="B77" s="10">
        <v>6.1249703017343116E-3</v>
      </c>
      <c r="C77" s="10">
        <v>4.9041566305991768E-3</v>
      </c>
      <c r="D77" s="10">
        <f t="shared" si="0"/>
        <v>5.7506268993452146E-3</v>
      </c>
      <c r="E77" s="10">
        <f t="shared" si="1"/>
        <v>4.1105286220972084E-3</v>
      </c>
      <c r="F77" s="5">
        <f t="shared" si="2"/>
        <v>3.3069709735472756E-5</v>
      </c>
      <c r="G77" s="5">
        <f t="shared" si="3"/>
        <v>1.6896445553080374E-5</v>
      </c>
      <c r="H77" s="6" cm="1">
        <f t="array" ref="H77">INDEX(DCC_estimation!$O$16:$O$2531,P77)</f>
        <v>0.50454608785599186</v>
      </c>
      <c r="I77" s="10">
        <f t="shared" si="4"/>
        <v>5.7506268993452146E-3</v>
      </c>
      <c r="J77" s="10">
        <f t="shared" si="5"/>
        <v>4.1105286220972084E-3</v>
      </c>
      <c r="K77" s="14" cm="1">
        <f t="array" ref="K77">INDEX(DCC_estimation!$P$16:$P$2531,P77)</f>
        <v>5.6397108442294824E-3</v>
      </c>
      <c r="L77" s="14" cm="1">
        <f t="array" ref="L77">INDEX(DCC_estimation!$Q$17:$Q$2531,P77)</f>
        <v>1.584220301827376E-2</v>
      </c>
      <c r="M77" s="14">
        <f>GARCH_SP500!I74</f>
        <v>5.0043937220321747E-3</v>
      </c>
      <c r="N77" s="14">
        <f>GARCH_AAPL!I74</f>
        <v>1.6156322159470524E-2</v>
      </c>
      <c r="O77" s="6">
        <f t="shared" si="6"/>
        <v>1.4172927968583575</v>
      </c>
      <c r="P77" s="2">
        <f t="shared" si="7"/>
        <v>121</v>
      </c>
    </row>
    <row r="78" spans="1:16" x14ac:dyDescent="0.25">
      <c r="A78" s="9">
        <v>42066</v>
      </c>
      <c r="B78" s="10">
        <v>-4.5386064919545888E-3</v>
      </c>
      <c r="C78" s="10">
        <v>2.0915950760429514E-3</v>
      </c>
      <c r="D78" s="10">
        <f t="shared" si="0"/>
        <v>-4.9129498943436857E-3</v>
      </c>
      <c r="E78" s="10">
        <f t="shared" si="1"/>
        <v>1.2979670675409834E-3</v>
      </c>
      <c r="F78" s="5">
        <f t="shared" si="2"/>
        <v>2.4137076664331631E-5</v>
      </c>
      <c r="G78" s="5">
        <f t="shared" si="3"/>
        <v>1.6847185084209397E-6</v>
      </c>
      <c r="H78" s="6" cm="1">
        <f t="array" ref="H78">INDEX(DCC_estimation!$O$16:$O$2531,P78)</f>
        <v>0.54409160024685232</v>
      </c>
      <c r="I78" s="10">
        <f t="shared" si="4"/>
        <v>4.9129498943436857E-3</v>
      </c>
      <c r="J78" s="10">
        <f t="shared" si="5"/>
        <v>1.2979670675409834E-3</v>
      </c>
      <c r="K78" s="14" cm="1">
        <f t="array" ref="K78">INDEX(DCC_estimation!$P$16:$P$2531,P78)</f>
        <v>5.7020652295906278E-3</v>
      </c>
      <c r="L78" s="14" cm="1">
        <f t="array" ref="L78">INDEX(DCC_estimation!$Q$17:$Q$2531,P78)</f>
        <v>1.5887548848383944E-2</v>
      </c>
      <c r="M78" s="14">
        <f>GARCH_SP500!I75</f>
        <v>5.3543055115182567E-3</v>
      </c>
      <c r="N78" s="14">
        <f>GARCH_AAPL!I75</f>
        <v>1.5180113570164026E-2</v>
      </c>
      <c r="O78" s="6">
        <f t="shared" si="6"/>
        <v>1.5159914046682803</v>
      </c>
      <c r="P78" s="2">
        <f t="shared" si="7"/>
        <v>123</v>
      </c>
    </row>
    <row r="79" spans="1:16" x14ac:dyDescent="0.25">
      <c r="A79" s="9">
        <v>42067</v>
      </c>
      <c r="B79" s="10">
        <v>-4.3885035440131004E-3</v>
      </c>
      <c r="C79" s="10">
        <v>-6.3389610389610329E-3</v>
      </c>
      <c r="D79" s="10">
        <f t="shared" si="0"/>
        <v>-4.7628469464021973E-3</v>
      </c>
      <c r="E79" s="10">
        <f t="shared" si="1"/>
        <v>-7.1325890474630014E-3</v>
      </c>
      <c r="F79" s="5">
        <f t="shared" si="2"/>
        <v>2.2684711034852736E-5</v>
      </c>
      <c r="G79" s="5">
        <f t="shared" si="3"/>
        <v>5.0873826519989168E-5</v>
      </c>
      <c r="H79" s="6" cm="1">
        <f t="array" ref="H79">INDEX(DCC_estimation!$O$16:$O$2531,P79)</f>
        <v>0.55824840483355631</v>
      </c>
      <c r="I79" s="10">
        <f t="shared" si="4"/>
        <v>4.7628469464021973E-3</v>
      </c>
      <c r="J79" s="10">
        <f t="shared" si="5"/>
        <v>7.1325890474630014E-3</v>
      </c>
      <c r="K79" s="14" cm="1">
        <f t="array" ref="K79">INDEX(DCC_estimation!$P$16:$P$2531,P79)</f>
        <v>5.9505277946841151E-3</v>
      </c>
      <c r="L79" s="14" cm="1">
        <f t="array" ref="L79">INDEX(DCC_estimation!$Q$17:$Q$2531,P79)</f>
        <v>1.5107898763655137E-2</v>
      </c>
      <c r="M79" s="14">
        <f>GARCH_SP500!I76</f>
        <v>5.605346097130909E-3</v>
      </c>
      <c r="N79" s="14">
        <f>GARCH_AAPL!I76</f>
        <v>1.4303348222083853E-2</v>
      </c>
      <c r="O79" s="6">
        <f t="shared" si="6"/>
        <v>1.4173466079314494</v>
      </c>
      <c r="P79" s="2">
        <f t="shared" si="7"/>
        <v>125</v>
      </c>
    </row>
    <row r="80" spans="1:16" x14ac:dyDescent="0.25">
      <c r="A80" s="9">
        <v>42068</v>
      </c>
      <c r="B80" s="10">
        <v>1.1960753479816066E-3</v>
      </c>
      <c r="C80" s="10">
        <v>-1.6570624961607328E-2</v>
      </c>
      <c r="D80" s="10">
        <f t="shared" si="0"/>
        <v>8.2173194559250992E-4</v>
      </c>
      <c r="E80" s="10">
        <f t="shared" si="1"/>
        <v>-1.7364252970109295E-2</v>
      </c>
      <c r="F80" s="5">
        <f t="shared" si="2"/>
        <v>6.7524339040725171E-7</v>
      </c>
      <c r="G80" s="5">
        <f t="shared" si="3"/>
        <v>3.0151728120994948E-4</v>
      </c>
      <c r="H80" s="6" cm="1">
        <f t="array" ref="H80">INDEX(DCC_estimation!$O$16:$O$2531,P80)</f>
        <v>0.55644041754508333</v>
      </c>
      <c r="I80" s="10">
        <f t="shared" si="4"/>
        <v>8.2173194559250992E-4</v>
      </c>
      <c r="J80" s="10">
        <f t="shared" si="5"/>
        <v>1.7364252970109295E-2</v>
      </c>
      <c r="K80" s="14" cm="1">
        <f t="array" ref="K80">INDEX(DCC_estimation!$P$16:$P$2531,P80)</f>
        <v>6.1141523823071324E-3</v>
      </c>
      <c r="L80" s="14" cm="1">
        <f t="array" ref="L80">INDEX(DCC_estimation!$Q$17:$Q$2531,P80)</f>
        <v>1.442732978199503E-2</v>
      </c>
      <c r="M80" s="14">
        <f>GARCH_SP500!I77</f>
        <v>5.7563555000726295E-3</v>
      </c>
      <c r="N80" s="14">
        <f>GARCH_AAPL!I77</f>
        <v>1.3834780977076079E-2</v>
      </c>
      <c r="O80" s="6">
        <f t="shared" si="6"/>
        <v>1.3130110121535179</v>
      </c>
      <c r="P80" s="2">
        <f t="shared" si="7"/>
        <v>127</v>
      </c>
    </row>
    <row r="81" spans="1:16" x14ac:dyDescent="0.25">
      <c r="A81" s="9">
        <v>42069</v>
      </c>
      <c r="B81" s="10">
        <v>-1.4173932909416154E-2</v>
      </c>
      <c r="C81" s="10">
        <v>1.5030139544967014E-3</v>
      </c>
      <c r="D81" s="10">
        <f t="shared" si="0"/>
        <v>-1.4548276311805251E-2</v>
      </c>
      <c r="E81" s="10">
        <f t="shared" si="1"/>
        <v>7.0938594599473327E-4</v>
      </c>
      <c r="F81" s="5">
        <f t="shared" si="2"/>
        <v>2.116523436446338E-4</v>
      </c>
      <c r="G81" s="5">
        <f t="shared" si="3"/>
        <v>5.0322842037484265E-7</v>
      </c>
      <c r="H81" s="6" cm="1">
        <f t="array" ref="H81">INDEX(DCC_estimation!$O$16:$O$2531,P81)</f>
        <v>0.58120165572873062</v>
      </c>
      <c r="I81" s="10">
        <f t="shared" si="4"/>
        <v>1.4548276311805251E-2</v>
      </c>
      <c r="J81" s="10">
        <f t="shared" si="5"/>
        <v>7.0938594599473327E-4</v>
      </c>
      <c r="K81" s="14" cm="1">
        <f t="array" ref="K81">INDEX(DCC_estimation!$P$16:$P$2531,P81)</f>
        <v>6.2122106276685744E-3</v>
      </c>
      <c r="L81" s="14" cm="1">
        <f t="array" ref="L81">INDEX(DCC_estimation!$Q$17:$Q$2531,P81)</f>
        <v>1.4080345221854456E-2</v>
      </c>
      <c r="M81" s="14">
        <f>GARCH_SP500!I78</f>
        <v>5.3724938887799879E-3</v>
      </c>
      <c r="N81" s="14">
        <f>GARCH_AAPL!I78</f>
        <v>1.4602198765332529E-2</v>
      </c>
      <c r="O81" s="6">
        <f t="shared" si="6"/>
        <v>1.3173281536407246</v>
      </c>
      <c r="P81" s="2">
        <f t="shared" si="7"/>
        <v>129</v>
      </c>
    </row>
    <row r="82" spans="1:16" x14ac:dyDescent="0.25">
      <c r="A82" s="9">
        <v>42072</v>
      </c>
      <c r="B82" s="10">
        <v>3.9444589283814668E-3</v>
      </c>
      <c r="C82" s="10">
        <v>4.2654028436019953E-3</v>
      </c>
      <c r="D82" s="10">
        <f t="shared" ref="D82:D145" si="8">B82-B$8</f>
        <v>3.5701155259923703E-3</v>
      </c>
      <c r="E82" s="10">
        <f t="shared" ref="E82:E145" si="9">C82-C$8</f>
        <v>3.4717748351000273E-3</v>
      </c>
      <c r="F82" s="5">
        <f t="shared" ref="F82:F145" si="10">D82^2</f>
        <v>1.2745724868931779E-5</v>
      </c>
      <c r="G82" s="5">
        <f t="shared" ref="G82:G145" si="11">E82^2</f>
        <v>1.2053220505633822E-5</v>
      </c>
      <c r="H82" s="6" cm="1">
        <f t="array" ref="H82">INDEX(DCC_estimation!$O$16:$O$2531,P82)</f>
        <v>0.54697837090614521</v>
      </c>
      <c r="I82" s="10">
        <f t="shared" ref="I82:I145" si="12">ABS(D82)</f>
        <v>3.5701155259923703E-3</v>
      </c>
      <c r="J82" s="10">
        <f t="shared" ref="J82:J145" si="13">ABS(E82)</f>
        <v>3.4717748351000273E-3</v>
      </c>
      <c r="K82" s="14" cm="1">
        <f t="array" ref="K82">INDEX(DCC_estimation!$P$16:$P$2531,P82)</f>
        <v>5.9497702838298494E-3</v>
      </c>
      <c r="L82" s="14" cm="1">
        <f t="array" ref="L82">INDEX(DCC_estimation!$Q$17:$Q$2531,P82)</f>
        <v>1.4693158010713204E-2</v>
      </c>
      <c r="M82" s="14">
        <f>GARCH_SP500!I79</f>
        <v>8.4871124525616216E-3</v>
      </c>
      <c r="N82" s="14">
        <f>GARCH_AAPL!I79</f>
        <v>1.3811535410585881E-2</v>
      </c>
      <c r="O82" s="6">
        <f t="shared" ref="O82:O145" si="14">(K82*L82*H82)/K82^2</f>
        <v>1.3507815005915145</v>
      </c>
      <c r="P82" s="2">
        <f t="shared" si="7"/>
        <v>131</v>
      </c>
    </row>
    <row r="83" spans="1:16" x14ac:dyDescent="0.25">
      <c r="A83" s="9">
        <v>42073</v>
      </c>
      <c r="B83" s="10">
        <v>-1.6961378839393415E-2</v>
      </c>
      <c r="C83" s="10">
        <v>-2.068582664778984E-2</v>
      </c>
      <c r="D83" s="10">
        <f t="shared" si="8"/>
        <v>-1.7335722241782512E-2</v>
      </c>
      <c r="E83" s="10">
        <f t="shared" si="9"/>
        <v>-2.1479454656291808E-2</v>
      </c>
      <c r="F83" s="5">
        <f t="shared" si="10"/>
        <v>3.0052726564423288E-4</v>
      </c>
      <c r="G83" s="5">
        <f t="shared" si="11"/>
        <v>4.6136697233169579E-4</v>
      </c>
      <c r="H83" s="6" cm="1">
        <f t="array" ref="H83">INDEX(DCC_estimation!$O$16:$O$2531,P83)</f>
        <v>0.4876685786476927</v>
      </c>
      <c r="I83" s="10">
        <f t="shared" si="12"/>
        <v>1.7335722241782512E-2</v>
      </c>
      <c r="J83" s="10">
        <f t="shared" si="13"/>
        <v>2.1479454656291808E-2</v>
      </c>
      <c r="K83" s="14" cm="1">
        <f t="array" ref="K83">INDEX(DCC_estimation!$P$16:$P$2531,P83)</f>
        <v>8.230787244211479E-3</v>
      </c>
      <c r="L83" s="14" cm="1">
        <f t="array" ref="L83">INDEX(DCC_estimation!$Q$17:$Q$2531,P83)</f>
        <v>1.4084193045094746E-2</v>
      </c>
      <c r="M83" s="14">
        <f>GARCH_SP500!I80</f>
        <v>7.7293775391529757E-3</v>
      </c>
      <c r="N83" s="14">
        <f>GARCH_AAPL!I80</f>
        <v>1.3178028964920466E-2</v>
      </c>
      <c r="O83" s="6">
        <f t="shared" si="14"/>
        <v>0.83447891433853694</v>
      </c>
      <c r="P83" s="2">
        <f t="shared" ref="P83:P146" si="15">P82+2</f>
        <v>133</v>
      </c>
    </row>
    <row r="84" spans="1:16" x14ac:dyDescent="0.25">
      <c r="A84" s="9">
        <v>42074</v>
      </c>
      <c r="B84" s="10">
        <v>-1.9176581089542788E-3</v>
      </c>
      <c r="C84" s="10">
        <v>-1.8231531018182201E-2</v>
      </c>
      <c r="D84" s="10">
        <f t="shared" si="8"/>
        <v>-2.2920015113433753E-3</v>
      </c>
      <c r="E84" s="10">
        <f t="shared" si="9"/>
        <v>-1.9025159026684169E-2</v>
      </c>
      <c r="F84" s="5">
        <f t="shared" si="10"/>
        <v>5.2532709280003165E-6</v>
      </c>
      <c r="G84" s="5">
        <f t="shared" si="11"/>
        <v>3.6195667599062212E-4</v>
      </c>
      <c r="H84" s="6" cm="1">
        <f t="array" ref="H84">INDEX(DCC_estimation!$O$16:$O$2531,P84)</f>
        <v>0.51944268797806592</v>
      </c>
      <c r="I84" s="10">
        <f t="shared" si="12"/>
        <v>2.2920015113433753E-3</v>
      </c>
      <c r="J84" s="10">
        <f t="shared" si="13"/>
        <v>1.9025159026684169E-2</v>
      </c>
      <c r="K84" s="14" cm="1">
        <f t="array" ref="K84">INDEX(DCC_estimation!$P$16:$P$2531,P84)</f>
        <v>7.6431599011875986E-3</v>
      </c>
      <c r="L84" s="14" cm="1">
        <f t="array" ref="L84">INDEX(DCC_estimation!$Q$17:$Q$2531,P84)</f>
        <v>1.3608746497307509E-2</v>
      </c>
      <c r="M84" s="14">
        <f>GARCH_SP500!I81</f>
        <v>1.0668560847667869E-2</v>
      </c>
      <c r="N84" s="14">
        <f>GARCH_AAPL!I81</f>
        <v>1.4806248703465405E-2</v>
      </c>
      <c r="O84" s="6">
        <f t="shared" si="14"/>
        <v>0.92487452205142562</v>
      </c>
      <c r="P84" s="2">
        <f t="shared" si="15"/>
        <v>135</v>
      </c>
    </row>
    <row r="85" spans="1:16" x14ac:dyDescent="0.25">
      <c r="A85" s="9">
        <v>42075</v>
      </c>
      <c r="B85" s="10">
        <v>1.2601458651923192E-2</v>
      </c>
      <c r="C85" s="10">
        <v>1.8079189073271884E-2</v>
      </c>
      <c r="D85" s="10">
        <f t="shared" si="8"/>
        <v>1.2227115249534095E-2</v>
      </c>
      <c r="E85" s="10">
        <f t="shared" si="9"/>
        <v>1.7285561064769916E-2</v>
      </c>
      <c r="F85" s="5">
        <f t="shared" si="10"/>
        <v>1.4950234732538921E-4</v>
      </c>
      <c r="G85" s="5">
        <f t="shared" si="11"/>
        <v>2.9879062132388969E-4</v>
      </c>
      <c r="H85" s="6" cm="1">
        <f t="array" ref="H85">INDEX(DCC_estimation!$O$16:$O$2531,P85)</f>
        <v>0.63481248717570427</v>
      </c>
      <c r="I85" s="10">
        <f t="shared" si="12"/>
        <v>1.2227115249534095E-2</v>
      </c>
      <c r="J85" s="10">
        <f t="shared" si="13"/>
        <v>1.7285561064769916E-2</v>
      </c>
      <c r="K85" s="14" cm="1">
        <f t="array" ref="K85">INDEX(DCC_estimation!$P$16:$P$2531,P85)</f>
        <v>9.9434394590308117E-3</v>
      </c>
      <c r="L85" s="14" cm="1">
        <f t="array" ref="L85">INDEX(DCC_estimation!$Q$17:$Q$2531,P85)</f>
        <v>1.4880592721398593E-2</v>
      </c>
      <c r="M85" s="14">
        <f>GARCH_SP500!I82</f>
        <v>9.5008754202483975E-3</v>
      </c>
      <c r="N85" s="14">
        <f>GARCH_AAPL!I82</f>
        <v>1.5594249029837628E-2</v>
      </c>
      <c r="O85" s="6">
        <f t="shared" si="14"/>
        <v>0.95001192646075228</v>
      </c>
      <c r="P85" s="2">
        <f t="shared" si="15"/>
        <v>137</v>
      </c>
    </row>
    <row r="86" spans="1:16" x14ac:dyDescent="0.25">
      <c r="A86" s="9">
        <v>42076</v>
      </c>
      <c r="B86" s="10">
        <v>-6.0746871899125532E-3</v>
      </c>
      <c r="C86" s="10">
        <v>-6.9104060075663165E-3</v>
      </c>
      <c r="D86" s="10">
        <f t="shared" si="8"/>
        <v>-6.4490305923016501E-3</v>
      </c>
      <c r="E86" s="10">
        <f t="shared" si="9"/>
        <v>-7.704034016068285E-3</v>
      </c>
      <c r="F86" s="5">
        <f t="shared" si="10"/>
        <v>4.1589995580442574E-5</v>
      </c>
      <c r="G86" s="5">
        <f t="shared" si="11"/>
        <v>5.9352140120737228E-5</v>
      </c>
      <c r="H86" s="6" cm="1">
        <f t="array" ref="H86">INDEX(DCC_estimation!$O$16:$O$2531,P86)</f>
        <v>0.613961976705649</v>
      </c>
      <c r="I86" s="10">
        <f t="shared" si="12"/>
        <v>6.4490305923016501E-3</v>
      </c>
      <c r="J86" s="10">
        <f t="shared" si="13"/>
        <v>7.704034016068285E-3</v>
      </c>
      <c r="K86" s="14" cm="1">
        <f t="array" ref="K86">INDEX(DCC_estimation!$P$16:$P$2531,P86)</f>
        <v>8.9907799866935159E-3</v>
      </c>
      <c r="L86" s="14" cm="1">
        <f t="array" ref="L86">INDEX(DCC_estimation!$Q$17:$Q$2531,P86)</f>
        <v>1.5498530767154801E-2</v>
      </c>
      <c r="M86" s="14">
        <f>GARCH_SP500!I83</f>
        <v>9.9995453268698058E-3</v>
      </c>
      <c r="N86" s="14">
        <f>GARCH_AAPL!I83</f>
        <v>1.5749895427638633E-2</v>
      </c>
      <c r="O86" s="6">
        <f t="shared" si="14"/>
        <v>1.0583629673864525</v>
      </c>
      <c r="P86" s="2">
        <f t="shared" si="15"/>
        <v>139</v>
      </c>
    </row>
    <row r="87" spans="1:16" x14ac:dyDescent="0.25">
      <c r="A87" s="9">
        <v>42079</v>
      </c>
      <c r="B87" s="10">
        <v>1.353365150482122E-2</v>
      </c>
      <c r="C87" s="10">
        <v>1.100412690360475E-2</v>
      </c>
      <c r="D87" s="10">
        <f t="shared" si="8"/>
        <v>1.3159308102432123E-2</v>
      </c>
      <c r="E87" s="10">
        <f t="shared" si="9"/>
        <v>1.0210498895102782E-2</v>
      </c>
      <c r="F87" s="5">
        <f t="shared" si="10"/>
        <v>1.7316738973473573E-4</v>
      </c>
      <c r="G87" s="5">
        <f t="shared" si="11"/>
        <v>1.0425428768689513E-4</v>
      </c>
      <c r="H87" s="6" cm="1">
        <f t="array" ref="H87">INDEX(DCC_estimation!$O$16:$O$2531,P87)</f>
        <v>0.65010451428531668</v>
      </c>
      <c r="I87" s="10">
        <f t="shared" si="12"/>
        <v>1.3159308102432123E-2</v>
      </c>
      <c r="J87" s="10">
        <f t="shared" si="13"/>
        <v>1.0210498895102782E-2</v>
      </c>
      <c r="K87" s="14" cm="1">
        <f t="array" ref="K87">INDEX(DCC_estimation!$P$16:$P$2531,P87)</f>
        <v>9.400994311486062E-3</v>
      </c>
      <c r="L87" s="14" cm="1">
        <f t="array" ref="L87">INDEX(DCC_estimation!$Q$17:$Q$2531,P87)</f>
        <v>1.5601876558278592E-2</v>
      </c>
      <c r="M87" s="14">
        <f>GARCH_SP500!I84</f>
        <v>9.3942433728240841E-3</v>
      </c>
      <c r="N87" s="14">
        <f>GARCH_AAPL!I84</f>
        <v>1.5078817685141998E-2</v>
      </c>
      <c r="O87" s="6">
        <f t="shared" si="14"/>
        <v>1.078912511357093</v>
      </c>
      <c r="P87" s="2">
        <f t="shared" si="15"/>
        <v>141</v>
      </c>
    </row>
    <row r="88" spans="1:16" x14ac:dyDescent="0.25">
      <c r="A88" s="9">
        <v>42080</v>
      </c>
      <c r="B88" s="10">
        <v>-3.3202158380540858E-3</v>
      </c>
      <c r="C88" s="10">
        <v>1.6726723224544937E-2</v>
      </c>
      <c r="D88" s="10">
        <f t="shared" si="8"/>
        <v>-3.6945592404431823E-3</v>
      </c>
      <c r="E88" s="10">
        <f t="shared" si="9"/>
        <v>1.593309521604297E-2</v>
      </c>
      <c r="F88" s="5">
        <f t="shared" si="10"/>
        <v>1.3649767981144105E-5</v>
      </c>
      <c r="G88" s="5">
        <f t="shared" si="11"/>
        <v>2.5386352316349137E-4</v>
      </c>
      <c r="H88" s="6" cm="1">
        <f t="array" ref="H88">INDEX(DCC_estimation!$O$16:$O$2531,P88)</f>
        <v>0.64820449422051174</v>
      </c>
      <c r="I88" s="10">
        <f t="shared" si="12"/>
        <v>3.6945592404431823E-3</v>
      </c>
      <c r="J88" s="10">
        <f t="shared" si="13"/>
        <v>1.593309521604297E-2</v>
      </c>
      <c r="K88" s="14" cm="1">
        <f t="array" ref="K88">INDEX(DCC_estimation!$P$16:$P$2531,P88)</f>
        <v>8.9029778078392758E-3</v>
      </c>
      <c r="L88" s="14" cm="1">
        <f t="array" ref="L88">INDEX(DCC_estimation!$Q$17:$Q$2531,P88)</f>
        <v>1.506678437646604E-2</v>
      </c>
      <c r="M88" s="14">
        <f>GARCH_SP500!I85</f>
        <v>1.0159629871465561E-2</v>
      </c>
      <c r="N88" s="14">
        <f>GARCH_AAPL!I85</f>
        <v>1.4594306482865716E-2</v>
      </c>
      <c r="O88" s="6">
        <f t="shared" si="14"/>
        <v>1.0969764900095762</v>
      </c>
      <c r="P88" s="2">
        <f t="shared" si="15"/>
        <v>143</v>
      </c>
    </row>
    <row r="89" spans="1:16" x14ac:dyDescent="0.25">
      <c r="A89" s="9">
        <v>42081</v>
      </c>
      <c r="B89" s="10">
        <v>1.2158435698169878E-2</v>
      </c>
      <c r="C89" s="10">
        <v>1.125629722921917E-2</v>
      </c>
      <c r="D89" s="10">
        <f t="shared" si="8"/>
        <v>1.1784092295780781E-2</v>
      </c>
      <c r="E89" s="10">
        <f t="shared" si="9"/>
        <v>1.0462669220717202E-2</v>
      </c>
      <c r="F89" s="5">
        <f t="shared" si="10"/>
        <v>1.3886483123547996E-4</v>
      </c>
      <c r="G89" s="5">
        <f t="shared" si="11"/>
        <v>1.0946744722214311E-4</v>
      </c>
      <c r="H89" s="6" cm="1">
        <f t="array" ref="H89">INDEX(DCC_estimation!$O$16:$O$2531,P89)</f>
        <v>0.6422546036304958</v>
      </c>
      <c r="I89" s="10">
        <f t="shared" si="12"/>
        <v>1.1784092295780781E-2</v>
      </c>
      <c r="J89" s="10">
        <f t="shared" si="13"/>
        <v>1.0462669220717202E-2</v>
      </c>
      <c r="K89" s="14" cm="1">
        <f t="array" ref="K89">INDEX(DCC_estimation!$P$16:$P$2531,P89)</f>
        <v>9.5292233720335722E-3</v>
      </c>
      <c r="L89" s="14" cm="1">
        <f t="array" ref="L89">INDEX(DCC_estimation!$Q$17:$Q$2531,P89)</f>
        <v>1.4682016270546388E-2</v>
      </c>
      <c r="M89" s="14">
        <f>GARCH_SP500!I86</f>
        <v>9.1859914204778445E-3</v>
      </c>
      <c r="N89" s="14">
        <f>GARCH_AAPL!I86</f>
        <v>1.4786754818774764E-2</v>
      </c>
      <c r="O89" s="6">
        <f t="shared" si="14"/>
        <v>0.9895447060261271</v>
      </c>
      <c r="P89" s="2">
        <f t="shared" si="15"/>
        <v>145</v>
      </c>
    </row>
    <row r="90" spans="1:16" x14ac:dyDescent="0.25">
      <c r="A90" s="9">
        <v>42082</v>
      </c>
      <c r="B90" s="10">
        <v>-4.8725887115980138E-3</v>
      </c>
      <c r="C90" s="10">
        <v>-7.5504008717988125E-3</v>
      </c>
      <c r="D90" s="10">
        <f t="shared" si="8"/>
        <v>-5.2469321139871107E-3</v>
      </c>
      <c r="E90" s="10">
        <f t="shared" si="9"/>
        <v>-8.34402888030078E-3</v>
      </c>
      <c r="F90" s="5">
        <f t="shared" si="10"/>
        <v>2.7530296608789249E-5</v>
      </c>
      <c r="G90" s="5">
        <f t="shared" si="11"/>
        <v>6.9622817955293495E-5</v>
      </c>
      <c r="H90" s="6" cm="1">
        <f t="array" ref="H90">INDEX(DCC_estimation!$O$16:$O$2531,P90)</f>
        <v>0.56231382808329755</v>
      </c>
      <c r="I90" s="10">
        <f t="shared" si="12"/>
        <v>5.2469321139871107E-3</v>
      </c>
      <c r="J90" s="10">
        <f t="shared" si="13"/>
        <v>8.34402888030078E-3</v>
      </c>
      <c r="K90" s="14" cm="1">
        <f t="array" ref="K90">INDEX(DCC_estimation!$P$16:$P$2531,P90)</f>
        <v>8.7390590580549918E-3</v>
      </c>
      <c r="L90" s="14" cm="1">
        <f t="array" ref="L90">INDEX(DCC_estimation!$Q$17:$Q$2531,P90)</f>
        <v>1.4828556810622402E-2</v>
      </c>
      <c r="M90" s="14">
        <f>GARCH_SP500!I87</f>
        <v>9.6697272975747022E-3</v>
      </c>
      <c r="N90" s="14">
        <f>GARCH_AAPL!I87</f>
        <v>1.4373364566928854E-2</v>
      </c>
      <c r="O90" s="6">
        <f t="shared" si="14"/>
        <v>0.95414191502071732</v>
      </c>
      <c r="P90" s="2">
        <f t="shared" si="15"/>
        <v>147</v>
      </c>
    </row>
    <row r="91" spans="1:16" x14ac:dyDescent="0.25">
      <c r="A91" s="9">
        <v>42083</v>
      </c>
      <c r="B91" s="10">
        <v>9.0127173606091571E-3</v>
      </c>
      <c r="C91" s="10">
        <v>-1.2549019607843048E-2</v>
      </c>
      <c r="D91" s="10">
        <f t="shared" si="8"/>
        <v>8.6383739582200601E-3</v>
      </c>
      <c r="E91" s="10">
        <f t="shared" si="9"/>
        <v>-1.3342647616345016E-2</v>
      </c>
      <c r="F91" s="5">
        <f t="shared" si="10"/>
        <v>7.4621504642054506E-5</v>
      </c>
      <c r="G91" s="5">
        <f t="shared" si="11"/>
        <v>1.7802624541395732E-4</v>
      </c>
      <c r="H91" s="6" cm="1">
        <f t="array" ref="H91">INDEX(DCC_estimation!$O$16:$O$2531,P91)</f>
        <v>0.58908109204471626</v>
      </c>
      <c r="I91" s="10">
        <f t="shared" si="12"/>
        <v>8.6383739582200601E-3</v>
      </c>
      <c r="J91" s="10">
        <f t="shared" si="13"/>
        <v>1.3342647616345016E-2</v>
      </c>
      <c r="K91" s="14" cm="1">
        <f t="array" ref="K91">INDEX(DCC_estimation!$P$16:$P$2531,P91)</f>
        <v>9.1370926243048052E-3</v>
      </c>
      <c r="L91" s="14" cm="1">
        <f t="array" ref="L91">INDEX(DCC_estimation!$Q$17:$Q$2531,P91)</f>
        <v>1.4504977414528719E-2</v>
      </c>
      <c r="M91" s="14">
        <f>GARCH_SP500!I88</f>
        <v>8.9619002209018455E-3</v>
      </c>
      <c r="N91" s="14">
        <f>GARCH_AAPL!I88</f>
        <v>1.398263156901605E-2</v>
      </c>
      <c r="O91" s="6">
        <f t="shared" si="14"/>
        <v>0.93515610345305411</v>
      </c>
      <c r="P91" s="2">
        <f t="shared" si="15"/>
        <v>149</v>
      </c>
    </row>
    <row r="92" spans="1:16" x14ac:dyDescent="0.25">
      <c r="A92" s="9">
        <v>42086</v>
      </c>
      <c r="B92" s="10">
        <v>-1.7456477396706749E-3</v>
      </c>
      <c r="C92" s="10">
        <v>1.0405083399523285E-2</v>
      </c>
      <c r="D92" s="10">
        <f t="shared" si="8"/>
        <v>-2.1199911420597714E-3</v>
      </c>
      <c r="E92" s="10">
        <f t="shared" si="9"/>
        <v>9.6114553910213174E-3</v>
      </c>
      <c r="F92" s="5">
        <f t="shared" si="10"/>
        <v>4.4943624424118939E-6</v>
      </c>
      <c r="G92" s="5">
        <f t="shared" si="11"/>
        <v>9.2380074733592747E-5</v>
      </c>
      <c r="H92" s="6" cm="1">
        <f t="array" ref="H92">INDEX(DCC_estimation!$O$16:$O$2531,P92)</f>
        <v>0.60448807756466127</v>
      </c>
      <c r="I92" s="10">
        <f t="shared" si="12"/>
        <v>2.1199911420597714E-3</v>
      </c>
      <c r="J92" s="10">
        <f t="shared" si="13"/>
        <v>9.6114553910213174E-3</v>
      </c>
      <c r="K92" s="14" cm="1">
        <f t="array" ref="K92">INDEX(DCC_estimation!$P$16:$P$2531,P92)</f>
        <v>8.5633058340285582E-3</v>
      </c>
      <c r="L92" s="14" cm="1">
        <f t="array" ref="L92">INDEX(DCC_estimation!$Q$17:$Q$2531,P92)</f>
        <v>1.4212759993820019E-2</v>
      </c>
      <c r="M92" s="14">
        <f>GARCH_SP500!I89</f>
        <v>8.8188854462807314E-3</v>
      </c>
      <c r="N92" s="14">
        <f>GARCH_AAPL!I89</f>
        <v>1.4168576114224294E-2</v>
      </c>
      <c r="O92" s="6">
        <f t="shared" si="14"/>
        <v>1.0032858958992004</v>
      </c>
      <c r="P92" s="2">
        <f t="shared" si="15"/>
        <v>151</v>
      </c>
    </row>
    <row r="93" spans="1:16" x14ac:dyDescent="0.25">
      <c r="A93" s="9">
        <v>42087</v>
      </c>
      <c r="B93" s="10">
        <v>-6.1394588532707184E-3</v>
      </c>
      <c r="C93" s="10">
        <v>-4.0876975080574862E-3</v>
      </c>
      <c r="D93" s="10">
        <f t="shared" si="8"/>
        <v>-6.5138022556598153E-3</v>
      </c>
      <c r="E93" s="10">
        <f t="shared" si="9"/>
        <v>-4.8813255165594547E-3</v>
      </c>
      <c r="F93" s="5">
        <f t="shared" si="10"/>
        <v>4.2429619825838899E-5</v>
      </c>
      <c r="G93" s="5">
        <f t="shared" si="11"/>
        <v>2.3827338798614428E-5</v>
      </c>
      <c r="H93" s="6" cm="1">
        <f t="array" ref="H93">INDEX(DCC_estimation!$O$16:$O$2531,P93)</f>
        <v>0.48379869835455563</v>
      </c>
      <c r="I93" s="10">
        <f t="shared" si="12"/>
        <v>6.5138022556598153E-3</v>
      </c>
      <c r="J93" s="10">
        <f t="shared" si="13"/>
        <v>4.8813255165594547E-3</v>
      </c>
      <c r="K93" s="14" cm="1">
        <f t="array" ref="K93">INDEX(DCC_estimation!$P$16:$P$2531,P93)</f>
        <v>8.4611947761177673E-3</v>
      </c>
      <c r="L93" s="14" cm="1">
        <f t="array" ref="L93">INDEX(DCC_estimation!$Q$17:$Q$2531,P93)</f>
        <v>1.436900148258425E-2</v>
      </c>
      <c r="M93" s="14">
        <f>GARCH_SP500!I90</f>
        <v>7.9572704200253554E-3</v>
      </c>
      <c r="N93" s="14">
        <f>GARCH_AAPL!I90</f>
        <v>1.3795876707119861E-2</v>
      </c>
      <c r="O93" s="6">
        <f t="shared" si="14"/>
        <v>0.82159841462940264</v>
      </c>
      <c r="P93" s="2">
        <f t="shared" si="15"/>
        <v>153</v>
      </c>
    </row>
    <row r="94" spans="1:16" x14ac:dyDescent="0.25">
      <c r="A94" s="9">
        <v>42088</v>
      </c>
      <c r="B94" s="10">
        <v>-1.4558928998326448E-2</v>
      </c>
      <c r="C94" s="10">
        <v>-2.6126828443386874E-2</v>
      </c>
      <c r="D94" s="10">
        <f t="shared" si="8"/>
        <v>-1.4933272400715545E-2</v>
      </c>
      <c r="E94" s="10">
        <f t="shared" si="9"/>
        <v>-2.6920456451888841E-2</v>
      </c>
      <c r="F94" s="5">
        <f t="shared" si="10"/>
        <v>2.2300262459397263E-4</v>
      </c>
      <c r="G94" s="5">
        <f t="shared" si="11"/>
        <v>7.2471097557804353E-4</v>
      </c>
      <c r="H94" s="6" cm="1">
        <f t="array" ref="H94">INDEX(DCC_estimation!$O$16:$O$2531,P94)</f>
        <v>0.4911173980661015</v>
      </c>
      <c r="I94" s="10">
        <f t="shared" si="12"/>
        <v>1.4933272400715545E-2</v>
      </c>
      <c r="J94" s="10">
        <f t="shared" si="13"/>
        <v>2.6920456451888841E-2</v>
      </c>
      <c r="K94" s="14" cm="1">
        <f t="array" ref="K94">INDEX(DCC_estimation!$P$16:$P$2531,P94)</f>
        <v>7.785944141478051E-3</v>
      </c>
      <c r="L94" s="14" cm="1">
        <f t="array" ref="L94">INDEX(DCC_estimation!$Q$17:$Q$2531,P94)</f>
        <v>1.4081942120713148E-2</v>
      </c>
      <c r="M94" s="14">
        <f>GARCH_SP500!I91</f>
        <v>7.8236954820375751E-3</v>
      </c>
      <c r="N94" s="14">
        <f>GARCH_AAPL!I91</f>
        <v>1.327673258605799E-2</v>
      </c>
      <c r="O94" s="6">
        <f t="shared" si="14"/>
        <v>0.8882528115246916</v>
      </c>
      <c r="P94" s="2">
        <f t="shared" si="15"/>
        <v>155</v>
      </c>
    </row>
    <row r="95" spans="1:16" x14ac:dyDescent="0.25">
      <c r="A95" s="9">
        <v>42089</v>
      </c>
      <c r="B95" s="10">
        <v>-2.3774289803740745E-3</v>
      </c>
      <c r="C95" s="10">
        <v>6.9703357746906391E-3</v>
      </c>
      <c r="D95" s="10">
        <f t="shared" si="8"/>
        <v>-2.751772382763171E-3</v>
      </c>
      <c r="E95" s="10">
        <f t="shared" si="9"/>
        <v>6.1767077661886707E-3</v>
      </c>
      <c r="F95" s="5">
        <f t="shared" si="10"/>
        <v>7.5722512465380996E-6</v>
      </c>
      <c r="G95" s="5">
        <f t="shared" si="11"/>
        <v>3.8151718828895436E-5</v>
      </c>
      <c r="H95" s="6" cm="1">
        <f t="array" ref="H95">INDEX(DCC_estimation!$O$16:$O$2531,P95)</f>
        <v>0.52949716727694174</v>
      </c>
      <c r="I95" s="10">
        <f t="shared" si="12"/>
        <v>2.751772382763171E-3</v>
      </c>
      <c r="J95" s="10">
        <f t="shared" si="13"/>
        <v>6.1767077661886707E-3</v>
      </c>
      <c r="K95" s="14" cm="1">
        <f t="array" ref="K95">INDEX(DCC_estimation!$P$16:$P$2531,P95)</f>
        <v>7.6795310589738769E-3</v>
      </c>
      <c r="L95" s="14" cm="1">
        <f t="array" ref="L95">INDEX(DCC_estimation!$Q$17:$Q$2531,P95)</f>
        <v>1.3695133959133091E-2</v>
      </c>
      <c r="M95" s="14">
        <f>GARCH_SP500!I92</f>
        <v>9.9226929615634767E-3</v>
      </c>
      <c r="N95" s="14">
        <f>GARCH_AAPL!I92</f>
        <v>1.5949199015802853E-2</v>
      </c>
      <c r="O95" s="6">
        <f t="shared" si="14"/>
        <v>0.94426789619731744</v>
      </c>
      <c r="P95" s="2">
        <f t="shared" si="15"/>
        <v>157</v>
      </c>
    </row>
    <row r="96" spans="1:16" x14ac:dyDescent="0.25">
      <c r="A96" s="9">
        <v>42090</v>
      </c>
      <c r="B96" s="10">
        <v>2.3685042433674308E-3</v>
      </c>
      <c r="C96" s="10">
        <v>-7.9684162256412616E-3</v>
      </c>
      <c r="D96" s="10">
        <f t="shared" si="8"/>
        <v>1.9941608409783343E-3</v>
      </c>
      <c r="E96" s="10">
        <f t="shared" si="9"/>
        <v>-8.7620442341432292E-3</v>
      </c>
      <c r="F96" s="5">
        <f t="shared" si="10"/>
        <v>3.9766774596914178E-6</v>
      </c>
      <c r="G96" s="5">
        <f t="shared" si="11"/>
        <v>7.6773419161082612E-5</v>
      </c>
      <c r="H96" s="6" cm="1">
        <f t="array" ref="H96">INDEX(DCC_estimation!$O$16:$O$2531,P96)</f>
        <v>0.65467873276889732</v>
      </c>
      <c r="I96" s="10">
        <f t="shared" si="12"/>
        <v>1.9941608409783343E-3</v>
      </c>
      <c r="J96" s="10">
        <f t="shared" si="13"/>
        <v>8.7620442341432292E-3</v>
      </c>
      <c r="K96" s="14" cm="1">
        <f t="array" ref="K96">INDEX(DCC_estimation!$P$16:$P$2531,P96)</f>
        <v>9.3225402798750266E-3</v>
      </c>
      <c r="L96" s="14" cm="1">
        <f t="array" ref="L96">INDEX(DCC_estimation!$Q$17:$Q$2531,P96)</f>
        <v>1.5786420076928286E-2</v>
      </c>
      <c r="M96" s="14">
        <f>GARCH_SP500!I93</f>
        <v>8.9121028013701403E-3</v>
      </c>
      <c r="N96" s="14">
        <f>GARCH_AAPL!I93</f>
        <v>1.5077102860013843E-2</v>
      </c>
      <c r="O96" s="6">
        <f t="shared" si="14"/>
        <v>1.1086070084600841</v>
      </c>
      <c r="P96" s="2">
        <f t="shared" si="15"/>
        <v>159</v>
      </c>
    </row>
    <row r="97" spans="1:16" x14ac:dyDescent="0.25">
      <c r="A97" s="9">
        <v>42093</v>
      </c>
      <c r="B97" s="10">
        <v>1.2236659518102488E-2</v>
      </c>
      <c r="C97" s="10">
        <v>2.5314434077079007E-2</v>
      </c>
      <c r="D97" s="10">
        <f t="shared" si="8"/>
        <v>1.1862316115713391E-2</v>
      </c>
      <c r="E97" s="10">
        <f t="shared" si="9"/>
        <v>2.4520806068577039E-2</v>
      </c>
      <c r="F97" s="5">
        <f t="shared" si="10"/>
        <v>1.4071454362911363E-4</v>
      </c>
      <c r="G97" s="5">
        <f t="shared" si="11"/>
        <v>6.0126993025276456E-4</v>
      </c>
      <c r="H97" s="6" cm="1">
        <f t="array" ref="H97">INDEX(DCC_estimation!$O$16:$O$2531,P97)</f>
        <v>0.62425551984354966</v>
      </c>
      <c r="I97" s="10">
        <f t="shared" si="12"/>
        <v>1.1862316115713391E-2</v>
      </c>
      <c r="J97" s="10">
        <f t="shared" si="13"/>
        <v>2.4520806068577039E-2</v>
      </c>
      <c r="K97" s="14" cm="1">
        <f t="array" ref="K97">INDEX(DCC_estimation!$P$16:$P$2531,P97)</f>
        <v>8.5115498717989492E-3</v>
      </c>
      <c r="L97" s="14" cm="1">
        <f t="array" ref="L97">INDEX(DCC_estimation!$Q$17:$Q$2531,P97)</f>
        <v>1.5080596127414561E-2</v>
      </c>
      <c r="M97" s="14">
        <f>GARCH_SP500!I94</f>
        <v>7.9814124989520049E-3</v>
      </c>
      <c r="N97" s="14">
        <f>GARCH_AAPL!I94</f>
        <v>1.4596819346453059E-2</v>
      </c>
      <c r="O97" s="6">
        <f t="shared" si="14"/>
        <v>1.1060436133096501</v>
      </c>
      <c r="P97" s="2">
        <f t="shared" si="15"/>
        <v>161</v>
      </c>
    </row>
    <row r="98" spans="1:16" x14ac:dyDescent="0.25">
      <c r="A98" s="9">
        <v>42094</v>
      </c>
      <c r="B98" s="10">
        <v>-8.7957282000152848E-3</v>
      </c>
      <c r="C98" s="10">
        <v>-1.5351776043308396E-2</v>
      </c>
      <c r="D98" s="10">
        <f t="shared" si="8"/>
        <v>-9.1700716024043817E-3</v>
      </c>
      <c r="E98" s="10">
        <f t="shared" si="9"/>
        <v>-1.6145404051810364E-2</v>
      </c>
      <c r="F98" s="5">
        <f t="shared" si="10"/>
        <v>8.4090213193223264E-5</v>
      </c>
      <c r="G98" s="5">
        <f t="shared" si="11"/>
        <v>2.6067407199621451E-4</v>
      </c>
      <c r="H98" s="6" cm="1">
        <f t="array" ref="H98">INDEX(DCC_estimation!$O$16:$O$2531,P98)</f>
        <v>0.59686567099625898</v>
      </c>
      <c r="I98" s="10">
        <f t="shared" si="12"/>
        <v>9.1700716024043817E-3</v>
      </c>
      <c r="J98" s="10">
        <f t="shared" si="13"/>
        <v>1.6145404051810364E-2</v>
      </c>
      <c r="K98" s="14" cm="1">
        <f t="array" ref="K98">INDEX(DCC_estimation!$P$16:$P$2531,P98)</f>
        <v>7.7904968609028361E-3</v>
      </c>
      <c r="L98" s="14" cm="1">
        <f t="array" ref="L98">INDEX(DCC_estimation!$Q$17:$Q$2531,P98)</f>
        <v>1.4703673942492054E-2</v>
      </c>
      <c r="M98" s="14">
        <f>GARCH_SP500!I95</f>
        <v>8.8610902756526659E-3</v>
      </c>
      <c r="N98" s="14">
        <f>GARCH_AAPL!I95</f>
        <v>1.6107253829893413E-2</v>
      </c>
      <c r="O98" s="6">
        <f t="shared" si="14"/>
        <v>1.1265158526459722</v>
      </c>
      <c r="P98" s="2">
        <f t="shared" si="15"/>
        <v>163</v>
      </c>
    </row>
    <row r="99" spans="1:16" x14ac:dyDescent="0.25">
      <c r="A99" s="9">
        <v>42095</v>
      </c>
      <c r="B99" s="10">
        <v>-3.965394677666545E-3</v>
      </c>
      <c r="C99" s="10">
        <v>-1.4465964799486031E-3</v>
      </c>
      <c r="D99" s="10">
        <f t="shared" si="8"/>
        <v>-4.3397380800556419E-3</v>
      </c>
      <c r="E99" s="10">
        <f t="shared" si="9"/>
        <v>-2.2402244884505711E-3</v>
      </c>
      <c r="F99" s="5">
        <f t="shared" si="10"/>
        <v>1.8833326603485028E-5</v>
      </c>
      <c r="G99" s="5">
        <f t="shared" si="11"/>
        <v>5.0186057586536228E-6</v>
      </c>
      <c r="H99" s="6" cm="1">
        <f t="array" ref="H99">INDEX(DCC_estimation!$O$16:$O$2531,P99)</f>
        <v>0.66129551832645594</v>
      </c>
      <c r="I99" s="10">
        <f t="shared" si="12"/>
        <v>4.3397380800556419E-3</v>
      </c>
      <c r="J99" s="10">
        <f t="shared" si="13"/>
        <v>2.2402244884505711E-3</v>
      </c>
      <c r="K99" s="14" cm="1">
        <f t="array" ref="K99">INDEX(DCC_estimation!$P$16:$P$2531,P99)</f>
        <v>8.4986992600177263E-3</v>
      </c>
      <c r="L99" s="14" cm="1">
        <f t="array" ref="L99">INDEX(DCC_estimation!$Q$17:$Q$2531,P99)</f>
        <v>1.5879151377624624E-2</v>
      </c>
      <c r="M99" s="14">
        <f>GARCH_SP500!I96</f>
        <v>9.0320661730536721E-3</v>
      </c>
      <c r="N99" s="14">
        <f>GARCH_AAPL!I96</f>
        <v>1.6203308141415445E-2</v>
      </c>
      <c r="O99" s="6">
        <f t="shared" si="14"/>
        <v>1.2355786832288298</v>
      </c>
      <c r="P99" s="2">
        <f t="shared" si="15"/>
        <v>165</v>
      </c>
    </row>
    <row r="100" spans="1:16" x14ac:dyDescent="0.25">
      <c r="A100" s="9">
        <v>42096</v>
      </c>
      <c r="B100" s="10">
        <v>3.5296573756244953E-3</v>
      </c>
      <c r="C100" s="10">
        <v>8.6116700201206431E-3</v>
      </c>
      <c r="D100" s="10">
        <f t="shared" si="8"/>
        <v>3.1553139732353988E-3</v>
      </c>
      <c r="E100" s="10">
        <f t="shared" si="9"/>
        <v>7.8180420116186755E-3</v>
      </c>
      <c r="F100" s="5">
        <f t="shared" si="10"/>
        <v>9.9560062696945592E-6</v>
      </c>
      <c r="G100" s="5">
        <f t="shared" si="11"/>
        <v>6.1121780895434592E-5</v>
      </c>
      <c r="H100" s="6" cm="1">
        <f t="array" ref="H100">INDEX(DCC_estimation!$O$16:$O$2531,P100)</f>
        <v>0.67853683131928977</v>
      </c>
      <c r="I100" s="10">
        <f t="shared" si="12"/>
        <v>3.1553139732353988E-3</v>
      </c>
      <c r="J100" s="10">
        <f t="shared" si="13"/>
        <v>7.8180420116186755E-3</v>
      </c>
      <c r="K100" s="14" cm="1">
        <f t="array" ref="K100">INDEX(DCC_estimation!$P$16:$P$2531,P100)</f>
        <v>8.6211124224876996E-3</v>
      </c>
      <c r="L100" s="14" cm="1">
        <f t="array" ref="L100">INDEX(DCC_estimation!$Q$17:$Q$2531,P100)</f>
        <v>1.594911993671801E-2</v>
      </c>
      <c r="M100" s="14">
        <f>GARCH_SP500!I97</f>
        <v>8.3368380313668961E-3</v>
      </c>
      <c r="N100" s="14">
        <f>GARCH_AAPL!I97</f>
        <v>1.5210729720146846E-2</v>
      </c>
      <c r="O100" s="6">
        <f t="shared" si="14"/>
        <v>1.2552980142055894</v>
      </c>
      <c r="P100" s="2">
        <f t="shared" si="15"/>
        <v>167</v>
      </c>
    </row>
    <row r="101" spans="1:16" x14ac:dyDescent="0.25">
      <c r="A101" s="9">
        <v>42100</v>
      </c>
      <c r="B101" s="10">
        <v>6.6087394047296133E-3</v>
      </c>
      <c r="C101" s="10">
        <v>1.6198531758697676E-2</v>
      </c>
      <c r="D101" s="10">
        <f t="shared" si="8"/>
        <v>6.2343960023405164E-3</v>
      </c>
      <c r="E101" s="10">
        <f t="shared" si="9"/>
        <v>1.5404903750195709E-2</v>
      </c>
      <c r="F101" s="5">
        <f t="shared" si="10"/>
        <v>3.8867693513999414E-5</v>
      </c>
      <c r="G101" s="5">
        <f t="shared" si="11"/>
        <v>2.373110595527938E-4</v>
      </c>
      <c r="H101" s="6" cm="1">
        <f t="array" ref="H101">INDEX(DCC_estimation!$O$16:$O$2531,P101)</f>
        <v>0.65756562711267075</v>
      </c>
      <c r="I101" s="10">
        <f t="shared" si="12"/>
        <v>6.2343960023405164E-3</v>
      </c>
      <c r="J101" s="10">
        <f t="shared" si="13"/>
        <v>1.5404903750195709E-2</v>
      </c>
      <c r="K101" s="14" cm="1">
        <f t="array" ref="K101">INDEX(DCC_estimation!$P$16:$P$2531,P101)</f>
        <v>8.0700376526711901E-3</v>
      </c>
      <c r="L101" s="14" cm="1">
        <f t="array" ref="L101">INDEX(DCC_estimation!$Q$17:$Q$2531,P101)</f>
        <v>1.5154029115328335E-2</v>
      </c>
      <c r="M101" s="14">
        <f>GARCH_SP500!I98</f>
        <v>7.5739032860183235E-3</v>
      </c>
      <c r="N101" s="14">
        <f>GARCH_AAPL!I98</f>
        <v>1.4538894358030617E-2</v>
      </c>
      <c r="O101" s="6">
        <f t="shared" si="14"/>
        <v>1.2347858941161445</v>
      </c>
      <c r="P101" s="2">
        <f t="shared" si="15"/>
        <v>169</v>
      </c>
    </row>
    <row r="102" spans="1:16" x14ac:dyDescent="0.25">
      <c r="A102" s="9">
        <v>42101</v>
      </c>
      <c r="B102" s="10">
        <v>-2.0618853995443276E-3</v>
      </c>
      <c r="C102" s="10">
        <v>-1.0522151550844128E-2</v>
      </c>
      <c r="D102" s="10">
        <f t="shared" si="8"/>
        <v>-2.4362288019334241E-3</v>
      </c>
      <c r="E102" s="10">
        <f t="shared" si="9"/>
        <v>-1.1315779559346095E-2</v>
      </c>
      <c r="F102" s="5">
        <f t="shared" si="10"/>
        <v>5.9352107753699672E-6</v>
      </c>
      <c r="G102" s="5">
        <f t="shared" si="11"/>
        <v>1.2804686703571491E-4</v>
      </c>
      <c r="H102" s="6" cm="1">
        <f t="array" ref="H102">INDEX(DCC_estimation!$O$16:$O$2531,P102)</f>
        <v>0.64615933508273637</v>
      </c>
      <c r="I102" s="10">
        <f t="shared" si="12"/>
        <v>2.4362288019334241E-3</v>
      </c>
      <c r="J102" s="10">
        <f t="shared" si="13"/>
        <v>1.1315779559346095E-2</v>
      </c>
      <c r="K102" s="14" cm="1">
        <f t="array" ref="K102">INDEX(DCC_estimation!$P$16:$P$2531,P102)</f>
        <v>7.4901646195167397E-3</v>
      </c>
      <c r="L102" s="14" cm="1">
        <f t="array" ref="L102">INDEX(DCC_estimation!$Q$17:$Q$2531,P102)</f>
        <v>1.4625504085876519E-2</v>
      </c>
      <c r="M102" s="14">
        <f>GARCH_SP500!I99</f>
        <v>7.3331581967718195E-3</v>
      </c>
      <c r="N102" s="14">
        <f>GARCH_AAPL!I99</f>
        <v>1.4677718411793297E-2</v>
      </c>
      <c r="O102" s="6">
        <f t="shared" si="14"/>
        <v>1.2617087174232959</v>
      </c>
      <c r="P102" s="2">
        <f t="shared" si="15"/>
        <v>171</v>
      </c>
    </row>
    <row r="103" spans="1:16" x14ac:dyDescent="0.25">
      <c r="A103" s="9">
        <v>42102</v>
      </c>
      <c r="B103" s="10">
        <v>2.6826178882932705E-3</v>
      </c>
      <c r="C103" s="10">
        <v>-3.2537416632413274E-3</v>
      </c>
      <c r="D103" s="10">
        <f t="shared" si="8"/>
        <v>2.308274485904174E-3</v>
      </c>
      <c r="E103" s="10">
        <f t="shared" si="9"/>
        <v>-4.0473696717432959E-3</v>
      </c>
      <c r="F103" s="5">
        <f t="shared" si="10"/>
        <v>5.3281311022761787E-6</v>
      </c>
      <c r="G103" s="5">
        <f t="shared" si="11"/>
        <v>1.6381201259747435E-5</v>
      </c>
      <c r="H103" s="6" cm="1">
        <f t="array" ref="H103">INDEX(DCC_estimation!$O$16:$O$2531,P103)</f>
        <v>0.65274283886750095</v>
      </c>
      <c r="I103" s="10">
        <f t="shared" si="12"/>
        <v>2.308274485904174E-3</v>
      </c>
      <c r="J103" s="10">
        <f t="shared" si="13"/>
        <v>4.0473696717432959E-3</v>
      </c>
      <c r="K103" s="14" cm="1">
        <f t="array" ref="K103">INDEX(DCC_estimation!$P$16:$P$2531,P103)</f>
        <v>7.3222779514442787E-3</v>
      </c>
      <c r="L103" s="14" cm="1">
        <f t="array" ref="L103">INDEX(DCC_estimation!$Q$17:$Q$2531,P103)</f>
        <v>1.4733743577154334E-2</v>
      </c>
      <c r="M103" s="14">
        <f>GARCH_SP500!I100</f>
        <v>6.771712358315001E-3</v>
      </c>
      <c r="N103" s="14">
        <f>GARCH_AAPL!I100</f>
        <v>1.4500166389251504E-2</v>
      </c>
      <c r="O103" s="6">
        <f t="shared" si="14"/>
        <v>1.3134362931142978</v>
      </c>
      <c r="P103" s="2">
        <f t="shared" si="15"/>
        <v>173</v>
      </c>
    </row>
    <row r="104" spans="1:16" x14ac:dyDescent="0.25">
      <c r="A104" s="9">
        <v>42103</v>
      </c>
      <c r="B104" s="10">
        <v>4.4574667371151122E-3</v>
      </c>
      <c r="C104" s="10">
        <v>7.6432802547770073E-3</v>
      </c>
      <c r="D104" s="10">
        <f t="shared" si="8"/>
        <v>4.0831233347260153E-3</v>
      </c>
      <c r="E104" s="10">
        <f t="shared" si="9"/>
        <v>6.8496522462750389E-3</v>
      </c>
      <c r="F104" s="5">
        <f t="shared" si="10"/>
        <v>1.6671896166584094E-5</v>
      </c>
      <c r="G104" s="5">
        <f t="shared" si="11"/>
        <v>4.6917735894900685E-5</v>
      </c>
      <c r="H104" s="6" cm="1">
        <f t="array" ref="H104">INDEX(DCC_estimation!$O$16:$O$2531,P104)</f>
        <v>0.6413101284049374</v>
      </c>
      <c r="I104" s="10">
        <f t="shared" si="12"/>
        <v>4.0831233347260153E-3</v>
      </c>
      <c r="J104" s="10">
        <f t="shared" si="13"/>
        <v>6.8496522462750389E-3</v>
      </c>
      <c r="K104" s="14" cm="1">
        <f t="array" ref="K104">INDEX(DCC_estimation!$P$16:$P$2531,P104)</f>
        <v>6.9032024554456645E-3</v>
      </c>
      <c r="L104" s="14" cm="1">
        <f t="array" ref="L104">INDEX(DCC_estimation!$Q$17:$Q$2531,P104)</f>
        <v>1.4605030962512812E-2</v>
      </c>
      <c r="M104" s="14">
        <f>GARCH_SP500!I101</f>
        <v>6.2452633200951874E-3</v>
      </c>
      <c r="N104" s="14">
        <f>GARCH_AAPL!I101</f>
        <v>1.3826804066363814E-2</v>
      </c>
      <c r="O104" s="6">
        <f t="shared" si="14"/>
        <v>1.3568129201452626</v>
      </c>
      <c r="P104" s="2">
        <f t="shared" si="15"/>
        <v>175</v>
      </c>
    </row>
    <row r="105" spans="1:16" x14ac:dyDescent="0.25">
      <c r="A105" s="9">
        <v>42104</v>
      </c>
      <c r="B105" s="10">
        <v>5.2028041584177842E-3</v>
      </c>
      <c r="C105" s="10">
        <v>4.2667826885836035E-3</v>
      </c>
      <c r="D105" s="10">
        <f t="shared" si="8"/>
        <v>4.8284607560286873E-3</v>
      </c>
      <c r="E105" s="10">
        <f t="shared" si="9"/>
        <v>3.4731546800816355E-3</v>
      </c>
      <c r="F105" s="5">
        <f t="shared" si="10"/>
        <v>2.3314033272509121E-5</v>
      </c>
      <c r="G105" s="5">
        <f t="shared" si="11"/>
        <v>1.2062803431772969E-5</v>
      </c>
      <c r="H105" s="6" cm="1">
        <f t="array" ref="H105">INDEX(DCC_estimation!$O$16:$O$2531,P105)</f>
        <v>0.61809060127488491</v>
      </c>
      <c r="I105" s="10">
        <f t="shared" si="12"/>
        <v>4.8284607560286873E-3</v>
      </c>
      <c r="J105" s="10">
        <f t="shared" si="13"/>
        <v>3.4731546800816355E-3</v>
      </c>
      <c r="K105" s="14" cm="1">
        <f t="array" ref="K105">INDEX(DCC_estimation!$P$16:$P$2531,P105)</f>
        <v>6.5285644733025358E-3</v>
      </c>
      <c r="L105" s="14" cm="1">
        <f t="array" ref="L105">INDEX(DCC_estimation!$Q$17:$Q$2531,P105)</f>
        <v>1.4091505201172203E-2</v>
      </c>
      <c r="M105" s="14">
        <f>GARCH_SP500!I102</f>
        <v>5.9951871311744219E-3</v>
      </c>
      <c r="N105" s="14">
        <f>GARCH_AAPL!I102</f>
        <v>1.3327707138344495E-2</v>
      </c>
      <c r="O105" s="6">
        <f t="shared" si="14"/>
        <v>1.3341105779498794</v>
      </c>
      <c r="P105" s="2">
        <f t="shared" si="15"/>
        <v>177</v>
      </c>
    </row>
    <row r="106" spans="1:16" x14ac:dyDescent="0.25">
      <c r="A106" s="9">
        <v>42107</v>
      </c>
      <c r="B106" s="10">
        <v>-4.5812203267271423E-3</v>
      </c>
      <c r="C106" s="10">
        <v>-1.9669551534224894E-3</v>
      </c>
      <c r="D106" s="10">
        <f t="shared" si="8"/>
        <v>-4.9555637291162392E-3</v>
      </c>
      <c r="E106" s="10">
        <f t="shared" si="9"/>
        <v>-2.7605831619244574E-3</v>
      </c>
      <c r="F106" s="5">
        <f t="shared" si="10"/>
        <v>2.4557611873332446E-5</v>
      </c>
      <c r="G106" s="5">
        <f t="shared" si="11"/>
        <v>7.6208193939008351E-6</v>
      </c>
      <c r="H106" s="6" cm="1">
        <f t="array" ref="H106">INDEX(DCC_estimation!$O$16:$O$2531,P106)</f>
        <v>0.61865866860857688</v>
      </c>
      <c r="I106" s="10">
        <f t="shared" si="12"/>
        <v>4.9555637291162392E-3</v>
      </c>
      <c r="J106" s="10">
        <f t="shared" si="13"/>
        <v>2.7605831619244574E-3</v>
      </c>
      <c r="K106" s="14" cm="1">
        <f t="array" ref="K106">INDEX(DCC_estimation!$P$16:$P$2531,P106)</f>
        <v>6.3626168415074139E-3</v>
      </c>
      <c r="L106" s="14" cm="1">
        <f t="array" ref="L106">INDEX(DCC_estimation!$Q$17:$Q$2531,P106)</f>
        <v>1.3717144820981301E-2</v>
      </c>
      <c r="M106" s="14">
        <f>GARCH_SP500!I103</f>
        <v>5.9083714080984057E-3</v>
      </c>
      <c r="N106" s="14">
        <f>GARCH_AAPL!I103</f>
        <v>1.2772643031052402E-2</v>
      </c>
      <c r="O106" s="6">
        <f t="shared" si="14"/>
        <v>1.3337641985131377</v>
      </c>
      <c r="P106" s="2">
        <f t="shared" si="15"/>
        <v>179</v>
      </c>
    </row>
    <row r="107" spans="1:16" x14ac:dyDescent="0.25">
      <c r="A107" s="9">
        <v>42108</v>
      </c>
      <c r="B107" s="10">
        <v>1.6296841471401535E-3</v>
      </c>
      <c r="C107" s="10">
        <v>-4.3357981868348272E-3</v>
      </c>
      <c r="D107" s="10">
        <f t="shared" si="8"/>
        <v>1.2553407447510568E-3</v>
      </c>
      <c r="E107" s="10">
        <f t="shared" si="9"/>
        <v>-5.1294261953367956E-3</v>
      </c>
      <c r="F107" s="5">
        <f t="shared" si="10"/>
        <v>1.5758803854321379E-6</v>
      </c>
      <c r="G107" s="5">
        <f t="shared" si="11"/>
        <v>2.6311013093407315E-5</v>
      </c>
      <c r="H107" s="6" cm="1">
        <f t="array" ref="H107">INDEX(DCC_estimation!$O$16:$O$2531,P107)</f>
        <v>0.61202492173521139</v>
      </c>
      <c r="I107" s="10">
        <f t="shared" si="12"/>
        <v>1.2553407447510568E-3</v>
      </c>
      <c r="J107" s="10">
        <f t="shared" si="13"/>
        <v>5.1294261953367956E-3</v>
      </c>
      <c r="K107" s="14" cm="1">
        <f t="array" ref="K107">INDEX(DCC_estimation!$P$16:$P$2531,P107)</f>
        <v>6.3133473238779665E-3</v>
      </c>
      <c r="L107" s="14" cm="1">
        <f t="array" ref="L107">INDEX(DCC_estimation!$Q$17:$Q$2531,P107)</f>
        <v>1.330937007252252E-2</v>
      </c>
      <c r="M107" s="14">
        <f>GARCH_SP500!I104</f>
        <v>6.0122642609759559E-3</v>
      </c>
      <c r="N107" s="14">
        <f>GARCH_AAPL!I104</f>
        <v>1.2334049039402505E-2</v>
      </c>
      <c r="O107" s="6">
        <f t="shared" si="14"/>
        <v>1.2902293758134462</v>
      </c>
      <c r="P107" s="2">
        <f t="shared" si="15"/>
        <v>181</v>
      </c>
    </row>
    <row r="108" spans="1:16" x14ac:dyDescent="0.25">
      <c r="A108" s="9">
        <v>42109</v>
      </c>
      <c r="B108" s="10">
        <v>5.1482937628826164E-3</v>
      </c>
      <c r="C108" s="10">
        <v>3.80044326839446E-3</v>
      </c>
      <c r="D108" s="10">
        <f t="shared" si="8"/>
        <v>4.7739503604935195E-3</v>
      </c>
      <c r="E108" s="10">
        <f t="shared" si="9"/>
        <v>3.006815259892492E-3</v>
      </c>
      <c r="F108" s="5">
        <f t="shared" si="10"/>
        <v>2.2790602044456206E-5</v>
      </c>
      <c r="G108" s="5">
        <f t="shared" si="11"/>
        <v>9.0409380071223535E-6</v>
      </c>
      <c r="H108" s="6" cm="1">
        <f t="array" ref="H108">INDEX(DCC_estimation!$O$16:$O$2531,P108)</f>
        <v>0.60849371796118001</v>
      </c>
      <c r="I108" s="10">
        <f t="shared" si="12"/>
        <v>4.7739503604935195E-3</v>
      </c>
      <c r="J108" s="10">
        <f t="shared" si="13"/>
        <v>3.006815259892492E-3</v>
      </c>
      <c r="K108" s="14" cm="1">
        <f t="array" ref="K108">INDEX(DCC_estimation!$P$16:$P$2531,P108)</f>
        <v>6.3818292751127055E-3</v>
      </c>
      <c r="L108" s="14" cm="1">
        <f t="array" ref="L108">INDEX(DCC_estimation!$Q$17:$Q$2531,P108)</f>
        <v>1.2998968013081084E-2</v>
      </c>
      <c r="M108" s="14">
        <f>GARCH_SP500!I105</f>
        <v>5.586432178642878E-3</v>
      </c>
      <c r="N108" s="14">
        <f>GARCH_AAPL!I105</f>
        <v>1.2083615134964431E-2</v>
      </c>
      <c r="O108" s="6">
        <f t="shared" si="14"/>
        <v>1.2394236879360068</v>
      </c>
      <c r="P108" s="2">
        <f t="shared" si="15"/>
        <v>183</v>
      </c>
    </row>
    <row r="109" spans="1:16" x14ac:dyDescent="0.25">
      <c r="A109" s="9">
        <v>42110</v>
      </c>
      <c r="B109" s="10">
        <v>-7.784945624055295E-4</v>
      </c>
      <c r="C109" s="10">
        <v>-4.8114844612714425E-3</v>
      </c>
      <c r="D109" s="10">
        <f t="shared" si="8"/>
        <v>-1.1528379647946262E-3</v>
      </c>
      <c r="E109" s="10">
        <f t="shared" si="9"/>
        <v>-5.6051124697734109E-3</v>
      </c>
      <c r="F109" s="5">
        <f t="shared" si="10"/>
        <v>1.3290353730718159E-6</v>
      </c>
      <c r="G109" s="5">
        <f t="shared" si="11"/>
        <v>3.1417285798809383E-5</v>
      </c>
      <c r="H109" s="6" cm="1">
        <f t="array" ref="H109">INDEX(DCC_estimation!$O$16:$O$2531,P109)</f>
        <v>0.59708439091617149</v>
      </c>
      <c r="I109" s="10">
        <f t="shared" si="12"/>
        <v>1.1528379647946262E-3</v>
      </c>
      <c r="J109" s="10">
        <f t="shared" si="13"/>
        <v>5.6051124697734109E-3</v>
      </c>
      <c r="K109" s="14" cm="1">
        <f t="array" ref="K109">INDEX(DCC_estimation!$P$16:$P$2531,P109)</f>
        <v>6.087851233548356E-3</v>
      </c>
      <c r="L109" s="14" cm="1">
        <f t="array" ref="L109">INDEX(DCC_estimation!$Q$17:$Q$2531,P109)</f>
        <v>1.2832325334265645E-2</v>
      </c>
      <c r="M109" s="14">
        <f>GARCH_SP500!I106</f>
        <v>5.5942637385085394E-3</v>
      </c>
      <c r="N109" s="14">
        <f>GARCH_AAPL!I106</f>
        <v>1.1727185969289908E-2</v>
      </c>
      <c r="O109" s="6">
        <f t="shared" si="14"/>
        <v>1.2585690520861017</v>
      </c>
      <c r="P109" s="2">
        <f t="shared" si="15"/>
        <v>185</v>
      </c>
    </row>
    <row r="110" spans="1:16" x14ac:dyDescent="0.25">
      <c r="A110" s="9">
        <v>42111</v>
      </c>
      <c r="B110" s="10">
        <v>-1.131121763048748E-2</v>
      </c>
      <c r="C110" s="10">
        <v>-1.1254656415946807E-2</v>
      </c>
      <c r="D110" s="10">
        <f t="shared" si="8"/>
        <v>-1.1685561032876577E-2</v>
      </c>
      <c r="E110" s="10">
        <f t="shared" si="9"/>
        <v>-1.2048284424448774E-2</v>
      </c>
      <c r="F110" s="5">
        <f t="shared" si="10"/>
        <v>1.3655233665308349E-4</v>
      </c>
      <c r="G110" s="5">
        <f t="shared" si="11"/>
        <v>1.4516115757241493E-4</v>
      </c>
      <c r="H110" s="6" cm="1">
        <f t="array" ref="H110">INDEX(DCC_estimation!$O$16:$O$2531,P110)</f>
        <v>0.59609624108041936</v>
      </c>
      <c r="I110" s="10">
        <f t="shared" si="12"/>
        <v>1.1685561032876577E-2</v>
      </c>
      <c r="J110" s="10">
        <f t="shared" si="13"/>
        <v>1.2048284424448774E-2</v>
      </c>
      <c r="K110" s="14" cm="1">
        <f t="array" ref="K110">INDEX(DCC_estimation!$P$16:$P$2531,P110)</f>
        <v>6.1045570660053809E-3</v>
      </c>
      <c r="L110" s="14" cm="1">
        <f t="array" ref="L110">INDEX(DCC_estimation!$Q$17:$Q$2531,P110)</f>
        <v>1.2584519423845215E-2</v>
      </c>
      <c r="M110" s="14">
        <f>GARCH_SP500!I107</f>
        <v>5.2901571916815771E-3</v>
      </c>
      <c r="N110" s="14">
        <f>GARCH_AAPL!I107</f>
        <v>1.1619923371520239E-2</v>
      </c>
      <c r="O110" s="6">
        <f t="shared" si="14"/>
        <v>1.2288499629452143</v>
      </c>
      <c r="P110" s="2">
        <f t="shared" si="15"/>
        <v>187</v>
      </c>
    </row>
    <row r="111" spans="1:16" x14ac:dyDescent="0.25">
      <c r="A111" s="9">
        <v>42114</v>
      </c>
      <c r="B111" s="10">
        <v>9.2351454463335259E-3</v>
      </c>
      <c r="C111" s="10">
        <v>2.2845691382765487E-2</v>
      </c>
      <c r="D111" s="10">
        <f t="shared" si="8"/>
        <v>8.8608020439444289E-3</v>
      </c>
      <c r="E111" s="10">
        <f t="shared" si="9"/>
        <v>2.205206337426352E-2</v>
      </c>
      <c r="F111" s="5">
        <f t="shared" si="10"/>
        <v>7.8513812861969763E-5</v>
      </c>
      <c r="G111" s="5">
        <f t="shared" si="11"/>
        <v>4.8629349906253457E-4</v>
      </c>
      <c r="H111" s="6" cm="1">
        <f t="array" ref="H111">INDEX(DCC_estimation!$O$16:$O$2531,P111)</f>
        <v>0.59863097802601051</v>
      </c>
      <c r="I111" s="10">
        <f t="shared" si="12"/>
        <v>8.8608020439444289E-3</v>
      </c>
      <c r="J111" s="10">
        <f t="shared" si="13"/>
        <v>2.205206337426352E-2</v>
      </c>
      <c r="K111" s="14" cm="1">
        <f t="array" ref="K111">INDEX(DCC_estimation!$P$16:$P$2531,P111)</f>
        <v>5.8953440102747466E-3</v>
      </c>
      <c r="L111" s="14" cm="1">
        <f t="array" ref="L111">INDEX(DCC_estimation!$Q$17:$Q$2531,P111)</f>
        <v>1.2524136129505264E-2</v>
      </c>
      <c r="M111" s="14">
        <f>GARCH_SP500!I108</f>
        <v>7.4397953714376982E-3</v>
      </c>
      <c r="N111" s="14">
        <f>GARCH_AAPL!I108</f>
        <v>1.2167250282842892E-2</v>
      </c>
      <c r="O111" s="6">
        <f t="shared" si="14"/>
        <v>1.2717384849925364</v>
      </c>
      <c r="P111" s="2">
        <f t="shared" si="15"/>
        <v>189</v>
      </c>
    </row>
    <row r="112" spans="1:16" x14ac:dyDescent="0.25">
      <c r="A112" s="9">
        <v>42115</v>
      </c>
      <c r="B112" s="10">
        <v>-1.4806703485050754E-3</v>
      </c>
      <c r="C112" s="10">
        <v>-5.4074921630093975E-3</v>
      </c>
      <c r="D112" s="10">
        <f t="shared" si="8"/>
        <v>-1.8550137508941721E-3</v>
      </c>
      <c r="E112" s="10">
        <f t="shared" si="9"/>
        <v>-6.2011201715113659E-3</v>
      </c>
      <c r="F112" s="5">
        <f t="shared" si="10"/>
        <v>3.4410760160064656E-6</v>
      </c>
      <c r="G112" s="5">
        <f t="shared" si="11"/>
        <v>3.8453891381525151E-5</v>
      </c>
      <c r="H112" s="6" cm="1">
        <f t="array" ref="H112">INDEX(DCC_estimation!$O$16:$O$2531,P112)</f>
        <v>0.63128305710314181</v>
      </c>
      <c r="I112" s="10">
        <f t="shared" si="12"/>
        <v>1.8550137508941721E-3</v>
      </c>
      <c r="J112" s="10">
        <f t="shared" si="13"/>
        <v>6.2011201715113659E-3</v>
      </c>
      <c r="K112" s="14" cm="1">
        <f t="array" ref="K112">INDEX(DCC_estimation!$P$16:$P$2531,P112)</f>
        <v>7.4312822178849583E-3</v>
      </c>
      <c r="L112" s="14" cm="1">
        <f t="array" ref="L112">INDEX(DCC_estimation!$Q$17:$Q$2531,P112)</f>
        <v>1.2941452853670992E-2</v>
      </c>
      <c r="M112" s="14">
        <f>GARCH_SP500!I109</f>
        <v>7.7461326069862496E-3</v>
      </c>
      <c r="N112" s="14">
        <f>GARCH_AAPL!I109</f>
        <v>1.3920928216979744E-2</v>
      </c>
      <c r="O112" s="6">
        <f t="shared" si="14"/>
        <v>1.099368814329166</v>
      </c>
      <c r="P112" s="2">
        <f t="shared" si="15"/>
        <v>191</v>
      </c>
    </row>
    <row r="113" spans="1:16" x14ac:dyDescent="0.25">
      <c r="A113" s="9">
        <v>42116</v>
      </c>
      <c r="B113" s="10">
        <v>5.08751770141469E-3</v>
      </c>
      <c r="C113" s="10">
        <v>1.3474052053453534E-2</v>
      </c>
      <c r="D113" s="10">
        <f t="shared" si="8"/>
        <v>4.713174299025593E-3</v>
      </c>
      <c r="E113" s="10">
        <f t="shared" si="9"/>
        <v>1.2680424044951566E-2</v>
      </c>
      <c r="F113" s="5">
        <f t="shared" si="10"/>
        <v>2.2214011972995391E-5</v>
      </c>
      <c r="G113" s="5">
        <f t="shared" si="11"/>
        <v>1.6079315395978584E-4</v>
      </c>
      <c r="H113" s="6" cm="1">
        <f t="array" ref="H113">INDEX(DCC_estimation!$O$16:$O$2531,P113)</f>
        <v>0.66210436829995523</v>
      </c>
      <c r="I113" s="10">
        <f t="shared" si="12"/>
        <v>4.713174299025593E-3</v>
      </c>
      <c r="J113" s="10">
        <f t="shared" si="13"/>
        <v>1.2680424044951566E-2</v>
      </c>
      <c r="K113" s="14" cm="1">
        <f t="array" ref="K113">INDEX(DCC_estimation!$P$16:$P$2531,P113)</f>
        <v>7.6713249534474922E-3</v>
      </c>
      <c r="L113" s="14" cm="1">
        <f t="array" ref="L113">INDEX(DCC_estimation!$Q$17:$Q$2531,P113)</f>
        <v>1.4251425042406628E-2</v>
      </c>
      <c r="M113" s="14">
        <f>GARCH_SP500!I110</f>
        <v>7.0611754843557095E-3</v>
      </c>
      <c r="N113" s="14">
        <f>GARCH_AAPL!I110</f>
        <v>1.3456247602069248E-2</v>
      </c>
      <c r="O113" s="6">
        <f t="shared" si="14"/>
        <v>1.2300262122042294</v>
      </c>
      <c r="P113" s="2">
        <f t="shared" si="15"/>
        <v>193</v>
      </c>
    </row>
    <row r="114" spans="1:16" x14ac:dyDescent="0.25">
      <c r="A114" s="9">
        <v>42117</v>
      </c>
      <c r="B114" s="10">
        <v>2.357729748192483E-3</v>
      </c>
      <c r="C114" s="10">
        <v>8.1636139998013668E-3</v>
      </c>
      <c r="D114" s="10">
        <f t="shared" si="8"/>
        <v>1.9833863458033865E-3</v>
      </c>
      <c r="E114" s="10">
        <f t="shared" si="9"/>
        <v>7.3699859912993984E-3</v>
      </c>
      <c r="F114" s="5">
        <f t="shared" si="10"/>
        <v>3.933821396719311E-6</v>
      </c>
      <c r="G114" s="5">
        <f t="shared" si="11"/>
        <v>5.4316693511949378E-5</v>
      </c>
      <c r="H114" s="6" cm="1">
        <f t="array" ref="H114">INDEX(DCC_estimation!$O$16:$O$2531,P114)</f>
        <v>0.64789484232053862</v>
      </c>
      <c r="I114" s="10">
        <f t="shared" si="12"/>
        <v>1.9833863458033865E-3</v>
      </c>
      <c r="J114" s="10">
        <f t="shared" si="13"/>
        <v>7.3699859912993984E-3</v>
      </c>
      <c r="K114" s="14" cm="1">
        <f t="array" ref="K114">INDEX(DCC_estimation!$P$16:$P$2531,P114)</f>
        <v>7.1448509877732897E-3</v>
      </c>
      <c r="L114" s="14" cm="1">
        <f t="array" ref="L114">INDEX(DCC_estimation!$Q$17:$Q$2531,P114)</f>
        <v>1.3890484430922008E-2</v>
      </c>
      <c r="M114" s="14">
        <f>GARCH_SP500!I111</f>
        <v>6.7108233658643747E-3</v>
      </c>
      <c r="N114" s="14">
        <f>GARCH_AAPL!I111</f>
        <v>1.3502964984511475E-2</v>
      </c>
      <c r="O114" s="6">
        <f t="shared" si="14"/>
        <v>1.2595886513978718</v>
      </c>
      <c r="P114" s="2">
        <f t="shared" si="15"/>
        <v>195</v>
      </c>
    </row>
    <row r="115" spans="1:16" x14ac:dyDescent="0.25">
      <c r="A115" s="9">
        <v>42118</v>
      </c>
      <c r="B115" s="10">
        <v>2.2527958806020099E-3</v>
      </c>
      <c r="C115" s="10">
        <v>4.7042492480913189E-3</v>
      </c>
      <c r="D115" s="10">
        <f t="shared" si="8"/>
        <v>1.8784524782129131E-3</v>
      </c>
      <c r="E115" s="10">
        <f t="shared" si="9"/>
        <v>3.9106212395893505E-3</v>
      </c>
      <c r="F115" s="5">
        <f t="shared" si="10"/>
        <v>3.528583712904235E-6</v>
      </c>
      <c r="G115" s="5">
        <f t="shared" si="11"/>
        <v>1.529295847952735E-5</v>
      </c>
      <c r="H115" s="6" cm="1">
        <f t="array" ref="H115">INDEX(DCC_estimation!$O$16:$O$2531,P115)</f>
        <v>0.64569898526838232</v>
      </c>
      <c r="I115" s="10">
        <f t="shared" si="12"/>
        <v>1.8784524782129131E-3</v>
      </c>
      <c r="J115" s="10">
        <f t="shared" si="13"/>
        <v>3.9106212395893505E-3</v>
      </c>
      <c r="K115" s="14" cm="1">
        <f t="array" ref="K115">INDEX(DCC_estimation!$P$16:$P$2531,P115)</f>
        <v>6.8902400756615497E-3</v>
      </c>
      <c r="L115" s="14" cm="1">
        <f t="array" ref="L115">INDEX(DCC_estimation!$Q$17:$Q$2531,P115)</f>
        <v>1.3916276881809868E-2</v>
      </c>
      <c r="M115" s="14">
        <f>GARCH_SP500!I112</f>
        <v>6.1776864806031805E-3</v>
      </c>
      <c r="N115" s="14">
        <f>GARCH_AAPL!I112</f>
        <v>1.3089783412352497E-2</v>
      </c>
      <c r="O115" s="6">
        <f t="shared" si="14"/>
        <v>1.304123769654824</v>
      </c>
      <c r="P115" s="2">
        <f t="shared" si="15"/>
        <v>197</v>
      </c>
    </row>
    <row r="116" spans="1:16" x14ac:dyDescent="0.25">
      <c r="A116" s="9">
        <v>42121</v>
      </c>
      <c r="B116" s="10">
        <v>-4.1413049124281454E-3</v>
      </c>
      <c r="C116" s="10">
        <v>1.8191525944120324E-2</v>
      </c>
      <c r="D116" s="10">
        <f t="shared" si="8"/>
        <v>-4.5156483148172423E-3</v>
      </c>
      <c r="E116" s="10">
        <f t="shared" si="9"/>
        <v>1.7397897935618356E-2</v>
      </c>
      <c r="F116" s="5">
        <f t="shared" si="10"/>
        <v>2.0391079703111802E-5</v>
      </c>
      <c r="G116" s="5">
        <f t="shared" si="11"/>
        <v>3.0268685257819346E-4</v>
      </c>
      <c r="H116" s="6" cm="1">
        <f t="array" ref="H116">INDEX(DCC_estimation!$O$16:$O$2531,P116)</f>
        <v>0.63377848096268241</v>
      </c>
      <c r="I116" s="10">
        <f t="shared" si="12"/>
        <v>4.5156483148172423E-3</v>
      </c>
      <c r="J116" s="10">
        <f t="shared" si="13"/>
        <v>1.7397897935618356E-2</v>
      </c>
      <c r="K116" s="14" cm="1">
        <f t="array" ref="K116">INDEX(DCC_estimation!$P$16:$P$2531,P116)</f>
        <v>6.5046722925010065E-3</v>
      </c>
      <c r="L116" s="14" cm="1">
        <f t="array" ref="L116">INDEX(DCC_estimation!$Q$17:$Q$2531,P116)</f>
        <v>1.3598100726118417E-2</v>
      </c>
      <c r="M116" s="14">
        <f>GARCH_SP500!I113</f>
        <v>5.7443365657153791E-3</v>
      </c>
      <c r="N116" s="14">
        <f>GARCH_AAPL!I113</f>
        <v>1.2586414298917079E-2</v>
      </c>
      <c r="O116" s="6">
        <f t="shared" si="14"/>
        <v>1.3249220306013667</v>
      </c>
      <c r="P116" s="2">
        <f t="shared" si="15"/>
        <v>199</v>
      </c>
    </row>
    <row r="117" spans="1:16" x14ac:dyDescent="0.25">
      <c r="A117" s="9">
        <v>42122</v>
      </c>
      <c r="B117" s="10">
        <v>2.7691899171140566E-3</v>
      </c>
      <c r="C117" s="10">
        <v>-1.5755719005244861E-2</v>
      </c>
      <c r="D117" s="10">
        <f t="shared" si="8"/>
        <v>2.3948465147249601E-3</v>
      </c>
      <c r="E117" s="10">
        <f t="shared" si="9"/>
        <v>-1.6549347013746829E-2</v>
      </c>
      <c r="F117" s="5">
        <f t="shared" si="10"/>
        <v>5.7352898290902889E-6</v>
      </c>
      <c r="G117" s="5">
        <f t="shared" si="11"/>
        <v>2.738808865814111E-4</v>
      </c>
      <c r="H117" s="6" cm="1">
        <f t="array" ref="H117">INDEX(DCC_estimation!$O$16:$O$2531,P117)</f>
        <v>0.62485240181117108</v>
      </c>
      <c r="I117" s="10">
        <f t="shared" si="12"/>
        <v>2.3948465147249601E-3</v>
      </c>
      <c r="J117" s="10">
        <f t="shared" si="13"/>
        <v>1.6549347013746829E-2</v>
      </c>
      <c r="K117" s="14" cm="1">
        <f t="array" ref="K117">INDEX(DCC_estimation!$P$16:$P$2531,P117)</f>
        <v>6.2015459639441746E-3</v>
      </c>
      <c r="L117" s="14" cm="1">
        <f t="array" ref="L117">INDEX(DCC_estimation!$Q$17:$Q$2531,P117)</f>
        <v>1.3221623384987587E-2</v>
      </c>
      <c r="M117" s="14">
        <f>GARCH_SP500!I114</f>
        <v>5.8128054638050377E-3</v>
      </c>
      <c r="N117" s="14">
        <f>GARCH_AAPL!I114</f>
        <v>1.3438648797093555E-2</v>
      </c>
      <c r="O117" s="6">
        <f t="shared" si="14"/>
        <v>1.3321780046435225</v>
      </c>
      <c r="P117" s="2">
        <f t="shared" si="15"/>
        <v>201</v>
      </c>
    </row>
    <row r="118" spans="1:16" x14ac:dyDescent="0.25">
      <c r="A118" s="9">
        <v>42123</v>
      </c>
      <c r="B118" s="10">
        <v>-3.740377158637509E-3</v>
      </c>
      <c r="C118" s="10">
        <v>-1.4705852166233435E-2</v>
      </c>
      <c r="D118" s="10">
        <f t="shared" si="8"/>
        <v>-4.1147205610266059E-3</v>
      </c>
      <c r="E118" s="10">
        <f t="shared" si="9"/>
        <v>-1.5499480174735403E-2</v>
      </c>
      <c r="F118" s="5">
        <f t="shared" si="10"/>
        <v>1.6930925295335106E-5</v>
      </c>
      <c r="G118" s="5">
        <f t="shared" si="11"/>
        <v>2.402338856870158E-4</v>
      </c>
      <c r="H118" s="6" cm="1">
        <f t="array" ref="H118">INDEX(DCC_estimation!$O$16:$O$2531,P118)</f>
        <v>0.51861916716836298</v>
      </c>
      <c r="I118" s="10">
        <f t="shared" si="12"/>
        <v>4.1147205610266059E-3</v>
      </c>
      <c r="J118" s="10">
        <f t="shared" si="13"/>
        <v>1.5499480174735403E-2</v>
      </c>
      <c r="K118" s="14" cm="1">
        <f t="array" ref="K118">INDEX(DCC_estimation!$P$16:$P$2531,P118)</f>
        <v>6.2447672988813598E-3</v>
      </c>
      <c r="L118" s="14" cm="1">
        <f t="array" ref="L118">INDEX(DCC_estimation!$Q$17:$Q$2531,P118)</f>
        <v>1.3860933498120613E-2</v>
      </c>
      <c r="M118" s="14">
        <f>GARCH_SP500!I115</f>
        <v>5.4875202893249451E-3</v>
      </c>
      <c r="N118" s="14">
        <f>GARCH_AAPL!I115</f>
        <v>1.4179341175509143E-2</v>
      </c>
      <c r="O118" s="6">
        <f t="shared" si="14"/>
        <v>1.1511310899061167</v>
      </c>
      <c r="P118" s="2">
        <f t="shared" si="15"/>
        <v>203</v>
      </c>
    </row>
    <row r="119" spans="1:16" x14ac:dyDescent="0.25">
      <c r="A119" s="9">
        <v>42124</v>
      </c>
      <c r="B119" s="10">
        <v>-1.0128865367728945E-2</v>
      </c>
      <c r="C119" s="10">
        <v>-2.7129975124377981E-2</v>
      </c>
      <c r="D119" s="10">
        <f t="shared" si="8"/>
        <v>-1.0503208770118042E-2</v>
      </c>
      <c r="E119" s="10">
        <f t="shared" si="9"/>
        <v>-2.7923603132879948E-2</v>
      </c>
      <c r="F119" s="5">
        <f t="shared" si="10"/>
        <v>1.1031739446868456E-4</v>
      </c>
      <c r="G119" s="5">
        <f t="shared" si="11"/>
        <v>7.7972761192258283E-4</v>
      </c>
      <c r="H119" s="6" cm="1">
        <f t="array" ref="H119">INDEX(DCC_estimation!$O$16:$O$2531,P119)</f>
        <v>0.48819369830711729</v>
      </c>
      <c r="I119" s="10">
        <f t="shared" si="12"/>
        <v>1.0503208770118042E-2</v>
      </c>
      <c r="J119" s="10">
        <f t="shared" si="13"/>
        <v>2.7923603132879948E-2</v>
      </c>
      <c r="K119" s="14" cm="1">
        <f t="array" ref="K119">INDEX(DCC_estimation!$P$16:$P$2531,P119)</f>
        <v>6.0253692822207147E-3</v>
      </c>
      <c r="L119" s="14" cm="1">
        <f t="array" ref="L119">INDEX(DCC_estimation!$Q$17:$Q$2531,P119)</f>
        <v>1.4432242898706251E-2</v>
      </c>
      <c r="M119" s="14">
        <f>GARCH_SP500!I116</f>
        <v>5.5552300891094026E-3</v>
      </c>
      <c r="N119" s="14">
        <f>GARCH_AAPL!I116</f>
        <v>1.4599851771506203E-2</v>
      </c>
      <c r="O119" s="6">
        <f t="shared" si="14"/>
        <v>1.1693441025060718</v>
      </c>
      <c r="P119" s="2">
        <f t="shared" si="15"/>
        <v>205</v>
      </c>
    </row>
    <row r="120" spans="1:16" x14ac:dyDescent="0.25">
      <c r="A120" s="9">
        <v>42125</v>
      </c>
      <c r="B120" s="10">
        <v>1.0922987662490113E-2</v>
      </c>
      <c r="C120" s="10">
        <v>3.0363531761885776E-2</v>
      </c>
      <c r="D120" s="10">
        <f t="shared" si="8"/>
        <v>1.0548644260101016E-2</v>
      </c>
      <c r="E120" s="10">
        <f t="shared" si="9"/>
        <v>2.9569903753383808E-2</v>
      </c>
      <c r="F120" s="5">
        <f t="shared" si="10"/>
        <v>1.1127389572616212E-4</v>
      </c>
      <c r="G120" s="5">
        <f t="shared" si="11"/>
        <v>8.7437920798438189E-4</v>
      </c>
      <c r="H120" s="6" cm="1">
        <f t="array" ref="H120">INDEX(DCC_estimation!$O$16:$O$2531,P120)</f>
        <v>0.54023310154669602</v>
      </c>
      <c r="I120" s="10">
        <f t="shared" si="12"/>
        <v>1.0548644260101016E-2</v>
      </c>
      <c r="J120" s="10">
        <f t="shared" si="13"/>
        <v>2.9569903753383808E-2</v>
      </c>
      <c r="K120" s="14" cm="1">
        <f t="array" ref="K120">INDEX(DCC_estimation!$P$16:$P$2531,P120)</f>
        <v>6.0684168613512239E-3</v>
      </c>
      <c r="L120" s="14" cm="1">
        <f t="array" ref="L120">INDEX(DCC_estimation!$Q$17:$Q$2531,P120)</f>
        <v>1.4754320759403116E-2</v>
      </c>
      <c r="M120" s="14">
        <f>GARCH_SP500!I117</f>
        <v>7.2008976439621765E-3</v>
      </c>
      <c r="N120" s="14">
        <f>GARCH_AAPL!I117</f>
        <v>1.7053225046410669E-2</v>
      </c>
      <c r="O120" s="6">
        <f t="shared" si="14"/>
        <v>1.3134846611859716</v>
      </c>
      <c r="P120" s="2">
        <f t="shared" si="15"/>
        <v>207</v>
      </c>
    </row>
    <row r="121" spans="1:16" x14ac:dyDescent="0.25">
      <c r="A121" s="9">
        <v>42128</v>
      </c>
      <c r="B121" s="10">
        <v>2.9407719051932624E-3</v>
      </c>
      <c r="C121" s="10">
        <v>-1.9387360043036095E-3</v>
      </c>
      <c r="D121" s="10">
        <f t="shared" si="8"/>
        <v>2.5664285028041659E-3</v>
      </c>
      <c r="E121" s="10">
        <f t="shared" si="9"/>
        <v>-2.7323640128055775E-3</v>
      </c>
      <c r="F121" s="5">
        <f t="shared" si="10"/>
        <v>6.5865552600056324E-6</v>
      </c>
      <c r="G121" s="5">
        <f t="shared" si="11"/>
        <v>7.4658130984749979E-6</v>
      </c>
      <c r="H121" s="6" cm="1">
        <f t="array" ref="H121">INDEX(DCC_estimation!$O$16:$O$2531,P121)</f>
        <v>0.63553517133461368</v>
      </c>
      <c r="I121" s="10">
        <f t="shared" si="12"/>
        <v>2.5664285028041659E-3</v>
      </c>
      <c r="J121" s="10">
        <f t="shared" si="13"/>
        <v>2.7323640128055775E-3</v>
      </c>
      <c r="K121" s="14" cm="1">
        <f t="array" ref="K121">INDEX(DCC_estimation!$P$16:$P$2531,P121)</f>
        <v>7.2469251143272512E-3</v>
      </c>
      <c r="L121" s="14" cm="1">
        <f t="array" ref="L121">INDEX(DCC_estimation!$Q$17:$Q$2531,P121)</f>
        <v>1.6685433620001383E-2</v>
      </c>
      <c r="M121" s="14">
        <f>GARCH_SP500!I118</f>
        <v>7.9920598519033024E-3</v>
      </c>
      <c r="N121" s="14">
        <f>GARCH_AAPL!I118</f>
        <v>1.8816800652335097E-2</v>
      </c>
      <c r="O121" s="6">
        <f t="shared" si="14"/>
        <v>1.4632661090308936</v>
      </c>
      <c r="P121" s="2">
        <f t="shared" si="15"/>
        <v>209</v>
      </c>
    </row>
    <row r="122" spans="1:16" x14ac:dyDescent="0.25">
      <c r="A122" s="9">
        <v>42129</v>
      </c>
      <c r="B122" s="10">
        <v>-1.1837369767650707E-2</v>
      </c>
      <c r="C122" s="10">
        <v>-2.2532961073285507E-2</v>
      </c>
      <c r="D122" s="10">
        <f t="shared" si="8"/>
        <v>-1.2211713170039804E-2</v>
      </c>
      <c r="E122" s="10">
        <f t="shared" si="9"/>
        <v>-2.3326589081787474E-2</v>
      </c>
      <c r="F122" s="5">
        <f t="shared" si="10"/>
        <v>1.4912593854732361E-4</v>
      </c>
      <c r="G122" s="5">
        <f t="shared" si="11"/>
        <v>5.4412975819056661E-4</v>
      </c>
      <c r="H122" s="6" cm="1">
        <f t="array" ref="H122">INDEX(DCC_estimation!$O$16:$O$2531,P122)</f>
        <v>0.68085791524507344</v>
      </c>
      <c r="I122" s="10">
        <f t="shared" si="12"/>
        <v>1.2211713170039804E-2</v>
      </c>
      <c r="J122" s="10">
        <f t="shared" si="13"/>
        <v>2.3326589081787474E-2</v>
      </c>
      <c r="K122" s="14" cm="1">
        <f t="array" ref="K122">INDEX(DCC_estimation!$P$16:$P$2531,P122)</f>
        <v>7.8595555488934887E-3</v>
      </c>
      <c r="L122" s="14" cm="1">
        <f t="array" ref="L122">INDEX(DCC_estimation!$Q$17:$Q$2531,P122)</f>
        <v>1.8069473813990967E-2</v>
      </c>
      <c r="M122" s="14">
        <f>GARCH_SP500!I119</f>
        <v>7.2521274162875094E-3</v>
      </c>
      <c r="N122" s="14">
        <f>GARCH_AAPL!I119</f>
        <v>1.7466767985480698E-2</v>
      </c>
      <c r="O122" s="6">
        <f t="shared" si="14"/>
        <v>1.5653231526942237</v>
      </c>
      <c r="P122" s="2">
        <f t="shared" si="15"/>
        <v>211</v>
      </c>
    </row>
    <row r="123" spans="1:16" x14ac:dyDescent="0.25">
      <c r="A123" s="9">
        <v>42130</v>
      </c>
      <c r="B123" s="10">
        <v>-4.4556966871822645E-3</v>
      </c>
      <c r="C123" s="10">
        <v>-6.2798090213097568E-3</v>
      </c>
      <c r="D123" s="10">
        <f t="shared" si="8"/>
        <v>-4.8300400895713615E-3</v>
      </c>
      <c r="E123" s="10">
        <f t="shared" si="9"/>
        <v>-7.0734370298117253E-3</v>
      </c>
      <c r="F123" s="5">
        <f t="shared" si="10"/>
        <v>2.3329287266866527E-5</v>
      </c>
      <c r="G123" s="5">
        <f t="shared" si="11"/>
        <v>5.003351141471172E-5</v>
      </c>
      <c r="H123" s="6" cm="1">
        <f t="array" ref="H123">INDEX(DCC_estimation!$O$16:$O$2531,P123)</f>
        <v>0.65240149629828359</v>
      </c>
      <c r="I123" s="10">
        <f t="shared" si="12"/>
        <v>4.8300400895713615E-3</v>
      </c>
      <c r="J123" s="10">
        <f t="shared" si="13"/>
        <v>7.0734370298117253E-3</v>
      </c>
      <c r="K123" s="14" cm="1">
        <f t="array" ref="K123">INDEX(DCC_estimation!$P$16:$P$2531,P123)</f>
        <v>7.2923202301381296E-3</v>
      </c>
      <c r="L123" s="14" cm="1">
        <f t="array" ref="L123">INDEX(DCC_estimation!$Q$17:$Q$2531,P123)</f>
        <v>1.6938776227290005E-2</v>
      </c>
      <c r="M123" s="14">
        <f>GARCH_SP500!I120</f>
        <v>8.7356597436065893E-3</v>
      </c>
      <c r="N123" s="14">
        <f>GARCH_AAPL!I120</f>
        <v>1.8301523446915147E-2</v>
      </c>
      <c r="O123" s="6">
        <f t="shared" si="14"/>
        <v>1.5154138336484533</v>
      </c>
      <c r="P123" s="2">
        <f t="shared" si="15"/>
        <v>213</v>
      </c>
    </row>
    <row r="124" spans="1:16" x14ac:dyDescent="0.25">
      <c r="A124" s="9">
        <v>42131</v>
      </c>
      <c r="B124" s="10">
        <v>3.7737663149290945E-3</v>
      </c>
      <c r="C124" s="10">
        <v>1.9998399488092566E-3</v>
      </c>
      <c r="D124" s="10">
        <f t="shared" si="8"/>
        <v>3.399422912539998E-3</v>
      </c>
      <c r="E124" s="10">
        <f t="shared" si="9"/>
        <v>1.2062119403072886E-3</v>
      </c>
      <c r="F124" s="5">
        <f t="shared" si="10"/>
        <v>1.1556076138301924E-5</v>
      </c>
      <c r="G124" s="5">
        <f t="shared" si="11"/>
        <v>1.454947244939874E-6</v>
      </c>
      <c r="H124" s="6" cm="1">
        <f t="array" ref="H124">INDEX(DCC_estimation!$O$16:$O$2531,P124)</f>
        <v>0.69765781969689278</v>
      </c>
      <c r="I124" s="10">
        <f t="shared" si="12"/>
        <v>3.399422912539998E-3</v>
      </c>
      <c r="J124" s="10">
        <f t="shared" si="13"/>
        <v>1.2062119403072886E-3</v>
      </c>
      <c r="K124" s="14" cm="1">
        <f t="array" ref="K124">INDEX(DCC_estimation!$P$16:$P$2531,P124)</f>
        <v>8.414475564175081E-3</v>
      </c>
      <c r="L124" s="14" cm="1">
        <f t="array" ref="L124">INDEX(DCC_estimation!$Q$17:$Q$2531,P124)</f>
        <v>1.7605074405301121E-2</v>
      </c>
      <c r="M124" s="14">
        <f>GARCH_SP500!I121</f>
        <v>8.1614649784788884E-3</v>
      </c>
      <c r="N124" s="14">
        <f>GARCH_AAPL!I121</f>
        <v>1.7197049858503885E-2</v>
      </c>
      <c r="O124" s="6">
        <f t="shared" si="14"/>
        <v>1.4596652793783538</v>
      </c>
      <c r="P124" s="2">
        <f t="shared" si="15"/>
        <v>215</v>
      </c>
    </row>
    <row r="125" spans="1:16" x14ac:dyDescent="0.25">
      <c r="A125" s="9">
        <v>42132</v>
      </c>
      <c r="B125" s="10">
        <v>1.3457854406130121E-2</v>
      </c>
      <c r="C125" s="10">
        <v>1.8840810511230766E-2</v>
      </c>
      <c r="D125" s="10">
        <f t="shared" si="8"/>
        <v>1.3083511003741024E-2</v>
      </c>
      <c r="E125" s="10">
        <f t="shared" si="9"/>
        <v>1.8047182502728798E-2</v>
      </c>
      <c r="F125" s="5">
        <f t="shared" si="10"/>
        <v>1.7117826018501244E-4</v>
      </c>
      <c r="G125" s="5">
        <f t="shared" si="11"/>
        <v>3.257007962868005E-4</v>
      </c>
      <c r="H125" s="6" cm="1">
        <f t="array" ref="H125">INDEX(DCC_estimation!$O$16:$O$2531,P125)</f>
        <v>0.68083695160438129</v>
      </c>
      <c r="I125" s="10">
        <f t="shared" si="12"/>
        <v>1.3083511003741024E-2</v>
      </c>
      <c r="J125" s="10">
        <f t="shared" si="13"/>
        <v>1.8047182502728798E-2</v>
      </c>
      <c r="K125" s="14" cm="1">
        <f t="array" ref="K125">INDEX(DCC_estimation!$P$16:$P$2531,P125)</f>
        <v>7.9557100341979513E-3</v>
      </c>
      <c r="L125" s="14" cm="1">
        <f t="array" ref="L125">INDEX(DCC_estimation!$Q$17:$Q$2531,P125)</f>
        <v>1.6690124382306368E-2</v>
      </c>
      <c r="M125" s="14">
        <f>GARCH_SP500!I122</f>
        <v>7.4500263131337917E-3</v>
      </c>
      <c r="N125" s="14">
        <f>GARCH_AAPL!I122</f>
        <v>1.6028039953071345E-2</v>
      </c>
      <c r="O125" s="6">
        <f t="shared" si="14"/>
        <v>1.4283141740337453</v>
      </c>
      <c r="P125" s="2">
        <f t="shared" si="15"/>
        <v>217</v>
      </c>
    </row>
    <row r="126" spans="1:16" x14ac:dyDescent="0.25">
      <c r="A126" s="9">
        <v>42135</v>
      </c>
      <c r="B126" s="10">
        <v>-5.0895515334814512E-3</v>
      </c>
      <c r="C126" s="10">
        <v>-1.0186522169361445E-2</v>
      </c>
      <c r="D126" s="10">
        <f t="shared" si="8"/>
        <v>-5.4638949358705481E-3</v>
      </c>
      <c r="E126" s="10">
        <f t="shared" si="9"/>
        <v>-1.0980150177863413E-2</v>
      </c>
      <c r="F126" s="5">
        <f t="shared" si="10"/>
        <v>2.9854147870231822E-5</v>
      </c>
      <c r="G126" s="5">
        <f t="shared" si="11"/>
        <v>1.2056369792843394E-4</v>
      </c>
      <c r="H126" s="6" cm="1">
        <f t="array" ref="H126">INDEX(DCC_estimation!$O$16:$O$2531,P126)</f>
        <v>0.65651924771563597</v>
      </c>
      <c r="I126" s="10">
        <f t="shared" si="12"/>
        <v>5.4638949358705481E-3</v>
      </c>
      <c r="J126" s="10">
        <f t="shared" si="13"/>
        <v>1.0980150177863413E-2</v>
      </c>
      <c r="K126" s="14" cm="1">
        <f t="array" ref="K126">INDEX(DCC_estimation!$P$16:$P$2531,P126)</f>
        <v>7.4145527005289305E-3</v>
      </c>
      <c r="L126" s="14" cm="1">
        <f t="array" ref="L126">INDEX(DCC_estimation!$Q$17:$Q$2531,P126)</f>
        <v>1.5744068727010559E-2</v>
      </c>
      <c r="M126" s="14">
        <f>GARCH_SP500!I123</f>
        <v>8.8604244872898964E-3</v>
      </c>
      <c r="N126" s="14">
        <f>GARCH_AAPL!I123</f>
        <v>1.6192225310181996E-2</v>
      </c>
      <c r="O126" s="6">
        <f t="shared" si="14"/>
        <v>1.3940536366951557</v>
      </c>
      <c r="P126" s="2">
        <f t="shared" si="15"/>
        <v>219</v>
      </c>
    </row>
    <row r="127" spans="1:16" x14ac:dyDescent="0.25">
      <c r="A127" s="9">
        <v>42136</v>
      </c>
      <c r="B127" s="10">
        <v>-2.9496563484109339E-3</v>
      </c>
      <c r="C127" s="10">
        <v>-3.5623495883470024E-3</v>
      </c>
      <c r="D127" s="10">
        <f t="shared" si="8"/>
        <v>-3.3239997508000304E-3</v>
      </c>
      <c r="E127" s="10">
        <f t="shared" si="9"/>
        <v>-4.3559775968489709E-3</v>
      </c>
      <c r="F127" s="5">
        <f t="shared" si="10"/>
        <v>1.1048974343318665E-5</v>
      </c>
      <c r="G127" s="5">
        <f t="shared" si="11"/>
        <v>1.8974540824250135E-5</v>
      </c>
      <c r="H127" s="6" cm="1">
        <f t="array" ref="H127">INDEX(DCC_estimation!$O$16:$O$2531,P127)</f>
        <v>0.6825238177476427</v>
      </c>
      <c r="I127" s="10">
        <f t="shared" si="12"/>
        <v>3.3239997508000304E-3</v>
      </c>
      <c r="J127" s="10">
        <f t="shared" si="13"/>
        <v>4.3559775968489709E-3</v>
      </c>
      <c r="K127" s="14" cm="1">
        <f t="array" ref="K127">INDEX(DCC_estimation!$P$16:$P$2531,P127)</f>
        <v>8.5224427591595615E-3</v>
      </c>
      <c r="L127" s="14" cm="1">
        <f t="array" ref="L127">INDEX(DCC_estimation!$Q$17:$Q$2531,P127)</f>
        <v>1.5872063260490822E-2</v>
      </c>
      <c r="M127" s="14">
        <f>GARCH_SP500!I124</f>
        <v>8.3487036297497947E-3</v>
      </c>
      <c r="N127" s="14">
        <f>GARCH_AAPL!I124</f>
        <v>1.5708050357037696E-2</v>
      </c>
      <c r="O127" s="6">
        <f t="shared" si="14"/>
        <v>1.2711216159755814</v>
      </c>
      <c r="P127" s="2">
        <f t="shared" si="15"/>
        <v>221</v>
      </c>
    </row>
    <row r="128" spans="1:16" x14ac:dyDescent="0.25">
      <c r="A128" s="9">
        <v>42137</v>
      </c>
      <c r="B128" s="10">
        <v>-3.0488966805131135E-4</v>
      </c>
      <c r="C128" s="10">
        <v>1.1122586442438021E-3</v>
      </c>
      <c r="D128" s="10">
        <f t="shared" si="8"/>
        <v>-6.7923307044040807E-4</v>
      </c>
      <c r="E128" s="10">
        <f t="shared" si="9"/>
        <v>3.1863063574183394E-4</v>
      </c>
      <c r="F128" s="5">
        <f t="shared" si="10"/>
        <v>4.6135756397990436E-7</v>
      </c>
      <c r="G128" s="5">
        <f t="shared" si="11"/>
        <v>1.0152548203324527E-7</v>
      </c>
      <c r="H128" s="6" cm="1">
        <f t="array" ref="H128">INDEX(DCC_estimation!$O$16:$O$2531,P128)</f>
        <v>0.67532810083923278</v>
      </c>
      <c r="I128" s="10">
        <f t="shared" si="12"/>
        <v>6.7923307044040807E-4</v>
      </c>
      <c r="J128" s="10">
        <f t="shared" si="13"/>
        <v>3.1863063574183394E-4</v>
      </c>
      <c r="K128" s="14" cm="1">
        <f t="array" ref="K128">INDEX(DCC_estimation!$P$16:$P$2531,P128)</f>
        <v>8.1074263088699583E-3</v>
      </c>
      <c r="L128" s="14" cm="1">
        <f t="array" ref="L128">INDEX(DCC_estimation!$Q$17:$Q$2531,P128)</f>
        <v>1.549381202717596E-2</v>
      </c>
      <c r="M128" s="14">
        <f>GARCH_SP500!I125</f>
        <v>7.6743019169423655E-3</v>
      </c>
      <c r="N128" s="14">
        <f>GARCH_AAPL!I125</f>
        <v>1.485895331151523E-2</v>
      </c>
      <c r="O128" s="6">
        <f t="shared" si="14"/>
        <v>1.2905953446194482</v>
      </c>
      <c r="P128" s="2">
        <f t="shared" si="15"/>
        <v>223</v>
      </c>
    </row>
    <row r="129" spans="1:16" x14ac:dyDescent="0.25">
      <c r="A129" s="9">
        <v>42138</v>
      </c>
      <c r="B129" s="10">
        <v>1.0779230681254859E-2</v>
      </c>
      <c r="C129" s="10">
        <v>2.3331417400796139E-2</v>
      </c>
      <c r="D129" s="10">
        <f t="shared" si="8"/>
        <v>1.0404887278865762E-2</v>
      </c>
      <c r="E129" s="10">
        <f t="shared" si="9"/>
        <v>2.2537789392294172E-2</v>
      </c>
      <c r="F129" s="5">
        <f t="shared" si="10"/>
        <v>1.0826167928590256E-4</v>
      </c>
      <c r="G129" s="5">
        <f t="shared" si="11"/>
        <v>5.0795195069140773E-4</v>
      </c>
      <c r="H129" s="6" cm="1">
        <f t="array" ref="H129">INDEX(DCC_estimation!$O$16:$O$2531,P129)</f>
        <v>0.65887469274601007</v>
      </c>
      <c r="I129" s="10">
        <f t="shared" si="12"/>
        <v>1.0404887278865762E-2</v>
      </c>
      <c r="J129" s="10">
        <f t="shared" si="13"/>
        <v>2.2537789392294172E-2</v>
      </c>
      <c r="K129" s="14" cm="1">
        <f t="array" ref="K129">INDEX(DCC_estimation!$P$16:$P$2531,P129)</f>
        <v>7.5808829345687268E-3</v>
      </c>
      <c r="L129" s="14" cm="1">
        <f t="array" ref="L129">INDEX(DCC_estimation!$Q$17:$Q$2531,P129)</f>
        <v>1.4832158178137272E-2</v>
      </c>
      <c r="M129" s="14">
        <f>GARCH_SP500!I126</f>
        <v>6.9434882188923099E-3</v>
      </c>
      <c r="N129" s="14">
        <f>GARCH_AAPL!I126</f>
        <v>1.4030029786256542E-2</v>
      </c>
      <c r="O129" s="6">
        <f t="shared" si="14"/>
        <v>1.2891023046692609</v>
      </c>
      <c r="P129" s="2">
        <f t="shared" si="15"/>
        <v>225</v>
      </c>
    </row>
    <row r="130" spans="1:16" x14ac:dyDescent="0.25">
      <c r="A130" s="9">
        <v>42139</v>
      </c>
      <c r="B130" s="10">
        <v>7.6846919051432039E-4</v>
      </c>
      <c r="C130" s="10">
        <v>-1.3958278835464188E-3</v>
      </c>
      <c r="D130" s="10">
        <f t="shared" si="8"/>
        <v>3.9412578812522372E-4</v>
      </c>
      <c r="E130" s="10">
        <f t="shared" si="9"/>
        <v>-2.1894558920483869E-3</v>
      </c>
      <c r="F130" s="5">
        <f t="shared" si="10"/>
        <v>1.5533513686532872E-7</v>
      </c>
      <c r="G130" s="5">
        <f t="shared" si="11"/>
        <v>4.7937171032253974E-6</v>
      </c>
      <c r="H130" s="6" cm="1">
        <f t="array" ref="H130">INDEX(DCC_estimation!$O$16:$O$2531,P130)</f>
        <v>0.64196122240581377</v>
      </c>
      <c r="I130" s="10">
        <f t="shared" si="12"/>
        <v>3.9412578812522372E-4</v>
      </c>
      <c r="J130" s="10">
        <f t="shared" si="13"/>
        <v>2.1894558920483869E-3</v>
      </c>
      <c r="K130" s="14" cm="1">
        <f t="array" ref="K130">INDEX(DCC_estimation!$P$16:$P$2531,P130)</f>
        <v>7.0308302408091444E-3</v>
      </c>
      <c r="L130" s="14" cm="1">
        <f t="array" ref="L130">INDEX(DCC_estimation!$Q$17:$Q$2531,P130)</f>
        <v>1.4199569941392791E-2</v>
      </c>
      <c r="M130" s="14">
        <f>GARCH_SP500!I127</f>
        <v>7.7828820146343854E-3</v>
      </c>
      <c r="N130" s="14">
        <f>GARCH_AAPL!I127</f>
        <v>1.5344106122990205E-2</v>
      </c>
      <c r="O130" s="6">
        <f t="shared" si="14"/>
        <v>1.2965144890433733</v>
      </c>
      <c r="P130" s="2">
        <f t="shared" si="15"/>
        <v>227</v>
      </c>
    </row>
    <row r="131" spans="1:16" x14ac:dyDescent="0.25">
      <c r="A131" s="9">
        <v>42142</v>
      </c>
      <c r="B131" s="10">
        <v>3.0479618227470251E-3</v>
      </c>
      <c r="C131" s="10">
        <v>1.1027412874818232E-2</v>
      </c>
      <c r="D131" s="10">
        <f t="shared" si="8"/>
        <v>2.6736184203579286E-3</v>
      </c>
      <c r="E131" s="10">
        <f t="shared" si="9"/>
        <v>1.0233784866316264E-2</v>
      </c>
      <c r="F131" s="5">
        <f t="shared" si="10"/>
        <v>7.1482354576772255E-6</v>
      </c>
      <c r="G131" s="5">
        <f t="shared" si="11"/>
        <v>1.047303526900438E-4</v>
      </c>
      <c r="H131" s="6" cm="1">
        <f t="array" ref="H131">INDEX(DCC_estimation!$O$16:$O$2531,P131)</f>
        <v>0.68002742148064765</v>
      </c>
      <c r="I131" s="10">
        <f t="shared" si="12"/>
        <v>2.6736184203579286E-3</v>
      </c>
      <c r="J131" s="10">
        <f t="shared" si="13"/>
        <v>1.0233784866316264E-2</v>
      </c>
      <c r="K131" s="14" cm="1">
        <f t="array" ref="K131">INDEX(DCC_estimation!$P$16:$P$2531,P131)</f>
        <v>7.6843316553996234E-3</v>
      </c>
      <c r="L131" s="14" cm="1">
        <f t="array" ref="L131">INDEX(DCC_estimation!$Q$17:$Q$2531,P131)</f>
        <v>1.5233493165907813E-2</v>
      </c>
      <c r="M131" s="14">
        <f>GARCH_SP500!I128</f>
        <v>7.0144842724292446E-3</v>
      </c>
      <c r="N131" s="14">
        <f>GARCH_AAPL!I128</f>
        <v>1.4477962086104936E-2</v>
      </c>
      <c r="O131" s="6">
        <f t="shared" si="14"/>
        <v>1.3480929171603575</v>
      </c>
      <c r="P131" s="2">
        <f t="shared" si="15"/>
        <v>229</v>
      </c>
    </row>
    <row r="132" spans="1:16" x14ac:dyDescent="0.25">
      <c r="A132" s="9">
        <v>42143</v>
      </c>
      <c r="B132" s="10">
        <v>-6.4343415367273948E-4</v>
      </c>
      <c r="C132" s="10">
        <v>-9.2169902690830696E-4</v>
      </c>
      <c r="D132" s="10">
        <f t="shared" si="8"/>
        <v>-1.0177775560618362E-3</v>
      </c>
      <c r="E132" s="10">
        <f t="shared" si="9"/>
        <v>-1.715327035410275E-3</v>
      </c>
      <c r="F132" s="5">
        <f t="shared" si="10"/>
        <v>1.0358711536232043E-6</v>
      </c>
      <c r="G132" s="5">
        <f t="shared" si="11"/>
        <v>2.9423468384094028E-6</v>
      </c>
      <c r="H132" s="6" cm="1">
        <f t="array" ref="H132">INDEX(DCC_estimation!$O$16:$O$2531,P132)</f>
        <v>0.65703240476104618</v>
      </c>
      <c r="I132" s="10">
        <f t="shared" si="12"/>
        <v>1.0177775560618362E-3</v>
      </c>
      <c r="J132" s="10">
        <f t="shared" si="13"/>
        <v>1.715327035410275E-3</v>
      </c>
      <c r="K132" s="14" cm="1">
        <f t="array" ref="K132">INDEX(DCC_estimation!$P$16:$P$2531,P132)</f>
        <v>7.1008728320884982E-3</v>
      </c>
      <c r="L132" s="14" cm="1">
        <f t="array" ref="L132">INDEX(DCC_estimation!$Q$17:$Q$2531,P132)</f>
        <v>1.4559914958440849E-2</v>
      </c>
      <c r="M132" s="14">
        <f>GARCH_SP500!I129</f>
        <v>6.4652064457028334E-3</v>
      </c>
      <c r="N132" s="14">
        <f>GARCH_AAPL!I129</f>
        <v>1.4100279534109297E-2</v>
      </c>
      <c r="O132" s="6">
        <f t="shared" si="14"/>
        <v>1.3472056414009996</v>
      </c>
      <c r="P132" s="2">
        <f t="shared" si="15"/>
        <v>231</v>
      </c>
    </row>
    <row r="133" spans="1:16" x14ac:dyDescent="0.25">
      <c r="A133" s="9">
        <v>42144</v>
      </c>
      <c r="B133" s="10">
        <v>-9.305254649102368E-4</v>
      </c>
      <c r="C133" s="10">
        <v>-7.6973932376378507E-5</v>
      </c>
      <c r="D133" s="10">
        <f t="shared" si="8"/>
        <v>-1.3048688672993335E-3</v>
      </c>
      <c r="E133" s="10">
        <f t="shared" si="9"/>
        <v>-8.7060194087834662E-4</v>
      </c>
      <c r="F133" s="5">
        <f t="shared" si="10"/>
        <v>1.7026827608470456E-6</v>
      </c>
      <c r="G133" s="5">
        <f t="shared" si="11"/>
        <v>7.5794773946114415E-7</v>
      </c>
      <c r="H133" s="6" cm="1">
        <f t="array" ref="H133">INDEX(DCC_estimation!$O$16:$O$2531,P133)</f>
        <v>0.64323161738718959</v>
      </c>
      <c r="I133" s="10">
        <f t="shared" si="12"/>
        <v>1.3048688672993335E-3</v>
      </c>
      <c r="J133" s="10">
        <f t="shared" si="13"/>
        <v>8.7060194087834662E-4</v>
      </c>
      <c r="K133" s="14" cm="1">
        <f t="array" ref="K133">INDEX(DCC_estimation!$P$16:$P$2531,P133)</f>
        <v>6.7008024325517033E-3</v>
      </c>
      <c r="L133" s="14" cm="1">
        <f t="array" ref="L133">INDEX(DCC_estimation!$Q$17:$Q$2531,P133)</f>
        <v>1.4273863787281545E-2</v>
      </c>
      <c r="M133" s="14">
        <f>GARCH_SP500!I130</f>
        <v>5.9748462018256914E-3</v>
      </c>
      <c r="N133" s="14">
        <f>GARCH_AAPL!I130</f>
        <v>1.3414724610455959E-2</v>
      </c>
      <c r="O133" s="6">
        <f t="shared" si="14"/>
        <v>1.3701941793799786</v>
      </c>
      <c r="P133" s="2">
        <f t="shared" si="15"/>
        <v>233</v>
      </c>
    </row>
    <row r="134" spans="1:16" x14ac:dyDescent="0.25">
      <c r="A134" s="9">
        <v>42145</v>
      </c>
      <c r="B134" s="10">
        <v>2.3378883740623468E-3</v>
      </c>
      <c r="C134" s="10">
        <v>1.0226080585147512E-2</v>
      </c>
      <c r="D134" s="10">
        <f t="shared" si="8"/>
        <v>1.9635449716732503E-3</v>
      </c>
      <c r="E134" s="10">
        <f t="shared" si="9"/>
        <v>9.4324525766455447E-3</v>
      </c>
      <c r="F134" s="5">
        <f t="shared" si="10"/>
        <v>3.8555088557833058E-6</v>
      </c>
      <c r="G134" s="5">
        <f t="shared" si="11"/>
        <v>8.8971161610667176E-5</v>
      </c>
      <c r="H134" s="6" cm="1">
        <f t="array" ref="H134">INDEX(DCC_estimation!$O$16:$O$2531,P134)</f>
        <v>0.63129631777971629</v>
      </c>
      <c r="I134" s="10">
        <f t="shared" si="12"/>
        <v>1.9635449716732503E-3</v>
      </c>
      <c r="J134" s="10">
        <f t="shared" si="13"/>
        <v>9.4324525766455447E-3</v>
      </c>
      <c r="K134" s="14" cm="1">
        <f t="array" ref="K134">INDEX(DCC_estimation!$P$16:$P$2531,P134)</f>
        <v>6.3491892126070603E-3</v>
      </c>
      <c r="L134" s="14" cm="1">
        <f t="array" ref="L134">INDEX(DCC_estimation!$Q$17:$Q$2531,P134)</f>
        <v>1.3761466864230175E-2</v>
      </c>
      <c r="M134" s="14">
        <f>GARCH_SP500!I131</f>
        <v>5.5999127611212358E-3</v>
      </c>
      <c r="N134" s="14">
        <f>GARCH_AAPL!I131</f>
        <v>1.2822667226962009E-2</v>
      </c>
      <c r="O134" s="6">
        <f t="shared" si="14"/>
        <v>1.3682949220328655</v>
      </c>
      <c r="P134" s="2">
        <f t="shared" si="15"/>
        <v>235</v>
      </c>
    </row>
    <row r="135" spans="1:16" x14ac:dyDescent="0.25">
      <c r="A135" s="9">
        <v>42146</v>
      </c>
      <c r="B135" s="10">
        <v>-2.2338817919862475E-3</v>
      </c>
      <c r="C135" s="10">
        <v>8.7525078012027357E-3</v>
      </c>
      <c r="D135" s="10">
        <f t="shared" si="8"/>
        <v>-2.608225194375344E-3</v>
      </c>
      <c r="E135" s="10">
        <f t="shared" si="9"/>
        <v>7.9588797927007682E-3</v>
      </c>
      <c r="F135" s="5">
        <f t="shared" si="10"/>
        <v>6.802838664574301E-6</v>
      </c>
      <c r="G135" s="5">
        <f t="shared" si="11"/>
        <v>6.3343767554660624E-5</v>
      </c>
      <c r="H135" s="6" cm="1">
        <f t="array" ref="H135">INDEX(DCC_estimation!$O$16:$O$2531,P135)</f>
        <v>0.62214174308283199</v>
      </c>
      <c r="I135" s="10">
        <f t="shared" si="12"/>
        <v>2.608225194375344E-3</v>
      </c>
      <c r="J135" s="10">
        <f t="shared" si="13"/>
        <v>7.9588797927007682E-3</v>
      </c>
      <c r="K135" s="14" cm="1">
        <f t="array" ref="K135">INDEX(DCC_estimation!$P$16:$P$2531,P135)</f>
        <v>6.0887534781746524E-3</v>
      </c>
      <c r="L135" s="14" cm="1">
        <f t="array" ref="L135">INDEX(DCC_estimation!$Q$17:$Q$2531,P135)</f>
        <v>1.3330200883335138E-2</v>
      </c>
      <c r="M135" s="14">
        <f>GARCH_SP500!I132</f>
        <v>5.2912870919690136E-3</v>
      </c>
      <c r="N135" s="14">
        <f>GARCH_AAPL!I132</f>
        <v>1.2682124663873095E-2</v>
      </c>
      <c r="O135" s="6">
        <f t="shared" si="14"/>
        <v>1.3620644098878298</v>
      </c>
      <c r="P135" s="2">
        <f t="shared" si="15"/>
        <v>237</v>
      </c>
    </row>
    <row r="136" spans="1:16" x14ac:dyDescent="0.25">
      <c r="A136" s="9">
        <v>42150</v>
      </c>
      <c r="B136" s="10">
        <v>-1.028192995494015E-2</v>
      </c>
      <c r="C136" s="10">
        <v>-2.2031056105692448E-2</v>
      </c>
      <c r="D136" s="10">
        <f t="shared" si="8"/>
        <v>-1.0656273357329247E-2</v>
      </c>
      <c r="E136" s="10">
        <f t="shared" si="9"/>
        <v>-2.2824684114194416E-2</v>
      </c>
      <c r="F136" s="5">
        <f t="shared" si="10"/>
        <v>1.1355616186612514E-4</v>
      </c>
      <c r="G136" s="5">
        <f t="shared" si="11"/>
        <v>5.2096620491275895E-4</v>
      </c>
      <c r="H136" s="6" cm="1">
        <f t="array" ref="H136">INDEX(DCC_estimation!$O$16:$O$2531,P136)</f>
        <v>0.61551341851018659</v>
      </c>
      <c r="I136" s="10">
        <f t="shared" si="12"/>
        <v>1.0656273357329247E-2</v>
      </c>
      <c r="J136" s="10">
        <f t="shared" si="13"/>
        <v>2.2824684114194416E-2</v>
      </c>
      <c r="K136" s="14" cm="1">
        <f t="array" ref="K136">INDEX(DCC_estimation!$P$16:$P$2531,P136)</f>
        <v>5.8860760779712506E-3</v>
      </c>
      <c r="L136" s="14" cm="1">
        <f t="array" ref="L136">INDEX(DCC_estimation!$Q$17:$Q$2531,P136)</f>
        <v>1.3239286757981307E-2</v>
      </c>
      <c r="M136" s="14">
        <f>GARCH_SP500!I133</f>
        <v>5.1892508694362681E-3</v>
      </c>
      <c r="N136" s="14">
        <f>GARCH_AAPL!I133</f>
        <v>1.2454413120918099E-2</v>
      </c>
      <c r="O136" s="6">
        <f t="shared" si="14"/>
        <v>1.3844467083154683</v>
      </c>
      <c r="P136" s="2">
        <f t="shared" si="15"/>
        <v>239</v>
      </c>
    </row>
    <row r="137" spans="1:16" x14ac:dyDescent="0.25">
      <c r="A137" s="9">
        <v>42151</v>
      </c>
      <c r="B137" s="10">
        <v>9.1626271266991299E-3</v>
      </c>
      <c r="C137" s="10">
        <v>1.866992805647083E-2</v>
      </c>
      <c r="D137" s="10">
        <f t="shared" si="8"/>
        <v>8.788283724310033E-3</v>
      </c>
      <c r="E137" s="10">
        <f t="shared" si="9"/>
        <v>1.7876300047968863E-2</v>
      </c>
      <c r="F137" s="5">
        <f t="shared" si="10"/>
        <v>7.7233930818972624E-5</v>
      </c>
      <c r="G137" s="5">
        <f t="shared" si="11"/>
        <v>3.1956210340501156E-4</v>
      </c>
      <c r="H137" s="6" cm="1">
        <f t="array" ref="H137">INDEX(DCC_estimation!$O$16:$O$2531,P137)</f>
        <v>0.58415887878957584</v>
      </c>
      <c r="I137" s="10">
        <f t="shared" si="12"/>
        <v>8.788283724310033E-3</v>
      </c>
      <c r="J137" s="10">
        <f t="shared" si="13"/>
        <v>1.7876300047968863E-2</v>
      </c>
      <c r="K137" s="14" cm="1">
        <f t="array" ref="K137">INDEX(DCC_estimation!$P$16:$P$2531,P137)</f>
        <v>5.8180764691134436E-3</v>
      </c>
      <c r="L137" s="14" cm="1">
        <f t="array" ref="L137">INDEX(DCC_estimation!$Q$17:$Q$2531,P137)</f>
        <v>1.3082724035551404E-2</v>
      </c>
      <c r="M137" s="14">
        <f>GARCH_SP500!I134</f>
        <v>7.0448620324149976E-3</v>
      </c>
      <c r="N137" s="14">
        <f>GARCH_AAPL!I134</f>
        <v>1.4555624363617341E-2</v>
      </c>
      <c r="O137" s="6">
        <f t="shared" si="14"/>
        <v>1.3135594632852408</v>
      </c>
      <c r="P137" s="2">
        <f t="shared" si="15"/>
        <v>241</v>
      </c>
    </row>
    <row r="138" spans="1:16" x14ac:dyDescent="0.25">
      <c r="A138" s="9">
        <v>42152</v>
      </c>
      <c r="B138" s="10">
        <v>-1.2667884792887385E-3</v>
      </c>
      <c r="C138" s="10">
        <v>-1.9690398042436774E-3</v>
      </c>
      <c r="D138" s="10">
        <f t="shared" si="8"/>
        <v>-1.6411318816778352E-3</v>
      </c>
      <c r="E138" s="10">
        <f t="shared" si="9"/>
        <v>-2.7626678127456454E-3</v>
      </c>
      <c r="F138" s="5">
        <f t="shared" si="10"/>
        <v>2.6933138530594324E-6</v>
      </c>
      <c r="G138" s="5">
        <f t="shared" si="11"/>
        <v>7.6323334435808088E-6</v>
      </c>
      <c r="H138" s="6" cm="1">
        <f t="array" ref="H138">INDEX(DCC_estimation!$O$16:$O$2531,P138)</f>
        <v>0.65764142545375448</v>
      </c>
      <c r="I138" s="10">
        <f t="shared" si="12"/>
        <v>1.6411318816778352E-3</v>
      </c>
      <c r="J138" s="10">
        <f t="shared" si="13"/>
        <v>2.7626678127456454E-3</v>
      </c>
      <c r="K138" s="14" cm="1">
        <f t="array" ref="K138">INDEX(DCC_estimation!$P$16:$P$2531,P138)</f>
        <v>7.1310021513853123E-3</v>
      </c>
      <c r="L138" s="14" cm="1">
        <f t="array" ref="L138">INDEX(DCC_estimation!$Q$17:$Q$2531,P138)</f>
        <v>1.4704623850487278E-2</v>
      </c>
      <c r="M138" s="14">
        <f>GARCH_SP500!I135</f>
        <v>7.4501059800719995E-3</v>
      </c>
      <c r="N138" s="14">
        <f>GARCH_AAPL!I135</f>
        <v>1.5013001411543983E-2</v>
      </c>
      <c r="O138" s="6">
        <f t="shared" si="14"/>
        <v>1.3561024922586939</v>
      </c>
      <c r="P138" s="2">
        <f t="shared" si="15"/>
        <v>243</v>
      </c>
    </row>
    <row r="139" spans="1:16" x14ac:dyDescent="0.25">
      <c r="A139" s="9">
        <v>42153</v>
      </c>
      <c r="B139" s="10">
        <v>-6.3184002187864907E-3</v>
      </c>
      <c r="C139" s="10">
        <v>-1.1382607375929554E-2</v>
      </c>
      <c r="D139" s="10">
        <f t="shared" si="8"/>
        <v>-6.6927436211755877E-3</v>
      </c>
      <c r="E139" s="10">
        <f t="shared" si="9"/>
        <v>-1.2176235384431522E-2</v>
      </c>
      <c r="F139" s="5">
        <f t="shared" si="10"/>
        <v>4.4792817178786519E-5</v>
      </c>
      <c r="G139" s="5">
        <f t="shared" si="11"/>
        <v>1.4826070813708225E-4</v>
      </c>
      <c r="H139" s="6" cm="1">
        <f t="array" ref="H139">INDEX(DCC_estimation!$O$16:$O$2531,P139)</f>
        <v>0.67386519821480917</v>
      </c>
      <c r="I139" s="10">
        <f t="shared" si="12"/>
        <v>6.6927436211755877E-3</v>
      </c>
      <c r="J139" s="10">
        <f t="shared" si="13"/>
        <v>1.2176235384431522E-2</v>
      </c>
      <c r="K139" s="14" cm="1">
        <f t="array" ref="K139">INDEX(DCC_estimation!$P$16:$P$2531,P139)</f>
        <v>7.4458151527234725E-3</v>
      </c>
      <c r="L139" s="14" cm="1">
        <f t="array" ref="L139">INDEX(DCC_estimation!$Q$17:$Q$2531,P139)</f>
        <v>1.5045515762692538E-2</v>
      </c>
      <c r="M139" s="14">
        <f>GARCH_SP500!I136</f>
        <v>6.806444800274058E-3</v>
      </c>
      <c r="N139" s="14">
        <f>GARCH_AAPL!I136</f>
        <v>1.4212951070781415E-2</v>
      </c>
      <c r="O139" s="6">
        <f t="shared" si="14"/>
        <v>1.3616574214795552</v>
      </c>
      <c r="P139" s="2">
        <f t="shared" si="15"/>
        <v>245</v>
      </c>
    </row>
    <row r="140" spans="1:16" x14ac:dyDescent="0.25">
      <c r="A140" s="9">
        <v>42156</v>
      </c>
      <c r="B140" s="10">
        <v>2.0594194714789182E-3</v>
      </c>
      <c r="C140" s="10">
        <v>1.9956401596561424E-3</v>
      </c>
      <c r="D140" s="10">
        <f t="shared" si="8"/>
        <v>1.6850760690898215E-3</v>
      </c>
      <c r="E140" s="10">
        <f t="shared" si="9"/>
        <v>1.2020121511541744E-3</v>
      </c>
      <c r="F140" s="5">
        <f t="shared" si="10"/>
        <v>2.8394813586192048E-6</v>
      </c>
      <c r="G140" s="5">
        <f t="shared" si="11"/>
        <v>1.4448332115222858E-6</v>
      </c>
      <c r="H140" s="6" cm="1">
        <f t="array" ref="H140">INDEX(DCC_estimation!$O$16:$O$2531,P140)</f>
        <v>0.65537061286731635</v>
      </c>
      <c r="I140" s="10">
        <f t="shared" si="12"/>
        <v>1.6850760690898215E-3</v>
      </c>
      <c r="J140" s="10">
        <f t="shared" si="13"/>
        <v>1.2020121511541744E-3</v>
      </c>
      <c r="K140" s="14" cm="1">
        <f t="array" ref="K140">INDEX(DCC_estimation!$P$16:$P$2531,P140)</f>
        <v>6.9569234290115618E-3</v>
      </c>
      <c r="L140" s="14" cm="1">
        <f t="array" ref="L140">INDEX(DCC_estimation!$Q$17:$Q$2531,P140)</f>
        <v>1.4417159748429973E-2</v>
      </c>
      <c r="M140" s="14">
        <f>GARCH_SP500!I137</f>
        <v>7.0083081833936037E-3</v>
      </c>
      <c r="N140" s="14">
        <f>GARCH_AAPL!I137</f>
        <v>1.4216698958912113E-2</v>
      </c>
      <c r="O140" s="6">
        <f t="shared" si="14"/>
        <v>1.3581553565376829</v>
      </c>
      <c r="P140" s="2">
        <f t="shared" si="15"/>
        <v>247</v>
      </c>
    </row>
    <row r="141" spans="1:16" x14ac:dyDescent="0.25">
      <c r="A141" s="9">
        <v>42157</v>
      </c>
      <c r="B141" s="10">
        <v>-1.0086516742198182E-3</v>
      </c>
      <c r="C141" s="10">
        <v>-4.4429602845389438E-3</v>
      </c>
      <c r="D141" s="10">
        <f t="shared" si="8"/>
        <v>-1.3829950766089149E-3</v>
      </c>
      <c r="E141" s="10">
        <f t="shared" si="9"/>
        <v>-5.2365882930409122E-3</v>
      </c>
      <c r="F141" s="5">
        <f t="shared" si="10"/>
        <v>1.9126753819244982E-6</v>
      </c>
      <c r="G141" s="5">
        <f t="shared" si="11"/>
        <v>2.7421856950813134E-5</v>
      </c>
      <c r="H141" s="6" cm="1">
        <f t="array" ref="H141">INDEX(DCC_estimation!$O$16:$O$2531,P141)</f>
        <v>0.66147226423155581</v>
      </c>
      <c r="I141" s="10">
        <f t="shared" si="12"/>
        <v>1.3829950766089149E-3</v>
      </c>
      <c r="J141" s="10">
        <f t="shared" si="13"/>
        <v>5.2365882930409122E-3</v>
      </c>
      <c r="K141" s="14" cm="1">
        <f t="array" ref="K141">INDEX(DCC_estimation!$P$16:$P$2531,P141)</f>
        <v>7.0972256073921092E-3</v>
      </c>
      <c r="L141" s="14" cm="1">
        <f t="array" ref="L141">INDEX(DCC_estimation!$Q$17:$Q$2531,P141)</f>
        <v>1.4424830467616272E-2</v>
      </c>
      <c r="M141" s="14">
        <f>GARCH_SP500!I138</f>
        <v>6.4047650193984158E-3</v>
      </c>
      <c r="N141" s="14">
        <f>GARCH_AAPL!I138</f>
        <v>1.3486352712863883E-2</v>
      </c>
      <c r="O141" s="6">
        <f t="shared" si="14"/>
        <v>1.3444162266213429</v>
      </c>
      <c r="P141" s="2">
        <f t="shared" si="15"/>
        <v>249</v>
      </c>
    </row>
    <row r="142" spans="1:16" x14ac:dyDescent="0.25">
      <c r="A142" s="9">
        <v>42158</v>
      </c>
      <c r="B142" s="10">
        <v>2.1188850967008843E-3</v>
      </c>
      <c r="C142" s="10">
        <v>1.231055633668543E-3</v>
      </c>
      <c r="D142" s="10">
        <f t="shared" si="8"/>
        <v>1.7445416943117876E-3</v>
      </c>
      <c r="E142" s="10">
        <f t="shared" si="9"/>
        <v>4.3742762516657486E-4</v>
      </c>
      <c r="F142" s="5">
        <f t="shared" si="10"/>
        <v>3.0434257231922424E-6</v>
      </c>
      <c r="G142" s="5">
        <f t="shared" si="11"/>
        <v>1.9134292725886952E-7</v>
      </c>
      <c r="H142" s="6" cm="1">
        <f t="array" ref="H142">INDEX(DCC_estimation!$O$16:$O$2531,P142)</f>
        <v>0.64349194770873341</v>
      </c>
      <c r="I142" s="10">
        <f t="shared" si="12"/>
        <v>1.7445416943117876E-3</v>
      </c>
      <c r="J142" s="10">
        <f t="shared" si="13"/>
        <v>4.3742762516657486E-4</v>
      </c>
      <c r="K142" s="14" cm="1">
        <f t="array" ref="K142">INDEX(DCC_estimation!$P$16:$P$2531,P142)</f>
        <v>6.6562126135184226E-3</v>
      </c>
      <c r="L142" s="14" cm="1">
        <f t="array" ref="L142">INDEX(DCC_estimation!$Q$17:$Q$2531,P142)</f>
        <v>1.3863891133357705E-2</v>
      </c>
      <c r="M142" s="14">
        <f>GARCH_SP500!I139</f>
        <v>5.9470760752528854E-3</v>
      </c>
      <c r="N142" s="14">
        <f>GARCH_AAPL!I139</f>
        <v>1.3038711974884248E-2</v>
      </c>
      <c r="O142" s="6">
        <f t="shared" si="14"/>
        <v>1.3402970767651694</v>
      </c>
      <c r="P142" s="2">
        <f t="shared" si="15"/>
        <v>251</v>
      </c>
    </row>
    <row r="143" spans="1:16" x14ac:dyDescent="0.25">
      <c r="A143" s="9">
        <v>42159</v>
      </c>
      <c r="B143" s="10">
        <v>-8.6231770944197317E-3</v>
      </c>
      <c r="C143" s="10">
        <v>-5.8407318118882667E-3</v>
      </c>
      <c r="D143" s="10">
        <f t="shared" si="8"/>
        <v>-8.9975204968088286E-3</v>
      </c>
      <c r="E143" s="10">
        <f t="shared" si="9"/>
        <v>-6.6343598203902352E-3</v>
      </c>
      <c r="F143" s="5">
        <f t="shared" si="10"/>
        <v>8.0955375090494987E-5</v>
      </c>
      <c r="G143" s="5">
        <f t="shared" si="11"/>
        <v>4.4014730226408355E-5</v>
      </c>
      <c r="H143" s="6" cm="1">
        <f t="array" ref="H143">INDEX(DCC_estimation!$O$16:$O$2531,P143)</f>
        <v>0.63254207337777835</v>
      </c>
      <c r="I143" s="10">
        <f t="shared" si="12"/>
        <v>8.9975204968088286E-3</v>
      </c>
      <c r="J143" s="10">
        <f t="shared" si="13"/>
        <v>6.6343598203902352E-3</v>
      </c>
      <c r="K143" s="14" cm="1">
        <f t="array" ref="K143">INDEX(DCC_estimation!$P$16:$P$2531,P143)</f>
        <v>6.3287495200893343E-3</v>
      </c>
      <c r="L143" s="14" cm="1">
        <f t="array" ref="L143">INDEX(DCC_estimation!$Q$17:$Q$2531,P143)</f>
        <v>1.3532962653807335E-2</v>
      </c>
      <c r="M143" s="14">
        <f>GARCH_SP500!I140</f>
        <v>5.5538465278258684E-3</v>
      </c>
      <c r="N143" s="14">
        <f>GARCH_AAPL!I140</f>
        <v>1.24957320987827E-2</v>
      </c>
      <c r="O143" s="6">
        <f t="shared" si="14"/>
        <v>1.3525844606127659</v>
      </c>
      <c r="P143" s="2">
        <f t="shared" si="15"/>
        <v>253</v>
      </c>
    </row>
    <row r="144" spans="1:16" x14ac:dyDescent="0.25">
      <c r="A144" s="9">
        <v>42160</v>
      </c>
      <c r="B144" s="10">
        <v>-1.4361783342240475E-3</v>
      </c>
      <c r="C144" s="10">
        <v>-5.4886209029066935E-3</v>
      </c>
      <c r="D144" s="10">
        <f t="shared" si="8"/>
        <v>-1.8105217366131442E-3</v>
      </c>
      <c r="E144" s="10">
        <f t="shared" si="9"/>
        <v>-6.2822489114086619E-3</v>
      </c>
      <c r="F144" s="5">
        <f t="shared" si="10"/>
        <v>3.2779889587486757E-6</v>
      </c>
      <c r="G144" s="5">
        <f t="shared" si="11"/>
        <v>3.9466651384895321E-5</v>
      </c>
      <c r="H144" s="6" cm="1">
        <f t="array" ref="H144">INDEX(DCC_estimation!$O$16:$O$2531,P144)</f>
        <v>0.62127056680498072</v>
      </c>
      <c r="I144" s="10">
        <f t="shared" si="12"/>
        <v>1.8105217366131442E-3</v>
      </c>
      <c r="J144" s="10">
        <f t="shared" si="13"/>
        <v>6.2822489114086619E-3</v>
      </c>
      <c r="K144" s="14" cm="1">
        <f t="array" ref="K144">INDEX(DCC_estimation!$P$16:$P$2531,P144)</f>
        <v>6.0611582643466467E-3</v>
      </c>
      <c r="L144" s="14" cm="1">
        <f t="array" ref="L144">INDEX(DCC_estimation!$Q$17:$Q$2531,P144)</f>
        <v>1.3134414576080755E-2</v>
      </c>
      <c r="M144" s="14">
        <f>GARCH_SP500!I141</f>
        <v>6.7457879720524052E-3</v>
      </c>
      <c r="N144" s="14">
        <f>GARCH_AAPL!I141</f>
        <v>1.2315060254578354E-2</v>
      </c>
      <c r="O144" s="6">
        <f t="shared" si="14"/>
        <v>1.3462814914985375</v>
      </c>
      <c r="P144" s="2">
        <f t="shared" si="15"/>
        <v>255</v>
      </c>
    </row>
    <row r="145" spans="1:16" x14ac:dyDescent="0.25">
      <c r="A145" s="9">
        <v>42163</v>
      </c>
      <c r="B145" s="10">
        <v>-6.4744866998274198E-3</v>
      </c>
      <c r="C145" s="10">
        <v>-6.6069805896294964E-3</v>
      </c>
      <c r="D145" s="10">
        <f t="shared" si="8"/>
        <v>-6.8488301022165167E-3</v>
      </c>
      <c r="E145" s="10">
        <f t="shared" si="9"/>
        <v>-7.4006085981314649E-3</v>
      </c>
      <c r="F145" s="5">
        <f t="shared" si="10"/>
        <v>4.6906473769027103E-5</v>
      </c>
      <c r="G145" s="5">
        <f t="shared" si="11"/>
        <v>5.4769007622737365E-5</v>
      </c>
      <c r="H145" s="6" cm="1">
        <f t="array" ref="H145">INDEX(DCC_estimation!$O$16:$O$2531,P145)</f>
        <v>0.62144182640846846</v>
      </c>
      <c r="I145" s="10">
        <f t="shared" si="12"/>
        <v>6.8488301022165167E-3</v>
      </c>
      <c r="J145" s="10">
        <f t="shared" si="13"/>
        <v>7.4006085981314649E-3</v>
      </c>
      <c r="K145" s="14" cm="1">
        <f t="array" ref="K145">INDEX(DCC_estimation!$P$16:$P$2531,P145)</f>
        <v>6.9063788871133874E-3</v>
      </c>
      <c r="L145" s="14" cm="1">
        <f t="array" ref="L145">INDEX(DCC_estimation!$Q$17:$Q$2531,P145)</f>
        <v>1.3014684686628301E-2</v>
      </c>
      <c r="M145" s="14">
        <f>GARCH_SP500!I142</f>
        <v>6.2494577868921946E-3</v>
      </c>
      <c r="N145" s="14">
        <f>GARCH_AAPL!I142</f>
        <v>1.2142939615896643E-2</v>
      </c>
      <c r="O145" s="6">
        <f t="shared" si="14"/>
        <v>1.1710723599134958</v>
      </c>
      <c r="P145" s="2">
        <f t="shared" si="15"/>
        <v>257</v>
      </c>
    </row>
    <row r="146" spans="1:16" x14ac:dyDescent="0.25">
      <c r="A146" s="9">
        <v>42164</v>
      </c>
      <c r="B146" s="10">
        <v>4.1841406640763523E-4</v>
      </c>
      <c r="C146" s="10">
        <v>-2.9734271369818988E-3</v>
      </c>
      <c r="D146" s="10">
        <f t="shared" ref="D146:D209" si="16">B146-B$8</f>
        <v>4.4070664018538562E-5</v>
      </c>
      <c r="E146" s="10">
        <f t="shared" ref="E146:E209" si="17">C146-C$8</f>
        <v>-3.7670551454838668E-3</v>
      </c>
      <c r="F146" s="5">
        <f t="shared" ref="F146:F209" si="18">D146^2</f>
        <v>1.9422234270349096E-9</v>
      </c>
      <c r="G146" s="5">
        <f t="shared" ref="G146:G209" si="19">E146^2</f>
        <v>1.4190704469116476E-5</v>
      </c>
      <c r="H146" s="6" cm="1">
        <f t="array" ref="H146">INDEX(DCC_estimation!$O$16:$O$2531,P146)</f>
        <v>0.61802080667470227</v>
      </c>
      <c r="I146" s="10">
        <f t="shared" ref="I146:I209" si="20">ABS(D146)</f>
        <v>4.4070664018538562E-5</v>
      </c>
      <c r="J146" s="10">
        <f t="shared" ref="J146:J209" si="21">ABS(E146)</f>
        <v>3.7670551454838668E-3</v>
      </c>
      <c r="K146" s="14" cm="1">
        <f t="array" ref="K146">INDEX(DCC_estimation!$P$16:$P$2531,P146)</f>
        <v>6.5431193245065727E-3</v>
      </c>
      <c r="L146" s="14" cm="1">
        <f t="array" ref="L146">INDEX(DCC_estimation!$Q$17:$Q$2531,P146)</f>
        <v>1.2900463088537909E-2</v>
      </c>
      <c r="M146" s="14">
        <f>GARCH_SP500!I143</f>
        <v>6.6469642738851212E-3</v>
      </c>
      <c r="N146" s="14">
        <f>GARCH_AAPL!I143</f>
        <v>1.2089058177272242E-2</v>
      </c>
      <c r="O146" s="6">
        <f t="shared" ref="O146:O209" si="22">(K146*L146*H146)/K146^2</f>
        <v>1.2184944533403657</v>
      </c>
      <c r="P146" s="2">
        <f t="shared" si="15"/>
        <v>259</v>
      </c>
    </row>
    <row r="147" spans="1:16" x14ac:dyDescent="0.25">
      <c r="A147" s="9">
        <v>42165</v>
      </c>
      <c r="B147" s="10">
        <v>1.2042400788404573E-2</v>
      </c>
      <c r="C147" s="10">
        <v>1.1458201224297637E-2</v>
      </c>
      <c r="D147" s="10">
        <f t="shared" si="16"/>
        <v>1.1668057386015476E-2</v>
      </c>
      <c r="E147" s="10">
        <f t="shared" si="17"/>
        <v>1.066457321579567E-2</v>
      </c>
      <c r="F147" s="5">
        <f t="shared" si="18"/>
        <v>1.3614356316335029E-4</v>
      </c>
      <c r="G147" s="5">
        <f t="shared" si="19"/>
        <v>1.1373312187506638E-4</v>
      </c>
      <c r="H147" s="6" cm="1">
        <f t="array" ref="H147">INDEX(DCC_estimation!$O$16:$O$2531,P147)</f>
        <v>0.62549716265569244</v>
      </c>
      <c r="I147" s="10">
        <f t="shared" si="20"/>
        <v>1.1668057386015476E-2</v>
      </c>
      <c r="J147" s="10">
        <f t="shared" si="21"/>
        <v>1.066457321579567E-2</v>
      </c>
      <c r="K147" s="14" cm="1">
        <f t="array" ref="K147">INDEX(DCC_estimation!$P$16:$P$2531,P147)</f>
        <v>6.826972835837857E-3</v>
      </c>
      <c r="L147" s="14" cm="1">
        <f t="array" ref="L147">INDEX(DCC_estimation!$Q$17:$Q$2531,P147)</f>
        <v>1.2872983369298256E-2</v>
      </c>
      <c r="M147" s="14">
        <f>GARCH_SP500!I144</f>
        <v>6.0880815936206799E-3</v>
      </c>
      <c r="N147" s="14">
        <f>GARCH_AAPL!I144</f>
        <v>1.1810805805738947E-2</v>
      </c>
      <c r="O147" s="6">
        <f t="shared" si="22"/>
        <v>1.1794414253622516</v>
      </c>
      <c r="P147" s="2">
        <f t="shared" ref="P147:P210" si="23">P146+2</f>
        <v>261</v>
      </c>
    </row>
    <row r="148" spans="1:16" x14ac:dyDescent="0.25">
      <c r="A148" s="9">
        <v>42166</v>
      </c>
      <c r="B148" s="10">
        <v>1.738552156564932E-3</v>
      </c>
      <c r="C148" s="10">
        <v>-2.2502171865234066E-3</v>
      </c>
      <c r="D148" s="10">
        <f t="shared" si="16"/>
        <v>1.3642087541758353E-3</v>
      </c>
      <c r="E148" s="10">
        <f t="shared" si="17"/>
        <v>-3.0438451950253746E-3</v>
      </c>
      <c r="F148" s="5">
        <f t="shared" si="18"/>
        <v>1.8610655249699846E-6</v>
      </c>
      <c r="G148" s="5">
        <f t="shared" si="19"/>
        <v>9.2649935712790617E-6</v>
      </c>
      <c r="H148" s="6" cm="1">
        <f t="array" ref="H148">INDEX(DCC_estimation!$O$16:$O$2531,P148)</f>
        <v>0.61609180672831321</v>
      </c>
      <c r="I148" s="10">
        <f t="shared" si="20"/>
        <v>1.3642087541758353E-3</v>
      </c>
      <c r="J148" s="10">
        <f t="shared" si="21"/>
        <v>3.0438451950253746E-3</v>
      </c>
      <c r="K148" s="14" cm="1">
        <f t="array" ref="K148">INDEX(DCC_estimation!$P$16:$P$2531,P148)</f>
        <v>6.4252419665033703E-3</v>
      </c>
      <c r="L148" s="14" cm="1">
        <f t="array" ref="L148">INDEX(DCC_estimation!$Q$17:$Q$2531,P148)</f>
        <v>1.2677937561051645E-2</v>
      </c>
      <c r="M148" s="14">
        <f>GARCH_SP500!I145</f>
        <v>7.6047618347074167E-3</v>
      </c>
      <c r="N148" s="14">
        <f>GARCH_AAPL!I145</f>
        <v>1.1985623004388808E-2</v>
      </c>
      <c r="O148" s="6">
        <f t="shared" si="22"/>
        <v>1.2156388036897061</v>
      </c>
      <c r="P148" s="2">
        <f t="shared" si="23"/>
        <v>263</v>
      </c>
    </row>
    <row r="149" spans="1:16" x14ac:dyDescent="0.25">
      <c r="A149" s="9">
        <v>42167</v>
      </c>
      <c r="B149" s="10">
        <v>-6.9943002380432606E-3</v>
      </c>
      <c r="C149" s="10">
        <v>-1.1042818603089533E-2</v>
      </c>
      <c r="D149" s="10">
        <f t="shared" si="16"/>
        <v>-7.3686436404323576E-3</v>
      </c>
      <c r="E149" s="10">
        <f t="shared" si="17"/>
        <v>-1.18364466115915E-2</v>
      </c>
      <c r="F149" s="5">
        <f t="shared" si="18"/>
        <v>5.4296909099684228E-5</v>
      </c>
      <c r="G149" s="5">
        <f t="shared" si="19"/>
        <v>1.401014683890559E-4</v>
      </c>
      <c r="H149" s="6" cm="1">
        <f t="array" ref="H149">INDEX(DCC_estimation!$O$16:$O$2531,P149)</f>
        <v>0.62706473985337163</v>
      </c>
      <c r="I149" s="10">
        <f t="shared" si="20"/>
        <v>7.3686436404323576E-3</v>
      </c>
      <c r="J149" s="10">
        <f t="shared" si="21"/>
        <v>1.18364466115915E-2</v>
      </c>
      <c r="K149" s="14" cm="1">
        <f t="array" ref="K149">INDEX(DCC_estimation!$P$16:$P$2531,P149)</f>
        <v>7.5667283755916723E-3</v>
      </c>
      <c r="L149" s="14" cm="1">
        <f t="array" ref="L149">INDEX(DCC_estimation!$Q$17:$Q$2531,P149)</f>
        <v>1.2808149405477892E-2</v>
      </c>
      <c r="M149" s="14">
        <f>GARCH_SP500!I146</f>
        <v>6.8809279853256104E-3</v>
      </c>
      <c r="N149" s="14">
        <f>GARCH_AAPL!I146</f>
        <v>1.1694792105478318E-2</v>
      </c>
      <c r="O149" s="6">
        <f t="shared" si="22"/>
        <v>1.0614281993862495</v>
      </c>
      <c r="P149" s="2">
        <f t="shared" si="23"/>
        <v>265</v>
      </c>
    </row>
    <row r="150" spans="1:16" x14ac:dyDescent="0.25">
      <c r="A150" s="9">
        <v>42170</v>
      </c>
      <c r="B150" s="10">
        <v>-4.622488789987278E-3</v>
      </c>
      <c r="C150" s="10">
        <v>-1.9658724541952166E-3</v>
      </c>
      <c r="D150" s="10">
        <f t="shared" si="16"/>
        <v>-4.9968321923763749E-3</v>
      </c>
      <c r="E150" s="10">
        <f t="shared" si="17"/>
        <v>-2.7595004626971846E-3</v>
      </c>
      <c r="F150" s="5">
        <f t="shared" si="18"/>
        <v>2.4968331958768889E-5</v>
      </c>
      <c r="G150" s="5">
        <f t="shared" si="19"/>
        <v>7.6148428036259758E-6</v>
      </c>
      <c r="H150" s="6" cm="1">
        <f t="array" ref="H150">INDEX(DCC_estimation!$O$16:$O$2531,P150)</f>
        <v>0.61364422063932567</v>
      </c>
      <c r="I150" s="10">
        <f t="shared" si="20"/>
        <v>4.9968321923763749E-3</v>
      </c>
      <c r="J150" s="10">
        <f t="shared" si="21"/>
        <v>2.7595004626971846E-3</v>
      </c>
      <c r="K150" s="14" cm="1">
        <f t="array" ref="K150">INDEX(DCC_estimation!$P$16:$P$2531,P150)</f>
        <v>7.0182690857001758E-3</v>
      </c>
      <c r="L150" s="14" cm="1">
        <f t="array" ref="L150">INDEX(DCC_estimation!$Q$17:$Q$2531,P150)</f>
        <v>1.260295823077374E-2</v>
      </c>
      <c r="M150" s="14">
        <f>GARCH_SP500!I147</f>
        <v>7.2081757132605477E-3</v>
      </c>
      <c r="N150" s="14">
        <f>GARCH_AAPL!I147</f>
        <v>1.219777975339135E-2</v>
      </c>
      <c r="O150" s="6">
        <f t="shared" si="22"/>
        <v>1.1019429985992866</v>
      </c>
      <c r="P150" s="2">
        <f t="shared" si="23"/>
        <v>267</v>
      </c>
    </row>
    <row r="151" spans="1:16" x14ac:dyDescent="0.25">
      <c r="A151" s="9">
        <v>42171</v>
      </c>
      <c r="B151" s="10">
        <v>5.6898048867077833E-3</v>
      </c>
      <c r="C151" s="10">
        <v>5.3577056413487423E-3</v>
      </c>
      <c r="D151" s="10">
        <f t="shared" si="16"/>
        <v>5.3154614843186863E-3</v>
      </c>
      <c r="E151" s="10">
        <f t="shared" si="17"/>
        <v>4.5640776328467738E-3</v>
      </c>
      <c r="F151" s="5">
        <f t="shared" si="18"/>
        <v>2.8254130791275411E-5</v>
      </c>
      <c r="G151" s="5">
        <f t="shared" si="19"/>
        <v>2.0830804638652212E-5</v>
      </c>
      <c r="H151" s="6" cm="1">
        <f t="array" ref="H151">INDEX(DCC_estimation!$O$16:$O$2531,P151)</f>
        <v>0.63542605426130061</v>
      </c>
      <c r="I151" s="10">
        <f t="shared" si="20"/>
        <v>5.3154614843186863E-3</v>
      </c>
      <c r="J151" s="10">
        <f t="shared" si="21"/>
        <v>4.5640776328467738E-3</v>
      </c>
      <c r="K151" s="14" cm="1">
        <f t="array" ref="K151">INDEX(DCC_estimation!$P$16:$P$2531,P151)</f>
        <v>7.2500008538770033E-3</v>
      </c>
      <c r="L151" s="14" cm="1">
        <f t="array" ref="L151">INDEX(DCC_estimation!$Q$17:$Q$2531,P151)</f>
        <v>1.2981947579487849E-2</v>
      </c>
      <c r="M151" s="14">
        <f>GARCH_SP500!I148</f>
        <v>6.9926440026143394E-3</v>
      </c>
      <c r="N151" s="14">
        <f>GARCH_AAPL!I148</f>
        <v>1.1858595423681778E-2</v>
      </c>
      <c r="O151" s="6">
        <f t="shared" si="22"/>
        <v>1.1378023111059004</v>
      </c>
      <c r="P151" s="2">
        <f t="shared" si="23"/>
        <v>269</v>
      </c>
    </row>
    <row r="152" spans="1:16" x14ac:dyDescent="0.25">
      <c r="A152" s="9">
        <v>42172</v>
      </c>
      <c r="B152" s="10">
        <v>1.9796879248576982E-3</v>
      </c>
      <c r="C152" s="10">
        <v>-2.3510658307209775E-3</v>
      </c>
      <c r="D152" s="10">
        <f t="shared" si="16"/>
        <v>1.6053445224686015E-3</v>
      </c>
      <c r="E152" s="10">
        <f t="shared" si="17"/>
        <v>-3.1446938392229455E-3</v>
      </c>
      <c r="F152" s="5">
        <f t="shared" si="18"/>
        <v>2.5771310358199422E-6</v>
      </c>
      <c r="G152" s="5">
        <f t="shared" si="19"/>
        <v>9.8890993424467492E-6</v>
      </c>
      <c r="H152" s="6" cm="1">
        <f t="array" ref="H152">INDEX(DCC_estimation!$O$16:$O$2531,P152)</f>
        <v>0.6249883307653149</v>
      </c>
      <c r="I152" s="10">
        <f t="shared" si="20"/>
        <v>1.6053445224686015E-3</v>
      </c>
      <c r="J152" s="10">
        <f t="shared" si="21"/>
        <v>3.1446938392229455E-3</v>
      </c>
      <c r="K152" s="14" cm="1">
        <f t="array" ref="K152">INDEX(DCC_estimation!$P$16:$P$2531,P152)</f>
        <v>7.0813349102750696E-3</v>
      </c>
      <c r="L152" s="14" cm="1">
        <f t="array" ref="L152">INDEX(DCC_estimation!$Q$17:$Q$2531,P152)</f>
        <v>1.2734741347543536E-2</v>
      </c>
      <c r="M152" s="14">
        <f>GARCH_SP500!I149</f>
        <v>6.7424367322984893E-3</v>
      </c>
      <c r="N152" s="14">
        <f>GARCH_AAPL!I149</f>
        <v>1.1591451795615307E-2</v>
      </c>
      <c r="O152" s="6">
        <f t="shared" si="22"/>
        <v>1.1239497691290679</v>
      </c>
      <c r="P152" s="2">
        <f t="shared" si="23"/>
        <v>271</v>
      </c>
    </row>
    <row r="153" spans="1:16" x14ac:dyDescent="0.25">
      <c r="A153" s="9">
        <v>42173</v>
      </c>
      <c r="B153" s="10">
        <v>9.9026870560452451E-3</v>
      </c>
      <c r="C153" s="10">
        <v>4.5561035489047885E-3</v>
      </c>
      <c r="D153" s="10">
        <f t="shared" si="16"/>
        <v>9.5283436536561482E-3</v>
      </c>
      <c r="E153" s="10">
        <f t="shared" si="17"/>
        <v>3.7624755404028205E-3</v>
      </c>
      <c r="F153" s="5">
        <f t="shared" si="18"/>
        <v>9.0789332782169389E-5</v>
      </c>
      <c r="G153" s="5">
        <f t="shared" si="19"/>
        <v>1.4156222192129497E-5</v>
      </c>
      <c r="H153" s="6" cm="1">
        <f t="array" ref="H153">INDEX(DCC_estimation!$O$16:$O$2531,P153)</f>
        <v>0.61882930447157036</v>
      </c>
      <c r="I153" s="10">
        <f t="shared" si="20"/>
        <v>9.5283436536561482E-3</v>
      </c>
      <c r="J153" s="10">
        <f t="shared" si="21"/>
        <v>3.7624755404028205E-3</v>
      </c>
      <c r="K153" s="14" cm="1">
        <f t="array" ref="K153">INDEX(DCC_estimation!$P$16:$P$2531,P153)</f>
        <v>6.9052770899507149E-3</v>
      </c>
      <c r="L153" s="14" cm="1">
        <f t="array" ref="L153">INDEX(DCC_estimation!$Q$17:$Q$2531,P153)</f>
        <v>1.2541225106023166E-2</v>
      </c>
      <c r="M153" s="14">
        <f>GARCH_SP500!I150</f>
        <v>6.1860178150340474E-3</v>
      </c>
      <c r="N153" s="14">
        <f>GARCH_AAPL!I150</f>
        <v>1.1376126319884617E-2</v>
      </c>
      <c r="O153" s="6">
        <f t="shared" si="22"/>
        <v>1.1239053130650118</v>
      </c>
      <c r="P153" s="2">
        <f t="shared" si="23"/>
        <v>273</v>
      </c>
    </row>
    <row r="154" spans="1:16" x14ac:dyDescent="0.25">
      <c r="A154" s="9">
        <v>42174</v>
      </c>
      <c r="B154" s="10">
        <v>-5.3035017254059458E-3</v>
      </c>
      <c r="C154" s="10">
        <v>-1.0009352831071516E-2</v>
      </c>
      <c r="D154" s="10">
        <f t="shared" si="16"/>
        <v>-5.6778451277950427E-3</v>
      </c>
      <c r="E154" s="10">
        <f t="shared" si="17"/>
        <v>-1.0802980839573484E-2</v>
      </c>
      <c r="F154" s="5">
        <f t="shared" si="18"/>
        <v>3.2237925295225907E-5</v>
      </c>
      <c r="G154" s="5">
        <f t="shared" si="19"/>
        <v>1.1670439502019181E-4</v>
      </c>
      <c r="H154" s="6" cm="1">
        <f t="array" ref="H154">INDEX(DCC_estimation!$O$16:$O$2531,P154)</f>
        <v>0.6065888311451324</v>
      </c>
      <c r="I154" s="10">
        <f t="shared" si="20"/>
        <v>5.6778451277950427E-3</v>
      </c>
      <c r="J154" s="10">
        <f t="shared" si="21"/>
        <v>1.0802980839573484E-2</v>
      </c>
      <c r="K154" s="14" cm="1">
        <f t="array" ref="K154">INDEX(DCC_estimation!$P$16:$P$2531,P154)</f>
        <v>6.5035089271177782E-3</v>
      </c>
      <c r="L154" s="14" cm="1">
        <f t="array" ref="L154">INDEX(DCC_estimation!$Q$17:$Q$2531,P154)</f>
        <v>1.2392156071850551E-2</v>
      </c>
      <c r="M154" s="14">
        <f>GARCH_SP500!I151</f>
        <v>7.0523943455396308E-3</v>
      </c>
      <c r="N154" s="14">
        <f>GARCH_AAPL!I151</f>
        <v>1.1167507789203885E-2</v>
      </c>
      <c r="O154" s="6">
        <f t="shared" si="22"/>
        <v>1.1558288842579072</v>
      </c>
      <c r="P154" s="2">
        <f t="shared" si="23"/>
        <v>275</v>
      </c>
    </row>
    <row r="155" spans="1:16" x14ac:dyDescent="0.25">
      <c r="A155" s="9">
        <v>42177</v>
      </c>
      <c r="B155" s="10">
        <v>6.0948156152398347E-3</v>
      </c>
      <c r="C155" s="10">
        <v>7.9778830963666003E-3</v>
      </c>
      <c r="D155" s="10">
        <f t="shared" si="16"/>
        <v>5.7204722128507378E-3</v>
      </c>
      <c r="E155" s="10">
        <f t="shared" si="17"/>
        <v>7.1842550878646319E-3</v>
      </c>
      <c r="F155" s="5">
        <f t="shared" si="18"/>
        <v>3.2723802337997417E-5</v>
      </c>
      <c r="G155" s="5">
        <f t="shared" si="19"/>
        <v>5.161352116750885E-5</v>
      </c>
      <c r="H155" s="6" cm="1">
        <f t="array" ref="H155">INDEX(DCC_estimation!$O$16:$O$2531,P155)</f>
        <v>0.58906511816614393</v>
      </c>
      <c r="I155" s="10">
        <f t="shared" si="20"/>
        <v>5.7204722128507378E-3</v>
      </c>
      <c r="J155" s="10">
        <f t="shared" si="21"/>
        <v>7.1842550878646319E-3</v>
      </c>
      <c r="K155" s="14" cm="1">
        <f t="array" ref="K155">INDEX(DCC_estimation!$P$16:$P$2531,P155)</f>
        <v>7.1535360292347243E-3</v>
      </c>
      <c r="L155" s="14" cm="1">
        <f t="array" ref="L155">INDEX(DCC_estimation!$Q$17:$Q$2531,P155)</f>
        <v>1.22462933422841E-2</v>
      </c>
      <c r="M155" s="14">
        <f>GARCH_SP500!I152</f>
        <v>6.9908162215074282E-3</v>
      </c>
      <c r="N155" s="14">
        <f>GARCH_AAPL!I152</f>
        <v>1.166573130489666E-2</v>
      </c>
      <c r="O155" s="6">
        <f t="shared" si="22"/>
        <v>1.0084333405589314</v>
      </c>
      <c r="P155" s="2">
        <f t="shared" si="23"/>
        <v>277</v>
      </c>
    </row>
    <row r="156" spans="1:16" x14ac:dyDescent="0.25">
      <c r="A156" s="9">
        <v>42178</v>
      </c>
      <c r="B156" s="10">
        <v>6.3593753680191156E-4</v>
      </c>
      <c r="C156" s="10">
        <v>-4.545098346524501E-3</v>
      </c>
      <c r="D156" s="10">
        <f t="shared" si="16"/>
        <v>2.6159413441281489E-4</v>
      </c>
      <c r="E156" s="10">
        <f t="shared" si="17"/>
        <v>-5.3387263550264694E-3</v>
      </c>
      <c r="F156" s="5">
        <f t="shared" si="18"/>
        <v>6.843149115918987E-8</v>
      </c>
      <c r="G156" s="5">
        <f t="shared" si="19"/>
        <v>2.8501999093854212E-5</v>
      </c>
      <c r="H156" s="6" cm="1">
        <f t="array" ref="H156">INDEX(DCC_estimation!$O$16:$O$2531,P156)</f>
        <v>0.61208451782758633</v>
      </c>
      <c r="I156" s="10">
        <f t="shared" si="20"/>
        <v>2.6159413441281489E-4</v>
      </c>
      <c r="J156" s="10">
        <f t="shared" si="21"/>
        <v>5.3387263550264694E-3</v>
      </c>
      <c r="K156" s="14" cm="1">
        <f t="array" ref="K156">INDEX(DCC_estimation!$P$16:$P$2531,P156)</f>
        <v>7.094778963205501E-3</v>
      </c>
      <c r="L156" s="14" cm="1">
        <f t="array" ref="L156">INDEX(DCC_estimation!$Q$17:$Q$2531,P156)</f>
        <v>1.2615222664460402E-2</v>
      </c>
      <c r="M156" s="14">
        <f>GARCH_SP500!I153</f>
        <v>6.8038669422108922E-3</v>
      </c>
      <c r="N156" s="14">
        <f>GARCH_AAPL!I153</f>
        <v>1.1575702699030422E-2</v>
      </c>
      <c r="O156" s="6">
        <f t="shared" si="22"/>
        <v>1.0883471524495789</v>
      </c>
      <c r="P156" s="2">
        <f t="shared" si="23"/>
        <v>279</v>
      </c>
    </row>
    <row r="157" spans="1:16" x14ac:dyDescent="0.25">
      <c r="A157" s="9">
        <v>42179</v>
      </c>
      <c r="B157" s="10">
        <v>-7.3533565577629245E-3</v>
      </c>
      <c r="C157" s="10">
        <v>8.5019286782650472E-3</v>
      </c>
      <c r="D157" s="10">
        <f t="shared" si="16"/>
        <v>-7.7276999601520215E-3</v>
      </c>
      <c r="E157" s="10">
        <f t="shared" si="17"/>
        <v>7.7083006697630787E-3</v>
      </c>
      <c r="F157" s="5">
        <f t="shared" si="18"/>
        <v>5.9717346674133557E-5</v>
      </c>
      <c r="G157" s="5">
        <f t="shared" si="19"/>
        <v>5.9417899215469925E-5</v>
      </c>
      <c r="H157" s="6" cm="1">
        <f t="array" ref="H157">INDEX(DCC_estimation!$O$16:$O$2531,P157)</f>
        <v>0.61625346346901655</v>
      </c>
      <c r="I157" s="10">
        <f t="shared" si="20"/>
        <v>7.7276999601520215E-3</v>
      </c>
      <c r="J157" s="10">
        <f t="shared" si="21"/>
        <v>7.7083006697630787E-3</v>
      </c>
      <c r="K157" s="14" cm="1">
        <f t="array" ref="K157">INDEX(DCC_estimation!$P$16:$P$2531,P157)</f>
        <v>6.9622821837428215E-3</v>
      </c>
      <c r="L157" s="14" cm="1">
        <f t="array" ref="L157">INDEX(DCC_estimation!$Q$17:$Q$2531,P157)</f>
        <v>1.2546588776814626E-2</v>
      </c>
      <c r="M157" s="14">
        <f>GARCH_SP500!I154</f>
        <v>6.213409401775033E-3</v>
      </c>
      <c r="N157" s="14">
        <f>GARCH_AAPL!I154</f>
        <v>1.1480010155955116E-2</v>
      </c>
      <c r="O157" s="6">
        <f t="shared" si="22"/>
        <v>1.110537979412515</v>
      </c>
      <c r="P157" s="2">
        <f t="shared" si="23"/>
        <v>281</v>
      </c>
    </row>
    <row r="158" spans="1:16" x14ac:dyDescent="0.25">
      <c r="A158" s="9">
        <v>42180</v>
      </c>
      <c r="B158" s="10">
        <v>-2.9735651481090919E-3</v>
      </c>
      <c r="C158" s="10">
        <v>-4.7615330575287995E-3</v>
      </c>
      <c r="D158" s="10">
        <f t="shared" si="16"/>
        <v>-3.3479085504981884E-3</v>
      </c>
      <c r="E158" s="10">
        <f t="shared" si="17"/>
        <v>-5.555161066030768E-3</v>
      </c>
      <c r="F158" s="5">
        <f t="shared" si="18"/>
        <v>1.1208491662498881E-5</v>
      </c>
      <c r="G158" s="5">
        <f t="shared" si="19"/>
        <v>3.0859814469544099E-5</v>
      </c>
      <c r="H158" s="6" cm="1">
        <f t="array" ref="H158">INDEX(DCC_estimation!$O$16:$O$2531,P158)</f>
        <v>0.60699406282941404</v>
      </c>
      <c r="I158" s="10">
        <f t="shared" si="20"/>
        <v>3.3479085504981884E-3</v>
      </c>
      <c r="J158" s="10">
        <f t="shared" si="21"/>
        <v>5.555161066030768E-3</v>
      </c>
      <c r="K158" s="14" cm="1">
        <f t="array" ref="K158">INDEX(DCC_estimation!$P$16:$P$2531,P158)</f>
        <v>6.530075337063671E-3</v>
      </c>
      <c r="L158" s="14" cm="1">
        <f t="array" ref="L158">INDEX(DCC_estimation!$Q$17:$Q$2531,P158)</f>
        <v>1.2481284086891342E-2</v>
      </c>
      <c r="M158" s="14">
        <f>GARCH_SP500!I155</f>
        <v>6.8302737379361605E-3</v>
      </c>
      <c r="N158" s="14">
        <f>GARCH_AAPL!I155</f>
        <v>1.1463304237687684E-2</v>
      </c>
      <c r="O158" s="6">
        <f t="shared" si="22"/>
        <v>1.160180387847862</v>
      </c>
      <c r="P158" s="2">
        <f t="shared" si="23"/>
        <v>283</v>
      </c>
    </row>
    <row r="159" spans="1:16" x14ac:dyDescent="0.25">
      <c r="A159" s="9">
        <v>42181</v>
      </c>
      <c r="B159" s="10">
        <v>-3.900471386237836E-4</v>
      </c>
      <c r="C159" s="10">
        <v>-5.8823529411764497E-3</v>
      </c>
      <c r="D159" s="10">
        <f t="shared" si="16"/>
        <v>-7.6439054101288032E-4</v>
      </c>
      <c r="E159" s="10">
        <f t="shared" si="17"/>
        <v>-6.6759809496784181E-3</v>
      </c>
      <c r="F159" s="5">
        <f t="shared" si="18"/>
        <v>5.842928991899639E-7</v>
      </c>
      <c r="G159" s="5">
        <f t="shared" si="19"/>
        <v>4.4568721640469153E-5</v>
      </c>
      <c r="H159" s="6" cm="1">
        <f t="array" ref="H159">INDEX(DCC_estimation!$O$16:$O$2531,P159)</f>
        <v>0.53203859326449821</v>
      </c>
      <c r="I159" s="10">
        <f t="shared" si="20"/>
        <v>7.6439054101288032E-4</v>
      </c>
      <c r="J159" s="10">
        <f t="shared" si="21"/>
        <v>6.6759809496784181E-3</v>
      </c>
      <c r="K159" s="14" cm="1">
        <f t="array" ref="K159">INDEX(DCC_estimation!$P$16:$P$2531,P159)</f>
        <v>6.970113827168601E-3</v>
      </c>
      <c r="L159" s="14" cm="1">
        <f t="array" ref="L159">INDEX(DCC_estimation!$Q$17:$Q$2531,P159)</f>
        <v>1.2466936642613479E-2</v>
      </c>
      <c r="M159" s="14">
        <f>GARCH_SP500!I156</f>
        <v>6.4668882787434611E-3</v>
      </c>
      <c r="N159" s="14">
        <f>GARCH_AAPL!I156</f>
        <v>1.14036116659685E-2</v>
      </c>
      <c r="O159" s="6">
        <f t="shared" si="22"/>
        <v>0.95161881113039348</v>
      </c>
      <c r="P159" s="2">
        <f t="shared" si="23"/>
        <v>285</v>
      </c>
    </row>
    <row r="160" spans="1:16" x14ac:dyDescent="0.25">
      <c r="A160" s="9">
        <v>42184</v>
      </c>
      <c r="B160" s="10">
        <v>-2.0866147352592623E-2</v>
      </c>
      <c r="C160" s="10">
        <v>-1.7514792899408271E-2</v>
      </c>
      <c r="D160" s="10">
        <f t="shared" si="16"/>
        <v>-2.124049075498172E-2</v>
      </c>
      <c r="E160" s="10">
        <f t="shared" si="17"/>
        <v>-1.8308420907910239E-2</v>
      </c>
      <c r="F160" s="5">
        <f t="shared" si="18"/>
        <v>4.5115844751246394E-4</v>
      </c>
      <c r="G160" s="5">
        <f t="shared" si="19"/>
        <v>3.3519827614120478E-4</v>
      </c>
      <c r="H160" s="6" cm="1">
        <f t="array" ref="H160">INDEX(DCC_estimation!$O$16:$O$2531,P160)</f>
        <v>0.55963870441561403</v>
      </c>
      <c r="I160" s="10">
        <f t="shared" si="20"/>
        <v>2.124049075498172E-2</v>
      </c>
      <c r="J160" s="10">
        <f t="shared" si="21"/>
        <v>1.8308420907910239E-2</v>
      </c>
      <c r="K160" s="14" cm="1">
        <f t="array" ref="K160">INDEX(DCC_estimation!$P$16:$P$2531,P160)</f>
        <v>6.6991576550254001E-3</v>
      </c>
      <c r="L160" s="14" cm="1">
        <f t="array" ref="L160">INDEX(DCC_estimation!$Q$17:$Q$2531,P160)</f>
        <v>1.2428466568623973E-2</v>
      </c>
      <c r="M160" s="14">
        <f>GARCH_SP500!I157</f>
        <v>5.9645905795162437E-3</v>
      </c>
      <c r="N160" s="14">
        <f>GARCH_AAPL!I157</f>
        <v>1.14377645992919E-2</v>
      </c>
      <c r="O160" s="6">
        <f t="shared" si="22"/>
        <v>1.0382575372173595</v>
      </c>
      <c r="P160" s="2">
        <f t="shared" si="23"/>
        <v>287</v>
      </c>
    </row>
    <row r="161" spans="1:16" x14ac:dyDescent="0.25">
      <c r="A161" s="9">
        <v>42185</v>
      </c>
      <c r="B161" s="10">
        <v>2.6583853346553443E-3</v>
      </c>
      <c r="C161" s="10">
        <v>7.2271741748977103E-3</v>
      </c>
      <c r="D161" s="10">
        <f t="shared" si="16"/>
        <v>2.2840419322662478E-3</v>
      </c>
      <c r="E161" s="10">
        <f t="shared" si="17"/>
        <v>6.4335461663957419E-3</v>
      </c>
      <c r="F161" s="5">
        <f t="shared" si="18"/>
        <v>5.2168475483505351E-6</v>
      </c>
      <c r="G161" s="5">
        <f t="shared" si="19"/>
        <v>4.1390516275145344E-5</v>
      </c>
      <c r="H161" s="6" cm="1">
        <f t="array" ref="H161">INDEX(DCC_estimation!$O$16:$O$2531,P161)</f>
        <v>0.57101228515467639</v>
      </c>
      <c r="I161" s="10">
        <f t="shared" si="20"/>
        <v>2.2840419322662478E-3</v>
      </c>
      <c r="J161" s="10">
        <f t="shared" si="21"/>
        <v>6.4335461663957419E-3</v>
      </c>
      <c r="K161" s="14" cm="1">
        <f t="array" ref="K161">INDEX(DCC_estimation!$P$16:$P$2531,P161)</f>
        <v>6.3400430733242296E-3</v>
      </c>
      <c r="L161" s="14" cm="1">
        <f t="array" ref="L161">INDEX(DCC_estimation!$Q$17:$Q$2531,P161)</f>
        <v>1.2457471725212181E-2</v>
      </c>
      <c r="M161" s="14">
        <f>GARCH_SP500!I158</f>
        <v>1.1300321127633656E-2</v>
      </c>
      <c r="N161" s="14">
        <f>GARCH_AAPL!I158</f>
        <v>1.2998433927333023E-2</v>
      </c>
      <c r="O161" s="6">
        <f t="shared" si="22"/>
        <v>1.1219749321566477</v>
      </c>
      <c r="P161" s="2">
        <f t="shared" si="23"/>
        <v>289</v>
      </c>
    </row>
    <row r="162" spans="1:16" x14ac:dyDescent="0.25">
      <c r="A162" s="9">
        <v>42186</v>
      </c>
      <c r="B162" s="10">
        <v>6.9361304050681305E-3</v>
      </c>
      <c r="C162" s="10">
        <v>9.3279119827791579E-3</v>
      </c>
      <c r="D162" s="10">
        <f t="shared" si="16"/>
        <v>6.5617870026790336E-3</v>
      </c>
      <c r="E162" s="10">
        <f t="shared" si="17"/>
        <v>8.5342839742771903E-3</v>
      </c>
      <c r="F162" s="5">
        <f t="shared" si="18"/>
        <v>4.3057048668527492E-5</v>
      </c>
      <c r="G162" s="5">
        <f t="shared" si="19"/>
        <v>7.2834002953604471E-5</v>
      </c>
      <c r="H162" s="6" cm="1">
        <f t="array" ref="H162">INDEX(DCC_estimation!$O$16:$O$2531,P162)</f>
        <v>0.64483039322984204</v>
      </c>
      <c r="I162" s="10">
        <f t="shared" si="20"/>
        <v>6.5617870026790336E-3</v>
      </c>
      <c r="J162" s="10">
        <f t="shared" si="21"/>
        <v>8.5342839742771903E-3</v>
      </c>
      <c r="K162" s="14" cm="1">
        <f t="array" ref="K162">INDEX(DCC_estimation!$P$16:$P$2531,P162)</f>
        <v>1.04601178526573E-2</v>
      </c>
      <c r="L162" s="14" cm="1">
        <f t="array" ref="L162">INDEX(DCC_estimation!$Q$17:$Q$2531,P162)</f>
        <v>1.3609831278145102E-2</v>
      </c>
      <c r="M162" s="14">
        <f>GARCH_SP500!I159</f>
        <v>9.9872583783245823E-3</v>
      </c>
      <c r="N162" s="14">
        <f>GARCH_AAPL!I159</f>
        <v>1.2618477100727639E-2</v>
      </c>
      <c r="O162" s="6">
        <f t="shared" si="22"/>
        <v>0.83899942414593698</v>
      </c>
      <c r="P162" s="2">
        <f t="shared" si="23"/>
        <v>291</v>
      </c>
    </row>
    <row r="163" spans="1:16" x14ac:dyDescent="0.25">
      <c r="A163" s="9">
        <v>42187</v>
      </c>
      <c r="B163" s="10">
        <v>-3.0807443848612781E-4</v>
      </c>
      <c r="C163" s="10">
        <v>-1.2637914691943086E-3</v>
      </c>
      <c r="D163" s="10">
        <f t="shared" si="16"/>
        <v>-6.8241784087522453E-4</v>
      </c>
      <c r="E163" s="10">
        <f t="shared" si="17"/>
        <v>-2.0574194776962766E-3</v>
      </c>
      <c r="F163" s="5">
        <f t="shared" si="18"/>
        <v>4.6569410954480329E-7</v>
      </c>
      <c r="G163" s="5">
        <f t="shared" si="19"/>
        <v>4.2329749072040194E-6</v>
      </c>
      <c r="H163" s="6" cm="1">
        <f t="array" ref="H163">INDEX(DCC_estimation!$O$16:$O$2531,P163)</f>
        <v>0.63293278735480007</v>
      </c>
      <c r="I163" s="10">
        <f t="shared" si="20"/>
        <v>6.8241784087522453E-4</v>
      </c>
      <c r="J163" s="10">
        <f t="shared" si="21"/>
        <v>2.0574194776962766E-3</v>
      </c>
      <c r="K163" s="14" cm="1">
        <f t="array" ref="K163">INDEX(DCC_estimation!$P$16:$P$2531,P163)</f>
        <v>9.3837775613819507E-3</v>
      </c>
      <c r="L163" s="14" cm="1">
        <f t="array" ref="L163">INDEX(DCC_estimation!$Q$17:$Q$2531,P163)</f>
        <v>1.3310135093167278E-2</v>
      </c>
      <c r="M163" s="14">
        <f>GARCH_SP500!I160</f>
        <v>9.2761582414509231E-3</v>
      </c>
      <c r="N163" s="14">
        <f>GARCH_AAPL!I160</f>
        <v>1.2444789664583488E-2</v>
      </c>
      <c r="O163" s="6">
        <f t="shared" si="22"/>
        <v>0.89776434378167846</v>
      </c>
      <c r="P163" s="2">
        <f t="shared" si="23"/>
        <v>293</v>
      </c>
    </row>
    <row r="164" spans="1:16" x14ac:dyDescent="0.25">
      <c r="A164" s="9">
        <v>42191</v>
      </c>
      <c r="B164" s="10">
        <v>-3.8617475129768541E-3</v>
      </c>
      <c r="C164" s="10">
        <v>-3.4799429459050346E-3</v>
      </c>
      <c r="D164" s="10">
        <f t="shared" si="16"/>
        <v>-4.2360909153659511E-3</v>
      </c>
      <c r="E164" s="10">
        <f t="shared" si="17"/>
        <v>-4.2735709544070031E-3</v>
      </c>
      <c r="F164" s="5">
        <f t="shared" si="18"/>
        <v>1.7944466243245942E-5</v>
      </c>
      <c r="G164" s="5">
        <f t="shared" si="19"/>
        <v>1.8263408702351182E-5</v>
      </c>
      <c r="H164" s="6" cm="1">
        <f t="array" ref="H164">INDEX(DCC_estimation!$O$16:$O$2531,P164)</f>
        <v>0.63319964023701691</v>
      </c>
      <c r="I164" s="10">
        <f t="shared" si="20"/>
        <v>4.2360909153659511E-3</v>
      </c>
      <c r="J164" s="10">
        <f t="shared" si="21"/>
        <v>4.2735709544070031E-3</v>
      </c>
      <c r="K164" s="14" cm="1">
        <f t="array" ref="K164">INDEX(DCC_estimation!$P$16:$P$2531,P164)</f>
        <v>8.8172887287277114E-3</v>
      </c>
      <c r="L164" s="14" cm="1">
        <f t="array" ref="L164">INDEX(DCC_estimation!$Q$17:$Q$2531,P164)</f>
        <v>1.3170356071065927E-2</v>
      </c>
      <c r="M164" s="14">
        <f>GARCH_SP500!I161</f>
        <v>8.2687292657924114E-3</v>
      </c>
      <c r="N164" s="14">
        <f>GARCH_AAPL!I161</f>
        <v>1.2040081133654321E-2</v>
      </c>
      <c r="O164" s="6">
        <f t="shared" si="22"/>
        <v>0.94580828444706011</v>
      </c>
      <c r="P164" s="2">
        <f t="shared" si="23"/>
        <v>295</v>
      </c>
    </row>
    <row r="165" spans="1:16" x14ac:dyDescent="0.25">
      <c r="A165" s="9">
        <v>42192</v>
      </c>
      <c r="B165" s="10">
        <v>6.0809373731123273E-3</v>
      </c>
      <c r="C165" s="10">
        <v>-2.4602857142856926E-3</v>
      </c>
      <c r="D165" s="10">
        <f t="shared" si="16"/>
        <v>5.7065939707232304E-3</v>
      </c>
      <c r="E165" s="10">
        <f t="shared" si="17"/>
        <v>-3.2539137227876607E-3</v>
      </c>
      <c r="F165" s="5">
        <f t="shared" si="18"/>
        <v>3.2565214746694721E-5</v>
      </c>
      <c r="G165" s="5">
        <f t="shared" si="19"/>
        <v>1.0587954515345853E-5</v>
      </c>
      <c r="H165" s="6" cm="1">
        <f t="array" ref="H165">INDEX(DCC_estimation!$O$16:$O$2531,P165)</f>
        <v>0.62368612235005794</v>
      </c>
      <c r="I165" s="10">
        <f t="shared" si="20"/>
        <v>5.7065939707232304E-3</v>
      </c>
      <c r="J165" s="10">
        <f t="shared" si="21"/>
        <v>3.2539137227876607E-3</v>
      </c>
      <c r="K165" s="14" cm="1">
        <f t="array" ref="K165">INDEX(DCC_estimation!$P$16:$P$2531,P165)</f>
        <v>8.0220558173948291E-3</v>
      </c>
      <c r="L165" s="14" cm="1">
        <f t="array" ref="L165">INDEX(DCC_estimation!$Q$17:$Q$2531,P165)</f>
        <v>1.2869922771359047E-2</v>
      </c>
      <c r="M165" s="14">
        <f>GARCH_SP500!I162</f>
        <v>7.7133659790069092E-3</v>
      </c>
      <c r="N165" s="14">
        <f>GARCH_AAPL!I162</f>
        <v>1.1795616706040461E-2</v>
      </c>
      <c r="O165" s="6">
        <f t="shared" si="22"/>
        <v>1.0005904235680507</v>
      </c>
      <c r="P165" s="2">
        <f t="shared" si="23"/>
        <v>297</v>
      </c>
    </row>
    <row r="166" spans="1:16" x14ac:dyDescent="0.25">
      <c r="A166" s="9">
        <v>42193</v>
      </c>
      <c r="B166" s="10">
        <v>-1.6652733335255188E-2</v>
      </c>
      <c r="C166" s="10">
        <v>-2.4823008200397623E-2</v>
      </c>
      <c r="D166" s="10">
        <f t="shared" si="16"/>
        <v>-1.7027076737644285E-2</v>
      </c>
      <c r="E166" s="10">
        <f t="shared" si="17"/>
        <v>-2.561663620889959E-2</v>
      </c>
      <c r="F166" s="5">
        <f t="shared" si="18"/>
        <v>2.8992134222962713E-4</v>
      </c>
      <c r="G166" s="5">
        <f t="shared" si="19"/>
        <v>6.5621205065910558E-4</v>
      </c>
      <c r="H166" s="6" cm="1">
        <f t="array" ref="H166">INDEX(DCC_estimation!$O$16:$O$2531,P166)</f>
        <v>0.62126351662947965</v>
      </c>
      <c r="I166" s="10">
        <f t="shared" si="20"/>
        <v>1.7027076737644285E-2</v>
      </c>
      <c r="J166" s="10">
        <f t="shared" si="21"/>
        <v>2.561663620889959E-2</v>
      </c>
      <c r="K166" s="14" cm="1">
        <f t="array" ref="K166">INDEX(DCC_estimation!$P$16:$P$2531,P166)</f>
        <v>7.5919682049284259E-3</v>
      </c>
      <c r="L166" s="14" cm="1">
        <f t="array" ref="L166">INDEX(DCC_estimation!$Q$17:$Q$2531,P166)</f>
        <v>1.2693848169811979E-2</v>
      </c>
      <c r="M166" s="14">
        <f>GARCH_SP500!I163</f>
        <v>7.3586807833338833E-3</v>
      </c>
      <c r="N166" s="14">
        <f>GARCH_AAPL!I163</f>
        <v>1.1547600620246195E-2</v>
      </c>
      <c r="O166" s="6">
        <f t="shared" si="22"/>
        <v>1.0387589279442226</v>
      </c>
      <c r="P166" s="2">
        <f t="shared" si="23"/>
        <v>299</v>
      </c>
    </row>
    <row r="167" spans="1:16" x14ac:dyDescent="0.25">
      <c r="A167" s="9">
        <v>42194</v>
      </c>
      <c r="B167" s="10">
        <v>2.2622002462524549E-3</v>
      </c>
      <c r="C167" s="10">
        <v>-2.0396508117810241E-2</v>
      </c>
      <c r="D167" s="10">
        <f t="shared" si="16"/>
        <v>1.8878568438633581E-3</v>
      </c>
      <c r="E167" s="10">
        <f t="shared" si="17"/>
        <v>-2.1190136126312209E-2</v>
      </c>
      <c r="F167" s="5">
        <f t="shared" si="18"/>
        <v>3.5640034629217198E-6</v>
      </c>
      <c r="G167" s="5">
        <f t="shared" si="19"/>
        <v>4.4902186905164182E-4</v>
      </c>
      <c r="H167" s="6" cm="1">
        <f t="array" ref="H167">INDEX(DCC_estimation!$O$16:$O$2531,P167)</f>
        <v>0.58540411546204596</v>
      </c>
      <c r="I167" s="10">
        <f t="shared" si="20"/>
        <v>1.8878568438633581E-3</v>
      </c>
      <c r="J167" s="10">
        <f t="shared" si="21"/>
        <v>2.1190136126312209E-2</v>
      </c>
      <c r="K167" s="14" cm="1">
        <f t="array" ref="K167">INDEX(DCC_estimation!$P$16:$P$2531,P167)</f>
        <v>7.3364628848274754E-3</v>
      </c>
      <c r="L167" s="14" cm="1">
        <f t="array" ref="L167">INDEX(DCC_estimation!$Q$17:$Q$2531,P167)</f>
        <v>1.2517617750053472E-2</v>
      </c>
      <c r="M167" s="14">
        <f>GARCH_SP500!I164</f>
        <v>1.0364323780190962E-2</v>
      </c>
      <c r="N167" s="14">
        <f>GARCH_AAPL!I164</f>
        <v>1.453976974547823E-2</v>
      </c>
      <c r="O167" s="6">
        <f t="shared" si="22"/>
        <v>0.99882805402270924</v>
      </c>
      <c r="P167" s="2">
        <f t="shared" si="23"/>
        <v>301</v>
      </c>
    </row>
    <row r="168" spans="1:16" x14ac:dyDescent="0.25">
      <c r="A168" s="9">
        <v>42195</v>
      </c>
      <c r="B168" s="10">
        <v>1.2338456888524973E-2</v>
      </c>
      <c r="C168" s="10">
        <v>2.6734404930457201E-2</v>
      </c>
      <c r="D168" s="10">
        <f t="shared" si="16"/>
        <v>1.1964113486135877E-2</v>
      </c>
      <c r="E168" s="10">
        <f t="shared" si="17"/>
        <v>2.5940776921955233E-2</v>
      </c>
      <c r="F168" s="5">
        <f t="shared" si="18"/>
        <v>1.4314001150913836E-4</v>
      </c>
      <c r="G168" s="5">
        <f t="shared" si="19"/>
        <v>6.7292390731464526E-4</v>
      </c>
      <c r="H168" s="6" cm="1">
        <f t="array" ref="H168">INDEX(DCC_estimation!$O$16:$O$2531,P168)</f>
        <v>0.69156033564958108</v>
      </c>
      <c r="I168" s="10">
        <f t="shared" si="20"/>
        <v>1.1964113486135877E-2</v>
      </c>
      <c r="J168" s="10">
        <f t="shared" si="21"/>
        <v>2.5940776921955233E-2</v>
      </c>
      <c r="K168" s="14" cm="1">
        <f t="array" ref="K168">INDEX(DCC_estimation!$P$16:$P$2531,P168)</f>
        <v>9.6850873020375011E-3</v>
      </c>
      <c r="L168" s="14" cm="1">
        <f t="array" ref="L168">INDEX(DCC_estimation!$Q$17:$Q$2531,P168)</f>
        <v>1.4768532677917064E-2</v>
      </c>
      <c r="M168" s="14">
        <f>GARCH_SP500!I165</f>
        <v>9.1880229081293622E-3</v>
      </c>
      <c r="N168" s="14">
        <f>GARCH_AAPL!I165</f>
        <v>1.5745208148392913E-2</v>
      </c>
      <c r="O168" s="6">
        <f t="shared" si="22"/>
        <v>1.0545420084797277</v>
      </c>
      <c r="P168" s="2">
        <f t="shared" si="23"/>
        <v>303</v>
      </c>
    </row>
    <row r="169" spans="1:16" x14ac:dyDescent="0.25">
      <c r="A169" s="9">
        <v>42198</v>
      </c>
      <c r="B169" s="10">
        <v>1.1066059269389639E-2</v>
      </c>
      <c r="C169" s="10">
        <v>1.9305678131083637E-2</v>
      </c>
      <c r="D169" s="10">
        <f t="shared" si="16"/>
        <v>1.0691715867000542E-2</v>
      </c>
      <c r="E169" s="10">
        <f t="shared" si="17"/>
        <v>1.8512050122581669E-2</v>
      </c>
      <c r="F169" s="5">
        <f t="shared" si="18"/>
        <v>1.1431278818067115E-4</v>
      </c>
      <c r="G169" s="5">
        <f t="shared" si="19"/>
        <v>3.42695999740976E-4</v>
      </c>
      <c r="H169" s="6" cm="1">
        <f t="array" ref="H169">INDEX(DCC_estimation!$O$16:$O$2531,P169)</f>
        <v>0.5993017983609733</v>
      </c>
      <c r="I169" s="10">
        <f t="shared" si="20"/>
        <v>1.0691715867000542E-2</v>
      </c>
      <c r="J169" s="10">
        <f t="shared" si="21"/>
        <v>1.8512050122581669E-2</v>
      </c>
      <c r="K169" s="14" cm="1">
        <f t="array" ref="K169">INDEX(DCC_estimation!$P$16:$P$2531,P169)</f>
        <v>8.7380798442502593E-3</v>
      </c>
      <c r="L169" s="14" cm="1">
        <f t="array" ref="L169">INDEX(DCC_estimation!$Q$17:$Q$2531,P169)</f>
        <v>1.5690922936931837E-2</v>
      </c>
      <c r="M169" s="14">
        <f>GARCH_SP500!I166</f>
        <v>9.7150653014931431E-3</v>
      </c>
      <c r="N169" s="14">
        <f>GARCH_AAPL!I166</f>
        <v>1.7199674742786903E-2</v>
      </c>
      <c r="O169" s="6">
        <f t="shared" si="22"/>
        <v>1.0761630131171613</v>
      </c>
      <c r="P169" s="2">
        <f t="shared" si="23"/>
        <v>305</v>
      </c>
    </row>
    <row r="170" spans="1:16" x14ac:dyDescent="0.25">
      <c r="A170" s="9">
        <v>42199</v>
      </c>
      <c r="B170" s="10">
        <v>4.4532291865115869E-3</v>
      </c>
      <c r="C170" s="10">
        <v>-3.9793091205064801E-4</v>
      </c>
      <c r="D170" s="10">
        <f t="shared" si="16"/>
        <v>4.07888578412249E-3</v>
      </c>
      <c r="E170" s="10">
        <f t="shared" si="17"/>
        <v>-1.191558920552616E-3</v>
      </c>
      <c r="F170" s="5">
        <f t="shared" si="18"/>
        <v>1.6637309239916541E-5</v>
      </c>
      <c r="G170" s="5">
        <f t="shared" si="19"/>
        <v>1.4198126611485154E-6</v>
      </c>
      <c r="H170" s="6" cm="1">
        <f t="array" ref="H170">INDEX(DCC_estimation!$O$16:$O$2531,P170)</f>
        <v>0.66089860611360884</v>
      </c>
      <c r="I170" s="10">
        <f t="shared" si="20"/>
        <v>4.07888578412249E-3</v>
      </c>
      <c r="J170" s="10">
        <f t="shared" si="21"/>
        <v>1.191558920552616E-3</v>
      </c>
      <c r="K170" s="14" cm="1">
        <f t="array" ref="K170">INDEX(DCC_estimation!$P$16:$P$2531,P170)</f>
        <v>9.1716902527243793E-3</v>
      </c>
      <c r="L170" s="14" cm="1">
        <f t="array" ref="L170">INDEX(DCC_estimation!$Q$17:$Q$2531,P170)</f>
        <v>1.6806284200787353E-2</v>
      </c>
      <c r="M170" s="14">
        <f>GARCH_SP500!I167</f>
        <v>9.800521579030148E-3</v>
      </c>
      <c r="N170" s="14">
        <f>GARCH_AAPL!I167</f>
        <v>1.7186214465481641E-2</v>
      </c>
      <c r="O170" s="6">
        <f t="shared" si="22"/>
        <v>1.2110362971481954</v>
      </c>
      <c r="P170" s="2">
        <f t="shared" si="23"/>
        <v>307</v>
      </c>
    </row>
    <row r="171" spans="1:16" x14ac:dyDescent="0.25">
      <c r="A171" s="9">
        <v>42200</v>
      </c>
      <c r="B171" s="10">
        <v>-7.3496289622787536E-4</v>
      </c>
      <c r="C171" s="10">
        <v>9.6329910039008038E-3</v>
      </c>
      <c r="D171" s="10">
        <f t="shared" si="16"/>
        <v>-1.1093062986169721E-3</v>
      </c>
      <c r="E171" s="10">
        <f t="shared" si="17"/>
        <v>8.8393629953988362E-3</v>
      </c>
      <c r="F171" s="5">
        <f t="shared" si="18"/>
        <v>1.2305604641512869E-6</v>
      </c>
      <c r="G171" s="5">
        <f t="shared" si="19"/>
        <v>7.8134338164426292E-5</v>
      </c>
      <c r="H171" s="6" cm="1">
        <f t="array" ref="H171">INDEX(DCC_estimation!$O$16:$O$2531,P171)</f>
        <v>0.68047466595106765</v>
      </c>
      <c r="I171" s="10">
        <f t="shared" si="20"/>
        <v>1.1093062986169721E-3</v>
      </c>
      <c r="J171" s="10">
        <f t="shared" si="21"/>
        <v>8.8393629953988362E-3</v>
      </c>
      <c r="K171" s="14" cm="1">
        <f t="array" ref="K171">INDEX(DCC_estimation!$P$16:$P$2531,P171)</f>
        <v>9.2458235288956081E-3</v>
      </c>
      <c r="L171" s="14" cm="1">
        <f t="array" ref="L171">INDEX(DCC_estimation!$Q$17:$Q$2531,P171)</f>
        <v>1.6756386321006879E-2</v>
      </c>
      <c r="M171" s="14">
        <f>GARCH_SP500!I168</f>
        <v>8.8480933381898108E-3</v>
      </c>
      <c r="N171" s="14">
        <f>GARCH_AAPL!I168</f>
        <v>1.6032239262729734E-2</v>
      </c>
      <c r="O171" s="6">
        <f t="shared" si="22"/>
        <v>1.2332375097468655</v>
      </c>
      <c r="P171" s="2">
        <f t="shared" si="23"/>
        <v>309</v>
      </c>
    </row>
    <row r="172" spans="1:16" x14ac:dyDescent="0.25">
      <c r="A172" s="9">
        <v>42201</v>
      </c>
      <c r="B172" s="10">
        <v>8.0146151656068643E-3</v>
      </c>
      <c r="C172" s="10">
        <v>1.3325942280397518E-2</v>
      </c>
      <c r="D172" s="10">
        <f t="shared" si="16"/>
        <v>7.6402717632177673E-3</v>
      </c>
      <c r="E172" s="10">
        <f t="shared" si="17"/>
        <v>1.253231427189555E-2</v>
      </c>
      <c r="F172" s="5">
        <f t="shared" si="18"/>
        <v>5.837375261582273E-5</v>
      </c>
      <c r="G172" s="5">
        <f t="shared" si="19"/>
        <v>1.5705890100955691E-4</v>
      </c>
      <c r="H172" s="6" cm="1">
        <f t="array" ref="H172">INDEX(DCC_estimation!$O$16:$O$2531,P172)</f>
        <v>0.65082916402138336</v>
      </c>
      <c r="I172" s="10">
        <f t="shared" si="20"/>
        <v>7.6402717632177673E-3</v>
      </c>
      <c r="J172" s="10">
        <f t="shared" si="21"/>
        <v>1.253231427189555E-2</v>
      </c>
      <c r="K172" s="14" cm="1">
        <f t="array" ref="K172">INDEX(DCC_estimation!$P$16:$P$2531,P172)</f>
        <v>8.4864579050181726E-3</v>
      </c>
      <c r="L172" s="14" cm="1">
        <f t="array" ref="L172">INDEX(DCC_estimation!$Q$17:$Q$2531,P172)</f>
        <v>1.5811145085657397E-2</v>
      </c>
      <c r="M172" s="14">
        <f>GARCH_SP500!I169</f>
        <v>7.927562419017339E-3</v>
      </c>
      <c r="N172" s="14">
        <f>GARCH_AAPL!I169</f>
        <v>1.5291495835424176E-2</v>
      </c>
      <c r="O172" s="6">
        <f t="shared" si="22"/>
        <v>1.2125617605708456</v>
      </c>
      <c r="P172" s="2">
        <f t="shared" si="23"/>
        <v>311</v>
      </c>
    </row>
    <row r="173" spans="1:16" x14ac:dyDescent="0.25">
      <c r="A173" s="9">
        <v>42202</v>
      </c>
      <c r="B173" s="10">
        <v>1.1062519712468077E-3</v>
      </c>
      <c r="C173" s="10">
        <v>8.6374603886842927E-3</v>
      </c>
      <c r="D173" s="10">
        <f t="shared" si="16"/>
        <v>7.3190856885771102E-4</v>
      </c>
      <c r="E173" s="10">
        <f t="shared" si="17"/>
        <v>7.8438323801823251E-3</v>
      </c>
      <c r="F173" s="5">
        <f t="shared" si="18"/>
        <v>5.3569015316734266E-7</v>
      </c>
      <c r="G173" s="5">
        <f t="shared" si="19"/>
        <v>6.1525706408396721E-5</v>
      </c>
      <c r="H173" s="6" cm="1">
        <f t="array" ref="H173">INDEX(DCC_estimation!$O$16:$O$2531,P173)</f>
        <v>0.62199431753240697</v>
      </c>
      <c r="I173" s="10">
        <f t="shared" si="20"/>
        <v>7.3190856885771102E-4</v>
      </c>
      <c r="J173" s="10">
        <f t="shared" si="21"/>
        <v>7.8438323801823251E-3</v>
      </c>
      <c r="K173" s="14" cm="1">
        <f t="array" ref="K173">INDEX(DCC_estimation!$P$16:$P$2531,P173)</f>
        <v>7.7659258940948094E-3</v>
      </c>
      <c r="L173" s="14" cm="1">
        <f t="array" ref="L173">INDEX(DCC_estimation!$Q$17:$Q$2531,P173)</f>
        <v>1.5213099442631545E-2</v>
      </c>
      <c r="M173" s="14">
        <f>GARCH_SP500!I170</f>
        <v>7.850119480082237E-3</v>
      </c>
      <c r="N173" s="14">
        <f>GARCH_AAPL!I170</f>
        <v>1.4972492180849077E-2</v>
      </c>
      <c r="O173" s="6">
        <f t="shared" si="22"/>
        <v>1.2184588849305762</v>
      </c>
      <c r="P173" s="2">
        <f t="shared" si="23"/>
        <v>313</v>
      </c>
    </row>
    <row r="174" spans="1:16" x14ac:dyDescent="0.25">
      <c r="A174" s="9">
        <v>42205</v>
      </c>
      <c r="B174" s="10">
        <v>7.7116954444589325E-4</v>
      </c>
      <c r="C174" s="10">
        <v>1.8901497265900291E-2</v>
      </c>
      <c r="D174" s="10">
        <f t="shared" si="16"/>
        <v>3.9682614205679658E-4</v>
      </c>
      <c r="E174" s="10">
        <f t="shared" si="17"/>
        <v>1.8107869257398324E-2</v>
      </c>
      <c r="F174" s="5">
        <f t="shared" si="18"/>
        <v>1.5747098701968089E-7</v>
      </c>
      <c r="G174" s="5">
        <f t="shared" si="19"/>
        <v>3.2789492904303132E-4</v>
      </c>
      <c r="H174" s="6" cm="1">
        <f t="array" ref="H174">INDEX(DCC_estimation!$O$16:$O$2531,P174)</f>
        <v>0.63651253251345241</v>
      </c>
      <c r="I174" s="10">
        <f t="shared" si="20"/>
        <v>3.9682614205679658E-4</v>
      </c>
      <c r="J174" s="10">
        <f t="shared" si="21"/>
        <v>1.8107869257398324E-2</v>
      </c>
      <c r="K174" s="14" cm="1">
        <f t="array" ref="K174">INDEX(DCC_estimation!$P$16:$P$2531,P174)</f>
        <v>7.7195484217163777E-3</v>
      </c>
      <c r="L174" s="14" cm="1">
        <f t="array" ref="L174">INDEX(DCC_estimation!$Q$17:$Q$2531,P174)</f>
        <v>1.4957647394769742E-2</v>
      </c>
      <c r="M174" s="14">
        <f>GARCH_SP500!I171</f>
        <v>7.0711796257982452E-3</v>
      </c>
      <c r="N174" s="14">
        <f>GARCH_AAPL!I171</f>
        <v>1.4340932537524739E-2</v>
      </c>
      <c r="O174" s="6">
        <f t="shared" si="22"/>
        <v>1.233327327399713</v>
      </c>
      <c r="P174" s="2">
        <f t="shared" si="23"/>
        <v>315</v>
      </c>
    </row>
    <row r="175" spans="1:16" x14ac:dyDescent="0.25">
      <c r="A175" s="9">
        <v>42206</v>
      </c>
      <c r="B175" s="10">
        <v>-4.2616573007311365E-3</v>
      </c>
      <c r="C175" s="10">
        <v>-9.9947597489355999E-3</v>
      </c>
      <c r="D175" s="10">
        <f t="shared" si="16"/>
        <v>-4.6360007031202334E-3</v>
      </c>
      <c r="E175" s="10">
        <f t="shared" si="17"/>
        <v>-1.0788387757437568E-2</v>
      </c>
      <c r="F175" s="5">
        <f t="shared" si="18"/>
        <v>2.1492502519331299E-5</v>
      </c>
      <c r="G175" s="5">
        <f t="shared" si="19"/>
        <v>1.1638931040482879E-4</v>
      </c>
      <c r="H175" s="6" cm="1">
        <f t="array" ref="H175">INDEX(DCC_estimation!$O$16:$O$2531,P175)</f>
        <v>0.62236286800815754</v>
      </c>
      <c r="I175" s="10">
        <f t="shared" si="20"/>
        <v>4.6360007031202334E-3</v>
      </c>
      <c r="J175" s="10">
        <f t="shared" si="21"/>
        <v>1.0788387757437568E-2</v>
      </c>
      <c r="K175" s="14" cm="1">
        <f t="array" ref="K175">INDEX(DCC_estimation!$P$16:$P$2531,P175)</f>
        <v>7.1303394282481196E-3</v>
      </c>
      <c r="L175" s="14" cm="1">
        <f t="array" ref="L175">INDEX(DCC_estimation!$Q$17:$Q$2531,P175)</f>
        <v>1.4466151298106142E-2</v>
      </c>
      <c r="M175" s="14">
        <f>GARCH_SP500!I172</f>
        <v>6.4307315195374732E-3</v>
      </c>
      <c r="N175" s="14">
        <f>GARCH_AAPL!I172</f>
        <v>1.4879241624649072E-2</v>
      </c>
      <c r="O175" s="6">
        <f t="shared" si="22"/>
        <v>1.2626601442368219</v>
      </c>
      <c r="P175" s="2">
        <f t="shared" si="23"/>
        <v>317</v>
      </c>
    </row>
    <row r="176" spans="1:16" x14ac:dyDescent="0.25">
      <c r="A176" s="9">
        <v>42207</v>
      </c>
      <c r="B176" s="10">
        <v>-2.3876822023300992E-3</v>
      </c>
      <c r="C176" s="10">
        <v>-4.2294455066921643E-2</v>
      </c>
      <c r="D176" s="10">
        <f t="shared" si="16"/>
        <v>-2.7620256047191957E-3</v>
      </c>
      <c r="E176" s="10">
        <f t="shared" si="17"/>
        <v>-4.3088083075423611E-2</v>
      </c>
      <c r="F176" s="5">
        <f t="shared" si="18"/>
        <v>7.628785441124439E-6</v>
      </c>
      <c r="G176" s="5">
        <f t="shared" si="19"/>
        <v>1.8565829031146066E-3</v>
      </c>
      <c r="H176" s="6" cm="1">
        <f t="array" ref="H176">INDEX(DCC_estimation!$O$16:$O$2531,P176)</f>
        <v>0.58429730393328794</v>
      </c>
      <c r="I176" s="10">
        <f t="shared" si="20"/>
        <v>2.7620256047191957E-3</v>
      </c>
      <c r="J176" s="10">
        <f t="shared" si="21"/>
        <v>4.3088083075423611E-2</v>
      </c>
      <c r="K176" s="14" cm="1">
        <f t="array" ref="K176">INDEX(DCC_estimation!$P$16:$P$2531,P176)</f>
        <v>6.6620502821346317E-3</v>
      </c>
      <c r="L176" s="14" cm="1">
        <f t="array" ref="L176">INDEX(DCC_estimation!$Q$17:$Q$2531,P176)</f>
        <v>1.488728473959321E-2</v>
      </c>
      <c r="M176" s="14">
        <f>GARCH_SP500!I173</f>
        <v>6.343669502835928E-3</v>
      </c>
      <c r="N176" s="14">
        <f>GARCH_AAPL!I173</f>
        <v>1.4612037486230812E-2</v>
      </c>
      <c r="O176" s="6">
        <f t="shared" si="22"/>
        <v>1.3056941884029607</v>
      </c>
      <c r="P176" s="2">
        <f t="shared" si="23"/>
        <v>319</v>
      </c>
    </row>
    <row r="177" spans="1:16" x14ac:dyDescent="0.25">
      <c r="A177" s="9">
        <v>42208</v>
      </c>
      <c r="B177" s="10">
        <v>-5.6760400160821289E-3</v>
      </c>
      <c r="C177" s="10">
        <v>-4.7912474045674891E-4</v>
      </c>
      <c r="D177" s="10">
        <f t="shared" si="16"/>
        <v>-6.0503834184712259E-3</v>
      </c>
      <c r="E177" s="10">
        <f t="shared" si="17"/>
        <v>-1.2727527489587169E-3</v>
      </c>
      <c r="F177" s="5">
        <f t="shared" si="18"/>
        <v>3.6607139510511559E-5</v>
      </c>
      <c r="G177" s="5">
        <f t="shared" si="19"/>
        <v>1.6198995599819707E-6</v>
      </c>
      <c r="H177" s="6" cm="1">
        <f t="array" ref="H177">INDEX(DCC_estimation!$O$16:$O$2531,P177)</f>
        <v>0.6047589762270642</v>
      </c>
      <c r="I177" s="10">
        <f t="shared" si="20"/>
        <v>6.0503834184712259E-3</v>
      </c>
      <c r="J177" s="10">
        <f t="shared" si="21"/>
        <v>1.2727527489587169E-3</v>
      </c>
      <c r="K177" s="14" cm="1">
        <f t="array" ref="K177">INDEX(DCC_estimation!$P$16:$P$2531,P177)</f>
        <v>6.5986396822898452E-3</v>
      </c>
      <c r="L177" s="14" cm="1">
        <f t="array" ref="L177">INDEX(DCC_estimation!$Q$17:$Q$2531,P177)</f>
        <v>1.4686984733415552E-2</v>
      </c>
      <c r="M177" s="14">
        <f>GARCH_SP500!I174</f>
        <v>6.0180560572606918E-3</v>
      </c>
      <c r="N177" s="14">
        <f>GARCH_AAPL!I174</f>
        <v>2.061532966140155E-2</v>
      </c>
      <c r="O177" s="6">
        <f t="shared" si="22"/>
        <v>1.3460480157875008</v>
      </c>
      <c r="P177" s="2">
        <f t="shared" si="23"/>
        <v>321</v>
      </c>
    </row>
    <row r="178" spans="1:16" x14ac:dyDescent="0.25">
      <c r="A178" s="9">
        <v>42209</v>
      </c>
      <c r="B178" s="10">
        <v>-1.0703327545608099E-2</v>
      </c>
      <c r="C178" s="10">
        <v>-5.2732820302562322E-3</v>
      </c>
      <c r="D178" s="10">
        <f t="shared" si="16"/>
        <v>-1.1077670947997196E-2</v>
      </c>
      <c r="E178" s="10">
        <f t="shared" si="17"/>
        <v>-6.0669100387582007E-3</v>
      </c>
      <c r="F178" s="5">
        <f t="shared" si="18"/>
        <v>1.227147936321011E-4</v>
      </c>
      <c r="G178" s="5">
        <f t="shared" si="19"/>
        <v>3.6807397418385034E-5</v>
      </c>
      <c r="H178" s="6" cm="1">
        <f t="array" ref="H178">INDEX(DCC_estimation!$O$16:$O$2531,P178)</f>
        <v>0.53545529739950981</v>
      </c>
      <c r="I178" s="10">
        <f t="shared" si="20"/>
        <v>1.1077670947997196E-2</v>
      </c>
      <c r="J178" s="10">
        <f t="shared" si="21"/>
        <v>6.0669100387582007E-3</v>
      </c>
      <c r="K178" s="14" cm="1">
        <f t="array" ref="K178">INDEX(DCC_estimation!$P$16:$P$2531,P178)</f>
        <v>6.3673525123899011E-3</v>
      </c>
      <c r="L178" s="14" cm="1">
        <f t="array" ref="L178">INDEX(DCC_estimation!$Q$17:$Q$2531,P178)</f>
        <v>1.9537683859789046E-2</v>
      </c>
      <c r="M178" s="14">
        <f>GARCH_SP500!I175</f>
        <v>6.3090298769012485E-3</v>
      </c>
      <c r="N178" s="14">
        <f>GARCH_AAPL!I175</f>
        <v>1.8998266211112443E-2</v>
      </c>
      <c r="O178" s="6">
        <f t="shared" si="22"/>
        <v>1.6429993943769166</v>
      </c>
      <c r="P178" s="2">
        <f t="shared" si="23"/>
        <v>323</v>
      </c>
    </row>
    <row r="179" spans="1:16" x14ac:dyDescent="0.25">
      <c r="A179" s="9">
        <v>42212</v>
      </c>
      <c r="B179" s="10">
        <v>-5.7750102180655905E-3</v>
      </c>
      <c r="C179" s="10">
        <v>-1.3895614457831273E-2</v>
      </c>
      <c r="D179" s="10">
        <f t="shared" si="16"/>
        <v>-6.1493536204546874E-3</v>
      </c>
      <c r="E179" s="10">
        <f t="shared" si="17"/>
        <v>-1.4689242466333241E-2</v>
      </c>
      <c r="F179" s="5">
        <f t="shared" si="18"/>
        <v>3.7814549949399172E-5</v>
      </c>
      <c r="G179" s="5">
        <f t="shared" si="19"/>
        <v>2.1577384423472788E-4</v>
      </c>
      <c r="H179" s="6" cm="1">
        <f t="array" ref="H179">INDEX(DCC_estimation!$O$16:$O$2531,P179)</f>
        <v>0.53858090321222118</v>
      </c>
      <c r="I179" s="10">
        <f t="shared" si="20"/>
        <v>6.1493536204546874E-3</v>
      </c>
      <c r="J179" s="10">
        <f t="shared" si="21"/>
        <v>1.4689242466333241E-2</v>
      </c>
      <c r="K179" s="14" cm="1">
        <f t="array" ref="K179">INDEX(DCC_estimation!$P$16:$P$2531,P179)</f>
        <v>6.5755904110936896E-3</v>
      </c>
      <c r="L179" s="14" cm="1">
        <f t="array" ref="L179">INDEX(DCC_estimation!$Q$17:$Q$2531,P179)</f>
        <v>1.815898767913476E-2</v>
      </c>
      <c r="M179" s="14">
        <f>GARCH_SP500!I176</f>
        <v>7.8202827322802447E-3</v>
      </c>
      <c r="N179" s="14">
        <f>GARCH_AAPL!I176</f>
        <v>1.7741686869737573E-2</v>
      </c>
      <c r="O179" s="6">
        <f t="shared" si="22"/>
        <v>1.4873316879877432</v>
      </c>
      <c r="P179" s="2">
        <f t="shared" si="23"/>
        <v>325</v>
      </c>
    </row>
    <row r="180" spans="1:16" x14ac:dyDescent="0.25">
      <c r="A180" s="9">
        <v>42213</v>
      </c>
      <c r="B180" s="10">
        <v>1.2386102029366963E-2</v>
      </c>
      <c r="C180" s="10">
        <v>4.9686407092495166E-3</v>
      </c>
      <c r="D180" s="10">
        <f t="shared" si="16"/>
        <v>1.2011758626977866E-2</v>
      </c>
      <c r="E180" s="10">
        <f t="shared" si="17"/>
        <v>4.1750127007475482E-3</v>
      </c>
      <c r="F180" s="5">
        <f t="shared" si="18"/>
        <v>1.442823453127772E-4</v>
      </c>
      <c r="G180" s="5">
        <f t="shared" si="19"/>
        <v>1.7430731051403337E-5</v>
      </c>
      <c r="H180" s="6" cm="1">
        <f t="array" ref="H180">INDEX(DCC_estimation!$O$16:$O$2531,P180)</f>
        <v>0.54948757306587948</v>
      </c>
      <c r="I180" s="10">
        <f t="shared" si="20"/>
        <v>1.2011758626977866E-2</v>
      </c>
      <c r="J180" s="10">
        <f t="shared" si="21"/>
        <v>4.1750127007475482E-3</v>
      </c>
      <c r="K180" s="14" cm="1">
        <f t="array" ref="K180">INDEX(DCC_estimation!$P$16:$P$2531,P180)</f>
        <v>7.6965895158359532E-3</v>
      </c>
      <c r="L180" s="14" cm="1">
        <f t="array" ref="L180">INDEX(DCC_estimation!$Q$17:$Q$2531,P180)</f>
        <v>1.7111151115935794E-2</v>
      </c>
      <c r="M180" s="14">
        <f>GARCH_SP500!I177</f>
        <v>7.654207500899869E-3</v>
      </c>
      <c r="N180" s="14">
        <f>GARCH_AAPL!I177</f>
        <v>1.7353446598137725E-2</v>
      </c>
      <c r="O180" s="6">
        <f t="shared" si="22"/>
        <v>1.2216274337761472</v>
      </c>
      <c r="P180" s="2">
        <f t="shared" si="23"/>
        <v>327</v>
      </c>
    </row>
    <row r="181" spans="1:16" x14ac:dyDescent="0.25">
      <c r="A181" s="9">
        <v>42214</v>
      </c>
      <c r="B181" s="10">
        <v>7.3187626895976354E-3</v>
      </c>
      <c r="C181" s="10">
        <v>-3.1609662234062252E-3</v>
      </c>
      <c r="D181" s="10">
        <f t="shared" si="16"/>
        <v>6.9444192872085385E-3</v>
      </c>
      <c r="E181" s="10">
        <f t="shared" si="17"/>
        <v>-3.9545942319081937E-3</v>
      </c>
      <c r="F181" s="5">
        <f t="shared" si="18"/>
        <v>4.8224959236553948E-5</v>
      </c>
      <c r="G181" s="5">
        <f t="shared" si="19"/>
        <v>1.5638815539041557E-5</v>
      </c>
      <c r="H181" s="6" cm="1">
        <f t="array" ref="H181">INDEX(DCC_estimation!$O$16:$O$2531,P181)</f>
        <v>0.58851017398719085</v>
      </c>
      <c r="I181" s="10">
        <f t="shared" si="20"/>
        <v>6.9444192872085385E-3</v>
      </c>
      <c r="J181" s="10">
        <f t="shared" si="21"/>
        <v>3.9545942319081937E-3</v>
      </c>
      <c r="K181" s="14" cm="1">
        <f t="array" ref="K181">INDEX(DCC_estimation!$P$16:$P$2531,P181)</f>
        <v>7.5627337552731334E-3</v>
      </c>
      <c r="L181" s="14" cm="1">
        <f t="array" ref="L181">INDEX(DCC_estimation!$Q$17:$Q$2531,P181)</f>
        <v>1.6792095863473751E-2</v>
      </c>
      <c r="M181" s="14">
        <f>GARCH_SP500!I178</f>
        <v>8.685108784794655E-3</v>
      </c>
      <c r="N181" s="14">
        <f>GARCH_AAPL!I178</f>
        <v>1.6205907399045542E-2</v>
      </c>
      <c r="O181" s="6">
        <f t="shared" si="22"/>
        <v>1.3067125695562209</v>
      </c>
      <c r="P181" s="2">
        <f t="shared" si="23"/>
        <v>329</v>
      </c>
    </row>
    <row r="182" spans="1:16" x14ac:dyDescent="0.25">
      <c r="A182" s="9">
        <v>42215</v>
      </c>
      <c r="B182" s="10">
        <v>2.8455303831442791E-5</v>
      </c>
      <c r="C182" s="10">
        <v>-5.0409953668102414E-3</v>
      </c>
      <c r="D182" s="10">
        <f t="shared" si="16"/>
        <v>-3.4588809855765388E-4</v>
      </c>
      <c r="E182" s="10">
        <f t="shared" si="17"/>
        <v>-5.8346233753122098E-3</v>
      </c>
      <c r="F182" s="5">
        <f t="shared" si="18"/>
        <v>1.1963857672382928E-7</v>
      </c>
      <c r="G182" s="5">
        <f t="shared" si="19"/>
        <v>3.4042829931739642E-5</v>
      </c>
      <c r="H182" s="6" cm="1">
        <f t="array" ref="H182">INDEX(DCC_estimation!$O$16:$O$2531,P182)</f>
        <v>0.56686897270776992</v>
      </c>
      <c r="I182" s="10">
        <f t="shared" si="20"/>
        <v>3.4588809855765388E-4</v>
      </c>
      <c r="J182" s="10">
        <f t="shared" si="21"/>
        <v>5.8346233753122098E-3</v>
      </c>
      <c r="K182" s="14" cm="1">
        <f t="array" ref="K182">INDEX(DCC_estimation!$P$16:$P$2531,P182)</f>
        <v>8.3781759659012807E-3</v>
      </c>
      <c r="L182" s="14" cm="1">
        <f t="array" ref="L182">INDEX(DCC_estimation!$Q$17:$Q$2531,P182)</f>
        <v>1.5863036530446798E-2</v>
      </c>
      <c r="M182" s="14">
        <f>GARCH_SP500!I179</f>
        <v>8.3063290302342035E-3</v>
      </c>
      <c r="N182" s="14">
        <f>GARCH_AAPL!I179</f>
        <v>1.5265639738590291E-2</v>
      </c>
      <c r="O182" s="6">
        <f t="shared" si="22"/>
        <v>1.073296056162848</v>
      </c>
      <c r="P182" s="2">
        <f t="shared" si="23"/>
        <v>331</v>
      </c>
    </row>
    <row r="183" spans="1:16" x14ac:dyDescent="0.25">
      <c r="A183" s="9">
        <v>42216</v>
      </c>
      <c r="B183" s="10">
        <v>-2.2716171163267296E-3</v>
      </c>
      <c r="C183" s="10">
        <v>-8.743972910223885E-3</v>
      </c>
      <c r="D183" s="10">
        <f t="shared" si="16"/>
        <v>-2.6459605187158261E-3</v>
      </c>
      <c r="E183" s="10">
        <f t="shared" si="17"/>
        <v>-9.5376009187258526E-3</v>
      </c>
      <c r="F183" s="5">
        <f t="shared" si="18"/>
        <v>7.0011070666029238E-6</v>
      </c>
      <c r="G183" s="5">
        <f t="shared" si="19"/>
        <v>9.0965831284880227E-5</v>
      </c>
      <c r="H183" s="6" cm="1">
        <f t="array" ref="H183">INDEX(DCC_estimation!$O$16:$O$2531,P183)</f>
        <v>0.53822313050804838</v>
      </c>
      <c r="I183" s="10">
        <f t="shared" si="20"/>
        <v>2.6459605187158261E-3</v>
      </c>
      <c r="J183" s="10">
        <f t="shared" si="21"/>
        <v>9.5376009187258526E-3</v>
      </c>
      <c r="K183" s="14" cm="1">
        <f t="array" ref="K183">INDEX(DCC_estimation!$P$16:$P$2531,P183)</f>
        <v>8.0847103339720238E-3</v>
      </c>
      <c r="L183" s="14" cm="1">
        <f t="array" ref="L183">INDEX(DCC_estimation!$Q$17:$Q$2531,P183)</f>
        <v>1.5124726442076674E-2</v>
      </c>
      <c r="M183" s="14">
        <f>GARCH_SP500!I180</f>
        <v>7.4552294734096724E-3</v>
      </c>
      <c r="N183" s="14">
        <f>GARCH_AAPL!I180</f>
        <v>1.4557250411268499E-2</v>
      </c>
      <c r="O183" s="6">
        <f t="shared" si="22"/>
        <v>1.006897869862573</v>
      </c>
      <c r="P183" s="2">
        <f t="shared" si="23"/>
        <v>333</v>
      </c>
    </row>
    <row r="184" spans="1:16" x14ac:dyDescent="0.25">
      <c r="A184" s="9">
        <v>42219</v>
      </c>
      <c r="B184" s="10">
        <v>-2.7568636398206392E-3</v>
      </c>
      <c r="C184" s="10">
        <v>-2.3577905240629637E-2</v>
      </c>
      <c r="D184" s="10">
        <f t="shared" si="16"/>
        <v>-3.1312070422097357E-3</v>
      </c>
      <c r="E184" s="10">
        <f t="shared" si="17"/>
        <v>-2.4371533249131605E-2</v>
      </c>
      <c r="F184" s="5">
        <f t="shared" si="18"/>
        <v>9.8044575411838408E-6</v>
      </c>
      <c r="G184" s="5">
        <f t="shared" si="19"/>
        <v>5.9397163291352736E-4</v>
      </c>
      <c r="H184" s="6" cm="1">
        <f t="array" ref="H184">INDEX(DCC_estimation!$O$16:$O$2531,P184)</f>
        <v>0.55337594182311234</v>
      </c>
      <c r="I184" s="10">
        <f t="shared" si="20"/>
        <v>3.1312070422097357E-3</v>
      </c>
      <c r="J184" s="10">
        <f t="shared" si="21"/>
        <v>2.4371533249131605E-2</v>
      </c>
      <c r="K184" s="14" cm="1">
        <f t="array" ref="K184">INDEX(DCC_estimation!$P$16:$P$2531,P184)</f>
        <v>7.4262168225627716E-3</v>
      </c>
      <c r="L184" s="14" cm="1">
        <f t="array" ref="L184">INDEX(DCC_estimation!$Q$17:$Q$2531,P184)</f>
        <v>1.4585281917285966E-2</v>
      </c>
      <c r="M184" s="14">
        <f>GARCH_SP500!I181</f>
        <v>6.8886904854291078E-3</v>
      </c>
      <c r="N184" s="14">
        <f>GARCH_AAPL!I181</f>
        <v>1.4233524526427361E-2</v>
      </c>
      <c r="O184" s="6">
        <f t="shared" si="22"/>
        <v>1.0868446627105612</v>
      </c>
      <c r="P184" s="2">
        <f t="shared" si="23"/>
        <v>335</v>
      </c>
    </row>
    <row r="185" spans="1:16" x14ac:dyDescent="0.25">
      <c r="A185" s="9">
        <v>42220</v>
      </c>
      <c r="B185" s="10">
        <v>-2.2497187851517886E-3</v>
      </c>
      <c r="C185" s="10">
        <v>-3.2083788176839323E-2</v>
      </c>
      <c r="D185" s="10">
        <f t="shared" si="16"/>
        <v>-2.6240621875408851E-3</v>
      </c>
      <c r="E185" s="10">
        <f t="shared" si="17"/>
        <v>-3.2877416185341291E-2</v>
      </c>
      <c r="F185" s="5">
        <f t="shared" si="18"/>
        <v>6.8857023640818552E-6</v>
      </c>
      <c r="G185" s="5">
        <f t="shared" si="19"/>
        <v>1.0809244950241415E-3</v>
      </c>
      <c r="H185" s="6" cm="1">
        <f t="array" ref="H185">INDEX(DCC_estimation!$O$16:$O$2531,P185)</f>
        <v>0.57372131802955684</v>
      </c>
      <c r="I185" s="10">
        <f t="shared" si="20"/>
        <v>2.6240621875408851E-3</v>
      </c>
      <c r="J185" s="10">
        <f t="shared" si="21"/>
        <v>3.2877416185341291E-2</v>
      </c>
      <c r="K185" s="14" cm="1">
        <f t="array" ref="K185">INDEX(DCC_estimation!$P$16:$P$2531,P185)</f>
        <v>6.9980617218503068E-3</v>
      </c>
      <c r="L185" s="14" cm="1">
        <f t="array" ref="L185">INDEX(DCC_estimation!$Q$17:$Q$2531,P185)</f>
        <v>1.4354928309205896E-2</v>
      </c>
      <c r="M185" s="14">
        <f>GARCH_SP500!I182</f>
        <v>6.4874341520505087E-3</v>
      </c>
      <c r="N185" s="14">
        <f>GARCH_AAPL!I182</f>
        <v>1.6096025144633083E-2</v>
      </c>
      <c r="O185" s="6">
        <f t="shared" si="22"/>
        <v>1.1768584955549457</v>
      </c>
      <c r="P185" s="2">
        <f t="shared" si="23"/>
        <v>337</v>
      </c>
    </row>
    <row r="186" spans="1:16" x14ac:dyDescent="0.25">
      <c r="A186" s="9">
        <v>42221</v>
      </c>
      <c r="B186" s="10">
        <v>3.1146695201880181E-3</v>
      </c>
      <c r="C186" s="10">
        <v>6.6294487090021725E-3</v>
      </c>
      <c r="D186" s="10">
        <f t="shared" si="16"/>
        <v>2.7403261177989216E-3</v>
      </c>
      <c r="E186" s="10">
        <f t="shared" si="17"/>
        <v>5.8358207005002041E-3</v>
      </c>
      <c r="F186" s="5">
        <f t="shared" si="18"/>
        <v>7.5093872318909088E-6</v>
      </c>
      <c r="G186" s="5">
        <f t="shared" si="19"/>
        <v>3.405680324838669E-5</v>
      </c>
      <c r="H186" s="6" cm="1">
        <f t="array" ref="H186">INDEX(DCC_estimation!$O$16:$O$2531,P186)</f>
        <v>0.57475198056748422</v>
      </c>
      <c r="I186" s="10">
        <f t="shared" si="20"/>
        <v>2.7403261177989216E-3</v>
      </c>
      <c r="J186" s="10">
        <f t="shared" si="21"/>
        <v>5.8358207005002041E-3</v>
      </c>
      <c r="K186" s="14" cm="1">
        <f t="array" ref="K186">INDEX(DCC_estimation!$P$16:$P$2531,P186)</f>
        <v>6.7023743569015522E-3</v>
      </c>
      <c r="L186" s="14" cm="1">
        <f t="array" ref="L186">INDEX(DCC_estimation!$Q$17:$Q$2531,P186)</f>
        <v>1.5842509174639481E-2</v>
      </c>
      <c r="M186" s="14">
        <f>GARCH_SP500!I183</f>
        <v>6.1162341591855561E-3</v>
      </c>
      <c r="N186" s="14">
        <f>GARCH_AAPL!I183</f>
        <v>1.9109971080369201E-2</v>
      </c>
      <c r="O186" s="6">
        <f t="shared" si="22"/>
        <v>1.3585504241353628</v>
      </c>
      <c r="P186" s="2">
        <f t="shared" si="23"/>
        <v>339</v>
      </c>
    </row>
    <row r="187" spans="1:16" x14ac:dyDescent="0.25">
      <c r="A187" s="9">
        <v>42222</v>
      </c>
      <c r="B187" s="10">
        <v>-7.7529716549833427E-3</v>
      </c>
      <c r="C187" s="10">
        <v>-2.3397227036394685E-3</v>
      </c>
      <c r="D187" s="10">
        <f t="shared" si="16"/>
        <v>-8.1273150573724397E-3</v>
      </c>
      <c r="E187" s="10">
        <f t="shared" si="17"/>
        <v>-3.1333507121414366E-3</v>
      </c>
      <c r="F187" s="5">
        <f t="shared" si="18"/>
        <v>6.6053250041792785E-5</v>
      </c>
      <c r="G187" s="5">
        <f t="shared" si="19"/>
        <v>9.8178866852772469E-6</v>
      </c>
      <c r="H187" s="6" cm="1">
        <f t="array" ref="H187">INDEX(DCC_estimation!$O$16:$O$2531,P187)</f>
        <v>0.55074192984879822</v>
      </c>
      <c r="I187" s="10">
        <f t="shared" si="20"/>
        <v>8.1273150573724397E-3</v>
      </c>
      <c r="J187" s="10">
        <f t="shared" si="21"/>
        <v>3.1333507121414366E-3</v>
      </c>
      <c r="K187" s="14" cm="1">
        <f t="array" ref="K187">INDEX(DCC_estimation!$P$16:$P$2531,P187)</f>
        <v>6.4363499562169364E-3</v>
      </c>
      <c r="L187" s="14" cm="1">
        <f t="array" ref="L187">INDEX(DCC_estimation!$Q$17:$Q$2531,P187)</f>
        <v>1.8279646224759492E-2</v>
      </c>
      <c r="M187" s="14">
        <f>GARCH_SP500!I184</f>
        <v>5.7536919452891274E-3</v>
      </c>
      <c r="N187" s="14">
        <f>GARCH_AAPL!I184</f>
        <v>1.7767159029652608E-2</v>
      </c>
      <c r="O187" s="6">
        <f t="shared" si="22"/>
        <v>1.5641423644239805</v>
      </c>
      <c r="P187" s="2">
        <f t="shared" si="23"/>
        <v>341</v>
      </c>
    </row>
    <row r="188" spans="1:16" x14ac:dyDescent="0.25">
      <c r="A188" s="9">
        <v>42223</v>
      </c>
      <c r="B188" s="10">
        <v>-2.8748872122712488E-3</v>
      </c>
      <c r="C188" s="10">
        <v>3.3874751459210817E-3</v>
      </c>
      <c r="D188" s="10">
        <f t="shared" si="16"/>
        <v>-3.2492306146603453E-3</v>
      </c>
      <c r="E188" s="10">
        <f t="shared" si="17"/>
        <v>2.5938471374191137E-3</v>
      </c>
      <c r="F188" s="5">
        <f t="shared" si="18"/>
        <v>1.0557499587246046E-5</v>
      </c>
      <c r="G188" s="5">
        <f t="shared" si="19"/>
        <v>6.72804297229733E-6</v>
      </c>
      <c r="H188" s="6" cm="1">
        <f t="array" ref="H188">INDEX(DCC_estimation!$O$16:$O$2531,P188)</f>
        <v>0.56387040661014731</v>
      </c>
      <c r="I188" s="10">
        <f t="shared" si="20"/>
        <v>3.2492306146603453E-3</v>
      </c>
      <c r="J188" s="10">
        <f t="shared" si="21"/>
        <v>2.5938471374191137E-3</v>
      </c>
      <c r="K188" s="14" cm="1">
        <f t="array" ref="K188">INDEX(DCC_estimation!$P$16:$P$2531,P188)</f>
        <v>6.1910866160438784E-3</v>
      </c>
      <c r="L188" s="14" cm="1">
        <f t="array" ref="L188">INDEX(DCC_estimation!$Q$17:$Q$2531,P188)</f>
        <v>1.7151304656057853E-2</v>
      </c>
      <c r="M188" s="14">
        <f>GARCH_SP500!I185</f>
        <v>6.629385878680138E-3</v>
      </c>
      <c r="N188" s="14">
        <f>GARCH_AAPL!I185</f>
        <v>1.6573462066253531E-2</v>
      </c>
      <c r="O188" s="6">
        <f t="shared" si="22"/>
        <v>1.5621027018494085</v>
      </c>
      <c r="P188" s="2">
        <f t="shared" si="23"/>
        <v>343</v>
      </c>
    </row>
    <row r="189" spans="1:16" x14ac:dyDescent="0.25">
      <c r="A189" s="9">
        <v>42226</v>
      </c>
      <c r="B189" s="10">
        <v>1.2808232694927035E-2</v>
      </c>
      <c r="C189" s="10">
        <v>3.6357376605172353E-2</v>
      </c>
      <c r="D189" s="10">
        <f t="shared" si="16"/>
        <v>1.2433889292537938E-2</v>
      </c>
      <c r="E189" s="10">
        <f t="shared" si="17"/>
        <v>3.5563748596670386E-2</v>
      </c>
      <c r="F189" s="5">
        <f t="shared" si="18"/>
        <v>1.5460160293908959E-4</v>
      </c>
      <c r="G189" s="5">
        <f t="shared" si="19"/>
        <v>1.2647802142471748E-3</v>
      </c>
      <c r="H189" s="6" cm="1">
        <f t="array" ref="H189">INDEX(DCC_estimation!$O$16:$O$2531,P189)</f>
        <v>0.56382407182402572</v>
      </c>
      <c r="I189" s="10">
        <f t="shared" si="20"/>
        <v>1.2433889292537938E-2</v>
      </c>
      <c r="J189" s="10">
        <f t="shared" si="21"/>
        <v>3.5563748596670386E-2</v>
      </c>
      <c r="K189" s="14" cm="1">
        <f t="array" ref="K189">INDEX(DCC_estimation!$P$16:$P$2531,P189)</f>
        <v>6.814974864280475E-3</v>
      </c>
      <c r="L189" s="14" cm="1">
        <f t="array" ref="L189">INDEX(DCC_estimation!$Q$17:$Q$2531,P189)</f>
        <v>1.6176131468301953E-2</v>
      </c>
      <c r="M189" s="14">
        <f>GARCH_SP500!I186</f>
        <v>6.2977042040477903E-3</v>
      </c>
      <c r="N189" s="14">
        <f>GARCH_AAPL!I186</f>
        <v>1.5505278817253138E-2</v>
      </c>
      <c r="O189" s="6">
        <f t="shared" si="22"/>
        <v>1.3383016801165712</v>
      </c>
      <c r="P189" s="2">
        <f t="shared" si="23"/>
        <v>345</v>
      </c>
    </row>
    <row r="190" spans="1:16" x14ac:dyDescent="0.25">
      <c r="A190" s="9">
        <v>42227</v>
      </c>
      <c r="B190" s="10">
        <v>-9.557167162504987E-3</v>
      </c>
      <c r="C190" s="10">
        <v>-5.2038122285332444E-2</v>
      </c>
      <c r="D190" s="10">
        <f t="shared" si="16"/>
        <v>-9.9315105648940839E-3</v>
      </c>
      <c r="E190" s="10">
        <f t="shared" si="17"/>
        <v>-5.2831750293834412E-2</v>
      </c>
      <c r="F190" s="5">
        <f t="shared" si="18"/>
        <v>9.86349021006028E-5</v>
      </c>
      <c r="G190" s="5">
        <f t="shared" si="19"/>
        <v>2.7911938391100726E-3</v>
      </c>
      <c r="H190" s="6" cm="1">
        <f t="array" ref="H190">INDEX(DCC_estimation!$O$16:$O$2531,P190)</f>
        <v>0.56334119599982446</v>
      </c>
      <c r="I190" s="10">
        <f t="shared" si="20"/>
        <v>9.9315105648940839E-3</v>
      </c>
      <c r="J190" s="10">
        <f t="shared" si="21"/>
        <v>5.2831750293834412E-2</v>
      </c>
      <c r="K190" s="14" cm="1">
        <f t="array" ref="K190">INDEX(DCC_estimation!$P$16:$P$2531,P190)</f>
        <v>6.5720592623430812E-3</v>
      </c>
      <c r="L190" s="14" cm="1">
        <f t="array" ref="L190">INDEX(DCC_estimation!$Q$17:$Q$2531,P190)</f>
        <v>1.5323903570109116E-2</v>
      </c>
      <c r="M190" s="14">
        <f>GARCH_SP500!I187</f>
        <v>7.9647270170791675E-3</v>
      </c>
      <c r="N190" s="14">
        <f>GARCH_AAPL!I187</f>
        <v>1.8977235247641434E-2</v>
      </c>
      <c r="O190" s="6">
        <f t="shared" si="22"/>
        <v>1.3135283508526283</v>
      </c>
      <c r="P190" s="2">
        <f t="shared" si="23"/>
        <v>347</v>
      </c>
    </row>
    <row r="191" spans="1:16" x14ac:dyDescent="0.25">
      <c r="A191" s="9">
        <v>42228</v>
      </c>
      <c r="B191" s="10">
        <v>9.5006405734943122E-4</v>
      </c>
      <c r="C191" s="10">
        <v>1.541986132416473E-2</v>
      </c>
      <c r="D191" s="10">
        <f t="shared" si="16"/>
        <v>5.757206549603345E-4</v>
      </c>
      <c r="E191" s="10">
        <f t="shared" si="17"/>
        <v>1.4626233315662762E-2</v>
      </c>
      <c r="F191" s="5">
        <f t="shared" si="18"/>
        <v>3.3145427254795652E-7</v>
      </c>
      <c r="G191" s="5">
        <f t="shared" si="19"/>
        <v>2.139267010042033E-4</v>
      </c>
      <c r="H191" s="6" cm="1">
        <f t="array" ref="H191">INDEX(DCC_estimation!$O$16:$O$2531,P191)</f>
        <v>0.66447760010996493</v>
      </c>
      <c r="I191" s="10">
        <f t="shared" si="20"/>
        <v>5.757206549603345E-4</v>
      </c>
      <c r="J191" s="10">
        <f t="shared" si="21"/>
        <v>1.4626233315662762E-2</v>
      </c>
      <c r="K191" s="14" cm="1">
        <f t="array" ref="K191">INDEX(DCC_estimation!$P$16:$P$2531,P191)</f>
        <v>7.8390157800905056E-3</v>
      </c>
      <c r="L191" s="14" cm="1">
        <f t="array" ref="L191">INDEX(DCC_estimation!$Q$17:$Q$2531,P191)</f>
        <v>1.8120108442312328E-2</v>
      </c>
      <c r="M191" s="14">
        <f>GARCH_SP500!I188</f>
        <v>8.5745133383400614E-3</v>
      </c>
      <c r="N191" s="14">
        <f>GARCH_AAPL!I188</f>
        <v>2.5652638637815511E-2</v>
      </c>
      <c r="O191" s="6">
        <f t="shared" si="22"/>
        <v>1.5359589149010484</v>
      </c>
      <c r="P191" s="2">
        <f t="shared" si="23"/>
        <v>349</v>
      </c>
    </row>
    <row r="192" spans="1:16" x14ac:dyDescent="0.25">
      <c r="A192" s="9">
        <v>42229</v>
      </c>
      <c r="B192" s="10">
        <v>-1.2751372210638712E-3</v>
      </c>
      <c r="C192" s="10">
        <v>-7.8094414373286458E-4</v>
      </c>
      <c r="D192" s="10">
        <f t="shared" si="16"/>
        <v>-1.6494806234529679E-3</v>
      </c>
      <c r="E192" s="10">
        <f t="shared" si="17"/>
        <v>-1.5745721522348326E-3</v>
      </c>
      <c r="F192" s="5">
        <f t="shared" si="18"/>
        <v>2.7207863271467916E-6</v>
      </c>
      <c r="G192" s="5">
        <f t="shared" si="19"/>
        <v>2.4792774625934329E-6</v>
      </c>
      <c r="H192" s="6" cm="1">
        <f t="array" ref="H192">INDEX(DCC_estimation!$O$16:$O$2531,P192)</f>
        <v>0.68293275245209784</v>
      </c>
      <c r="I192" s="10">
        <f t="shared" si="20"/>
        <v>1.6494806234529679E-3</v>
      </c>
      <c r="J192" s="10">
        <f t="shared" si="21"/>
        <v>1.5745721522348326E-3</v>
      </c>
      <c r="K192" s="14" cm="1">
        <f t="array" ref="K192">INDEX(DCC_estimation!$P$16:$P$2531,P192)</f>
        <v>8.2915477360604936E-3</v>
      </c>
      <c r="L192" s="14" cm="1">
        <f t="array" ref="L192">INDEX(DCC_estimation!$Q$17:$Q$2531,P192)</f>
        <v>2.3689190122681475E-2</v>
      </c>
      <c r="M192" s="14">
        <f>GARCH_SP500!I189</f>
        <v>7.669456485255262E-3</v>
      </c>
      <c r="N192" s="14">
        <f>GARCH_AAPL!I189</f>
        <v>2.3887851681364994E-2</v>
      </c>
      <c r="O192" s="6">
        <f t="shared" si="22"/>
        <v>1.9511584964389905</v>
      </c>
      <c r="P192" s="2">
        <f t="shared" si="23"/>
        <v>351</v>
      </c>
    </row>
    <row r="193" spans="1:16" x14ac:dyDescent="0.25">
      <c r="A193" s="9">
        <v>42230</v>
      </c>
      <c r="B193" s="10">
        <v>3.9118935964941315E-3</v>
      </c>
      <c r="C193" s="10">
        <v>7.0343030829351783E-3</v>
      </c>
      <c r="D193" s="10">
        <f t="shared" si="16"/>
        <v>3.537550194105035E-3</v>
      </c>
      <c r="E193" s="10">
        <f t="shared" si="17"/>
        <v>6.2406750744332098E-3</v>
      </c>
      <c r="F193" s="5">
        <f t="shared" si="18"/>
        <v>1.2514261375812571E-5</v>
      </c>
      <c r="G193" s="5">
        <f t="shared" si="19"/>
        <v>3.894602538465195E-5</v>
      </c>
      <c r="H193" s="6" cm="1">
        <f t="array" ref="H193">INDEX(DCC_estimation!$O$16:$O$2531,P193)</f>
        <v>0.64992039275211788</v>
      </c>
      <c r="I193" s="10">
        <f t="shared" si="20"/>
        <v>3.537550194105035E-3</v>
      </c>
      <c r="J193" s="10">
        <f t="shared" si="21"/>
        <v>6.2406750744332098E-3</v>
      </c>
      <c r="K193" s="14" cm="1">
        <f t="array" ref="K193">INDEX(DCC_estimation!$P$16:$P$2531,P193)</f>
        <v>7.5873189869132135E-3</v>
      </c>
      <c r="L193" s="14" cm="1">
        <f t="array" ref="L193">INDEX(DCC_estimation!$Q$17:$Q$2531,P193)</f>
        <v>2.2118958937430502E-2</v>
      </c>
      <c r="M193" s="14">
        <f>GARCH_SP500!I190</f>
        <v>6.9854913592006154E-3</v>
      </c>
      <c r="N193" s="14">
        <f>GARCH_AAPL!I190</f>
        <v>2.1858304192573754E-2</v>
      </c>
      <c r="O193" s="6">
        <f t="shared" si="22"/>
        <v>1.8946827600998599</v>
      </c>
      <c r="P193" s="2">
        <f t="shared" si="23"/>
        <v>353</v>
      </c>
    </row>
    <row r="194" spans="1:16" x14ac:dyDescent="0.25">
      <c r="A194" s="9">
        <v>42233</v>
      </c>
      <c r="B194" s="10">
        <v>5.2114709735411324E-3</v>
      </c>
      <c r="C194" s="10">
        <v>1.0348430493273497E-2</v>
      </c>
      <c r="D194" s="10">
        <f t="shared" si="16"/>
        <v>4.8371275711520355E-3</v>
      </c>
      <c r="E194" s="10">
        <f t="shared" si="17"/>
        <v>9.5548024847715296E-3</v>
      </c>
      <c r="F194" s="5">
        <f t="shared" si="18"/>
        <v>2.3397803139599191E-5</v>
      </c>
      <c r="G194" s="5">
        <f t="shared" si="19"/>
        <v>9.1294250522996198E-5</v>
      </c>
      <c r="H194" s="6" cm="1">
        <f t="array" ref="H194">INDEX(DCC_estimation!$O$16:$O$2531,P194)</f>
        <v>0.6349024993696778</v>
      </c>
      <c r="I194" s="10">
        <f t="shared" si="20"/>
        <v>4.8371275711520355E-3</v>
      </c>
      <c r="J194" s="10">
        <f t="shared" si="21"/>
        <v>9.5548024847715296E-3</v>
      </c>
      <c r="K194" s="14" cm="1">
        <f t="array" ref="K194">INDEX(DCC_estimation!$P$16:$P$2531,P194)</f>
        <v>7.0689058355931922E-3</v>
      </c>
      <c r="L194" s="14" cm="1">
        <f t="array" ref="L194">INDEX(DCC_estimation!$Q$17:$Q$2531,P194)</f>
        <v>2.0366665178308908E-2</v>
      </c>
      <c r="M194" s="14">
        <f>GARCH_SP500!I191</f>
        <v>6.5155084912983455E-3</v>
      </c>
      <c r="N194" s="14">
        <f>GARCH_AAPL!I191</f>
        <v>2.0159597042893801E-2</v>
      </c>
      <c r="O194" s="6">
        <f t="shared" si="22"/>
        <v>1.8292571617554458</v>
      </c>
      <c r="P194" s="2">
        <f t="shared" si="23"/>
        <v>355</v>
      </c>
    </row>
    <row r="195" spans="1:16" x14ac:dyDescent="0.25">
      <c r="A195" s="9">
        <v>42234</v>
      </c>
      <c r="B195" s="10">
        <v>-2.6255208234241545E-3</v>
      </c>
      <c r="C195" s="10">
        <v>-5.6333559018997281E-3</v>
      </c>
      <c r="D195" s="10">
        <f t="shared" si="16"/>
        <v>-2.999864225813251E-3</v>
      </c>
      <c r="E195" s="10">
        <f t="shared" si="17"/>
        <v>-6.4269839104016966E-3</v>
      </c>
      <c r="F195" s="5">
        <f t="shared" si="18"/>
        <v>8.9991853733141361E-6</v>
      </c>
      <c r="G195" s="5">
        <f t="shared" si="19"/>
        <v>4.130612218456228E-5</v>
      </c>
      <c r="H195" s="6" cm="1">
        <f t="array" ref="H195">INDEX(DCC_estimation!$O$16:$O$2531,P195)</f>
        <v>0.62717037506828477</v>
      </c>
      <c r="I195" s="10">
        <f t="shared" si="20"/>
        <v>2.999864225813251E-3</v>
      </c>
      <c r="J195" s="10">
        <f t="shared" si="21"/>
        <v>6.4269839104016966E-3</v>
      </c>
      <c r="K195" s="14" cm="1">
        <f t="array" ref="K195">INDEX(DCC_estimation!$P$16:$P$2531,P195)</f>
        <v>6.7308464421561194E-3</v>
      </c>
      <c r="L195" s="14" cm="1">
        <f t="array" ref="L195">INDEX(DCC_estimation!$Q$17:$Q$2531,P195)</f>
        <v>1.8928056857196875E-2</v>
      </c>
      <c r="M195" s="14">
        <f>GARCH_SP500!I192</f>
        <v>6.3053523713722751E-3</v>
      </c>
      <c r="N195" s="14">
        <f>GARCH_AAPL!I192</f>
        <v>1.8841160015078039E-2</v>
      </c>
      <c r="O195" s="6">
        <f t="shared" si="22"/>
        <v>1.7636885078957856</v>
      </c>
      <c r="P195" s="2">
        <f t="shared" si="23"/>
        <v>357</v>
      </c>
    </row>
    <row r="196" spans="1:16" x14ac:dyDescent="0.25">
      <c r="A196" s="9">
        <v>42235</v>
      </c>
      <c r="B196" s="10">
        <v>-8.254964424012301E-3</v>
      </c>
      <c r="C196" s="10">
        <v>-1.2789665236051517E-2</v>
      </c>
      <c r="D196" s="10">
        <f t="shared" si="16"/>
        <v>-8.629307826401398E-3</v>
      </c>
      <c r="E196" s="10">
        <f t="shared" si="17"/>
        <v>-1.3583293244553485E-2</v>
      </c>
      <c r="F196" s="5">
        <f t="shared" si="18"/>
        <v>7.4464953562792418E-5</v>
      </c>
      <c r="G196" s="5">
        <f t="shared" si="19"/>
        <v>1.8450585536753235E-4</v>
      </c>
      <c r="H196" s="6" cm="1">
        <f t="array" ref="H196">INDEX(DCC_estimation!$O$16:$O$2531,P196)</f>
        <v>0.62780645637820598</v>
      </c>
      <c r="I196" s="10">
        <f t="shared" si="20"/>
        <v>8.629307826401398E-3</v>
      </c>
      <c r="J196" s="10">
        <f t="shared" si="21"/>
        <v>1.3583293244553485E-2</v>
      </c>
      <c r="K196" s="14" cm="1">
        <f t="array" ref="K196">INDEX(DCC_estimation!$P$16:$P$2531,P196)</f>
        <v>6.5892621745965198E-3</v>
      </c>
      <c r="L196" s="14" cm="1">
        <f t="array" ref="L196">INDEX(DCC_estimation!$Q$17:$Q$2531,P196)</f>
        <v>1.7835327105775324E-2</v>
      </c>
      <c r="M196" s="14">
        <f>GARCH_SP500!I193</f>
        <v>6.015216231866816E-3</v>
      </c>
      <c r="N196" s="14">
        <f>GARCH_AAPL!I193</f>
        <v>1.7624349338007349E-2</v>
      </c>
      <c r="O196" s="6">
        <f t="shared" si="22"/>
        <v>1.6993000448200568</v>
      </c>
      <c r="P196" s="2">
        <f t="shared" si="23"/>
        <v>359</v>
      </c>
    </row>
    <row r="197" spans="1:16" x14ac:dyDescent="0.25">
      <c r="A197" s="9">
        <v>42236</v>
      </c>
      <c r="B197" s="10">
        <v>-2.1100110116800797E-2</v>
      </c>
      <c r="C197" s="10">
        <v>-2.0519988852447879E-2</v>
      </c>
      <c r="D197" s="10">
        <f t="shared" si="16"/>
        <v>-2.1474453519189893E-2</v>
      </c>
      <c r="E197" s="10">
        <f t="shared" si="17"/>
        <v>-2.1313616860949847E-2</v>
      </c>
      <c r="F197" s="5">
        <f t="shared" si="18"/>
        <v>4.6115215394784719E-4</v>
      </c>
      <c r="G197" s="5">
        <f t="shared" si="19"/>
        <v>4.5427026369536562E-4</v>
      </c>
      <c r="H197" s="6" cm="1">
        <f t="array" ref="H197">INDEX(DCC_estimation!$O$16:$O$2531,P197)</f>
        <v>0.62545803892192853</v>
      </c>
      <c r="I197" s="10">
        <f t="shared" si="20"/>
        <v>2.1474453519189893E-2</v>
      </c>
      <c r="J197" s="10">
        <f t="shared" si="21"/>
        <v>2.1313616860949847E-2</v>
      </c>
      <c r="K197" s="14" cm="1">
        <f t="array" ref="K197">INDEX(DCC_estimation!$P$16:$P$2531,P197)</f>
        <v>6.379148947509827E-3</v>
      </c>
      <c r="L197" s="14" cm="1">
        <f t="array" ref="L197">INDEX(DCC_estimation!$Q$17:$Q$2531,P197)</f>
        <v>1.6854506773189819E-2</v>
      </c>
      <c r="M197" s="14">
        <f>GARCH_SP500!I194</f>
        <v>6.9326447365652627E-3</v>
      </c>
      <c r="N197" s="14">
        <f>GARCH_AAPL!I194</f>
        <v>1.7140825407952229E-2</v>
      </c>
      <c r="O197" s="6">
        <f t="shared" si="22"/>
        <v>1.652538111290029</v>
      </c>
      <c r="P197" s="2">
        <f t="shared" si="23"/>
        <v>361</v>
      </c>
    </row>
    <row r="198" spans="1:16" x14ac:dyDescent="0.25">
      <c r="A198" s="9">
        <v>42237</v>
      </c>
      <c r="B198" s="10">
        <v>-3.1850982202944356E-2</v>
      </c>
      <c r="C198" s="10">
        <v>-6.1162858411007659E-2</v>
      </c>
      <c r="D198" s="10">
        <f t="shared" si="16"/>
        <v>-3.2225325605333449E-2</v>
      </c>
      <c r="E198" s="10">
        <f t="shared" si="17"/>
        <v>-6.1956486419509627E-2</v>
      </c>
      <c r="F198" s="5">
        <f t="shared" si="18"/>
        <v>1.0384716103697597E-3</v>
      </c>
      <c r="G198" s="5">
        <f t="shared" si="19"/>
        <v>3.8386062094508807E-3</v>
      </c>
      <c r="H198" s="6" cm="1">
        <f t="array" ref="H198">INDEX(DCC_estimation!$O$16:$O$2531,P198)</f>
        <v>0.64832321262478099</v>
      </c>
      <c r="I198" s="10">
        <f t="shared" si="20"/>
        <v>3.2225325605333449E-2</v>
      </c>
      <c r="J198" s="10">
        <f t="shared" si="21"/>
        <v>6.1956486419509627E-2</v>
      </c>
      <c r="K198" s="14" cm="1">
        <f t="array" ref="K198">INDEX(DCC_estimation!$P$16:$P$2531,P198)</f>
        <v>7.0394548315386198E-3</v>
      </c>
      <c r="L198" s="14" cm="1">
        <f t="array" ref="L198">INDEX(DCC_estimation!$Q$17:$Q$2531,P198)</f>
        <v>1.6490657609748383E-2</v>
      </c>
      <c r="M198" s="14">
        <f>GARCH_SP500!I195</f>
        <v>1.1792932787079527E-2</v>
      </c>
      <c r="N198" s="14">
        <f>GARCH_AAPL!I195</f>
        <v>1.7736919109254578E-2</v>
      </c>
      <c r="O198" s="6">
        <f t="shared" si="22"/>
        <v>1.5187647872883023</v>
      </c>
      <c r="P198" s="2">
        <f t="shared" si="23"/>
        <v>363</v>
      </c>
    </row>
    <row r="199" spans="1:16" x14ac:dyDescent="0.25">
      <c r="A199" s="9">
        <v>42240</v>
      </c>
      <c r="B199" s="10">
        <v>-3.941366590728046E-2</v>
      </c>
      <c r="C199" s="10">
        <v>-2.4962177573291333E-2</v>
      </c>
      <c r="D199" s="10">
        <f t="shared" si="16"/>
        <v>-3.9788009309669553E-2</v>
      </c>
      <c r="E199" s="10">
        <f t="shared" si="17"/>
        <v>-2.5755805581793301E-2</v>
      </c>
      <c r="F199" s="5">
        <f t="shared" si="18"/>
        <v>1.5830856848263509E-3</v>
      </c>
      <c r="G199" s="5">
        <f t="shared" si="19"/>
        <v>6.6336152116713495E-4</v>
      </c>
      <c r="H199" s="6" cm="1">
        <f t="array" ref="H199">INDEX(DCC_estimation!$O$16:$O$2531,P199)</f>
        <v>0.69601487920641003</v>
      </c>
      <c r="I199" s="10">
        <f t="shared" si="20"/>
        <v>3.9788009309669553E-2</v>
      </c>
      <c r="J199" s="10">
        <f t="shared" si="21"/>
        <v>2.5755805581793301E-2</v>
      </c>
      <c r="K199" s="14" cm="1">
        <f t="array" ref="K199">INDEX(DCC_estimation!$P$16:$P$2531,P199)</f>
        <v>1.0857549197961527E-2</v>
      </c>
      <c r="L199" s="14" cm="1">
        <f t="array" ref="L199">INDEX(DCC_estimation!$Q$17:$Q$2531,P199)</f>
        <v>1.7007057251337641E-2</v>
      </c>
      <c r="M199" s="14">
        <f>GARCH_SP500!I196</f>
        <v>1.8106597331996419E-2</v>
      </c>
      <c r="N199" s="14">
        <f>GARCH_AAPL!I196</f>
        <v>2.7400336631060021E-2</v>
      </c>
      <c r="O199" s="6">
        <f t="shared" si="22"/>
        <v>1.0902243851373623</v>
      </c>
      <c r="P199" s="2">
        <f t="shared" si="23"/>
        <v>365</v>
      </c>
    </row>
    <row r="200" spans="1:16" x14ac:dyDescent="0.25">
      <c r="A200" s="9">
        <v>42241</v>
      </c>
      <c r="B200" s="10">
        <v>-1.3522007595565322E-2</v>
      </c>
      <c r="C200" s="10">
        <v>6.0123349103051726E-3</v>
      </c>
      <c r="D200" s="10">
        <f t="shared" si="16"/>
        <v>-1.3896350997954419E-2</v>
      </c>
      <c r="E200" s="10">
        <f t="shared" si="17"/>
        <v>5.2187069018032042E-3</v>
      </c>
      <c r="F200" s="5">
        <f t="shared" si="18"/>
        <v>1.9310857105834877E-4</v>
      </c>
      <c r="G200" s="5">
        <f t="shared" si="19"/>
        <v>2.7234901726928397E-5</v>
      </c>
      <c r="H200" s="6" cm="1">
        <f t="array" ref="H200">INDEX(DCC_estimation!$O$16:$O$2531,P200)</f>
        <v>0.84745076998902791</v>
      </c>
      <c r="I200" s="10">
        <f t="shared" si="20"/>
        <v>1.3896350997954419E-2</v>
      </c>
      <c r="J200" s="10">
        <f t="shared" si="21"/>
        <v>5.2187069018032042E-3</v>
      </c>
      <c r="K200" s="14" cm="1">
        <f t="array" ref="K200">INDEX(DCC_estimation!$P$16:$P$2531,P200)</f>
        <v>1.6108326055882236E-2</v>
      </c>
      <c r="L200" s="14" cm="1">
        <f t="array" ref="L200">INDEX(DCC_estimation!$Q$17:$Q$2531,P200)</f>
        <v>2.5128602570757396E-2</v>
      </c>
      <c r="M200" s="14">
        <f>GARCH_SP500!I197</f>
        <v>2.4122171343126938E-2</v>
      </c>
      <c r="N200" s="14">
        <f>GARCH_AAPL!I197</f>
        <v>2.6589763926441398E-2</v>
      </c>
      <c r="O200" s="6">
        <f t="shared" si="22"/>
        <v>1.3220028899005487</v>
      </c>
      <c r="P200" s="2">
        <f t="shared" si="23"/>
        <v>367</v>
      </c>
    </row>
    <row r="201" spans="1:16" x14ac:dyDescent="0.25">
      <c r="A201" s="9">
        <v>42242</v>
      </c>
      <c r="B201" s="10">
        <v>3.9033845395987532E-2</v>
      </c>
      <c r="C201" s="10">
        <v>5.7355005103335355E-2</v>
      </c>
      <c r="D201" s="10">
        <f t="shared" si="16"/>
        <v>3.8659501993598439E-2</v>
      </c>
      <c r="E201" s="10">
        <f t="shared" si="17"/>
        <v>5.6561377094833387E-2</v>
      </c>
      <c r="F201" s="5">
        <f t="shared" si="18"/>
        <v>1.4945570943930417E-3</v>
      </c>
      <c r="G201" s="5">
        <f t="shared" si="19"/>
        <v>3.1991893788639431E-3</v>
      </c>
      <c r="H201" s="6" cm="1">
        <f t="array" ref="H201">INDEX(DCC_estimation!$O$16:$O$2531,P201)</f>
        <v>0.7804422342092473</v>
      </c>
      <c r="I201" s="10">
        <f t="shared" si="20"/>
        <v>3.8659501993598439E-2</v>
      </c>
      <c r="J201" s="10">
        <f t="shared" si="21"/>
        <v>5.6561377094833387E-2</v>
      </c>
      <c r="K201" s="14" cm="1">
        <f t="array" ref="K201">INDEX(DCC_estimation!$P$16:$P$2531,P201)</f>
        <v>2.1201604863727328E-2</v>
      </c>
      <c r="L201" s="14" cm="1">
        <f t="array" ref="L201">INDEX(DCC_estimation!$Q$17:$Q$2531,P201)</f>
        <v>2.4367373621484407E-2</v>
      </c>
      <c r="M201" s="14">
        <f>GARCH_SP500!I198</f>
        <v>2.187815955731031E-2</v>
      </c>
      <c r="N201" s="14">
        <f>GARCH_AAPL!I198</f>
        <v>2.4266015678864165E-2</v>
      </c>
      <c r="O201" s="6">
        <f t="shared" si="22"/>
        <v>0.89697584844147715</v>
      </c>
      <c r="P201" s="2">
        <f t="shared" si="23"/>
        <v>369</v>
      </c>
    </row>
    <row r="202" spans="1:16" x14ac:dyDescent="0.25">
      <c r="A202" s="9">
        <v>42243</v>
      </c>
      <c r="B202" s="10">
        <v>2.4297736162143035E-2</v>
      </c>
      <c r="C202" s="10">
        <v>2.9446584758990424E-2</v>
      </c>
      <c r="D202" s="10">
        <f t="shared" si="16"/>
        <v>2.3923392759753939E-2</v>
      </c>
      <c r="E202" s="10">
        <f t="shared" si="17"/>
        <v>2.8652956750488456E-2</v>
      </c>
      <c r="F202" s="5">
        <f t="shared" si="18"/>
        <v>5.7232872113744716E-4</v>
      </c>
      <c r="G202" s="5">
        <f t="shared" si="19"/>
        <v>8.2099193054536198E-4</v>
      </c>
      <c r="H202" s="6" cm="1">
        <f t="array" ref="H202">INDEX(DCC_estimation!$O$16:$O$2531,P202)</f>
        <v>0.70593624509281894</v>
      </c>
      <c r="I202" s="10">
        <f t="shared" si="20"/>
        <v>2.3923392759753939E-2</v>
      </c>
      <c r="J202" s="10">
        <f t="shared" si="21"/>
        <v>2.8652956750488456E-2</v>
      </c>
      <c r="K202" s="14" cm="1">
        <f t="array" ref="K202">INDEX(DCC_estimation!$P$16:$P$2531,P202)</f>
        <v>1.9222650978448039E-2</v>
      </c>
      <c r="L202" s="14" cm="1">
        <f t="array" ref="L202">INDEX(DCC_estimation!$Q$17:$Q$2531,P202)</f>
        <v>2.233070786176674E-2</v>
      </c>
      <c r="M202" s="14">
        <f>GARCH_SP500!I199</f>
        <v>2.5720168559644676E-2</v>
      </c>
      <c r="N202" s="14">
        <f>GARCH_AAPL!I199</f>
        <v>2.9513236746400343E-2</v>
      </c>
      <c r="O202" s="6">
        <f t="shared" si="22"/>
        <v>0.82007710985724991</v>
      </c>
      <c r="P202" s="2">
        <f t="shared" si="23"/>
        <v>371</v>
      </c>
    </row>
    <row r="203" spans="1:16" x14ac:dyDescent="0.25">
      <c r="A203" s="9">
        <v>42244</v>
      </c>
      <c r="B203" s="10">
        <v>6.0875602467214129E-4</v>
      </c>
      <c r="C203" s="10">
        <v>3.2766560396741973E-3</v>
      </c>
      <c r="D203" s="10">
        <f t="shared" si="16"/>
        <v>2.3441262228304462E-4</v>
      </c>
      <c r="E203" s="10">
        <f t="shared" si="17"/>
        <v>2.4830280311722293E-3</v>
      </c>
      <c r="F203" s="5">
        <f t="shared" si="18"/>
        <v>5.4949277485613349E-8</v>
      </c>
      <c r="G203" s="5">
        <f t="shared" si="19"/>
        <v>6.1654282035870372E-6</v>
      </c>
      <c r="H203" s="6" cm="1">
        <f t="array" ref="H203">INDEX(DCC_estimation!$O$16:$O$2531,P203)</f>
        <v>0.82044295741958773</v>
      </c>
      <c r="I203" s="10">
        <f t="shared" si="20"/>
        <v>2.3441262228304462E-4</v>
      </c>
      <c r="J203" s="10">
        <f t="shared" si="21"/>
        <v>2.4830280311722293E-3</v>
      </c>
      <c r="K203" s="14" cm="1">
        <f t="array" ref="K203">INDEX(DCC_estimation!$P$16:$P$2531,P203)</f>
        <v>2.2529265258665648E-2</v>
      </c>
      <c r="L203" s="14" cm="1">
        <f t="array" ref="L203">INDEX(DCC_estimation!$Q$17:$Q$2531,P203)</f>
        <v>2.6789668022505153E-2</v>
      </c>
      <c r="M203" s="14">
        <f>GARCH_SP500!I200</f>
        <v>2.4685632355793276E-2</v>
      </c>
      <c r="N203" s="14">
        <f>GARCH_AAPL!I200</f>
        <v>2.8506779216421606E-2</v>
      </c>
      <c r="O203" s="6">
        <f t="shared" si="22"/>
        <v>0.97559304346238906</v>
      </c>
      <c r="P203" s="2">
        <f t="shared" si="23"/>
        <v>373</v>
      </c>
    </row>
    <row r="204" spans="1:16" x14ac:dyDescent="0.25">
      <c r="A204" s="9">
        <v>42247</v>
      </c>
      <c r="B204" s="10">
        <v>-8.3916998094394346E-3</v>
      </c>
      <c r="C204" s="10">
        <v>-4.6782240268339326E-3</v>
      </c>
      <c r="D204" s="10">
        <f t="shared" si="16"/>
        <v>-8.7660432118285316E-3</v>
      </c>
      <c r="E204" s="10">
        <f t="shared" si="17"/>
        <v>-5.471852035335901E-3</v>
      </c>
      <c r="F204" s="5">
        <f t="shared" si="18"/>
        <v>7.6843513591645079E-5</v>
      </c>
      <c r="G204" s="5">
        <f t="shared" si="19"/>
        <v>2.9941164696609642E-5</v>
      </c>
      <c r="H204" s="6" cm="1">
        <f t="array" ref="H204">INDEX(DCC_estimation!$O$16:$O$2531,P204)</f>
        <v>0.82144429583243328</v>
      </c>
      <c r="I204" s="10">
        <f t="shared" si="20"/>
        <v>8.7660432118285316E-3</v>
      </c>
      <c r="J204" s="10">
        <f t="shared" si="21"/>
        <v>5.471852035335901E-3</v>
      </c>
      <c r="K204" s="14" cm="1">
        <f t="array" ref="K204">INDEX(DCC_estimation!$P$16:$P$2531,P204)</f>
        <v>2.161030577479283E-2</v>
      </c>
      <c r="L204" s="14" cm="1">
        <f t="array" ref="L204">INDEX(DCC_estimation!$Q$17:$Q$2531,P204)</f>
        <v>2.5855443538087677E-2</v>
      </c>
      <c r="M204" s="14">
        <f>GARCH_SP500!I201</f>
        <v>2.1369541023750729E-2</v>
      </c>
      <c r="N204" s="14">
        <f>GARCH_AAPL!I201</f>
        <v>2.5911413472613141E-2</v>
      </c>
      <c r="O204" s="6">
        <f t="shared" si="22"/>
        <v>0.98280916669645213</v>
      </c>
      <c r="P204" s="2">
        <f t="shared" si="23"/>
        <v>375</v>
      </c>
    </row>
    <row r="205" spans="1:16" x14ac:dyDescent="0.25">
      <c r="A205" s="9">
        <v>42248</v>
      </c>
      <c r="B205" s="10">
        <v>-2.9576407832956453E-2</v>
      </c>
      <c r="C205" s="10">
        <v>-4.4696734845805719E-2</v>
      </c>
      <c r="D205" s="10">
        <f t="shared" si="16"/>
        <v>-2.995075123534555E-2</v>
      </c>
      <c r="E205" s="10">
        <f t="shared" si="17"/>
        <v>-4.5490362854307687E-2</v>
      </c>
      <c r="F205" s="5">
        <f t="shared" si="18"/>
        <v>8.9704749956155292E-4</v>
      </c>
      <c r="G205" s="5">
        <f t="shared" si="19"/>
        <v>2.0693731126165764E-3</v>
      </c>
      <c r="H205" s="6" cm="1">
        <f t="array" ref="H205">INDEX(DCC_estimation!$O$16:$O$2531,P205)</f>
        <v>0.79182971057701868</v>
      </c>
      <c r="I205" s="10">
        <f t="shared" si="20"/>
        <v>2.995075123534555E-2</v>
      </c>
      <c r="J205" s="10">
        <f t="shared" si="21"/>
        <v>4.5490362854307687E-2</v>
      </c>
      <c r="K205" s="14" cm="1">
        <f t="array" ref="K205">INDEX(DCC_estimation!$P$16:$P$2531,P205)</f>
        <v>1.8725145215013422E-2</v>
      </c>
      <c r="L205" s="14" cm="1">
        <f t="array" ref="L205">INDEX(DCC_estimation!$Q$17:$Q$2531,P205)</f>
        <v>2.3581788732856952E-2</v>
      </c>
      <c r="M205" s="14">
        <f>GARCH_SP500!I202</f>
        <v>1.8993338594273112E-2</v>
      </c>
      <c r="N205" s="14">
        <f>GARCH_AAPL!I202</f>
        <v>2.3718843921514951E-2</v>
      </c>
      <c r="O205" s="6">
        <f t="shared" si="22"/>
        <v>0.99720246400306145</v>
      </c>
      <c r="P205" s="2">
        <f t="shared" si="23"/>
        <v>377</v>
      </c>
    </row>
    <row r="206" spans="1:16" x14ac:dyDescent="0.25">
      <c r="A206" s="9">
        <v>42249</v>
      </c>
      <c r="B206" s="10">
        <v>1.8292969668469272E-2</v>
      </c>
      <c r="C206" s="10">
        <v>4.2888934274043722E-2</v>
      </c>
      <c r="D206" s="10">
        <f t="shared" si="16"/>
        <v>1.7918626266080175E-2</v>
      </c>
      <c r="E206" s="10">
        <f t="shared" si="17"/>
        <v>4.2095306265541754E-2</v>
      </c>
      <c r="F206" s="5">
        <f t="shared" si="18"/>
        <v>3.2107716726345836E-4</v>
      </c>
      <c r="G206" s="5">
        <f t="shared" si="19"/>
        <v>1.7720148095897589E-3</v>
      </c>
      <c r="H206" s="6" cm="1">
        <f t="array" ref="H206">INDEX(DCC_estimation!$O$16:$O$2531,P206)</f>
        <v>0.76010396263083702</v>
      </c>
      <c r="I206" s="10">
        <f t="shared" si="20"/>
        <v>1.7918626266080175E-2</v>
      </c>
      <c r="J206" s="10">
        <f t="shared" si="21"/>
        <v>4.2095306265541754E-2</v>
      </c>
      <c r="K206" s="14" cm="1">
        <f t="array" ref="K206">INDEX(DCC_estimation!$P$16:$P$2531,P206)</f>
        <v>1.6673835874170945E-2</v>
      </c>
      <c r="L206" s="14" cm="1">
        <f t="array" ref="L206">INDEX(DCC_estimation!$Q$17:$Q$2531,P206)</f>
        <v>2.1698299750980355E-2</v>
      </c>
      <c r="M206" s="14">
        <f>GARCH_SP500!I203</f>
        <v>2.1512713390405044E-2</v>
      </c>
      <c r="N206" s="14">
        <f>GARCH_AAPL!I203</f>
        <v>2.7037639553442752E-2</v>
      </c>
      <c r="O206" s="6">
        <f t="shared" si="22"/>
        <v>0.98915233108541878</v>
      </c>
      <c r="P206" s="2">
        <f t="shared" si="23"/>
        <v>379</v>
      </c>
    </row>
    <row r="207" spans="1:16" x14ac:dyDescent="0.25">
      <c r="A207" s="9">
        <v>42250</v>
      </c>
      <c r="B207" s="10">
        <v>1.1647835144650287E-3</v>
      </c>
      <c r="C207" s="10">
        <v>-1.7535980684920127E-2</v>
      </c>
      <c r="D207" s="10">
        <f t="shared" si="16"/>
        <v>7.9044011207593198E-4</v>
      </c>
      <c r="E207" s="10">
        <f t="shared" si="17"/>
        <v>-1.8329608693422095E-2</v>
      </c>
      <c r="F207" s="5">
        <f t="shared" si="18"/>
        <v>6.2479557077861191E-7</v>
      </c>
      <c r="G207" s="5">
        <f t="shared" si="19"/>
        <v>3.3597455485397484E-4</v>
      </c>
      <c r="H207" s="6" cm="1">
        <f t="array" ref="H207">INDEX(DCC_estimation!$O$16:$O$2531,P207)</f>
        <v>0.83133453370318622</v>
      </c>
      <c r="I207" s="10">
        <f t="shared" si="20"/>
        <v>7.9044011207593198E-4</v>
      </c>
      <c r="J207" s="10">
        <f t="shared" si="21"/>
        <v>1.8329608693422095E-2</v>
      </c>
      <c r="K207" s="14" cm="1">
        <f t="array" ref="K207">INDEX(DCC_estimation!$P$16:$P$2531,P207)</f>
        <v>1.8841147702582734E-2</v>
      </c>
      <c r="L207" s="14" cm="1">
        <f t="array" ref="L207">INDEX(DCC_estimation!$Q$17:$Q$2531,P207)</f>
        <v>2.4573091345905518E-2</v>
      </c>
      <c r="M207" s="14">
        <f>GARCH_SP500!I204</f>
        <v>2.0273104731785899E-2</v>
      </c>
      <c r="N207" s="14">
        <f>GARCH_AAPL!I204</f>
        <v>2.852748087860936E-2</v>
      </c>
      <c r="O207" s="6">
        <f t="shared" si="22"/>
        <v>1.0842470829361335</v>
      </c>
      <c r="P207" s="2">
        <f t="shared" si="23"/>
        <v>381</v>
      </c>
    </row>
    <row r="208" spans="1:16" x14ac:dyDescent="0.25">
      <c r="A208" s="9">
        <v>42251</v>
      </c>
      <c r="B208" s="10">
        <v>-1.5329578244401953E-2</v>
      </c>
      <c r="C208" s="10">
        <v>-9.9665485198314752E-3</v>
      </c>
      <c r="D208" s="10">
        <f t="shared" si="16"/>
        <v>-1.570392164679105E-2</v>
      </c>
      <c r="E208" s="10">
        <f t="shared" si="17"/>
        <v>-1.0760176528333443E-2</v>
      </c>
      <c r="F208" s="5">
        <f t="shared" si="18"/>
        <v>2.4661315508855253E-4</v>
      </c>
      <c r="G208" s="5">
        <f t="shared" si="19"/>
        <v>1.1578139892089794E-4</v>
      </c>
      <c r="H208" s="6" cm="1">
        <f t="array" ref="H208">INDEX(DCC_estimation!$O$16:$O$2531,P208)</f>
        <v>0.82828836204944012</v>
      </c>
      <c r="I208" s="10">
        <f t="shared" si="20"/>
        <v>1.570392164679105E-2</v>
      </c>
      <c r="J208" s="10">
        <f t="shared" si="21"/>
        <v>1.0760176528333443E-2</v>
      </c>
      <c r="K208" s="14" cm="1">
        <f t="array" ref="K208">INDEX(DCC_estimation!$P$16:$P$2531,P208)</f>
        <v>1.7782798247739141E-2</v>
      </c>
      <c r="L208" s="14" cm="1">
        <f t="array" ref="L208">INDEX(DCC_estimation!$Q$17:$Q$2531,P208)</f>
        <v>2.5827849490154466E-2</v>
      </c>
      <c r="M208" s="14">
        <f>GARCH_SP500!I205</f>
        <v>1.7589563463107454E-2</v>
      </c>
      <c r="N208" s="14">
        <f>GARCH_AAPL!I205</f>
        <v>2.6763869958770142E-2</v>
      </c>
      <c r="O208" s="6">
        <f t="shared" si="22"/>
        <v>1.2030112950406637</v>
      </c>
      <c r="P208" s="2">
        <f t="shared" si="23"/>
        <v>383</v>
      </c>
    </row>
    <row r="209" spans="1:16" x14ac:dyDescent="0.25">
      <c r="A209" s="9">
        <v>42255</v>
      </c>
      <c r="B209" s="10">
        <v>2.5083020164270664E-2</v>
      </c>
      <c r="C209" s="10">
        <v>2.782099488683043E-2</v>
      </c>
      <c r="D209" s="10">
        <f t="shared" si="16"/>
        <v>2.4708676761881567E-2</v>
      </c>
      <c r="E209" s="10">
        <f t="shared" si="17"/>
        <v>2.7027366878328463E-2</v>
      </c>
      <c r="F209" s="5">
        <f t="shared" si="18"/>
        <v>6.1051870732314612E-4</v>
      </c>
      <c r="G209" s="5">
        <f t="shared" si="19"/>
        <v>7.3047856037576641E-4</v>
      </c>
      <c r="H209" s="6" cm="1">
        <f t="array" ref="H209">INDEX(DCC_estimation!$O$16:$O$2531,P209)</f>
        <v>0.7665558777230761</v>
      </c>
      <c r="I209" s="10">
        <f t="shared" si="20"/>
        <v>2.4708676761881567E-2</v>
      </c>
      <c r="J209" s="10">
        <f t="shared" si="21"/>
        <v>2.7027366878328463E-2</v>
      </c>
      <c r="K209" s="14" cm="1">
        <f t="array" ref="K209">INDEX(DCC_estimation!$P$16:$P$2531,P209)</f>
        <v>1.5482305989402026E-2</v>
      </c>
      <c r="L209" s="14" cm="1">
        <f t="array" ref="L209">INDEX(DCC_estimation!$Q$17:$Q$2531,P209)</f>
        <v>2.4281458656089182E-2</v>
      </c>
      <c r="M209" s="14">
        <f>GARCH_SP500!I206</f>
        <v>1.6962667988172687E-2</v>
      </c>
      <c r="N209" s="14">
        <f>GARCH_AAPL!I206</f>
        <v>2.4697766239478731E-2</v>
      </c>
      <c r="O209" s="6">
        <f t="shared" si="22"/>
        <v>1.2022172191439762</v>
      </c>
      <c r="P209" s="2">
        <f t="shared" si="23"/>
        <v>385</v>
      </c>
    </row>
    <row r="210" spans="1:16" x14ac:dyDescent="0.25">
      <c r="A210" s="9">
        <v>42256</v>
      </c>
      <c r="B210" s="10">
        <v>-1.3897563229596788E-2</v>
      </c>
      <c r="C210" s="10">
        <v>-1.9232446593622776E-2</v>
      </c>
      <c r="D210" s="10">
        <f t="shared" ref="D210:D273" si="24">B210-B$8</f>
        <v>-1.4271906631985885E-2</v>
      </c>
      <c r="E210" s="10">
        <f t="shared" ref="E210:E273" si="25">C210-C$8</f>
        <v>-2.0026074602124744E-2</v>
      </c>
      <c r="F210" s="5">
        <f t="shared" ref="F210:F273" si="26">D210^2</f>
        <v>2.0368731891212268E-4</v>
      </c>
      <c r="G210" s="5">
        <f t="shared" ref="G210:G273" si="27">E210^2</f>
        <v>4.010436639698657E-4</v>
      </c>
      <c r="H210" s="6" cm="1">
        <f t="array" ref="H210">INDEX(DCC_estimation!$O$16:$O$2531,P210)</f>
        <v>0.7347285262977965</v>
      </c>
      <c r="I210" s="10">
        <f t="shared" ref="I210:I273" si="28">ABS(D210)</f>
        <v>1.4271906631985885E-2</v>
      </c>
      <c r="J210" s="10">
        <f t="shared" ref="J210:J273" si="29">ABS(E210)</f>
        <v>2.0026074602124744E-2</v>
      </c>
      <c r="K210" s="14" cm="1">
        <f t="array" ref="K210">INDEX(DCC_estimation!$P$16:$P$2531,P210)</f>
        <v>1.4955765771229129E-2</v>
      </c>
      <c r="L210" s="14" cm="1">
        <f t="array" ref="L210">INDEX(DCC_estimation!$Q$17:$Q$2531,P210)</f>
        <v>2.2500100134597106E-2</v>
      </c>
      <c r="M210" s="14">
        <f>GARCH_SP500!I207</f>
        <v>1.8428707870308061E-2</v>
      </c>
      <c r="N210" s="14">
        <f>GARCH_AAPL!I207</f>
        <v>2.4346349101064424E-2</v>
      </c>
      <c r="O210" s="6">
        <f t="shared" ref="O210:O273" si="30">(K210*L210*H210)/K210^2</f>
        <v>1.1053573361818407</v>
      </c>
      <c r="P210" s="2">
        <f t="shared" si="23"/>
        <v>387</v>
      </c>
    </row>
    <row r="211" spans="1:16" x14ac:dyDescent="0.25">
      <c r="A211" s="9">
        <v>42257</v>
      </c>
      <c r="B211" s="10">
        <v>5.2779551399559921E-3</v>
      </c>
      <c r="C211" s="10">
        <v>2.1970040853381612E-2</v>
      </c>
      <c r="D211" s="10">
        <f t="shared" si="24"/>
        <v>4.9036117375668951E-3</v>
      </c>
      <c r="E211" s="10">
        <f t="shared" si="25"/>
        <v>2.1176412844879644E-2</v>
      </c>
      <c r="F211" s="5">
        <f t="shared" si="26"/>
        <v>2.4045408072803824E-5</v>
      </c>
      <c r="G211" s="5">
        <f t="shared" si="27"/>
        <v>4.4844046097678358E-4</v>
      </c>
      <c r="H211" s="6" cm="1">
        <f t="array" ref="H211">INDEX(DCC_estimation!$O$16:$O$2531,P211)</f>
        <v>0.75863450476776084</v>
      </c>
      <c r="I211" s="10">
        <f t="shared" si="28"/>
        <v>4.9036117375668951E-3</v>
      </c>
      <c r="J211" s="10">
        <f t="shared" si="29"/>
        <v>2.1176412844879644E-2</v>
      </c>
      <c r="K211" s="14" cm="1">
        <f t="array" ref="K211">INDEX(DCC_estimation!$P$16:$P$2531,P211)</f>
        <v>1.6246890923851006E-2</v>
      </c>
      <c r="L211" s="14" cm="1">
        <f t="array" ref="L211">INDEX(DCC_estimation!$Q$17:$Q$2531,P211)</f>
        <v>2.2206951125018675E-2</v>
      </c>
      <c r="M211" s="14">
        <f>GARCH_SP500!I208</f>
        <v>1.7350683843461671E-2</v>
      </c>
      <c r="N211" s="14">
        <f>GARCH_AAPL!I208</f>
        <v>2.339666889628407E-2</v>
      </c>
      <c r="O211" s="6">
        <f t="shared" si="30"/>
        <v>1.0369343555078889</v>
      </c>
      <c r="P211" s="2">
        <f t="shared" ref="P211:P274" si="31">P210+2</f>
        <v>389</v>
      </c>
    </row>
    <row r="212" spans="1:16" x14ac:dyDescent="0.25">
      <c r="A212" s="9">
        <v>42258</v>
      </c>
      <c r="B212" s="10">
        <v>4.4870382986135215E-3</v>
      </c>
      <c r="C212" s="10">
        <v>1.4568712800923977E-2</v>
      </c>
      <c r="D212" s="10">
        <f t="shared" si="24"/>
        <v>4.1126948962244246E-3</v>
      </c>
      <c r="E212" s="10">
        <f t="shared" si="25"/>
        <v>1.377508479242201E-2</v>
      </c>
      <c r="F212" s="5">
        <f t="shared" si="26"/>
        <v>1.6914259309430432E-5</v>
      </c>
      <c r="G212" s="5">
        <f t="shared" si="27"/>
        <v>1.8975296103841612E-4</v>
      </c>
      <c r="H212" s="6" cm="1">
        <f t="array" ref="H212">INDEX(DCC_estimation!$O$16:$O$2531,P212)</f>
        <v>0.7596281979205225</v>
      </c>
      <c r="I212" s="10">
        <f t="shared" si="28"/>
        <v>4.1126948962244246E-3</v>
      </c>
      <c r="J212" s="10">
        <f t="shared" si="29"/>
        <v>1.377508479242201E-2</v>
      </c>
      <c r="K212" s="14" cm="1">
        <f t="array" ref="K212">INDEX(DCC_estimation!$P$16:$P$2531,P212)</f>
        <v>1.5318767128808261E-2</v>
      </c>
      <c r="L212" s="14" cm="1">
        <f t="array" ref="L212">INDEX(DCC_estimation!$Q$17:$Q$2531,P212)</f>
        <v>2.1416809402826056E-2</v>
      </c>
      <c r="M212" s="14">
        <f>GARCH_SP500!I209</f>
        <v>1.522713130716789E-2</v>
      </c>
      <c r="N212" s="14">
        <f>GARCH_AAPL!I209</f>
        <v>2.2568343614837165E-2</v>
      </c>
      <c r="O212" s="6">
        <f t="shared" si="30"/>
        <v>1.0620183853621716</v>
      </c>
      <c r="P212" s="2">
        <f t="shared" si="31"/>
        <v>391</v>
      </c>
    </row>
    <row r="213" spans="1:16" x14ac:dyDescent="0.25">
      <c r="A213" s="9">
        <v>42261</v>
      </c>
      <c r="B213" s="10">
        <v>-4.0896458529868784E-3</v>
      </c>
      <c r="C213" s="10">
        <v>9.6313457665704316E-3</v>
      </c>
      <c r="D213" s="10">
        <f t="shared" si="24"/>
        <v>-4.4639892553759754E-3</v>
      </c>
      <c r="E213" s="10">
        <f t="shared" si="25"/>
        <v>8.837717758068464E-3</v>
      </c>
      <c r="F213" s="5">
        <f t="shared" si="26"/>
        <v>1.9927200072112155E-5</v>
      </c>
      <c r="G213" s="5">
        <f t="shared" si="27"/>
        <v>7.8105255171278677E-5</v>
      </c>
      <c r="H213" s="6" cm="1">
        <f t="array" ref="H213">INDEX(DCC_estimation!$O$16:$O$2531,P213)</f>
        <v>0.72493291467453658</v>
      </c>
      <c r="I213" s="10">
        <f t="shared" si="28"/>
        <v>4.4639892553759754E-3</v>
      </c>
      <c r="J213" s="10">
        <f t="shared" si="29"/>
        <v>8.837717758068464E-3</v>
      </c>
      <c r="K213" s="14" cm="1">
        <f t="array" ref="K213">INDEX(DCC_estimation!$P$16:$P$2531,P213)</f>
        <v>1.3522486703577663E-2</v>
      </c>
      <c r="L213" s="14" cm="1">
        <f t="array" ref="L213">INDEX(DCC_estimation!$Q$17:$Q$2531,P213)</f>
        <v>2.0727250047615858E-2</v>
      </c>
      <c r="M213" s="14">
        <f>GARCH_SP500!I210</f>
        <v>1.3385521843381654E-2</v>
      </c>
      <c r="N213" s="14">
        <f>GARCH_AAPL!I210</f>
        <v>2.1181915667625187E-2</v>
      </c>
      <c r="O213" s="6">
        <f t="shared" si="30"/>
        <v>1.1111762296080259</v>
      </c>
      <c r="P213" s="2">
        <f t="shared" si="31"/>
        <v>393</v>
      </c>
    </row>
    <row r="214" spans="1:16" x14ac:dyDescent="0.25">
      <c r="A214" s="9">
        <v>42262</v>
      </c>
      <c r="B214" s="10">
        <v>1.2831344116577714E-2</v>
      </c>
      <c r="C214" s="10">
        <v>8.4121414764424252E-3</v>
      </c>
      <c r="D214" s="10">
        <f t="shared" si="24"/>
        <v>1.2457000714188617E-2</v>
      </c>
      <c r="E214" s="10">
        <f t="shared" si="25"/>
        <v>7.6185134679404567E-3</v>
      </c>
      <c r="F214" s="5">
        <f t="shared" si="26"/>
        <v>1.5517686679329573E-4</v>
      </c>
      <c r="G214" s="5">
        <f t="shared" si="27"/>
        <v>5.8041747461190126E-5</v>
      </c>
      <c r="H214" s="6" cm="1">
        <f t="array" ref="H214">INDEX(DCC_estimation!$O$16:$O$2531,P214)</f>
        <v>0.70259977446830113</v>
      </c>
      <c r="I214" s="10">
        <f t="shared" si="28"/>
        <v>1.2457000714188617E-2</v>
      </c>
      <c r="J214" s="10">
        <f t="shared" si="29"/>
        <v>7.6185134679404567E-3</v>
      </c>
      <c r="K214" s="14" cm="1">
        <f t="array" ref="K214">INDEX(DCC_estimation!$P$16:$P$2531,P214)</f>
        <v>1.1988051447864556E-2</v>
      </c>
      <c r="L214" s="14" cm="1">
        <f t="array" ref="L214">INDEX(DCC_estimation!$Q$17:$Q$2531,P214)</f>
        <v>1.9574826007688013E-2</v>
      </c>
      <c r="M214" s="14">
        <f>GARCH_SP500!I211</f>
        <v>1.1925057561424496E-2</v>
      </c>
      <c r="N214" s="14">
        <f>GARCH_AAPL!I211</f>
        <v>1.968192449332859E-2</v>
      </c>
      <c r="O214" s="6">
        <f t="shared" si="30"/>
        <v>1.1472480242573297</v>
      </c>
      <c r="P214" s="2">
        <f t="shared" si="31"/>
        <v>395</v>
      </c>
    </row>
    <row r="215" spans="1:16" x14ac:dyDescent="0.25">
      <c r="A215" s="9">
        <v>42263</v>
      </c>
      <c r="B215" s="10">
        <v>8.7053672987578157E-3</v>
      </c>
      <c r="C215" s="10">
        <v>1.1180254557963121E-3</v>
      </c>
      <c r="D215" s="10">
        <f t="shared" si="24"/>
        <v>8.3310238963687187E-3</v>
      </c>
      <c r="E215" s="10">
        <f t="shared" si="25"/>
        <v>3.2439744729434396E-4</v>
      </c>
      <c r="F215" s="5">
        <f t="shared" si="26"/>
        <v>6.9405959161866635E-5</v>
      </c>
      <c r="G215" s="5">
        <f t="shared" si="27"/>
        <v>1.0523370381108666E-7</v>
      </c>
      <c r="H215" s="6" cm="1">
        <f t="array" ref="H215">INDEX(DCC_estimation!$O$16:$O$2531,P215)</f>
        <v>0.64384184070397332</v>
      </c>
      <c r="I215" s="10">
        <f t="shared" si="28"/>
        <v>8.3310238963687187E-3</v>
      </c>
      <c r="J215" s="10">
        <f t="shared" si="29"/>
        <v>3.2439744729434396E-4</v>
      </c>
      <c r="K215" s="14" cm="1">
        <f t="array" ref="K215">INDEX(DCC_estimation!$P$16:$P$2531,P215)</f>
        <v>1.0787628824352097E-2</v>
      </c>
      <c r="L215" s="14" cm="1">
        <f t="array" ref="L215">INDEX(DCC_estimation!$Q$17:$Q$2531,P215)</f>
        <v>1.8347239163197141E-2</v>
      </c>
      <c r="M215" s="14">
        <f>GARCH_SP500!I212</f>
        <v>1.1818796229473074E-2</v>
      </c>
      <c r="N215" s="14">
        <f>GARCH_AAPL!I212</f>
        <v>1.8331522943640724E-2</v>
      </c>
      <c r="O215" s="6">
        <f t="shared" si="30"/>
        <v>1.0950247201685996</v>
      </c>
      <c r="P215" s="2">
        <f t="shared" si="31"/>
        <v>397</v>
      </c>
    </row>
    <row r="216" spans="1:16" x14ac:dyDescent="0.25">
      <c r="A216" s="9">
        <v>42264</v>
      </c>
      <c r="B216" s="10">
        <v>-2.5610055580335134E-3</v>
      </c>
      <c r="C216" s="10">
        <v>-2.1389948582082319E-2</v>
      </c>
      <c r="D216" s="10">
        <f t="shared" si="24"/>
        <v>-2.9353489604226099E-3</v>
      </c>
      <c r="E216" s="10">
        <f t="shared" si="25"/>
        <v>-2.2183576590584286E-2</v>
      </c>
      <c r="F216" s="5">
        <f t="shared" si="26"/>
        <v>8.6162735194540971E-6</v>
      </c>
      <c r="G216" s="5">
        <f t="shared" si="27"/>
        <v>4.9211107035031915E-4</v>
      </c>
      <c r="H216" s="6" cm="1">
        <f t="array" ref="H216">INDEX(DCC_estimation!$O$16:$O$2531,P216)</f>
        <v>0.62798296705427636</v>
      </c>
      <c r="I216" s="10">
        <f t="shared" si="28"/>
        <v>2.9353489604226099E-3</v>
      </c>
      <c r="J216" s="10">
        <f t="shared" si="29"/>
        <v>2.2183576590584286E-2</v>
      </c>
      <c r="K216" s="14" cm="1">
        <f t="array" ref="K216">INDEX(DCC_estimation!$P$16:$P$2531,P216)</f>
        <v>1.0741947639700834E-2</v>
      </c>
      <c r="L216" s="14" cm="1">
        <f t="array" ref="L216">INDEX(DCC_estimation!$Q$17:$Q$2531,P216)</f>
        <v>1.7266492699124229E-2</v>
      </c>
      <c r="M216" s="14">
        <f>GARCH_SP500!I213</f>
        <v>1.0992104661378862E-2</v>
      </c>
      <c r="N216" s="14">
        <f>GARCH_AAPL!I213</f>
        <v>1.7005580970991353E-2</v>
      </c>
      <c r="O216" s="6">
        <f t="shared" si="30"/>
        <v>1.0094131603977001</v>
      </c>
      <c r="P216" s="2">
        <f t="shared" si="31"/>
        <v>399</v>
      </c>
    </row>
    <row r="217" spans="1:16" x14ac:dyDescent="0.25">
      <c r="A217" s="9">
        <v>42265</v>
      </c>
      <c r="B217" s="10">
        <v>-1.6164204602552523E-2</v>
      </c>
      <c r="C217" s="10">
        <v>-4.1257373595505742E-3</v>
      </c>
      <c r="D217" s="10">
        <f t="shared" si="24"/>
        <v>-1.653854800494162E-2</v>
      </c>
      <c r="E217" s="10">
        <f t="shared" si="25"/>
        <v>-4.9193653680525426E-3</v>
      </c>
      <c r="F217" s="5">
        <f t="shared" si="26"/>
        <v>2.7352357011175844E-4</v>
      </c>
      <c r="G217" s="5">
        <f t="shared" si="27"/>
        <v>2.4200155624394727E-5</v>
      </c>
      <c r="H217" s="6" cm="1">
        <f t="array" ref="H217">INDEX(DCC_estimation!$O$16:$O$2531,P217)</f>
        <v>0.59715943514176062</v>
      </c>
      <c r="I217" s="10">
        <f t="shared" si="28"/>
        <v>1.653854800494162E-2</v>
      </c>
      <c r="J217" s="10">
        <f t="shared" si="29"/>
        <v>4.9193653680525426E-3</v>
      </c>
      <c r="K217" s="14" cm="1">
        <f t="array" ref="K217">INDEX(DCC_estimation!$P$16:$P$2531,P217)</f>
        <v>1.0087828830897852E-2</v>
      </c>
      <c r="L217" s="14" cm="1">
        <f t="array" ref="L217">INDEX(DCC_estimation!$Q$17:$Q$2531,P217)</f>
        <v>1.6227768459812338E-2</v>
      </c>
      <c r="M217" s="14">
        <f>GARCH_SP500!I214</f>
        <v>9.8122119859955503E-3</v>
      </c>
      <c r="N217" s="14">
        <f>GARCH_AAPL!I214</f>
        <v>1.7766952455342808E-2</v>
      </c>
      <c r="O217" s="6">
        <f t="shared" si="30"/>
        <v>0.96061949598031793</v>
      </c>
      <c r="P217" s="2">
        <f t="shared" si="31"/>
        <v>401</v>
      </c>
    </row>
    <row r="218" spans="1:16" x14ac:dyDescent="0.25">
      <c r="A218" s="9">
        <v>42268</v>
      </c>
      <c r="B218" s="10">
        <v>4.5658135983617232E-3</v>
      </c>
      <c r="C218" s="10">
        <v>1.5513477849747881E-2</v>
      </c>
      <c r="D218" s="10">
        <f t="shared" si="24"/>
        <v>4.1914701959726262E-3</v>
      </c>
      <c r="E218" s="10">
        <f t="shared" si="25"/>
        <v>1.4719849841245913E-2</v>
      </c>
      <c r="F218" s="5">
        <f t="shared" si="26"/>
        <v>1.7568422403726805E-5</v>
      </c>
      <c r="G218" s="5">
        <f t="shared" si="27"/>
        <v>2.1667397934882734E-4</v>
      </c>
      <c r="H218" s="6" cm="1">
        <f t="array" ref="H218">INDEX(DCC_estimation!$O$16:$O$2531,P218)</f>
        <v>0.58787725581543415</v>
      </c>
      <c r="I218" s="10">
        <f t="shared" si="28"/>
        <v>4.1914701959726262E-3</v>
      </c>
      <c r="J218" s="10">
        <f t="shared" si="29"/>
        <v>1.4719849841245913E-2</v>
      </c>
      <c r="K218" s="14" cm="1">
        <f t="array" ref="K218">INDEX(DCC_estimation!$P$16:$P$2531,P218)</f>
        <v>9.1412118675704996E-3</v>
      </c>
      <c r="L218" s="14" cm="1">
        <f t="array" ref="L218">INDEX(DCC_estimation!$Q$17:$Q$2531,P218)</f>
        <v>1.6916983474079078E-2</v>
      </c>
      <c r="M218" s="14">
        <f>GARCH_SP500!I215</f>
        <v>1.1628479528999853E-2</v>
      </c>
      <c r="N218" s="14">
        <f>GARCH_AAPL!I215</f>
        <v>1.6635831719492993E-2</v>
      </c>
      <c r="O218" s="6">
        <f t="shared" si="30"/>
        <v>1.0879421640688669</v>
      </c>
      <c r="P218" s="2">
        <f t="shared" si="31"/>
        <v>403</v>
      </c>
    </row>
    <row r="219" spans="1:16" x14ac:dyDescent="0.25">
      <c r="A219" s="9">
        <v>42269</v>
      </c>
      <c r="B219" s="10">
        <v>-1.2318439020422289E-2</v>
      </c>
      <c r="C219" s="10">
        <v>-1.5710441801926822E-2</v>
      </c>
      <c r="D219" s="10">
        <f t="shared" si="24"/>
        <v>-1.2692782422811386E-2</v>
      </c>
      <c r="E219" s="10">
        <f t="shared" si="25"/>
        <v>-1.650406981042879E-2</v>
      </c>
      <c r="F219" s="5">
        <f t="shared" si="26"/>
        <v>1.6110672563282967E-4</v>
      </c>
      <c r="G219" s="5">
        <f t="shared" si="27"/>
        <v>2.72384320307507E-4</v>
      </c>
      <c r="H219" s="6" cm="1">
        <f t="array" ref="H219">INDEX(DCC_estimation!$O$16:$O$2531,P219)</f>
        <v>0.55774989608352843</v>
      </c>
      <c r="I219" s="10">
        <f t="shared" si="28"/>
        <v>1.2692782422811386E-2</v>
      </c>
      <c r="J219" s="10">
        <f t="shared" si="29"/>
        <v>1.650406981042879E-2</v>
      </c>
      <c r="K219" s="14" cm="1">
        <f t="array" ref="K219">INDEX(DCC_estimation!$P$16:$P$2531,P219)</f>
        <v>1.0633428463070214E-2</v>
      </c>
      <c r="L219" s="14" cm="1">
        <f t="array" ref="L219">INDEX(DCC_estimation!$Q$17:$Q$2531,P219)</f>
        <v>1.6031446770416891E-2</v>
      </c>
      <c r="M219" s="14">
        <f>GARCH_SP500!I216</f>
        <v>1.0370277698816171E-2</v>
      </c>
      <c r="N219" s="14">
        <f>GARCH_AAPL!I216</f>
        <v>1.6291901965537189E-2</v>
      </c>
      <c r="O219" s="6">
        <f t="shared" si="30"/>
        <v>0.84088944608246585</v>
      </c>
      <c r="P219" s="2">
        <f t="shared" si="31"/>
        <v>405</v>
      </c>
    </row>
    <row r="220" spans="1:16" x14ac:dyDescent="0.25">
      <c r="A220" s="9">
        <v>42270</v>
      </c>
      <c r="B220" s="10">
        <v>-2.0486529334856618E-3</v>
      </c>
      <c r="C220" s="10">
        <v>8.112874779541368E-3</v>
      </c>
      <c r="D220" s="10">
        <f t="shared" si="24"/>
        <v>-2.4229963358747583E-3</v>
      </c>
      <c r="E220" s="10">
        <f t="shared" si="25"/>
        <v>7.3192467710393996E-3</v>
      </c>
      <c r="F220" s="5">
        <f t="shared" si="26"/>
        <v>5.8709112436625045E-6</v>
      </c>
      <c r="G220" s="5">
        <f t="shared" si="27"/>
        <v>5.3571373295370675E-5</v>
      </c>
      <c r="H220" s="6" cm="1">
        <f t="array" ref="H220">INDEX(DCC_estimation!$O$16:$O$2531,P220)</f>
        <v>0.57537791114114467</v>
      </c>
      <c r="I220" s="10">
        <f t="shared" si="28"/>
        <v>2.4229963358747583E-3</v>
      </c>
      <c r="J220" s="10">
        <f t="shared" si="29"/>
        <v>7.3192467710393996E-3</v>
      </c>
      <c r="K220" s="14" cm="1">
        <f t="array" ref="K220">INDEX(DCC_estimation!$P$16:$P$2531,P220)</f>
        <v>9.6151443030548876E-3</v>
      </c>
      <c r="L220" s="14" cm="1">
        <f t="array" ref="L220">INDEX(DCC_estimation!$Q$17:$Q$2531,P220)</f>
        <v>1.5788128940771824E-2</v>
      </c>
      <c r="M220" s="14">
        <f>GARCH_SP500!I217</f>
        <v>1.0939321713770087E-2</v>
      </c>
      <c r="N220" s="14">
        <f>GARCH_AAPL!I217</f>
        <v>1.6396096581173643E-2</v>
      </c>
      <c r="O220" s="6">
        <f t="shared" si="30"/>
        <v>0.94477423993336906</v>
      </c>
      <c r="P220" s="2">
        <f t="shared" si="31"/>
        <v>407</v>
      </c>
    </row>
    <row r="221" spans="1:16" x14ac:dyDescent="0.25">
      <c r="A221" s="9">
        <v>42271</v>
      </c>
      <c r="B221" s="10">
        <v>-3.3629742722152134E-3</v>
      </c>
      <c r="C221" s="10">
        <v>5.9482155353394184E-3</v>
      </c>
      <c r="D221" s="10">
        <f t="shared" si="24"/>
        <v>-3.7373176746043099E-3</v>
      </c>
      <c r="E221" s="10">
        <f t="shared" si="25"/>
        <v>5.1545875268374499E-3</v>
      </c>
      <c r="F221" s="5">
        <f t="shared" si="26"/>
        <v>1.3967543400909766E-5</v>
      </c>
      <c r="G221" s="5">
        <f t="shared" si="27"/>
        <v>2.656977257182822E-5</v>
      </c>
      <c r="H221" s="6" cm="1">
        <f t="array" ref="H221">INDEX(DCC_estimation!$O$16:$O$2531,P221)</f>
        <v>0.63109789517938797</v>
      </c>
      <c r="I221" s="10">
        <f t="shared" si="28"/>
        <v>3.7373176746043099E-3</v>
      </c>
      <c r="J221" s="10">
        <f t="shared" si="29"/>
        <v>5.1545875268374499E-3</v>
      </c>
      <c r="K221" s="14" cm="1">
        <f t="array" ref="K221">INDEX(DCC_estimation!$P$16:$P$2531,P221)</f>
        <v>1.0081087832669771E-2</v>
      </c>
      <c r="L221" s="14" cm="1">
        <f t="array" ref="L221">INDEX(DCC_estimation!$Q$17:$Q$2531,P221)</f>
        <v>1.5914406343423549E-2</v>
      </c>
      <c r="M221" s="14">
        <f>GARCH_SP500!I218</f>
        <v>9.734539221130014E-3</v>
      </c>
      <c r="N221" s="14">
        <f>GARCH_AAPL!I218</f>
        <v>1.551032823441678E-2</v>
      </c>
      <c r="O221" s="6">
        <f t="shared" si="30"/>
        <v>0.99627624647966906</v>
      </c>
      <c r="P221" s="2">
        <f t="shared" si="31"/>
        <v>409</v>
      </c>
    </row>
    <row r="222" spans="1:16" x14ac:dyDescent="0.25">
      <c r="A222" s="9">
        <v>42272</v>
      </c>
      <c r="B222" s="10">
        <v>-4.6578064836666488E-4</v>
      </c>
      <c r="C222" s="10">
        <v>-2.5217391304348524E-3</v>
      </c>
      <c r="D222" s="10">
        <f t="shared" si="24"/>
        <v>-8.4012405075576161E-4</v>
      </c>
      <c r="E222" s="10">
        <f t="shared" si="25"/>
        <v>-3.3153671389368204E-3</v>
      </c>
      <c r="F222" s="5">
        <f t="shared" si="26"/>
        <v>7.0580842065826946E-7</v>
      </c>
      <c r="G222" s="5">
        <f t="shared" si="27"/>
        <v>1.0991659265942119E-5</v>
      </c>
      <c r="H222" s="6" cm="1">
        <f t="array" ref="H222">INDEX(DCC_estimation!$O$16:$O$2531,P222)</f>
        <v>0.60413420580798405</v>
      </c>
      <c r="I222" s="10">
        <f t="shared" si="28"/>
        <v>8.4012405075576161E-4</v>
      </c>
      <c r="J222" s="10">
        <f t="shared" si="29"/>
        <v>3.3153671389368204E-3</v>
      </c>
      <c r="K222" s="14" cm="1">
        <f t="array" ref="K222">INDEX(DCC_estimation!$P$16:$P$2531,P222)</f>
        <v>9.1090066109543889E-3</v>
      </c>
      <c r="L222" s="14" cm="1">
        <f t="array" ref="L222">INDEX(DCC_estimation!$Q$17:$Q$2531,P222)</f>
        <v>1.5228953331859625E-2</v>
      </c>
      <c r="M222" s="14">
        <f>GARCH_SP500!I219</f>
        <v>8.8417875284846487E-3</v>
      </c>
      <c r="N222" s="14">
        <f>GARCH_AAPL!I219</f>
        <v>1.4663990839927563E-2</v>
      </c>
      <c r="O222" s="6">
        <f t="shared" si="30"/>
        <v>1.0100257930832603</v>
      </c>
      <c r="P222" s="2">
        <f t="shared" si="31"/>
        <v>411</v>
      </c>
    </row>
    <row r="223" spans="1:16" x14ac:dyDescent="0.25">
      <c r="A223" s="9">
        <v>42275</v>
      </c>
      <c r="B223" s="10">
        <v>-2.5666117824929779E-2</v>
      </c>
      <c r="C223" s="10">
        <v>-1.9788998343649111E-2</v>
      </c>
      <c r="D223" s="10">
        <f t="shared" si="24"/>
        <v>-2.6040461227318876E-2</v>
      </c>
      <c r="E223" s="10">
        <f t="shared" si="25"/>
        <v>-2.0582626352151079E-2</v>
      </c>
      <c r="F223" s="5">
        <f t="shared" si="26"/>
        <v>6.7810562093149776E-4</v>
      </c>
      <c r="G223" s="5">
        <f t="shared" si="27"/>
        <v>4.2364450755226404E-4</v>
      </c>
      <c r="H223" s="6" cm="1">
        <f t="array" ref="H223">INDEX(DCC_estimation!$O$16:$O$2531,P223)</f>
        <v>0.58259610694374597</v>
      </c>
      <c r="I223" s="10">
        <f t="shared" si="28"/>
        <v>2.6040461227318876E-2</v>
      </c>
      <c r="J223" s="10">
        <f t="shared" si="29"/>
        <v>2.0582626352151079E-2</v>
      </c>
      <c r="K223" s="14" cm="1">
        <f t="array" ref="K223">INDEX(DCC_estimation!$P$16:$P$2531,P223)</f>
        <v>8.4060825514390859E-3</v>
      </c>
      <c r="L223" s="14" cm="1">
        <f t="array" ref="L223">INDEX(DCC_estimation!$Q$17:$Q$2531,P223)</f>
        <v>1.4588472634968571E-2</v>
      </c>
      <c r="M223" s="14">
        <f>GARCH_SP500!I220</f>
        <v>7.9124517994046267E-3</v>
      </c>
      <c r="N223" s="14">
        <f>GARCH_AAPL!I220</f>
        <v>1.3936243775496753E-2</v>
      </c>
      <c r="O223" s="6">
        <f t="shared" si="30"/>
        <v>1.0110758859884186</v>
      </c>
      <c r="P223" s="2">
        <f t="shared" si="31"/>
        <v>413</v>
      </c>
    </row>
    <row r="224" spans="1:16" x14ac:dyDescent="0.25">
      <c r="A224" s="9">
        <v>42276</v>
      </c>
      <c r="B224" s="10">
        <v>1.2328818080848958E-3</v>
      </c>
      <c r="C224" s="10">
        <v>-3.0060546778351238E-2</v>
      </c>
      <c r="D224" s="10">
        <f t="shared" si="24"/>
        <v>8.5853840569579906E-4</v>
      </c>
      <c r="E224" s="10">
        <f t="shared" si="25"/>
        <v>-3.0854174786853206E-2</v>
      </c>
      <c r="F224" s="5">
        <f t="shared" si="26"/>
        <v>7.370881940546844E-7</v>
      </c>
      <c r="G224" s="5">
        <f t="shared" si="27"/>
        <v>9.5198010177768811E-4</v>
      </c>
      <c r="H224" s="6" cm="1">
        <f t="array" ref="H224">INDEX(DCC_estimation!$O$16:$O$2531,P224)</f>
        <v>0.58805664894869203</v>
      </c>
      <c r="I224" s="10">
        <f t="shared" si="28"/>
        <v>8.5853840569579906E-4</v>
      </c>
      <c r="J224" s="10">
        <f t="shared" si="29"/>
        <v>3.0854174786853206E-2</v>
      </c>
      <c r="K224" s="14" cm="1">
        <f t="array" ref="K224">INDEX(DCC_estimation!$P$16:$P$2531,P224)</f>
        <v>7.6939837629361229E-3</v>
      </c>
      <c r="L224" s="14" cm="1">
        <f t="array" ref="L224">INDEX(DCC_estimation!$Q$17:$Q$2531,P224)</f>
        <v>1.4055699043870743E-2</v>
      </c>
      <c r="M224" s="14">
        <f>GARCH_SP500!I221</f>
        <v>1.3982659732987604E-2</v>
      </c>
      <c r="N224" s="14">
        <f>GARCH_AAPL!I221</f>
        <v>1.5196721455729683E-2</v>
      </c>
      <c r="O224" s="6">
        <f t="shared" si="30"/>
        <v>1.0742870706573631</v>
      </c>
      <c r="P224" s="2">
        <f t="shared" si="31"/>
        <v>415</v>
      </c>
    </row>
    <row r="225" spans="1:16" x14ac:dyDescent="0.25">
      <c r="A225" s="9">
        <v>42277</v>
      </c>
      <c r="B225" s="10">
        <v>1.9075521869974299E-2</v>
      </c>
      <c r="C225" s="10">
        <v>1.1369961906105397E-2</v>
      </c>
      <c r="D225" s="10">
        <f t="shared" si="24"/>
        <v>1.8701178467585202E-2</v>
      </c>
      <c r="E225" s="10">
        <f t="shared" si="25"/>
        <v>1.0576333897603429E-2</v>
      </c>
      <c r="F225" s="5">
        <f t="shared" si="26"/>
        <v>3.4973407607647242E-4</v>
      </c>
      <c r="G225" s="5">
        <f t="shared" si="27"/>
        <v>1.1185883871359535E-4</v>
      </c>
      <c r="H225" s="6" cm="1">
        <f t="array" ref="H225">INDEX(DCC_estimation!$O$16:$O$2531,P225)</f>
        <v>0.66100536027065093</v>
      </c>
      <c r="I225" s="10">
        <f t="shared" si="28"/>
        <v>1.8701178467585202E-2</v>
      </c>
      <c r="J225" s="10">
        <f t="shared" si="29"/>
        <v>1.0576333897603429E-2</v>
      </c>
      <c r="K225" s="14" cm="1">
        <f t="array" ref="K225">INDEX(DCC_estimation!$P$16:$P$2531,P225)</f>
        <v>1.2623653907058956E-2</v>
      </c>
      <c r="L225" s="14" cm="1">
        <f t="array" ref="L225">INDEX(DCC_estimation!$Q$17:$Q$2531,P225)</f>
        <v>1.5082012690799942E-2</v>
      </c>
      <c r="M225" s="14">
        <f>GARCH_SP500!I222</f>
        <v>1.2223899804453308E-2</v>
      </c>
      <c r="N225" s="14">
        <f>GARCH_AAPL!I222</f>
        <v>1.807130419789546E-2</v>
      </c>
      <c r="O225" s="6">
        <f t="shared" si="30"/>
        <v>0.78973103236885078</v>
      </c>
      <c r="P225" s="2">
        <f t="shared" si="31"/>
        <v>417</v>
      </c>
    </row>
    <row r="226" spans="1:16" x14ac:dyDescent="0.25">
      <c r="A226" s="9">
        <v>42278</v>
      </c>
      <c r="B226" s="10">
        <v>1.9739274907162319E-3</v>
      </c>
      <c r="C226" s="10">
        <v>-6.5276878865753174E-3</v>
      </c>
      <c r="D226" s="10">
        <f t="shared" si="24"/>
        <v>1.5995840883271351E-3</v>
      </c>
      <c r="E226" s="10">
        <f t="shared" si="25"/>
        <v>-7.3213158950772858E-3</v>
      </c>
      <c r="F226" s="5">
        <f t="shared" si="26"/>
        <v>2.558669255629352E-6</v>
      </c>
      <c r="G226" s="5">
        <f t="shared" si="27"/>
        <v>5.360166643551132E-5</v>
      </c>
      <c r="H226" s="6" cm="1">
        <f t="array" ref="H226">INDEX(DCC_estimation!$O$16:$O$2531,P226)</f>
        <v>0.54507611626220021</v>
      </c>
      <c r="I226" s="10">
        <f t="shared" si="28"/>
        <v>1.5995840883271351E-3</v>
      </c>
      <c r="J226" s="10">
        <f t="shared" si="29"/>
        <v>7.3213158950772858E-3</v>
      </c>
      <c r="K226" s="14" cm="1">
        <f t="array" ref="K226">INDEX(DCC_estimation!$P$16:$P$2531,P226)</f>
        <v>1.1147798690841766E-2</v>
      </c>
      <c r="L226" s="14" cm="1">
        <f t="array" ref="L226">INDEX(DCC_estimation!$Q$17:$Q$2531,P226)</f>
        <v>1.7406331195107122E-2</v>
      </c>
      <c r="M226" s="14">
        <f>GARCH_SP500!I223</f>
        <v>1.3569262707536413E-2</v>
      </c>
      <c r="N226" s="14">
        <f>GARCH_AAPL!I223</f>
        <v>1.712710491312356E-2</v>
      </c>
      <c r="O226" s="6">
        <f t="shared" si="30"/>
        <v>0.85108958901429121</v>
      </c>
      <c r="P226" s="2">
        <f t="shared" si="31"/>
        <v>419</v>
      </c>
    </row>
    <row r="227" spans="1:16" x14ac:dyDescent="0.25">
      <c r="A227" s="9">
        <v>42279</v>
      </c>
      <c r="B227" s="10">
        <v>1.4315268580220586E-2</v>
      </c>
      <c r="C227" s="10">
        <v>7.30056579667826E-3</v>
      </c>
      <c r="D227" s="10">
        <f t="shared" si="24"/>
        <v>1.3940925177831489E-2</v>
      </c>
      <c r="E227" s="10">
        <f t="shared" si="25"/>
        <v>6.5069377881762916E-3</v>
      </c>
      <c r="F227" s="5">
        <f t="shared" si="26"/>
        <v>1.9434939481389592E-4</v>
      </c>
      <c r="G227" s="5">
        <f t="shared" si="27"/>
        <v>4.2340239379196571E-5</v>
      </c>
      <c r="H227" s="6" cm="1">
        <f t="array" ref="H227">INDEX(DCC_estimation!$O$16:$O$2531,P227)</f>
        <v>0.55811203919297536</v>
      </c>
      <c r="I227" s="10">
        <f t="shared" si="28"/>
        <v>1.3940925177831489E-2</v>
      </c>
      <c r="J227" s="10">
        <f t="shared" si="29"/>
        <v>6.5069377881762916E-3</v>
      </c>
      <c r="K227" s="14" cm="1">
        <f t="array" ref="K227">INDEX(DCC_estimation!$P$16:$P$2531,P227)</f>
        <v>1.2281258305098646E-2</v>
      </c>
      <c r="L227" s="14" cm="1">
        <f t="array" ref="L227">INDEX(DCC_estimation!$Q$17:$Q$2531,P227)</f>
        <v>1.6620214355218602E-2</v>
      </c>
      <c r="M227" s="14">
        <f>GARCH_SP500!I224</f>
        <v>1.1883246575519804E-2</v>
      </c>
      <c r="N227" s="14">
        <f>GARCH_AAPL!I224</f>
        <v>1.6213572823100923E-2</v>
      </c>
      <c r="O227" s="6">
        <f t="shared" si="30"/>
        <v>0.75529245417502922</v>
      </c>
      <c r="P227" s="2">
        <f t="shared" si="31"/>
        <v>421</v>
      </c>
    </row>
    <row r="228" spans="1:16" x14ac:dyDescent="0.25">
      <c r="A228" s="9">
        <v>42282</v>
      </c>
      <c r="B228" s="10">
        <v>1.8289808133814311E-2</v>
      </c>
      <c r="C228" s="10">
        <v>3.6238812692110933E-3</v>
      </c>
      <c r="D228" s="10">
        <f t="shared" si="24"/>
        <v>1.7915464731425215E-2</v>
      </c>
      <c r="E228" s="10">
        <f t="shared" si="25"/>
        <v>2.8302532607091253E-3</v>
      </c>
      <c r="F228" s="5">
        <f t="shared" si="26"/>
        <v>3.2096387654294073E-4</v>
      </c>
      <c r="G228" s="5">
        <f t="shared" si="27"/>
        <v>8.0103335197546364E-6</v>
      </c>
      <c r="H228" s="6" cm="1">
        <f t="array" ref="H228">INDEX(DCC_estimation!$O$16:$O$2531,P228)</f>
        <v>0.55371909958029764</v>
      </c>
      <c r="I228" s="10">
        <f t="shared" si="28"/>
        <v>1.7915464731425215E-2</v>
      </c>
      <c r="J228" s="10">
        <f t="shared" si="29"/>
        <v>2.8302532607091253E-3</v>
      </c>
      <c r="K228" s="14" cm="1">
        <f t="array" ref="K228">INDEX(DCC_estimation!$P$16:$P$2531,P228)</f>
        <v>1.0871823402331924E-2</v>
      </c>
      <c r="L228" s="14" cm="1">
        <f t="array" ref="L228">INDEX(DCC_estimation!$Q$17:$Q$2531,P228)</f>
        <v>1.5884480729400883E-2</v>
      </c>
      <c r="M228" s="14">
        <f>GARCH_SP500!I225</f>
        <v>1.2115009106345163E-2</v>
      </c>
      <c r="N228" s="14">
        <f>GARCH_AAPL!I225</f>
        <v>1.531606391642425E-2</v>
      </c>
      <c r="O228" s="6">
        <f t="shared" si="30"/>
        <v>0.8090216370602441</v>
      </c>
      <c r="P228" s="2">
        <f t="shared" si="31"/>
        <v>423</v>
      </c>
    </row>
    <row r="229" spans="1:16" x14ac:dyDescent="0.25">
      <c r="A229" s="9">
        <v>42283</v>
      </c>
      <c r="B229" s="10">
        <v>-3.5882338139452408E-3</v>
      </c>
      <c r="C229" s="10">
        <v>4.7842209785160517E-3</v>
      </c>
      <c r="D229" s="10">
        <f t="shared" si="24"/>
        <v>-3.9625772163343377E-3</v>
      </c>
      <c r="E229" s="10">
        <f t="shared" si="25"/>
        <v>3.9905929700140832E-3</v>
      </c>
      <c r="F229" s="5">
        <f t="shared" si="26"/>
        <v>1.5702018195411987E-5</v>
      </c>
      <c r="G229" s="5">
        <f t="shared" si="27"/>
        <v>1.5924832252325821E-5</v>
      </c>
      <c r="H229" s="6" cm="1">
        <f t="array" ref="H229">INDEX(DCC_estimation!$O$16:$O$2531,P229)</f>
        <v>0.55540729575277858</v>
      </c>
      <c r="I229" s="10">
        <f t="shared" si="28"/>
        <v>3.9625772163343377E-3</v>
      </c>
      <c r="J229" s="10">
        <f t="shared" si="29"/>
        <v>3.9905929700140832E-3</v>
      </c>
      <c r="K229" s="14" cm="1">
        <f t="array" ref="K229">INDEX(DCC_estimation!$P$16:$P$2531,P229)</f>
        <v>1.1075651914592768E-2</v>
      </c>
      <c r="L229" s="14" cm="1">
        <f t="array" ref="L229">INDEX(DCC_estimation!$Q$17:$Q$2531,P229)</f>
        <v>1.5173172399326491E-2</v>
      </c>
      <c r="M229" s="14">
        <f>GARCH_SP500!I226</f>
        <v>1.3279805701781831E-2</v>
      </c>
      <c r="N229" s="14">
        <f>GARCH_AAPL!I226</f>
        <v>1.4436012067636023E-2</v>
      </c>
      <c r="O229" s="6">
        <f t="shared" si="30"/>
        <v>0.76088438994703467</v>
      </c>
      <c r="P229" s="2">
        <f t="shared" si="31"/>
        <v>425</v>
      </c>
    </row>
    <row r="230" spans="1:16" x14ac:dyDescent="0.25">
      <c r="A230" s="9">
        <v>42284</v>
      </c>
      <c r="B230" s="10">
        <v>8.0356782092205759E-3</v>
      </c>
      <c r="C230" s="10">
        <v>-4.7614411916787613E-3</v>
      </c>
      <c r="D230" s="10">
        <f t="shared" si="24"/>
        <v>7.6613348068314789E-3</v>
      </c>
      <c r="E230" s="10">
        <f t="shared" si="25"/>
        <v>-5.5550692001807298E-3</v>
      </c>
      <c r="F230" s="5">
        <f t="shared" si="26"/>
        <v>5.8696051022367533E-5</v>
      </c>
      <c r="G230" s="5">
        <f t="shared" si="27"/>
        <v>3.0858793818796573E-5</v>
      </c>
      <c r="H230" s="6" cm="1">
        <f t="array" ref="H230">INDEX(DCC_estimation!$O$16:$O$2531,P230)</f>
        <v>0.51055966878820247</v>
      </c>
      <c r="I230" s="10">
        <f t="shared" si="28"/>
        <v>7.6613348068314789E-3</v>
      </c>
      <c r="J230" s="10">
        <f t="shared" si="29"/>
        <v>5.5550692001807298E-3</v>
      </c>
      <c r="K230" s="14" cm="1">
        <f t="array" ref="K230">INDEX(DCC_estimation!$P$16:$P$2531,P230)</f>
        <v>1.2052074684946597E-2</v>
      </c>
      <c r="L230" s="14" cm="1">
        <f t="array" ref="L230">INDEX(DCC_estimation!$Q$17:$Q$2531,P230)</f>
        <v>1.4493967173636206E-2</v>
      </c>
      <c r="M230" s="14">
        <f>GARCH_SP500!I227</f>
        <v>1.1796250335719717E-2</v>
      </c>
      <c r="N230" s="14">
        <f>GARCH_AAPL!I227</f>
        <v>1.371754997800324E-2</v>
      </c>
      <c r="O230" s="6">
        <f t="shared" si="30"/>
        <v>0.61400507987572017</v>
      </c>
      <c r="P230" s="2">
        <f t="shared" si="31"/>
        <v>427</v>
      </c>
    </row>
    <row r="231" spans="1:16" x14ac:dyDescent="0.25">
      <c r="A231" s="9">
        <v>42285</v>
      </c>
      <c r="B231" s="10">
        <v>8.818386335509576E-3</v>
      </c>
      <c r="C231" s="10">
        <v>-1.1554432207979803E-2</v>
      </c>
      <c r="D231" s="10">
        <f t="shared" si="24"/>
        <v>8.444042933120479E-3</v>
      </c>
      <c r="E231" s="10">
        <f t="shared" si="25"/>
        <v>-1.2348060216481771E-2</v>
      </c>
      <c r="F231" s="5">
        <f t="shared" si="26"/>
        <v>7.1301861056381904E-5</v>
      </c>
      <c r="G231" s="5">
        <f t="shared" si="27"/>
        <v>1.5247459110985984E-4</v>
      </c>
      <c r="H231" s="6" cm="1">
        <f t="array" ref="H231">INDEX(DCC_estimation!$O$16:$O$2531,P231)</f>
        <v>0.51432582416257333</v>
      </c>
      <c r="I231" s="10">
        <f t="shared" si="28"/>
        <v>8.444042933120479E-3</v>
      </c>
      <c r="J231" s="10">
        <f t="shared" si="29"/>
        <v>1.2348060216481771E-2</v>
      </c>
      <c r="K231" s="14" cm="1">
        <f t="array" ref="K231">INDEX(DCC_estimation!$P$16:$P$2531,P231)</f>
        <v>1.0806861751035117E-2</v>
      </c>
      <c r="L231" s="14" cm="1">
        <f t="array" ref="L231">INDEX(DCC_estimation!$Q$17:$Q$2531,P231)</f>
        <v>1.395476936782495E-2</v>
      </c>
      <c r="M231" s="14">
        <f>GARCH_SP500!I228</f>
        <v>1.0878323102305437E-2</v>
      </c>
      <c r="N231" s="14">
        <f>GARCH_AAPL!I228</f>
        <v>1.3248548443483887E-2</v>
      </c>
      <c r="O231" s="6">
        <f t="shared" si="30"/>
        <v>0.66414269206485743</v>
      </c>
      <c r="P231" s="2">
        <f t="shared" si="31"/>
        <v>429</v>
      </c>
    </row>
    <row r="232" spans="1:16" x14ac:dyDescent="0.25">
      <c r="A232" s="9">
        <v>42286</v>
      </c>
      <c r="B232" s="10">
        <v>7.2513074703373093E-4</v>
      </c>
      <c r="C232" s="10">
        <v>2.3926977168949648E-2</v>
      </c>
      <c r="D232" s="10">
        <f t="shared" si="24"/>
        <v>3.5078734464463426E-4</v>
      </c>
      <c r="E232" s="10">
        <f t="shared" si="25"/>
        <v>2.313334916044768E-2</v>
      </c>
      <c r="F232" s="5">
        <f t="shared" si="26"/>
        <v>1.2305176116283342E-7</v>
      </c>
      <c r="G232" s="5">
        <f t="shared" si="27"/>
        <v>5.3515184337918538E-4</v>
      </c>
      <c r="H232" s="6" cm="1">
        <f t="array" ref="H232">INDEX(DCC_estimation!$O$16:$O$2531,P232)</f>
        <v>0.48662680992877283</v>
      </c>
      <c r="I232" s="10">
        <f t="shared" si="28"/>
        <v>3.5078734464463426E-4</v>
      </c>
      <c r="J232" s="10">
        <f t="shared" si="29"/>
        <v>2.313334916044768E-2</v>
      </c>
      <c r="K232" s="14" cm="1">
        <f t="array" ref="K232">INDEX(DCC_estimation!$P$16:$P$2531,P232)</f>
        <v>1.0059851860236073E-2</v>
      </c>
      <c r="L232" s="14" cm="1">
        <f t="array" ref="L232">INDEX(DCC_estimation!$Q$17:$Q$2531,P232)</f>
        <v>1.3620357307061228E-2</v>
      </c>
      <c r="M232" s="14">
        <f>GARCH_SP500!I229</f>
        <v>1.026402123316819E-2</v>
      </c>
      <c r="N232" s="14">
        <f>GARCH_AAPL!I229</f>
        <v>1.3469923229002541E-2</v>
      </c>
      <c r="O232" s="6">
        <f t="shared" si="30"/>
        <v>0.65885970474616085</v>
      </c>
      <c r="P232" s="2">
        <f t="shared" si="31"/>
        <v>431</v>
      </c>
    </row>
    <row r="233" spans="1:16" x14ac:dyDescent="0.25">
      <c r="A233" s="9">
        <v>42289</v>
      </c>
      <c r="B233" s="10">
        <v>1.2755038736604885E-3</v>
      </c>
      <c r="C233" s="10">
        <v>-4.637923487765816E-3</v>
      </c>
      <c r="D233" s="10">
        <f t="shared" si="24"/>
        <v>9.0116047127139173E-4</v>
      </c>
      <c r="E233" s="10">
        <f t="shared" si="25"/>
        <v>-5.4315514962677844E-3</v>
      </c>
      <c r="F233" s="5">
        <f t="shared" si="26"/>
        <v>8.1209019498207682E-7</v>
      </c>
      <c r="G233" s="5">
        <f t="shared" si="27"/>
        <v>2.9501751656608809E-5</v>
      </c>
      <c r="H233" s="6" cm="1">
        <f t="array" ref="H233">INDEX(DCC_estimation!$O$16:$O$2531,P233)</f>
        <v>0.4148003046700548</v>
      </c>
      <c r="I233" s="10">
        <f t="shared" si="28"/>
        <v>9.0116047127139173E-4</v>
      </c>
      <c r="J233" s="10">
        <f t="shared" si="29"/>
        <v>5.4315514962677844E-3</v>
      </c>
      <c r="K233" s="14" cm="1">
        <f t="array" ref="K233">INDEX(DCC_estimation!$P$16:$P$2531,P233)</f>
        <v>9.5710870020902401E-3</v>
      </c>
      <c r="L233" s="14" cm="1">
        <f t="array" ref="L233">INDEX(DCC_estimation!$Q$17:$Q$2531,P233)</f>
        <v>1.3815184376922357E-2</v>
      </c>
      <c r="M233" s="14">
        <f>GARCH_SP500!I230</f>
        <v>9.0800551841088237E-3</v>
      </c>
      <c r="N233" s="14">
        <f>GARCH_AAPL!I230</f>
        <v>1.5043388291904663E-2</v>
      </c>
      <c r="O233" s="6">
        <f t="shared" si="30"/>
        <v>0.59873478188724805</v>
      </c>
      <c r="P233" s="2">
        <f t="shared" si="31"/>
        <v>433</v>
      </c>
    </row>
    <row r="234" spans="1:16" x14ac:dyDescent="0.25">
      <c r="A234" s="9">
        <v>42290</v>
      </c>
      <c r="B234" s="10">
        <v>-6.8254141346049124E-3</v>
      </c>
      <c r="C234" s="10">
        <v>1.7025089605735566E-3</v>
      </c>
      <c r="D234" s="10">
        <f t="shared" si="24"/>
        <v>-7.1997575369940094E-3</v>
      </c>
      <c r="E234" s="10">
        <f t="shared" si="25"/>
        <v>9.0888095207158849E-4</v>
      </c>
      <c r="F234" s="5">
        <f t="shared" si="26"/>
        <v>5.1836508591502046E-5</v>
      </c>
      <c r="G234" s="5">
        <f t="shared" si="27"/>
        <v>8.2606458503855713E-7</v>
      </c>
      <c r="H234" s="6" cm="1">
        <f t="array" ref="H234">INDEX(DCC_estimation!$O$16:$O$2531,P234)</f>
        <v>0.42440365800709101</v>
      </c>
      <c r="I234" s="10">
        <f t="shared" si="28"/>
        <v>7.1997575369940094E-3</v>
      </c>
      <c r="J234" s="10">
        <f t="shared" si="29"/>
        <v>9.0888095207158849E-4</v>
      </c>
      <c r="K234" s="14" cm="1">
        <f t="array" ref="K234">INDEX(DCC_estimation!$P$16:$P$2531,P234)</f>
        <v>8.6243933122719611E-3</v>
      </c>
      <c r="L234" s="14" cm="1">
        <f t="array" ref="L234">INDEX(DCC_estimation!$Q$17:$Q$2531,P234)</f>
        <v>1.5035054254775984E-2</v>
      </c>
      <c r="M234" s="14">
        <f>GARCH_SP500!I231</f>
        <v>8.0924601028747774E-3</v>
      </c>
      <c r="N234" s="14">
        <f>GARCH_AAPL!I231</f>
        <v>1.4348856012084122E-2</v>
      </c>
      <c r="O234" s="6">
        <f t="shared" si="30"/>
        <v>0.73987024861010764</v>
      </c>
      <c r="P234" s="2">
        <f t="shared" si="31"/>
        <v>435</v>
      </c>
    </row>
    <row r="235" spans="1:16" x14ac:dyDescent="0.25">
      <c r="A235" s="9">
        <v>42291</v>
      </c>
      <c r="B235" s="10">
        <v>-4.7162984293978027E-3</v>
      </c>
      <c r="C235" s="10">
        <v>-1.413364343859036E-2</v>
      </c>
      <c r="D235" s="10">
        <f t="shared" si="24"/>
        <v>-5.0906418317868997E-3</v>
      </c>
      <c r="E235" s="10">
        <f t="shared" si="25"/>
        <v>-1.4927271447092327E-2</v>
      </c>
      <c r="F235" s="5">
        <f t="shared" si="26"/>
        <v>2.5914634259538682E-5</v>
      </c>
      <c r="G235" s="5">
        <f t="shared" si="27"/>
        <v>2.2282343285517787E-4</v>
      </c>
      <c r="H235" s="6" cm="1">
        <f t="array" ref="H235">INDEX(DCC_estimation!$O$16:$O$2531,P235)</f>
        <v>0.46544095777128719</v>
      </c>
      <c r="I235" s="10">
        <f t="shared" si="28"/>
        <v>5.0906418317868997E-3</v>
      </c>
      <c r="J235" s="10">
        <f t="shared" si="29"/>
        <v>1.4927271447092327E-2</v>
      </c>
      <c r="K235" s="14" cm="1">
        <f t="array" ref="K235">INDEX(DCC_estimation!$P$16:$P$2531,P235)</f>
        <v>7.8579841978008522E-3</v>
      </c>
      <c r="L235" s="14" cm="1">
        <f t="array" ref="L235">INDEX(DCC_estimation!$Q$17:$Q$2531,P235)</f>
        <v>1.4494823397903291E-2</v>
      </c>
      <c r="M235" s="14">
        <f>GARCH_SP500!I232</f>
        <v>8.0552672211065737E-3</v>
      </c>
      <c r="N235" s="14">
        <f>GARCH_AAPL!I232</f>
        <v>1.3597229671556082E-2</v>
      </c>
      <c r="O235" s="6">
        <f t="shared" si="30"/>
        <v>0.85855154645562315</v>
      </c>
      <c r="P235" s="2">
        <f t="shared" si="31"/>
        <v>437</v>
      </c>
    </row>
    <row r="236" spans="1:16" x14ac:dyDescent="0.25">
      <c r="A236" s="9">
        <v>42292</v>
      </c>
      <c r="B236" s="10">
        <v>1.4852775994865119E-2</v>
      </c>
      <c r="C236" s="10">
        <v>1.4971418201615183E-2</v>
      </c>
      <c r="D236" s="10">
        <f t="shared" si="24"/>
        <v>1.4478432592476023E-2</v>
      </c>
      <c r="E236" s="10">
        <f t="shared" si="25"/>
        <v>1.4177790193113216E-2</v>
      </c>
      <c r="F236" s="5">
        <f t="shared" si="26"/>
        <v>2.0962501033487197E-4</v>
      </c>
      <c r="G236" s="5">
        <f t="shared" si="27"/>
        <v>2.0100973475993726E-4</v>
      </c>
      <c r="H236" s="6" cm="1">
        <f t="array" ref="H236">INDEX(DCC_estimation!$O$16:$O$2531,P236)</f>
        <v>0.4838900065025904</v>
      </c>
      <c r="I236" s="10">
        <f t="shared" si="28"/>
        <v>1.4478432592476023E-2</v>
      </c>
      <c r="J236" s="10">
        <f t="shared" si="29"/>
        <v>1.4177790193113216E-2</v>
      </c>
      <c r="K236" s="14" cm="1">
        <f t="array" ref="K236">INDEX(DCC_estimation!$P$16:$P$2531,P236)</f>
        <v>7.83272282901149E-3</v>
      </c>
      <c r="L236" s="14" cm="1">
        <f t="array" ref="L236">INDEX(DCC_estimation!$Q$17:$Q$2531,P236)</f>
        <v>1.392093411328092E-2</v>
      </c>
      <c r="M236" s="14">
        <f>GARCH_SP500!I233</f>
        <v>7.6621491489811617E-3</v>
      </c>
      <c r="N236" s="14">
        <f>GARCH_AAPL!I233</f>
        <v>1.4070388325816729E-2</v>
      </c>
      <c r="O236" s="6">
        <f t="shared" si="30"/>
        <v>0.86000756641707476</v>
      </c>
      <c r="P236" s="2">
        <f t="shared" si="31"/>
        <v>439</v>
      </c>
    </row>
    <row r="237" spans="1:16" x14ac:dyDescent="0.25">
      <c r="A237" s="9">
        <v>42293</v>
      </c>
      <c r="B237" s="10">
        <v>4.5704742422894018E-3</v>
      </c>
      <c r="C237" s="10">
        <v>-7.330591811192555E-3</v>
      </c>
      <c r="D237" s="10">
        <f t="shared" si="24"/>
        <v>4.1961308399003049E-3</v>
      </c>
      <c r="E237" s="10">
        <f t="shared" si="25"/>
        <v>-8.1242198196945226E-3</v>
      </c>
      <c r="F237" s="5">
        <f t="shared" si="26"/>
        <v>1.7607514025562437E-5</v>
      </c>
      <c r="G237" s="5">
        <f t="shared" si="27"/>
        <v>6.6002947678717302E-5</v>
      </c>
      <c r="H237" s="6" cm="1">
        <f t="array" ref="H237">INDEX(DCC_estimation!$O$16:$O$2531,P237)</f>
        <v>0.54199350028293181</v>
      </c>
      <c r="I237" s="10">
        <f t="shared" si="28"/>
        <v>4.1961308399003049E-3</v>
      </c>
      <c r="J237" s="10">
        <f t="shared" si="29"/>
        <v>8.1242198196945226E-3</v>
      </c>
      <c r="K237" s="14" cm="1">
        <f t="array" ref="K237">INDEX(DCC_estimation!$P$16:$P$2531,P237)</f>
        <v>7.5346836386391914E-3</v>
      </c>
      <c r="L237" s="14" cm="1">
        <f t="array" ref="L237">INDEX(DCC_estimation!$Q$17:$Q$2531,P237)</f>
        <v>1.4300142707356999E-2</v>
      </c>
      <c r="M237" s="14">
        <f>GARCH_SP500!I234</f>
        <v>9.4117772307121695E-3</v>
      </c>
      <c r="N237" s="14">
        <f>GARCH_AAPL!I234</f>
        <v>1.4159777304974057E-2</v>
      </c>
      <c r="O237" s="6">
        <f t="shared" si="30"/>
        <v>1.028654257062565</v>
      </c>
      <c r="P237" s="2">
        <f t="shared" si="31"/>
        <v>441</v>
      </c>
    </row>
    <row r="238" spans="1:16" x14ac:dyDescent="0.25">
      <c r="A238" s="9">
        <v>42296</v>
      </c>
      <c r="B238" s="10">
        <v>2.7052151629769483E-4</v>
      </c>
      <c r="C238" s="10">
        <v>6.2140129682997092E-3</v>
      </c>
      <c r="D238" s="10">
        <f t="shared" si="24"/>
        <v>-1.0382188609140184E-4</v>
      </c>
      <c r="E238" s="10">
        <f t="shared" si="25"/>
        <v>5.4203849597977407E-3</v>
      </c>
      <c r="F238" s="5">
        <f t="shared" si="26"/>
        <v>1.0778984031576018E-8</v>
      </c>
      <c r="G238" s="5">
        <f t="shared" si="27"/>
        <v>2.9380573112401554E-5</v>
      </c>
      <c r="H238" s="6" cm="1">
        <f t="array" ref="H238">INDEX(DCC_estimation!$O$16:$O$2531,P238)</f>
        <v>0.59413665963747375</v>
      </c>
      <c r="I238" s="10">
        <f t="shared" si="28"/>
        <v>1.0382188609140184E-4</v>
      </c>
      <c r="J238" s="10">
        <f t="shared" si="29"/>
        <v>5.4203849597977407E-3</v>
      </c>
      <c r="K238" s="14" cm="1">
        <f t="array" ref="K238">INDEX(DCC_estimation!$P$16:$P$2531,P238)</f>
        <v>8.9324882740349932E-3</v>
      </c>
      <c r="L238" s="14" cm="1">
        <f t="array" ref="L238">INDEX(DCC_estimation!$Q$17:$Q$2531,P238)</f>
        <v>1.4366020806394129E-2</v>
      </c>
      <c r="M238" s="14">
        <f>GARCH_SP500!I235</f>
        <v>8.5395173176233338E-3</v>
      </c>
      <c r="N238" s="14">
        <f>GARCH_AAPL!I235</f>
        <v>1.3789490546702423E-2</v>
      </c>
      <c r="O238" s="6">
        <f t="shared" si="30"/>
        <v>0.95554333264608282</v>
      </c>
      <c r="P238" s="2">
        <f t="shared" si="31"/>
        <v>443</v>
      </c>
    </row>
    <row r="239" spans="1:16" x14ac:dyDescent="0.25">
      <c r="A239" s="9">
        <v>42297</v>
      </c>
      <c r="B239" s="10">
        <v>-1.4210831702448079E-3</v>
      </c>
      <c r="C239" s="10">
        <v>1.825822900713403E-2</v>
      </c>
      <c r="D239" s="10">
        <f t="shared" si="24"/>
        <v>-1.7954265726339046E-3</v>
      </c>
      <c r="E239" s="10">
        <f t="shared" si="25"/>
        <v>1.7464600998632063E-2</v>
      </c>
      <c r="F239" s="5">
        <f t="shared" si="26"/>
        <v>3.2235565777199296E-6</v>
      </c>
      <c r="G239" s="5">
        <f t="shared" si="27"/>
        <v>3.0501228804142005E-4</v>
      </c>
      <c r="H239" s="6" cm="1">
        <f t="array" ref="H239">INDEX(DCC_estimation!$O$16:$O$2531,P239)</f>
        <v>0.55935431395410951</v>
      </c>
      <c r="I239" s="10">
        <f t="shared" si="28"/>
        <v>1.7954265726339046E-3</v>
      </c>
      <c r="J239" s="10">
        <f t="shared" si="29"/>
        <v>1.7464600998632063E-2</v>
      </c>
      <c r="K239" s="14" cm="1">
        <f t="array" ref="K239">INDEX(DCC_estimation!$P$16:$P$2531,P239)</f>
        <v>8.2441633225980807E-3</v>
      </c>
      <c r="L239" s="14" cm="1">
        <f t="array" ref="L239">INDEX(DCC_estimation!$Q$17:$Q$2531,P239)</f>
        <v>1.408742228960623E-2</v>
      </c>
      <c r="M239" s="14">
        <f>GARCH_SP500!I236</f>
        <v>7.6440244740793696E-3</v>
      </c>
      <c r="N239" s="14">
        <f>GARCH_AAPL!I236</f>
        <v>1.3226011377578313E-2</v>
      </c>
      <c r="O239" s="6">
        <f t="shared" si="30"/>
        <v>0.95581081085390851</v>
      </c>
      <c r="P239" s="2">
        <f t="shared" si="31"/>
        <v>445</v>
      </c>
    </row>
    <row r="240" spans="1:16" x14ac:dyDescent="0.25">
      <c r="A240" s="9">
        <v>42298</v>
      </c>
      <c r="B240" s="10">
        <v>-5.8253765812966707E-3</v>
      </c>
      <c r="C240" s="10">
        <v>-8.7826319340011949E-5</v>
      </c>
      <c r="D240" s="10">
        <f t="shared" si="24"/>
        <v>-6.1997199836857676E-3</v>
      </c>
      <c r="E240" s="10">
        <f t="shared" si="25"/>
        <v>-8.8145432784198007E-4</v>
      </c>
      <c r="F240" s="5">
        <f t="shared" si="26"/>
        <v>3.8436527876112656E-5</v>
      </c>
      <c r="G240" s="5">
        <f t="shared" si="27"/>
        <v>7.7696173207135683E-7</v>
      </c>
      <c r="H240" s="6" cm="1">
        <f t="array" ref="H240">INDEX(DCC_estimation!$O$16:$O$2531,P240)</f>
        <v>0.56629722954072514</v>
      </c>
      <c r="I240" s="10">
        <f t="shared" si="28"/>
        <v>6.1997199836857676E-3</v>
      </c>
      <c r="J240" s="10">
        <f t="shared" si="29"/>
        <v>8.8145432784198007E-4</v>
      </c>
      <c r="K240" s="14" cm="1">
        <f t="array" ref="K240">INDEX(DCC_estimation!$P$16:$P$2531,P240)</f>
        <v>7.5511342533430507E-3</v>
      </c>
      <c r="L240" s="14" cm="1">
        <f t="array" ref="L240">INDEX(DCC_estimation!$Q$17:$Q$2531,P240)</f>
        <v>1.36608746653193E-2</v>
      </c>
      <c r="M240" s="14">
        <f>GARCH_SP500!I237</f>
        <v>6.9740891019811043E-3</v>
      </c>
      <c r="N240" s="14">
        <f>GARCH_AAPL!I237</f>
        <v>1.393185194409881E-2</v>
      </c>
      <c r="O240" s="6">
        <f t="shared" si="30"/>
        <v>1.0244971439421109</v>
      </c>
      <c r="P240" s="2">
        <f t="shared" si="31"/>
        <v>447</v>
      </c>
    </row>
    <row r="241" spans="1:16" x14ac:dyDescent="0.25">
      <c r="A241" s="9">
        <v>42299</v>
      </c>
      <c r="B241" s="10">
        <v>1.6627537222502875E-2</v>
      </c>
      <c r="C241" s="10">
        <v>1.5295322950234835E-2</v>
      </c>
      <c r="D241" s="10">
        <f t="shared" si="24"/>
        <v>1.6253193820113778E-2</v>
      </c>
      <c r="E241" s="10">
        <f t="shared" si="25"/>
        <v>1.4501694941732868E-2</v>
      </c>
      <c r="F241" s="5">
        <f t="shared" si="26"/>
        <v>2.6416630935418472E-4</v>
      </c>
      <c r="G241" s="5">
        <f t="shared" si="27"/>
        <v>2.1029915618308066E-4</v>
      </c>
      <c r="H241" s="6" cm="1">
        <f t="array" ref="H241">INDEX(DCC_estimation!$O$16:$O$2531,P241)</f>
        <v>0.52079974911479221</v>
      </c>
      <c r="I241" s="10">
        <f t="shared" si="28"/>
        <v>1.6253193820113778E-2</v>
      </c>
      <c r="J241" s="10">
        <f t="shared" si="29"/>
        <v>1.4501694941732868E-2</v>
      </c>
      <c r="K241" s="14" cm="1">
        <f t="array" ref="K241">INDEX(DCC_estimation!$P$16:$P$2531,P241)</f>
        <v>7.0471051721807303E-3</v>
      </c>
      <c r="L241" s="14" cm="1">
        <f t="array" ref="L241">INDEX(DCC_estimation!$Q$17:$Q$2531,P241)</f>
        <v>1.4200795945994679E-2</v>
      </c>
      <c r="M241" s="14">
        <f>GARCH_SP500!I238</f>
        <v>7.0306542232814549E-3</v>
      </c>
      <c r="N241" s="14">
        <f>GARCH_AAPL!I238</f>
        <v>1.3257301611929144E-2</v>
      </c>
      <c r="O241" s="6">
        <f t="shared" si="30"/>
        <v>1.0494764566733097</v>
      </c>
      <c r="P241" s="2">
        <f t="shared" si="31"/>
        <v>449</v>
      </c>
    </row>
    <row r="242" spans="1:16" x14ac:dyDescent="0.25">
      <c r="A242" s="9">
        <v>42300</v>
      </c>
      <c r="B242" s="10">
        <v>1.1030396928638497E-2</v>
      </c>
      <c r="C242" s="10">
        <v>3.099567099567091E-2</v>
      </c>
      <c r="D242" s="10">
        <f t="shared" si="24"/>
        <v>1.06560535262494E-2</v>
      </c>
      <c r="E242" s="10">
        <f t="shared" si="25"/>
        <v>3.0202042987168942E-2</v>
      </c>
      <c r="F242" s="5">
        <f t="shared" si="26"/>
        <v>1.1355147675429228E-4</v>
      </c>
      <c r="G242" s="5">
        <f t="shared" si="27"/>
        <v>9.1216340059880067E-4</v>
      </c>
      <c r="H242" s="6" cm="1">
        <f t="array" ref="H242">INDEX(DCC_estimation!$O$16:$O$2531,P242)</f>
        <v>0.53492807808546317</v>
      </c>
      <c r="I242" s="10">
        <f t="shared" si="28"/>
        <v>1.06560535262494E-2</v>
      </c>
      <c r="J242" s="10">
        <f t="shared" si="29"/>
        <v>3.0202042987168942E-2</v>
      </c>
      <c r="K242" s="14" cm="1">
        <f t="array" ref="K242">INDEX(DCC_estimation!$P$16:$P$2531,P242)</f>
        <v>7.0888080150227628E-3</v>
      </c>
      <c r="L242" s="14" cm="1">
        <f t="array" ref="L242">INDEX(DCC_estimation!$Q$17:$Q$2531,P242)</f>
        <v>1.3689412353892576E-2</v>
      </c>
      <c r="M242" s="14">
        <f>GARCH_SP500!I239</f>
        <v>9.6252312247913242E-3</v>
      </c>
      <c r="N242" s="14">
        <f>GARCH_AAPL!I239</f>
        <v>1.3556100046351901E-2</v>
      </c>
      <c r="O242" s="6">
        <f t="shared" si="30"/>
        <v>1.0330158504883189</v>
      </c>
      <c r="P242" s="2">
        <f t="shared" si="31"/>
        <v>451</v>
      </c>
    </row>
    <row r="243" spans="1:16" x14ac:dyDescent="0.25">
      <c r="A243" s="9">
        <v>42303</v>
      </c>
      <c r="B243" s="10">
        <v>-1.9131147145990957E-3</v>
      </c>
      <c r="C243" s="10">
        <v>-3.1911320120927122E-2</v>
      </c>
      <c r="D243" s="10">
        <f t="shared" si="24"/>
        <v>-2.2874581169881922E-3</v>
      </c>
      <c r="E243" s="10">
        <f t="shared" si="25"/>
        <v>-3.270494812942909E-2</v>
      </c>
      <c r="F243" s="5">
        <f t="shared" si="26"/>
        <v>5.2324646369751657E-6</v>
      </c>
      <c r="G243" s="5">
        <f t="shared" si="27"/>
        <v>1.0696136321486473E-3</v>
      </c>
      <c r="H243" s="6" cm="1">
        <f t="array" ref="H243">INDEX(DCC_estimation!$O$16:$O$2531,P243)</f>
        <v>0.59180524931555867</v>
      </c>
      <c r="I243" s="10">
        <f t="shared" si="28"/>
        <v>2.2874581169881922E-3</v>
      </c>
      <c r="J243" s="10">
        <f t="shared" si="29"/>
        <v>3.270494812942909E-2</v>
      </c>
      <c r="K243" s="14" cm="1">
        <f t="array" ref="K243">INDEX(DCC_estimation!$P$16:$P$2531,P243)</f>
        <v>9.1265361625783165E-3</v>
      </c>
      <c r="L243" s="14" cm="1">
        <f t="array" ref="L243">INDEX(DCC_estimation!$Q$17:$Q$2531,P243)</f>
        <v>1.3918208133551935E-2</v>
      </c>
      <c r="M243" s="14">
        <f>GARCH_SP500!I240</f>
        <v>9.7267363103402636E-3</v>
      </c>
      <c r="N243" s="14">
        <f>GARCH_AAPL!I240</f>
        <v>1.6516309633341636E-2</v>
      </c>
      <c r="O243" s="6">
        <f t="shared" si="30"/>
        <v>0.90251859936481749</v>
      </c>
      <c r="P243" s="2">
        <f t="shared" si="31"/>
        <v>453</v>
      </c>
    </row>
    <row r="244" spans="1:16" x14ac:dyDescent="0.25">
      <c r="A244" s="9">
        <v>42304</v>
      </c>
      <c r="B244" s="10">
        <v>-2.5540995953997614E-3</v>
      </c>
      <c r="C244" s="10">
        <v>-6.3323733518390046E-3</v>
      </c>
      <c r="D244" s="10">
        <f t="shared" si="24"/>
        <v>-2.9284429977888579E-3</v>
      </c>
      <c r="E244" s="10">
        <f t="shared" si="25"/>
        <v>-7.1260013603409731E-3</v>
      </c>
      <c r="F244" s="5">
        <f t="shared" si="26"/>
        <v>8.5757783912985929E-6</v>
      </c>
      <c r="G244" s="5">
        <f t="shared" si="27"/>
        <v>5.0779895387581397E-5</v>
      </c>
      <c r="H244" s="6" cm="1">
        <f t="array" ref="H244">INDEX(DCC_estimation!$O$16:$O$2531,P244)</f>
        <v>0.64991515760985785</v>
      </c>
      <c r="I244" s="10">
        <f t="shared" si="28"/>
        <v>2.9284429977888579E-3</v>
      </c>
      <c r="J244" s="10">
        <f t="shared" si="29"/>
        <v>7.1260013603409731E-3</v>
      </c>
      <c r="K244" s="14" cm="1">
        <f t="array" ref="K244">INDEX(DCC_estimation!$P$16:$P$2531,P244)</f>
        <v>9.2066615013782944E-3</v>
      </c>
      <c r="L244" s="14" cm="1">
        <f t="array" ref="L244">INDEX(DCC_estimation!$Q$17:$Q$2531,P244)</f>
        <v>1.6221020417542059E-2</v>
      </c>
      <c r="M244" s="14">
        <f>GARCH_SP500!I241</f>
        <v>8.7178262774711846E-3</v>
      </c>
      <c r="N244" s="14">
        <f>GARCH_AAPL!I241</f>
        <v>1.9358834388702482E-2</v>
      </c>
      <c r="O244" s="6">
        <f t="shared" si="30"/>
        <v>1.1450716461858974</v>
      </c>
      <c r="P244" s="2">
        <f t="shared" si="31"/>
        <v>455</v>
      </c>
    </row>
    <row r="245" spans="1:16" x14ac:dyDescent="0.25">
      <c r="A245" s="9">
        <v>42305</v>
      </c>
      <c r="B245" s="10">
        <v>1.1839933394323987E-2</v>
      </c>
      <c r="C245" s="10">
        <v>4.1204642821313309E-2</v>
      </c>
      <c r="D245" s="10">
        <f t="shared" si="24"/>
        <v>1.146558999193489E-2</v>
      </c>
      <c r="E245" s="10">
        <f t="shared" si="25"/>
        <v>4.0411014812811341E-2</v>
      </c>
      <c r="F245" s="5">
        <f t="shared" si="26"/>
        <v>1.314597538631575E-4</v>
      </c>
      <c r="G245" s="5">
        <f t="shared" si="27"/>
        <v>1.6330501182012576E-3</v>
      </c>
      <c r="H245" s="6" cm="1">
        <f t="array" ref="H245">INDEX(DCC_estimation!$O$16:$O$2531,P245)</f>
        <v>0.59189899593574291</v>
      </c>
      <c r="I245" s="10">
        <f t="shared" si="28"/>
        <v>1.146558999193489E-2</v>
      </c>
      <c r="J245" s="10">
        <f t="shared" si="29"/>
        <v>4.0411014812811341E-2</v>
      </c>
      <c r="K245" s="14" cm="1">
        <f t="array" ref="K245">INDEX(DCC_estimation!$P$16:$P$2531,P245)</f>
        <v>8.3933060295496801E-3</v>
      </c>
      <c r="L245" s="14" cm="1">
        <f t="array" ref="L245">INDEX(DCC_estimation!$Q$17:$Q$2531,P245)</f>
        <v>1.8510185970308714E-2</v>
      </c>
      <c r="M245" s="14">
        <f>GARCH_SP500!I242</f>
        <v>7.9366362088730252E-3</v>
      </c>
      <c r="N245" s="14">
        <f>GARCH_AAPL!I242</f>
        <v>1.8103690143125628E-2</v>
      </c>
      <c r="O245" s="6">
        <f t="shared" si="30"/>
        <v>1.3053450513822649</v>
      </c>
      <c r="P245" s="2">
        <f t="shared" si="31"/>
        <v>457</v>
      </c>
    </row>
    <row r="246" spans="1:16" x14ac:dyDescent="0.25">
      <c r="A246" s="9">
        <v>42306</v>
      </c>
      <c r="B246" s="10">
        <v>-4.4968545937285054E-4</v>
      </c>
      <c r="C246" s="10">
        <v>1.0564299842853897E-2</v>
      </c>
      <c r="D246" s="10">
        <f t="shared" si="24"/>
        <v>-8.2402886176194726E-4</v>
      </c>
      <c r="E246" s="10">
        <f t="shared" si="25"/>
        <v>9.7706718343519294E-3</v>
      </c>
      <c r="F246" s="5">
        <f t="shared" si="26"/>
        <v>6.7902356501669038E-7</v>
      </c>
      <c r="G246" s="5">
        <f t="shared" si="27"/>
        <v>9.5466028094598097E-5</v>
      </c>
      <c r="H246" s="6" cm="1">
        <f t="array" ref="H246">INDEX(DCC_estimation!$O$16:$O$2531,P246)</f>
        <v>0.59870695876748325</v>
      </c>
      <c r="I246" s="10">
        <f t="shared" si="28"/>
        <v>8.2402886176194726E-4</v>
      </c>
      <c r="J246" s="10">
        <f t="shared" si="29"/>
        <v>9.7706718343519294E-3</v>
      </c>
      <c r="K246" s="14" cm="1">
        <f t="array" ref="K246">INDEX(DCC_estimation!$P$16:$P$2531,P246)</f>
        <v>7.778777939779759E-3</v>
      </c>
      <c r="L246" s="14" cm="1">
        <f t="array" ref="L246">INDEX(DCC_estimation!$Q$17:$Q$2531,P246)</f>
        <v>1.7448676914917735E-2</v>
      </c>
      <c r="M246" s="14">
        <f>GARCH_SP500!I243</f>
        <v>8.7263082578264844E-3</v>
      </c>
      <c r="N246" s="14">
        <f>GARCH_AAPL!I243</f>
        <v>2.1773099669702034E-2</v>
      </c>
      <c r="O246" s="6">
        <f t="shared" si="30"/>
        <v>1.3429672849798004</v>
      </c>
      <c r="P246" s="2">
        <f t="shared" si="31"/>
        <v>459</v>
      </c>
    </row>
    <row r="247" spans="1:16" x14ac:dyDescent="0.25">
      <c r="A247" s="9">
        <v>42307</v>
      </c>
      <c r="B247" s="10">
        <v>-4.8099702786910115E-3</v>
      </c>
      <c r="C247" s="10">
        <v>-8.5455903094665553E-3</v>
      </c>
      <c r="D247" s="10">
        <f t="shared" si="24"/>
        <v>-5.1843136810801084E-3</v>
      </c>
      <c r="E247" s="10">
        <f t="shared" si="25"/>
        <v>-9.3392183179685229E-3</v>
      </c>
      <c r="F247" s="5">
        <f t="shared" si="26"/>
        <v>2.6877108343834383E-5</v>
      </c>
      <c r="G247" s="5">
        <f t="shared" si="27"/>
        <v>8.7220998790678807E-5</v>
      </c>
      <c r="H247" s="6" cm="1">
        <f t="array" ref="H247">INDEX(DCC_estimation!$O$16:$O$2531,P247)</f>
        <v>0.66960853089178973</v>
      </c>
      <c r="I247" s="10">
        <f t="shared" si="28"/>
        <v>5.1843136810801084E-3</v>
      </c>
      <c r="J247" s="10">
        <f t="shared" si="29"/>
        <v>9.3392183179685229E-3</v>
      </c>
      <c r="K247" s="14" cm="1">
        <f t="array" ref="K247">INDEX(DCC_estimation!$P$16:$P$2531,P247)</f>
        <v>8.4080867325417412E-3</v>
      </c>
      <c r="L247" s="14" cm="1">
        <f t="array" ref="L247">INDEX(DCC_estimation!$Q$17:$Q$2531,P247)</f>
        <v>2.0436653051916973E-2</v>
      </c>
      <c r="M247" s="14">
        <f>GARCH_SP500!I244</f>
        <v>7.8161559168539885E-3</v>
      </c>
      <c r="N247" s="14">
        <f>GARCH_AAPL!I244</f>
        <v>2.0240283283074968E-2</v>
      </c>
      <c r="O247" s="6">
        <f t="shared" si="30"/>
        <v>1.6275471057495303</v>
      </c>
      <c r="P247" s="2">
        <f t="shared" si="31"/>
        <v>461</v>
      </c>
    </row>
    <row r="248" spans="1:16" x14ac:dyDescent="0.25">
      <c r="A248" s="9">
        <v>42310</v>
      </c>
      <c r="B248" s="10">
        <v>1.1873845798707316E-2</v>
      </c>
      <c r="C248" s="10">
        <v>1.4058577405857697E-2</v>
      </c>
      <c r="D248" s="10">
        <f t="shared" si="24"/>
        <v>1.149950239631822E-2</v>
      </c>
      <c r="E248" s="10">
        <f t="shared" si="25"/>
        <v>1.326494939735573E-2</v>
      </c>
      <c r="F248" s="5">
        <f t="shared" si="26"/>
        <v>1.3223855536292849E-4</v>
      </c>
      <c r="G248" s="5">
        <f t="shared" si="27"/>
        <v>1.7595888251440813E-4</v>
      </c>
      <c r="H248" s="6" cm="1">
        <f t="array" ref="H248">INDEX(DCC_estimation!$O$16:$O$2531,P248)</f>
        <v>0.63899430411809188</v>
      </c>
      <c r="I248" s="10">
        <f t="shared" si="28"/>
        <v>1.149950239631822E-2</v>
      </c>
      <c r="J248" s="10">
        <f t="shared" si="29"/>
        <v>1.326494939735573E-2</v>
      </c>
      <c r="K248" s="14" cm="1">
        <f t="array" ref="K248">INDEX(DCC_estimation!$P$16:$P$2531,P248)</f>
        <v>7.6952023197870206E-3</v>
      </c>
      <c r="L248" s="14" cm="1">
        <f t="array" ref="L248">INDEX(DCC_estimation!$Q$17:$Q$2531,P248)</f>
        <v>1.9114519839082821E-2</v>
      </c>
      <c r="M248" s="14">
        <f>GARCH_SP500!I245</f>
        <v>7.4904351497435536E-3</v>
      </c>
      <c r="N248" s="14">
        <f>GARCH_AAPL!I245</f>
        <v>1.8988205090190648E-2</v>
      </c>
      <c r="O248" s="6">
        <f t="shared" si="30"/>
        <v>1.5872317316101752</v>
      </c>
      <c r="P248" s="2">
        <f t="shared" si="31"/>
        <v>463</v>
      </c>
    </row>
    <row r="249" spans="1:16" x14ac:dyDescent="0.25">
      <c r="A249" s="9">
        <v>42311</v>
      </c>
      <c r="B249" s="10">
        <v>2.7280720515194812E-3</v>
      </c>
      <c r="C249" s="10">
        <v>1.1470539693018589E-2</v>
      </c>
      <c r="D249" s="10">
        <f t="shared" si="24"/>
        <v>2.3537286491303847E-3</v>
      </c>
      <c r="E249" s="10">
        <f t="shared" si="25"/>
        <v>1.0676911684516621E-2</v>
      </c>
      <c r="F249" s="5">
        <f t="shared" si="26"/>
        <v>5.5400385537371456E-6</v>
      </c>
      <c r="G249" s="5">
        <f t="shared" si="27"/>
        <v>1.1399644311896756E-4</v>
      </c>
      <c r="H249" s="6" cm="1">
        <f t="array" ref="H249">INDEX(DCC_estimation!$O$16:$O$2531,P249)</f>
        <v>0.63981175597845041</v>
      </c>
      <c r="I249" s="10">
        <f t="shared" si="28"/>
        <v>2.3537286491303847E-3</v>
      </c>
      <c r="J249" s="10">
        <f t="shared" si="29"/>
        <v>1.0676911684516621E-2</v>
      </c>
      <c r="K249" s="14" cm="1">
        <f t="array" ref="K249">INDEX(DCC_estimation!$P$16:$P$2531,P249)</f>
        <v>7.4405019328685484E-3</v>
      </c>
      <c r="L249" s="14" cm="1">
        <f t="array" ref="L249">INDEX(DCC_estimation!$Q$17:$Q$2531,P249)</f>
        <v>1.8061721578383868E-2</v>
      </c>
      <c r="M249" s="14">
        <f>GARCH_SP500!I246</f>
        <v>8.4375821162056969E-3</v>
      </c>
      <c r="N249" s="14">
        <f>GARCH_AAPL!I246</f>
        <v>1.8107427246715758E-2</v>
      </c>
      <c r="O249" s="6">
        <f t="shared" si="30"/>
        <v>1.5531347082930478</v>
      </c>
      <c r="P249" s="2">
        <f t="shared" si="31"/>
        <v>465</v>
      </c>
    </row>
    <row r="250" spans="1:16" x14ac:dyDescent="0.25">
      <c r="A250" s="9">
        <v>42312</v>
      </c>
      <c r="B250" s="10">
        <v>-3.5453765540646165E-3</v>
      </c>
      <c r="C250" s="10">
        <v>-4.6504038508606849E-3</v>
      </c>
      <c r="D250" s="10">
        <f t="shared" si="24"/>
        <v>-3.9197199564537134E-3</v>
      </c>
      <c r="E250" s="10">
        <f t="shared" si="25"/>
        <v>-5.4440318593626533E-3</v>
      </c>
      <c r="F250" s="5">
        <f t="shared" si="26"/>
        <v>1.5364204537021499E-5</v>
      </c>
      <c r="G250" s="5">
        <f t="shared" si="27"/>
        <v>2.9637482885755586E-5</v>
      </c>
      <c r="H250" s="6" cm="1">
        <f t="array" ref="H250">INDEX(DCC_estimation!$O$16:$O$2531,P250)</f>
        <v>0.64890644615194737</v>
      </c>
      <c r="I250" s="10">
        <f t="shared" si="28"/>
        <v>3.9197199564537134E-3</v>
      </c>
      <c r="J250" s="10">
        <f t="shared" si="29"/>
        <v>5.4440318593626533E-3</v>
      </c>
      <c r="K250" s="14" cm="1">
        <f t="array" ref="K250">INDEX(DCC_estimation!$P$16:$P$2531,P250)</f>
        <v>8.1868767026377562E-3</v>
      </c>
      <c r="L250" s="14" cm="1">
        <f t="array" ref="L250">INDEX(DCC_estimation!$Q$17:$Q$2531,P250)</f>
        <v>1.7328592702270593E-2</v>
      </c>
      <c r="M250" s="14">
        <f>GARCH_SP500!I247</f>
        <v>7.6058857397347576E-3</v>
      </c>
      <c r="N250" s="14">
        <f>GARCH_AAPL!I247</f>
        <v>1.7164696517354625E-2</v>
      </c>
      <c r="O250" s="6">
        <f t="shared" si="30"/>
        <v>1.3734951576371042</v>
      </c>
      <c r="P250" s="2">
        <f t="shared" si="31"/>
        <v>467</v>
      </c>
    </row>
    <row r="251" spans="1:16" x14ac:dyDescent="0.25">
      <c r="A251" s="9">
        <v>42313</v>
      </c>
      <c r="B251" s="10">
        <v>-1.1320880364932284E-3</v>
      </c>
      <c r="C251" s="10">
        <v>-8.8524590163934214E-3</v>
      </c>
      <c r="D251" s="10">
        <f t="shared" si="24"/>
        <v>-1.5064314388823251E-3</v>
      </c>
      <c r="E251" s="10">
        <f t="shared" si="25"/>
        <v>-9.6460870248953889E-3</v>
      </c>
      <c r="F251" s="5">
        <f t="shared" si="26"/>
        <v>2.2693356800530724E-6</v>
      </c>
      <c r="G251" s="5">
        <f t="shared" si="27"/>
        <v>9.3046994891855182E-5</v>
      </c>
      <c r="H251" s="6" cm="1">
        <f t="array" ref="H251">INDEX(DCC_estimation!$O$16:$O$2531,P251)</f>
        <v>0.63713679171221593</v>
      </c>
      <c r="I251" s="10">
        <f t="shared" si="28"/>
        <v>1.5064314388823251E-3</v>
      </c>
      <c r="J251" s="10">
        <f t="shared" si="29"/>
        <v>9.6460870248953889E-3</v>
      </c>
      <c r="K251" s="14" cm="1">
        <f t="array" ref="K251">INDEX(DCC_estimation!$P$16:$P$2531,P251)</f>
        <v>7.5435024570926308E-3</v>
      </c>
      <c r="L251" s="14" cm="1">
        <f t="array" ref="L251">INDEX(DCC_estimation!$Q$17:$Q$2531,P251)</f>
        <v>1.6561610990933801E-2</v>
      </c>
      <c r="M251" s="14">
        <f>GARCH_SP500!I248</f>
        <v>7.1480268593121536E-3</v>
      </c>
      <c r="N251" s="14">
        <f>GARCH_AAPL!I248</f>
        <v>1.6144728325390167E-2</v>
      </c>
      <c r="O251" s="6">
        <f t="shared" si="30"/>
        <v>1.398821270672221</v>
      </c>
      <c r="P251" s="2">
        <f t="shared" si="31"/>
        <v>469</v>
      </c>
    </row>
    <row r="252" spans="1:16" x14ac:dyDescent="0.25">
      <c r="A252" s="9">
        <v>42314</v>
      </c>
      <c r="B252" s="10">
        <v>-3.4763063530685034E-4</v>
      </c>
      <c r="C252" s="10">
        <v>1.1577571948395704E-3</v>
      </c>
      <c r="D252" s="10">
        <f t="shared" si="24"/>
        <v>-7.2197403769594707E-4</v>
      </c>
      <c r="E252" s="10">
        <f t="shared" si="25"/>
        <v>3.6412918633760229E-4</v>
      </c>
      <c r="F252" s="5">
        <f t="shared" si="26"/>
        <v>5.2124651110698877E-7</v>
      </c>
      <c r="G252" s="5">
        <f t="shared" si="27"/>
        <v>1.3259006434288428E-7</v>
      </c>
      <c r="H252" s="6" cm="1">
        <f t="array" ref="H252">INDEX(DCC_estimation!$O$16:$O$2531,P252)</f>
        <v>0.63294021404864309</v>
      </c>
      <c r="I252" s="10">
        <f t="shared" si="28"/>
        <v>7.2197403769594707E-4</v>
      </c>
      <c r="J252" s="10">
        <f t="shared" si="29"/>
        <v>3.6412918633760229E-4</v>
      </c>
      <c r="K252" s="14" cm="1">
        <f t="array" ref="K252">INDEX(DCC_estimation!$P$16:$P$2531,P252)</f>
        <v>7.1914709204873644E-3</v>
      </c>
      <c r="L252" s="14" cm="1">
        <f t="array" ref="L252">INDEX(DCC_estimation!$Q$17:$Q$2531,P252)</f>
        <v>1.5754666755553794E-2</v>
      </c>
      <c r="M252" s="14">
        <f>GARCH_SP500!I249</f>
        <v>6.553021262887892E-3</v>
      </c>
      <c r="N252" s="14">
        <f>GARCH_AAPL!I249</f>
        <v>1.5553718262551548E-2</v>
      </c>
      <c r="O252" s="6">
        <f t="shared" si="30"/>
        <v>1.3866095349307868</v>
      </c>
      <c r="P252" s="2">
        <f t="shared" si="31"/>
        <v>471</v>
      </c>
    </row>
    <row r="253" spans="1:16" x14ac:dyDescent="0.25">
      <c r="A253" s="9">
        <v>42317</v>
      </c>
      <c r="B253" s="10">
        <v>-9.8227896341462895E-3</v>
      </c>
      <c r="C253" s="10">
        <v>-4.0475468048091212E-3</v>
      </c>
      <c r="D253" s="10">
        <f t="shared" si="24"/>
        <v>-1.0197133036535386E-2</v>
      </c>
      <c r="E253" s="10">
        <f t="shared" si="25"/>
        <v>-4.8411748133110897E-3</v>
      </c>
      <c r="F253" s="5">
        <f t="shared" si="26"/>
        <v>1.0398152216480139E-4</v>
      </c>
      <c r="G253" s="5">
        <f t="shared" si="27"/>
        <v>2.3436973573037662E-5</v>
      </c>
      <c r="H253" s="6" cm="1">
        <f t="array" ref="H253">INDEX(DCC_estimation!$O$16:$O$2531,P253)</f>
        <v>0.62363282750058724</v>
      </c>
      <c r="I253" s="10">
        <f t="shared" si="28"/>
        <v>1.0197133036535386E-2</v>
      </c>
      <c r="J253" s="10">
        <f t="shared" si="29"/>
        <v>4.8411748133110897E-3</v>
      </c>
      <c r="K253" s="14" cm="1">
        <f t="array" ref="K253">INDEX(DCC_estimation!$P$16:$P$2531,P253)</f>
        <v>6.7511046641750699E-3</v>
      </c>
      <c r="L253" s="14" cm="1">
        <f t="array" ref="L253">INDEX(DCC_estimation!$Q$17:$Q$2531,P253)</f>
        <v>1.5306856665005258E-2</v>
      </c>
      <c r="M253" s="14">
        <f>GARCH_SP500!I250</f>
        <v>6.0322729747059912E-3</v>
      </c>
      <c r="N253" s="14">
        <f>GARCH_AAPL!I250</f>
        <v>1.462078251128841E-2</v>
      </c>
      <c r="O253" s="6">
        <f t="shared" si="30"/>
        <v>1.4139698281969775</v>
      </c>
      <c r="P253" s="2">
        <f t="shared" si="31"/>
        <v>473</v>
      </c>
    </row>
    <row r="254" spans="1:16" x14ac:dyDescent="0.25">
      <c r="A254" s="9">
        <v>42318</v>
      </c>
      <c r="B254" s="10">
        <v>1.5106466914911465E-3</v>
      </c>
      <c r="C254" s="10">
        <v>-3.1516994277183241E-2</v>
      </c>
      <c r="D254" s="10">
        <f t="shared" si="24"/>
        <v>1.1363032891020498E-3</v>
      </c>
      <c r="E254" s="10">
        <f t="shared" si="25"/>
        <v>-3.2310622285685209E-2</v>
      </c>
      <c r="F254" s="5">
        <f t="shared" si="26"/>
        <v>1.2911851648241366E-6</v>
      </c>
      <c r="G254" s="5">
        <f t="shared" si="27"/>
        <v>1.0439763124882177E-3</v>
      </c>
      <c r="H254" s="6" cm="1">
        <f t="array" ref="H254">INDEX(DCC_estimation!$O$16:$O$2531,P254)</f>
        <v>0.61632449474065509</v>
      </c>
      <c r="I254" s="10">
        <f t="shared" si="28"/>
        <v>1.1363032891020498E-3</v>
      </c>
      <c r="J254" s="10">
        <f t="shared" si="29"/>
        <v>3.2310622285685209E-2</v>
      </c>
      <c r="K254" s="14" cm="1">
        <f t="array" ref="K254">INDEX(DCC_estimation!$P$16:$P$2531,P254)</f>
        <v>6.3793062890209161E-3</v>
      </c>
      <c r="L254" s="14" cm="1">
        <f t="array" ref="L254">INDEX(DCC_estimation!$Q$17:$Q$2531,P254)</f>
        <v>1.4591888193291484E-2</v>
      </c>
      <c r="M254" s="14">
        <f>GARCH_SP500!I251</f>
        <v>7.3887091744639696E-3</v>
      </c>
      <c r="N254" s="14">
        <f>GARCH_AAPL!I251</f>
        <v>1.3964198513095953E-2</v>
      </c>
      <c r="O254" s="6">
        <f t="shared" si="30"/>
        <v>1.4097674120962744</v>
      </c>
      <c r="P254" s="2">
        <f t="shared" si="31"/>
        <v>475</v>
      </c>
    </row>
    <row r="255" spans="1:16" x14ac:dyDescent="0.25">
      <c r="A255" s="9">
        <v>42319</v>
      </c>
      <c r="B255" s="10">
        <v>-3.2280998405164185E-3</v>
      </c>
      <c r="C255" s="10">
        <v>-5.6521026171826305E-3</v>
      </c>
      <c r="D255" s="10">
        <f t="shared" si="24"/>
        <v>-3.602443242905515E-3</v>
      </c>
      <c r="E255" s="10">
        <f t="shared" si="25"/>
        <v>-6.445730625684599E-3</v>
      </c>
      <c r="F255" s="5">
        <f t="shared" si="26"/>
        <v>1.2977597318355603E-5</v>
      </c>
      <c r="G255" s="5">
        <f t="shared" si="27"/>
        <v>4.1547443298888375E-5</v>
      </c>
      <c r="H255" s="6" cm="1">
        <f t="array" ref="H255">INDEX(DCC_estimation!$O$16:$O$2531,P255)</f>
        <v>0.60411187831698188</v>
      </c>
      <c r="I255" s="10">
        <f t="shared" si="28"/>
        <v>3.602443242905515E-3</v>
      </c>
      <c r="J255" s="10">
        <f t="shared" si="29"/>
        <v>6.445730625684599E-3</v>
      </c>
      <c r="K255" s="14" cm="1">
        <f t="array" ref="K255">INDEX(DCC_estimation!$P$16:$P$2531,P255)</f>
        <v>7.3716879920749136E-3</v>
      </c>
      <c r="L255" s="14" cm="1">
        <f t="array" ref="L255">INDEX(DCC_estimation!$Q$17:$Q$2531,P255)</f>
        <v>1.4108923183663824E-2</v>
      </c>
      <c r="M255" s="14">
        <f>GARCH_SP500!I252</f>
        <v>6.6981468071833257E-3</v>
      </c>
      <c r="N255" s="14">
        <f>GARCH_AAPL!I252</f>
        <v>1.7585278692191522E-2</v>
      </c>
      <c r="O255" s="6">
        <f t="shared" si="30"/>
        <v>1.1562301734251899</v>
      </c>
      <c r="P255" s="2">
        <f t="shared" si="31"/>
        <v>477</v>
      </c>
    </row>
    <row r="256" spans="1:16" x14ac:dyDescent="0.25">
      <c r="A256" s="9">
        <v>42320</v>
      </c>
      <c r="B256" s="10">
        <v>-1.3990361445783139E-2</v>
      </c>
      <c r="C256" s="10">
        <v>-3.3588838170700575E-3</v>
      </c>
      <c r="D256" s="10">
        <f t="shared" si="24"/>
        <v>-1.4364704848172236E-2</v>
      </c>
      <c r="E256" s="10">
        <f t="shared" si="25"/>
        <v>-4.1525118255720259E-3</v>
      </c>
      <c r="F256" s="5">
        <f t="shared" si="26"/>
        <v>2.0634474537510294E-4</v>
      </c>
      <c r="G256" s="5">
        <f t="shared" si="27"/>
        <v>1.7243354461515519E-5</v>
      </c>
      <c r="H256" s="6" cm="1">
        <f t="array" ref="H256">INDEX(DCC_estimation!$O$16:$O$2531,P256)</f>
        <v>0.48890690602397374</v>
      </c>
      <c r="I256" s="10">
        <f t="shared" si="28"/>
        <v>1.4364704848172236E-2</v>
      </c>
      <c r="J256" s="10">
        <f t="shared" si="29"/>
        <v>4.1525118255720259E-3</v>
      </c>
      <c r="K256" s="14" cm="1">
        <f t="array" ref="K256">INDEX(DCC_estimation!$P$16:$P$2531,P256)</f>
        <v>6.8592704440061545E-3</v>
      </c>
      <c r="L256" s="14" cm="1">
        <f t="array" ref="L256">INDEX(DCC_estimation!$Q$17:$Q$2531,P256)</f>
        <v>1.7015613777570503E-2</v>
      </c>
      <c r="M256" s="14">
        <f>GARCH_SP500!I253</f>
        <v>6.3956714014534455E-3</v>
      </c>
      <c r="N256" s="14">
        <f>GARCH_AAPL!I253</f>
        <v>1.6552813891006286E-2</v>
      </c>
      <c r="O256" s="6">
        <f t="shared" si="30"/>
        <v>1.2128186450733025</v>
      </c>
      <c r="P256" s="2">
        <f t="shared" si="31"/>
        <v>479</v>
      </c>
    </row>
    <row r="257" spans="1:16" x14ac:dyDescent="0.25">
      <c r="A257" s="9">
        <v>42321</v>
      </c>
      <c r="B257" s="10">
        <v>-1.1207397957936904E-2</v>
      </c>
      <c r="C257" s="10">
        <v>-2.9208468717594194E-2</v>
      </c>
      <c r="D257" s="10">
        <f t="shared" si="24"/>
        <v>-1.1581741360326001E-2</v>
      </c>
      <c r="E257" s="10">
        <f t="shared" si="25"/>
        <v>-3.0002096726096161E-2</v>
      </c>
      <c r="F257" s="5">
        <f t="shared" si="26"/>
        <v>1.3413673293748596E-4</v>
      </c>
      <c r="G257" s="5">
        <f t="shared" si="27"/>
        <v>9.0012580796202995E-4</v>
      </c>
      <c r="H257" s="6" cm="1">
        <f t="array" ref="H257">INDEX(DCC_estimation!$O$16:$O$2531,P257)</f>
        <v>0.52585225906198807</v>
      </c>
      <c r="I257" s="10">
        <f t="shared" si="28"/>
        <v>1.1581741360326001E-2</v>
      </c>
      <c r="J257" s="10">
        <f t="shared" si="29"/>
        <v>3.0002096726096161E-2</v>
      </c>
      <c r="K257" s="14" cm="1">
        <f t="array" ref="K257">INDEX(DCC_estimation!$P$16:$P$2531,P257)</f>
        <v>6.6374839388899445E-3</v>
      </c>
      <c r="L257" s="14" cm="1">
        <f t="array" ref="L257">INDEX(DCC_estimation!$Q$17:$Q$2531,P257)</f>
        <v>1.6172128661502274E-2</v>
      </c>
      <c r="M257" s="14">
        <f>GARCH_SP500!I254</f>
        <v>8.9353826336451871E-3</v>
      </c>
      <c r="N257" s="14">
        <f>GARCH_AAPL!I254</f>
        <v>1.5568454657343448E-2</v>
      </c>
      <c r="O257" s="6">
        <f t="shared" si="30"/>
        <v>1.2812310310334751</v>
      </c>
      <c r="P257" s="2">
        <f t="shared" si="31"/>
        <v>481</v>
      </c>
    </row>
    <row r="258" spans="1:16" x14ac:dyDescent="0.25">
      <c r="A258" s="9">
        <v>42324</v>
      </c>
      <c r="B258" s="10">
        <v>1.4903313824738973E-2</v>
      </c>
      <c r="C258" s="10">
        <v>1.6378886109271518E-2</v>
      </c>
      <c r="D258" s="10">
        <f t="shared" si="24"/>
        <v>1.4528970422349876E-2</v>
      </c>
      <c r="E258" s="10">
        <f t="shared" si="25"/>
        <v>1.558525810076955E-2</v>
      </c>
      <c r="F258" s="5">
        <f t="shared" si="26"/>
        <v>2.1109098153351754E-4</v>
      </c>
      <c r="G258" s="5">
        <f t="shared" si="27"/>
        <v>2.4290027006760288E-4</v>
      </c>
      <c r="H258" s="6" cm="1">
        <f t="array" ref="H258">INDEX(DCC_estimation!$O$16:$O$2531,P258)</f>
        <v>0.51818755533261829</v>
      </c>
      <c r="I258" s="10">
        <f t="shared" si="28"/>
        <v>1.4528970422349876E-2</v>
      </c>
      <c r="J258" s="10">
        <f t="shared" si="29"/>
        <v>1.558525810076955E-2</v>
      </c>
      <c r="K258" s="14" cm="1">
        <f t="array" ref="K258">INDEX(DCC_estimation!$P$16:$P$2531,P258)</f>
        <v>8.5595945739184373E-3</v>
      </c>
      <c r="L258" s="14" cm="1">
        <f t="array" ref="L258">INDEX(DCC_estimation!$Q$17:$Q$2531,P258)</f>
        <v>1.5387040027923219E-2</v>
      </c>
      <c r="M258" s="14">
        <f>GARCH_SP500!I255</f>
        <v>9.6608178374896162E-3</v>
      </c>
      <c r="N258" s="14">
        <f>GARCH_AAPL!I255</f>
        <v>1.8145681218878086E-2</v>
      </c>
      <c r="O258" s="6">
        <f t="shared" si="30"/>
        <v>0.93151288732412474</v>
      </c>
      <c r="P258" s="2">
        <f t="shared" si="31"/>
        <v>483</v>
      </c>
    </row>
    <row r="259" spans="1:16" x14ac:dyDescent="0.25">
      <c r="A259" s="9">
        <v>42325</v>
      </c>
      <c r="B259" s="10">
        <v>-1.3393792099123392E-3</v>
      </c>
      <c r="C259" s="10">
        <v>-4.2914345769837769E-3</v>
      </c>
      <c r="D259" s="10">
        <f t="shared" si="24"/>
        <v>-1.7137226123014359E-3</v>
      </c>
      <c r="E259" s="10">
        <f t="shared" si="25"/>
        <v>-5.0850625854857454E-3</v>
      </c>
      <c r="F259" s="5">
        <f t="shared" si="26"/>
        <v>2.9368451919132575E-6</v>
      </c>
      <c r="G259" s="5">
        <f t="shared" si="27"/>
        <v>2.5857861498306974E-5</v>
      </c>
      <c r="H259" s="6" cm="1">
        <f t="array" ref="H259">INDEX(DCC_estimation!$O$16:$O$2531,P259)</f>
        <v>0.62339585875253845</v>
      </c>
      <c r="I259" s="10">
        <f t="shared" si="28"/>
        <v>1.7137226123014359E-3</v>
      </c>
      <c r="J259" s="10">
        <f t="shared" si="29"/>
        <v>5.0850625854857454E-3</v>
      </c>
      <c r="K259" s="14" cm="1">
        <f t="array" ref="K259">INDEX(DCC_estimation!$P$16:$P$2531,P259)</f>
        <v>9.1200261936864053E-3</v>
      </c>
      <c r="L259" s="14" cm="1">
        <f t="array" ref="L259">INDEX(DCC_estimation!$Q$17:$Q$2531,P259)</f>
        <v>1.74714428484984E-2</v>
      </c>
      <c r="M259" s="14">
        <f>GARCH_SP500!I256</f>
        <v>1.0704213823135271E-2</v>
      </c>
      <c r="N259" s="14">
        <f>GARCH_AAPL!I256</f>
        <v>1.7622119129300704E-2</v>
      </c>
      <c r="O259" s="6">
        <f t="shared" si="30"/>
        <v>1.194253710118244</v>
      </c>
      <c r="P259" s="2">
        <f t="shared" si="31"/>
        <v>485</v>
      </c>
    </row>
    <row r="260" spans="1:16" x14ac:dyDescent="0.25">
      <c r="A260" s="9">
        <v>42326</v>
      </c>
      <c r="B260" s="10">
        <v>1.6162384658902518E-2</v>
      </c>
      <c r="C260" s="10">
        <v>3.1665017796991268E-2</v>
      </c>
      <c r="D260" s="10">
        <f t="shared" si="24"/>
        <v>1.5788041256513421E-2</v>
      </c>
      <c r="E260" s="10">
        <f t="shared" si="25"/>
        <v>3.0871389788489301E-2</v>
      </c>
      <c r="F260" s="5">
        <f t="shared" si="26"/>
        <v>2.4926224671736988E-4</v>
      </c>
      <c r="G260" s="5">
        <f t="shared" si="27"/>
        <v>9.5304270747284146E-4</v>
      </c>
      <c r="H260" s="6" cm="1">
        <f t="array" ref="H260">INDEX(DCC_estimation!$O$16:$O$2531,P260)</f>
        <v>0.64668920103218808</v>
      </c>
      <c r="I260" s="10">
        <f t="shared" si="28"/>
        <v>1.5788041256513421E-2</v>
      </c>
      <c r="J260" s="10">
        <f t="shared" si="29"/>
        <v>3.0871389788489301E-2</v>
      </c>
      <c r="K260" s="14" cm="1">
        <f t="array" ref="K260">INDEX(DCC_estimation!$P$16:$P$2531,P260)</f>
        <v>9.9720533448745905E-3</v>
      </c>
      <c r="L260" s="14" cm="1">
        <f t="array" ref="L260">INDEX(DCC_estimation!$Q$17:$Q$2531,P260)</f>
        <v>1.7021506359328097E-2</v>
      </c>
      <c r="M260" s="14">
        <f>GARCH_SP500!I257</f>
        <v>9.5000203032766604E-3</v>
      </c>
      <c r="N260" s="14">
        <f>GARCH_AAPL!I257</f>
        <v>1.6518964252288274E-2</v>
      </c>
      <c r="O260" s="6">
        <f t="shared" si="30"/>
        <v>1.1038473188208391</v>
      </c>
      <c r="P260" s="2">
        <f t="shared" si="31"/>
        <v>487</v>
      </c>
    </row>
    <row r="261" spans="1:16" x14ac:dyDescent="0.25">
      <c r="A261" s="9">
        <v>42327</v>
      </c>
      <c r="B261" s="10">
        <v>-1.1230670288638889E-3</v>
      </c>
      <c r="C261" s="10">
        <v>1.270355529030609E-2</v>
      </c>
      <c r="D261" s="10">
        <f t="shared" si="24"/>
        <v>-1.4974104312529856E-3</v>
      </c>
      <c r="E261" s="10">
        <f t="shared" si="25"/>
        <v>1.1909927281804122E-2</v>
      </c>
      <c r="F261" s="5">
        <f t="shared" si="26"/>
        <v>2.2422379996252524E-6</v>
      </c>
      <c r="G261" s="5">
        <f t="shared" si="27"/>
        <v>1.4184636785786214E-4</v>
      </c>
      <c r="H261" s="6" cm="1">
        <f t="array" ref="H261">INDEX(DCC_estimation!$O$16:$O$2531,P261)</f>
        <v>0.63766051967188209</v>
      </c>
      <c r="I261" s="10">
        <f t="shared" si="28"/>
        <v>1.4974104312529856E-3</v>
      </c>
      <c r="J261" s="10">
        <f t="shared" si="29"/>
        <v>1.1909927281804122E-2</v>
      </c>
      <c r="K261" s="14" cm="1">
        <f t="array" ref="K261">INDEX(DCC_estimation!$P$16:$P$2531,P261)</f>
        <v>8.9902743416364859E-3</v>
      </c>
      <c r="L261" s="14" cm="1">
        <f t="array" ref="L261">INDEX(DCC_estimation!$Q$17:$Q$2531,P261)</f>
        <v>1.6124278045721144E-2</v>
      </c>
      <c r="M261" s="14">
        <f>GARCH_SP500!I258</f>
        <v>1.0952380295244561E-2</v>
      </c>
      <c r="N261" s="14">
        <f>GARCH_AAPL!I258</f>
        <v>1.8682664271730598E-2</v>
      </c>
      <c r="O261" s="6">
        <f t="shared" si="30"/>
        <v>1.1436598180714561</v>
      </c>
      <c r="P261" s="2">
        <f t="shared" si="31"/>
        <v>489</v>
      </c>
    </row>
    <row r="262" spans="1:16" x14ac:dyDescent="0.25">
      <c r="A262" s="9">
        <v>42328</v>
      </c>
      <c r="B262" s="10">
        <v>3.8102285176146999E-3</v>
      </c>
      <c r="C262" s="10">
        <v>4.3778750631420227E-3</v>
      </c>
      <c r="D262" s="10">
        <f t="shared" si="24"/>
        <v>3.4358851152256034E-3</v>
      </c>
      <c r="E262" s="10">
        <f t="shared" si="25"/>
        <v>3.5842470546400547E-3</v>
      </c>
      <c r="F262" s="5">
        <f t="shared" si="26"/>
        <v>1.1805306525028858E-5</v>
      </c>
      <c r="G262" s="5">
        <f t="shared" si="27"/>
        <v>1.2846826948695906E-5</v>
      </c>
      <c r="H262" s="6" cm="1">
        <f t="array" ref="H262">INDEX(DCC_estimation!$O$16:$O$2531,P262)</f>
        <v>0.71261146970920985</v>
      </c>
      <c r="I262" s="10">
        <f t="shared" si="28"/>
        <v>3.4358851152256034E-3</v>
      </c>
      <c r="J262" s="10">
        <f t="shared" si="29"/>
        <v>3.5842470546400547E-3</v>
      </c>
      <c r="K262" s="14" cm="1">
        <f t="array" ref="K262">INDEX(DCC_estimation!$P$16:$P$2531,P262)</f>
        <v>1.0174537535191623E-2</v>
      </c>
      <c r="L262" s="14" cm="1">
        <f t="array" ref="L262">INDEX(DCC_estimation!$Q$17:$Q$2531,P262)</f>
        <v>1.7867710149395477E-2</v>
      </c>
      <c r="M262" s="14">
        <f>GARCH_SP500!I259</f>
        <v>9.6983661907855141E-3</v>
      </c>
      <c r="N262" s="14">
        <f>GARCH_AAPL!I259</f>
        <v>1.7741192951600204E-2</v>
      </c>
      <c r="O262" s="6">
        <f t="shared" si="30"/>
        <v>1.2514313447524248</v>
      </c>
      <c r="P262" s="2">
        <f t="shared" si="31"/>
        <v>491</v>
      </c>
    </row>
    <row r="263" spans="1:16" x14ac:dyDescent="0.25">
      <c r="A263" s="9">
        <v>42331</v>
      </c>
      <c r="B263" s="10">
        <v>-1.2349401915593416E-3</v>
      </c>
      <c r="C263" s="10">
        <v>-1.2992489086588788E-2</v>
      </c>
      <c r="D263" s="10">
        <f t="shared" si="24"/>
        <v>-1.6092835939484384E-3</v>
      </c>
      <c r="E263" s="10">
        <f t="shared" si="25"/>
        <v>-1.3786117095090755E-2</v>
      </c>
      <c r="F263" s="5">
        <f t="shared" si="26"/>
        <v>2.5897936857516024E-6</v>
      </c>
      <c r="G263" s="5">
        <f t="shared" si="27"/>
        <v>1.9005702455955357E-4</v>
      </c>
      <c r="H263" s="6" cm="1">
        <f t="array" ref="H263">INDEX(DCC_estimation!$O$16:$O$2531,P263)</f>
        <v>0.66223023637393275</v>
      </c>
      <c r="I263" s="10">
        <f t="shared" si="28"/>
        <v>1.6092835939484384E-3</v>
      </c>
      <c r="J263" s="10">
        <f t="shared" si="29"/>
        <v>1.3786117095090755E-2</v>
      </c>
      <c r="K263" s="14" cm="1">
        <f t="array" ref="K263">INDEX(DCC_estimation!$P$16:$P$2531,P263)</f>
        <v>9.1484149198852813E-3</v>
      </c>
      <c r="L263" s="14" cm="1">
        <f t="array" ref="L263">INDEX(DCC_estimation!$Q$17:$Q$2531,P263)</f>
        <v>1.7080256525689359E-2</v>
      </c>
      <c r="M263" s="14">
        <f>GARCH_SP500!I260</f>
        <v>8.7135789752988673E-3</v>
      </c>
      <c r="N263" s="14">
        <f>GARCH_AAPL!I260</f>
        <v>1.6525260792108722E-2</v>
      </c>
      <c r="O263" s="6">
        <f t="shared" si="30"/>
        <v>1.2363958582320738</v>
      </c>
      <c r="P263" s="2">
        <f t="shared" si="31"/>
        <v>493</v>
      </c>
    </row>
    <row r="264" spans="1:16" x14ac:dyDescent="0.25">
      <c r="A264" s="9">
        <v>42332</v>
      </c>
      <c r="B264" s="10">
        <v>1.2220896294909966E-3</v>
      </c>
      <c r="C264" s="10">
        <v>9.5965690021231342E-3</v>
      </c>
      <c r="D264" s="10">
        <f t="shared" si="24"/>
        <v>8.4774622710189992E-4</v>
      </c>
      <c r="E264" s="10">
        <f t="shared" si="25"/>
        <v>8.8029409936211667E-3</v>
      </c>
      <c r="F264" s="5">
        <f t="shared" si="26"/>
        <v>7.1867366556550606E-7</v>
      </c>
      <c r="G264" s="5">
        <f t="shared" si="27"/>
        <v>7.7491770137176017E-5</v>
      </c>
      <c r="H264" s="6" cm="1">
        <f t="array" ref="H264">INDEX(DCC_estimation!$O$16:$O$2531,P264)</f>
        <v>0.64761296411495584</v>
      </c>
      <c r="I264" s="10">
        <f t="shared" si="28"/>
        <v>8.4774622710189992E-4</v>
      </c>
      <c r="J264" s="10">
        <f t="shared" si="29"/>
        <v>8.8029409936211667E-3</v>
      </c>
      <c r="K264" s="14" cm="1">
        <f t="array" ref="K264">INDEX(DCC_estimation!$P$16:$P$2531,P264)</f>
        <v>8.3679307211458488E-3</v>
      </c>
      <c r="L264" s="14" cm="1">
        <f t="array" ref="L264">INDEX(DCC_estimation!$Q$17:$Q$2531,P264)</f>
        <v>1.6093456992327723E-2</v>
      </c>
      <c r="M264" s="14">
        <f>GARCH_SP500!I261</f>
        <v>7.8398106704082437E-3</v>
      </c>
      <c r="N264" s="14">
        <f>GARCH_AAPL!I261</f>
        <v>1.6261836264207477E-2</v>
      </c>
      <c r="O264" s="6">
        <f t="shared" si="30"/>
        <v>1.2455088041444438</v>
      </c>
      <c r="P264" s="2">
        <f t="shared" si="31"/>
        <v>495</v>
      </c>
    </row>
    <row r="265" spans="1:16" x14ac:dyDescent="0.25">
      <c r="A265" s="9">
        <v>42333</v>
      </c>
      <c r="B265" s="10">
        <v>-1.2923978287715521E-4</v>
      </c>
      <c r="C265" s="10">
        <v>-7.1500338879554315E-3</v>
      </c>
      <c r="D265" s="10">
        <f t="shared" si="24"/>
        <v>-5.0358318526625193E-4</v>
      </c>
      <c r="E265" s="10">
        <f t="shared" si="25"/>
        <v>-7.9436618964573991E-3</v>
      </c>
      <c r="F265" s="5">
        <f t="shared" si="26"/>
        <v>2.535960244829042E-7</v>
      </c>
      <c r="G265" s="5">
        <f t="shared" si="27"/>
        <v>6.3101764325229157E-5</v>
      </c>
      <c r="H265" s="6" cm="1">
        <f t="array" ref="H265">INDEX(DCC_estimation!$O$16:$O$2531,P265)</f>
        <v>0.62972975131153985</v>
      </c>
      <c r="I265" s="10">
        <f t="shared" si="28"/>
        <v>5.0358318526625193E-4</v>
      </c>
      <c r="J265" s="10">
        <f t="shared" si="29"/>
        <v>7.9436618964573991E-3</v>
      </c>
      <c r="K265" s="14" cm="1">
        <f t="array" ref="K265">INDEX(DCC_estimation!$P$16:$P$2531,P265)</f>
        <v>7.6882752681412172E-3</v>
      </c>
      <c r="L265" s="14" cm="1">
        <f t="array" ref="L265">INDEX(DCC_estimation!$Q$17:$Q$2531,P265)</f>
        <v>1.589646747722483E-2</v>
      </c>
      <c r="M265" s="14">
        <f>GARCH_SP500!I262</f>
        <v>7.0638942610225675E-3</v>
      </c>
      <c r="N265" s="14">
        <f>GARCH_AAPL!I262</f>
        <v>1.5482221556576876E-2</v>
      </c>
      <c r="O265" s="6">
        <f t="shared" si="30"/>
        <v>1.3020447580286745</v>
      </c>
      <c r="P265" s="2">
        <f t="shared" si="31"/>
        <v>497</v>
      </c>
    </row>
    <row r="266" spans="1:16" x14ac:dyDescent="0.25">
      <c r="A266" s="9">
        <v>42335</v>
      </c>
      <c r="B266" s="10">
        <v>5.9362238913873711E-4</v>
      </c>
      <c r="C266" s="10">
        <v>-1.8639667881047428E-3</v>
      </c>
      <c r="D266" s="10">
        <f t="shared" si="24"/>
        <v>2.1927898674964044E-4</v>
      </c>
      <c r="E266" s="10">
        <f t="shared" si="25"/>
        <v>-2.6575947966067108E-3</v>
      </c>
      <c r="F266" s="5">
        <f t="shared" si="26"/>
        <v>4.8083274029948983E-8</v>
      </c>
      <c r="G266" s="5">
        <f t="shared" si="27"/>
        <v>7.0628101029510647E-6</v>
      </c>
      <c r="H266" s="6" cm="1">
        <f t="array" ref="H266">INDEX(DCC_estimation!$O$16:$O$2531,P266)</f>
        <v>0.61707615107569636</v>
      </c>
      <c r="I266" s="10">
        <f t="shared" si="28"/>
        <v>2.1927898674964044E-4</v>
      </c>
      <c r="J266" s="10">
        <f t="shared" si="29"/>
        <v>2.6575947966067108E-3</v>
      </c>
      <c r="K266" s="14" cm="1">
        <f t="array" ref="K266">INDEX(DCC_estimation!$P$16:$P$2531,P266)</f>
        <v>7.1064945237236457E-3</v>
      </c>
      <c r="L266" s="14" cm="1">
        <f t="array" ref="L266">INDEX(DCC_estimation!$Q$17:$Q$2531,P266)</f>
        <v>1.5281344521930876E-2</v>
      </c>
      <c r="M266" s="14">
        <f>GARCH_SP500!I263</f>
        <v>6.4388392020228828E-3</v>
      </c>
      <c r="N266" s="14">
        <f>GARCH_AAPL!I263</f>
        <v>1.4871873064002544E-2</v>
      </c>
      <c r="O266" s="6">
        <f t="shared" si="30"/>
        <v>1.3269204991821761</v>
      </c>
      <c r="P266" s="2">
        <f t="shared" si="31"/>
        <v>499</v>
      </c>
    </row>
    <row r="267" spans="1:16" x14ac:dyDescent="0.25">
      <c r="A267" s="9">
        <v>42338</v>
      </c>
      <c r="B267" s="10">
        <v>-4.6409040672501511E-3</v>
      </c>
      <c r="C267" s="10">
        <v>4.1593075005281754E-3</v>
      </c>
      <c r="D267" s="10">
        <f t="shared" si="24"/>
        <v>-5.0152474696392481E-3</v>
      </c>
      <c r="E267" s="10">
        <f t="shared" si="25"/>
        <v>3.3656794920262074E-3</v>
      </c>
      <c r="F267" s="5">
        <f t="shared" si="26"/>
        <v>2.5152707181722882E-5</v>
      </c>
      <c r="G267" s="5">
        <f t="shared" si="27"/>
        <v>1.132779844304579E-5</v>
      </c>
      <c r="H267" s="6" cm="1">
        <f t="array" ref="H267">INDEX(DCC_estimation!$O$16:$O$2531,P267)</f>
        <v>0.60872489713465705</v>
      </c>
      <c r="I267" s="10">
        <f t="shared" si="28"/>
        <v>5.0152474696392481E-3</v>
      </c>
      <c r="J267" s="10">
        <f t="shared" si="29"/>
        <v>3.3656794920262074E-3</v>
      </c>
      <c r="K267" s="14" cm="1">
        <f t="array" ref="K267">INDEX(DCC_estimation!$P$16:$P$2531,P267)</f>
        <v>6.6522587935032643E-3</v>
      </c>
      <c r="L267" s="14" cm="1">
        <f t="array" ref="L267">INDEX(DCC_estimation!$Q$17:$Q$2531,P267)</f>
        <v>1.4818360979756886E-2</v>
      </c>
      <c r="M267" s="14">
        <f>GARCH_SP500!I264</f>
        <v>5.9178527417162634E-3</v>
      </c>
      <c r="N267" s="14">
        <f>GARCH_AAPL!I264</f>
        <v>1.4090426550706721E-2</v>
      </c>
      <c r="O267" s="6">
        <f t="shared" si="30"/>
        <v>1.3559762996466924</v>
      </c>
      <c r="P267" s="2">
        <f t="shared" si="31"/>
        <v>501</v>
      </c>
    </row>
    <row r="268" spans="1:16" x14ac:dyDescent="0.25">
      <c r="A268" s="9">
        <v>42339</v>
      </c>
      <c r="B268" s="10">
        <v>1.0680586999677999E-2</v>
      </c>
      <c r="C268" s="10">
        <v>-8.1150293114107264E-3</v>
      </c>
      <c r="D268" s="10">
        <f t="shared" si="24"/>
        <v>1.0306243597288902E-2</v>
      </c>
      <c r="E268" s="10">
        <f t="shared" si="25"/>
        <v>-8.9086573199126939E-3</v>
      </c>
      <c r="F268" s="5">
        <f t="shared" si="26"/>
        <v>1.0621865708665849E-4</v>
      </c>
      <c r="G268" s="5">
        <f t="shared" si="27"/>
        <v>7.9364175243634024E-5</v>
      </c>
      <c r="H268" s="6" cm="1">
        <f t="array" ref="H268">INDEX(DCC_estimation!$O$16:$O$2531,P268)</f>
        <v>0.60490380621599305</v>
      </c>
      <c r="I268" s="10">
        <f t="shared" si="28"/>
        <v>1.0306243597288902E-2</v>
      </c>
      <c r="J268" s="10">
        <f t="shared" si="29"/>
        <v>8.9086573199126939E-3</v>
      </c>
      <c r="K268" s="14" cm="1">
        <f t="array" ref="K268">INDEX(DCC_estimation!$P$16:$P$2531,P268)</f>
        <v>6.2878938006994903E-3</v>
      </c>
      <c r="L268" s="14" cm="1">
        <f t="array" ref="L268">INDEX(DCC_estimation!$Q$17:$Q$2531,P268)</f>
        <v>1.4227661601531445E-2</v>
      </c>
      <c r="M268" s="14">
        <f>GARCH_SP500!I265</f>
        <v>6.0302730863395259E-3</v>
      </c>
      <c r="N268" s="14">
        <f>GARCH_AAPL!I265</f>
        <v>1.3409938671489751E-2</v>
      </c>
      <c r="O268" s="6">
        <f t="shared" si="30"/>
        <v>1.3687201039181189</v>
      </c>
      <c r="P268" s="2">
        <f t="shared" si="31"/>
        <v>503</v>
      </c>
    </row>
    <row r="269" spans="1:16" x14ac:dyDescent="0.25">
      <c r="A269" s="9">
        <v>42340</v>
      </c>
      <c r="B269" s="10">
        <v>-1.0995752937987158E-2</v>
      </c>
      <c r="C269" s="10">
        <v>-9.0335438566062631E-3</v>
      </c>
      <c r="D269" s="10">
        <f t="shared" si="24"/>
        <v>-1.1370096340376255E-2</v>
      </c>
      <c r="E269" s="10">
        <f t="shared" si="25"/>
        <v>-9.8271718651082307E-3</v>
      </c>
      <c r="F269" s="5">
        <f t="shared" si="26"/>
        <v>1.2927909078943751E-4</v>
      </c>
      <c r="G269" s="5">
        <f t="shared" si="27"/>
        <v>9.6573306866374784E-5</v>
      </c>
      <c r="H269" s="6" cm="1">
        <f t="array" ref="H269">INDEX(DCC_estimation!$O$16:$O$2531,P269)</f>
        <v>0.57954052303530879</v>
      </c>
      <c r="I269" s="10">
        <f t="shared" si="28"/>
        <v>1.1370096340376255E-2</v>
      </c>
      <c r="J269" s="10">
        <f t="shared" si="29"/>
        <v>9.8271718651082307E-3</v>
      </c>
      <c r="K269" s="14" cm="1">
        <f t="array" ref="K269">INDEX(DCC_estimation!$P$16:$P$2531,P269)</f>
        <v>6.37114370343125E-3</v>
      </c>
      <c r="L269" s="14" cm="1">
        <f t="array" ref="L269">INDEX(DCC_estimation!$Q$17:$Q$2531,P269)</f>
        <v>1.3724185550463692E-2</v>
      </c>
      <c r="M269" s="14">
        <f>GARCH_SP500!I266</f>
        <v>7.1674726796849327E-3</v>
      </c>
      <c r="N269" s="14">
        <f>GARCH_AAPL!I266</f>
        <v>1.3242209012597395E-2</v>
      </c>
      <c r="O269" s="6">
        <f t="shared" si="30"/>
        <v>1.2483977826250865</v>
      </c>
      <c r="P269" s="2">
        <f t="shared" si="31"/>
        <v>505</v>
      </c>
    </row>
    <row r="270" spans="1:16" x14ac:dyDescent="0.25">
      <c r="A270" s="9">
        <v>42341</v>
      </c>
      <c r="B270" s="10">
        <v>-1.4373578391063457E-2</v>
      </c>
      <c r="C270" s="10">
        <v>-9.2879600963192699E-3</v>
      </c>
      <c r="D270" s="10">
        <f t="shared" si="24"/>
        <v>-1.4747921793452554E-2</v>
      </c>
      <c r="E270" s="10">
        <f t="shared" si="25"/>
        <v>-1.0081588104821237E-2</v>
      </c>
      <c r="F270" s="5">
        <f t="shared" si="26"/>
        <v>2.1750119722579282E-4</v>
      </c>
      <c r="G270" s="5">
        <f t="shared" si="27"/>
        <v>1.0163841871527307E-4</v>
      </c>
      <c r="H270" s="6" cm="1">
        <f t="array" ref="H270">INDEX(DCC_estimation!$O$16:$O$2531,P270)</f>
        <v>0.46974971057029891</v>
      </c>
      <c r="I270" s="10">
        <f t="shared" si="28"/>
        <v>1.4747921793452554E-2</v>
      </c>
      <c r="J270" s="10">
        <f t="shared" si="29"/>
        <v>1.0081588104821237E-2</v>
      </c>
      <c r="K270" s="14" cm="1">
        <f t="array" ref="K270">INDEX(DCC_estimation!$P$16:$P$2531,P270)</f>
        <v>7.2274286006366031E-3</v>
      </c>
      <c r="L270" s="14" cm="1">
        <f t="array" ref="L270">INDEX(DCC_estimation!$Q$17:$Q$2531,P270)</f>
        <v>1.362385399355364E-2</v>
      </c>
      <c r="M270" s="14">
        <f>GARCH_SP500!I267</f>
        <v>8.4353026367459914E-3</v>
      </c>
      <c r="N270" s="14">
        <f>GARCH_AAPL!I267</f>
        <v>1.3192321465452753E-2</v>
      </c>
      <c r="O270" s="6">
        <f t="shared" si="30"/>
        <v>0.88548802402006843</v>
      </c>
      <c r="P270" s="2">
        <f t="shared" si="31"/>
        <v>507</v>
      </c>
    </row>
    <row r="271" spans="1:16" x14ac:dyDescent="0.25">
      <c r="A271" s="9">
        <v>42342</v>
      </c>
      <c r="B271" s="10">
        <v>2.0525755993794137E-2</v>
      </c>
      <c r="C271" s="10">
        <v>3.3246563654394601E-2</v>
      </c>
      <c r="D271" s="10">
        <f t="shared" si="24"/>
        <v>2.015141259140504E-2</v>
      </c>
      <c r="E271" s="10">
        <f t="shared" si="25"/>
        <v>3.2452935645892633E-2</v>
      </c>
      <c r="F271" s="5">
        <f t="shared" si="26"/>
        <v>4.0607942942903758E-4</v>
      </c>
      <c r="G271" s="5">
        <f t="shared" si="27"/>
        <v>1.0531930320364488E-3</v>
      </c>
      <c r="H271" s="6" cm="1">
        <f t="array" ref="H271">INDEX(DCC_estimation!$O$16:$O$2531,P271)</f>
        <v>0.53733135818978517</v>
      </c>
      <c r="I271" s="10">
        <f t="shared" si="28"/>
        <v>2.015141259140504E-2</v>
      </c>
      <c r="J271" s="10">
        <f t="shared" si="29"/>
        <v>3.2452935645892633E-2</v>
      </c>
      <c r="K271" s="14" cm="1">
        <f t="array" ref="K271">INDEX(DCC_estimation!$P$16:$P$2531,P271)</f>
        <v>8.1802420539098687E-3</v>
      </c>
      <c r="L271" s="14" cm="1">
        <f t="array" ref="L271">INDEX(DCC_estimation!$Q$17:$Q$2531,P271)</f>
        <v>1.3609653676267909E-2</v>
      </c>
      <c r="M271" s="14">
        <f>GARCH_SP500!I268</f>
        <v>1.0230969738519854E-2</v>
      </c>
      <c r="N271" s="14">
        <f>GARCH_AAPL!I268</f>
        <v>1.3177400555098398E-2</v>
      </c>
      <c r="O271" s="6">
        <f t="shared" si="30"/>
        <v>0.89397033072711241</v>
      </c>
      <c r="P271" s="2">
        <f t="shared" si="31"/>
        <v>509</v>
      </c>
    </row>
    <row r="272" spans="1:16" x14ac:dyDescent="0.25">
      <c r="A272" s="9">
        <v>42345</v>
      </c>
      <c r="B272" s="10">
        <v>-6.9895634630370296E-3</v>
      </c>
      <c r="C272" s="10">
        <v>-6.3009325380156689E-3</v>
      </c>
      <c r="D272" s="10">
        <f t="shared" si="24"/>
        <v>-7.3639068654261265E-3</v>
      </c>
      <c r="E272" s="10">
        <f t="shared" si="25"/>
        <v>-7.0945605465176373E-3</v>
      </c>
      <c r="F272" s="5">
        <f t="shared" si="26"/>
        <v>5.4227124322670039E-5</v>
      </c>
      <c r="G272" s="5">
        <f t="shared" si="27"/>
        <v>5.0332789348204637E-5</v>
      </c>
      <c r="H272" s="6" cm="1">
        <f t="array" ref="H272">INDEX(DCC_estimation!$O$16:$O$2531,P272)</f>
        <v>0.57640922884369805</v>
      </c>
      <c r="I272" s="10">
        <f t="shared" si="28"/>
        <v>7.3639068654261265E-3</v>
      </c>
      <c r="J272" s="10">
        <f t="shared" si="29"/>
        <v>7.0945605465176373E-3</v>
      </c>
      <c r="K272" s="14" cm="1">
        <f t="array" ref="K272">INDEX(DCC_estimation!$P$16:$P$2531,P272)</f>
        <v>9.5850805043556104E-3</v>
      </c>
      <c r="L272" s="14" cm="1">
        <f t="array" ref="L272">INDEX(DCC_estimation!$Q$17:$Q$2531,P272)</f>
        <v>1.3617591341919349E-2</v>
      </c>
      <c r="M272" s="14">
        <f>GARCH_SP500!I269</f>
        <v>1.273905687905548E-2</v>
      </c>
      <c r="N272" s="14">
        <f>GARCH_AAPL!I269</f>
        <v>1.6776147417944576E-2</v>
      </c>
      <c r="O272" s="6">
        <f t="shared" si="30"/>
        <v>0.81890864876278346</v>
      </c>
      <c r="P272" s="2">
        <f t="shared" si="31"/>
        <v>511</v>
      </c>
    </row>
    <row r="273" spans="1:16" x14ac:dyDescent="0.25">
      <c r="A273" s="9">
        <v>42346</v>
      </c>
      <c r="B273" s="10">
        <v>-6.489911269239812E-3</v>
      </c>
      <c r="C273" s="10">
        <v>-4.2269191748400825E-4</v>
      </c>
      <c r="D273" s="10">
        <f t="shared" si="24"/>
        <v>-6.8642546716289089E-3</v>
      </c>
      <c r="E273" s="10">
        <f t="shared" si="25"/>
        <v>-1.2163199259859763E-3</v>
      </c>
      <c r="F273" s="5">
        <f t="shared" si="26"/>
        <v>4.7117992196979297E-5</v>
      </c>
      <c r="G273" s="5">
        <f t="shared" si="27"/>
        <v>1.4794341623505308E-6</v>
      </c>
      <c r="H273" s="6" cm="1">
        <f t="array" ref="H273">INDEX(DCC_estimation!$O$16:$O$2531,P273)</f>
        <v>0.70215052466608574</v>
      </c>
      <c r="I273" s="10">
        <f t="shared" si="28"/>
        <v>6.8642546716289089E-3</v>
      </c>
      <c r="J273" s="10">
        <f t="shared" si="29"/>
        <v>1.2163199259859763E-3</v>
      </c>
      <c r="K273" s="14" cm="1">
        <f t="array" ref="K273">INDEX(DCC_estimation!$P$16:$P$2531,P273)</f>
        <v>1.164511236500824E-2</v>
      </c>
      <c r="L273" s="14" cm="1">
        <f t="array" ref="L273">INDEX(DCC_estimation!$Q$17:$Q$2531,P273)</f>
        <v>1.6421531789733448E-2</v>
      </c>
      <c r="M273" s="14">
        <f>GARCH_SP500!I270</f>
        <v>1.1716391701976636E-2</v>
      </c>
      <c r="N273" s="14">
        <f>GARCH_AAPL!I270</f>
        <v>1.5903044303949929E-2</v>
      </c>
      <c r="O273" s="6">
        <f t="shared" si="30"/>
        <v>0.99014820987294005</v>
      </c>
      <c r="P273" s="2">
        <f t="shared" si="31"/>
        <v>513</v>
      </c>
    </row>
    <row r="274" spans="1:16" x14ac:dyDescent="0.25">
      <c r="A274" s="9">
        <v>42347</v>
      </c>
      <c r="B274" s="10">
        <v>-7.7389403902908827E-3</v>
      </c>
      <c r="C274" s="10">
        <v>-2.2075614579189273E-2</v>
      </c>
      <c r="D274" s="10">
        <f t="shared" ref="D274:D337" si="32">B274-B$8</f>
        <v>-8.1132837926799796E-3</v>
      </c>
      <c r="E274" s="10">
        <f t="shared" ref="E274:E337" si="33">C274-C$8</f>
        <v>-2.2869242587691241E-2</v>
      </c>
      <c r="F274" s="5">
        <f t="shared" ref="F274:F337" si="34">D274^2</f>
        <v>6.5825373900563628E-5</v>
      </c>
      <c r="G274" s="5">
        <f t="shared" ref="G274:G337" si="35">E274^2</f>
        <v>5.2300225653467074E-4</v>
      </c>
      <c r="H274" s="6" cm="1">
        <f t="array" ref="H274">INDEX(DCC_estimation!$O$16:$O$2531,P274)</f>
        <v>0.68608983567767445</v>
      </c>
      <c r="I274" s="10">
        <f t="shared" ref="I274:I337" si="36">ABS(D274)</f>
        <v>8.1132837926799796E-3</v>
      </c>
      <c r="J274" s="10">
        <f t="shared" ref="J274:J337" si="37">ABS(E274)</f>
        <v>2.2869242587691241E-2</v>
      </c>
      <c r="K274" s="14" cm="1">
        <f t="array" ref="K274">INDEX(DCC_estimation!$P$16:$P$2531,P274)</f>
        <v>1.0774782873195828E-2</v>
      </c>
      <c r="L274" s="14" cm="1">
        <f t="array" ref="L274">INDEX(DCC_estimation!$Q$17:$Q$2531,P274)</f>
        <v>1.5709413339492436E-2</v>
      </c>
      <c r="M274" s="14">
        <f>GARCH_SP500!I271</f>
        <v>1.0823487135437824E-2</v>
      </c>
      <c r="N274" s="14">
        <f>GARCH_AAPL!I271</f>
        <v>1.4933995836838887E-2</v>
      </c>
      <c r="O274" s="6">
        <f t="shared" ref="O274:O337" si="38">(K274*L274*H274)/K274^2</f>
        <v>1.0003049660979599</v>
      </c>
      <c r="P274" s="2">
        <f t="shared" si="31"/>
        <v>515</v>
      </c>
    </row>
    <row r="275" spans="1:16" x14ac:dyDescent="0.25">
      <c r="A275" s="9">
        <v>42348</v>
      </c>
      <c r="B275" s="10">
        <v>2.2513943016770899E-3</v>
      </c>
      <c r="C275" s="10">
        <v>4.7569277025800716E-3</v>
      </c>
      <c r="D275" s="10">
        <f t="shared" si="32"/>
        <v>1.8770508992879931E-3</v>
      </c>
      <c r="E275" s="10">
        <f t="shared" si="33"/>
        <v>3.9632996940781031E-3</v>
      </c>
      <c r="F275" s="5">
        <f t="shared" si="34"/>
        <v>3.5233200785178637E-6</v>
      </c>
      <c r="G275" s="5">
        <f t="shared" si="35"/>
        <v>1.5707744465079587E-5</v>
      </c>
      <c r="H275" s="6" cm="1">
        <f t="array" ref="H275">INDEX(DCC_estimation!$O$16:$O$2531,P275)</f>
        <v>0.65553509915484787</v>
      </c>
      <c r="I275" s="10">
        <f t="shared" si="36"/>
        <v>1.8770508992879931E-3</v>
      </c>
      <c r="J275" s="10">
        <f t="shared" si="37"/>
        <v>3.9632996940781031E-3</v>
      </c>
      <c r="K275" s="14" cm="1">
        <f t="array" ref="K275">INDEX(DCC_estimation!$P$16:$P$2531,P275)</f>
        <v>1.0028460965823126E-2</v>
      </c>
      <c r="L275" s="14" cm="1">
        <f t="array" ref="L275">INDEX(DCC_estimation!$Q$17:$Q$2531,P275)</f>
        <v>1.4938414458352244E-2</v>
      </c>
      <c r="M275" s="14">
        <f>GARCH_SP500!I272</f>
        <v>1.0309920415366176E-2</v>
      </c>
      <c r="N275" s="14">
        <f>GARCH_AAPL!I272</f>
        <v>1.6325941444183596E-2</v>
      </c>
      <c r="O275" s="6">
        <f t="shared" si="38"/>
        <v>0.97648632592233264</v>
      </c>
      <c r="P275" s="2">
        <f t="shared" ref="P275:P338" si="39">P274+2</f>
        <v>517</v>
      </c>
    </row>
    <row r="276" spans="1:16" x14ac:dyDescent="0.25">
      <c r="A276" s="9">
        <v>42349</v>
      </c>
      <c r="B276" s="10">
        <v>-1.9422774250449582E-2</v>
      </c>
      <c r="C276" s="10">
        <v>-2.5738142377550122E-2</v>
      </c>
      <c r="D276" s="10">
        <f t="shared" si="32"/>
        <v>-1.9797117652838678E-2</v>
      </c>
      <c r="E276" s="10">
        <f t="shared" si="33"/>
        <v>-2.6531770386052089E-2</v>
      </c>
      <c r="F276" s="5">
        <f t="shared" si="34"/>
        <v>3.9192586736033682E-4</v>
      </c>
      <c r="G276" s="5">
        <f t="shared" si="35"/>
        <v>7.039348398181906E-4</v>
      </c>
      <c r="H276" s="6" cm="1">
        <f t="array" ref="H276">INDEX(DCC_estimation!$O$16:$O$2531,P276)</f>
        <v>0.67357553841368123</v>
      </c>
      <c r="I276" s="10">
        <f t="shared" si="36"/>
        <v>1.9797117652838678E-2</v>
      </c>
      <c r="J276" s="10">
        <f t="shared" si="37"/>
        <v>2.6531770386052089E-2</v>
      </c>
      <c r="K276" s="14" cm="1">
        <f t="array" ref="K276">INDEX(DCC_estimation!$P$16:$P$2531,P276)</f>
        <v>9.6025025924943962E-3</v>
      </c>
      <c r="L276" s="14" cm="1">
        <f t="array" ref="L276">INDEX(DCC_estimation!$Q$17:$Q$2531,P276)</f>
        <v>1.6046638736180445E-2</v>
      </c>
      <c r="M276" s="14">
        <f>GARCH_SP500!I273</f>
        <v>9.1421142258641345E-3</v>
      </c>
      <c r="N276" s="14">
        <f>GARCH_AAPL!I273</f>
        <v>1.5320983043475084E-2</v>
      </c>
      <c r="O276" s="6">
        <f t="shared" si="38"/>
        <v>1.1256048329422916</v>
      </c>
      <c r="P276" s="2">
        <f t="shared" si="39"/>
        <v>519</v>
      </c>
    </row>
    <row r="277" spans="1:16" x14ac:dyDescent="0.25">
      <c r="A277" s="9">
        <v>42352</v>
      </c>
      <c r="B277" s="10">
        <v>4.7555866962836202E-3</v>
      </c>
      <c r="C277" s="10">
        <v>-6.1848029687224804E-3</v>
      </c>
      <c r="D277" s="10">
        <f t="shared" si="32"/>
        <v>4.3812432938945232E-3</v>
      </c>
      <c r="E277" s="10">
        <f t="shared" si="33"/>
        <v>-6.9784309772244488E-3</v>
      </c>
      <c r="F277" s="5">
        <f t="shared" si="34"/>
        <v>1.9195292800295733E-5</v>
      </c>
      <c r="G277" s="5">
        <f t="shared" si="35"/>
        <v>4.8698498903885774E-5</v>
      </c>
      <c r="H277" s="6" cm="1">
        <f t="array" ref="H277">INDEX(DCC_estimation!$O$16:$O$2531,P277)</f>
        <v>0.6562338825647086</v>
      </c>
      <c r="I277" s="10">
        <f t="shared" si="36"/>
        <v>4.3812432938945232E-3</v>
      </c>
      <c r="J277" s="10">
        <f t="shared" si="37"/>
        <v>6.9784309772244488E-3</v>
      </c>
      <c r="K277" s="14" cm="1">
        <f t="array" ref="K277">INDEX(DCC_estimation!$P$16:$P$2531,P277)</f>
        <v>8.6704554068920778E-3</v>
      </c>
      <c r="L277" s="14" cm="1">
        <f t="array" ref="L277">INDEX(DCC_estimation!$Q$17:$Q$2531,P277)</f>
        <v>1.5237143852010417E-2</v>
      </c>
      <c r="M277" s="14">
        <f>GARCH_SP500!I274</f>
        <v>1.2281628231766746E-2</v>
      </c>
      <c r="N277" s="14">
        <f>GARCH_AAPL!I274</f>
        <v>1.7280559365592741E-2</v>
      </c>
      <c r="O277" s="6">
        <f t="shared" si="38"/>
        <v>1.1532416234161755</v>
      </c>
      <c r="P277" s="2">
        <f t="shared" si="39"/>
        <v>521</v>
      </c>
    </row>
    <row r="278" spans="1:16" x14ac:dyDescent="0.25">
      <c r="A278" s="9">
        <v>42353</v>
      </c>
      <c r="B278" s="10">
        <v>1.0618514891638675E-2</v>
      </c>
      <c r="C278" s="10">
        <v>-1.7692104633993289E-2</v>
      </c>
      <c r="D278" s="10">
        <f t="shared" si="32"/>
        <v>1.0244171489249578E-2</v>
      </c>
      <c r="E278" s="10">
        <f t="shared" si="33"/>
        <v>-1.8485732642495256E-2</v>
      </c>
      <c r="F278" s="5">
        <f t="shared" si="34"/>
        <v>1.0494304950115392E-4</v>
      </c>
      <c r="G278" s="5">
        <f t="shared" si="35"/>
        <v>3.4172231132981466E-4</v>
      </c>
      <c r="H278" s="6" cm="1">
        <f t="array" ref="H278">INDEX(DCC_estimation!$O$16:$O$2531,P278)</f>
        <v>0.72939654633649365</v>
      </c>
      <c r="I278" s="10">
        <f t="shared" si="36"/>
        <v>1.0244171489249578E-2</v>
      </c>
      <c r="J278" s="10">
        <f t="shared" si="37"/>
        <v>1.8485732642495256E-2</v>
      </c>
      <c r="K278" s="14" cm="1">
        <f t="array" ref="K278">INDEX(DCC_estimation!$P$16:$P$2531,P278)</f>
        <v>1.1213739907320542E-2</v>
      </c>
      <c r="L278" s="14" cm="1">
        <f t="array" ref="L278">INDEX(DCC_estimation!$Q$17:$Q$2531,P278)</f>
        <v>1.6805006371385572E-2</v>
      </c>
      <c r="M278" s="14">
        <f>GARCH_SP500!I275</f>
        <v>1.0928823276109088E-2</v>
      </c>
      <c r="N278" s="14">
        <f>GARCH_AAPL!I275</f>
        <v>1.6323324610715253E-2</v>
      </c>
      <c r="O278" s="6">
        <f t="shared" si="38"/>
        <v>1.093079892146372</v>
      </c>
      <c r="P278" s="2">
        <f t="shared" si="39"/>
        <v>523</v>
      </c>
    </row>
    <row r="279" spans="1:16" x14ac:dyDescent="0.25">
      <c r="A279" s="9">
        <v>42354</v>
      </c>
      <c r="B279" s="10">
        <v>1.4514952946300674E-2</v>
      </c>
      <c r="C279" s="10">
        <v>7.693004170259865E-3</v>
      </c>
      <c r="D279" s="10">
        <f t="shared" si="32"/>
        <v>1.4140609543911577E-2</v>
      </c>
      <c r="E279" s="10">
        <f t="shared" si="33"/>
        <v>6.8993761617578966E-3</v>
      </c>
      <c r="F279" s="5">
        <f t="shared" si="34"/>
        <v>1.9995683827336318E-4</v>
      </c>
      <c r="G279" s="5">
        <f t="shared" si="35"/>
        <v>4.7601391421433128E-5</v>
      </c>
      <c r="H279" s="6" cm="1">
        <f t="array" ref="H279">INDEX(DCC_estimation!$O$16:$O$2531,P279)</f>
        <v>0.67097385848119695</v>
      </c>
      <c r="I279" s="10">
        <f t="shared" si="36"/>
        <v>1.4140609543911577E-2</v>
      </c>
      <c r="J279" s="10">
        <f t="shared" si="37"/>
        <v>6.8993761617578966E-3</v>
      </c>
      <c r="K279" s="14" cm="1">
        <f t="array" ref="K279">INDEX(DCC_estimation!$P$16:$P$2531,P279)</f>
        <v>1.0100116038581044E-2</v>
      </c>
      <c r="L279" s="14" cm="1">
        <f t="array" ref="L279">INDEX(DCC_estimation!$Q$17:$Q$2531,P279)</f>
        <v>1.6021088063301776E-2</v>
      </c>
      <c r="M279" s="14">
        <f>GARCH_SP500!I276</f>
        <v>1.0620587761784735E-2</v>
      </c>
      <c r="N279" s="14">
        <f>GARCH_AAPL!I276</f>
        <v>1.6687057257514772E-2</v>
      </c>
      <c r="O279" s="6">
        <f t="shared" si="38"/>
        <v>1.064317601286773</v>
      </c>
      <c r="P279" s="2">
        <f t="shared" si="39"/>
        <v>525</v>
      </c>
    </row>
    <row r="280" spans="1:16" x14ac:dyDescent="0.25">
      <c r="A280" s="9">
        <v>42355</v>
      </c>
      <c r="B280" s="10">
        <v>-1.5040495497016582E-2</v>
      </c>
      <c r="C280" s="10">
        <v>-2.1196264458281489E-2</v>
      </c>
      <c r="D280" s="10">
        <f t="shared" si="32"/>
        <v>-1.5414838899405679E-2</v>
      </c>
      <c r="E280" s="10">
        <f t="shared" si="33"/>
        <v>-2.1989892466783456E-2</v>
      </c>
      <c r="F280" s="5">
        <f t="shared" si="34"/>
        <v>2.3761725829463047E-4</v>
      </c>
      <c r="G280" s="5">
        <f t="shared" si="35"/>
        <v>4.8355537070069978E-4</v>
      </c>
      <c r="H280" s="6" cm="1">
        <f t="array" ref="H280">INDEX(DCC_estimation!$O$16:$O$2531,P280)</f>
        <v>0.48143961960784892</v>
      </c>
      <c r="I280" s="10">
        <f t="shared" si="36"/>
        <v>1.5414838899405679E-2</v>
      </c>
      <c r="J280" s="10">
        <f t="shared" si="37"/>
        <v>2.1989892466783456E-2</v>
      </c>
      <c r="K280" s="14" cm="1">
        <f t="array" ref="K280">INDEX(DCC_estimation!$P$16:$P$2531,P280)</f>
        <v>9.8611436828249938E-3</v>
      </c>
      <c r="L280" s="14" cm="1">
        <f t="array" ref="L280">INDEX(DCC_estimation!$Q$17:$Q$2531,P280)</f>
        <v>1.6310400534382232E-2</v>
      </c>
      <c r="M280" s="14">
        <f>GARCH_SP500!I277</f>
        <v>1.1260581126786375E-2</v>
      </c>
      <c r="N280" s="14">
        <f>GARCH_AAPL!I277</f>
        <v>1.5736347534765809E-2</v>
      </c>
      <c r="O280" s="6">
        <f t="shared" si="38"/>
        <v>0.79630449382876067</v>
      </c>
      <c r="P280" s="2">
        <f t="shared" si="39"/>
        <v>527</v>
      </c>
    </row>
    <row r="281" spans="1:16" x14ac:dyDescent="0.25">
      <c r="A281" s="9">
        <v>42356</v>
      </c>
      <c r="B281" s="10">
        <v>-1.7797236873680844E-2</v>
      </c>
      <c r="C281" s="10">
        <v>-2.7069222717224228E-2</v>
      </c>
      <c r="D281" s="10">
        <f t="shared" si="32"/>
        <v>-1.8171580276069941E-2</v>
      </c>
      <c r="E281" s="10">
        <f t="shared" si="33"/>
        <v>-2.7862850725726196E-2</v>
      </c>
      <c r="F281" s="5">
        <f t="shared" si="34"/>
        <v>3.3020632972965411E-4</v>
      </c>
      <c r="G281" s="5">
        <f t="shared" si="35"/>
        <v>7.7633845056410079E-4</v>
      </c>
      <c r="H281" s="6" cm="1">
        <f t="array" ref="H281">INDEX(DCC_estimation!$O$16:$O$2531,P281)</f>
        <v>0.50599525725924921</v>
      </c>
      <c r="I281" s="10">
        <f t="shared" si="36"/>
        <v>1.8171580276069941E-2</v>
      </c>
      <c r="J281" s="10">
        <f t="shared" si="37"/>
        <v>2.7862850725726196E-2</v>
      </c>
      <c r="K281" s="14" cm="1">
        <f t="array" ref="K281">INDEX(DCC_estimation!$P$16:$P$2531,P281)</f>
        <v>1.0397201066438398E-2</v>
      </c>
      <c r="L281" s="14" cm="1">
        <f t="array" ref="L281">INDEX(DCC_estimation!$Q$17:$Q$2531,P281)</f>
        <v>1.5540128914040057E-2</v>
      </c>
      <c r="M281" s="14">
        <f>GARCH_SP500!I278</f>
        <v>1.2258114523361167E-2</v>
      </c>
      <c r="N281" s="14">
        <f>GARCH_AAPL!I278</f>
        <v>1.6771700233370337E-2</v>
      </c>
      <c r="O281" s="6">
        <f t="shared" si="38"/>
        <v>0.7562834918220136</v>
      </c>
      <c r="P281" s="2">
        <f t="shared" si="39"/>
        <v>529</v>
      </c>
    </row>
    <row r="282" spans="1:16" x14ac:dyDescent="0.25">
      <c r="A282" s="9">
        <v>42359</v>
      </c>
      <c r="B282" s="10">
        <v>7.7784148986563828E-3</v>
      </c>
      <c r="C282" s="10">
        <v>1.2260680939356838E-2</v>
      </c>
      <c r="D282" s="10">
        <f t="shared" si="32"/>
        <v>7.4040714962672859E-3</v>
      </c>
      <c r="E282" s="10">
        <f t="shared" si="33"/>
        <v>1.1467052930854871E-2</v>
      </c>
      <c r="F282" s="5">
        <f t="shared" si="34"/>
        <v>5.4820274721837686E-5</v>
      </c>
      <c r="G282" s="5">
        <f t="shared" si="35"/>
        <v>1.3149330291902729E-4</v>
      </c>
      <c r="H282" s="6" cm="1">
        <f t="array" ref="H282">INDEX(DCC_estimation!$O$16:$O$2531,P282)</f>
        <v>0.61140121153119686</v>
      </c>
      <c r="I282" s="10">
        <f t="shared" si="36"/>
        <v>7.4040714962672859E-3</v>
      </c>
      <c r="J282" s="10">
        <f t="shared" si="37"/>
        <v>1.1467052930854871E-2</v>
      </c>
      <c r="K282" s="14" cm="1">
        <f t="array" ref="K282">INDEX(DCC_estimation!$P$16:$P$2531,P282)</f>
        <v>1.1198062666056018E-2</v>
      </c>
      <c r="L282" s="14" cm="1">
        <f t="array" ref="L282">INDEX(DCC_estimation!$Q$17:$Q$2531,P282)</f>
        <v>1.637335965991684E-2</v>
      </c>
      <c r="M282" s="14">
        <f>GARCH_SP500!I279</f>
        <v>1.3685848652068941E-2</v>
      </c>
      <c r="N282" s="14">
        <f>GARCH_AAPL!I279</f>
        <v>1.8573665106020647E-2</v>
      </c>
      <c r="O282" s="6">
        <f t="shared" si="38"/>
        <v>0.89396641467759985</v>
      </c>
      <c r="P282" s="2">
        <f t="shared" si="39"/>
        <v>531</v>
      </c>
    </row>
    <row r="283" spans="1:16" x14ac:dyDescent="0.25">
      <c r="A283" s="9">
        <v>42360</v>
      </c>
      <c r="B283" s="10">
        <v>8.8167627340869359E-3</v>
      </c>
      <c r="C283" s="10">
        <v>-9.3166868536298519E-4</v>
      </c>
      <c r="D283" s="10">
        <f t="shared" si="32"/>
        <v>8.442419331697839E-3</v>
      </c>
      <c r="E283" s="10">
        <f t="shared" si="33"/>
        <v>-1.7252966938649532E-3</v>
      </c>
      <c r="F283" s="5">
        <f t="shared" si="34"/>
        <v>7.127444417222539E-5</v>
      </c>
      <c r="G283" s="5">
        <f t="shared" si="35"/>
        <v>2.976648681861338E-6</v>
      </c>
      <c r="H283" s="6" cm="1">
        <f t="array" ref="H283">INDEX(DCC_estimation!$O$16:$O$2531,P283)</f>
        <v>0.69792551077960641</v>
      </c>
      <c r="I283" s="10">
        <f t="shared" si="36"/>
        <v>8.442419331697839E-3</v>
      </c>
      <c r="J283" s="10">
        <f t="shared" si="37"/>
        <v>1.7252966938649532E-3</v>
      </c>
      <c r="K283" s="14" cm="1">
        <f t="array" ref="K283">INDEX(DCC_estimation!$P$16:$P$2531,P283)</f>
        <v>1.2364745043735421E-2</v>
      </c>
      <c r="L283" s="14" cm="1">
        <f t="array" ref="L283">INDEX(DCC_estimation!$Q$17:$Q$2531,P283)</f>
        <v>1.7829036308242768E-2</v>
      </c>
      <c r="M283" s="14">
        <f>GARCH_SP500!I280</f>
        <v>1.2382705474808015E-2</v>
      </c>
      <c r="N283" s="14">
        <f>GARCH_AAPL!I280</f>
        <v>1.761579540187725E-2</v>
      </c>
      <c r="O283" s="6">
        <f t="shared" si="38"/>
        <v>1.0063563161330915</v>
      </c>
      <c r="P283" s="2">
        <f t="shared" si="39"/>
        <v>533</v>
      </c>
    </row>
    <row r="284" spans="1:16" x14ac:dyDescent="0.25">
      <c r="A284" s="9">
        <v>42361</v>
      </c>
      <c r="B284" s="10">
        <v>1.2418034595898853E-2</v>
      </c>
      <c r="C284" s="10">
        <v>1.2869494996941455E-2</v>
      </c>
      <c r="D284" s="10">
        <f t="shared" si="32"/>
        <v>1.2043691193509756E-2</v>
      </c>
      <c r="E284" s="10">
        <f t="shared" si="33"/>
        <v>1.2075866988439488E-2</v>
      </c>
      <c r="F284" s="5">
        <f t="shared" si="34"/>
        <v>1.4505049756462443E-4</v>
      </c>
      <c r="G284" s="5">
        <f t="shared" si="35"/>
        <v>1.4582656352248258E-4</v>
      </c>
      <c r="H284" s="6" cm="1">
        <f t="array" ref="H284">INDEX(DCC_estimation!$O$16:$O$2531,P284)</f>
        <v>0.68848870179512023</v>
      </c>
      <c r="I284" s="10">
        <f t="shared" si="36"/>
        <v>1.2043691193509756E-2</v>
      </c>
      <c r="J284" s="10">
        <f t="shared" si="37"/>
        <v>1.2075866988439488E-2</v>
      </c>
      <c r="K284" s="14" cm="1">
        <f t="array" ref="K284">INDEX(DCC_estimation!$P$16:$P$2531,P284)</f>
        <v>1.1277855875224292E-2</v>
      </c>
      <c r="L284" s="14" cm="1">
        <f t="array" ref="L284">INDEX(DCC_estimation!$Q$17:$Q$2531,P284)</f>
        <v>1.7021375107819661E-2</v>
      </c>
      <c r="M284" s="14">
        <f>GARCH_SP500!I281</f>
        <v>1.1459698286911218E-2</v>
      </c>
      <c r="N284" s="14">
        <f>GARCH_AAPL!I281</f>
        <v>1.6410316779697606E-2</v>
      </c>
      <c r="O284" s="6">
        <f t="shared" si="38"/>
        <v>1.0391181249704937</v>
      </c>
      <c r="P284" s="2">
        <f t="shared" si="39"/>
        <v>535</v>
      </c>
    </row>
    <row r="285" spans="1:16" x14ac:dyDescent="0.25">
      <c r="A285" s="9">
        <v>42362</v>
      </c>
      <c r="B285" s="10">
        <v>-1.5986125980361754E-3</v>
      </c>
      <c r="C285" s="10">
        <v>-5.3402080839701771E-3</v>
      </c>
      <c r="D285" s="10">
        <f t="shared" si="32"/>
        <v>-1.9729560004252719E-3</v>
      </c>
      <c r="E285" s="10">
        <f t="shared" si="33"/>
        <v>-6.1338360924721455E-3</v>
      </c>
      <c r="F285" s="5">
        <f t="shared" si="34"/>
        <v>3.8925553796140852E-6</v>
      </c>
      <c r="G285" s="5">
        <f t="shared" si="35"/>
        <v>3.7623945209313958E-5</v>
      </c>
      <c r="H285" s="6" cm="1">
        <f t="array" ref="H285">INDEX(DCC_estimation!$O$16:$O$2531,P285)</f>
        <v>0.63511466017514973</v>
      </c>
      <c r="I285" s="10">
        <f t="shared" si="36"/>
        <v>1.9729560004252719E-3</v>
      </c>
      <c r="J285" s="10">
        <f t="shared" si="37"/>
        <v>6.1338360924721455E-3</v>
      </c>
      <c r="K285" s="14" cm="1">
        <f t="array" ref="K285">INDEX(DCC_estimation!$P$16:$P$2531,P285)</f>
        <v>1.0522672461037863E-2</v>
      </c>
      <c r="L285" s="14" cm="1">
        <f t="array" ref="L285">INDEX(DCC_estimation!$Q$17:$Q$2531,P285)</f>
        <v>1.6040324853652841E-2</v>
      </c>
      <c r="M285" s="14">
        <f>GARCH_SP500!I282</f>
        <v>1.1383595789823217E-2</v>
      </c>
      <c r="N285" s="14">
        <f>GARCH_AAPL!I282</f>
        <v>1.5852765342580819E-2</v>
      </c>
      <c r="O285" s="6">
        <f t="shared" si="38"/>
        <v>0.96814240928315787</v>
      </c>
      <c r="P285" s="2">
        <f t="shared" si="39"/>
        <v>537</v>
      </c>
    </row>
    <row r="286" spans="1:16" x14ac:dyDescent="0.25">
      <c r="A286" s="9">
        <v>42366</v>
      </c>
      <c r="B286" s="10">
        <v>-2.1785646703768036E-3</v>
      </c>
      <c r="C286" s="10">
        <v>-1.1200592428029288E-2</v>
      </c>
      <c r="D286" s="10">
        <f t="shared" si="32"/>
        <v>-2.5529080727659001E-3</v>
      </c>
      <c r="E286" s="10">
        <f t="shared" si="33"/>
        <v>-1.1994220436531255E-2</v>
      </c>
      <c r="F286" s="5">
        <f t="shared" si="34"/>
        <v>6.5173396279933021E-6</v>
      </c>
      <c r="G286" s="5">
        <f t="shared" si="35"/>
        <v>1.4386132388010401E-4</v>
      </c>
      <c r="H286" s="6" cm="1">
        <f t="array" ref="H286">INDEX(DCC_estimation!$O$16:$O$2531,P286)</f>
        <v>0.64496771023728894</v>
      </c>
      <c r="I286" s="10">
        <f t="shared" si="36"/>
        <v>2.5529080727659001E-3</v>
      </c>
      <c r="J286" s="10">
        <f t="shared" si="37"/>
        <v>1.1994220436531255E-2</v>
      </c>
      <c r="K286" s="14" cm="1">
        <f t="array" ref="K286">INDEX(DCC_estimation!$P$16:$P$2531,P286)</f>
        <v>1.0473906291599654E-2</v>
      </c>
      <c r="L286" s="14" cm="1">
        <f t="array" ref="L286">INDEX(DCC_estimation!$Q$17:$Q$2531,P286)</f>
        <v>1.5593295561758083E-2</v>
      </c>
      <c r="M286" s="14">
        <f>GARCH_SP500!I283</f>
        <v>1.0081419297109248E-2</v>
      </c>
      <c r="N286" s="14">
        <f>GARCH_AAPL!I283</f>
        <v>1.506795592150565E-2</v>
      </c>
      <c r="O286" s="6">
        <f t="shared" si="38"/>
        <v>0.96021215519051417</v>
      </c>
      <c r="P286" s="2">
        <f t="shared" si="39"/>
        <v>539</v>
      </c>
    </row>
    <row r="287" spans="1:16" x14ac:dyDescent="0.25">
      <c r="A287" s="9">
        <v>42367</v>
      </c>
      <c r="B287" s="10">
        <v>1.0629710673474513E-2</v>
      </c>
      <c r="C287" s="10">
        <v>1.7974124695749882E-2</v>
      </c>
      <c r="D287" s="10">
        <f t="shared" si="32"/>
        <v>1.0255367271085416E-2</v>
      </c>
      <c r="E287" s="10">
        <f t="shared" si="33"/>
        <v>1.7180496687247915E-2</v>
      </c>
      <c r="F287" s="5">
        <f t="shared" si="34"/>
        <v>1.0517255786484993E-4</v>
      </c>
      <c r="G287" s="5">
        <f t="shared" si="35"/>
        <v>2.951694664205366E-4</v>
      </c>
      <c r="H287" s="6" cm="1">
        <f t="array" ref="H287">INDEX(DCC_estimation!$O$16:$O$2531,P287)</f>
        <v>0.63538268604442139</v>
      </c>
      <c r="I287" s="10">
        <f t="shared" si="36"/>
        <v>1.0255367271085416E-2</v>
      </c>
      <c r="J287" s="10">
        <f t="shared" si="37"/>
        <v>1.7180496687247915E-2</v>
      </c>
      <c r="K287" s="14" cm="1">
        <f t="array" ref="K287">INDEX(DCC_estimation!$P$16:$P$2531,P287)</f>
        <v>9.4103629086309554E-3</v>
      </c>
      <c r="L287" s="14" cm="1">
        <f t="array" ref="L287">INDEX(DCC_estimation!$Q$17:$Q$2531,P287)</f>
        <v>1.4982837910693903E-2</v>
      </c>
      <c r="M287" s="14">
        <f>GARCH_SP500!I284</f>
        <v>9.0293626923389735E-3</v>
      </c>
      <c r="N287" s="14">
        <f>GARCH_AAPL!I284</f>
        <v>1.4886405681093385E-2</v>
      </c>
      <c r="O287" s="6">
        <f t="shared" si="38"/>
        <v>1.0116332269750741</v>
      </c>
      <c r="P287" s="2">
        <f t="shared" si="39"/>
        <v>541</v>
      </c>
    </row>
    <row r="288" spans="1:16" x14ac:dyDescent="0.25">
      <c r="A288" s="9">
        <v>42368</v>
      </c>
      <c r="B288" s="10">
        <v>-7.2172289689947933E-3</v>
      </c>
      <c r="C288" s="10">
        <v>-1.3058635757168924E-2</v>
      </c>
      <c r="D288" s="10">
        <f t="shared" si="32"/>
        <v>-7.5915723713838902E-3</v>
      </c>
      <c r="E288" s="10">
        <f t="shared" si="33"/>
        <v>-1.3852263765670891E-2</v>
      </c>
      <c r="F288" s="5">
        <f t="shared" si="34"/>
        <v>5.7631971069959223E-5</v>
      </c>
      <c r="G288" s="5">
        <f t="shared" si="35"/>
        <v>1.9188521143371871E-4</v>
      </c>
      <c r="H288" s="6" cm="1">
        <f t="array" ref="H288">INDEX(DCC_estimation!$O$16:$O$2531,P288)</f>
        <v>0.6281553355893309</v>
      </c>
      <c r="I288" s="10">
        <f t="shared" si="36"/>
        <v>7.5915723713838902E-3</v>
      </c>
      <c r="J288" s="10">
        <f t="shared" si="37"/>
        <v>1.3852263765670891E-2</v>
      </c>
      <c r="K288" s="14" cm="1">
        <f t="array" ref="K288">INDEX(DCC_estimation!$P$16:$P$2531,P288)</f>
        <v>8.571434768961151E-3</v>
      </c>
      <c r="L288" s="14" cm="1">
        <f t="array" ref="L288">INDEX(DCC_estimation!$Q$17:$Q$2531,P288)</f>
        <v>1.4858118017755747E-2</v>
      </c>
      <c r="M288" s="14">
        <f>GARCH_SP500!I285</f>
        <v>9.2031107118390014E-3</v>
      </c>
      <c r="N288" s="14">
        <f>GARCH_AAPL!I285</f>
        <v>1.5177289376547049E-2</v>
      </c>
      <c r="O288" s="6">
        <f t="shared" si="38"/>
        <v>1.088873258823204</v>
      </c>
      <c r="P288" s="2">
        <f t="shared" si="39"/>
        <v>543</v>
      </c>
    </row>
    <row r="289" spans="1:16" x14ac:dyDescent="0.25">
      <c r="A289" s="9">
        <v>42369</v>
      </c>
      <c r="B289" s="10">
        <v>-9.411833126550917E-3</v>
      </c>
      <c r="C289" s="10">
        <v>-1.9194893775624333E-2</v>
      </c>
      <c r="D289" s="10">
        <f t="shared" si="32"/>
        <v>-9.7861765289400139E-3</v>
      </c>
      <c r="E289" s="10">
        <f t="shared" si="33"/>
        <v>-1.9988521784126301E-2</v>
      </c>
      <c r="F289" s="5">
        <f t="shared" si="34"/>
        <v>9.5769251055576418E-5</v>
      </c>
      <c r="G289" s="5">
        <f t="shared" si="35"/>
        <v>3.9954100311449169E-4</v>
      </c>
      <c r="H289" s="6" cm="1">
        <f t="array" ref="H289">INDEX(DCC_estimation!$O$16:$O$2531,P289)</f>
        <v>0.65764981224580399</v>
      </c>
      <c r="I289" s="10">
        <f t="shared" si="36"/>
        <v>9.7861765289400139E-3</v>
      </c>
      <c r="J289" s="10">
        <f t="shared" si="37"/>
        <v>1.9988521784126301E-2</v>
      </c>
      <c r="K289" s="14" cm="1">
        <f t="array" ref="K289">INDEX(DCC_estimation!$P$16:$P$2531,P289)</f>
        <v>8.7334200123701106E-3</v>
      </c>
      <c r="L289" s="14" cm="1">
        <f t="array" ref="L289">INDEX(DCC_estimation!$Q$17:$Q$2531,P289)</f>
        <v>1.5090917625178179E-2</v>
      </c>
      <c r="M289" s="14">
        <f>GARCH_SP500!I286</f>
        <v>8.9675104735239351E-3</v>
      </c>
      <c r="N289" s="14">
        <f>GARCH_AAPL!I286</f>
        <v>1.5180297519526044E-2</v>
      </c>
      <c r="O289" s="6">
        <f t="shared" si="38"/>
        <v>1.1363863330468589</v>
      </c>
      <c r="P289" s="2">
        <f t="shared" si="39"/>
        <v>545</v>
      </c>
    </row>
    <row r="290" spans="1:16" x14ac:dyDescent="0.25">
      <c r="A290" s="9">
        <v>42373</v>
      </c>
      <c r="B290" s="10">
        <v>-1.5303776040392569E-2</v>
      </c>
      <c r="C290" s="10">
        <v>8.5498761713886928E-4</v>
      </c>
      <c r="D290" s="10">
        <f t="shared" si="32"/>
        <v>-1.5678119442781666E-2</v>
      </c>
      <c r="E290" s="10">
        <f t="shared" si="33"/>
        <v>6.1359608636901166E-5</v>
      </c>
      <c r="F290" s="5">
        <f t="shared" si="34"/>
        <v>2.4580342926212851E-4</v>
      </c>
      <c r="G290" s="5">
        <f t="shared" si="35"/>
        <v>3.7650015720736759E-9</v>
      </c>
      <c r="H290" s="6" cm="1">
        <f t="array" ref="H290">INDEX(DCC_estimation!$O$16:$O$2531,P290)</f>
        <v>0.66787696439114741</v>
      </c>
      <c r="I290" s="10">
        <f t="shared" si="36"/>
        <v>1.5678119442781666E-2</v>
      </c>
      <c r="J290" s="10">
        <f t="shared" si="37"/>
        <v>6.1359608636901166E-5</v>
      </c>
      <c r="K290" s="14" cm="1">
        <f t="array" ref="K290">INDEX(DCC_estimation!$P$16:$P$2531,P290)</f>
        <v>8.5433880374701857E-3</v>
      </c>
      <c r="L290" s="14" cm="1">
        <f t="array" ref="L290">INDEX(DCC_estimation!$Q$17:$Q$2531,P290)</f>
        <v>1.5105970480096672E-2</v>
      </c>
      <c r="M290" s="14">
        <f>GARCH_SP500!I287</f>
        <v>9.2471649942091894E-3</v>
      </c>
      <c r="N290" s="14">
        <f>GARCH_AAPL!I287</f>
        <v>1.602872677778196E-2</v>
      </c>
      <c r="O290" s="6">
        <f t="shared" si="38"/>
        <v>1.1809050067936184</v>
      </c>
      <c r="P290" s="2">
        <f t="shared" si="39"/>
        <v>547</v>
      </c>
    </row>
    <row r="291" spans="1:16" x14ac:dyDescent="0.25">
      <c r="A291" s="9">
        <v>42374</v>
      </c>
      <c r="B291" s="10">
        <v>2.0122623791400951E-3</v>
      </c>
      <c r="C291" s="10">
        <v>-2.5059326056003806E-2</v>
      </c>
      <c r="D291" s="10">
        <f t="shared" si="32"/>
        <v>1.6379189767509984E-3</v>
      </c>
      <c r="E291" s="10">
        <f t="shared" si="33"/>
        <v>-2.5852954064505773E-2</v>
      </c>
      <c r="F291" s="5">
        <f t="shared" si="34"/>
        <v>2.6827785744010374E-6</v>
      </c>
      <c r="G291" s="5">
        <f t="shared" si="35"/>
        <v>6.6837523386144553E-4</v>
      </c>
      <c r="H291" s="6" cm="1">
        <f t="array" ref="H291">INDEX(DCC_estimation!$O$16:$O$2531,P291)</f>
        <v>0.69272408027529198</v>
      </c>
      <c r="I291" s="10">
        <f t="shared" si="36"/>
        <v>1.6379189767509984E-3</v>
      </c>
      <c r="J291" s="10">
        <f t="shared" si="37"/>
        <v>2.5852954064505773E-2</v>
      </c>
      <c r="K291" s="14" cm="1">
        <f t="array" ref="K291">INDEX(DCC_estimation!$P$16:$P$2531,P291)</f>
        <v>8.7622706245431246E-3</v>
      </c>
      <c r="L291" s="14" cm="1">
        <f t="array" ref="L291">INDEX(DCC_estimation!$Q$17:$Q$2531,P291)</f>
        <v>1.5788274988019983E-2</v>
      </c>
      <c r="M291" s="14">
        <f>GARCH_SP500!I288</f>
        <v>1.1015660591990413E-2</v>
      </c>
      <c r="N291" s="14">
        <f>GARCH_AAPL!I288</f>
        <v>1.5027543731587432E-2</v>
      </c>
      <c r="O291" s="6">
        <f t="shared" si="38"/>
        <v>1.2481831181492189</v>
      </c>
      <c r="P291" s="2">
        <f t="shared" si="39"/>
        <v>549</v>
      </c>
    </row>
    <row r="292" spans="1:16" x14ac:dyDescent="0.25">
      <c r="A292" s="9">
        <v>42375</v>
      </c>
      <c r="B292" s="10">
        <v>-1.3115420660382515E-2</v>
      </c>
      <c r="C292" s="10">
        <v>-1.9569701100184966E-2</v>
      </c>
      <c r="D292" s="10">
        <f t="shared" si="32"/>
        <v>-1.3489764062771612E-2</v>
      </c>
      <c r="E292" s="10">
        <f t="shared" si="33"/>
        <v>-2.0363329108686934E-2</v>
      </c>
      <c r="F292" s="5">
        <f t="shared" si="34"/>
        <v>1.8197373446924447E-4</v>
      </c>
      <c r="G292" s="5">
        <f t="shared" si="35"/>
        <v>4.1466517238869662E-4</v>
      </c>
      <c r="H292" s="6" cm="1">
        <f t="array" ref="H292">INDEX(DCC_estimation!$O$16:$O$2531,P292)</f>
        <v>0.58915604648620123</v>
      </c>
      <c r="I292" s="10">
        <f t="shared" si="36"/>
        <v>1.3489764062771612E-2</v>
      </c>
      <c r="J292" s="10">
        <f t="shared" si="37"/>
        <v>2.0363329108686934E-2</v>
      </c>
      <c r="K292" s="14" cm="1">
        <f t="array" ref="K292">INDEX(DCC_estimation!$P$16:$P$2531,P292)</f>
        <v>1.0181024268588924E-2</v>
      </c>
      <c r="L292" s="14" cm="1">
        <f t="array" ref="L292">INDEX(DCC_estimation!$Q$17:$Q$2531,P292)</f>
        <v>1.4992683616334063E-2</v>
      </c>
      <c r="M292" s="14">
        <f>GARCH_SP500!I289</f>
        <v>9.7273331033763052E-3</v>
      </c>
      <c r="N292" s="14">
        <f>GARCH_AAPL!I289</f>
        <v>1.6941911805981015E-2</v>
      </c>
      <c r="O292" s="6">
        <f t="shared" si="38"/>
        <v>0.86759740204823854</v>
      </c>
      <c r="P292" s="2">
        <f t="shared" si="39"/>
        <v>551</v>
      </c>
    </row>
    <row r="293" spans="1:16" x14ac:dyDescent="0.25">
      <c r="A293" s="9">
        <v>42376</v>
      </c>
      <c r="B293" s="10">
        <v>-2.3700421050516063E-2</v>
      </c>
      <c r="C293" s="10">
        <v>-4.2204569700280858E-2</v>
      </c>
      <c r="D293" s="10">
        <f t="shared" si="32"/>
        <v>-2.407476445290516E-2</v>
      </c>
      <c r="E293" s="10">
        <f t="shared" si="33"/>
        <v>-4.2998197708782826E-2</v>
      </c>
      <c r="F293" s="5">
        <f t="shared" si="34"/>
        <v>5.7959428346286593E-4</v>
      </c>
      <c r="G293" s="5">
        <f t="shared" si="35"/>
        <v>1.8488450062035767E-3</v>
      </c>
      <c r="H293" s="6" cm="1">
        <f t="array" ref="H293">INDEX(DCC_estimation!$O$16:$O$2531,P293)</f>
        <v>0.50784906023371945</v>
      </c>
      <c r="I293" s="10">
        <f t="shared" si="36"/>
        <v>2.407476445290516E-2</v>
      </c>
      <c r="J293" s="10">
        <f t="shared" si="37"/>
        <v>4.2998197708782826E-2</v>
      </c>
      <c r="K293" s="14" cm="1">
        <f t="array" ref="K293">INDEX(DCC_estimation!$P$16:$P$2531,P293)</f>
        <v>9.1375968520502043E-3</v>
      </c>
      <c r="L293" s="14" cm="1">
        <f t="array" ref="L293">INDEX(DCC_estimation!$Q$17:$Q$2531,P293)</f>
        <v>1.6525157723998329E-2</v>
      </c>
      <c r="M293" s="14">
        <f>GARCH_SP500!I290</f>
        <v>1.0701841198553469E-2</v>
      </c>
      <c r="N293" s="14">
        <f>GARCH_AAPL!I290</f>
        <v>1.7440475872834354E-2</v>
      </c>
      <c r="O293" s="6">
        <f t="shared" si="38"/>
        <v>0.91843467776361376</v>
      </c>
      <c r="P293" s="2">
        <f t="shared" si="39"/>
        <v>553</v>
      </c>
    </row>
    <row r="294" spans="1:16" x14ac:dyDescent="0.25">
      <c r="A294" s="9">
        <v>42377</v>
      </c>
      <c r="B294" s="10">
        <v>-1.083840686741222E-2</v>
      </c>
      <c r="C294" s="10">
        <v>5.2877555329291503E-3</v>
      </c>
      <c r="D294" s="10">
        <f t="shared" si="32"/>
        <v>-1.1212750269801317E-2</v>
      </c>
      <c r="E294" s="10">
        <f t="shared" si="33"/>
        <v>4.4941275244271819E-3</v>
      </c>
      <c r="F294" s="5">
        <f t="shared" si="34"/>
        <v>1.2572576861292952E-4</v>
      </c>
      <c r="G294" s="5">
        <f t="shared" si="35"/>
        <v>2.0197182205813991E-5</v>
      </c>
      <c r="H294" s="6" cm="1">
        <f t="array" ref="H294">INDEX(DCC_estimation!$O$16:$O$2531,P294)</f>
        <v>0.6001310072436542</v>
      </c>
      <c r="I294" s="10">
        <f t="shared" si="36"/>
        <v>1.1212750269801317E-2</v>
      </c>
      <c r="J294" s="10">
        <f t="shared" si="37"/>
        <v>4.4941275244271819E-3</v>
      </c>
      <c r="K294" s="14" cm="1">
        <f t="array" ref="K294">INDEX(DCC_estimation!$P$16:$P$2531,P294)</f>
        <v>9.9189699891591085E-3</v>
      </c>
      <c r="L294" s="14" cm="1">
        <f t="array" ref="L294">INDEX(DCC_estimation!$Q$17:$Q$2531,P294)</f>
        <v>1.6918086586298769E-2</v>
      </c>
      <c r="M294" s="14">
        <f>GARCH_SP500!I291</f>
        <v>1.460676438566136E-2</v>
      </c>
      <c r="N294" s="14">
        <f>GARCH_AAPL!I291</f>
        <v>2.2286162256475554E-2</v>
      </c>
      <c r="O294" s="6">
        <f t="shared" si="38"/>
        <v>1.023601074987381</v>
      </c>
      <c r="P294" s="2">
        <f t="shared" si="39"/>
        <v>555</v>
      </c>
    </row>
    <row r="295" spans="1:16" x14ac:dyDescent="0.25">
      <c r="A295" s="9">
        <v>42380</v>
      </c>
      <c r="B295" s="10">
        <v>8.5326451720324492E-4</v>
      </c>
      <c r="C295" s="10">
        <v>1.6192244224422447E-2</v>
      </c>
      <c r="D295" s="10">
        <f t="shared" si="32"/>
        <v>4.7892111481414825E-4</v>
      </c>
      <c r="E295" s="10">
        <f t="shared" si="33"/>
        <v>1.539861621592048E-2</v>
      </c>
      <c r="F295" s="5">
        <f t="shared" si="34"/>
        <v>2.2936543421482656E-7</v>
      </c>
      <c r="G295" s="5">
        <f t="shared" si="35"/>
        <v>2.3711738136520915E-4</v>
      </c>
      <c r="H295" s="6" cm="1">
        <f t="array" ref="H295">INDEX(DCC_estimation!$O$16:$O$2531,P295)</f>
        <v>0.75429155565850425</v>
      </c>
      <c r="I295" s="10">
        <f t="shared" si="36"/>
        <v>4.7892111481414825E-4</v>
      </c>
      <c r="J295" s="10">
        <f t="shared" si="37"/>
        <v>1.539861621592048E-2</v>
      </c>
      <c r="K295" s="14" cm="1">
        <f t="array" ref="K295">INDEX(DCC_estimation!$P$16:$P$2531,P295)</f>
        <v>1.3137696789382645E-2</v>
      </c>
      <c r="L295" s="14" cm="1">
        <f t="array" ref="L295">INDEX(DCC_estimation!$Q$17:$Q$2531,P295)</f>
        <v>2.0896451278901815E-2</v>
      </c>
      <c r="M295" s="14">
        <f>GARCH_SP500!I292</f>
        <v>1.3807721242853696E-2</v>
      </c>
      <c r="N295" s="14">
        <f>GARCH_AAPL!I292</f>
        <v>2.0483616268084089E-2</v>
      </c>
      <c r="O295" s="6">
        <f t="shared" si="38"/>
        <v>1.1997549491051747</v>
      </c>
      <c r="P295" s="2">
        <f t="shared" si="39"/>
        <v>557</v>
      </c>
    </row>
    <row r="296" spans="1:16" x14ac:dyDescent="0.25">
      <c r="A296" s="9">
        <v>42381</v>
      </c>
      <c r="B296" s="10">
        <v>7.8027936184481561E-3</v>
      </c>
      <c r="C296" s="10">
        <v>1.4513346188977927E-2</v>
      </c>
      <c r="D296" s="10">
        <f t="shared" si="32"/>
        <v>7.4284502160590592E-3</v>
      </c>
      <c r="E296" s="10">
        <f t="shared" si="33"/>
        <v>1.3719718180475959E-2</v>
      </c>
      <c r="F296" s="5">
        <f t="shared" si="34"/>
        <v>5.5181872612467885E-5</v>
      </c>
      <c r="G296" s="5">
        <f t="shared" si="35"/>
        <v>1.8823066695168258E-4</v>
      </c>
      <c r="H296" s="6" cm="1">
        <f t="array" ref="H296">INDEX(DCC_estimation!$O$16:$O$2531,P296)</f>
        <v>0.6712262825574038</v>
      </c>
      <c r="I296" s="10">
        <f t="shared" si="36"/>
        <v>7.4284502160590592E-3</v>
      </c>
      <c r="J296" s="10">
        <f t="shared" si="37"/>
        <v>1.3719718180475959E-2</v>
      </c>
      <c r="K296" s="14" cm="1">
        <f t="array" ref="K296">INDEX(DCC_estimation!$P$16:$P$2531,P296)</f>
        <v>1.2446543683796222E-2</v>
      </c>
      <c r="L296" s="14" cm="1">
        <f t="array" ref="L296">INDEX(DCC_estimation!$Q$17:$Q$2531,P296)</f>
        <v>1.9339608179021341E-2</v>
      </c>
      <c r="M296" s="14">
        <f>GARCH_SP500!I293</f>
        <v>1.2073827427061761E-2</v>
      </c>
      <c r="N296" s="14">
        <f>GARCH_AAPL!I293</f>
        <v>1.9550748115476552E-2</v>
      </c>
      <c r="O296" s="6">
        <f t="shared" si="38"/>
        <v>1.0429604903906904</v>
      </c>
      <c r="P296" s="2">
        <f t="shared" si="39"/>
        <v>559</v>
      </c>
    </row>
    <row r="297" spans="1:16" x14ac:dyDescent="0.25">
      <c r="A297" s="9">
        <v>42382</v>
      </c>
      <c r="B297" s="10">
        <v>-2.4965440402748285E-2</v>
      </c>
      <c r="C297" s="10">
        <v>-2.5710284113645399E-2</v>
      </c>
      <c r="D297" s="10">
        <f t="shared" si="32"/>
        <v>-2.5339783805137382E-2</v>
      </c>
      <c r="E297" s="10">
        <f t="shared" si="33"/>
        <v>-2.6503912122147366E-2</v>
      </c>
      <c r="F297" s="5">
        <f t="shared" si="34"/>
        <v>6.4210464329110268E-4</v>
      </c>
      <c r="G297" s="5">
        <f t="shared" si="35"/>
        <v>7.0245735777851013E-4</v>
      </c>
      <c r="H297" s="6" cm="1">
        <f t="array" ref="H297">INDEX(DCC_estimation!$O$16:$O$2531,P297)</f>
        <v>0.63907706149896104</v>
      </c>
      <c r="I297" s="10">
        <f t="shared" si="36"/>
        <v>2.5339783805137382E-2</v>
      </c>
      <c r="J297" s="10">
        <f t="shared" si="37"/>
        <v>2.6503912122147366E-2</v>
      </c>
      <c r="K297" s="14" cm="1">
        <f t="array" ref="K297">INDEX(DCC_estimation!$P$16:$P$2531,P297)</f>
        <v>1.0998673354660603E-2</v>
      </c>
      <c r="L297" s="14" cm="1">
        <f t="array" ref="L297">INDEX(DCC_estimation!$Q$17:$Q$2531,P297)</f>
        <v>1.8534370052803943E-2</v>
      </c>
      <c r="M297" s="14">
        <f>GARCH_SP500!I294</f>
        <v>1.1071249832145295E-2</v>
      </c>
      <c r="N297" s="14">
        <f>GARCH_AAPL!I294</f>
        <v>1.8618838871688612E-2</v>
      </c>
      <c r="O297" s="6">
        <f t="shared" si="38"/>
        <v>1.0769381331850449</v>
      </c>
      <c r="P297" s="2">
        <f t="shared" si="39"/>
        <v>561</v>
      </c>
    </row>
    <row r="298" spans="1:16" x14ac:dyDescent="0.25">
      <c r="A298" s="9">
        <v>42383</v>
      </c>
      <c r="B298" s="10">
        <v>1.6695939225934708E-2</v>
      </c>
      <c r="C298" s="10">
        <v>2.1870787555190452E-2</v>
      </c>
      <c r="D298" s="10">
        <f t="shared" si="32"/>
        <v>1.6321595823545611E-2</v>
      </c>
      <c r="E298" s="10">
        <f t="shared" si="33"/>
        <v>2.1077159546688484E-2</v>
      </c>
      <c r="F298" s="5">
        <f t="shared" si="34"/>
        <v>2.6639449022718153E-4</v>
      </c>
      <c r="G298" s="5">
        <f t="shared" si="35"/>
        <v>4.4424665455656149E-4</v>
      </c>
      <c r="H298" s="6" cm="1">
        <f t="array" ref="H298">INDEX(DCC_estimation!$O$16:$O$2531,P298)</f>
        <v>0.64791579126566734</v>
      </c>
      <c r="I298" s="10">
        <f t="shared" si="36"/>
        <v>1.6321595823545611E-2</v>
      </c>
      <c r="J298" s="10">
        <f t="shared" si="37"/>
        <v>2.1077159546688484E-2</v>
      </c>
      <c r="K298" s="14" cm="1">
        <f t="array" ref="K298">INDEX(DCC_estimation!$P$16:$P$2531,P298)</f>
        <v>1.0186131686229217E-2</v>
      </c>
      <c r="L298" s="14" cm="1">
        <f t="array" ref="L298">INDEX(DCC_estimation!$Q$17:$Q$2531,P298)</f>
        <v>1.7749357209820391E-2</v>
      </c>
      <c r="M298" s="14">
        <f>GARCH_SP500!I295</f>
        <v>1.524699639665944E-2</v>
      </c>
      <c r="N298" s="14">
        <f>GARCH_AAPL!I295</f>
        <v>1.9700638547142931E-2</v>
      </c>
      <c r="O298" s="6">
        <f t="shared" si="38"/>
        <v>1.128994713135792</v>
      </c>
      <c r="P298" s="2">
        <f t="shared" si="39"/>
        <v>563</v>
      </c>
    </row>
    <row r="299" spans="1:16" x14ac:dyDescent="0.25">
      <c r="A299" s="9">
        <v>42384</v>
      </c>
      <c r="B299" s="10">
        <v>-2.1599092536319309E-2</v>
      </c>
      <c r="C299" s="10">
        <v>-2.401527427714123E-2</v>
      </c>
      <c r="D299" s="10">
        <f t="shared" si="32"/>
        <v>-2.1973435938708406E-2</v>
      </c>
      <c r="E299" s="10">
        <f t="shared" si="33"/>
        <v>-2.4808902285643197E-2</v>
      </c>
      <c r="F299" s="5">
        <f t="shared" si="34"/>
        <v>4.8283188695252214E-4</v>
      </c>
      <c r="G299" s="5">
        <f t="shared" si="35"/>
        <v>6.1548163261859225E-4</v>
      </c>
      <c r="H299" s="6" cm="1">
        <f t="array" ref="H299">INDEX(DCC_estimation!$O$16:$O$2531,P299)</f>
        <v>0.71837203766611568</v>
      </c>
      <c r="I299" s="10">
        <f t="shared" si="36"/>
        <v>2.1973435938708406E-2</v>
      </c>
      <c r="J299" s="10">
        <f t="shared" si="37"/>
        <v>2.4808902285643197E-2</v>
      </c>
      <c r="K299" s="14" cm="1">
        <f t="array" ref="K299">INDEX(DCC_estimation!$P$16:$P$2531,P299)</f>
        <v>1.3654666127113387E-2</v>
      </c>
      <c r="L299" s="14" cm="1">
        <f t="array" ref="L299">INDEX(DCC_estimation!$Q$17:$Q$2531,P299)</f>
        <v>1.8647047673955454E-2</v>
      </c>
      <c r="M299" s="14">
        <f>GARCH_SP500!I296</f>
        <v>1.513230769742374E-2</v>
      </c>
      <c r="N299" s="14">
        <f>GARCH_AAPL!I296</f>
        <v>1.9524545042132711E-2</v>
      </c>
      <c r="O299" s="6">
        <f t="shared" si="38"/>
        <v>0.98102125012033592</v>
      </c>
      <c r="P299" s="2">
        <f t="shared" si="39"/>
        <v>565</v>
      </c>
    </row>
    <row r="300" spans="1:16" x14ac:dyDescent="0.25">
      <c r="A300" s="9">
        <v>42388</v>
      </c>
      <c r="B300" s="10">
        <v>5.3182154196340647E-4</v>
      </c>
      <c r="C300" s="10">
        <v>-4.8387935689815365E-3</v>
      </c>
      <c r="D300" s="10">
        <f t="shared" si="32"/>
        <v>1.574781395743098E-4</v>
      </c>
      <c r="E300" s="10">
        <f t="shared" si="33"/>
        <v>-5.6324215774835049E-3</v>
      </c>
      <c r="F300" s="5">
        <f t="shared" si="34"/>
        <v>2.4799364443785799E-8</v>
      </c>
      <c r="G300" s="5">
        <f t="shared" si="35"/>
        <v>3.1724172826501777E-5</v>
      </c>
      <c r="H300" s="6" cm="1">
        <f t="array" ref="H300">INDEX(DCC_estimation!$O$16:$O$2531,P300)</f>
        <v>0.73167520716669376</v>
      </c>
      <c r="I300" s="10">
        <f t="shared" si="36"/>
        <v>1.574781395743098E-4</v>
      </c>
      <c r="J300" s="10">
        <f t="shared" si="37"/>
        <v>5.6324215774835049E-3</v>
      </c>
      <c r="K300" s="14" cm="1">
        <f t="array" ref="K300">INDEX(DCC_estimation!$P$16:$P$2531,P300)</f>
        <v>1.3559455996308133E-2</v>
      </c>
      <c r="L300" s="14" cm="1">
        <f t="array" ref="L300">INDEX(DCC_estimation!$Q$17:$Q$2531,P300)</f>
        <v>1.8482262622099201E-2</v>
      </c>
      <c r="M300" s="14">
        <f>GARCH_SP500!I297</f>
        <v>1.667227341552591E-2</v>
      </c>
      <c r="N300" s="14">
        <f>GARCH_AAPL!I297</f>
        <v>2.0122012955216369E-2</v>
      </c>
      <c r="O300" s="6">
        <f t="shared" si="38"/>
        <v>0.9973123801290863</v>
      </c>
      <c r="P300" s="2">
        <f t="shared" si="39"/>
        <v>567</v>
      </c>
    </row>
    <row r="301" spans="1:16" x14ac:dyDescent="0.25">
      <c r="A301" s="9">
        <v>42389</v>
      </c>
      <c r="B301" s="10">
        <v>-1.1693854879261001E-2</v>
      </c>
      <c r="C301" s="10">
        <v>1.3448789015155782E-3</v>
      </c>
      <c r="D301" s="10">
        <f t="shared" si="32"/>
        <v>-1.2068198281650098E-2</v>
      </c>
      <c r="E301" s="10">
        <f t="shared" si="33"/>
        <v>5.5125089301361009E-4</v>
      </c>
      <c r="F301" s="5">
        <f t="shared" si="34"/>
        <v>1.4564140976522236E-4</v>
      </c>
      <c r="G301" s="5">
        <f t="shared" si="35"/>
        <v>3.0387754704830262E-7</v>
      </c>
      <c r="H301" s="6" cm="1">
        <f t="array" ref="H301">INDEX(DCC_estimation!$O$16:$O$2531,P301)</f>
        <v>0.75972032333359707</v>
      </c>
      <c r="I301" s="10">
        <f t="shared" si="36"/>
        <v>1.2068198281650098E-2</v>
      </c>
      <c r="J301" s="10">
        <f t="shared" si="37"/>
        <v>5.5125089301361009E-4</v>
      </c>
      <c r="K301" s="14" cm="1">
        <f t="array" ref="K301">INDEX(DCC_estimation!$P$16:$P$2531,P301)</f>
        <v>1.4837728148148275E-2</v>
      </c>
      <c r="L301" s="14" cm="1">
        <f t="array" ref="L301">INDEX(DCC_estimation!$Q$17:$Q$2531,P301)</f>
        <v>1.8977381782732415E-2</v>
      </c>
      <c r="M301" s="14">
        <f>GARCH_SP500!I298</f>
        <v>1.4512563254202157E-2</v>
      </c>
      <c r="N301" s="14">
        <f>GARCH_AAPL!I298</f>
        <v>1.8689382915887804E-2</v>
      </c>
      <c r="O301" s="6">
        <f t="shared" si="38"/>
        <v>0.97167858044372302</v>
      </c>
      <c r="P301" s="2">
        <f t="shared" si="39"/>
        <v>569</v>
      </c>
    </row>
    <row r="302" spans="1:16" x14ac:dyDescent="0.25">
      <c r="A302" s="9">
        <v>42390</v>
      </c>
      <c r="B302" s="10">
        <v>5.195419855539507E-3</v>
      </c>
      <c r="C302" s="10">
        <v>-5.0624651306954149E-3</v>
      </c>
      <c r="D302" s="10">
        <f t="shared" si="32"/>
        <v>4.8210764531504101E-3</v>
      </c>
      <c r="E302" s="10">
        <f t="shared" si="33"/>
        <v>-5.8560931391973834E-3</v>
      </c>
      <c r="F302" s="5">
        <f t="shared" si="34"/>
        <v>2.3242778167121339E-5</v>
      </c>
      <c r="G302" s="5">
        <f t="shared" si="35"/>
        <v>3.4293826854954662E-5</v>
      </c>
      <c r="H302" s="6" cm="1">
        <f t="array" ref="H302">INDEX(DCC_estimation!$O$16:$O$2531,P302)</f>
        <v>0.7237459974950966</v>
      </c>
      <c r="I302" s="10">
        <f t="shared" si="36"/>
        <v>4.8210764531504101E-3</v>
      </c>
      <c r="J302" s="10">
        <f t="shared" si="37"/>
        <v>5.8560931391973834E-3</v>
      </c>
      <c r="K302" s="14" cm="1">
        <f t="array" ref="K302">INDEX(DCC_estimation!$P$16:$P$2531,P302)</f>
        <v>1.299946514195806E-2</v>
      </c>
      <c r="L302" s="14" cm="1">
        <f t="array" ref="L302">INDEX(DCC_estimation!$Q$17:$Q$2531,P302)</f>
        <v>1.7783247106296429E-2</v>
      </c>
      <c r="M302" s="14">
        <f>GARCH_SP500!I299</f>
        <v>1.3888286054470076E-2</v>
      </c>
      <c r="N302" s="14">
        <f>GARCH_AAPL!I299</f>
        <v>1.7314379623101239E-2</v>
      </c>
      <c r="O302" s="6">
        <f t="shared" si="38"/>
        <v>0.99008334382207175</v>
      </c>
      <c r="P302" s="2">
        <f t="shared" si="39"/>
        <v>571</v>
      </c>
    </row>
    <row r="303" spans="1:16" x14ac:dyDescent="0.25">
      <c r="A303" s="9">
        <v>42391</v>
      </c>
      <c r="B303" s="10">
        <v>2.0283682630725774E-2</v>
      </c>
      <c r="C303" s="10">
        <v>5.3167142132205969E-2</v>
      </c>
      <c r="D303" s="10">
        <f t="shared" si="32"/>
        <v>1.9909339228336678E-2</v>
      </c>
      <c r="E303" s="10">
        <f t="shared" si="33"/>
        <v>5.2373514123704001E-2</v>
      </c>
      <c r="F303" s="5">
        <f t="shared" si="34"/>
        <v>3.9638178850898571E-4</v>
      </c>
      <c r="G303" s="5">
        <f t="shared" si="35"/>
        <v>2.7429849816658224E-3</v>
      </c>
      <c r="H303" s="6" cm="1">
        <f t="array" ref="H303">INDEX(DCC_estimation!$O$16:$O$2531,P303)</f>
        <v>0.65414972212435607</v>
      </c>
      <c r="I303" s="10">
        <f t="shared" si="36"/>
        <v>1.9909339228336678E-2</v>
      </c>
      <c r="J303" s="10">
        <f t="shared" si="37"/>
        <v>5.2373514123704001E-2</v>
      </c>
      <c r="K303" s="14" cm="1">
        <f t="array" ref="K303">INDEX(DCC_estimation!$P$16:$P$2531,P303)</f>
        <v>1.2468510807855842E-2</v>
      </c>
      <c r="L303" s="14" cm="1">
        <f t="array" ref="L303">INDEX(DCC_estimation!$Q$17:$Q$2531,P303)</f>
        <v>1.6662207639393693E-2</v>
      </c>
      <c r="M303" s="14">
        <f>GARCH_SP500!I300</f>
        <v>1.2304990641875277E-2</v>
      </c>
      <c r="N303" s="14">
        <f>GARCH_AAPL!I300</f>
        <v>1.6292010420093494E-2</v>
      </c>
      <c r="O303" s="6">
        <f t="shared" si="38"/>
        <v>0.87416842839165532</v>
      </c>
      <c r="P303" s="2">
        <f t="shared" si="39"/>
        <v>573</v>
      </c>
    </row>
    <row r="304" spans="1:16" x14ac:dyDescent="0.25">
      <c r="A304" s="9">
        <v>42394</v>
      </c>
      <c r="B304" s="10">
        <v>-1.5637946405160252E-2</v>
      </c>
      <c r="C304" s="10">
        <v>-1.9522737132715462E-2</v>
      </c>
      <c r="D304" s="10">
        <f t="shared" si="32"/>
        <v>-1.6012289807549349E-2</v>
      </c>
      <c r="E304" s="10">
        <f t="shared" si="33"/>
        <v>-2.031636514121743E-2</v>
      </c>
      <c r="F304" s="5">
        <f t="shared" si="34"/>
        <v>2.5639342488094878E-4</v>
      </c>
      <c r="G304" s="5">
        <f t="shared" si="35"/>
        <v>4.1275469255127472E-4</v>
      </c>
      <c r="H304" s="6" cm="1">
        <f t="array" ref="H304">INDEX(DCC_estimation!$O$16:$O$2531,P304)</f>
        <v>0.61232988473859939</v>
      </c>
      <c r="I304" s="10">
        <f t="shared" si="36"/>
        <v>1.6012289807549349E-2</v>
      </c>
      <c r="J304" s="10">
        <f t="shared" si="37"/>
        <v>2.031636514121743E-2</v>
      </c>
      <c r="K304" s="14" cm="1">
        <f t="array" ref="K304">INDEX(DCC_estimation!$P$16:$P$2531,P304)</f>
        <v>1.1156159706336682E-2</v>
      </c>
      <c r="L304" s="14" cm="1">
        <f t="array" ref="L304">INDEX(DCC_estimation!$Q$17:$Q$2531,P304)</f>
        <v>1.5854213552279558E-2</v>
      </c>
      <c r="M304" s="14">
        <f>GARCH_SP500!I301</f>
        <v>1.3965098056834194E-2</v>
      </c>
      <c r="N304" s="14">
        <f>GARCH_AAPL!I301</f>
        <v>2.360323051859968E-2</v>
      </c>
      <c r="O304" s="6">
        <f t="shared" si="38"/>
        <v>0.87019270184652764</v>
      </c>
      <c r="P304" s="2">
        <f t="shared" si="39"/>
        <v>575</v>
      </c>
    </row>
    <row r="305" spans="1:16" x14ac:dyDescent="0.25">
      <c r="A305" s="9">
        <v>42395</v>
      </c>
      <c r="B305" s="10">
        <v>1.4144309246276299E-2</v>
      </c>
      <c r="C305" s="10">
        <v>5.5308927783228601E-3</v>
      </c>
      <c r="D305" s="10">
        <f t="shared" si="32"/>
        <v>1.3769965843887202E-2</v>
      </c>
      <c r="E305" s="10">
        <f t="shared" si="33"/>
        <v>4.7372647698208916E-3</v>
      </c>
      <c r="F305" s="5">
        <f t="shared" si="34"/>
        <v>1.8961195934182019E-4</v>
      </c>
      <c r="G305" s="5">
        <f t="shared" si="35"/>
        <v>2.2441677499386186E-5</v>
      </c>
      <c r="H305" s="6" cm="1">
        <f t="array" ref="H305">INDEX(DCC_estimation!$O$16:$O$2531,P305)</f>
        <v>0.74106924999094548</v>
      </c>
      <c r="I305" s="10">
        <f t="shared" si="36"/>
        <v>1.3769965843887202E-2</v>
      </c>
      <c r="J305" s="10">
        <f t="shared" si="37"/>
        <v>4.7372647698208916E-3</v>
      </c>
      <c r="K305" s="14" cm="1">
        <f t="array" ref="K305">INDEX(DCC_estimation!$P$16:$P$2531,P305)</f>
        <v>1.2573913797794656E-2</v>
      </c>
      <c r="L305" s="14" cm="1">
        <f t="array" ref="L305">INDEX(DCC_estimation!$Q$17:$Q$2531,P305)</f>
        <v>2.1899099254885191E-2</v>
      </c>
      <c r="M305" s="14">
        <f>GARCH_SP500!I302</f>
        <v>1.4314262787433529E-2</v>
      </c>
      <c r="N305" s="14">
        <f>GARCH_AAPL!I302</f>
        <v>2.2810807139966319E-2</v>
      </c>
      <c r="O305" s="6">
        <f t="shared" si="38"/>
        <v>1.2906680705208435</v>
      </c>
      <c r="P305" s="2">
        <f t="shared" si="39"/>
        <v>577</v>
      </c>
    </row>
    <row r="306" spans="1:16" x14ac:dyDescent="0.25">
      <c r="A306" s="9">
        <v>42396</v>
      </c>
      <c r="B306" s="10">
        <v>-1.0863455608495332E-2</v>
      </c>
      <c r="C306" s="10">
        <v>-6.5706533281589485E-2</v>
      </c>
      <c r="D306" s="10">
        <f t="shared" si="32"/>
        <v>-1.1237799010884428E-2</v>
      </c>
      <c r="E306" s="10">
        <f t="shared" si="33"/>
        <v>-6.6500161290091453E-2</v>
      </c>
      <c r="F306" s="5">
        <f t="shared" si="34"/>
        <v>1.2628812660903503E-4</v>
      </c>
      <c r="G306" s="5">
        <f t="shared" si="35"/>
        <v>4.4222714516081781E-3</v>
      </c>
      <c r="H306" s="6" cm="1">
        <f t="array" ref="H306">INDEX(DCC_estimation!$O$16:$O$2531,P306)</f>
        <v>0.74532052351066924</v>
      </c>
      <c r="I306" s="10">
        <f t="shared" si="36"/>
        <v>1.1237799010884428E-2</v>
      </c>
      <c r="J306" s="10">
        <f t="shared" si="37"/>
        <v>6.6500161290091453E-2</v>
      </c>
      <c r="K306" s="14" cm="1">
        <f t="array" ref="K306">INDEX(DCC_estimation!$P$16:$P$2531,P306)</f>
        <v>1.2852623346424051E-2</v>
      </c>
      <c r="L306" s="14" cm="1">
        <f t="array" ref="L306">INDEX(DCC_estimation!$Q$17:$Q$2531,P306)</f>
        <v>2.1192352791061211E-2</v>
      </c>
      <c r="M306" s="14">
        <f>GARCH_SP500!I303</f>
        <v>1.3896311209180251E-2</v>
      </c>
      <c r="N306" s="14">
        <f>GARCH_AAPL!I303</f>
        <v>2.0946715641150901E-2</v>
      </c>
      <c r="O306" s="6">
        <f t="shared" si="38"/>
        <v>1.2289394196750625</v>
      </c>
      <c r="P306" s="2">
        <f t="shared" si="39"/>
        <v>579</v>
      </c>
    </row>
    <row r="307" spans="1:16" x14ac:dyDescent="0.25">
      <c r="A307" s="9">
        <v>42397</v>
      </c>
      <c r="B307" s="10">
        <v>5.5285589102205268E-3</v>
      </c>
      <c r="C307" s="10">
        <v>7.1718689788053958E-3</v>
      </c>
      <c r="D307" s="10">
        <f t="shared" si="32"/>
        <v>5.1542155078314299E-3</v>
      </c>
      <c r="E307" s="10">
        <f t="shared" si="33"/>
        <v>6.3782409703034273E-3</v>
      </c>
      <c r="F307" s="5">
        <f t="shared" si="34"/>
        <v>2.6565937501170005E-5</v>
      </c>
      <c r="G307" s="5">
        <f t="shared" si="35"/>
        <v>4.0681957875257207E-5</v>
      </c>
      <c r="H307" s="6" cm="1">
        <f t="array" ref="H307">INDEX(DCC_estimation!$O$16:$O$2531,P307)</f>
        <v>0.6889700876539876</v>
      </c>
      <c r="I307" s="10">
        <f t="shared" si="36"/>
        <v>5.1542155078314299E-3</v>
      </c>
      <c r="J307" s="10">
        <f t="shared" si="37"/>
        <v>6.3782409703034273E-3</v>
      </c>
      <c r="K307" s="14" cm="1">
        <f t="array" ref="K307">INDEX(DCC_estimation!$P$16:$P$2531,P307)</f>
        <v>1.2511284107726905E-2</v>
      </c>
      <c r="L307" s="14" cm="1">
        <f t="array" ref="L307">INDEX(DCC_estimation!$Q$17:$Q$2531,P307)</f>
        <v>1.9596756062181604E-2</v>
      </c>
      <c r="M307" s="14">
        <f>GARCH_SP500!I304</f>
        <v>1.325668578909282E-2</v>
      </c>
      <c r="N307" s="14">
        <f>GARCH_AAPL!I304</f>
        <v>3.036721537392436E-2</v>
      </c>
      <c r="O307" s="6">
        <f t="shared" si="38"/>
        <v>1.0791521178514816</v>
      </c>
      <c r="P307" s="2">
        <f t="shared" si="39"/>
        <v>581</v>
      </c>
    </row>
    <row r="308" spans="1:16" x14ac:dyDescent="0.25">
      <c r="A308" s="9">
        <v>42398</v>
      </c>
      <c r="B308" s="10">
        <v>2.476021464486422E-2</v>
      </c>
      <c r="C308" s="10">
        <v>3.4541398003673063E-2</v>
      </c>
      <c r="D308" s="10">
        <f t="shared" si="32"/>
        <v>2.4385871242475123E-2</v>
      </c>
      <c r="E308" s="10">
        <f t="shared" si="33"/>
        <v>3.3747769995171095E-2</v>
      </c>
      <c r="F308" s="5">
        <f t="shared" si="34"/>
        <v>5.9467071625457523E-4</v>
      </c>
      <c r="G308" s="5">
        <f t="shared" si="35"/>
        <v>1.1389119796469704E-3</v>
      </c>
      <c r="H308" s="6" cm="1">
        <f t="array" ref="H308">INDEX(DCC_estimation!$O$16:$O$2531,P308)</f>
        <v>0.66704865011700232</v>
      </c>
      <c r="I308" s="10">
        <f t="shared" si="36"/>
        <v>2.4385871242475123E-2</v>
      </c>
      <c r="J308" s="10">
        <f t="shared" si="37"/>
        <v>3.3747769995171095E-2</v>
      </c>
      <c r="K308" s="14" cm="1">
        <f t="array" ref="K308">INDEX(DCC_estimation!$P$16:$P$2531,P308)</f>
        <v>1.196594563386027E-2</v>
      </c>
      <c r="L308" s="14" cm="1">
        <f t="array" ref="L308">INDEX(DCC_estimation!$Q$17:$Q$2531,P308)</f>
        <v>2.7615105589426883E-2</v>
      </c>
      <c r="M308" s="14">
        <f>GARCH_SP500!I305</f>
        <v>1.1803017556794464E-2</v>
      </c>
      <c r="N308" s="14">
        <f>GARCH_AAPL!I305</f>
        <v>2.7616215707339804E-2</v>
      </c>
      <c r="O308" s="6">
        <f t="shared" si="38"/>
        <v>1.5394202405650668</v>
      </c>
      <c r="P308" s="2">
        <f t="shared" si="39"/>
        <v>583</v>
      </c>
    </row>
    <row r="309" spans="1:16" x14ac:dyDescent="0.25">
      <c r="A309" s="9">
        <v>42401</v>
      </c>
      <c r="B309" s="10">
        <v>-4.4324413474616797E-4</v>
      </c>
      <c r="C309" s="10">
        <v>-9.3486340393931222E-3</v>
      </c>
      <c r="D309" s="10">
        <f t="shared" si="32"/>
        <v>-8.175875371352647E-4</v>
      </c>
      <c r="E309" s="10">
        <f t="shared" si="33"/>
        <v>-1.014226204789509E-2</v>
      </c>
      <c r="F309" s="5">
        <f t="shared" si="34"/>
        <v>6.6844938087890786E-7</v>
      </c>
      <c r="G309" s="5">
        <f t="shared" si="35"/>
        <v>1.028654794481731E-4</v>
      </c>
      <c r="H309" s="6" cm="1">
        <f t="array" ref="H309">INDEX(DCC_estimation!$O$16:$O$2531,P309)</f>
        <v>0.65468954593643092</v>
      </c>
      <c r="I309" s="10">
        <f t="shared" si="36"/>
        <v>8.175875371352647E-4</v>
      </c>
      <c r="J309" s="10">
        <f t="shared" si="37"/>
        <v>1.014226204789509E-2</v>
      </c>
      <c r="K309" s="14" cm="1">
        <f t="array" ref="K309">INDEX(DCC_estimation!$P$16:$P$2531,P309)</f>
        <v>1.0765832741338705E-2</v>
      </c>
      <c r="L309" s="14" cm="1">
        <f t="array" ref="L309">INDEX(DCC_estimation!$Q$17:$Q$2531,P309)</f>
        <v>2.5161450263953663E-2</v>
      </c>
      <c r="M309" s="14">
        <f>GARCH_SP500!I306</f>
        <v>1.5040264769193535E-2</v>
      </c>
      <c r="N309" s="14">
        <f>GARCH_AAPL!I306</f>
        <v>2.7633026756853332E-2</v>
      </c>
      <c r="O309" s="6">
        <f t="shared" si="38"/>
        <v>1.5301127970488555</v>
      </c>
      <c r="P309" s="2">
        <f t="shared" si="39"/>
        <v>585</v>
      </c>
    </row>
    <row r="310" spans="1:16" x14ac:dyDescent="0.25">
      <c r="A310" s="9">
        <v>42402</v>
      </c>
      <c r="B310" s="10">
        <v>-1.8743103466056232E-2</v>
      </c>
      <c r="C310" s="10">
        <v>-2.0221881157316268E-2</v>
      </c>
      <c r="D310" s="10">
        <f t="shared" si="32"/>
        <v>-1.9117446868445329E-2</v>
      </c>
      <c r="E310" s="10">
        <f t="shared" si="33"/>
        <v>-2.1015509165818236E-2</v>
      </c>
      <c r="F310" s="5">
        <f t="shared" si="34"/>
        <v>3.6547677476783013E-4</v>
      </c>
      <c r="G310" s="5">
        <f t="shared" si="35"/>
        <v>4.416516254985903E-4</v>
      </c>
      <c r="H310" s="6" cm="1">
        <f t="array" ref="H310">INDEX(DCC_estimation!$O$16:$O$2531,P310)</f>
        <v>0.71801118928510799</v>
      </c>
      <c r="I310" s="10">
        <f t="shared" si="36"/>
        <v>1.9117446868445329E-2</v>
      </c>
      <c r="J310" s="10">
        <f t="shared" si="37"/>
        <v>2.1015509165818236E-2</v>
      </c>
      <c r="K310" s="14" cm="1">
        <f t="array" ref="K310">INDEX(DCC_estimation!$P$16:$P$2531,P310)</f>
        <v>1.3498883985678549E-2</v>
      </c>
      <c r="L310" s="14" cm="1">
        <f t="array" ref="L310">INDEX(DCC_estimation!$Q$17:$Q$2531,P310)</f>
        <v>2.5123429443305343E-2</v>
      </c>
      <c r="M310" s="14">
        <f>GARCH_SP500!I307</f>
        <v>1.3133834680377147E-2</v>
      </c>
      <c r="N310" s="14">
        <f>GARCH_AAPL!I307</f>
        <v>2.5420004891192834E-2</v>
      </c>
      <c r="O310" s="6">
        <f t="shared" si="38"/>
        <v>1.3363255416259809</v>
      </c>
      <c r="P310" s="2">
        <f t="shared" si="39"/>
        <v>587</v>
      </c>
    </row>
    <row r="311" spans="1:16" x14ac:dyDescent="0.25">
      <c r="A311" s="9">
        <v>42403</v>
      </c>
      <c r="B311" s="10">
        <v>4.992039011471272E-3</v>
      </c>
      <c r="C311" s="10">
        <v>1.9792505512594927E-2</v>
      </c>
      <c r="D311" s="10">
        <f t="shared" si="32"/>
        <v>4.6176956090821751E-3</v>
      </c>
      <c r="E311" s="10">
        <f t="shared" si="33"/>
        <v>1.8998877504092959E-2</v>
      </c>
      <c r="F311" s="5">
        <f t="shared" si="34"/>
        <v>2.1323112738136801E-5</v>
      </c>
      <c r="G311" s="5">
        <f t="shared" si="35"/>
        <v>3.6095734641552953E-4</v>
      </c>
      <c r="H311" s="6" cm="1">
        <f t="array" ref="H311">INDEX(DCC_estimation!$O$16:$O$2531,P311)</f>
        <v>0.69510934653960588</v>
      </c>
      <c r="I311" s="10">
        <f t="shared" si="36"/>
        <v>4.6176956090821751E-3</v>
      </c>
      <c r="J311" s="10">
        <f t="shared" si="37"/>
        <v>1.8998877504092959E-2</v>
      </c>
      <c r="K311" s="14" cm="1">
        <f t="array" ref="K311">INDEX(DCC_estimation!$P$16:$P$2531,P311)</f>
        <v>1.1886196847443419E-2</v>
      </c>
      <c r="L311" s="14" cm="1">
        <f t="array" ref="L311">INDEX(DCC_estimation!$Q$17:$Q$2531,P311)</f>
        <v>2.3190139018052967E-2</v>
      </c>
      <c r="M311" s="14">
        <f>GARCH_SP500!I308</f>
        <v>1.4535051353152065E-2</v>
      </c>
      <c r="N311" s="14">
        <f>GARCH_AAPL!I308</f>
        <v>2.4399622041498904E-2</v>
      </c>
      <c r="O311" s="6">
        <f t="shared" si="38"/>
        <v>1.3561682164525628</v>
      </c>
      <c r="P311" s="2">
        <f t="shared" si="39"/>
        <v>589</v>
      </c>
    </row>
    <row r="312" spans="1:16" x14ac:dyDescent="0.25">
      <c r="A312" s="9">
        <v>42404</v>
      </c>
      <c r="B312" s="10">
        <v>1.5267734362336416E-3</v>
      </c>
      <c r="C312" s="10">
        <v>2.5947067981317851E-3</v>
      </c>
      <c r="D312" s="10">
        <f t="shared" si="32"/>
        <v>1.1524300338445449E-3</v>
      </c>
      <c r="E312" s="10">
        <f t="shared" si="33"/>
        <v>1.8010787896298171E-3</v>
      </c>
      <c r="F312" s="5">
        <f t="shared" si="34"/>
        <v>1.3280949829069388E-6</v>
      </c>
      <c r="G312" s="5">
        <f t="shared" si="35"/>
        <v>3.2438848064544066E-6</v>
      </c>
      <c r="H312" s="6" cm="1">
        <f t="array" ref="H312">INDEX(DCC_estimation!$O$16:$O$2531,P312)</f>
        <v>0.71404111884297705</v>
      </c>
      <c r="I312" s="10">
        <f t="shared" si="36"/>
        <v>1.1524300338445449E-3</v>
      </c>
      <c r="J312" s="10">
        <f t="shared" si="37"/>
        <v>1.8010787896298171E-3</v>
      </c>
      <c r="K312" s="14" cm="1">
        <f t="array" ref="K312">INDEX(DCC_estimation!$P$16:$P$2531,P312)</f>
        <v>1.304562007181616E-2</v>
      </c>
      <c r="L312" s="14" cm="1">
        <f t="array" ref="L312">INDEX(DCC_estimation!$Q$17:$Q$2531,P312)</f>
        <v>2.231480576613613E-2</v>
      </c>
      <c r="M312" s="14">
        <f>GARCH_SP500!I309</f>
        <v>1.2833573901197541E-2</v>
      </c>
      <c r="N312" s="14">
        <f>GARCH_AAPL!I309</f>
        <v>2.3183708441678337E-2</v>
      </c>
      <c r="O312" s="6">
        <f t="shared" si="38"/>
        <v>1.2213822561365864</v>
      </c>
      <c r="P312" s="2">
        <f t="shared" si="39"/>
        <v>591</v>
      </c>
    </row>
    <row r="313" spans="1:16" x14ac:dyDescent="0.25">
      <c r="A313" s="9">
        <v>42405</v>
      </c>
      <c r="B313" s="10">
        <v>-1.8481296823200877E-2</v>
      </c>
      <c r="C313" s="10">
        <v>-2.6708115942028821E-2</v>
      </c>
      <c r="D313" s="10">
        <f t="shared" si="32"/>
        <v>-1.8855640225589974E-2</v>
      </c>
      <c r="E313" s="10">
        <f t="shared" si="33"/>
        <v>-2.7501743950530788E-2</v>
      </c>
      <c r="F313" s="5">
        <f t="shared" si="34"/>
        <v>3.5553516831688672E-4</v>
      </c>
      <c r="G313" s="5">
        <f t="shared" si="35"/>
        <v>7.5634592032055681E-4</v>
      </c>
      <c r="H313" s="6" cm="1">
        <f t="array" ref="H313">INDEX(DCC_estimation!$O$16:$O$2531,P313)</f>
        <v>0.69430613931437979</v>
      </c>
      <c r="I313" s="10">
        <f t="shared" si="36"/>
        <v>1.8855640225589974E-2</v>
      </c>
      <c r="J313" s="10">
        <f t="shared" si="37"/>
        <v>2.7501743950530788E-2</v>
      </c>
      <c r="K313" s="14" cm="1">
        <f t="array" ref="K313">INDEX(DCC_estimation!$P$16:$P$2531,P313)</f>
        <v>1.1619785303919361E-2</v>
      </c>
      <c r="L313" s="14" cm="1">
        <f t="array" ref="L313">INDEX(DCC_estimation!$Q$17:$Q$2531,P313)</f>
        <v>2.1275325482673413E-2</v>
      </c>
      <c r="M313" s="14">
        <f>GARCH_SP500!I310</f>
        <v>1.1252386729391368E-2</v>
      </c>
      <c r="N313" s="14">
        <f>GARCH_AAPL!I310</f>
        <v>2.122982213647559E-2</v>
      </c>
      <c r="O313" s="6">
        <f t="shared" si="38"/>
        <v>1.2712445808744293</v>
      </c>
      <c r="P313" s="2">
        <f t="shared" si="39"/>
        <v>593</v>
      </c>
    </row>
    <row r="314" spans="1:16" x14ac:dyDescent="0.25">
      <c r="A314" s="9">
        <v>42408</v>
      </c>
      <c r="B314" s="10">
        <v>-1.4153878886199789E-2</v>
      </c>
      <c r="C314" s="10">
        <v>1.0529760073590966E-2</v>
      </c>
      <c r="D314" s="10">
        <f t="shared" si="32"/>
        <v>-1.4528222288588886E-2</v>
      </c>
      <c r="E314" s="10">
        <f t="shared" si="33"/>
        <v>9.7361320650889982E-3</v>
      </c>
      <c r="F314" s="5">
        <f t="shared" si="34"/>
        <v>2.1106924286665087E-4</v>
      </c>
      <c r="G314" s="5">
        <f t="shared" si="35"/>
        <v>9.4792267588854161E-5</v>
      </c>
      <c r="H314" s="6" cm="1">
        <f t="array" ref="H314">INDEX(DCC_estimation!$O$16:$O$2531,P314)</f>
        <v>0.67464870613629435</v>
      </c>
      <c r="I314" s="10">
        <f t="shared" si="36"/>
        <v>1.4528222288588886E-2</v>
      </c>
      <c r="J314" s="10">
        <f t="shared" si="37"/>
        <v>9.7361320650889982E-3</v>
      </c>
      <c r="K314" s="14" cm="1">
        <f t="array" ref="K314">INDEX(DCC_estimation!$P$16:$P$2531,P314)</f>
        <v>1.0316118800444425E-2</v>
      </c>
      <c r="L314" s="14" cm="1">
        <f t="array" ref="L314">INDEX(DCC_estimation!$Q$17:$Q$2531,P314)</f>
        <v>1.9632632030862282E-2</v>
      </c>
      <c r="M314" s="14">
        <f>GARCH_SP500!I311</f>
        <v>1.3232665671954911E-2</v>
      </c>
      <c r="N314" s="14">
        <f>GARCH_AAPL!I311</f>
        <v>2.1868337484319017E-2</v>
      </c>
      <c r="O314" s="6">
        <f t="shared" si="38"/>
        <v>1.283925675332529</v>
      </c>
      <c r="P314" s="2">
        <f t="shared" si="39"/>
        <v>595</v>
      </c>
    </row>
    <row r="315" spans="1:16" x14ac:dyDescent="0.25">
      <c r="A315" s="9">
        <v>42409</v>
      </c>
      <c r="B315" s="10">
        <v>-6.636308701657434E-4</v>
      </c>
      <c r="C315" s="10">
        <v>-2.1058835025400402E-4</v>
      </c>
      <c r="D315" s="10">
        <f t="shared" si="32"/>
        <v>-1.0379742725548401E-3</v>
      </c>
      <c r="E315" s="10">
        <f t="shared" si="33"/>
        <v>-1.004216358755972E-3</v>
      </c>
      <c r="F315" s="5">
        <f t="shared" si="34"/>
        <v>1.0773905904857495E-6</v>
      </c>
      <c r="G315" s="5">
        <f t="shared" si="35"/>
        <v>1.008450495193103E-6</v>
      </c>
      <c r="H315" s="6" cm="1">
        <f t="array" ref="H315">INDEX(DCC_estimation!$O$16:$O$2531,P315)</f>
        <v>0.73555497921638302</v>
      </c>
      <c r="I315" s="10">
        <f t="shared" si="36"/>
        <v>1.0379742725548401E-3</v>
      </c>
      <c r="J315" s="10">
        <f t="shared" si="37"/>
        <v>1.004216358755972E-3</v>
      </c>
      <c r="K315" s="14" cm="1">
        <f t="array" ref="K315">INDEX(DCC_estimation!$P$16:$P$2531,P315)</f>
        <v>1.1956368666148232E-2</v>
      </c>
      <c r="L315" s="14" cm="1">
        <f t="array" ref="L315">INDEX(DCC_estimation!$Q$17:$Q$2531,P315)</f>
        <v>2.021384266615257E-2</v>
      </c>
      <c r="M315" s="14">
        <f>GARCH_SP500!I312</f>
        <v>1.3434232764265303E-2</v>
      </c>
      <c r="N315" s="14">
        <f>GARCH_AAPL!I312</f>
        <v>2.0320520606735476E-2</v>
      </c>
      <c r="O315" s="6">
        <f t="shared" si="38"/>
        <v>1.2435542125998171</v>
      </c>
      <c r="P315" s="2">
        <f t="shared" si="39"/>
        <v>597</v>
      </c>
    </row>
    <row r="316" spans="1:16" x14ac:dyDescent="0.25">
      <c r="A316" s="9">
        <v>42410</v>
      </c>
      <c r="B316" s="10">
        <v>-1.8896345446794971E-4</v>
      </c>
      <c r="C316" s="10">
        <v>-7.5797455555214333E-3</v>
      </c>
      <c r="D316" s="10">
        <f t="shared" si="32"/>
        <v>-5.6330685685704643E-4</v>
      </c>
      <c r="E316" s="10">
        <f t="shared" si="33"/>
        <v>-8.3733735640234008E-3</v>
      </c>
      <c r="F316" s="5">
        <f t="shared" si="34"/>
        <v>3.1731461498216502E-7</v>
      </c>
      <c r="G316" s="5">
        <f t="shared" si="35"/>
        <v>7.0113384842685955E-5</v>
      </c>
      <c r="H316" s="6" cm="1">
        <f t="array" ref="H316">INDEX(DCC_estimation!$O$16:$O$2531,P316)</f>
        <v>0.57358327533859665</v>
      </c>
      <c r="I316" s="10">
        <f t="shared" si="36"/>
        <v>5.6330685685704643E-4</v>
      </c>
      <c r="J316" s="10">
        <f t="shared" si="37"/>
        <v>8.3733735640234008E-3</v>
      </c>
      <c r="K316" s="14" cm="1">
        <f t="array" ref="K316">INDEX(DCC_estimation!$P$16:$P$2531,P316)</f>
        <v>1.2116098195133094E-2</v>
      </c>
      <c r="L316" s="14" cm="1">
        <f t="array" ref="L316">INDEX(DCC_estimation!$Q$17:$Q$2531,P316)</f>
        <v>1.8924920972818452E-2</v>
      </c>
      <c r="M316" s="14">
        <f>GARCH_SP500!I313</f>
        <v>1.1775815738961333E-2</v>
      </c>
      <c r="N316" s="14">
        <f>GARCH_AAPL!I313</f>
        <v>1.8738757311709573E-2</v>
      </c>
      <c r="O316" s="6">
        <f t="shared" si="38"/>
        <v>0.8959169843533995</v>
      </c>
      <c r="P316" s="2">
        <f t="shared" si="39"/>
        <v>599</v>
      </c>
    </row>
    <row r="317" spans="1:16" x14ac:dyDescent="0.25">
      <c r="A317" s="9">
        <v>42411</v>
      </c>
      <c r="B317" s="10">
        <v>-1.2301145874958119E-2</v>
      </c>
      <c r="C317" s="10">
        <v>-6.0464625457288257E-3</v>
      </c>
      <c r="D317" s="10">
        <f t="shared" si="32"/>
        <v>-1.2675489277347216E-2</v>
      </c>
      <c r="E317" s="10">
        <f t="shared" si="33"/>
        <v>-6.8400905542307941E-3</v>
      </c>
      <c r="F317" s="5">
        <f t="shared" si="34"/>
        <v>1.6066802842014426E-4</v>
      </c>
      <c r="G317" s="5">
        <f t="shared" si="35"/>
        <v>4.6786838790077335E-5</v>
      </c>
      <c r="H317" s="6" cm="1">
        <f t="array" ref="H317">INDEX(DCC_estimation!$O$16:$O$2531,P317)</f>
        <v>0.57862624096939264</v>
      </c>
      <c r="I317" s="10">
        <f t="shared" si="36"/>
        <v>1.2675489277347216E-2</v>
      </c>
      <c r="J317" s="10">
        <f t="shared" si="37"/>
        <v>6.8400905542307941E-3</v>
      </c>
      <c r="K317" s="14" cm="1">
        <f t="array" ref="K317">INDEX(DCC_estimation!$P$16:$P$2531,P317)</f>
        <v>1.073807424847777E-2</v>
      </c>
      <c r="L317" s="14" cm="1">
        <f t="array" ref="L317">INDEX(DCC_estimation!$Q$17:$Q$2531,P317)</f>
        <v>1.7636187309609763E-2</v>
      </c>
      <c r="M317" s="14">
        <f>GARCH_SP500!I314</f>
        <v>1.0362827825161526E-2</v>
      </c>
      <c r="N317" s="14">
        <f>GARCH_AAPL!I314</f>
        <v>1.7646449327021793E-2</v>
      </c>
      <c r="O317" s="6">
        <f t="shared" si="38"/>
        <v>0.95033434597811905</v>
      </c>
      <c r="P317" s="2">
        <f t="shared" si="39"/>
        <v>601</v>
      </c>
    </row>
    <row r="318" spans="1:16" x14ac:dyDescent="0.25">
      <c r="A318" s="9">
        <v>42412</v>
      </c>
      <c r="B318" s="10">
        <v>1.9518009053731911E-2</v>
      </c>
      <c r="C318" s="10">
        <v>3.0949841235852205E-3</v>
      </c>
      <c r="D318" s="10">
        <f t="shared" si="32"/>
        <v>1.9143665651342814E-2</v>
      </c>
      <c r="E318" s="10">
        <f t="shared" si="33"/>
        <v>2.3013561150832525E-3</v>
      </c>
      <c r="F318" s="5">
        <f t="shared" si="34"/>
        <v>3.6647993457040269E-4</v>
      </c>
      <c r="G318" s="5">
        <f t="shared" si="35"/>
        <v>5.29623996843108E-6</v>
      </c>
      <c r="H318" s="6" cm="1">
        <f t="array" ref="H318">INDEX(DCC_estimation!$O$16:$O$2531,P318)</f>
        <v>0.57956637331427086</v>
      </c>
      <c r="I318" s="10">
        <f t="shared" si="36"/>
        <v>1.9143665651342814E-2</v>
      </c>
      <c r="J318" s="10">
        <f t="shared" si="37"/>
        <v>2.3013561150832525E-3</v>
      </c>
      <c r="K318" s="14" cm="1">
        <f t="array" ref="K318">INDEX(DCC_estimation!$P$16:$P$2531,P318)</f>
        <v>9.5894308791706143E-3</v>
      </c>
      <c r="L318" s="14" cm="1">
        <f t="array" ref="L318">INDEX(DCC_estimation!$Q$17:$Q$2531,P318)</f>
        <v>1.6779116287099216E-2</v>
      </c>
      <c r="M318" s="14">
        <f>GARCH_SP500!I315</f>
        <v>1.0929791941208465E-2</v>
      </c>
      <c r="N318" s="14">
        <f>GARCH_AAPL!I315</f>
        <v>1.6626256046119028E-2</v>
      </c>
      <c r="O318" s="6">
        <f t="shared" si="38"/>
        <v>1.0140968422907684</v>
      </c>
      <c r="P318" s="2">
        <f t="shared" si="39"/>
        <v>603</v>
      </c>
    </row>
    <row r="319" spans="1:16" x14ac:dyDescent="0.25">
      <c r="A319" s="9">
        <v>42416</v>
      </c>
      <c r="B319" s="10">
        <v>1.651669365823305E-2</v>
      </c>
      <c r="C319" s="10">
        <v>2.8194532533015515E-2</v>
      </c>
      <c r="D319" s="10">
        <f t="shared" si="32"/>
        <v>1.6142350255843953E-2</v>
      </c>
      <c r="E319" s="10">
        <f t="shared" si="33"/>
        <v>2.7400904524513547E-2</v>
      </c>
      <c r="F319" s="5">
        <f t="shared" si="34"/>
        <v>2.6057547178234537E-4</v>
      </c>
      <c r="G319" s="5">
        <f t="shared" si="35"/>
        <v>7.5080956876150704E-4</v>
      </c>
      <c r="H319" s="6" cm="1">
        <f t="array" ref="H319">INDEX(DCC_estimation!$O$16:$O$2531,P319)</f>
        <v>0.58584524659907899</v>
      </c>
      <c r="I319" s="10">
        <f t="shared" si="36"/>
        <v>1.6142350255843953E-2</v>
      </c>
      <c r="J319" s="10">
        <f t="shared" si="37"/>
        <v>2.7400904524513547E-2</v>
      </c>
      <c r="K319" s="14" cm="1">
        <f t="array" ref="K319">INDEX(DCC_estimation!$P$16:$P$2531,P319)</f>
        <v>1.0059547836904161E-2</v>
      </c>
      <c r="L319" s="14" cm="1">
        <f t="array" ref="L319">INDEX(DCC_estimation!$Q$17:$Q$2531,P319)</f>
        <v>1.5993285424843427E-2</v>
      </c>
      <c r="M319" s="14">
        <f>GARCH_SP500!I316</f>
        <v>1.2855362407494606E-2</v>
      </c>
      <c r="N319" s="14">
        <f>GARCH_AAPL!I316</f>
        <v>1.554660930884778E-2</v>
      </c>
      <c r="O319" s="6">
        <f t="shared" si="38"/>
        <v>0.93141266342746054</v>
      </c>
      <c r="P319" s="2">
        <f t="shared" si="39"/>
        <v>605</v>
      </c>
    </row>
    <row r="320" spans="1:16" x14ac:dyDescent="0.25">
      <c r="A320" s="9">
        <v>42417</v>
      </c>
      <c r="B320" s="10">
        <v>1.6480443980206649E-2</v>
      </c>
      <c r="C320" s="10">
        <v>1.531461092715225E-2</v>
      </c>
      <c r="D320" s="10">
        <f t="shared" si="32"/>
        <v>1.6106100577817552E-2</v>
      </c>
      <c r="E320" s="10">
        <f t="shared" si="33"/>
        <v>1.4520982918650283E-2</v>
      </c>
      <c r="F320" s="5">
        <f t="shared" si="34"/>
        <v>2.594064758227749E-4</v>
      </c>
      <c r="G320" s="5">
        <f t="shared" si="35"/>
        <v>2.1085894492373327E-4</v>
      </c>
      <c r="H320" s="6" cm="1">
        <f t="array" ref="H320">INDEX(DCC_estimation!$O$16:$O$2531,P320)</f>
        <v>0.51277738039395915</v>
      </c>
      <c r="I320" s="10">
        <f t="shared" si="36"/>
        <v>1.6106100577817552E-2</v>
      </c>
      <c r="J320" s="10">
        <f t="shared" si="37"/>
        <v>1.4520982918650283E-2</v>
      </c>
      <c r="K320" s="14" cm="1">
        <f t="array" ref="K320">INDEX(DCC_estimation!$P$16:$P$2531,P320)</f>
        <v>1.1679342450492836E-2</v>
      </c>
      <c r="L320" s="14" cm="1">
        <f t="array" ref="L320">INDEX(DCC_estimation!$Q$17:$Q$2531,P320)</f>
        <v>1.516855893544931E-2</v>
      </c>
      <c r="M320" s="14">
        <f>GARCH_SP500!I317</f>
        <v>1.3338585599580954E-2</v>
      </c>
      <c r="N320" s="14">
        <f>GARCH_AAPL!I317</f>
        <v>1.7322446434425664E-2</v>
      </c>
      <c r="O320" s="6">
        <f t="shared" si="38"/>
        <v>0.66597019038026972</v>
      </c>
      <c r="P320" s="2">
        <f t="shared" si="39"/>
        <v>607</v>
      </c>
    </row>
    <row r="321" spans="1:16" x14ac:dyDescent="0.25">
      <c r="A321" s="9">
        <v>42418</v>
      </c>
      <c r="B321" s="10">
        <v>-4.6657186452289112E-3</v>
      </c>
      <c r="C321" s="10">
        <v>-1.8956379170143478E-2</v>
      </c>
      <c r="D321" s="10">
        <f t="shared" si="32"/>
        <v>-5.0400620476180082E-3</v>
      </c>
      <c r="E321" s="10">
        <f t="shared" si="33"/>
        <v>-1.9750007178645446E-2</v>
      </c>
      <c r="F321" s="5">
        <f t="shared" si="34"/>
        <v>2.5402225443839431E-5</v>
      </c>
      <c r="G321" s="5">
        <f t="shared" si="35"/>
        <v>3.9006278355654663E-4</v>
      </c>
      <c r="H321" s="6" cm="1">
        <f t="array" ref="H321">INDEX(DCC_estimation!$O$16:$O$2531,P321)</f>
        <v>0.62495534385536156</v>
      </c>
      <c r="I321" s="10">
        <f t="shared" si="36"/>
        <v>5.0400620476180082E-3</v>
      </c>
      <c r="J321" s="10">
        <f t="shared" si="37"/>
        <v>1.9750007178645446E-2</v>
      </c>
      <c r="K321" s="14" cm="1">
        <f t="array" ref="K321">INDEX(DCC_estimation!$P$16:$P$2531,P321)</f>
        <v>1.2089105892558965E-2</v>
      </c>
      <c r="L321" s="14" cm="1">
        <f t="array" ref="L321">INDEX(DCC_estimation!$Q$17:$Q$2531,P321)</f>
        <v>1.6640661775768624E-2</v>
      </c>
      <c r="M321" s="14">
        <f>GARCH_SP500!I318</f>
        <v>1.3677720248610482E-2</v>
      </c>
      <c r="N321" s="14">
        <f>GARCH_AAPL!I318</f>
        <v>1.6835567152403356E-2</v>
      </c>
      <c r="O321" s="6">
        <f t="shared" si="38"/>
        <v>0.86025141929291993</v>
      </c>
      <c r="P321" s="2">
        <f t="shared" si="39"/>
        <v>609</v>
      </c>
    </row>
    <row r="322" spans="1:16" x14ac:dyDescent="0.25">
      <c r="A322" s="9">
        <v>42419</v>
      </c>
      <c r="B322" s="10">
        <v>-2.60711324778784E-5</v>
      </c>
      <c r="C322" s="10">
        <v>-2.2855182927271622E-3</v>
      </c>
      <c r="D322" s="10">
        <f t="shared" si="32"/>
        <v>-4.0041453486697507E-4</v>
      </c>
      <c r="E322" s="10">
        <f t="shared" si="33"/>
        <v>-3.0791463012291302E-3</v>
      </c>
      <c r="F322" s="5">
        <f t="shared" si="34"/>
        <v>1.6033179973273598E-7</v>
      </c>
      <c r="G322" s="5">
        <f t="shared" si="35"/>
        <v>9.4811419443730336E-6</v>
      </c>
      <c r="H322" s="6" cm="1">
        <f t="array" ref="H322">INDEX(DCC_estimation!$O$16:$O$2531,P322)</f>
        <v>0.64475471005617524</v>
      </c>
      <c r="I322" s="10">
        <f t="shared" si="36"/>
        <v>4.0041453486697507E-4</v>
      </c>
      <c r="J322" s="10">
        <f t="shared" si="37"/>
        <v>3.0791463012291302E-3</v>
      </c>
      <c r="K322" s="14" cm="1">
        <f t="array" ref="K322">INDEX(DCC_estimation!$P$16:$P$2531,P322)</f>
        <v>1.2374787232983504E-2</v>
      </c>
      <c r="L322" s="14" cm="1">
        <f t="array" ref="L322">INDEX(DCC_estimation!$Q$17:$Q$2531,P322)</f>
        <v>1.626229234152312E-2</v>
      </c>
      <c r="M322" s="14">
        <f>GARCH_SP500!I319</f>
        <v>1.2219335322476311E-2</v>
      </c>
      <c r="N322" s="14">
        <f>GARCH_AAPL!I319</f>
        <v>1.7268016118366779E-2</v>
      </c>
      <c r="O322" s="6">
        <f t="shared" si="38"/>
        <v>0.84730261507531124</v>
      </c>
      <c r="P322" s="2">
        <f t="shared" si="39"/>
        <v>611</v>
      </c>
    </row>
    <row r="323" spans="1:16" x14ac:dyDescent="0.25">
      <c r="A323" s="9">
        <v>42422</v>
      </c>
      <c r="B323" s="10">
        <v>1.4454212683415291E-2</v>
      </c>
      <c r="C323" s="10">
        <v>8.7463140358183811E-3</v>
      </c>
      <c r="D323" s="10">
        <f t="shared" si="32"/>
        <v>1.4079869281026194E-2</v>
      </c>
      <c r="E323" s="10">
        <f t="shared" si="33"/>
        <v>7.9526860273164135E-3</v>
      </c>
      <c r="F323" s="5">
        <f t="shared" si="34"/>
        <v>1.9824271897078507E-4</v>
      </c>
      <c r="G323" s="5">
        <f t="shared" si="35"/>
        <v>6.3245215049073718E-5</v>
      </c>
      <c r="H323" s="6" cm="1">
        <f t="array" ref="H323">INDEX(DCC_estimation!$O$16:$O$2531,P323)</f>
        <v>0.64026746639923493</v>
      </c>
      <c r="I323" s="10">
        <f t="shared" si="36"/>
        <v>1.4079869281026194E-2</v>
      </c>
      <c r="J323" s="10">
        <f t="shared" si="37"/>
        <v>7.9526860273164135E-3</v>
      </c>
      <c r="K323" s="14" cm="1">
        <f t="array" ref="K323">INDEX(DCC_estimation!$P$16:$P$2531,P323)</f>
        <v>1.1145728945903363E-2</v>
      </c>
      <c r="L323" s="14" cm="1">
        <f t="array" ref="L323">INDEX(DCC_estimation!$Q$17:$Q$2531,P323)</f>
        <v>1.6642636815923206E-2</v>
      </c>
      <c r="M323" s="14">
        <f>GARCH_SP500!I320</f>
        <v>1.0734418545440114E-2</v>
      </c>
      <c r="N323" s="14">
        <f>GARCH_AAPL!I320</f>
        <v>1.6143633643520665E-2</v>
      </c>
      <c r="O323" s="6">
        <f t="shared" si="38"/>
        <v>0.95603786527128154</v>
      </c>
      <c r="P323" s="2">
        <f t="shared" si="39"/>
        <v>613</v>
      </c>
    </row>
    <row r="324" spans="1:16" x14ac:dyDescent="0.25">
      <c r="A324" s="9">
        <v>42423</v>
      </c>
      <c r="B324" s="10">
        <v>-1.2454381906964795E-2</v>
      </c>
      <c r="C324" s="10">
        <v>-2.2605203245466776E-2</v>
      </c>
      <c r="D324" s="10">
        <f t="shared" si="32"/>
        <v>-1.2828725309353892E-2</v>
      </c>
      <c r="E324" s="10">
        <f t="shared" si="33"/>
        <v>-2.3398831253968744E-2</v>
      </c>
      <c r="F324" s="5">
        <f t="shared" si="34"/>
        <v>1.6457619306285711E-4</v>
      </c>
      <c r="G324" s="5">
        <f t="shared" si="35"/>
        <v>5.4750530405170449E-4</v>
      </c>
      <c r="H324" s="6" cm="1">
        <f t="array" ref="H324">INDEX(DCC_estimation!$O$16:$O$2531,P324)</f>
        <v>0.63000498701702479</v>
      </c>
      <c r="I324" s="10">
        <f t="shared" si="36"/>
        <v>1.2828725309353892E-2</v>
      </c>
      <c r="J324" s="10">
        <f t="shared" si="37"/>
        <v>2.3398831253968744E-2</v>
      </c>
      <c r="K324" s="14" cm="1">
        <f t="array" ref="K324">INDEX(DCC_estimation!$P$16:$P$2531,P324)</f>
        <v>9.9236377570524822E-3</v>
      </c>
      <c r="L324" s="14" cm="1">
        <f t="array" ref="L324">INDEX(DCC_estimation!$Q$17:$Q$2531,P324)</f>
        <v>1.5749616421596089E-2</v>
      </c>
      <c r="M324" s="14">
        <f>GARCH_SP500!I321</f>
        <v>1.1325285707719908E-2</v>
      </c>
      <c r="N324" s="14">
        <f>GARCH_AAPL!I321</f>
        <v>1.5331353505546876E-2</v>
      </c>
      <c r="O324" s="6">
        <f t="shared" si="38"/>
        <v>0.99986891219998486</v>
      </c>
      <c r="P324" s="2">
        <f t="shared" si="39"/>
        <v>615</v>
      </c>
    </row>
    <row r="325" spans="1:16" x14ac:dyDescent="0.25">
      <c r="A325" s="9">
        <v>42424</v>
      </c>
      <c r="B325" s="10">
        <v>4.4397716094042305E-3</v>
      </c>
      <c r="C325" s="10">
        <v>1.4890653083085681E-2</v>
      </c>
      <c r="D325" s="10">
        <f t="shared" si="32"/>
        <v>4.0654282070151336E-3</v>
      </c>
      <c r="E325" s="10">
        <f t="shared" si="33"/>
        <v>1.4097025074583713E-2</v>
      </c>
      <c r="F325" s="5">
        <f t="shared" si="34"/>
        <v>1.6527706506394284E-5</v>
      </c>
      <c r="G325" s="5">
        <f t="shared" si="35"/>
        <v>1.9872611595344195E-4</v>
      </c>
      <c r="H325" s="6" cm="1">
        <f t="array" ref="H325">INDEX(DCC_estimation!$O$16:$O$2531,P325)</f>
        <v>0.61460539483571441</v>
      </c>
      <c r="I325" s="10">
        <f t="shared" si="36"/>
        <v>4.0654282070151336E-3</v>
      </c>
      <c r="J325" s="10">
        <f t="shared" si="37"/>
        <v>1.4097025074583713E-2</v>
      </c>
      <c r="K325" s="14" cm="1">
        <f t="array" ref="K325">INDEX(DCC_estimation!$P$16:$P$2531,P325)</f>
        <v>1.0428389123844669E-2</v>
      </c>
      <c r="L325" s="14" cm="1">
        <f t="array" ref="L325">INDEX(DCC_estimation!$Q$17:$Q$2531,P325)</f>
        <v>1.5120302227559656E-2</v>
      </c>
      <c r="M325" s="14">
        <f>GARCH_SP500!I322</f>
        <v>1.1653002963133487E-2</v>
      </c>
      <c r="N325" s="14">
        <f>GARCH_AAPL!I322</f>
        <v>1.67108531797651E-2</v>
      </c>
      <c r="O325" s="6">
        <f t="shared" si="38"/>
        <v>0.89112701973845665</v>
      </c>
      <c r="P325" s="2">
        <f t="shared" si="39"/>
        <v>617</v>
      </c>
    </row>
    <row r="326" spans="1:16" x14ac:dyDescent="0.25">
      <c r="A326" s="9">
        <v>42425</v>
      </c>
      <c r="B326" s="10">
        <v>1.1348326251425123E-2</v>
      </c>
      <c r="C326" s="10">
        <v>6.8678876170655823E-3</v>
      </c>
      <c r="D326" s="10">
        <f t="shared" si="32"/>
        <v>1.0973982849036026E-2</v>
      </c>
      <c r="E326" s="10">
        <f t="shared" si="33"/>
        <v>6.0742596085636138E-3</v>
      </c>
      <c r="F326" s="5">
        <f t="shared" si="34"/>
        <v>1.2042829957093684E-4</v>
      </c>
      <c r="G326" s="5">
        <f t="shared" si="35"/>
        <v>3.6896629792227389E-5</v>
      </c>
      <c r="H326" s="6" cm="1">
        <f t="array" ref="H326">INDEX(DCC_estimation!$O$16:$O$2531,P326)</f>
        <v>0.67465346363018586</v>
      </c>
      <c r="I326" s="10">
        <f t="shared" si="36"/>
        <v>1.0973982849036026E-2</v>
      </c>
      <c r="J326" s="10">
        <f t="shared" si="37"/>
        <v>6.0742596085636138E-3</v>
      </c>
      <c r="K326" s="14" cm="1">
        <f t="array" ref="K326">INDEX(DCC_estimation!$P$16:$P$2531,P326)</f>
        <v>1.0685520545356488E-2</v>
      </c>
      <c r="L326" s="14" cm="1">
        <f t="array" ref="L326">INDEX(DCC_estimation!$Q$17:$Q$2531,P326)</f>
        <v>1.6255079867196657E-2</v>
      </c>
      <c r="M326" s="14">
        <f>GARCH_SP500!I323</f>
        <v>1.0381427465402859E-2</v>
      </c>
      <c r="N326" s="14">
        <f>GARCH_AAPL!I323</f>
        <v>1.6289833836374869E-2</v>
      </c>
      <c r="O326" s="6">
        <f t="shared" si="38"/>
        <v>1.0262996442185646</v>
      </c>
      <c r="P326" s="2">
        <f t="shared" si="39"/>
        <v>619</v>
      </c>
    </row>
    <row r="327" spans="1:16" x14ac:dyDescent="0.25">
      <c r="A327" s="9">
        <v>42426</v>
      </c>
      <c r="B327" s="10">
        <v>-1.8701644719988364E-3</v>
      </c>
      <c r="C327" s="10">
        <v>1.5502273025951308E-3</v>
      </c>
      <c r="D327" s="10">
        <f t="shared" si="32"/>
        <v>-2.2445078743879329E-3</v>
      </c>
      <c r="E327" s="10">
        <f t="shared" si="33"/>
        <v>7.5659929409316264E-4</v>
      </c>
      <c r="F327" s="5">
        <f t="shared" si="34"/>
        <v>5.0378155981894367E-6</v>
      </c>
      <c r="G327" s="5">
        <f t="shared" si="35"/>
        <v>5.7244249182227205E-7</v>
      </c>
      <c r="H327" s="6" cm="1">
        <f t="array" ref="H327">INDEX(DCC_estimation!$O$16:$O$2531,P327)</f>
        <v>0.66131467074407912</v>
      </c>
      <c r="I327" s="10">
        <f t="shared" si="36"/>
        <v>2.2445078743879329E-3</v>
      </c>
      <c r="J327" s="10">
        <f t="shared" si="37"/>
        <v>7.5659929409316264E-4</v>
      </c>
      <c r="K327" s="14" cm="1">
        <f t="array" ref="K327">INDEX(DCC_estimation!$P$16:$P$2531,P327)</f>
        <v>9.6498963493176979E-3</v>
      </c>
      <c r="L327" s="14" cm="1">
        <f t="array" ref="L327">INDEX(DCC_estimation!$Q$17:$Q$2531,P327)</f>
        <v>1.5917111627909264E-2</v>
      </c>
      <c r="M327" s="14">
        <f>GARCH_SP500!I324</f>
        <v>1.0354010107904993E-2</v>
      </c>
      <c r="N327" s="14">
        <f>GARCH_AAPL!I324</f>
        <v>1.5361769638887071E-2</v>
      </c>
      <c r="O327" s="6">
        <f t="shared" si="38"/>
        <v>1.0908116579046809</v>
      </c>
      <c r="P327" s="2">
        <f t="shared" si="39"/>
        <v>621</v>
      </c>
    </row>
    <row r="328" spans="1:16" x14ac:dyDescent="0.25">
      <c r="A328" s="9">
        <v>42429</v>
      </c>
      <c r="B328" s="10">
        <v>-8.1209414542747771E-3</v>
      </c>
      <c r="C328" s="10">
        <v>-2.2701474658900489E-3</v>
      </c>
      <c r="D328" s="10">
        <f t="shared" si="32"/>
        <v>-8.495284856663874E-3</v>
      </c>
      <c r="E328" s="10">
        <f t="shared" si="33"/>
        <v>-3.0637754743920169E-3</v>
      </c>
      <c r="F328" s="5">
        <f t="shared" si="34"/>
        <v>7.2169864795862545E-5</v>
      </c>
      <c r="G328" s="5">
        <f t="shared" si="35"/>
        <v>9.3867201574860279E-6</v>
      </c>
      <c r="H328" s="6" cm="1">
        <f t="array" ref="H328">INDEX(DCC_estimation!$O$16:$O$2531,P328)</f>
        <v>0.63696847866337325</v>
      </c>
      <c r="I328" s="10">
        <f t="shared" si="36"/>
        <v>8.495284856663874E-3</v>
      </c>
      <c r="J328" s="10">
        <f t="shared" si="37"/>
        <v>3.0637754743920169E-3</v>
      </c>
      <c r="K328" s="14" cm="1">
        <f t="array" ref="K328">INDEX(DCC_estimation!$P$16:$P$2531,P328)</f>
        <v>9.6451981727918457E-3</v>
      </c>
      <c r="L328" s="14" cm="1">
        <f t="array" ref="L328">INDEX(DCC_estimation!$Q$17:$Q$2531,P328)</f>
        <v>1.5185290660357583E-2</v>
      </c>
      <c r="M328" s="14">
        <f>GARCH_SP500!I325</f>
        <v>9.2360294628695376E-3</v>
      </c>
      <c r="N328" s="14">
        <f>GARCH_AAPL!I325</f>
        <v>1.4456642062415695E-2</v>
      </c>
      <c r="O328" s="6">
        <f t="shared" si="38"/>
        <v>1.002835951808063</v>
      </c>
      <c r="P328" s="2">
        <f t="shared" si="39"/>
        <v>623</v>
      </c>
    </row>
    <row r="329" spans="1:16" x14ac:dyDescent="0.25">
      <c r="A329" s="9">
        <v>42430</v>
      </c>
      <c r="B329" s="10">
        <v>2.3868794087660294E-2</v>
      </c>
      <c r="C329" s="10">
        <v>3.9714508647657132E-2</v>
      </c>
      <c r="D329" s="10">
        <f t="shared" si="32"/>
        <v>2.3494450685271197E-2</v>
      </c>
      <c r="E329" s="10">
        <f t="shared" si="33"/>
        <v>3.8920880639155164E-2</v>
      </c>
      <c r="F329" s="5">
        <f t="shared" si="34"/>
        <v>5.5198921300264028E-4</v>
      </c>
      <c r="G329" s="5">
        <f t="shared" si="35"/>
        <v>1.5148349497273632E-3</v>
      </c>
      <c r="H329" s="6" cm="1">
        <f t="array" ref="H329">INDEX(DCC_estimation!$O$16:$O$2531,P329)</f>
        <v>0.62424959332510765</v>
      </c>
      <c r="I329" s="10">
        <f t="shared" si="36"/>
        <v>2.3494450685271197E-2</v>
      </c>
      <c r="J329" s="10">
        <f t="shared" si="37"/>
        <v>3.8920880639155164E-2</v>
      </c>
      <c r="K329" s="14" cm="1">
        <f t="array" ref="K329">INDEX(DCC_estimation!$P$16:$P$2531,P329)</f>
        <v>8.7461938391126589E-3</v>
      </c>
      <c r="L329" s="14" cm="1">
        <f t="array" ref="L329">INDEX(DCC_estimation!$Q$17:$Q$2531,P329)</f>
        <v>1.4490582913662824E-2</v>
      </c>
      <c r="M329" s="14">
        <f>GARCH_SP500!I326</f>
        <v>9.166908675836024E-3</v>
      </c>
      <c r="N329" s="14">
        <f>GARCH_AAPL!I326</f>
        <v>1.3752800925757834E-2</v>
      </c>
      <c r="O329" s="6">
        <f t="shared" si="38"/>
        <v>1.0342488009407647</v>
      </c>
      <c r="P329" s="2">
        <f t="shared" si="39"/>
        <v>625</v>
      </c>
    </row>
    <row r="330" spans="1:16" x14ac:dyDescent="0.25">
      <c r="A330" s="9">
        <v>42431</v>
      </c>
      <c r="B330" s="10">
        <v>4.0943210250967699E-3</v>
      </c>
      <c r="C330" s="10">
        <v>2.1884014721973433E-3</v>
      </c>
      <c r="D330" s="10">
        <f t="shared" si="32"/>
        <v>3.7199776227076734E-3</v>
      </c>
      <c r="E330" s="10">
        <f t="shared" si="33"/>
        <v>1.3947734636953753E-3</v>
      </c>
      <c r="F330" s="5">
        <f t="shared" si="34"/>
        <v>1.3838233513445832E-5</v>
      </c>
      <c r="G330" s="5">
        <f t="shared" si="35"/>
        <v>1.9453930150287943E-6</v>
      </c>
      <c r="H330" s="6" cm="1">
        <f t="array" ref="H330">INDEX(DCC_estimation!$O$16:$O$2531,P330)</f>
        <v>0.60937547748740895</v>
      </c>
      <c r="I330" s="10">
        <f t="shared" si="36"/>
        <v>3.7199776227076734E-3</v>
      </c>
      <c r="J330" s="10">
        <f t="shared" si="37"/>
        <v>1.3947734636953753E-3</v>
      </c>
      <c r="K330" s="14" cm="1">
        <f t="array" ref="K330">INDEX(DCC_estimation!$P$16:$P$2531,P330)</f>
        <v>8.6905980772610664E-3</v>
      </c>
      <c r="L330" s="14" cm="1">
        <f t="array" ref="L330">INDEX(DCC_estimation!$Q$17:$Q$2531,P330)</f>
        <v>1.3968639668541777E-2</v>
      </c>
      <c r="M330" s="14">
        <f>GARCH_SP500!I327</f>
        <v>1.328569723781774E-2</v>
      </c>
      <c r="N330" s="14">
        <f>GARCH_AAPL!I327</f>
        <v>1.8678563828876213E-2</v>
      </c>
      <c r="O330" s="6">
        <f t="shared" si="38"/>
        <v>0.97946613020100681</v>
      </c>
      <c r="P330" s="2">
        <f t="shared" si="39"/>
        <v>627</v>
      </c>
    </row>
    <row r="331" spans="1:16" x14ac:dyDescent="0.25">
      <c r="A331" s="9">
        <v>42432</v>
      </c>
      <c r="B331" s="10">
        <v>3.4987037176874569E-3</v>
      </c>
      <c r="C331" s="10">
        <v>7.4441687344912744E-3</v>
      </c>
      <c r="D331" s="10">
        <f t="shared" si="32"/>
        <v>3.1243603152983604E-3</v>
      </c>
      <c r="E331" s="10">
        <f t="shared" si="33"/>
        <v>6.6505407259893059E-3</v>
      </c>
      <c r="F331" s="5">
        <f t="shared" si="34"/>
        <v>9.7616273798112697E-6</v>
      </c>
      <c r="G331" s="5">
        <f t="shared" si="35"/>
        <v>4.4229691948042361E-5</v>
      </c>
      <c r="H331" s="6" cm="1">
        <f t="array" ref="H331">INDEX(DCC_estimation!$O$16:$O$2531,P331)</f>
        <v>0.75520903807473772</v>
      </c>
      <c r="I331" s="10">
        <f t="shared" si="36"/>
        <v>3.1243603152983604E-3</v>
      </c>
      <c r="J331" s="10">
        <f t="shared" si="37"/>
        <v>6.6505407259893059E-3</v>
      </c>
      <c r="K331" s="14" cm="1">
        <f t="array" ref="K331">INDEX(DCC_estimation!$P$16:$P$2531,P331)</f>
        <v>1.2081092922506925E-2</v>
      </c>
      <c r="L331" s="14" cm="1">
        <f t="array" ref="L331">INDEX(DCC_estimation!$Q$17:$Q$2531,P331)</f>
        <v>1.789633640934063E-2</v>
      </c>
      <c r="M331" s="14">
        <f>GARCH_SP500!I328</f>
        <v>1.172644367574654E-2</v>
      </c>
      <c r="N331" s="14">
        <f>GARCH_AAPL!I328</f>
        <v>1.7306351798200885E-2</v>
      </c>
      <c r="O331" s="6">
        <f t="shared" si="38"/>
        <v>1.1187294966981738</v>
      </c>
      <c r="P331" s="2">
        <f t="shared" si="39"/>
        <v>629</v>
      </c>
    </row>
    <row r="332" spans="1:16" x14ac:dyDescent="0.25">
      <c r="A332" s="9">
        <v>42433</v>
      </c>
      <c r="B332" s="10">
        <v>3.3059095013543427E-3</v>
      </c>
      <c r="C332" s="10">
        <v>1.4876886699507264E-2</v>
      </c>
      <c r="D332" s="10">
        <f t="shared" si="32"/>
        <v>2.9315660989652462E-3</v>
      </c>
      <c r="E332" s="10">
        <f t="shared" si="33"/>
        <v>1.4083258691005296E-2</v>
      </c>
      <c r="F332" s="5">
        <f t="shared" si="34"/>
        <v>8.5940797926023124E-6</v>
      </c>
      <c r="G332" s="5">
        <f t="shared" si="35"/>
        <v>1.983381753577762E-4</v>
      </c>
      <c r="H332" s="6" cm="1">
        <f t="array" ref="H332">INDEX(DCC_estimation!$O$16:$O$2531,P332)</f>
        <v>0.72029204476124542</v>
      </c>
      <c r="I332" s="10">
        <f t="shared" si="36"/>
        <v>2.9315660989652462E-3</v>
      </c>
      <c r="J332" s="10">
        <f t="shared" si="37"/>
        <v>1.4083258691005296E-2</v>
      </c>
      <c r="K332" s="14" cm="1">
        <f t="array" ref="K332">INDEX(DCC_estimation!$P$16:$P$2531,P332)</f>
        <v>1.0775975585415251E-2</v>
      </c>
      <c r="L332" s="14" cm="1">
        <f t="array" ref="L332">INDEX(DCC_estimation!$Q$17:$Q$2531,P332)</f>
        <v>1.6758348353835925E-2</v>
      </c>
      <c r="M332" s="14">
        <f>GARCH_SP500!I329</f>
        <v>1.0383591926660003E-2</v>
      </c>
      <c r="N332" s="14">
        <f>GARCH_AAPL!I329</f>
        <v>1.6252238147406398E-2</v>
      </c>
      <c r="O332" s="6">
        <f t="shared" si="38"/>
        <v>1.1201681840243867</v>
      </c>
      <c r="P332" s="2">
        <f t="shared" si="39"/>
        <v>631</v>
      </c>
    </row>
    <row r="333" spans="1:16" x14ac:dyDescent="0.25">
      <c r="A333" s="9">
        <v>42436</v>
      </c>
      <c r="B333" s="10">
        <v>8.8500442502215115E-4</v>
      </c>
      <c r="C333" s="10">
        <v>-1.1066886280287846E-2</v>
      </c>
      <c r="D333" s="10">
        <f t="shared" si="32"/>
        <v>5.1066102263305443E-4</v>
      </c>
      <c r="E333" s="10">
        <f t="shared" si="33"/>
        <v>-1.1860514288789814E-2</v>
      </c>
      <c r="F333" s="5">
        <f t="shared" si="34"/>
        <v>2.6077468003663694E-7</v>
      </c>
      <c r="G333" s="5">
        <f t="shared" si="35"/>
        <v>1.4067179919458736E-4</v>
      </c>
      <c r="H333" s="6" cm="1">
        <f t="array" ref="H333">INDEX(DCC_estimation!$O$16:$O$2531,P333)</f>
        <v>0.69481042822656336</v>
      </c>
      <c r="I333" s="10">
        <f t="shared" si="36"/>
        <v>5.1066102263305443E-4</v>
      </c>
      <c r="J333" s="10">
        <f t="shared" si="37"/>
        <v>1.1860514288789814E-2</v>
      </c>
      <c r="K333" s="14" cm="1">
        <f t="array" ref="K333">INDEX(DCC_estimation!$P$16:$P$2531,P333)</f>
        <v>9.6748506084195704E-3</v>
      </c>
      <c r="L333" s="14" cm="1">
        <f t="array" ref="L333">INDEX(DCC_estimation!$Q$17:$Q$2531,P333)</f>
        <v>1.5903210094649206E-2</v>
      </c>
      <c r="M333" s="14">
        <f>GARCH_SP500!I330</f>
        <v>9.2503689335642E-3</v>
      </c>
      <c r="N333" s="14">
        <f>GARCH_AAPL!I330</f>
        <v>1.5912297783695878E-2</v>
      </c>
      <c r="O333" s="6">
        <f t="shared" si="38"/>
        <v>1.1421071666392624</v>
      </c>
      <c r="P333" s="2">
        <f t="shared" si="39"/>
        <v>633</v>
      </c>
    </row>
    <row r="334" spans="1:16" x14ac:dyDescent="0.25">
      <c r="A334" s="9">
        <v>42437</v>
      </c>
      <c r="B334" s="10">
        <v>-1.1240108704340224E-2</v>
      </c>
      <c r="C334" s="10">
        <v>-8.2458424169689071E-3</v>
      </c>
      <c r="D334" s="10">
        <f t="shared" si="32"/>
        <v>-1.1614452106729321E-2</v>
      </c>
      <c r="E334" s="10">
        <f t="shared" si="33"/>
        <v>-9.0394704254708746E-3</v>
      </c>
      <c r="F334" s="5">
        <f t="shared" si="34"/>
        <v>1.3489549773950914E-4</v>
      </c>
      <c r="G334" s="5">
        <f t="shared" si="35"/>
        <v>8.1712025572962591E-5</v>
      </c>
      <c r="H334" s="6" cm="1">
        <f t="array" ref="H334">INDEX(DCC_estimation!$O$16:$O$2531,P334)</f>
        <v>0.66946868087739497</v>
      </c>
      <c r="I334" s="10">
        <f t="shared" si="36"/>
        <v>1.1614452106729321E-2</v>
      </c>
      <c r="J334" s="10">
        <f t="shared" si="37"/>
        <v>9.0394704254708746E-3</v>
      </c>
      <c r="K334" s="14" cm="1">
        <f t="array" ref="K334">INDEX(DCC_estimation!$P$16:$P$2531,P334)</f>
        <v>8.7676568864842562E-3</v>
      </c>
      <c r="L334" s="14" cm="1">
        <f t="array" ref="L334">INDEX(DCC_estimation!$Q$17:$Q$2531,P334)</f>
        <v>1.5632745737650056E-2</v>
      </c>
      <c r="M334" s="14">
        <f>GARCH_SP500!I331</f>
        <v>8.2317421517118846E-3</v>
      </c>
      <c r="N334" s="14">
        <f>GARCH_AAPL!I331</f>
        <v>1.5561209483040534E-2</v>
      </c>
      <c r="O334" s="6">
        <f t="shared" si="38"/>
        <v>1.1936636895097428</v>
      </c>
      <c r="P334" s="2">
        <f t="shared" si="39"/>
        <v>635</v>
      </c>
    </row>
    <row r="335" spans="1:16" x14ac:dyDescent="0.25">
      <c r="A335" s="9">
        <v>42438</v>
      </c>
      <c r="B335" s="10">
        <v>5.0523933187149872E-3</v>
      </c>
      <c r="C335" s="10">
        <v>8.9086409977223724E-4</v>
      </c>
      <c r="D335" s="10">
        <f t="shared" si="32"/>
        <v>4.6780499163258903E-3</v>
      </c>
      <c r="E335" s="10">
        <f t="shared" si="33"/>
        <v>9.7236091270269122E-5</v>
      </c>
      <c r="F335" s="5">
        <f t="shared" si="34"/>
        <v>2.1884151019636669E-5</v>
      </c>
      <c r="G335" s="5">
        <f t="shared" si="35"/>
        <v>9.4548574455201066E-9</v>
      </c>
      <c r="H335" s="6" cm="1">
        <f t="array" ref="H335">INDEX(DCC_estimation!$O$16:$O$2531,P335)</f>
        <v>0.63233158429071068</v>
      </c>
      <c r="I335" s="10">
        <f t="shared" si="36"/>
        <v>4.6780499163258903E-3</v>
      </c>
      <c r="J335" s="10">
        <f t="shared" si="37"/>
        <v>9.7236091270269122E-5</v>
      </c>
      <c r="K335" s="14" cm="1">
        <f t="array" ref="K335">INDEX(DCC_estimation!$P$16:$P$2531,P335)</f>
        <v>7.9712456728202909E-3</v>
      </c>
      <c r="L335" s="14" cm="1">
        <f t="array" ref="L335">INDEX(DCC_estimation!$Q$17:$Q$2531,P335)</f>
        <v>1.5367303273702023E-2</v>
      </c>
      <c r="M335" s="14">
        <f>GARCH_SP500!I332</f>
        <v>9.1937994945535517E-3</v>
      </c>
      <c r="N335" s="14">
        <f>GARCH_AAPL!I332</f>
        <v>1.5020098860671408E-2</v>
      </c>
      <c r="O335" s="6">
        <f t="shared" si="38"/>
        <v>1.2190354712650313</v>
      </c>
      <c r="P335" s="2">
        <f t="shared" si="39"/>
        <v>637</v>
      </c>
    </row>
    <row r="336" spans="1:16" x14ac:dyDescent="0.25">
      <c r="A336" s="9">
        <v>42439</v>
      </c>
      <c r="B336" s="10">
        <v>1.5583684385145347E-4</v>
      </c>
      <c r="C336" s="10">
        <v>4.9442244879660535E-4</v>
      </c>
      <c r="D336" s="10">
        <f t="shared" si="32"/>
        <v>-2.185065585376432E-4</v>
      </c>
      <c r="E336" s="10">
        <f t="shared" si="33"/>
        <v>-2.9920555970536277E-4</v>
      </c>
      <c r="F336" s="5">
        <f t="shared" si="34"/>
        <v>4.7745116123964495E-8</v>
      </c>
      <c r="G336" s="5">
        <f t="shared" si="35"/>
        <v>8.9523966958599399E-8</v>
      </c>
      <c r="H336" s="6" cm="1">
        <f t="array" ref="H336">INDEX(DCC_estimation!$O$16:$O$2531,P336)</f>
        <v>0.63429315127417152</v>
      </c>
      <c r="I336" s="10">
        <f t="shared" si="36"/>
        <v>2.185065585376432E-4</v>
      </c>
      <c r="J336" s="10">
        <f t="shared" si="37"/>
        <v>2.9920555970536277E-4</v>
      </c>
      <c r="K336" s="14" cm="1">
        <f t="array" ref="K336">INDEX(DCC_estimation!$P$16:$P$2531,P336)</f>
        <v>8.7258219117265657E-3</v>
      </c>
      <c r="L336" s="14" cm="1">
        <f t="array" ref="L336">INDEX(DCC_estimation!$Q$17:$Q$2531,P336)</f>
        <v>1.4953449311660507E-2</v>
      </c>
      <c r="M336" s="14">
        <f>GARCH_SP500!I333</f>
        <v>8.408917017101206E-3</v>
      </c>
      <c r="N336" s="14">
        <f>GARCH_AAPL!I333</f>
        <v>1.4167879699418103E-2</v>
      </c>
      <c r="O336" s="6">
        <f t="shared" si="38"/>
        <v>1.0869887767896214</v>
      </c>
      <c r="P336" s="2">
        <f t="shared" si="39"/>
        <v>639</v>
      </c>
    </row>
    <row r="337" spans="1:16" x14ac:dyDescent="0.25">
      <c r="A337" s="9">
        <v>42440</v>
      </c>
      <c r="B337" s="10">
        <v>1.6395502545776264E-2</v>
      </c>
      <c r="C337" s="10">
        <v>1.0773984382722146E-2</v>
      </c>
      <c r="D337" s="10">
        <f t="shared" si="32"/>
        <v>1.6021159143387167E-2</v>
      </c>
      <c r="E337" s="10">
        <f t="shared" si="33"/>
        <v>9.9803563742201784E-3</v>
      </c>
      <c r="F337" s="5">
        <f t="shared" si="34"/>
        <v>2.5667754029773821E-4</v>
      </c>
      <c r="G337" s="5">
        <f t="shared" si="35"/>
        <v>9.9607513356437339E-5</v>
      </c>
      <c r="H337" s="6" cm="1">
        <f t="array" ref="H337">INDEX(DCC_estimation!$O$16:$O$2531,P337)</f>
        <v>0.61551225745490989</v>
      </c>
      <c r="I337" s="10">
        <f t="shared" si="36"/>
        <v>1.6021159143387167E-2</v>
      </c>
      <c r="J337" s="10">
        <f t="shared" si="37"/>
        <v>9.9803563742201784E-3</v>
      </c>
      <c r="K337" s="14" cm="1">
        <f t="array" ref="K337">INDEX(DCC_estimation!$P$16:$P$2531,P337)</f>
        <v>8.1173871663874232E-3</v>
      </c>
      <c r="L337" s="14" cm="1">
        <f t="array" ref="L337">INDEX(DCC_estimation!$Q$17:$Q$2531,P337)</f>
        <v>1.430057482592911E-2</v>
      </c>
      <c r="M337" s="14">
        <f>GARCH_SP500!I334</f>
        <v>7.5376333936070152E-3</v>
      </c>
      <c r="N337" s="14">
        <f>GARCH_AAPL!I334</f>
        <v>1.3449172435753807E-2</v>
      </c>
      <c r="O337" s="6">
        <f t="shared" si="38"/>
        <v>1.084361126750077</v>
      </c>
      <c r="P337" s="2">
        <f t="shared" si="39"/>
        <v>641</v>
      </c>
    </row>
    <row r="338" spans="1:16" x14ac:dyDescent="0.25">
      <c r="A338" s="9">
        <v>42443</v>
      </c>
      <c r="B338" s="10">
        <v>-1.2610091039911842E-3</v>
      </c>
      <c r="C338" s="10">
        <v>2.5424602956207742E-3</v>
      </c>
      <c r="D338" s="10">
        <f t="shared" ref="D338:D401" si="40">B338-B$8</f>
        <v>-1.6353525063802809E-3</v>
      </c>
      <c r="E338" s="10">
        <f t="shared" ref="E338:E401" si="41">C338-C$8</f>
        <v>1.7488322871188062E-3</v>
      </c>
      <c r="F338" s="5">
        <f t="shared" ref="F338:F401" si="42">D338^2</f>
        <v>2.6743778201242667E-6</v>
      </c>
      <c r="G338" s="5">
        <f t="shared" ref="G338:G401" si="43">E338^2</f>
        <v>3.0584143684691947E-6</v>
      </c>
      <c r="H338" s="6" cm="1">
        <f t="array" ref="H338">INDEX(DCC_estimation!$O$16:$O$2531,P338)</f>
        <v>0.61091420081463055</v>
      </c>
      <c r="I338" s="10">
        <f t="shared" ref="I338:I401" si="44">ABS(D338)</f>
        <v>1.6353525063802809E-3</v>
      </c>
      <c r="J338" s="10">
        <f t="shared" ref="J338:J401" si="45">ABS(E338)</f>
        <v>1.7488322871188062E-3</v>
      </c>
      <c r="K338" s="14" cm="1">
        <f t="array" ref="K338">INDEX(DCC_estimation!$P$16:$P$2531,P338)</f>
        <v>7.4506578420122007E-3</v>
      </c>
      <c r="L338" s="14" cm="1">
        <f t="array" ref="L338">INDEX(DCC_estimation!$Q$17:$Q$2531,P338)</f>
        <v>1.3765566762798614E-2</v>
      </c>
      <c r="M338" s="14">
        <f>GARCH_SP500!I335</f>
        <v>9.8296807262384604E-3</v>
      </c>
      <c r="N338" s="14">
        <f>GARCH_AAPL!I335</f>
        <v>1.3237053418462088E-2</v>
      </c>
      <c r="O338" s="6">
        <f t="shared" ref="O338:O401" si="46">(K338*L338*H338)/K338^2</f>
        <v>1.1287030482377352</v>
      </c>
      <c r="P338" s="2">
        <f t="shared" si="39"/>
        <v>643</v>
      </c>
    </row>
    <row r="339" spans="1:16" x14ac:dyDescent="0.25">
      <c r="A339" s="9">
        <v>42444</v>
      </c>
      <c r="B339" s="10">
        <v>-1.8369610425620353E-3</v>
      </c>
      <c r="C339" s="10">
        <v>2.0093680066081809E-2</v>
      </c>
      <c r="D339" s="10">
        <f t="shared" si="40"/>
        <v>-2.2113044449511318E-3</v>
      </c>
      <c r="E339" s="10">
        <f t="shared" si="41"/>
        <v>1.9300052057579842E-2</v>
      </c>
      <c r="F339" s="5">
        <f t="shared" si="42"/>
        <v>4.889867348260633E-6</v>
      </c>
      <c r="G339" s="5">
        <f t="shared" si="43"/>
        <v>3.7249200942529191E-4</v>
      </c>
      <c r="H339" s="6" cm="1">
        <f t="array" ref="H339">INDEX(DCC_estimation!$O$16:$O$2531,P339)</f>
        <v>0.60626883530775788</v>
      </c>
      <c r="I339" s="10">
        <f t="shared" si="44"/>
        <v>2.2113044449511318E-3</v>
      </c>
      <c r="J339" s="10">
        <f t="shared" si="45"/>
        <v>1.9300052057579842E-2</v>
      </c>
      <c r="K339" s="14" cm="1">
        <f t="array" ref="K339">INDEX(DCC_estimation!$P$16:$P$2531,P339)</f>
        <v>9.2749057320299835E-3</v>
      </c>
      <c r="L339" s="14" cm="1">
        <f t="array" ref="L339">INDEX(DCC_estimation!$Q$17:$Q$2531,P339)</f>
        <v>1.3620716958478976E-2</v>
      </c>
      <c r="M339" s="14">
        <f>GARCH_SP500!I336</f>
        <v>8.7664162409729109E-3</v>
      </c>
      <c r="N339" s="14">
        <f>GARCH_AAPL!I336</f>
        <v>1.2666055418578999E-2</v>
      </c>
      <c r="O339" s="6">
        <f t="shared" si="46"/>
        <v>0.89033963741066524</v>
      </c>
      <c r="P339" s="2">
        <f t="shared" ref="P339:P402" si="47">P338+2</f>
        <v>645</v>
      </c>
    </row>
    <row r="340" spans="1:16" x14ac:dyDescent="0.25">
      <c r="A340" s="9">
        <v>42445</v>
      </c>
      <c r="B340" s="10">
        <v>5.6003928707841766E-3</v>
      </c>
      <c r="C340" s="10">
        <v>1.3291260279212125E-2</v>
      </c>
      <c r="D340" s="10">
        <f t="shared" si="40"/>
        <v>5.2260494683950796E-3</v>
      </c>
      <c r="E340" s="10">
        <f t="shared" si="41"/>
        <v>1.2497632270710157E-2</v>
      </c>
      <c r="F340" s="5">
        <f t="shared" si="42"/>
        <v>2.7311593046112496E-5</v>
      </c>
      <c r="G340" s="5">
        <f t="shared" si="43"/>
        <v>1.5619081237389592E-4</v>
      </c>
      <c r="H340" s="6" cm="1">
        <f t="array" ref="H340">INDEX(DCC_estimation!$O$16:$O$2531,P340)</f>
        <v>0.60009849711696317</v>
      </c>
      <c r="I340" s="10">
        <f t="shared" si="44"/>
        <v>5.2260494683950796E-3</v>
      </c>
      <c r="J340" s="10">
        <f t="shared" si="45"/>
        <v>1.2497632270710157E-2</v>
      </c>
      <c r="K340" s="14" cm="1">
        <f t="array" ref="K340">INDEX(DCC_estimation!$P$16:$P$2531,P340)</f>
        <v>8.4202741912895052E-3</v>
      </c>
      <c r="L340" s="14" cm="1">
        <f t="array" ref="L340">INDEX(DCC_estimation!$Q$17:$Q$2531,P340)</f>
        <v>1.3208545552541693E-2</v>
      </c>
      <c r="M340" s="14">
        <f>GARCH_SP500!I337</f>
        <v>7.9203010831053189E-3</v>
      </c>
      <c r="N340" s="14">
        <f>GARCH_AAPL!I337</f>
        <v>1.3797166473620009E-2</v>
      </c>
      <c r="O340" s="6">
        <f t="shared" si="46"/>
        <v>0.94135038302919449</v>
      </c>
      <c r="P340" s="2">
        <f t="shared" si="47"/>
        <v>647</v>
      </c>
    </row>
    <row r="341" spans="1:16" x14ac:dyDescent="0.25">
      <c r="A341" s="9">
        <v>42446</v>
      </c>
      <c r="B341" s="10">
        <v>6.5952387999328455E-3</v>
      </c>
      <c r="C341" s="10">
        <v>-1.6041898650561714E-3</v>
      </c>
      <c r="D341" s="10">
        <f t="shared" si="40"/>
        <v>6.2208953975437485E-3</v>
      </c>
      <c r="E341" s="10">
        <f t="shared" si="41"/>
        <v>-2.3978178735581395E-3</v>
      </c>
      <c r="F341" s="5">
        <f t="shared" si="42"/>
        <v>3.8699539547180991E-5</v>
      </c>
      <c r="G341" s="5">
        <f t="shared" si="43"/>
        <v>5.7495305547548777E-6</v>
      </c>
      <c r="H341" s="6" cm="1">
        <f t="array" ref="H341">INDEX(DCC_estimation!$O$16:$O$2531,P341)</f>
        <v>0.52793757289683219</v>
      </c>
      <c r="I341" s="10">
        <f t="shared" si="44"/>
        <v>6.2208953975437485E-3</v>
      </c>
      <c r="J341" s="10">
        <f t="shared" si="45"/>
        <v>2.3978178735581395E-3</v>
      </c>
      <c r="K341" s="14" cm="1">
        <f t="array" ref="K341">INDEX(DCC_estimation!$P$16:$P$2531,P341)</f>
        <v>7.7578910076588061E-3</v>
      </c>
      <c r="L341" s="14" cm="1">
        <f t="array" ref="L341">INDEX(DCC_estimation!$Q$17:$Q$2531,P341)</f>
        <v>1.4078587082461206E-2</v>
      </c>
      <c r="M341" s="14">
        <f>GARCH_SP500!I338</f>
        <v>7.4533500346430212E-3</v>
      </c>
      <c r="N341" s="14">
        <f>GARCH_AAPL!I338</f>
        <v>1.3756726710404014E-2</v>
      </c>
      <c r="O341" s="6">
        <f t="shared" si="46"/>
        <v>0.95807160564560367</v>
      </c>
      <c r="P341" s="2">
        <f t="shared" si="47"/>
        <v>649</v>
      </c>
    </row>
    <row r="342" spans="1:16" x14ac:dyDescent="0.25">
      <c r="A342" s="9">
        <v>42447</v>
      </c>
      <c r="B342" s="10">
        <v>4.4055885797735783E-3</v>
      </c>
      <c r="C342" s="10">
        <v>1.1341776508817514E-3</v>
      </c>
      <c r="D342" s="10">
        <f t="shared" si="40"/>
        <v>4.0312451773844814E-3</v>
      </c>
      <c r="E342" s="10">
        <f t="shared" si="41"/>
        <v>3.4054964237978326E-4</v>
      </c>
      <c r="F342" s="5">
        <f t="shared" si="42"/>
        <v>1.6250937680185639E-5</v>
      </c>
      <c r="G342" s="5">
        <f t="shared" si="43"/>
        <v>1.1597405892499827E-7</v>
      </c>
      <c r="H342" s="6" cm="1">
        <f t="array" ref="H342">INDEX(DCC_estimation!$O$16:$O$2531,P342)</f>
        <v>0.56468849861527981</v>
      </c>
      <c r="I342" s="10">
        <f t="shared" si="44"/>
        <v>4.0312451773844814E-3</v>
      </c>
      <c r="J342" s="10">
        <f t="shared" si="45"/>
        <v>3.4054964237978326E-4</v>
      </c>
      <c r="K342" s="14" cm="1">
        <f t="array" ref="K342">INDEX(DCC_estimation!$P$16:$P$2531,P342)</f>
        <v>7.4117528578771597E-3</v>
      </c>
      <c r="L342" s="14" cm="1">
        <f t="array" ref="L342">INDEX(DCC_estimation!$Q$17:$Q$2531,P342)</f>
        <v>1.4050188496629749E-2</v>
      </c>
      <c r="M342" s="14">
        <f>GARCH_SP500!I339</f>
        <v>7.2386406582920565E-3</v>
      </c>
      <c r="N342" s="14">
        <f>GARCH_AAPL!I339</f>
        <v>1.3143551969464044E-2</v>
      </c>
      <c r="O342" s="6">
        <f t="shared" si="46"/>
        <v>1.0704593096343398</v>
      </c>
      <c r="P342" s="2">
        <f t="shared" si="47"/>
        <v>651</v>
      </c>
    </row>
    <row r="343" spans="1:16" x14ac:dyDescent="0.25">
      <c r="A343" s="9">
        <v>42450</v>
      </c>
      <c r="B343" s="10">
        <v>9.8556777486114022E-4</v>
      </c>
      <c r="C343" s="10">
        <v>-9.4373111782508623E-5</v>
      </c>
      <c r="D343" s="10">
        <f t="shared" si="40"/>
        <v>6.112243724720435E-4</v>
      </c>
      <c r="E343" s="10">
        <f t="shared" si="41"/>
        <v>-8.8800112028447674E-4</v>
      </c>
      <c r="F343" s="5">
        <f t="shared" si="42"/>
        <v>3.7359523350384339E-7</v>
      </c>
      <c r="G343" s="5">
        <f t="shared" si="43"/>
        <v>7.885459896264857E-7</v>
      </c>
      <c r="H343" s="6" cm="1">
        <f t="array" ref="H343">INDEX(DCC_estimation!$O$16:$O$2531,P343)</f>
        <v>0.54732684006040733</v>
      </c>
      <c r="I343" s="10">
        <f t="shared" si="44"/>
        <v>6.112243724720435E-4</v>
      </c>
      <c r="J343" s="10">
        <f t="shared" si="45"/>
        <v>8.8800112028447674E-4</v>
      </c>
      <c r="K343" s="14" cm="1">
        <f t="array" ref="K343">INDEX(DCC_estimation!$P$16:$P$2531,P343)</f>
        <v>7.2616270192913963E-3</v>
      </c>
      <c r="L343" s="14" cm="1">
        <f t="array" ref="L343">INDEX(DCC_estimation!$Q$17:$Q$2531,P343)</f>
        <v>1.3592162014226533E-2</v>
      </c>
      <c r="M343" s="14">
        <f>GARCH_SP500!I340</f>
        <v>6.7682354738237806E-3</v>
      </c>
      <c r="N343" s="14">
        <f>GARCH_AAPL!I340</f>
        <v>1.2583767175745763E-2</v>
      </c>
      <c r="O343" s="6">
        <f t="shared" si="46"/>
        <v>1.0244749647802285</v>
      </c>
      <c r="P343" s="2">
        <f t="shared" si="47"/>
        <v>653</v>
      </c>
    </row>
    <row r="344" spans="1:16" x14ac:dyDescent="0.25">
      <c r="A344" s="9">
        <v>42451</v>
      </c>
      <c r="B344" s="10">
        <v>-8.7736400857851837E-4</v>
      </c>
      <c r="C344" s="10">
        <v>7.6479649646694625E-3</v>
      </c>
      <c r="D344" s="10">
        <f t="shared" si="40"/>
        <v>-1.2517074109676151E-3</v>
      </c>
      <c r="E344" s="10">
        <f t="shared" si="41"/>
        <v>6.8543369561674941E-3</v>
      </c>
      <c r="F344" s="5">
        <f t="shared" si="42"/>
        <v>1.56677144267125E-6</v>
      </c>
      <c r="G344" s="5">
        <f t="shared" si="43"/>
        <v>4.6981935108683469E-5</v>
      </c>
      <c r="H344" s="6" cm="1">
        <f t="array" ref="H344">INDEX(DCC_estimation!$O$16:$O$2531,P344)</f>
        <v>0.55596324120909069</v>
      </c>
      <c r="I344" s="10">
        <f t="shared" si="44"/>
        <v>1.2517074109676151E-3</v>
      </c>
      <c r="J344" s="10">
        <f t="shared" si="45"/>
        <v>6.8543369561674941E-3</v>
      </c>
      <c r="K344" s="14" cm="1">
        <f t="array" ref="K344">INDEX(DCC_estimation!$P$16:$P$2531,P344)</f>
        <v>6.9182569541570106E-3</v>
      </c>
      <c r="L344" s="14" cm="1">
        <f t="array" ref="L344">INDEX(DCC_estimation!$Q$17:$Q$2531,P344)</f>
        <v>1.3182899442474933E-2</v>
      </c>
      <c r="M344" s="14">
        <f>GARCH_SP500!I341</f>
        <v>6.1844956799668423E-3</v>
      </c>
      <c r="N344" s="14">
        <f>GARCH_AAPL!I341</f>
        <v>1.2129214967330786E-2</v>
      </c>
      <c r="O344" s="6">
        <f t="shared" si="46"/>
        <v>1.0594008796056551</v>
      </c>
      <c r="P344" s="2">
        <f t="shared" si="47"/>
        <v>655</v>
      </c>
    </row>
    <row r="345" spans="1:16" x14ac:dyDescent="0.25">
      <c r="A345" s="9">
        <v>42452</v>
      </c>
      <c r="B345" s="10">
        <v>-6.3859888769636219E-3</v>
      </c>
      <c r="C345" s="10">
        <v>-5.5285232383807115E-3</v>
      </c>
      <c r="D345" s="10">
        <f t="shared" si="40"/>
        <v>-6.7603322793527189E-3</v>
      </c>
      <c r="E345" s="10">
        <f t="shared" si="41"/>
        <v>-6.3221512468826799E-3</v>
      </c>
      <c r="F345" s="5">
        <f t="shared" si="42"/>
        <v>4.5702092527258327E-5</v>
      </c>
      <c r="G345" s="5">
        <f t="shared" si="43"/>
        <v>3.9969596388460226E-5</v>
      </c>
      <c r="H345" s="6" cm="1">
        <f t="array" ref="H345">INDEX(DCC_estimation!$O$16:$O$2531,P345)</f>
        <v>0.56817902725437686</v>
      </c>
      <c r="I345" s="10">
        <f t="shared" si="44"/>
        <v>6.7603322793527189E-3</v>
      </c>
      <c r="J345" s="10">
        <f t="shared" si="45"/>
        <v>6.3221512468826799E-3</v>
      </c>
      <c r="K345" s="14" cm="1">
        <f t="array" ref="K345">INDEX(DCC_estimation!$P$16:$P$2531,P345)</f>
        <v>6.4960942345274391E-3</v>
      </c>
      <c r="L345" s="14" cm="1">
        <f t="array" ref="L345">INDEX(DCC_estimation!$Q$17:$Q$2531,P345)</f>
        <v>1.2860315847540467E-2</v>
      </c>
      <c r="M345" s="14">
        <f>GARCH_SP500!I342</f>
        <v>5.7631606777828149E-3</v>
      </c>
      <c r="N345" s="14">
        <f>GARCH_AAPL!I342</f>
        <v>1.1930201011719871E-2</v>
      </c>
      <c r="O345" s="6">
        <f t="shared" si="46"/>
        <v>1.1248238533244028</v>
      </c>
      <c r="P345" s="2">
        <f t="shared" si="47"/>
        <v>657</v>
      </c>
    </row>
    <row r="346" spans="1:16" x14ac:dyDescent="0.25">
      <c r="A346" s="9">
        <v>42453</v>
      </c>
      <c r="B346" s="10">
        <v>-3.7806069592627445E-4</v>
      </c>
      <c r="C346" s="10">
        <v>-4.3342694557343409E-3</v>
      </c>
      <c r="D346" s="10">
        <f t="shared" si="40"/>
        <v>-7.5240409831537117E-4</v>
      </c>
      <c r="E346" s="10">
        <f t="shared" si="41"/>
        <v>-5.1278974642363093E-3</v>
      </c>
      <c r="F346" s="5">
        <f t="shared" si="42"/>
        <v>5.661119271617667E-7</v>
      </c>
      <c r="G346" s="5">
        <f t="shared" si="43"/>
        <v>2.6295332403721171E-5</v>
      </c>
      <c r="H346" s="6" cm="1">
        <f t="array" ref="H346">INDEX(DCC_estimation!$O$16:$O$2531,P346)</f>
        <v>0.56490274799279594</v>
      </c>
      <c r="I346" s="10">
        <f t="shared" si="44"/>
        <v>7.5240409831537117E-4</v>
      </c>
      <c r="J346" s="10">
        <f t="shared" si="45"/>
        <v>5.1278974642363093E-3</v>
      </c>
      <c r="K346" s="14" cm="1">
        <f t="array" ref="K346">INDEX(DCC_estimation!$P$16:$P$2531,P346)</f>
        <v>6.1995304264306833E-3</v>
      </c>
      <c r="L346" s="14" cm="1">
        <f t="array" ref="L346">INDEX(DCC_estimation!$Q$17:$Q$2531,P346)</f>
        <v>1.272627369217611E-2</v>
      </c>
      <c r="M346" s="14">
        <f>GARCH_SP500!I343</f>
        <v>6.2913004540408827E-3</v>
      </c>
      <c r="N346" s="14">
        <f>GARCH_AAPL!I343</f>
        <v>1.1833979226591931E-2</v>
      </c>
      <c r="O346" s="6">
        <f t="shared" si="46"/>
        <v>1.1596212109499662</v>
      </c>
      <c r="P346" s="2">
        <f t="shared" si="47"/>
        <v>659</v>
      </c>
    </row>
    <row r="347" spans="1:16" x14ac:dyDescent="0.25">
      <c r="A347" s="9">
        <v>42457</v>
      </c>
      <c r="B347" s="10">
        <v>5.4520270734892406E-4</v>
      </c>
      <c r="C347" s="10">
        <v>-4.5424056023469772E-3</v>
      </c>
      <c r="D347" s="10">
        <f t="shared" si="40"/>
        <v>1.708593049598274E-4</v>
      </c>
      <c r="E347" s="10">
        <f t="shared" si="41"/>
        <v>-5.3360336108489457E-3</v>
      </c>
      <c r="F347" s="5">
        <f t="shared" si="42"/>
        <v>2.91929020913553E-8</v>
      </c>
      <c r="G347" s="5">
        <f t="shared" si="43"/>
        <v>2.8473254696109638E-5</v>
      </c>
      <c r="H347" s="6" cm="1">
        <f t="array" ref="H347">INDEX(DCC_estimation!$O$16:$O$2531,P347)</f>
        <v>0.58685387845943759</v>
      </c>
      <c r="I347" s="10">
        <f t="shared" si="44"/>
        <v>1.708593049598274E-4</v>
      </c>
      <c r="J347" s="10">
        <f t="shared" si="45"/>
        <v>5.3360336108489457E-3</v>
      </c>
      <c r="K347" s="14" cm="1">
        <f t="array" ref="K347">INDEX(DCC_estimation!$P$16:$P$2531,P347)</f>
        <v>6.5717250145621792E-3</v>
      </c>
      <c r="L347" s="14" cm="1">
        <f t="array" ref="L347">INDEX(DCC_estimation!$Q$17:$Q$2531,P347)</f>
        <v>1.2673303330337631E-2</v>
      </c>
      <c r="M347" s="14">
        <f>GARCH_SP500!I344</f>
        <v>5.8229958938178037E-3</v>
      </c>
      <c r="N347" s="14">
        <f>GARCH_AAPL!I344</f>
        <v>1.1675955701775161E-2</v>
      </c>
      <c r="O347" s="6">
        <f t="shared" si="46"/>
        <v>1.1317237400866869</v>
      </c>
      <c r="P347" s="2">
        <f t="shared" si="47"/>
        <v>661</v>
      </c>
    </row>
    <row r="348" spans="1:16" x14ac:dyDescent="0.25">
      <c r="A348" s="9">
        <v>42458</v>
      </c>
      <c r="B348" s="10">
        <v>8.8166711666382014E-3</v>
      </c>
      <c r="C348" s="10">
        <v>2.3671412732335417E-2</v>
      </c>
      <c r="D348" s="10">
        <f t="shared" si="40"/>
        <v>8.4423277642491044E-3</v>
      </c>
      <c r="E348" s="10">
        <f t="shared" si="41"/>
        <v>2.287778472383345E-2</v>
      </c>
      <c r="F348" s="5">
        <f t="shared" si="42"/>
        <v>7.1272898079011282E-5</v>
      </c>
      <c r="G348" s="5">
        <f t="shared" si="43"/>
        <v>5.2339303387006716E-4</v>
      </c>
      <c r="H348" s="6" cm="1">
        <f t="array" ref="H348">INDEX(DCC_estimation!$O$16:$O$2531,P348)</f>
        <v>0.59092167641060078</v>
      </c>
      <c r="I348" s="10">
        <f t="shared" si="44"/>
        <v>8.4423277642491044E-3</v>
      </c>
      <c r="J348" s="10">
        <f t="shared" si="45"/>
        <v>2.287778472383345E-2</v>
      </c>
      <c r="K348" s="14" cm="1">
        <f t="array" ref="K348">INDEX(DCC_estimation!$P$16:$P$2531,P348)</f>
        <v>6.2407888463652935E-3</v>
      </c>
      <c r="L348" s="14" cm="1">
        <f t="array" ref="L348">INDEX(DCC_estimation!$Q$17:$Q$2531,P348)</f>
        <v>1.2572341521690769E-2</v>
      </c>
      <c r="M348" s="14">
        <f>GARCH_SP500!I345</f>
        <v>5.4239681373090621E-3</v>
      </c>
      <c r="N348" s="14">
        <f>GARCH_AAPL!I345</f>
        <v>1.1560899016946466E-2</v>
      </c>
      <c r="O348" s="6">
        <f t="shared" si="46"/>
        <v>1.1904375089907111</v>
      </c>
      <c r="P348" s="2">
        <f t="shared" si="47"/>
        <v>663</v>
      </c>
    </row>
    <row r="349" spans="1:16" x14ac:dyDescent="0.25">
      <c r="A349" s="9">
        <v>42459</v>
      </c>
      <c r="B349" s="10">
        <v>4.3503437939473866E-3</v>
      </c>
      <c r="C349" s="10">
        <v>1.745910104011883E-2</v>
      </c>
      <c r="D349" s="10">
        <f t="shared" si="40"/>
        <v>3.9760003915582896E-3</v>
      </c>
      <c r="E349" s="10">
        <f t="shared" si="41"/>
        <v>1.6665473031616862E-2</v>
      </c>
      <c r="F349" s="5">
        <f t="shared" si="42"/>
        <v>1.5808579113671671E-5</v>
      </c>
      <c r="G349" s="5">
        <f t="shared" si="43"/>
        <v>2.7773799136754894E-4</v>
      </c>
      <c r="H349" s="6" cm="1">
        <f t="array" ref="H349">INDEX(DCC_estimation!$O$16:$O$2531,P349)</f>
        <v>0.58993607144297633</v>
      </c>
      <c r="I349" s="10">
        <f t="shared" si="44"/>
        <v>3.9760003915582896E-3</v>
      </c>
      <c r="J349" s="10">
        <f t="shared" si="45"/>
        <v>1.6665473031616862E-2</v>
      </c>
      <c r="K349" s="14" cm="1">
        <f t="array" ref="K349">INDEX(DCC_estimation!$P$16:$P$2531,P349)</f>
        <v>5.9696210023276602E-3</v>
      </c>
      <c r="L349" s="14" cm="1">
        <f t="array" ref="L349">INDEX(DCC_estimation!$Q$17:$Q$2531,P349)</f>
        <v>1.2501607898924589E-2</v>
      </c>
      <c r="M349" s="14">
        <f>GARCH_SP500!I346</f>
        <v>6.2713175015600689E-3</v>
      </c>
      <c r="N349" s="14">
        <f>GARCH_AAPL!I346</f>
        <v>1.3661302200296243E-2</v>
      </c>
      <c r="O349" s="6">
        <f t="shared" si="46"/>
        <v>1.2354468479215603</v>
      </c>
      <c r="P349" s="2">
        <f t="shared" si="47"/>
        <v>665</v>
      </c>
    </row>
    <row r="350" spans="1:16" x14ac:dyDescent="0.25">
      <c r="A350" s="9">
        <v>42460</v>
      </c>
      <c r="B350" s="10">
        <v>-2.0397780953995692E-3</v>
      </c>
      <c r="C350" s="10">
        <v>-5.2026288865508752E-3</v>
      </c>
      <c r="D350" s="10">
        <f t="shared" si="40"/>
        <v>-2.4141214977886657E-3</v>
      </c>
      <c r="E350" s="10">
        <f t="shared" si="41"/>
        <v>-5.9962568950528436E-3</v>
      </c>
      <c r="F350" s="5">
        <f t="shared" si="42"/>
        <v>5.8279826060853908E-6</v>
      </c>
      <c r="G350" s="5">
        <f t="shared" si="43"/>
        <v>3.5955096751468772E-5</v>
      </c>
      <c r="H350" s="6" cm="1">
        <f t="array" ref="H350">INDEX(DCC_estimation!$O$16:$O$2531,P350)</f>
        <v>0.63834124608814036</v>
      </c>
      <c r="I350" s="10">
        <f t="shared" si="44"/>
        <v>2.4141214977886657E-3</v>
      </c>
      <c r="J350" s="10">
        <f t="shared" si="45"/>
        <v>5.9962568950528436E-3</v>
      </c>
      <c r="K350" s="14" cm="1">
        <f t="array" ref="K350">INDEX(DCC_estimation!$P$16:$P$2531,P350)</f>
        <v>6.5843869945072103E-3</v>
      </c>
      <c r="L350" s="14" cm="1">
        <f t="array" ref="L350">INDEX(DCC_estimation!$Q$17:$Q$2531,P350)</f>
        <v>1.4059522733590301E-2</v>
      </c>
      <c r="M350" s="14">
        <f>GARCH_SP500!I347</f>
        <v>6.0020953585729541E-3</v>
      </c>
      <c r="N350" s="14">
        <f>GARCH_AAPL!I347</f>
        <v>1.4152693847397525E-2</v>
      </c>
      <c r="O350" s="6">
        <f t="shared" si="46"/>
        <v>1.3630385438540373</v>
      </c>
      <c r="P350" s="2">
        <f t="shared" si="47"/>
        <v>667</v>
      </c>
    </row>
    <row r="351" spans="1:16" x14ac:dyDescent="0.25">
      <c r="A351" s="9">
        <v>42461</v>
      </c>
      <c r="B351" s="10">
        <v>6.3308961325216906E-3</v>
      </c>
      <c r="C351" s="10">
        <v>9.1751540205580184E-3</v>
      </c>
      <c r="D351" s="10">
        <f t="shared" si="40"/>
        <v>5.9565527301325936E-3</v>
      </c>
      <c r="E351" s="10">
        <f t="shared" si="41"/>
        <v>8.3815260120560509E-3</v>
      </c>
      <c r="F351" s="5">
        <f t="shared" si="42"/>
        <v>3.5480520426850058E-5</v>
      </c>
      <c r="G351" s="5">
        <f t="shared" si="43"/>
        <v>7.0249978290772214E-5</v>
      </c>
      <c r="H351" s="6" cm="1">
        <f t="array" ref="H351">INDEX(DCC_estimation!$O$16:$O$2531,P351)</f>
        <v>0.63390751789891342</v>
      </c>
      <c r="I351" s="10">
        <f t="shared" si="44"/>
        <v>5.9565527301325936E-3</v>
      </c>
      <c r="J351" s="10">
        <f t="shared" si="45"/>
        <v>8.3815260120560509E-3</v>
      </c>
      <c r="K351" s="14" cm="1">
        <f t="array" ref="K351">INDEX(DCC_estimation!$P$16:$P$2531,P351)</f>
        <v>6.3952564532849974E-3</v>
      </c>
      <c r="L351" s="14" cm="1">
        <f t="array" ref="L351">INDEX(DCC_estimation!$Q$17:$Q$2531,P351)</f>
        <v>1.4419301209275839E-2</v>
      </c>
      <c r="M351" s="14">
        <f>GARCH_SP500!I348</f>
        <v>5.7141882729754689E-3</v>
      </c>
      <c r="N351" s="14">
        <f>GARCH_AAPL!I348</f>
        <v>1.3636064728392634E-2</v>
      </c>
      <c r="O351" s="6">
        <f t="shared" si="46"/>
        <v>1.4292630023794779</v>
      </c>
      <c r="P351" s="2">
        <f t="shared" si="47"/>
        <v>669</v>
      </c>
    </row>
    <row r="352" spans="1:16" x14ac:dyDescent="0.25">
      <c r="A352" s="9">
        <v>42464</v>
      </c>
      <c r="B352" s="10">
        <v>-3.2082517199124583E-3</v>
      </c>
      <c r="C352" s="10">
        <v>1.0273734349440122E-2</v>
      </c>
      <c r="D352" s="10">
        <f t="shared" si="40"/>
        <v>-3.5825951223015548E-3</v>
      </c>
      <c r="E352" s="10">
        <f t="shared" si="41"/>
        <v>9.4801063409381547E-3</v>
      </c>
      <c r="F352" s="5">
        <f t="shared" si="42"/>
        <v>1.2834987810338892E-5</v>
      </c>
      <c r="G352" s="5">
        <f t="shared" si="43"/>
        <v>8.9872416235495814E-5</v>
      </c>
      <c r="H352" s="6" cm="1">
        <f t="array" ref="H352">INDEX(DCC_estimation!$O$16:$O$2531,P352)</f>
        <v>0.6286566769065578</v>
      </c>
      <c r="I352" s="10">
        <f t="shared" si="44"/>
        <v>3.5825951223015548E-3</v>
      </c>
      <c r="J352" s="10">
        <f t="shared" si="45"/>
        <v>9.4801063409381547E-3</v>
      </c>
      <c r="K352" s="14" cm="1">
        <f t="array" ref="K352">INDEX(DCC_estimation!$P$16:$P$2531,P352)</f>
        <v>6.186854348294365E-3</v>
      </c>
      <c r="L352" s="14" cm="1">
        <f t="array" ref="L352">INDEX(DCC_estimation!$Q$17:$Q$2531,P352)</f>
        <v>1.4017039132381044E-2</v>
      </c>
      <c r="M352" s="14">
        <f>GARCH_SP500!I349</f>
        <v>5.8973077764552569E-3</v>
      </c>
      <c r="N352" s="14">
        <f>GARCH_AAPL!I349</f>
        <v>1.3266210451277453E-2</v>
      </c>
      <c r="O352" s="6">
        <f t="shared" si="46"/>
        <v>1.4242949235520914</v>
      </c>
      <c r="P352" s="2">
        <f t="shared" si="47"/>
        <v>671</v>
      </c>
    </row>
    <row r="353" spans="1:16" x14ac:dyDescent="0.25">
      <c r="A353" s="9">
        <v>42465</v>
      </c>
      <c r="B353" s="10">
        <v>-1.0144569799577008E-2</v>
      </c>
      <c r="C353" s="10">
        <v>-1.1789128445315766E-2</v>
      </c>
      <c r="D353" s="10">
        <f t="shared" si="40"/>
        <v>-1.0518913201966105E-2</v>
      </c>
      <c r="E353" s="10">
        <f t="shared" si="41"/>
        <v>-1.2582756453817734E-2</v>
      </c>
      <c r="F353" s="5">
        <f t="shared" si="42"/>
        <v>1.1064753495049681E-4</v>
      </c>
      <c r="G353" s="5">
        <f t="shared" si="43"/>
        <v>1.5832575997609184E-4</v>
      </c>
      <c r="H353" s="6" cm="1">
        <f t="array" ref="H353">INDEX(DCC_estimation!$O$16:$O$2531,P353)</f>
        <v>0.62994113630618997</v>
      </c>
      <c r="I353" s="10">
        <f t="shared" si="44"/>
        <v>1.0518913201966105E-2</v>
      </c>
      <c r="J353" s="10">
        <f t="shared" si="45"/>
        <v>1.2582756453817734E-2</v>
      </c>
      <c r="K353" s="14" cm="1">
        <f t="array" ref="K353">INDEX(DCC_estimation!$P$16:$P$2531,P353)</f>
        <v>6.3247362939086232E-3</v>
      </c>
      <c r="L353" s="14" cm="1">
        <f t="array" ref="L353">INDEX(DCC_estimation!$Q$17:$Q$2531,P353)</f>
        <v>1.3729262856585886E-2</v>
      </c>
      <c r="M353" s="14">
        <f>GARCH_SP500!I350</f>
        <v>5.7777885197721106E-3</v>
      </c>
      <c r="N353" s="14">
        <f>GARCH_AAPL!I350</f>
        <v>1.3046416997702429E-2</v>
      </c>
      <c r="O353" s="6">
        <f t="shared" si="46"/>
        <v>1.3674289397415043</v>
      </c>
      <c r="P353" s="2">
        <f t="shared" si="47"/>
        <v>673</v>
      </c>
    </row>
    <row r="354" spans="1:16" x14ac:dyDescent="0.25">
      <c r="A354" s="9">
        <v>42466</v>
      </c>
      <c r="B354" s="10">
        <v>1.0507683957812652E-2</v>
      </c>
      <c r="C354" s="10">
        <v>1.0472671358625618E-2</v>
      </c>
      <c r="D354" s="10">
        <f t="shared" si="40"/>
        <v>1.0133340555423555E-2</v>
      </c>
      <c r="E354" s="10">
        <f t="shared" si="41"/>
        <v>9.6790433501236506E-3</v>
      </c>
      <c r="F354" s="5">
        <f t="shared" si="42"/>
        <v>1.0268459081219177E-4</v>
      </c>
      <c r="G354" s="5">
        <f t="shared" si="43"/>
        <v>9.3683880173572865E-5</v>
      </c>
      <c r="H354" s="6" cm="1">
        <f t="array" ref="H354">INDEX(DCC_estimation!$O$16:$O$2531,P354)</f>
        <v>0.58055944772307877</v>
      </c>
      <c r="I354" s="10">
        <f t="shared" si="44"/>
        <v>1.0133340555423555E-2</v>
      </c>
      <c r="J354" s="10">
        <f t="shared" si="45"/>
        <v>9.6790433501236506E-3</v>
      </c>
      <c r="K354" s="14" cm="1">
        <f t="array" ref="K354">INDEX(DCC_estimation!$P$16:$P$2531,P354)</f>
        <v>6.2326314561077867E-3</v>
      </c>
      <c r="L354" s="14" cm="1">
        <f t="array" ref="L354">INDEX(DCC_estimation!$Q$17:$Q$2531,P354)</f>
        <v>1.356044444405295E-2</v>
      </c>
      <c r="M354" s="14">
        <f>GARCH_SP500!I351</f>
        <v>7.3346115944645553E-3</v>
      </c>
      <c r="N354" s="14">
        <f>GARCH_AAPL!I351</f>
        <v>1.3339245934781193E-2</v>
      </c>
      <c r="O354" s="6">
        <f t="shared" si="46"/>
        <v>1.2631332676672105</v>
      </c>
      <c r="P354" s="2">
        <f t="shared" si="47"/>
        <v>675</v>
      </c>
    </row>
    <row r="355" spans="1:16" x14ac:dyDescent="0.25">
      <c r="A355" s="9">
        <v>42467</v>
      </c>
      <c r="B355" s="10">
        <v>-1.1975845083371128E-2</v>
      </c>
      <c r="C355" s="10">
        <v>-2.1809661139149172E-2</v>
      </c>
      <c r="D355" s="10">
        <f t="shared" si="40"/>
        <v>-1.2350188485760225E-2</v>
      </c>
      <c r="E355" s="10">
        <f t="shared" si="41"/>
        <v>-2.260328914765114E-2</v>
      </c>
      <c r="F355" s="5">
        <f t="shared" si="42"/>
        <v>1.5252715563380444E-4</v>
      </c>
      <c r="G355" s="5">
        <f t="shared" si="43"/>
        <v>5.109086802923238E-4</v>
      </c>
      <c r="H355" s="6" cm="1">
        <f t="array" ref="H355">INDEX(DCC_estimation!$O$16:$O$2531,P355)</f>
        <v>0.62077666409223087</v>
      </c>
      <c r="I355" s="10">
        <f t="shared" si="44"/>
        <v>1.2350188485760225E-2</v>
      </c>
      <c r="J355" s="10">
        <f t="shared" si="45"/>
        <v>2.260328914765114E-2</v>
      </c>
      <c r="K355" s="14" cm="1">
        <f t="array" ref="K355">INDEX(DCC_estimation!$P$16:$P$2531,P355)</f>
        <v>7.3523960077055269E-3</v>
      </c>
      <c r="L355" s="14" cm="1">
        <f t="array" ref="L355">INDEX(DCC_estimation!$Q$17:$Q$2531,P355)</f>
        <v>1.3790088087233981E-2</v>
      </c>
      <c r="M355" s="14">
        <f>GARCH_SP500!I352</f>
        <v>7.9759332533156473E-3</v>
      </c>
      <c r="N355" s="14">
        <f>GARCH_AAPL!I352</f>
        <v>1.3122261975249329E-2</v>
      </c>
      <c r="O355" s="6">
        <f t="shared" si="46"/>
        <v>1.164323150080518</v>
      </c>
      <c r="P355" s="2">
        <f t="shared" si="47"/>
        <v>677</v>
      </c>
    </row>
    <row r="356" spans="1:16" x14ac:dyDescent="0.25">
      <c r="A356" s="9">
        <v>42468</v>
      </c>
      <c r="B356" s="10">
        <v>2.7866066574921966E-3</v>
      </c>
      <c r="C356" s="10">
        <v>1.1056200479084843E-3</v>
      </c>
      <c r="D356" s="10">
        <f t="shared" si="40"/>
        <v>2.4122632551031001E-3</v>
      </c>
      <c r="E356" s="10">
        <f t="shared" si="41"/>
        <v>3.1199203940651622E-4</v>
      </c>
      <c r="F356" s="5">
        <f t="shared" si="42"/>
        <v>5.8190140119206043E-6</v>
      </c>
      <c r="G356" s="5">
        <f t="shared" si="43"/>
        <v>9.7339032653037169E-8</v>
      </c>
      <c r="H356" s="6" cm="1">
        <f t="array" ref="H356">INDEX(DCC_estimation!$O$16:$O$2531,P356)</f>
        <v>0.62738102425042586</v>
      </c>
      <c r="I356" s="10">
        <f t="shared" si="44"/>
        <v>2.4122632551031001E-3</v>
      </c>
      <c r="J356" s="10">
        <f t="shared" si="45"/>
        <v>3.1199203940651622E-4</v>
      </c>
      <c r="K356" s="14" cm="1">
        <f t="array" ref="K356">INDEX(DCC_estimation!$P$16:$P$2531,P356)</f>
        <v>7.8494577312855605E-3</v>
      </c>
      <c r="L356" s="14" cm="1">
        <f t="array" ref="L356">INDEX(DCC_estimation!$Q$17:$Q$2531,P356)</f>
        <v>1.3621304923098602E-2</v>
      </c>
      <c r="M356" s="14">
        <f>GARCH_SP500!I353</f>
        <v>9.2315951515637065E-3</v>
      </c>
      <c r="N356" s="14">
        <f>GARCH_AAPL!I353</f>
        <v>1.497623081312101E-2</v>
      </c>
      <c r="O356" s="6">
        <f t="shared" si="46"/>
        <v>1.0887055548079716</v>
      </c>
      <c r="P356" s="2">
        <f t="shared" si="47"/>
        <v>679</v>
      </c>
    </row>
    <row r="357" spans="1:16" x14ac:dyDescent="0.25">
      <c r="A357" s="9">
        <v>42471</v>
      </c>
      <c r="B357" s="10">
        <v>-2.7397929283062838E-3</v>
      </c>
      <c r="C357" s="10">
        <v>3.3130129463274649E-3</v>
      </c>
      <c r="D357" s="10">
        <f t="shared" si="40"/>
        <v>-3.1141363306953804E-3</v>
      </c>
      <c r="E357" s="10">
        <f t="shared" si="41"/>
        <v>2.5193849378254969E-3</v>
      </c>
      <c r="F357" s="5">
        <f t="shared" si="42"/>
        <v>9.6978450861568866E-6</v>
      </c>
      <c r="G357" s="5">
        <f t="shared" si="43"/>
        <v>6.347300464941983E-6</v>
      </c>
      <c r="H357" s="6" cm="1">
        <f t="array" ref="H357">INDEX(DCC_estimation!$O$16:$O$2531,P357)</f>
        <v>0.68489364734998015</v>
      </c>
      <c r="I357" s="10">
        <f t="shared" si="44"/>
        <v>3.1141363306953804E-3</v>
      </c>
      <c r="J357" s="10">
        <f t="shared" si="45"/>
        <v>2.5193849378254969E-3</v>
      </c>
      <c r="K357" s="14" cm="1">
        <f t="array" ref="K357">INDEX(DCC_estimation!$P$16:$P$2531,P357)</f>
        <v>8.8066987394621807E-3</v>
      </c>
      <c r="L357" s="14" cm="1">
        <f t="array" ref="L357">INDEX(DCC_estimation!$Q$17:$Q$2531,P357)</f>
        <v>1.5053008244239064E-2</v>
      </c>
      <c r="M357" s="14">
        <f>GARCH_SP500!I354</f>
        <v>8.2651393146693682E-3</v>
      </c>
      <c r="N357" s="14">
        <f>GARCH_AAPL!I354</f>
        <v>1.4129614112266755E-2</v>
      </c>
      <c r="O357" s="6">
        <f t="shared" si="46"/>
        <v>1.1706667872933076</v>
      </c>
      <c r="P357" s="2">
        <f t="shared" si="47"/>
        <v>681</v>
      </c>
    </row>
    <row r="358" spans="1:16" x14ac:dyDescent="0.25">
      <c r="A358" s="9">
        <v>42472</v>
      </c>
      <c r="B358" s="10">
        <v>9.6621433013872604E-3</v>
      </c>
      <c r="C358" s="10">
        <v>1.3025206862051109E-2</v>
      </c>
      <c r="D358" s="10">
        <f t="shared" si="40"/>
        <v>9.2877998989981635E-3</v>
      </c>
      <c r="E358" s="10">
        <f t="shared" si="41"/>
        <v>1.2231578853549141E-2</v>
      </c>
      <c r="F358" s="5">
        <f t="shared" si="42"/>
        <v>8.6263226963830295E-5</v>
      </c>
      <c r="G358" s="5">
        <f t="shared" si="43"/>
        <v>1.4961152125059053E-4</v>
      </c>
      <c r="H358" s="6" cm="1">
        <f t="array" ref="H358">INDEX(DCC_estimation!$O$16:$O$2531,P358)</f>
        <v>0.66066807975897968</v>
      </c>
      <c r="I358" s="10">
        <f t="shared" si="44"/>
        <v>9.2877998989981635E-3</v>
      </c>
      <c r="J358" s="10">
        <f t="shared" si="45"/>
        <v>1.2231578853549141E-2</v>
      </c>
      <c r="K358" s="14" cm="1">
        <f t="array" ref="K358">INDEX(DCC_estimation!$P$16:$P$2531,P358)</f>
        <v>8.0431429195018701E-3</v>
      </c>
      <c r="L358" s="14" cm="1">
        <f t="array" ref="L358">INDEX(DCC_estimation!$Q$17:$Q$2531,P358)</f>
        <v>1.4381972425186469E-2</v>
      </c>
      <c r="M358" s="14">
        <f>GARCH_SP500!I355</f>
        <v>7.5860074415035278E-3</v>
      </c>
      <c r="N358" s="14">
        <f>GARCH_AAPL!I355</f>
        <v>1.3426110740185536E-2</v>
      </c>
      <c r="O358" s="6">
        <f t="shared" si="46"/>
        <v>1.181342940239958</v>
      </c>
      <c r="P358" s="2">
        <f t="shared" si="47"/>
        <v>683</v>
      </c>
    </row>
    <row r="359" spans="1:16" x14ac:dyDescent="0.25">
      <c r="A359" s="9">
        <v>42473</v>
      </c>
      <c r="B359" s="10">
        <v>1.0040160642570406E-2</v>
      </c>
      <c r="C359" s="10">
        <v>1.4487467783865782E-2</v>
      </c>
      <c r="D359" s="10">
        <f t="shared" si="40"/>
        <v>9.665817240181309E-3</v>
      </c>
      <c r="E359" s="10">
        <f t="shared" si="41"/>
        <v>1.3693839775363814E-2</v>
      </c>
      <c r="F359" s="5">
        <f t="shared" si="42"/>
        <v>9.342802292058622E-5</v>
      </c>
      <c r="G359" s="5">
        <f t="shared" si="43"/>
        <v>1.8752124779333607E-4</v>
      </c>
      <c r="H359" s="6" cm="1">
        <f t="array" ref="H359">INDEX(DCC_estimation!$O$16:$O$2531,P359)</f>
        <v>0.63450065200129835</v>
      </c>
      <c r="I359" s="10">
        <f t="shared" si="44"/>
        <v>9.665817240181309E-3</v>
      </c>
      <c r="J359" s="10">
        <f t="shared" si="45"/>
        <v>1.3693839775363814E-2</v>
      </c>
      <c r="K359" s="14" cm="1">
        <f t="array" ref="K359">INDEX(DCC_estimation!$P$16:$P$2531,P359)</f>
        <v>7.5146969961434294E-3</v>
      </c>
      <c r="L359" s="14" cm="1">
        <f t="array" ref="L359">INDEX(DCC_estimation!$Q$17:$Q$2531,P359)</f>
        <v>1.3838214632651578E-2</v>
      </c>
      <c r="M359" s="14">
        <f>GARCH_SP500!I356</f>
        <v>7.9472316340553975E-3</v>
      </c>
      <c r="N359" s="14">
        <f>GARCH_AAPL!I356</f>
        <v>1.3431352793633609E-2</v>
      </c>
      <c r="O359" s="6">
        <f t="shared" si="46"/>
        <v>1.1684245168444509</v>
      </c>
      <c r="P359" s="2">
        <f t="shared" si="47"/>
        <v>685</v>
      </c>
    </row>
    <row r="360" spans="1:16" x14ac:dyDescent="0.25">
      <c r="A360" s="9">
        <v>42474</v>
      </c>
      <c r="B360" s="10">
        <v>1.7287578874580767E-4</v>
      </c>
      <c r="C360" s="10">
        <v>5.3552302749015901E-4</v>
      </c>
      <c r="D360" s="10">
        <f t="shared" si="40"/>
        <v>-2.01467613643289E-4</v>
      </c>
      <c r="E360" s="10">
        <f t="shared" si="41"/>
        <v>-2.5810498101180911E-4</v>
      </c>
      <c r="F360" s="5">
        <f t="shared" si="42"/>
        <v>4.0589199347121567E-8</v>
      </c>
      <c r="G360" s="5">
        <f t="shared" si="43"/>
        <v>6.6618181223106337E-8</v>
      </c>
      <c r="H360" s="6" cm="1">
        <f t="array" ref="H360">INDEX(DCC_estimation!$O$16:$O$2531,P360)</f>
        <v>0.6467588859065766</v>
      </c>
      <c r="I360" s="10">
        <f t="shared" si="44"/>
        <v>2.01467613643289E-4</v>
      </c>
      <c r="J360" s="10">
        <f t="shared" si="45"/>
        <v>2.5810498101180911E-4</v>
      </c>
      <c r="K360" s="14" cm="1">
        <f t="array" ref="K360">INDEX(DCC_estimation!$P$16:$P$2531,P360)</f>
        <v>7.805511629538962E-3</v>
      </c>
      <c r="L360" s="14" cm="1">
        <f t="array" ref="L360">INDEX(DCC_estimation!$Q$17:$Q$2531,P360)</f>
        <v>1.3839163869725208E-2</v>
      </c>
      <c r="M360" s="14">
        <f>GARCH_SP500!I357</f>
        <v>8.2907793185379771E-3</v>
      </c>
      <c r="N360" s="14">
        <f>GARCH_AAPL!I357</f>
        <v>1.3596452518916731E-2</v>
      </c>
      <c r="O360" s="6">
        <f t="shared" si="46"/>
        <v>1.1467028211692891</v>
      </c>
      <c r="P360" s="2">
        <f t="shared" si="47"/>
        <v>687</v>
      </c>
    </row>
    <row r="361" spans="1:16" x14ac:dyDescent="0.25">
      <c r="A361" s="9">
        <v>42475</v>
      </c>
      <c r="B361" s="10">
        <v>-9.8426141983321003E-4</v>
      </c>
      <c r="C361" s="10">
        <v>-2.0071364852810025E-2</v>
      </c>
      <c r="D361" s="10">
        <f t="shared" si="40"/>
        <v>-1.3586048222223068E-3</v>
      </c>
      <c r="E361" s="10">
        <f t="shared" si="41"/>
        <v>-2.0864992861311993E-2</v>
      </c>
      <c r="F361" s="5">
        <f t="shared" si="42"/>
        <v>1.8458070629657058E-6</v>
      </c>
      <c r="G361" s="5">
        <f t="shared" si="43"/>
        <v>4.3534792710260041E-4</v>
      </c>
      <c r="H361" s="6" cm="1">
        <f t="array" ref="H361">INDEX(DCC_estimation!$O$16:$O$2531,P361)</f>
        <v>0.65967017139092443</v>
      </c>
      <c r="I361" s="10">
        <f t="shared" si="44"/>
        <v>1.3586048222223068E-3</v>
      </c>
      <c r="J361" s="10">
        <f t="shared" si="45"/>
        <v>2.0864992861311993E-2</v>
      </c>
      <c r="K361" s="14" cm="1">
        <f t="array" ref="K361">INDEX(DCC_estimation!$P$16:$P$2531,P361)</f>
        <v>8.0795070609965408E-3</v>
      </c>
      <c r="L361" s="14" cm="1">
        <f t="array" ref="L361">INDEX(DCC_estimation!$Q$17:$Q$2531,P361)</f>
        <v>1.3961655909970155E-2</v>
      </c>
      <c r="M361" s="14">
        <f>GARCH_SP500!I358</f>
        <v>7.439536001431356E-3</v>
      </c>
      <c r="N361" s="14">
        <f>GARCH_AAPL!I358</f>
        <v>1.2967572716255789E-2</v>
      </c>
      <c r="O361" s="6">
        <f t="shared" si="46"/>
        <v>1.139931913853063</v>
      </c>
      <c r="P361" s="2">
        <f t="shared" si="47"/>
        <v>689</v>
      </c>
    </row>
    <row r="362" spans="1:16" x14ac:dyDescent="0.25">
      <c r="A362" s="9">
        <v>42478</v>
      </c>
      <c r="B362" s="10">
        <v>6.5409736006114549E-3</v>
      </c>
      <c r="C362" s="10">
        <v>-2.1574838416021813E-2</v>
      </c>
      <c r="D362" s="10">
        <f t="shared" si="40"/>
        <v>6.166630198222358E-3</v>
      </c>
      <c r="E362" s="10">
        <f t="shared" si="41"/>
        <v>-2.2368466424523781E-2</v>
      </c>
      <c r="F362" s="5">
        <f t="shared" si="42"/>
        <v>3.802732800162792E-5</v>
      </c>
      <c r="G362" s="5">
        <f t="shared" si="43"/>
        <v>5.0034829018504772E-4</v>
      </c>
      <c r="H362" s="6" cm="1">
        <f t="array" ref="H362">INDEX(DCC_estimation!$O$16:$O$2531,P362)</f>
        <v>0.64291941359311888</v>
      </c>
      <c r="I362" s="10">
        <f t="shared" si="44"/>
        <v>6.166630198222358E-3</v>
      </c>
      <c r="J362" s="10">
        <f t="shared" si="45"/>
        <v>2.2368466424523781E-2</v>
      </c>
      <c r="K362" s="14" cm="1">
        <f t="array" ref="K362">INDEX(DCC_estimation!$P$16:$P$2531,P362)</f>
        <v>7.4200888967495228E-3</v>
      </c>
      <c r="L362" s="14" cm="1">
        <f t="array" ref="L362">INDEX(DCC_estimation!$Q$17:$Q$2531,P362)</f>
        <v>1.3487669693647994E-2</v>
      </c>
      <c r="M362" s="14">
        <f>GARCH_SP500!I359</f>
        <v>6.7812416086931631E-3</v>
      </c>
      <c r="N362" s="14">
        <f>GARCH_AAPL!I359</f>
        <v>1.4544267866485166E-2</v>
      </c>
      <c r="O362" s="6">
        <f t="shared" si="46"/>
        <v>1.1686497036412216</v>
      </c>
      <c r="P362" s="2">
        <f t="shared" si="47"/>
        <v>691</v>
      </c>
    </row>
    <row r="363" spans="1:16" x14ac:dyDescent="0.25">
      <c r="A363" s="9">
        <v>42479</v>
      </c>
      <c r="B363" s="10">
        <v>3.0845039487379378E-3</v>
      </c>
      <c r="C363" s="10">
        <v>-5.3033120467691486E-3</v>
      </c>
      <c r="D363" s="10">
        <f t="shared" si="40"/>
        <v>2.7101605463488413E-3</v>
      </c>
      <c r="E363" s="10">
        <f t="shared" si="41"/>
        <v>-6.096940055271117E-3</v>
      </c>
      <c r="F363" s="5">
        <f t="shared" si="42"/>
        <v>7.3449701869858498E-6</v>
      </c>
      <c r="G363" s="5">
        <f t="shared" si="43"/>
        <v>3.7172678037569371E-5</v>
      </c>
      <c r="H363" s="6" cm="1">
        <f t="array" ref="H363">INDEX(DCC_estimation!$O$16:$O$2531,P363)</f>
        <v>0.6035558600285178</v>
      </c>
      <c r="I363" s="10">
        <f t="shared" si="44"/>
        <v>2.7101605463488413E-3</v>
      </c>
      <c r="J363" s="10">
        <f t="shared" si="45"/>
        <v>6.096940055271117E-3</v>
      </c>
      <c r="K363" s="14" cm="1">
        <f t="array" ref="K363">INDEX(DCC_estimation!$P$16:$P$2531,P363)</f>
        <v>6.9247648880886104E-3</v>
      </c>
      <c r="L363" s="14" cm="1">
        <f t="array" ref="L363">INDEX(DCC_estimation!$Q$17:$Q$2531,P363)</f>
        <v>1.4706070591180089E-2</v>
      </c>
      <c r="M363" s="14">
        <f>GARCH_SP500!I360</f>
        <v>6.7205532108200773E-3</v>
      </c>
      <c r="N363" s="14">
        <f>GARCH_AAPL!I360</f>
        <v>1.5952471068480391E-2</v>
      </c>
      <c r="O363" s="6">
        <f t="shared" si="46"/>
        <v>1.2817669952329238</v>
      </c>
      <c r="P363" s="2">
        <f t="shared" si="47"/>
        <v>693</v>
      </c>
    </row>
    <row r="364" spans="1:16" x14ac:dyDescent="0.25">
      <c r="A364" s="9">
        <v>42480</v>
      </c>
      <c r="B364" s="10">
        <v>7.6161462300072813E-4</v>
      </c>
      <c r="C364" s="10">
        <v>2.0577307246196774E-3</v>
      </c>
      <c r="D364" s="10">
        <f t="shared" si="40"/>
        <v>3.8727122061163146E-4</v>
      </c>
      <c r="E364" s="10">
        <f t="shared" si="41"/>
        <v>1.2641027161177094E-3</v>
      </c>
      <c r="F364" s="5">
        <f t="shared" si="42"/>
        <v>1.4997899831402292E-7</v>
      </c>
      <c r="G364" s="5">
        <f t="shared" si="43"/>
        <v>1.5979556768961703E-6</v>
      </c>
      <c r="H364" s="6" cm="1">
        <f t="array" ref="H364">INDEX(DCC_estimation!$O$16:$O$2531,P364)</f>
        <v>0.45456232580365058</v>
      </c>
      <c r="I364" s="10">
        <f t="shared" si="44"/>
        <v>3.8727122061163146E-4</v>
      </c>
      <c r="J364" s="10">
        <f t="shared" si="45"/>
        <v>1.2641027161177094E-3</v>
      </c>
      <c r="K364" s="14" cm="1">
        <f t="array" ref="K364">INDEX(DCC_estimation!$P$16:$P$2531,P364)</f>
        <v>6.8916598819751072E-3</v>
      </c>
      <c r="L364" s="14" cm="1">
        <f t="array" ref="L364">INDEX(DCC_estimation!$Q$17:$Q$2531,P364)</f>
        <v>1.5805705107788771E-2</v>
      </c>
      <c r="M364" s="14">
        <f>GARCH_SP500!I361</f>
        <v>6.2318328233192076E-3</v>
      </c>
      <c r="N364" s="14">
        <f>GARCH_AAPL!I361</f>
        <v>1.5149999945256837E-2</v>
      </c>
      <c r="O364" s="6">
        <f t="shared" si="46"/>
        <v>1.0425177965549888</v>
      </c>
      <c r="P364" s="2">
        <f t="shared" si="47"/>
        <v>695</v>
      </c>
    </row>
    <row r="365" spans="1:16" x14ac:dyDescent="0.25">
      <c r="A365" s="9">
        <v>42481</v>
      </c>
      <c r="B365" s="10">
        <v>-5.1940639269406619E-3</v>
      </c>
      <c r="C365" s="10">
        <v>-1.0827929089066823E-2</v>
      </c>
      <c r="D365" s="10">
        <f t="shared" si="40"/>
        <v>-5.5684073293297588E-3</v>
      </c>
      <c r="E365" s="10">
        <f t="shared" si="41"/>
        <v>-1.1621557097568791E-2</v>
      </c>
      <c r="F365" s="5">
        <f t="shared" si="42"/>
        <v>3.1007160185333378E-5</v>
      </c>
      <c r="G365" s="5">
        <f t="shared" si="43"/>
        <v>1.3506058937205154E-4</v>
      </c>
      <c r="H365" s="6" cm="1">
        <f t="array" ref="H365">INDEX(DCC_estimation!$O$16:$O$2531,P365)</f>
        <v>0.47679795967223759</v>
      </c>
      <c r="I365" s="10">
        <f t="shared" si="44"/>
        <v>5.5684073293297588E-3</v>
      </c>
      <c r="J365" s="10">
        <f t="shared" si="45"/>
        <v>1.1621557097568791E-2</v>
      </c>
      <c r="K365" s="14" cm="1">
        <f t="array" ref="K365">INDEX(DCC_estimation!$P$16:$P$2531,P365)</f>
        <v>6.5401057565884465E-3</v>
      </c>
      <c r="L365" s="14" cm="1">
        <f t="array" ref="L365">INDEX(DCC_estimation!$Q$17:$Q$2531,P365)</f>
        <v>1.515599647041365E-2</v>
      </c>
      <c r="M365" s="14">
        <f>GARCH_SP500!I362</f>
        <v>5.7501915287230523E-3</v>
      </c>
      <c r="N365" s="14">
        <f>GARCH_AAPL!I362</f>
        <v>1.427758960640293E-2</v>
      </c>
      <c r="O365" s="6">
        <f t="shared" si="46"/>
        <v>1.1049283395170026</v>
      </c>
      <c r="P365" s="2">
        <f t="shared" si="47"/>
        <v>697</v>
      </c>
    </row>
    <row r="366" spans="1:16" x14ac:dyDescent="0.25">
      <c r="A366" s="9">
        <v>42482</v>
      </c>
      <c r="B366" s="10">
        <v>4.7813031919918814E-5</v>
      </c>
      <c r="C366" s="10">
        <v>-2.736623572709207E-3</v>
      </c>
      <c r="D366" s="10">
        <f t="shared" si="40"/>
        <v>-3.2653037046917786E-4</v>
      </c>
      <c r="E366" s="10">
        <f t="shared" si="41"/>
        <v>-3.530251581211175E-3</v>
      </c>
      <c r="F366" s="5">
        <f t="shared" si="42"/>
        <v>1.0662208283873854E-7</v>
      </c>
      <c r="G366" s="5">
        <f t="shared" si="43"/>
        <v>1.2462676226644002E-5</v>
      </c>
      <c r="H366" s="6" cm="1">
        <f t="array" ref="H366">INDEX(DCC_estimation!$O$16:$O$2531,P366)</f>
        <v>0.51119279554289154</v>
      </c>
      <c r="I366" s="10">
        <f t="shared" si="44"/>
        <v>3.2653037046917786E-4</v>
      </c>
      <c r="J366" s="10">
        <f t="shared" si="45"/>
        <v>3.530251581211175E-3</v>
      </c>
      <c r="K366" s="14" cm="1">
        <f t="array" ref="K366">INDEX(DCC_estimation!$P$16:$P$2531,P366)</f>
        <v>6.2004224843849008E-3</v>
      </c>
      <c r="L366" s="14" cm="1">
        <f t="array" ref="L366">INDEX(DCC_estimation!$Q$17:$Q$2531,P366)</f>
        <v>1.4467012076898029E-2</v>
      </c>
      <c r="M366" s="14">
        <f>GARCH_SP500!I363</f>
        <v>6.0183318219436512E-3</v>
      </c>
      <c r="N366" s="14">
        <f>GARCH_AAPL!I363</f>
        <v>1.4208502353127263E-2</v>
      </c>
      <c r="O366" s="6">
        <f t="shared" si="46"/>
        <v>1.1927303930283588</v>
      </c>
      <c r="P366" s="2">
        <f t="shared" si="47"/>
        <v>699</v>
      </c>
    </row>
    <row r="367" spans="1:16" x14ac:dyDescent="0.25">
      <c r="A367" s="9">
        <v>42485</v>
      </c>
      <c r="B367" s="10">
        <v>-1.8120272712495167E-3</v>
      </c>
      <c r="C367" s="10">
        <v>-5.6775170325511493E-3</v>
      </c>
      <c r="D367" s="10">
        <f t="shared" si="40"/>
        <v>-2.1863706736386132E-3</v>
      </c>
      <c r="E367" s="10">
        <f t="shared" si="41"/>
        <v>-6.4711450410531177E-3</v>
      </c>
      <c r="F367" s="5">
        <f t="shared" si="42"/>
        <v>4.7802167225469629E-6</v>
      </c>
      <c r="G367" s="5">
        <f t="shared" si="43"/>
        <v>4.1875718142346359E-5</v>
      </c>
      <c r="H367" s="6" cm="1">
        <f t="array" ref="H367">INDEX(DCC_estimation!$O$16:$O$2531,P367)</f>
        <v>0.56095847185526582</v>
      </c>
      <c r="I367" s="10">
        <f t="shared" si="44"/>
        <v>2.1863706736386132E-3</v>
      </c>
      <c r="J367" s="10">
        <f t="shared" si="45"/>
        <v>6.4711450410531177E-3</v>
      </c>
      <c r="K367" s="14" cm="1">
        <f t="array" ref="K367">INDEX(DCC_estimation!$P$16:$P$2531,P367)</f>
        <v>6.3847529607516992E-3</v>
      </c>
      <c r="L367" s="14" cm="1">
        <f t="array" ref="L367">INDEX(DCC_estimation!$Q$17:$Q$2531,P367)</f>
        <v>1.4417714068885309E-2</v>
      </c>
      <c r="M367" s="14">
        <f>GARCH_SP500!I364</f>
        <v>5.5894167014296581E-3</v>
      </c>
      <c r="N367" s="14">
        <f>GARCH_AAPL!I364</f>
        <v>1.3560971700990727E-2</v>
      </c>
      <c r="O367" s="6">
        <f t="shared" si="46"/>
        <v>1.2667269824603946</v>
      </c>
      <c r="P367" s="2">
        <f t="shared" si="47"/>
        <v>701</v>
      </c>
    </row>
    <row r="368" spans="1:16" x14ac:dyDescent="0.25">
      <c r="A368" s="9">
        <v>42486</v>
      </c>
      <c r="B368" s="10">
        <v>1.8727937196747479E-3</v>
      </c>
      <c r="C368" s="10">
        <v>-6.9470879330034707E-3</v>
      </c>
      <c r="D368" s="10">
        <f t="shared" si="40"/>
        <v>1.4984503172856512E-3</v>
      </c>
      <c r="E368" s="10">
        <f t="shared" si="41"/>
        <v>-7.7407159415054392E-3</v>
      </c>
      <c r="F368" s="5">
        <f t="shared" si="42"/>
        <v>2.2453533533734689E-6</v>
      </c>
      <c r="G368" s="5">
        <f t="shared" si="43"/>
        <v>5.991868328707644E-5</v>
      </c>
      <c r="H368" s="6" cm="1">
        <f t="array" ref="H368">INDEX(DCC_estimation!$O$16:$O$2531,P368)</f>
        <v>0.57209023305829687</v>
      </c>
      <c r="I368" s="10">
        <f t="shared" si="44"/>
        <v>1.4984503172856512E-3</v>
      </c>
      <c r="J368" s="10">
        <f t="shared" si="45"/>
        <v>7.7407159415054392E-3</v>
      </c>
      <c r="K368" s="14" cm="1">
        <f t="array" ref="K368">INDEX(DCC_estimation!$P$16:$P$2531,P368)</f>
        <v>6.0863536976757645E-3</v>
      </c>
      <c r="L368" s="14" cm="1">
        <f t="array" ref="L368">INDEX(DCC_estimation!$Q$17:$Q$2531,P368)</f>
        <v>1.3922069172260554E-2</v>
      </c>
      <c r="M368" s="14">
        <f>GARCH_SP500!I365</f>
        <v>5.3705982482403335E-3</v>
      </c>
      <c r="N368" s="14">
        <f>GARCH_AAPL!I365</f>
        <v>1.3176128837555623E-2</v>
      </c>
      <c r="O368" s="6">
        <f t="shared" si="46"/>
        <v>1.3086127085341417</v>
      </c>
      <c r="P368" s="2">
        <f t="shared" si="47"/>
        <v>703</v>
      </c>
    </row>
    <row r="369" spans="1:16" x14ac:dyDescent="0.25">
      <c r="A369" s="9">
        <v>42487</v>
      </c>
      <c r="B369" s="10">
        <v>1.6493761055602629E-3</v>
      </c>
      <c r="C369" s="10">
        <v>-6.257786296118828E-2</v>
      </c>
      <c r="D369" s="10">
        <f t="shared" si="40"/>
        <v>1.2750327031711662E-3</v>
      </c>
      <c r="E369" s="10">
        <f t="shared" si="41"/>
        <v>-6.3371490969690247E-2</v>
      </c>
      <c r="F369" s="5">
        <f t="shared" si="42"/>
        <v>1.6257083941559713E-6</v>
      </c>
      <c r="G369" s="5">
        <f t="shared" si="43"/>
        <v>4.0159458677215326E-3</v>
      </c>
      <c r="H369" s="6" cm="1">
        <f t="array" ref="H369">INDEX(DCC_estimation!$O$16:$O$2531,P369)</f>
        <v>0.58547769197134514</v>
      </c>
      <c r="I369" s="10">
        <f t="shared" si="44"/>
        <v>1.2750327031711662E-3</v>
      </c>
      <c r="J369" s="10">
        <f t="shared" si="45"/>
        <v>6.3371490969690247E-2</v>
      </c>
      <c r="K369" s="14" cm="1">
        <f t="array" ref="K369">INDEX(DCC_estimation!$P$16:$P$2531,P369)</f>
        <v>5.9371750037350369E-3</v>
      </c>
      <c r="L369" s="14" cm="1">
        <f t="array" ref="L369">INDEX(DCC_estimation!$Q$17:$Q$2531,P369)</f>
        <v>1.3637613181746611E-2</v>
      </c>
      <c r="M369" s="14">
        <f>GARCH_SP500!I366</f>
        <v>5.0872832655567673E-3</v>
      </c>
      <c r="N369" s="14">
        <f>GARCH_AAPL!I366</f>
        <v>1.2953553957688055E-2</v>
      </c>
      <c r="O369" s="6">
        <f t="shared" si="46"/>
        <v>1.3448345862508673</v>
      </c>
      <c r="P369" s="2">
        <f t="shared" si="47"/>
        <v>705</v>
      </c>
    </row>
    <row r="370" spans="1:16" x14ac:dyDescent="0.25">
      <c r="A370" s="9">
        <v>42488</v>
      </c>
      <c r="B370" s="10">
        <v>-9.2308426604300609E-3</v>
      </c>
      <c r="C370" s="10">
        <v>-3.0566346350439533E-2</v>
      </c>
      <c r="D370" s="10">
        <f t="shared" si="40"/>
        <v>-9.6051860628191578E-3</v>
      </c>
      <c r="E370" s="10">
        <f t="shared" si="41"/>
        <v>-3.13599743589415E-2</v>
      </c>
      <c r="F370" s="5">
        <f t="shared" si="42"/>
        <v>9.2259599301375397E-5</v>
      </c>
      <c r="G370" s="5">
        <f t="shared" si="43"/>
        <v>9.8344799179346846E-4</v>
      </c>
      <c r="H370" s="6" cm="1">
        <f t="array" ref="H370">INDEX(DCC_estimation!$O$16:$O$2531,P370)</f>
        <v>0.57367151619453549</v>
      </c>
      <c r="I370" s="10">
        <f t="shared" si="44"/>
        <v>9.6051860628191578E-3</v>
      </c>
      <c r="J370" s="10">
        <f t="shared" si="45"/>
        <v>3.13599743589415E-2</v>
      </c>
      <c r="K370" s="14" cm="1">
        <f t="array" ref="K370">INDEX(DCC_estimation!$P$16:$P$2531,P370)</f>
        <v>5.753890338575751E-3</v>
      </c>
      <c r="L370" s="14" cm="1">
        <f t="array" ref="L370">INDEX(DCC_estimation!$Q$17:$Q$2531,P370)</f>
        <v>1.3479866459544737E-2</v>
      </c>
      <c r="M370" s="14">
        <f>GARCH_SP500!I367</f>
        <v>4.8572266275228254E-3</v>
      </c>
      <c r="N370" s="14">
        <f>GARCH_AAPL!I367</f>
        <v>2.5593067499172579E-2</v>
      </c>
      <c r="O370" s="6">
        <f t="shared" si="46"/>
        <v>1.3439629493983427</v>
      </c>
      <c r="P370" s="2">
        <f t="shared" si="47"/>
        <v>707</v>
      </c>
    </row>
    <row r="371" spans="1:16" x14ac:dyDescent="0.25">
      <c r="A371" s="9">
        <v>42489</v>
      </c>
      <c r="B371" s="10">
        <v>-5.0630838082482699E-3</v>
      </c>
      <c r="C371" s="10">
        <v>-1.1494295054307657E-2</v>
      </c>
      <c r="D371" s="10">
        <f t="shared" si="40"/>
        <v>-5.4374272106373668E-3</v>
      </c>
      <c r="E371" s="10">
        <f t="shared" si="41"/>
        <v>-1.2287923062809625E-2</v>
      </c>
      <c r="F371" s="5">
        <f t="shared" si="42"/>
        <v>2.9565614670979655E-5</v>
      </c>
      <c r="G371" s="5">
        <f t="shared" si="43"/>
        <v>1.5099305319752867E-4</v>
      </c>
      <c r="H371" s="6" cm="1">
        <f t="array" ref="H371">INDEX(DCC_estimation!$O$16:$O$2531,P371)</f>
        <v>0.33277379322086181</v>
      </c>
      <c r="I371" s="10">
        <f t="shared" si="44"/>
        <v>5.4374272106373668E-3</v>
      </c>
      <c r="J371" s="10">
        <f t="shared" si="45"/>
        <v>1.2287923062809625E-2</v>
      </c>
      <c r="K371" s="14" cm="1">
        <f t="array" ref="K371">INDEX(DCC_estimation!$P$16:$P$2531,P371)</f>
        <v>5.6088925454507608E-3</v>
      </c>
      <c r="L371" s="14" cm="1">
        <f t="array" ref="L371">INDEX(DCC_estimation!$Q$17:$Q$2531,P371)</f>
        <v>2.3740761153049239E-2</v>
      </c>
      <c r="M371" s="14">
        <f>GARCH_SP500!I368</f>
        <v>6.5242218023515101E-3</v>
      </c>
      <c r="N371" s="14">
        <f>GARCH_AAPL!I368</f>
        <v>2.5889698577382183E-2</v>
      </c>
      <c r="O371" s="6">
        <f t="shared" si="46"/>
        <v>1.4085317339977252</v>
      </c>
      <c r="P371" s="2">
        <f t="shared" si="47"/>
        <v>709</v>
      </c>
    </row>
    <row r="372" spans="1:16" x14ac:dyDescent="0.25">
      <c r="A372" s="9">
        <v>42492</v>
      </c>
      <c r="B372" s="10">
        <v>7.8100033893380161E-3</v>
      </c>
      <c r="C372" s="10">
        <v>-1.0667378308828468E-3</v>
      </c>
      <c r="D372" s="10">
        <f t="shared" si="40"/>
        <v>7.4356599869489191E-3</v>
      </c>
      <c r="E372" s="10">
        <f t="shared" si="41"/>
        <v>-1.8603658393848148E-3</v>
      </c>
      <c r="F372" s="5">
        <f t="shared" si="42"/>
        <v>5.5289039441513198E-5</v>
      </c>
      <c r="G372" s="5">
        <f t="shared" si="43"/>
        <v>3.4609610563499667E-6</v>
      </c>
      <c r="H372" s="6" cm="1">
        <f t="array" ref="H372">INDEX(DCC_estimation!$O$16:$O$2531,P372)</f>
        <v>0.47339485841642209</v>
      </c>
      <c r="I372" s="10">
        <f t="shared" si="44"/>
        <v>7.4356599869489191E-3</v>
      </c>
      <c r="J372" s="10">
        <f t="shared" si="45"/>
        <v>1.8603658393848148E-3</v>
      </c>
      <c r="K372" s="14" cm="1">
        <f t="array" ref="K372">INDEX(DCC_estimation!$P$16:$P$2531,P372)</f>
        <v>6.7563345962400748E-3</v>
      </c>
      <c r="L372" s="14" cm="1">
        <f t="array" ref="L372">INDEX(DCC_estimation!$Q$17:$Q$2531,P372)</f>
        <v>2.3907065503716001E-2</v>
      </c>
      <c r="M372" s="14">
        <f>GARCH_SP500!I369</f>
        <v>6.5538259815773117E-3</v>
      </c>
      <c r="N372" s="14">
        <f>GARCH_AAPL!I369</f>
        <v>2.4034685079041194E-2</v>
      </c>
      <c r="O372" s="6">
        <f t="shared" si="46"/>
        <v>1.6750919789529051</v>
      </c>
      <c r="P372" s="2">
        <f t="shared" si="47"/>
        <v>711</v>
      </c>
    </row>
    <row r="373" spans="1:16" x14ac:dyDescent="0.25">
      <c r="A373" s="9">
        <v>42493</v>
      </c>
      <c r="B373" s="10">
        <v>-8.6767270578400613E-3</v>
      </c>
      <c r="C373" s="10">
        <v>1.6445963263562735E-2</v>
      </c>
      <c r="D373" s="10">
        <f t="shared" si="40"/>
        <v>-9.0510704602291582E-3</v>
      </c>
      <c r="E373" s="10">
        <f t="shared" si="41"/>
        <v>1.5652335255060768E-2</v>
      </c>
      <c r="F373" s="5">
        <f t="shared" si="42"/>
        <v>8.1921876476032869E-5</v>
      </c>
      <c r="G373" s="5">
        <f t="shared" si="43"/>
        <v>2.4499559893681824E-4</v>
      </c>
      <c r="H373" s="6" cm="1">
        <f t="array" ref="H373">INDEX(DCC_estimation!$O$16:$O$2531,P373)</f>
        <v>0.51252496754378962</v>
      </c>
      <c r="I373" s="10">
        <f t="shared" si="44"/>
        <v>9.0510704602291582E-3</v>
      </c>
      <c r="J373" s="10">
        <f t="shared" si="45"/>
        <v>1.5652335255060768E-2</v>
      </c>
      <c r="K373" s="14" cm="1">
        <f t="array" ref="K373">INDEX(DCC_estimation!$P$16:$P$2531,P373)</f>
        <v>6.7694452336183224E-3</v>
      </c>
      <c r="L373" s="14" cm="1">
        <f t="array" ref="L373">INDEX(DCC_estimation!$Q$17:$Q$2531,P373)</f>
        <v>2.2261944011985658E-2</v>
      </c>
      <c r="M373" s="14">
        <f>GARCH_SP500!I370</f>
        <v>6.8010392754774239E-3</v>
      </c>
      <c r="N373" s="14">
        <f>GARCH_AAPL!I370</f>
        <v>2.1990798328270646E-2</v>
      </c>
      <c r="O373" s="6">
        <f t="shared" si="46"/>
        <v>1.6854855513922193</v>
      </c>
      <c r="P373" s="2">
        <f t="shared" si="47"/>
        <v>713</v>
      </c>
    </row>
    <row r="374" spans="1:16" x14ac:dyDescent="0.25">
      <c r="A374" s="9">
        <v>42494</v>
      </c>
      <c r="B374" s="10">
        <v>-5.9368896513954938E-3</v>
      </c>
      <c r="C374" s="10">
        <v>-1.0401302794704859E-2</v>
      </c>
      <c r="D374" s="10">
        <f t="shared" si="40"/>
        <v>-6.3112330537845908E-3</v>
      </c>
      <c r="E374" s="10">
        <f t="shared" si="41"/>
        <v>-1.1194930803206826E-2</v>
      </c>
      <c r="F374" s="5">
        <f t="shared" si="42"/>
        <v>3.9831662659183174E-5</v>
      </c>
      <c r="G374" s="5">
        <f t="shared" si="43"/>
        <v>1.2532647568858904E-4</v>
      </c>
      <c r="H374" s="6" cm="1">
        <f t="array" ref="H374">INDEX(DCC_estimation!$O$16:$O$2531,P374)</f>
        <v>0.49945131722771163</v>
      </c>
      <c r="I374" s="10">
        <f t="shared" si="44"/>
        <v>6.3112330537845908E-3</v>
      </c>
      <c r="J374" s="10">
        <f t="shared" si="45"/>
        <v>1.1194930803206826E-2</v>
      </c>
      <c r="K374" s="14" cm="1">
        <f t="array" ref="K374">INDEX(DCC_estimation!$P$16:$P$2531,P374)</f>
        <v>6.9624242241213214E-3</v>
      </c>
      <c r="L374" s="14" cm="1">
        <f t="array" ref="L374">INDEX(DCC_estimation!$Q$17:$Q$2531,P374)</f>
        <v>2.0492692247628497E-2</v>
      </c>
      <c r="M374" s="14">
        <f>GARCH_SP500!I371</f>
        <v>7.5600824569213108E-3</v>
      </c>
      <c r="N374" s="14">
        <f>GARCH_AAPL!I371</f>
        <v>2.0843174467371325E-2</v>
      </c>
      <c r="O374" s="6">
        <f t="shared" si="46"/>
        <v>1.470048622024589</v>
      </c>
      <c r="P374" s="2">
        <f t="shared" si="47"/>
        <v>715</v>
      </c>
    </row>
    <row r="375" spans="1:16" x14ac:dyDescent="0.25">
      <c r="A375" s="9">
        <v>42495</v>
      </c>
      <c r="B375" s="10">
        <v>-2.3889387261577522E-4</v>
      </c>
      <c r="C375" s="10">
        <v>-1.0086080896652194E-2</v>
      </c>
      <c r="D375" s="10">
        <f t="shared" si="40"/>
        <v>-6.1323727500487194E-4</v>
      </c>
      <c r="E375" s="10">
        <f t="shared" si="41"/>
        <v>-1.0879708905154162E-2</v>
      </c>
      <c r="F375" s="5">
        <f t="shared" si="42"/>
        <v>3.7605995545540095E-7</v>
      </c>
      <c r="G375" s="5">
        <f t="shared" si="43"/>
        <v>1.1836806586089077E-4</v>
      </c>
      <c r="H375" s="6" cm="1">
        <f t="array" ref="H375">INDEX(DCC_estimation!$O$16:$O$2531,P375)</f>
        <v>0.39992585450462692</v>
      </c>
      <c r="I375" s="10">
        <f t="shared" si="44"/>
        <v>6.1323727500487194E-4</v>
      </c>
      <c r="J375" s="10">
        <f t="shared" si="45"/>
        <v>1.0879708905154162E-2</v>
      </c>
      <c r="K375" s="14" cm="1">
        <f t="array" ref="K375">INDEX(DCC_estimation!$P$16:$P$2531,P375)</f>
        <v>7.5161537914105953E-3</v>
      </c>
      <c r="L375" s="14" cm="1">
        <f t="array" ref="L375">INDEX(DCC_estimation!$Q$17:$Q$2531,P375)</f>
        <v>1.9506639663192552E-2</v>
      </c>
      <c r="M375" s="14">
        <f>GARCH_SP500!I372</f>
        <v>7.4874191148970592E-3</v>
      </c>
      <c r="N375" s="14">
        <f>GARCH_AAPL!I372</f>
        <v>1.9631008392285917E-2</v>
      </c>
      <c r="O375" s="6">
        <f t="shared" si="46"/>
        <v>1.0379257466406946</v>
      </c>
      <c r="P375" s="2">
        <f t="shared" si="47"/>
        <v>717</v>
      </c>
    </row>
    <row r="376" spans="1:16" x14ac:dyDescent="0.25">
      <c r="A376" s="9">
        <v>42496</v>
      </c>
      <c r="B376" s="10">
        <v>3.174634136826171E-3</v>
      </c>
      <c r="C376" s="10">
        <v>-5.5769629162146783E-3</v>
      </c>
      <c r="D376" s="10">
        <f t="shared" si="40"/>
        <v>2.8002907344370745E-3</v>
      </c>
      <c r="E376" s="10">
        <f t="shared" si="41"/>
        <v>-6.3705909247166468E-3</v>
      </c>
      <c r="F376" s="5">
        <f t="shared" si="42"/>
        <v>7.8416281973741295E-6</v>
      </c>
      <c r="G376" s="5">
        <f t="shared" si="43"/>
        <v>4.0584428730082099E-5</v>
      </c>
      <c r="H376" s="6" cm="1">
        <f t="array" ref="H376">INDEX(DCC_estimation!$O$16:$O$2531,P376)</f>
        <v>0.47456059769502246</v>
      </c>
      <c r="I376" s="10">
        <f t="shared" si="44"/>
        <v>2.8002907344370745E-3</v>
      </c>
      <c r="J376" s="10">
        <f t="shared" si="45"/>
        <v>6.3705909247166468E-3</v>
      </c>
      <c r="K376" s="14" cm="1">
        <f t="array" ref="K376">INDEX(DCC_estimation!$P$16:$P$2531,P376)</f>
        <v>7.4503999192665092E-3</v>
      </c>
      <c r="L376" s="14" cm="1">
        <f t="array" ref="L376">INDEX(DCC_estimation!$Q$17:$Q$2531,P376)</f>
        <v>1.849597692559132E-2</v>
      </c>
      <c r="M376" s="14">
        <f>GARCH_SP500!I373</f>
        <v>6.7881501396157362E-3</v>
      </c>
      <c r="N376" s="14">
        <f>GARCH_AAPL!I373</f>
        <v>1.85785190533817E-2</v>
      </c>
      <c r="O376" s="6">
        <f t="shared" si="46"/>
        <v>1.1781195586647246</v>
      </c>
      <c r="P376" s="2">
        <f t="shared" si="47"/>
        <v>719</v>
      </c>
    </row>
    <row r="377" spans="1:16" x14ac:dyDescent="0.25">
      <c r="A377" s="9">
        <v>42499</v>
      </c>
      <c r="B377" s="10">
        <v>7.5347326871288978E-4</v>
      </c>
      <c r="C377" s="10">
        <v>7.5496117342543911E-4</v>
      </c>
      <c r="D377" s="10">
        <f t="shared" si="40"/>
        <v>3.7912986632379311E-4</v>
      </c>
      <c r="E377" s="10">
        <f t="shared" si="41"/>
        <v>-3.8666835076529003E-5</v>
      </c>
      <c r="F377" s="5">
        <f t="shared" si="42"/>
        <v>1.4373945553869723E-7</v>
      </c>
      <c r="G377" s="5">
        <f t="shared" si="43"/>
        <v>1.4951241348354936E-9</v>
      </c>
      <c r="H377" s="6" cm="1">
        <f t="array" ref="H377">INDEX(DCC_estimation!$O$16:$O$2531,P377)</f>
        <v>0.50286379779531254</v>
      </c>
      <c r="I377" s="10">
        <f t="shared" si="44"/>
        <v>3.7912986632379311E-4</v>
      </c>
      <c r="J377" s="10">
        <f t="shared" si="45"/>
        <v>3.8666835076529003E-5</v>
      </c>
      <c r="K377" s="14" cm="1">
        <f t="array" ref="K377">INDEX(DCC_estimation!$P$16:$P$2531,P377)</f>
        <v>6.9259162542139371E-3</v>
      </c>
      <c r="L377" s="14" cm="1">
        <f t="array" ref="L377">INDEX(DCC_estimation!$Q$17:$Q$2531,P377)</f>
        <v>1.7636775759911166E-2</v>
      </c>
      <c r="M377" s="14">
        <f>GARCH_SP500!I374</f>
        <v>6.2928681785475301E-3</v>
      </c>
      <c r="N377" s="14">
        <f>GARCH_AAPL!I374</f>
        <v>1.7396692787350496E-2</v>
      </c>
      <c r="O377" s="6">
        <f t="shared" si="46"/>
        <v>1.2805375800056973</v>
      </c>
      <c r="P377" s="2">
        <f t="shared" si="47"/>
        <v>721</v>
      </c>
    </row>
    <row r="378" spans="1:16" x14ac:dyDescent="0.25">
      <c r="A378" s="9">
        <v>42500</v>
      </c>
      <c r="B378" s="10">
        <v>1.2483666797817872E-2</v>
      </c>
      <c r="C378" s="10">
        <v>6.7895247332685482E-3</v>
      </c>
      <c r="D378" s="10">
        <f t="shared" si="40"/>
        <v>1.2109323395428775E-2</v>
      </c>
      <c r="E378" s="10">
        <f t="shared" si="41"/>
        <v>5.9958967247665798E-3</v>
      </c>
      <c r="F378" s="5">
        <f t="shared" si="42"/>
        <v>1.4663571309507867E-4</v>
      </c>
      <c r="G378" s="5">
        <f t="shared" si="43"/>
        <v>3.5950777534066598E-5</v>
      </c>
      <c r="H378" s="6" cm="1">
        <f t="array" ref="H378">INDEX(DCC_estimation!$O$16:$O$2531,P378)</f>
        <v>0.51033219989370782</v>
      </c>
      <c r="I378" s="10">
        <f t="shared" si="44"/>
        <v>1.2109323395428775E-2</v>
      </c>
      <c r="J378" s="10">
        <f t="shared" si="45"/>
        <v>5.9958967247665798E-3</v>
      </c>
      <c r="K378" s="14" cm="1">
        <f t="array" ref="K378">INDEX(DCC_estimation!$P$16:$P$2531,P378)</f>
        <v>6.5717825165749894E-3</v>
      </c>
      <c r="L378" s="14" cm="1">
        <f t="array" ref="L378">INDEX(DCC_estimation!$Q$17:$Q$2531,P378)</f>
        <v>1.6686355795359372E-2</v>
      </c>
      <c r="M378" s="14">
        <f>GARCH_SP500!I375</f>
        <v>5.7993458839126488E-3</v>
      </c>
      <c r="N378" s="14">
        <f>GARCH_AAPL!I375</f>
        <v>1.6201293283158891E-2</v>
      </c>
      <c r="O378" s="6">
        <f t="shared" si="46"/>
        <v>1.2957800474646457</v>
      </c>
      <c r="P378" s="2">
        <f t="shared" si="47"/>
        <v>723</v>
      </c>
    </row>
    <row r="379" spans="1:16" x14ac:dyDescent="0.25">
      <c r="A379" s="9">
        <v>42501</v>
      </c>
      <c r="B379" s="10">
        <v>-9.5615503816462999E-3</v>
      </c>
      <c r="C379" s="10">
        <v>-9.7409120102762703E-3</v>
      </c>
      <c r="D379" s="10">
        <f t="shared" si="40"/>
        <v>-9.9358937840353968E-3</v>
      </c>
      <c r="E379" s="10">
        <f t="shared" si="41"/>
        <v>-1.0534540018778238E-2</v>
      </c>
      <c r="F379" s="5">
        <f t="shared" si="42"/>
        <v>9.8721985287633239E-5</v>
      </c>
      <c r="G379" s="5">
        <f t="shared" si="43"/>
        <v>1.109765334072402E-4</v>
      </c>
      <c r="H379" s="6" cm="1">
        <f t="array" ref="H379">INDEX(DCC_estimation!$O$16:$O$2531,P379)</f>
        <v>0.53522674367359913</v>
      </c>
      <c r="I379" s="10">
        <f t="shared" si="44"/>
        <v>9.9358937840353968E-3</v>
      </c>
      <c r="J379" s="10">
        <f t="shared" si="45"/>
        <v>1.0534540018778238E-2</v>
      </c>
      <c r="K379" s="14" cm="1">
        <f t="array" ref="K379">INDEX(DCC_estimation!$P$16:$P$2531,P379)</f>
        <v>6.2250181430176807E-3</v>
      </c>
      <c r="L379" s="14" cm="1">
        <f t="array" ref="L379">INDEX(DCC_estimation!$Q$17:$Q$2531,P379)</f>
        <v>1.5742612245497153E-2</v>
      </c>
      <c r="M379" s="14">
        <f>GARCH_SP500!I376</f>
        <v>7.5745081141795441E-3</v>
      </c>
      <c r="N379" s="14">
        <f>GARCH_AAPL!I376</f>
        <v>1.5283261262765611E-2</v>
      </c>
      <c r="O379" s="6">
        <f t="shared" si="46"/>
        <v>1.3535490010618652</v>
      </c>
      <c r="P379" s="2">
        <f t="shared" si="47"/>
        <v>725</v>
      </c>
    </row>
    <row r="380" spans="1:16" x14ac:dyDescent="0.25">
      <c r="A380" s="9">
        <v>42502</v>
      </c>
      <c r="B380" s="10">
        <v>-1.6953585925616466E-4</v>
      </c>
      <c r="C380" s="10">
        <v>-2.3457009038719723E-2</v>
      </c>
      <c r="D380" s="10">
        <f t="shared" si="40"/>
        <v>-5.4387926164526138E-4</v>
      </c>
      <c r="E380" s="10">
        <f t="shared" si="41"/>
        <v>-2.425063704722169E-2</v>
      </c>
      <c r="F380" s="5">
        <f t="shared" si="42"/>
        <v>2.958046512477947E-7</v>
      </c>
      <c r="G380" s="5">
        <f t="shared" si="43"/>
        <v>5.8809339719608118E-4</v>
      </c>
      <c r="H380" s="6" cm="1">
        <f t="array" ref="H380">INDEX(DCC_estimation!$O$16:$O$2531,P380)</f>
        <v>0.54314703480127968</v>
      </c>
      <c r="I380" s="10">
        <f t="shared" si="44"/>
        <v>5.4387926164526138E-4</v>
      </c>
      <c r="J380" s="10">
        <f t="shared" si="45"/>
        <v>2.425063704722169E-2</v>
      </c>
      <c r="K380" s="14" cm="1">
        <f t="array" ref="K380">INDEX(DCC_estimation!$P$16:$P$2531,P380)</f>
        <v>7.548314205523589E-3</v>
      </c>
      <c r="L380" s="14" cm="1">
        <f t="array" ref="L380">INDEX(DCC_estimation!$Q$17:$Q$2531,P380)</f>
        <v>1.5038343992634514E-2</v>
      </c>
      <c r="M380" s="14">
        <f>GARCH_SP500!I377</f>
        <v>8.3089848480078967E-3</v>
      </c>
      <c r="N380" s="14">
        <f>GARCH_AAPL!I377</f>
        <v>1.4918793706928139E-2</v>
      </c>
      <c r="O380" s="6">
        <f t="shared" si="46"/>
        <v>1.0821001518384061</v>
      </c>
      <c r="P380" s="2">
        <f t="shared" si="47"/>
        <v>727</v>
      </c>
    </row>
    <row r="381" spans="1:16" x14ac:dyDescent="0.25">
      <c r="A381" s="9">
        <v>42503</v>
      </c>
      <c r="B381" s="10">
        <v>-8.478230326872227E-3</v>
      </c>
      <c r="C381" s="10">
        <v>1.9924729684512865E-3</v>
      </c>
      <c r="D381" s="10">
        <f t="shared" si="40"/>
        <v>-8.8525737292613239E-3</v>
      </c>
      <c r="E381" s="10">
        <f t="shared" si="41"/>
        <v>1.1988449599493185E-3</v>
      </c>
      <c r="F381" s="5">
        <f t="shared" si="42"/>
        <v>7.8368061632007744E-5</v>
      </c>
      <c r="G381" s="5">
        <f t="shared" si="43"/>
        <v>1.4372292379958832E-6</v>
      </c>
      <c r="H381" s="6" cm="1">
        <f t="array" ref="H381">INDEX(DCC_estimation!$O$16:$O$2531,P381)</f>
        <v>0.58679588479233535</v>
      </c>
      <c r="I381" s="10">
        <f t="shared" si="44"/>
        <v>8.8525737292613239E-3</v>
      </c>
      <c r="J381" s="10">
        <f t="shared" si="45"/>
        <v>1.1988449599493185E-3</v>
      </c>
      <c r="K381" s="14" cm="1">
        <f t="array" ref="K381">INDEX(DCC_estimation!$P$16:$P$2531,P381)</f>
        <v>8.0914886837349966E-3</v>
      </c>
      <c r="L381" s="14" cm="1">
        <f t="array" ref="L381">INDEX(DCC_estimation!$Q$17:$Q$2531,P381)</f>
        <v>1.4789294284891411E-2</v>
      </c>
      <c r="M381" s="14">
        <f>GARCH_SP500!I378</f>
        <v>7.4622379210542043E-3</v>
      </c>
      <c r="N381" s="14">
        <f>GARCH_AAPL!I378</f>
        <v>1.6563539212005252E-2</v>
      </c>
      <c r="O381" s="6">
        <f t="shared" si="46"/>
        <v>1.0725216785882248</v>
      </c>
      <c r="P381" s="2">
        <f t="shared" si="47"/>
        <v>729</v>
      </c>
    </row>
    <row r="382" spans="1:16" x14ac:dyDescent="0.25">
      <c r="A382" s="9">
        <v>42506</v>
      </c>
      <c r="B382" s="10">
        <v>9.7966881819202545E-3</v>
      </c>
      <c r="C382" s="10">
        <v>3.7118870398536119E-2</v>
      </c>
      <c r="D382" s="10">
        <f t="shared" si="40"/>
        <v>9.4223447795311575E-3</v>
      </c>
      <c r="E382" s="10">
        <f t="shared" si="41"/>
        <v>3.6325242390034151E-2</v>
      </c>
      <c r="F382" s="5">
        <f t="shared" si="42"/>
        <v>8.878058114435806E-5</v>
      </c>
      <c r="G382" s="5">
        <f t="shared" si="43"/>
        <v>1.3195232346947341E-3</v>
      </c>
      <c r="H382" s="6" cm="1">
        <f t="array" ref="H382">INDEX(DCC_estimation!$O$16:$O$2531,P382)</f>
        <v>0.54412867397015374</v>
      </c>
      <c r="I382" s="10">
        <f t="shared" si="44"/>
        <v>9.4223447795311575E-3</v>
      </c>
      <c r="J382" s="10">
        <f t="shared" si="45"/>
        <v>3.6325242390034151E-2</v>
      </c>
      <c r="K382" s="14" cm="1">
        <f t="array" ref="K382">INDEX(DCC_estimation!$P$16:$P$2531,P382)</f>
        <v>7.4350408742549024E-3</v>
      </c>
      <c r="L382" s="14" cm="1">
        <f t="array" ref="L382">INDEX(DCC_estimation!$Q$17:$Q$2531,P382)</f>
        <v>1.6137064180650484E-2</v>
      </c>
      <c r="M382" s="14">
        <f>GARCH_SP500!I379</f>
        <v>7.9615802963488511E-3</v>
      </c>
      <c r="N382" s="14">
        <f>GARCH_AAPL!I379</f>
        <v>1.5484199662243176E-2</v>
      </c>
      <c r="O382" s="6">
        <f t="shared" si="46"/>
        <v>1.1809806405763115</v>
      </c>
      <c r="P382" s="2">
        <f t="shared" si="47"/>
        <v>731</v>
      </c>
    </row>
    <row r="383" spans="1:16" x14ac:dyDescent="0.25">
      <c r="A383" s="9">
        <v>42507</v>
      </c>
      <c r="B383" s="10">
        <v>-9.4113206816794914E-3</v>
      </c>
      <c r="C383" s="10">
        <v>-4.1542396316250896E-3</v>
      </c>
      <c r="D383" s="10">
        <f t="shared" si="40"/>
        <v>-9.7856640840685884E-3</v>
      </c>
      <c r="E383" s="10">
        <f t="shared" si="41"/>
        <v>-4.947867640127058E-3</v>
      </c>
      <c r="F383" s="5">
        <f t="shared" si="42"/>
        <v>9.5759221566229925E-5</v>
      </c>
      <c r="G383" s="5">
        <f t="shared" si="43"/>
        <v>2.4481394184216502E-5</v>
      </c>
      <c r="H383" s="6" cm="1">
        <f t="array" ref="H383">INDEX(DCC_estimation!$O$16:$O$2531,P383)</f>
        <v>0.5269058906928259</v>
      </c>
      <c r="I383" s="10">
        <f t="shared" si="44"/>
        <v>9.7856640840685884E-3</v>
      </c>
      <c r="J383" s="10">
        <f t="shared" si="45"/>
        <v>4.947867640127058E-3</v>
      </c>
      <c r="K383" s="14" cm="1">
        <f t="array" ref="K383">INDEX(DCC_estimation!$P$16:$P$2531,P383)</f>
        <v>7.8052814620846291E-3</v>
      </c>
      <c r="L383" s="14" cm="1">
        <f t="array" ref="L383">INDEX(DCC_estimation!$Q$17:$Q$2531,P383)</f>
        <v>1.5281891293602686E-2</v>
      </c>
      <c r="M383" s="14">
        <f>GARCH_SP500!I380</f>
        <v>8.2455905544280561E-3</v>
      </c>
      <c r="N383" s="14">
        <f>GARCH_AAPL!I380</f>
        <v>1.9134762842447348E-2</v>
      </c>
      <c r="O383" s="6">
        <f t="shared" si="46"/>
        <v>1.0316243664807074</v>
      </c>
      <c r="P383" s="2">
        <f t="shared" si="47"/>
        <v>733</v>
      </c>
    </row>
    <row r="384" spans="1:16" x14ac:dyDescent="0.25">
      <c r="A384" s="9">
        <v>42508</v>
      </c>
      <c r="B384" s="10">
        <v>2.0515726281145064E-4</v>
      </c>
      <c r="C384" s="10">
        <v>1.1445074829182778E-2</v>
      </c>
      <c r="D384" s="10">
        <f t="shared" si="40"/>
        <v>-1.6918613957764603E-4</v>
      </c>
      <c r="E384" s="10">
        <f t="shared" si="41"/>
        <v>1.065144682068081E-2</v>
      </c>
      <c r="F384" s="5">
        <f t="shared" si="42"/>
        <v>2.8623949825186726E-8</v>
      </c>
      <c r="G384" s="5">
        <f t="shared" si="43"/>
        <v>1.1345331937379133E-4</v>
      </c>
      <c r="H384" s="6" cm="1">
        <f t="array" ref="H384">INDEX(DCC_estimation!$O$16:$O$2531,P384)</f>
        <v>0.60466002979370947</v>
      </c>
      <c r="I384" s="10">
        <f t="shared" si="44"/>
        <v>1.6918613957764603E-4</v>
      </c>
      <c r="J384" s="10">
        <f t="shared" si="45"/>
        <v>1.065144682068081E-2</v>
      </c>
      <c r="K384" s="14" cm="1">
        <f t="array" ref="K384">INDEX(DCC_estimation!$P$16:$P$2531,P384)</f>
        <v>8.0361088108163309E-3</v>
      </c>
      <c r="L384" s="14" cm="1">
        <f t="array" ref="L384">INDEX(DCC_estimation!$Q$17:$Q$2531,P384)</f>
        <v>1.8232345837175409E-2</v>
      </c>
      <c r="M384" s="14">
        <f>GARCH_SP500!I381</f>
        <v>8.7339684596016483E-3</v>
      </c>
      <c r="N384" s="14">
        <f>GARCH_AAPL!I381</f>
        <v>1.7811032942804155E-2</v>
      </c>
      <c r="O384" s="6">
        <f t="shared" si="46"/>
        <v>1.3718543435197479</v>
      </c>
      <c r="P384" s="2">
        <f t="shared" si="47"/>
        <v>735</v>
      </c>
    </row>
    <row r="385" spans="1:16" x14ac:dyDescent="0.25">
      <c r="A385" s="9">
        <v>42509</v>
      </c>
      <c r="B385" s="10">
        <v>-3.7067243593813526E-3</v>
      </c>
      <c r="C385" s="10">
        <v>-3.8071067600299324E-3</v>
      </c>
      <c r="D385" s="10">
        <f t="shared" si="40"/>
        <v>-4.0810677617704495E-3</v>
      </c>
      <c r="E385" s="10">
        <f t="shared" si="41"/>
        <v>-4.6007347685319009E-3</v>
      </c>
      <c r="F385" s="5">
        <f t="shared" si="42"/>
        <v>1.6655114076162066E-5</v>
      </c>
      <c r="G385" s="5">
        <f t="shared" si="43"/>
        <v>2.1166760410378284E-5</v>
      </c>
      <c r="H385" s="6" cm="1">
        <f t="array" ref="H385">INDEX(DCC_estimation!$O$16:$O$2531,P385)</f>
        <v>0.59660487123281192</v>
      </c>
      <c r="I385" s="10">
        <f t="shared" si="44"/>
        <v>4.0810677617704495E-3</v>
      </c>
      <c r="J385" s="10">
        <f t="shared" si="45"/>
        <v>4.6007347685319009E-3</v>
      </c>
      <c r="K385" s="14" cm="1">
        <f t="array" ref="K385">INDEX(DCC_estimation!$P$16:$P$2531,P385)</f>
        <v>8.4015900455332668E-3</v>
      </c>
      <c r="L385" s="14" cm="1">
        <f t="array" ref="L385">INDEX(DCC_estimation!$Q$17:$Q$2531,P385)</f>
        <v>1.7133407557111381E-2</v>
      </c>
      <c r="M385" s="14">
        <f>GARCH_SP500!I382</f>
        <v>7.8064180855737849E-3</v>
      </c>
      <c r="N385" s="14">
        <f>GARCH_AAPL!I382</f>
        <v>1.6912575953230154E-2</v>
      </c>
      <c r="O385" s="6">
        <f t="shared" si="46"/>
        <v>1.216659507782603</v>
      </c>
      <c r="P385" s="2">
        <f t="shared" si="47"/>
        <v>737</v>
      </c>
    </row>
    <row r="386" spans="1:16" x14ac:dyDescent="0.25">
      <c r="A386" s="9">
        <v>42510</v>
      </c>
      <c r="B386" s="10">
        <v>6.019489813925416E-3</v>
      </c>
      <c r="C386" s="10">
        <v>1.0828068400342561E-2</v>
      </c>
      <c r="D386" s="10">
        <f t="shared" si="40"/>
        <v>5.6451464115363191E-3</v>
      </c>
      <c r="E386" s="10">
        <f t="shared" si="41"/>
        <v>1.0034440391840593E-2</v>
      </c>
      <c r="F386" s="5">
        <f t="shared" si="42"/>
        <v>3.1867678007681382E-5</v>
      </c>
      <c r="G386" s="5">
        <f t="shared" si="43"/>
        <v>1.00689993977402E-4</v>
      </c>
      <c r="H386" s="6" cm="1">
        <f t="array" ref="H386">INDEX(DCC_estimation!$O$16:$O$2531,P386)</f>
        <v>0.5849158846098842</v>
      </c>
      <c r="I386" s="10">
        <f t="shared" si="44"/>
        <v>5.6451464115363191E-3</v>
      </c>
      <c r="J386" s="10">
        <f t="shared" si="45"/>
        <v>1.0034440391840593E-2</v>
      </c>
      <c r="K386" s="14" cm="1">
        <f t="array" ref="K386">INDEX(DCC_estimation!$P$16:$P$2531,P386)</f>
        <v>7.6784341531870842E-3</v>
      </c>
      <c r="L386" s="14" cm="1">
        <f t="array" ref="L386">INDEX(DCC_estimation!$Q$17:$Q$2531,P386)</f>
        <v>1.6398983823734278E-2</v>
      </c>
      <c r="M386" s="14">
        <f>GARCH_SP500!I383</f>
        <v>7.3269659688113293E-3</v>
      </c>
      <c r="N386" s="14">
        <f>GARCH_AAPL!I383</f>
        <v>1.5892858978626787E-2</v>
      </c>
      <c r="O386" s="6">
        <f t="shared" si="46"/>
        <v>1.2492164337935172</v>
      </c>
      <c r="P386" s="2">
        <f t="shared" si="47"/>
        <v>739</v>
      </c>
    </row>
    <row r="387" spans="1:16" x14ac:dyDescent="0.25">
      <c r="A387" s="9">
        <v>42513</v>
      </c>
      <c r="B387" s="10">
        <v>-2.0854447649489849E-3</v>
      </c>
      <c r="C387" s="10">
        <v>1.2707414408737794E-2</v>
      </c>
      <c r="D387" s="10">
        <f t="shared" si="40"/>
        <v>-2.4597881673380814E-3</v>
      </c>
      <c r="E387" s="10">
        <f t="shared" si="41"/>
        <v>1.1913786400235826E-2</v>
      </c>
      <c r="F387" s="5">
        <f t="shared" si="42"/>
        <v>6.050557828176437E-6</v>
      </c>
      <c r="G387" s="5">
        <f t="shared" si="43"/>
        <v>1.4193830639044414E-4</v>
      </c>
      <c r="H387" s="6" cm="1">
        <f t="array" ref="H387">INDEX(DCC_estimation!$O$16:$O$2531,P387)</f>
        <v>0.59398341352182027</v>
      </c>
      <c r="I387" s="10">
        <f t="shared" si="44"/>
        <v>2.4597881673380814E-3</v>
      </c>
      <c r="J387" s="10">
        <f t="shared" si="45"/>
        <v>1.1913786400235826E-2</v>
      </c>
      <c r="K387" s="14" cm="1">
        <f t="array" ref="K387">INDEX(DCC_estimation!$P$16:$P$2531,P387)</f>
        <v>7.3108675078346749E-3</v>
      </c>
      <c r="L387" s="14" cm="1">
        <f t="array" ref="L387">INDEX(DCC_estimation!$Q$17:$Q$2531,P387)</f>
        <v>1.5589720905680168E-2</v>
      </c>
      <c r="M387" s="14">
        <f>GARCH_SP500!I384</f>
        <v>7.0499924813248625E-3</v>
      </c>
      <c r="N387" s="14">
        <f>GARCH_AAPL!I384</f>
        <v>1.525755821129152E-2</v>
      </c>
      <c r="O387" s="6">
        <f t="shared" si="46"/>
        <v>1.2666124272509236</v>
      </c>
      <c r="P387" s="2">
        <f t="shared" si="47"/>
        <v>741</v>
      </c>
    </row>
    <row r="388" spans="1:16" x14ac:dyDescent="0.25">
      <c r="A388" s="9">
        <v>42514</v>
      </c>
      <c r="B388" s="10">
        <v>1.3681373410675546E-2</v>
      </c>
      <c r="C388" s="10">
        <v>1.5244218604168802E-2</v>
      </c>
      <c r="D388" s="10">
        <f t="shared" si="40"/>
        <v>1.3307030008286449E-2</v>
      </c>
      <c r="E388" s="10">
        <f t="shared" si="41"/>
        <v>1.4450590595666835E-2</v>
      </c>
      <c r="F388" s="5">
        <f t="shared" si="42"/>
        <v>1.7707704764143606E-4</v>
      </c>
      <c r="G388" s="5">
        <f t="shared" si="43"/>
        <v>2.0881956856357476E-4</v>
      </c>
      <c r="H388" s="6" cm="1">
        <f t="array" ref="H388">INDEX(DCC_estimation!$O$16:$O$2531,P388)</f>
        <v>0.60858763449592812</v>
      </c>
      <c r="I388" s="10">
        <f t="shared" si="44"/>
        <v>1.3307030008286449E-2</v>
      </c>
      <c r="J388" s="10">
        <f t="shared" si="45"/>
        <v>1.4450590595666835E-2</v>
      </c>
      <c r="K388" s="14" cm="1">
        <f t="array" ref="K388">INDEX(DCC_estimation!$P$16:$P$2531,P388)</f>
        <v>7.1161272291160151E-3</v>
      </c>
      <c r="L388" s="14" cm="1">
        <f t="array" ref="L388">INDEX(DCC_estimation!$Q$17:$Q$2531,P388)</f>
        <v>1.5096713350736861E-2</v>
      </c>
      <c r="M388" s="14">
        <f>GARCH_SP500!I385</f>
        <v>6.5467843074392875E-3</v>
      </c>
      <c r="N388" s="14">
        <f>GARCH_AAPL!I385</f>
        <v>1.4886787266539159E-2</v>
      </c>
      <c r="O388" s="6">
        <f t="shared" si="46"/>
        <v>1.2911057898453793</v>
      </c>
      <c r="P388" s="2">
        <f t="shared" si="47"/>
        <v>743</v>
      </c>
    </row>
    <row r="389" spans="1:16" x14ac:dyDescent="0.25">
      <c r="A389" s="9">
        <v>42515</v>
      </c>
      <c r="B389" s="10">
        <v>6.9747502480661527E-3</v>
      </c>
      <c r="C389" s="10">
        <v>1.7568988764044891E-2</v>
      </c>
      <c r="D389" s="10">
        <f t="shared" si="40"/>
        <v>6.6004068456770558E-3</v>
      </c>
      <c r="E389" s="10">
        <f t="shared" si="41"/>
        <v>1.6775360755542923E-2</v>
      </c>
      <c r="F389" s="5">
        <f t="shared" si="42"/>
        <v>4.3565370528460541E-5</v>
      </c>
      <c r="G389" s="5">
        <f t="shared" si="43"/>
        <v>2.8141272847860961E-4</v>
      </c>
      <c r="H389" s="6" cm="1">
        <f t="array" ref="H389">INDEX(DCC_estimation!$O$16:$O$2531,P389)</f>
        <v>0.5676138665093885</v>
      </c>
      <c r="I389" s="10">
        <f t="shared" si="44"/>
        <v>6.6004068456770558E-3</v>
      </c>
      <c r="J389" s="10">
        <f t="shared" si="45"/>
        <v>1.6775360755542923E-2</v>
      </c>
      <c r="K389" s="14" cm="1">
        <f t="array" ref="K389">INDEX(DCC_estimation!$P$16:$P$2531,P389)</f>
        <v>6.7442272676396667E-3</v>
      </c>
      <c r="L389" s="14" cm="1">
        <f t="array" ref="L389">INDEX(DCC_estimation!$Q$17:$Q$2531,P389)</f>
        <v>1.481892631993346E-2</v>
      </c>
      <c r="M389" s="14">
        <f>GARCH_SP500!I386</f>
        <v>8.3845033356391378E-3</v>
      </c>
      <c r="N389" s="14">
        <f>GARCH_AAPL!I386</f>
        <v>1.4843937331496793E-2</v>
      </c>
      <c r="O389" s="6">
        <f t="shared" si="46"/>
        <v>1.2472041246793559</v>
      </c>
      <c r="P389" s="2">
        <f t="shared" si="47"/>
        <v>745</v>
      </c>
    </row>
    <row r="390" spans="1:16" x14ac:dyDescent="0.25">
      <c r="A390" s="9">
        <v>42516</v>
      </c>
      <c r="B390" s="10">
        <v>-2.104719354808493E-4</v>
      </c>
      <c r="C390" s="10">
        <v>7.9301341927271451E-3</v>
      </c>
      <c r="D390" s="10">
        <f t="shared" si="40"/>
        <v>-5.8481533786994603E-4</v>
      </c>
      <c r="E390" s="10">
        <f t="shared" si="41"/>
        <v>7.1365061842251767E-3</v>
      </c>
      <c r="F390" s="5">
        <f t="shared" si="42"/>
        <v>3.4200897940793915E-7</v>
      </c>
      <c r="G390" s="5">
        <f t="shared" si="43"/>
        <v>5.0929720517484191E-5</v>
      </c>
      <c r="H390" s="6" cm="1">
        <f t="array" ref="H390">INDEX(DCC_estimation!$O$16:$O$2531,P390)</f>
        <v>0.61251766611475211</v>
      </c>
      <c r="I390" s="10">
        <f t="shared" si="44"/>
        <v>5.8481533786994603E-4</v>
      </c>
      <c r="J390" s="10">
        <f t="shared" si="45"/>
        <v>7.1365061842251767E-3</v>
      </c>
      <c r="K390" s="14" cm="1">
        <f t="array" ref="K390">INDEX(DCC_estimation!$P$16:$P$2531,P390)</f>
        <v>8.1573337376630167E-3</v>
      </c>
      <c r="L390" s="14" cm="1">
        <f t="array" ref="L390">INDEX(DCC_estimation!$Q$17:$Q$2531,P390)</f>
        <v>1.4799160665506024E-2</v>
      </c>
      <c r="M390" s="14">
        <f>GARCH_SP500!I387</f>
        <v>8.0177492055611404E-3</v>
      </c>
      <c r="N390" s="14">
        <f>GARCH_AAPL!I387</f>
        <v>1.5090964926850041E-2</v>
      </c>
      <c r="O390" s="6">
        <f t="shared" si="46"/>
        <v>1.1112389958302649</v>
      </c>
      <c r="P390" s="2">
        <f t="shared" si="47"/>
        <v>747</v>
      </c>
    </row>
    <row r="391" spans="1:16" x14ac:dyDescent="0.25">
      <c r="A391" s="9">
        <v>42517</v>
      </c>
      <c r="B391" s="10">
        <v>4.2868762260179771E-3</v>
      </c>
      <c r="C391" s="10">
        <v>-5.9758985767999206E-4</v>
      </c>
      <c r="D391" s="10">
        <f t="shared" si="40"/>
        <v>3.9125328236288802E-3</v>
      </c>
      <c r="E391" s="10">
        <f t="shared" si="41"/>
        <v>-1.3912178661819601E-3</v>
      </c>
      <c r="F391" s="5">
        <f t="shared" si="42"/>
        <v>1.5307913095973378E-5</v>
      </c>
      <c r="G391" s="5">
        <f t="shared" si="43"/>
        <v>1.9354871511838862E-6</v>
      </c>
      <c r="H391" s="6" cm="1">
        <f t="array" ref="H391">INDEX(DCC_estimation!$O$16:$O$2531,P391)</f>
        <v>0.63157460565735679</v>
      </c>
      <c r="I391" s="10">
        <f t="shared" si="44"/>
        <v>3.9125328236288802E-3</v>
      </c>
      <c r="J391" s="10">
        <f t="shared" si="45"/>
        <v>1.3912178661819601E-3</v>
      </c>
      <c r="K391" s="14" cm="1">
        <f t="array" ref="K391">INDEX(DCC_estimation!$P$16:$P$2531,P391)</f>
        <v>7.8732669424774974E-3</v>
      </c>
      <c r="L391" s="14" cm="1">
        <f t="array" ref="L391">INDEX(DCC_estimation!$Q$17:$Q$2531,P391)</f>
        <v>1.500357536996135E-2</v>
      </c>
      <c r="M391" s="14">
        <f>GARCH_SP500!I388</f>
        <v>7.2229977333733804E-3</v>
      </c>
      <c r="N391" s="14">
        <f>GARCH_AAPL!I388</f>
        <v>1.4399823523847076E-2</v>
      </c>
      <c r="O391" s="6">
        <f t="shared" si="46"/>
        <v>1.2035508597593638</v>
      </c>
      <c r="P391" s="2">
        <f t="shared" si="47"/>
        <v>749</v>
      </c>
    </row>
    <row r="392" spans="1:16" x14ac:dyDescent="0.25">
      <c r="A392" s="9">
        <v>42521</v>
      </c>
      <c r="B392" s="10">
        <v>-1.0004478195001498E-3</v>
      </c>
      <c r="C392" s="10">
        <v>-4.8829098156452089E-3</v>
      </c>
      <c r="D392" s="10">
        <f t="shared" si="40"/>
        <v>-1.3747912218892466E-3</v>
      </c>
      <c r="E392" s="10">
        <f t="shared" si="41"/>
        <v>-5.6765378241471773E-3</v>
      </c>
      <c r="F392" s="5">
        <f t="shared" si="42"/>
        <v>1.8900509037837276E-6</v>
      </c>
      <c r="G392" s="5">
        <f t="shared" si="43"/>
        <v>3.2223081668973572E-5</v>
      </c>
      <c r="H392" s="6" cm="1">
        <f t="array" ref="H392">INDEX(DCC_estimation!$O$16:$O$2531,P392)</f>
        <v>0.61388506416499611</v>
      </c>
      <c r="I392" s="10">
        <f t="shared" si="44"/>
        <v>1.3747912218892466E-3</v>
      </c>
      <c r="J392" s="10">
        <f t="shared" si="45"/>
        <v>5.6765378241471773E-3</v>
      </c>
      <c r="K392" s="14" cm="1">
        <f t="array" ref="K392">INDEX(DCC_estimation!$P$16:$P$2531,P392)</f>
        <v>7.2614115971850364E-3</v>
      </c>
      <c r="L392" s="14" cm="1">
        <f t="array" ref="L392">INDEX(DCC_estimation!$Q$17:$Q$2531,P392)</f>
        <v>1.4472606382392851E-2</v>
      </c>
      <c r="M392" s="14">
        <f>GARCH_SP500!I389</f>
        <v>6.7429541510150336E-3</v>
      </c>
      <c r="N392" s="14">
        <f>GARCH_AAPL!I389</f>
        <v>1.3660650569363279E-2</v>
      </c>
      <c r="O392" s="6">
        <f t="shared" si="46"/>
        <v>1.2235247622010774</v>
      </c>
      <c r="P392" s="2">
        <f t="shared" si="47"/>
        <v>751</v>
      </c>
    </row>
    <row r="393" spans="1:16" x14ac:dyDescent="0.25">
      <c r="A393" s="9">
        <v>42522</v>
      </c>
      <c r="B393" s="10">
        <v>1.130207538531991E-3</v>
      </c>
      <c r="C393" s="10">
        <v>-1.4019627478469965E-2</v>
      </c>
      <c r="D393" s="10">
        <f t="shared" si="40"/>
        <v>7.5586413614289424E-4</v>
      </c>
      <c r="E393" s="10">
        <f t="shared" si="41"/>
        <v>-1.4813255486971932E-2</v>
      </c>
      <c r="F393" s="5">
        <f t="shared" si="42"/>
        <v>5.7133059230704378E-7</v>
      </c>
      <c r="G393" s="5">
        <f t="shared" si="43"/>
        <v>2.1943253812230405E-4</v>
      </c>
      <c r="H393" s="6" cm="1">
        <f t="array" ref="H393">INDEX(DCC_estimation!$O$16:$O$2531,P393)</f>
        <v>0.59845555081002499</v>
      </c>
      <c r="I393" s="10">
        <f t="shared" si="44"/>
        <v>7.5586413614289424E-4</v>
      </c>
      <c r="J393" s="10">
        <f t="shared" si="45"/>
        <v>1.4813255486971932E-2</v>
      </c>
      <c r="K393" s="14" cm="1">
        <f t="array" ref="K393">INDEX(DCC_estimation!$P$16:$P$2531,P393)</f>
        <v>6.9084469040410238E-3</v>
      </c>
      <c r="L393" s="14" cm="1">
        <f t="array" ref="L393">INDEX(DCC_estimation!$Q$17:$Q$2531,P393)</f>
        <v>1.3919206631579029E-2</v>
      </c>
      <c r="M393" s="14">
        <f>GARCH_SP500!I390</f>
        <v>6.217932886856581E-3</v>
      </c>
      <c r="N393" s="14">
        <f>GARCH_AAPL!I390</f>
        <v>1.3208487375304018E-2</v>
      </c>
      <c r="O393" s="6">
        <f t="shared" si="46"/>
        <v>1.2057741178654233</v>
      </c>
      <c r="P393" s="2">
        <f t="shared" si="47"/>
        <v>753</v>
      </c>
    </row>
    <row r="394" spans="1:16" x14ac:dyDescent="0.25">
      <c r="A394" s="9">
        <v>42523</v>
      </c>
      <c r="B394" s="10">
        <v>2.8247107410461769E-3</v>
      </c>
      <c r="C394" s="10">
        <v>-7.5157424334755252E-3</v>
      </c>
      <c r="D394" s="10">
        <f t="shared" si="40"/>
        <v>2.4503673386570804E-3</v>
      </c>
      <c r="E394" s="10">
        <f t="shared" si="41"/>
        <v>-8.3093704419774927E-3</v>
      </c>
      <c r="F394" s="5">
        <f t="shared" si="42"/>
        <v>6.0043000943573827E-6</v>
      </c>
      <c r="G394" s="5">
        <f t="shared" si="43"/>
        <v>6.9045637142009237E-5</v>
      </c>
      <c r="H394" s="6" cm="1">
        <f t="array" ref="H394">INDEX(DCC_estimation!$O$16:$O$2531,P394)</f>
        <v>0.60089447536406626</v>
      </c>
      <c r="I394" s="10">
        <f t="shared" si="44"/>
        <v>2.4503673386570804E-3</v>
      </c>
      <c r="J394" s="10">
        <f t="shared" si="45"/>
        <v>8.3093704419774927E-3</v>
      </c>
      <c r="K394" s="14" cm="1">
        <f t="array" ref="K394">INDEX(DCC_estimation!$P$16:$P$2531,P394)</f>
        <v>6.5242909969935002E-3</v>
      </c>
      <c r="L394" s="14" cm="1">
        <f t="array" ref="L394">INDEX(DCC_estimation!$Q$17:$Q$2531,P394)</f>
        <v>1.3597053928630585E-2</v>
      </c>
      <c r="M394" s="14">
        <f>GARCH_SP500!I391</f>
        <v>5.740853963374295E-3</v>
      </c>
      <c r="N394" s="14">
        <f>GARCH_AAPL!I391</f>
        <v>1.3754734485085159E-2</v>
      </c>
      <c r="O394" s="6">
        <f t="shared" si="46"/>
        <v>1.2523038274513572</v>
      </c>
      <c r="P394" s="2">
        <f t="shared" si="47"/>
        <v>755</v>
      </c>
    </row>
    <row r="395" spans="1:16" x14ac:dyDescent="0.25">
      <c r="A395" s="9">
        <v>42524</v>
      </c>
      <c r="B395" s="10">
        <v>-2.9117543676315805E-3</v>
      </c>
      <c r="C395" s="10">
        <v>2.0466639377814122E-3</v>
      </c>
      <c r="D395" s="10">
        <f t="shared" si="40"/>
        <v>-3.286097770020677E-3</v>
      </c>
      <c r="E395" s="10">
        <f t="shared" si="41"/>
        <v>1.2530359292794442E-3</v>
      </c>
      <c r="F395" s="5">
        <f t="shared" si="42"/>
        <v>1.0798438554134867E-5</v>
      </c>
      <c r="G395" s="5">
        <f t="shared" si="43"/>
        <v>1.5700990400652003E-6</v>
      </c>
      <c r="H395" s="6" cm="1">
        <f t="array" ref="H395">INDEX(DCC_estimation!$O$16:$O$2531,P395)</f>
        <v>0.56931899713662881</v>
      </c>
      <c r="I395" s="10">
        <f t="shared" si="44"/>
        <v>3.286097770020677E-3</v>
      </c>
      <c r="J395" s="10">
        <f t="shared" si="45"/>
        <v>1.2530359292794442E-3</v>
      </c>
      <c r="K395" s="14" cm="1">
        <f t="array" ref="K395">INDEX(DCC_estimation!$P$16:$P$2531,P395)</f>
        <v>6.1900057311096582E-3</v>
      </c>
      <c r="L395" s="14" cm="1">
        <f t="array" ref="L395">INDEX(DCC_estimation!$Q$17:$Q$2531,P395)</f>
        <v>1.4039750066663238E-2</v>
      </c>
      <c r="M395" s="14">
        <f>GARCH_SP500!I392</f>
        <v>5.4351964314272045E-3</v>
      </c>
      <c r="N395" s="14">
        <f>GARCH_AAPL!I392</f>
        <v>1.3472007307453401E-2</v>
      </c>
      <c r="O395" s="6">
        <f t="shared" si="46"/>
        <v>1.2912906344868185</v>
      </c>
      <c r="P395" s="2">
        <f t="shared" si="47"/>
        <v>757</v>
      </c>
    </row>
    <row r="396" spans="1:16" x14ac:dyDescent="0.25">
      <c r="A396" s="9">
        <v>42527</v>
      </c>
      <c r="B396" s="10">
        <v>4.8972669629798737E-3</v>
      </c>
      <c r="C396" s="10">
        <v>7.2507761437909934E-3</v>
      </c>
      <c r="D396" s="10">
        <f t="shared" si="40"/>
        <v>4.5229235605907768E-3</v>
      </c>
      <c r="E396" s="10">
        <f t="shared" si="41"/>
        <v>6.457148135289025E-3</v>
      </c>
      <c r="F396" s="5">
        <f t="shared" si="42"/>
        <v>2.0456837534947149E-5</v>
      </c>
      <c r="G396" s="5">
        <f t="shared" si="43"/>
        <v>4.1694762041066531E-5</v>
      </c>
      <c r="H396" s="6" cm="1">
        <f t="array" ref="H396">INDEX(DCC_estimation!$O$16:$O$2531,P396)</f>
        <v>0.55361023578891566</v>
      </c>
      <c r="I396" s="10">
        <f t="shared" si="44"/>
        <v>4.5229235605907768E-3</v>
      </c>
      <c r="J396" s="10">
        <f t="shared" si="45"/>
        <v>6.457148135289025E-3</v>
      </c>
      <c r="K396" s="14" cm="1">
        <f t="array" ref="K396">INDEX(DCC_estimation!$P$16:$P$2531,P396)</f>
        <v>5.986610511489133E-3</v>
      </c>
      <c r="L396" s="14" cm="1">
        <f t="array" ref="L396">INDEX(DCC_estimation!$Q$17:$Q$2531,P396)</f>
        <v>1.3836690675706743E-2</v>
      </c>
      <c r="M396" s="14">
        <f>GARCH_SP500!I393</f>
        <v>5.3871219541157195E-3</v>
      </c>
      <c r="N396" s="14">
        <f>GARCH_AAPL!I393</f>
        <v>1.2859483492088108E-2</v>
      </c>
      <c r="O396" s="6">
        <f t="shared" si="46"/>
        <v>1.279544338622906</v>
      </c>
      <c r="P396" s="2">
        <f t="shared" si="47"/>
        <v>759</v>
      </c>
    </row>
    <row r="397" spans="1:16" x14ac:dyDescent="0.25">
      <c r="A397" s="9">
        <v>42528</v>
      </c>
      <c r="B397" s="10">
        <v>1.2894600859958416E-3</v>
      </c>
      <c r="C397" s="10">
        <v>4.0556019083686223E-3</v>
      </c>
      <c r="D397" s="10">
        <f t="shared" si="40"/>
        <v>9.1511668360674489E-4</v>
      </c>
      <c r="E397" s="10">
        <f t="shared" si="41"/>
        <v>3.2619738998666543E-3</v>
      </c>
      <c r="F397" s="5">
        <f t="shared" si="42"/>
        <v>8.3743854461540721E-7</v>
      </c>
      <c r="G397" s="5">
        <f t="shared" si="43"/>
        <v>1.0640473723411271E-5</v>
      </c>
      <c r="H397" s="6" cm="1">
        <f t="array" ref="H397">INDEX(DCC_estimation!$O$16:$O$2531,P397)</f>
        <v>0.56038127144434025</v>
      </c>
      <c r="I397" s="10">
        <f t="shared" si="44"/>
        <v>9.1511668360674489E-4</v>
      </c>
      <c r="J397" s="10">
        <f t="shared" si="45"/>
        <v>3.2619738998666543E-3</v>
      </c>
      <c r="K397" s="14" cm="1">
        <f t="array" ref="K397">INDEX(DCC_estimation!$P$16:$P$2531,P397)</f>
        <v>5.9523361705511191E-3</v>
      </c>
      <c r="L397" s="14" cm="1">
        <f t="array" ref="L397">INDEX(DCC_estimation!$Q$17:$Q$2531,P397)</f>
        <v>1.3382222648200687E-2</v>
      </c>
      <c r="M397" s="14">
        <f>GARCH_SP500!I394</f>
        <v>5.4069097580994041E-3</v>
      </c>
      <c r="N397" s="14">
        <f>GARCH_AAPL!I394</f>
        <v>1.2505193041527612E-2</v>
      </c>
      <c r="O397" s="6">
        <f t="shared" si="46"/>
        <v>1.2598661647256408</v>
      </c>
      <c r="P397" s="2">
        <f t="shared" si="47"/>
        <v>761</v>
      </c>
    </row>
    <row r="398" spans="1:16" x14ac:dyDescent="0.25">
      <c r="A398" s="9">
        <v>42529</v>
      </c>
      <c r="B398" s="10">
        <v>3.3094553839014829E-3</v>
      </c>
      <c r="C398" s="10">
        <v>-9.0877511865095073E-4</v>
      </c>
      <c r="D398" s="10">
        <f t="shared" si="40"/>
        <v>2.9351119815123864E-3</v>
      </c>
      <c r="E398" s="10">
        <f t="shared" si="41"/>
        <v>-1.7024031271529187E-3</v>
      </c>
      <c r="F398" s="5">
        <f t="shared" si="42"/>
        <v>8.6148823440175664E-6</v>
      </c>
      <c r="G398" s="5">
        <f t="shared" si="43"/>
        <v>2.8981764073400368E-6</v>
      </c>
      <c r="H398" s="6" cm="1">
        <f t="array" ref="H398">INDEX(DCC_estimation!$O$16:$O$2531,P398)</f>
        <v>0.57911824909999121</v>
      </c>
      <c r="I398" s="10">
        <f t="shared" si="44"/>
        <v>2.9351119815123864E-3</v>
      </c>
      <c r="J398" s="10">
        <f t="shared" si="45"/>
        <v>1.7024031271529187E-3</v>
      </c>
      <c r="K398" s="14" cm="1">
        <f t="array" ref="K398">INDEX(DCC_estimation!$P$16:$P$2531,P398)</f>
        <v>5.9774575374402557E-3</v>
      </c>
      <c r="L398" s="14" cm="1">
        <f t="array" ref="L398">INDEX(DCC_estimation!$Q$17:$Q$2531,P398)</f>
        <v>1.3127561184354621E-2</v>
      </c>
      <c r="M398" s="14">
        <f>GARCH_SP500!I395</f>
        <v>5.0974853678548886E-3</v>
      </c>
      <c r="N398" s="14">
        <f>GARCH_AAPL!I395</f>
        <v>1.2082256244926714E-2</v>
      </c>
      <c r="O398" s="6">
        <f t="shared" si="46"/>
        <v>1.2718468011555393</v>
      </c>
      <c r="P398" s="2">
        <f t="shared" si="47"/>
        <v>763</v>
      </c>
    </row>
    <row r="399" spans="1:16" x14ac:dyDescent="0.25">
      <c r="A399" s="9">
        <v>42530</v>
      </c>
      <c r="B399" s="10">
        <v>-1.7176941371889187E-3</v>
      </c>
      <c r="C399" s="10">
        <v>7.1760255841510912E-3</v>
      </c>
      <c r="D399" s="10">
        <f t="shared" si="40"/>
        <v>-2.0920375395780152E-3</v>
      </c>
      <c r="E399" s="10">
        <f t="shared" si="41"/>
        <v>6.3823975756491227E-3</v>
      </c>
      <c r="F399" s="5">
        <f t="shared" si="42"/>
        <v>4.3766210670036355E-6</v>
      </c>
      <c r="G399" s="5">
        <f t="shared" si="43"/>
        <v>4.0734998813651802E-5</v>
      </c>
      <c r="H399" s="6" cm="1">
        <f t="array" ref="H399">INDEX(DCC_estimation!$O$16:$O$2531,P399)</f>
        <v>0.58549815393598637</v>
      </c>
      <c r="I399" s="10">
        <f t="shared" si="44"/>
        <v>2.0920375395780152E-3</v>
      </c>
      <c r="J399" s="10">
        <f t="shared" si="45"/>
        <v>6.3823975756491227E-3</v>
      </c>
      <c r="K399" s="14" cm="1">
        <f t="array" ref="K399">INDEX(DCC_estimation!$P$16:$P$2531,P399)</f>
        <v>5.771349667557598E-3</v>
      </c>
      <c r="L399" s="14" cm="1">
        <f t="array" ref="L399">INDEX(DCC_estimation!$Q$17:$Q$2531,P399)</f>
        <v>1.2827169970183652E-2</v>
      </c>
      <c r="M399" s="14">
        <f>GARCH_SP500!I396</f>
        <v>4.9816835544811136E-3</v>
      </c>
      <c r="N399" s="14">
        <f>GARCH_AAPL!I396</f>
        <v>1.1730800051043721E-2</v>
      </c>
      <c r="O399" s="6">
        <f t="shared" si="46"/>
        <v>1.3013046809454465</v>
      </c>
      <c r="P399" s="2">
        <f t="shared" si="47"/>
        <v>765</v>
      </c>
    </row>
    <row r="400" spans="1:16" x14ac:dyDescent="0.25">
      <c r="A400" s="9">
        <v>42531</v>
      </c>
      <c r="B400" s="10">
        <v>-9.175222644506098E-3</v>
      </c>
      <c r="C400" s="10">
        <v>-8.2288008028098547E-3</v>
      </c>
      <c r="D400" s="10">
        <f t="shared" si="40"/>
        <v>-9.549566046895195E-3</v>
      </c>
      <c r="E400" s="10">
        <f t="shared" si="41"/>
        <v>-9.0224288113118223E-3</v>
      </c>
      <c r="F400" s="5">
        <f t="shared" si="42"/>
        <v>9.119421168401352E-5</v>
      </c>
      <c r="G400" s="5">
        <f t="shared" si="43"/>
        <v>8.1404221655189668E-5</v>
      </c>
      <c r="H400" s="6" cm="1">
        <f t="array" ref="H400">INDEX(DCC_estimation!$O$16:$O$2531,P400)</f>
        <v>0.58111167658548968</v>
      </c>
      <c r="I400" s="10">
        <f t="shared" si="44"/>
        <v>9.549566046895195E-3</v>
      </c>
      <c r="J400" s="10">
        <f t="shared" si="45"/>
        <v>9.0224288113118223E-3</v>
      </c>
      <c r="K400" s="14" cm="1">
        <f t="array" ref="K400">INDEX(DCC_estimation!$P$16:$P$2531,P400)</f>
        <v>5.7013568216986825E-3</v>
      </c>
      <c r="L400" s="14" cm="1">
        <f t="array" ref="L400">INDEX(DCC_estimation!$Q$17:$Q$2531,P400)</f>
        <v>1.2585967962897878E-2</v>
      </c>
      <c r="M400" s="14">
        <f>GARCH_SP500!I397</f>
        <v>4.8962693081483323E-3</v>
      </c>
      <c r="N400" s="14">
        <f>GARCH_AAPL!I397</f>
        <v>1.1577491507360205E-2</v>
      </c>
      <c r="O400" s="6">
        <f t="shared" si="46"/>
        <v>1.2828267328463281</v>
      </c>
      <c r="P400" s="2">
        <f t="shared" si="47"/>
        <v>767</v>
      </c>
    </row>
    <row r="401" spans="1:16" x14ac:dyDescent="0.25">
      <c r="A401" s="9">
        <v>42534</v>
      </c>
      <c r="B401" s="10">
        <v>-8.1151869928008935E-3</v>
      </c>
      <c r="C401" s="10">
        <v>-1.5076434281088735E-2</v>
      </c>
      <c r="D401" s="10">
        <f t="shared" si="40"/>
        <v>-8.4895303951899904E-3</v>
      </c>
      <c r="E401" s="10">
        <f t="shared" si="41"/>
        <v>-1.5870062289590703E-2</v>
      </c>
      <c r="F401" s="5">
        <f t="shared" si="42"/>
        <v>7.207212633085471E-5</v>
      </c>
      <c r="G401" s="5">
        <f t="shared" si="43"/>
        <v>2.5185887707548888E-4</v>
      </c>
      <c r="H401" s="6" cm="1">
        <f t="array" ref="H401">INDEX(DCC_estimation!$O$16:$O$2531,P401)</f>
        <v>0.56976223969666562</v>
      </c>
      <c r="I401" s="10">
        <f t="shared" si="44"/>
        <v>8.4895303951899904E-3</v>
      </c>
      <c r="J401" s="10">
        <f t="shared" si="45"/>
        <v>1.5870062289590703E-2</v>
      </c>
      <c r="K401" s="14" cm="1">
        <f t="array" ref="K401">INDEX(DCC_estimation!$P$16:$P$2531,P401)</f>
        <v>5.6423898087913527E-3</v>
      </c>
      <c r="L401" s="14" cm="1">
        <f t="array" ref="L401">INDEX(DCC_estimation!$Q$17:$Q$2531,P401)</f>
        <v>1.2486884629764999E-2</v>
      </c>
      <c r="M401" s="14">
        <f>GARCH_SP500!I398</f>
        <v>6.5282552135015239E-3</v>
      </c>
      <c r="N401" s="14">
        <f>GARCH_AAPL!I398</f>
        <v>1.1787182944284103E-2</v>
      </c>
      <c r="O401" s="6">
        <f t="shared" si="46"/>
        <v>1.26091170489562</v>
      </c>
      <c r="P401" s="2">
        <f t="shared" si="47"/>
        <v>769</v>
      </c>
    </row>
    <row r="402" spans="1:16" x14ac:dyDescent="0.25">
      <c r="A402" s="9">
        <v>42535</v>
      </c>
      <c r="B402" s="10">
        <v>-1.7988898829277566E-3</v>
      </c>
      <c r="C402" s="10">
        <v>1.2328334182383216E-3</v>
      </c>
      <c r="D402" s="10">
        <f t="shared" ref="D402:D465" si="48">B402-B$8</f>
        <v>-2.1732332853168532E-3</v>
      </c>
      <c r="E402" s="10">
        <f t="shared" ref="E402:E465" si="49">C402-C$8</f>
        <v>4.3920540973635348E-4</v>
      </c>
      <c r="F402" s="5">
        <f t="shared" ref="F402:F465" si="50">D402^2</f>
        <v>4.722942912409083E-6</v>
      </c>
      <c r="G402" s="5">
        <f t="shared" ref="G402:G465" si="51">E402^2</f>
        <v>1.9290139194167814E-7</v>
      </c>
      <c r="H402" s="6" cm="1">
        <f t="array" ref="H402">INDEX(DCC_estimation!$O$16:$O$2531,P402)</f>
        <v>0.5998320495053977</v>
      </c>
      <c r="I402" s="10">
        <f t="shared" ref="I402:I465" si="52">ABS(D402)</f>
        <v>2.1732332853168532E-3</v>
      </c>
      <c r="J402" s="10">
        <f t="shared" ref="J402:J465" si="53">ABS(E402)</f>
        <v>4.3920540973635348E-4</v>
      </c>
      <c r="K402" s="14" cm="1">
        <f t="array" ref="K402">INDEX(DCC_estimation!$P$16:$P$2531,P402)</f>
        <v>6.7640779126462184E-3</v>
      </c>
      <c r="L402" s="14" cm="1">
        <f t="array" ref="L402">INDEX(DCC_estimation!$Q$17:$Q$2531,P402)</f>
        <v>1.2657312715492544E-2</v>
      </c>
      <c r="M402" s="14">
        <f>GARCH_SP500!I399</f>
        <v>7.2332480508534571E-3</v>
      </c>
      <c r="N402" s="14">
        <f>GARCH_AAPL!I399</f>
        <v>1.2840116471102657E-2</v>
      </c>
      <c r="O402" s="6">
        <f t="shared" ref="O402:O465" si="54">(K402*L402*H402)/K402^2</f>
        <v>1.122438553401347</v>
      </c>
      <c r="P402" s="2">
        <f t="shared" si="47"/>
        <v>771</v>
      </c>
    </row>
    <row r="403" spans="1:16" x14ac:dyDescent="0.25">
      <c r="A403" s="9">
        <v>42536</v>
      </c>
      <c r="B403" s="10">
        <v>-1.8406799915194894E-3</v>
      </c>
      <c r="C403" s="10">
        <v>-3.2833983172583237E-3</v>
      </c>
      <c r="D403" s="10">
        <f t="shared" si="48"/>
        <v>-2.2150233939085859E-3</v>
      </c>
      <c r="E403" s="10">
        <f t="shared" si="49"/>
        <v>-4.0770263257602921E-3</v>
      </c>
      <c r="F403" s="5">
        <f t="shared" si="50"/>
        <v>4.9063286355623102E-6</v>
      </c>
      <c r="G403" s="5">
        <f t="shared" si="51"/>
        <v>1.6622143660942467E-5</v>
      </c>
      <c r="H403" s="6" cm="1">
        <f t="array" ref="H403">INDEX(DCC_estimation!$O$16:$O$2531,P403)</f>
        <v>0.6393409970778039</v>
      </c>
      <c r="I403" s="10">
        <f t="shared" si="52"/>
        <v>2.2150233939085859E-3</v>
      </c>
      <c r="J403" s="10">
        <f t="shared" si="53"/>
        <v>4.0770263257602921E-3</v>
      </c>
      <c r="K403" s="14" cm="1">
        <f t="array" ref="K403">INDEX(DCC_estimation!$P$16:$P$2531,P403)</f>
        <v>7.2723717773643063E-3</v>
      </c>
      <c r="L403" s="14" cm="1">
        <f t="array" ref="L403">INDEX(DCC_estimation!$Q$17:$Q$2531,P403)</f>
        <v>1.3449141949248414E-2</v>
      </c>
      <c r="M403" s="14">
        <f>GARCH_SP500!I400</f>
        <v>6.6691929251450292E-3</v>
      </c>
      <c r="N403" s="14">
        <f>GARCH_AAPL!I400</f>
        <v>1.2329851788381847E-2</v>
      </c>
      <c r="O403" s="6">
        <f t="shared" si="54"/>
        <v>1.1823636204129471</v>
      </c>
      <c r="P403" s="2">
        <f t="shared" ref="P403:P466" si="55">P402+2</f>
        <v>773</v>
      </c>
    </row>
    <row r="404" spans="1:16" x14ac:dyDescent="0.25">
      <c r="A404" s="9">
        <v>42537</v>
      </c>
      <c r="B404" s="10">
        <v>3.1329954139511784E-3</v>
      </c>
      <c r="C404" s="10">
        <v>4.2207535515750294E-3</v>
      </c>
      <c r="D404" s="10">
        <f t="shared" si="48"/>
        <v>2.7586520115620819E-3</v>
      </c>
      <c r="E404" s="10">
        <f t="shared" si="49"/>
        <v>3.4271255430730614E-3</v>
      </c>
      <c r="F404" s="5">
        <f t="shared" si="50"/>
        <v>7.6101609208955206E-6</v>
      </c>
      <c r="G404" s="5">
        <f t="shared" si="51"/>
        <v>1.1745189487983827E-5</v>
      </c>
      <c r="H404" s="6" cm="1">
        <f t="array" ref="H404">INDEX(DCC_estimation!$O$16:$O$2531,P404)</f>
        <v>0.62583227700798771</v>
      </c>
      <c r="I404" s="10">
        <f t="shared" si="52"/>
        <v>2.7586520115620819E-3</v>
      </c>
      <c r="J404" s="10">
        <f t="shared" si="53"/>
        <v>3.4271255430730614E-3</v>
      </c>
      <c r="K404" s="14" cm="1">
        <f t="array" ref="K404">INDEX(DCC_estimation!$P$16:$P$2531,P404)</f>
        <v>6.8482551975631422E-3</v>
      </c>
      <c r="L404" s="14" cm="1">
        <f t="array" ref="L404">INDEX(DCC_estimation!$Q$17:$Q$2531,P404)</f>
        <v>1.3066234610376684E-2</v>
      </c>
      <c r="M404" s="14">
        <f>GARCH_SP500!I401</f>
        <v>6.2210620155246088E-3</v>
      </c>
      <c r="N404" s="14">
        <f>GARCH_AAPL!I401</f>
        <v>1.2023269852191388E-2</v>
      </c>
      <c r="O404" s="6">
        <f t="shared" si="54"/>
        <v>1.1940663895005532</v>
      </c>
      <c r="P404" s="2">
        <f t="shared" si="55"/>
        <v>775</v>
      </c>
    </row>
    <row r="405" spans="1:16" x14ac:dyDescent="0.25">
      <c r="A405" s="9">
        <v>42538</v>
      </c>
      <c r="B405" s="10">
        <v>-3.2579560055631118E-3</v>
      </c>
      <c r="C405" s="10">
        <v>-2.2757600296971825E-2</v>
      </c>
      <c r="D405" s="10">
        <f t="shared" si="48"/>
        <v>-3.6322994079522083E-3</v>
      </c>
      <c r="E405" s="10">
        <f t="shared" si="49"/>
        <v>-2.3551228305473793E-2</v>
      </c>
      <c r="F405" s="5">
        <f t="shared" si="50"/>
        <v>1.3193598989009963E-5</v>
      </c>
      <c r="G405" s="5">
        <f t="shared" si="51"/>
        <v>5.5466035469654991E-4</v>
      </c>
      <c r="H405" s="6" cm="1">
        <f t="array" ref="H405">INDEX(DCC_estimation!$O$16:$O$2531,P405)</f>
        <v>0.62149467640815559</v>
      </c>
      <c r="I405" s="10">
        <f t="shared" si="52"/>
        <v>3.6322994079522083E-3</v>
      </c>
      <c r="J405" s="10">
        <f t="shared" si="53"/>
        <v>2.3551228305473793E-2</v>
      </c>
      <c r="K405" s="14" cm="1">
        <f t="array" ref="K405">INDEX(DCC_estimation!$P$16:$P$2531,P405)</f>
        <v>6.5211225278578389E-3</v>
      </c>
      <c r="L405" s="14" cm="1">
        <f t="array" ref="L405">INDEX(DCC_estimation!$Q$17:$Q$2531,P405)</f>
        <v>1.284400495179106E-2</v>
      </c>
      <c r="M405" s="14">
        <f>GARCH_SP500!I402</f>
        <v>5.838037837709714E-3</v>
      </c>
      <c r="N405" s="14">
        <f>GARCH_AAPL!I402</f>
        <v>1.1688195171256788E-2</v>
      </c>
      <c r="O405" s="6">
        <f t="shared" si="54"/>
        <v>1.2240961072572185</v>
      </c>
      <c r="P405" s="2">
        <f t="shared" si="55"/>
        <v>777</v>
      </c>
    </row>
    <row r="406" spans="1:16" x14ac:dyDescent="0.25">
      <c r="A406" s="9">
        <v>42541</v>
      </c>
      <c r="B406" s="10">
        <v>5.8081710296347122E-3</v>
      </c>
      <c r="C406" s="10">
        <v>-2.4126717717403157E-3</v>
      </c>
      <c r="D406" s="10">
        <f t="shared" si="48"/>
        <v>5.4338276272456153E-3</v>
      </c>
      <c r="E406" s="10">
        <f t="shared" si="49"/>
        <v>-3.2062997802422837E-3</v>
      </c>
      <c r="F406" s="5">
        <f t="shared" si="50"/>
        <v>2.9526482682617713E-5</v>
      </c>
      <c r="G406" s="5">
        <f t="shared" si="51"/>
        <v>1.0280358280781716E-5</v>
      </c>
      <c r="H406" s="6" cm="1">
        <f t="array" ref="H406">INDEX(DCC_estimation!$O$16:$O$2531,P406)</f>
        <v>0.61613313625690913</v>
      </c>
      <c r="I406" s="10">
        <f t="shared" si="52"/>
        <v>5.4338276272456153E-3</v>
      </c>
      <c r="J406" s="10">
        <f t="shared" si="53"/>
        <v>3.2062997802422837E-3</v>
      </c>
      <c r="K406" s="14" cm="1">
        <f t="array" ref="K406">INDEX(DCC_estimation!$P$16:$P$2531,P406)</f>
        <v>6.2571130544941322E-3</v>
      </c>
      <c r="L406" s="14" cm="1">
        <f t="array" ref="L406">INDEX(DCC_estimation!$Q$17:$Q$2531,P406)</f>
        <v>1.2601575632792295E-2</v>
      </c>
      <c r="M406" s="14">
        <f>GARCH_SP500!I403</f>
        <v>5.740159048447469E-3</v>
      </c>
      <c r="N406" s="14">
        <f>GARCH_AAPL!I403</f>
        <v>1.4187310941288393E-2</v>
      </c>
      <c r="O406" s="6">
        <f t="shared" si="54"/>
        <v>1.2408675133070097</v>
      </c>
      <c r="P406" s="2">
        <f t="shared" si="55"/>
        <v>779</v>
      </c>
    </row>
    <row r="407" spans="1:16" x14ac:dyDescent="0.25">
      <c r="A407" s="9">
        <v>42542</v>
      </c>
      <c r="B407" s="10">
        <v>2.7121084843393373E-3</v>
      </c>
      <c r="C407" s="10">
        <v>8.517392218717168E-3</v>
      </c>
      <c r="D407" s="10">
        <f t="shared" si="48"/>
        <v>2.3377650819502408E-3</v>
      </c>
      <c r="E407" s="10">
        <f t="shared" si="49"/>
        <v>7.7237642102151996E-3</v>
      </c>
      <c r="F407" s="5">
        <f t="shared" si="50"/>
        <v>5.4651455783858162E-6</v>
      </c>
      <c r="G407" s="5">
        <f t="shared" si="51"/>
        <v>5.9656533575001226E-5</v>
      </c>
      <c r="H407" s="6" cm="1">
        <f t="array" ref="H407">INDEX(DCC_estimation!$O$16:$O$2531,P407)</f>
        <v>0.6093013936664774</v>
      </c>
      <c r="I407" s="10">
        <f t="shared" si="52"/>
        <v>2.3377650819502408E-3</v>
      </c>
      <c r="J407" s="10">
        <f t="shared" si="53"/>
        <v>7.7237642102151996E-3</v>
      </c>
      <c r="K407" s="14" cm="1">
        <f t="array" ref="K407">INDEX(DCC_estimation!$P$16:$P$2531,P407)</f>
        <v>6.1871883845083216E-3</v>
      </c>
      <c r="L407" s="14" cm="1">
        <f t="array" ref="L407">INDEX(DCC_estimation!$Q$17:$Q$2531,P407)</f>
        <v>1.4484003668660208E-2</v>
      </c>
      <c r="M407" s="14">
        <f>GARCH_SP500!I404</f>
        <v>5.8191329089584539E-3</v>
      </c>
      <c r="N407" s="14">
        <f>GARCH_AAPL!I404</f>
        <v>1.3531185056438596E-2</v>
      </c>
      <c r="O407" s="6">
        <f t="shared" si="54"/>
        <v>1.4263544396484937</v>
      </c>
      <c r="P407" s="2">
        <f t="shared" si="55"/>
        <v>781</v>
      </c>
    </row>
    <row r="408" spans="1:16" x14ac:dyDescent="0.25">
      <c r="A408" s="9">
        <v>42543</v>
      </c>
      <c r="B408" s="10">
        <v>-1.6515869596439581E-3</v>
      </c>
      <c r="C408" s="10">
        <v>-3.7535187674478943E-3</v>
      </c>
      <c r="D408" s="10">
        <f t="shared" si="48"/>
        <v>-2.0259303620330546E-3</v>
      </c>
      <c r="E408" s="10">
        <f t="shared" si="49"/>
        <v>-4.5471467759498627E-3</v>
      </c>
      <c r="F408" s="5">
        <f t="shared" si="50"/>
        <v>4.1043938318073835E-6</v>
      </c>
      <c r="G408" s="5">
        <f t="shared" si="51"/>
        <v>2.0676543802031231E-5</v>
      </c>
      <c r="H408" s="6" cm="1">
        <f t="array" ref="H408">INDEX(DCC_estimation!$O$16:$O$2531,P408)</f>
        <v>0.57885823488708266</v>
      </c>
      <c r="I408" s="10">
        <f t="shared" si="52"/>
        <v>2.0259303620330546E-3</v>
      </c>
      <c r="J408" s="10">
        <f t="shared" si="53"/>
        <v>4.5471467759498627E-3</v>
      </c>
      <c r="K408" s="14" cm="1">
        <f t="array" ref="K408">INDEX(DCC_estimation!$P$16:$P$2531,P408)</f>
        <v>6.2559694681070368E-3</v>
      </c>
      <c r="L408" s="14" cm="1">
        <f t="array" ref="L408">INDEX(DCC_estimation!$Q$17:$Q$2531,P408)</f>
        <v>1.3967082856329565E-2</v>
      </c>
      <c r="M408" s="14">
        <f>GARCH_SP500!I405</f>
        <v>5.4883428427594432E-3</v>
      </c>
      <c r="N408" s="14">
        <f>GARCH_AAPL!I405</f>
        <v>1.3135425153219221E-2</v>
      </c>
      <c r="O408" s="6">
        <f t="shared" si="54"/>
        <v>1.2923593968854443</v>
      </c>
      <c r="P408" s="2">
        <f t="shared" si="55"/>
        <v>783</v>
      </c>
    </row>
    <row r="409" spans="1:16" x14ac:dyDescent="0.25">
      <c r="A409" s="9">
        <v>42544</v>
      </c>
      <c r="B409" s="10">
        <v>1.3364022153492305E-2</v>
      </c>
      <c r="C409" s="10">
        <v>5.7561065094251518E-3</v>
      </c>
      <c r="D409" s="10">
        <f t="shared" si="48"/>
        <v>1.2989678751103208E-2</v>
      </c>
      <c r="E409" s="10">
        <f t="shared" si="49"/>
        <v>4.9624785009231833E-3</v>
      </c>
      <c r="F409" s="5">
        <f t="shared" si="50"/>
        <v>1.6873175405686221E-4</v>
      </c>
      <c r="G409" s="5">
        <f t="shared" si="51"/>
        <v>2.4626192872124804E-5</v>
      </c>
      <c r="H409" s="6" cm="1">
        <f t="array" ref="H409">INDEX(DCC_estimation!$O$16:$O$2531,P409)</f>
        <v>0.58787858435457263</v>
      </c>
      <c r="I409" s="10">
        <f t="shared" si="52"/>
        <v>1.2989678751103208E-2</v>
      </c>
      <c r="J409" s="10">
        <f t="shared" si="53"/>
        <v>4.9624785009231833E-3</v>
      </c>
      <c r="K409" s="14" cm="1">
        <f t="array" ref="K409">INDEX(DCC_estimation!$P$16:$P$2531,P409)</f>
        <v>6.0309703736700204E-3</v>
      </c>
      <c r="L409" s="14" cm="1">
        <f t="array" ref="L409">INDEX(DCC_estimation!$Q$17:$Q$2531,P409)</f>
        <v>1.3655810315251295E-2</v>
      </c>
      <c r="M409" s="14">
        <f>GARCH_SP500!I406</f>
        <v>5.2767170275539784E-3</v>
      </c>
      <c r="N409" s="14">
        <f>GARCH_AAPL!I406</f>
        <v>1.2711230055901562E-2</v>
      </c>
      <c r="O409" s="6">
        <f t="shared" si="54"/>
        <v>1.3311221808339369</v>
      </c>
      <c r="P409" s="2">
        <f t="shared" si="55"/>
        <v>785</v>
      </c>
    </row>
    <row r="410" spans="1:16" x14ac:dyDescent="0.25">
      <c r="A410" s="9">
        <v>42545</v>
      </c>
      <c r="B410" s="10">
        <v>-3.5919784982870628E-2</v>
      </c>
      <c r="C410" s="10">
        <v>-2.809573361082196E-2</v>
      </c>
      <c r="D410" s="10">
        <f t="shared" si="48"/>
        <v>-3.6294128385259722E-2</v>
      </c>
      <c r="E410" s="10">
        <f t="shared" si="49"/>
        <v>-2.8889361619323928E-2</v>
      </c>
      <c r="F410" s="5">
        <f t="shared" si="50"/>
        <v>1.3172637552457155E-3</v>
      </c>
      <c r="G410" s="5">
        <f t="shared" si="51"/>
        <v>8.3459521477206638E-4</v>
      </c>
      <c r="H410" s="6" cm="1">
        <f t="array" ref="H410">INDEX(DCC_estimation!$O$16:$O$2531,P410)</f>
        <v>0.59506870485727648</v>
      </c>
      <c r="I410" s="10">
        <f t="shared" si="52"/>
        <v>3.6294128385259722E-2</v>
      </c>
      <c r="J410" s="10">
        <f t="shared" si="53"/>
        <v>2.8889361619323928E-2</v>
      </c>
      <c r="K410" s="14" cm="1">
        <f t="array" ref="K410">INDEX(DCC_estimation!$P$16:$P$2531,P410)</f>
        <v>5.8849097921650174E-3</v>
      </c>
      <c r="L410" s="14" cm="1">
        <f t="array" ref="L410">INDEX(DCC_estimation!$Q$17:$Q$2531,P410)</f>
        <v>1.3336786838757823E-2</v>
      </c>
      <c r="M410" s="14">
        <f>GARCH_SP500!I407</f>
        <v>7.5817966638271261E-3</v>
      </c>
      <c r="N410" s="14">
        <f>GARCH_AAPL!I407</f>
        <v>1.2310020921533639E-2</v>
      </c>
      <c r="O410" s="6">
        <f t="shared" si="54"/>
        <v>1.3485855775841005</v>
      </c>
      <c r="P410" s="2">
        <f t="shared" si="55"/>
        <v>787</v>
      </c>
    </row>
    <row r="411" spans="1:16" x14ac:dyDescent="0.25">
      <c r="A411" s="9">
        <v>42548</v>
      </c>
      <c r="B411" s="10">
        <v>-1.809650487628911E-2</v>
      </c>
      <c r="C411" s="10">
        <v>-1.45610278372591E-2</v>
      </c>
      <c r="D411" s="10">
        <f t="shared" si="48"/>
        <v>-1.8470848278678207E-2</v>
      </c>
      <c r="E411" s="10">
        <f t="shared" si="49"/>
        <v>-1.5354655845761067E-2</v>
      </c>
      <c r="F411" s="5">
        <f t="shared" si="50"/>
        <v>3.4117223613394968E-4</v>
      </c>
      <c r="G411" s="5">
        <f t="shared" si="51"/>
        <v>2.357654561417645E-4</v>
      </c>
      <c r="H411" s="6" cm="1">
        <f t="array" ref="H411">INDEX(DCC_estimation!$O$16:$O$2531,P411)</f>
        <v>0.56949395891996335</v>
      </c>
      <c r="I411" s="10">
        <f t="shared" si="52"/>
        <v>1.8470848278678207E-2</v>
      </c>
      <c r="J411" s="10">
        <f t="shared" si="53"/>
        <v>1.5354655845761067E-2</v>
      </c>
      <c r="K411" s="14" cm="1">
        <f t="array" ref="K411">INDEX(DCC_estimation!$P$16:$P$2531,P411)</f>
        <v>7.5690818975437399E-3</v>
      </c>
      <c r="L411" s="14" cm="1">
        <f t="array" ref="L411">INDEX(DCC_estimation!$Q$17:$Q$2531,P411)</f>
        <v>1.3037601937213183E-2</v>
      </c>
      <c r="M411" s="14">
        <f>GARCH_SP500!I408</f>
        <v>1.804455138839366E-2</v>
      </c>
      <c r="N411" s="14">
        <f>GARCH_AAPL!I408</f>
        <v>1.5757467932970996E-2</v>
      </c>
      <c r="O411" s="6">
        <f t="shared" si="54"/>
        <v>0.98094268797059381</v>
      </c>
      <c r="P411" s="2">
        <f t="shared" si="55"/>
        <v>789</v>
      </c>
    </row>
    <row r="412" spans="1:16" x14ac:dyDescent="0.25">
      <c r="A412" s="9">
        <v>42549</v>
      </c>
      <c r="B412" s="10">
        <v>1.7770202045447769E-2</v>
      </c>
      <c r="C412" s="10">
        <v>1.6840460669274249E-2</v>
      </c>
      <c r="D412" s="10">
        <f t="shared" si="48"/>
        <v>1.7395858643058672E-2</v>
      </c>
      <c r="E412" s="10">
        <f t="shared" si="49"/>
        <v>1.6046832660772281E-2</v>
      </c>
      <c r="F412" s="5">
        <f t="shared" si="50"/>
        <v>3.0261589792927911E-4</v>
      </c>
      <c r="G412" s="5">
        <f t="shared" si="51"/>
        <v>2.5750083844282799E-4</v>
      </c>
      <c r="H412" s="6" cm="1">
        <f t="array" ref="H412">INDEX(DCC_estimation!$O$16:$O$2531,P412)</f>
        <v>0.7050881086487687</v>
      </c>
      <c r="I412" s="10">
        <f t="shared" si="52"/>
        <v>1.7395858643058672E-2</v>
      </c>
      <c r="J412" s="10">
        <f t="shared" si="53"/>
        <v>1.6046832660772281E-2</v>
      </c>
      <c r="K412" s="14" cm="1">
        <f t="array" ref="K412">INDEX(DCC_estimation!$P$16:$P$2531,P412)</f>
        <v>1.6088824381471401E-2</v>
      </c>
      <c r="L412" s="14" cm="1">
        <f t="array" ref="L412">INDEX(DCC_estimation!$Q$17:$Q$2531,P412)</f>
        <v>1.5687443044289526E-2</v>
      </c>
      <c r="M412" s="14">
        <f>GARCH_SP500!I409</f>
        <v>1.7882988471297562E-2</v>
      </c>
      <c r="N412" s="14">
        <f>GARCH_AAPL!I409</f>
        <v>1.5825273597510296E-2</v>
      </c>
      <c r="O412" s="6">
        <f t="shared" si="54"/>
        <v>0.68749768680250833</v>
      </c>
      <c r="P412" s="2">
        <f t="shared" si="55"/>
        <v>791</v>
      </c>
    </row>
    <row r="413" spans="1:16" x14ac:dyDescent="0.25">
      <c r="A413" s="9">
        <v>42550</v>
      </c>
      <c r="B413" s="10">
        <v>1.703264590465059E-2</v>
      </c>
      <c r="C413" s="10">
        <v>8.6548139183595385E-3</v>
      </c>
      <c r="D413" s="10">
        <f t="shared" si="48"/>
        <v>1.6658302502261493E-2</v>
      </c>
      <c r="E413" s="10">
        <f t="shared" si="49"/>
        <v>7.8611859098575709E-3</v>
      </c>
      <c r="F413" s="5">
        <f t="shared" si="50"/>
        <v>2.7749904225685151E-4</v>
      </c>
      <c r="G413" s="5">
        <f t="shared" si="51"/>
        <v>6.179824390934321E-5</v>
      </c>
      <c r="H413" s="6" cm="1">
        <f t="array" ref="H413">INDEX(DCC_estimation!$O$16:$O$2531,P413)</f>
        <v>0.70735064082915755</v>
      </c>
      <c r="I413" s="10">
        <f t="shared" si="52"/>
        <v>1.6658302502261493E-2</v>
      </c>
      <c r="J413" s="10">
        <f t="shared" si="53"/>
        <v>7.8611859098575709E-3</v>
      </c>
      <c r="K413" s="14" cm="1">
        <f t="array" ref="K413">INDEX(DCC_estimation!$P$16:$P$2531,P413)</f>
        <v>1.5900874250808099E-2</v>
      </c>
      <c r="L413" s="14" cm="1">
        <f t="array" ref="L413">INDEX(DCC_estimation!$Q$17:$Q$2531,P413)</f>
        <v>1.5719449604753501E-2</v>
      </c>
      <c r="M413" s="14">
        <f>GARCH_SP500!I410</f>
        <v>1.7352657769322408E-2</v>
      </c>
      <c r="N413" s="14">
        <f>GARCH_AAPL!I410</f>
        <v>1.5782058060434482E-2</v>
      </c>
      <c r="O413" s="6">
        <f t="shared" si="54"/>
        <v>0.69927996259947467</v>
      </c>
      <c r="P413" s="2">
        <f t="shared" si="55"/>
        <v>793</v>
      </c>
    </row>
    <row r="414" spans="1:16" x14ac:dyDescent="0.25">
      <c r="A414" s="9">
        <v>42551</v>
      </c>
      <c r="B414" s="10">
        <v>1.3565002390415248E-2</v>
      </c>
      <c r="C414" s="10">
        <v>1.2711864406779627E-2</v>
      </c>
      <c r="D414" s="10">
        <f t="shared" si="48"/>
        <v>1.3190658988026151E-2</v>
      </c>
      <c r="E414" s="10">
        <f t="shared" si="49"/>
        <v>1.191823639827766E-2</v>
      </c>
      <c r="F414" s="5">
        <f t="shared" si="50"/>
        <v>1.7399348453839508E-4</v>
      </c>
      <c r="G414" s="5">
        <f t="shared" si="51"/>
        <v>1.4204435884523044E-4</v>
      </c>
      <c r="H414" s="6" cm="1">
        <f t="array" ref="H414">INDEX(DCC_estimation!$O$16:$O$2531,P414)</f>
        <v>0.70639872720805719</v>
      </c>
      <c r="I414" s="10">
        <f t="shared" si="52"/>
        <v>1.3190658988026151E-2</v>
      </c>
      <c r="J414" s="10">
        <f t="shared" si="53"/>
        <v>1.191823639827766E-2</v>
      </c>
      <c r="K414" s="14" cm="1">
        <f t="array" ref="K414">INDEX(DCC_estimation!$P$16:$P$2531,P414)</f>
        <v>1.5434960860020516E-2</v>
      </c>
      <c r="L414" s="14" cm="1">
        <f t="array" ref="L414">INDEX(DCC_estimation!$Q$17:$Q$2531,P414)</f>
        <v>1.5656451885172225E-2</v>
      </c>
      <c r="M414" s="14">
        <f>GARCH_SP500!I411</f>
        <v>1.6798322776297767E-2</v>
      </c>
      <c r="N414" s="14">
        <f>GARCH_AAPL!I411</f>
        <v>1.502137369017113E-2</v>
      </c>
      <c r="O414" s="6">
        <f t="shared" si="54"/>
        <v>0.71653551859185904</v>
      </c>
      <c r="P414" s="2">
        <f t="shared" si="55"/>
        <v>795</v>
      </c>
    </row>
    <row r="415" spans="1:16" x14ac:dyDescent="0.25">
      <c r="A415" s="9">
        <v>42552</v>
      </c>
      <c r="B415" s="10">
        <v>1.9486769007936999E-3</v>
      </c>
      <c r="C415" s="10">
        <v>3.0334728033474256E-3</v>
      </c>
      <c r="D415" s="10">
        <f t="shared" si="48"/>
        <v>1.5743334984046032E-3</v>
      </c>
      <c r="E415" s="10">
        <f t="shared" si="49"/>
        <v>2.2398447948454576E-3</v>
      </c>
      <c r="F415" s="5">
        <f t="shared" si="50"/>
        <v>2.4785259641988768E-6</v>
      </c>
      <c r="G415" s="5">
        <f t="shared" si="51"/>
        <v>5.0169047049962898E-6</v>
      </c>
      <c r="H415" s="6" cm="1">
        <f t="array" ref="H415">INDEX(DCC_estimation!$O$16:$O$2531,P415)</f>
        <v>0.66882438218337226</v>
      </c>
      <c r="I415" s="10">
        <f t="shared" si="52"/>
        <v>1.5743334984046032E-3</v>
      </c>
      <c r="J415" s="10">
        <f t="shared" si="53"/>
        <v>2.2398447948454576E-3</v>
      </c>
      <c r="K415" s="14" cm="1">
        <f t="array" ref="K415">INDEX(DCC_estimation!$P$16:$P$2531,P415)</f>
        <v>1.495532549636653E-2</v>
      </c>
      <c r="L415" s="14" cm="1">
        <f t="array" ref="L415">INDEX(DCC_estimation!$Q$17:$Q$2531,P415)</f>
        <v>1.5039580571850267E-2</v>
      </c>
      <c r="M415" s="14">
        <f>GARCH_SP500!I412</f>
        <v>1.5727759240880188E-2</v>
      </c>
      <c r="N415" s="14">
        <f>GARCH_AAPL!I412</f>
        <v>1.4693484664555367E-2</v>
      </c>
      <c r="O415" s="6">
        <f t="shared" si="54"/>
        <v>0.67259239437541152</v>
      </c>
      <c r="P415" s="2">
        <f t="shared" si="55"/>
        <v>797</v>
      </c>
    </row>
    <row r="416" spans="1:16" x14ac:dyDescent="0.25">
      <c r="A416" s="9">
        <v>42556</v>
      </c>
      <c r="B416" s="10">
        <v>-6.8475237166835123E-3</v>
      </c>
      <c r="C416" s="10">
        <v>-9.3857962248409255E-3</v>
      </c>
      <c r="D416" s="10">
        <f t="shared" si="48"/>
        <v>-7.2218671190726093E-3</v>
      </c>
      <c r="E416" s="10">
        <f t="shared" si="49"/>
        <v>-1.0179424233342893E-2</v>
      </c>
      <c r="F416" s="5">
        <f t="shared" si="50"/>
        <v>5.2155364685542111E-5</v>
      </c>
      <c r="G416" s="5">
        <f t="shared" si="51"/>
        <v>1.0362067772236854E-4</v>
      </c>
      <c r="H416" s="6" cm="1">
        <f t="array" ref="H416">INDEX(DCC_estimation!$O$16:$O$2531,P416)</f>
        <v>0.66540597020311687</v>
      </c>
      <c r="I416" s="10">
        <f t="shared" si="52"/>
        <v>7.2218671190726093E-3</v>
      </c>
      <c r="J416" s="10">
        <f t="shared" si="53"/>
        <v>1.0179424233342893E-2</v>
      </c>
      <c r="K416" s="14" cm="1">
        <f t="array" ref="K416">INDEX(DCC_estimation!$P$16:$P$2531,P416)</f>
        <v>1.404247417034713E-2</v>
      </c>
      <c r="L416" s="14" cm="1">
        <f t="array" ref="L416">INDEX(DCC_estimation!$Q$17:$Q$2531,P416)</f>
        <v>1.4773291947458776E-2</v>
      </c>
      <c r="M416" s="14">
        <f>GARCH_SP500!I413</f>
        <v>1.3716720616241291E-2</v>
      </c>
      <c r="N416" s="14">
        <f>GARCH_AAPL!I413</f>
        <v>1.3898622193140702E-2</v>
      </c>
      <c r="O416" s="6">
        <f t="shared" si="54"/>
        <v>0.70003594396141211</v>
      </c>
      <c r="P416" s="2">
        <f t="shared" si="55"/>
        <v>799</v>
      </c>
    </row>
    <row r="417" spans="1:16" x14ac:dyDescent="0.25">
      <c r="A417" s="9">
        <v>42557</v>
      </c>
      <c r="B417" s="10">
        <v>5.3529960977711788E-3</v>
      </c>
      <c r="C417" s="10">
        <v>5.6848512763385539E-3</v>
      </c>
      <c r="D417" s="10">
        <f t="shared" si="48"/>
        <v>4.9786526953820819E-3</v>
      </c>
      <c r="E417" s="10">
        <f t="shared" si="49"/>
        <v>4.8912232678365855E-3</v>
      </c>
      <c r="F417" s="5">
        <f t="shared" si="50"/>
        <v>2.478698266123527E-5</v>
      </c>
      <c r="G417" s="5">
        <f t="shared" si="51"/>
        <v>2.3924065055826005E-5</v>
      </c>
      <c r="H417" s="6" cm="1">
        <f t="array" ref="H417">INDEX(DCC_estimation!$O$16:$O$2531,P417)</f>
        <v>0.64526265550048423</v>
      </c>
      <c r="I417" s="10">
        <f t="shared" si="52"/>
        <v>4.9786526953820819E-3</v>
      </c>
      <c r="J417" s="10">
        <f t="shared" si="53"/>
        <v>4.8912232678365855E-3</v>
      </c>
      <c r="K417" s="14" cm="1">
        <f t="array" ref="K417">INDEX(DCC_estimation!$P$16:$P$2531,P417)</f>
        <v>1.2341132289433201E-2</v>
      </c>
      <c r="L417" s="14" cm="1">
        <f t="array" ref="L417">INDEX(DCC_estimation!$Q$17:$Q$2531,P417)</f>
        <v>1.4157093885093621E-2</v>
      </c>
      <c r="M417" s="14">
        <f>GARCH_SP500!I414</f>
        <v>1.2490917403551693E-2</v>
      </c>
      <c r="N417" s="14">
        <f>GARCH_AAPL!I414</f>
        <v>1.3756251057080705E-2</v>
      </c>
      <c r="O417" s="6">
        <f t="shared" si="54"/>
        <v>0.74021117189440055</v>
      </c>
      <c r="P417" s="2">
        <f t="shared" si="55"/>
        <v>801</v>
      </c>
    </row>
    <row r="418" spans="1:16" x14ac:dyDescent="0.25">
      <c r="A418" s="9">
        <v>42558</v>
      </c>
      <c r="B418" s="10">
        <v>-8.7154062665195653E-4</v>
      </c>
      <c r="C418" s="10">
        <v>4.2918873652255662E-3</v>
      </c>
      <c r="D418" s="10">
        <f t="shared" si="48"/>
        <v>-1.2458840290410533E-3</v>
      </c>
      <c r="E418" s="10">
        <f t="shared" si="49"/>
        <v>3.4982593567235982E-3</v>
      </c>
      <c r="F418" s="5">
        <f t="shared" si="50"/>
        <v>1.5522270138195681E-6</v>
      </c>
      <c r="G418" s="5">
        <f t="shared" si="51"/>
        <v>1.2237818526904203E-5</v>
      </c>
      <c r="H418" s="6" cm="1">
        <f t="array" ref="H418">INDEX(DCC_estimation!$O$16:$O$2531,P418)</f>
        <v>0.64774678709795075</v>
      </c>
      <c r="I418" s="10">
        <f t="shared" si="52"/>
        <v>1.2458840290410533E-3</v>
      </c>
      <c r="J418" s="10">
        <f t="shared" si="53"/>
        <v>3.4982593567235982E-3</v>
      </c>
      <c r="K418" s="14" cm="1">
        <f t="array" ref="K418">INDEX(DCC_estimation!$P$16:$P$2531,P418)</f>
        <v>1.1315550346179839E-2</v>
      </c>
      <c r="L418" s="14" cm="1">
        <f t="array" ref="L418">INDEX(DCC_estimation!$Q$17:$Q$2531,P418)</f>
        <v>1.4058731625438246E-2</v>
      </c>
      <c r="M418" s="14">
        <f>GARCH_SP500!I415</f>
        <v>1.1150646926965773E-2</v>
      </c>
      <c r="N418" s="14">
        <f>GARCH_AAPL!I415</f>
        <v>1.3176716208239613E-2</v>
      </c>
      <c r="O418" s="6">
        <f t="shared" si="54"/>
        <v>0.80477731638782846</v>
      </c>
      <c r="P418" s="2">
        <f t="shared" si="55"/>
        <v>803</v>
      </c>
    </row>
    <row r="419" spans="1:16" x14ac:dyDescent="0.25">
      <c r="A419" s="9">
        <v>42559</v>
      </c>
      <c r="B419" s="10">
        <v>1.5253348586681925E-2</v>
      </c>
      <c r="C419" s="10">
        <v>7.71311204031222E-3</v>
      </c>
      <c r="D419" s="10">
        <f t="shared" si="48"/>
        <v>1.4879005184292828E-2</v>
      </c>
      <c r="E419" s="10">
        <f t="shared" si="49"/>
        <v>6.9194840318102515E-3</v>
      </c>
      <c r="F419" s="5">
        <f t="shared" si="50"/>
        <v>2.2138479527421286E-4</v>
      </c>
      <c r="G419" s="5">
        <f t="shared" si="51"/>
        <v>4.7879259266477055E-5</v>
      </c>
      <c r="H419" s="6" cm="1">
        <f t="array" ref="H419">INDEX(DCC_estimation!$O$16:$O$2531,P419)</f>
        <v>0.63588260641643035</v>
      </c>
      <c r="I419" s="10">
        <f t="shared" si="52"/>
        <v>1.4879005184292828E-2</v>
      </c>
      <c r="J419" s="10">
        <f t="shared" si="53"/>
        <v>6.9194840318102515E-3</v>
      </c>
      <c r="K419" s="14" cm="1">
        <f t="array" ref="K419">INDEX(DCC_estimation!$P$16:$P$2531,P419)</f>
        <v>1.0222681935696521E-2</v>
      </c>
      <c r="L419" s="14" cm="1">
        <f t="array" ref="L419">INDEX(DCC_estimation!$Q$17:$Q$2531,P419)</f>
        <v>1.3621441804131549E-2</v>
      </c>
      <c r="M419" s="14">
        <f>GARCH_SP500!I416</f>
        <v>9.8551657079652463E-3</v>
      </c>
      <c r="N419" s="14">
        <f>GARCH_AAPL!I416</f>
        <v>1.2647158240951648E-2</v>
      </c>
      <c r="O419" s="6">
        <f t="shared" si="54"/>
        <v>0.84729603953688226</v>
      </c>
      <c r="P419" s="2">
        <f t="shared" si="55"/>
        <v>805</v>
      </c>
    </row>
    <row r="420" spans="1:16" x14ac:dyDescent="0.25">
      <c r="A420" s="9">
        <v>42562</v>
      </c>
      <c r="B420" s="10">
        <v>3.4086107328981097E-3</v>
      </c>
      <c r="C420" s="10">
        <v>3.1030616466691807E-3</v>
      </c>
      <c r="D420" s="10">
        <f t="shared" si="48"/>
        <v>3.0342673305090132E-3</v>
      </c>
      <c r="E420" s="10">
        <f t="shared" si="49"/>
        <v>2.3094336381672127E-3</v>
      </c>
      <c r="F420" s="5">
        <f t="shared" si="50"/>
        <v>9.2067782329942925E-6</v>
      </c>
      <c r="G420" s="5">
        <f t="shared" si="51"/>
        <v>5.3334837290982486E-6</v>
      </c>
      <c r="H420" s="6" cm="1">
        <f t="array" ref="H420">INDEX(DCC_estimation!$O$16:$O$2531,P420)</f>
        <v>0.61983148736441651</v>
      </c>
      <c r="I420" s="10">
        <f t="shared" si="52"/>
        <v>3.0342673305090132E-3</v>
      </c>
      <c r="J420" s="10">
        <f t="shared" si="53"/>
        <v>2.3094336381672127E-3</v>
      </c>
      <c r="K420" s="14" cm="1">
        <f t="array" ref="K420">INDEX(DCC_estimation!$P$16:$P$2531,P420)</f>
        <v>9.180376784535739E-3</v>
      </c>
      <c r="L420" s="14" cm="1">
        <f t="array" ref="L420">INDEX(DCC_estimation!$Q$17:$Q$2531,P420)</f>
        <v>1.3231996656910355E-2</v>
      </c>
      <c r="M420" s="14">
        <f>GARCH_SP500!I417</f>
        <v>1.0929796348731435E-2</v>
      </c>
      <c r="N420" s="14">
        <f>GARCH_AAPL!I417</f>
        <v>1.2357559529756543E-2</v>
      </c>
      <c r="O420" s="6">
        <f t="shared" si="54"/>
        <v>0.89338470099280309</v>
      </c>
      <c r="P420" s="2">
        <f t="shared" si="55"/>
        <v>807</v>
      </c>
    </row>
    <row r="421" spans="1:16" x14ac:dyDescent="0.25">
      <c r="A421" s="9">
        <v>42563</v>
      </c>
      <c r="B421" s="10">
        <v>7.0093020644219628E-3</v>
      </c>
      <c r="C421" s="10">
        <v>4.5369765090956804E-3</v>
      </c>
      <c r="D421" s="10">
        <f t="shared" si="48"/>
        <v>6.6349586620328659E-3</v>
      </c>
      <c r="E421" s="10">
        <f t="shared" si="49"/>
        <v>3.7433485005937124E-3</v>
      </c>
      <c r="F421" s="5">
        <f t="shared" si="50"/>
        <v>4.4022676446884956E-5</v>
      </c>
      <c r="G421" s="5">
        <f t="shared" si="51"/>
        <v>1.4012657996897195E-5</v>
      </c>
      <c r="H421" s="6" cm="1">
        <f t="array" ref="H421">INDEX(DCC_estimation!$O$16:$O$2531,P421)</f>
        <v>0.59647447174061008</v>
      </c>
      <c r="I421" s="10">
        <f t="shared" si="52"/>
        <v>6.6349586620328659E-3</v>
      </c>
      <c r="J421" s="10">
        <f t="shared" si="53"/>
        <v>3.7433485005937124E-3</v>
      </c>
      <c r="K421" s="14" cm="1">
        <f t="array" ref="K421">INDEX(DCC_estimation!$P$16:$P$2531,P421)</f>
        <v>1.0090578960630227E-2</v>
      </c>
      <c r="L421" s="14" cm="1">
        <f t="array" ref="L421">INDEX(DCC_estimation!$Q$17:$Q$2531,P421)</f>
        <v>1.3026620206123673E-2</v>
      </c>
      <c r="M421" s="14">
        <f>GARCH_SP500!I418</f>
        <v>9.7118713016958423E-3</v>
      </c>
      <c r="N421" s="14">
        <f>GARCH_AAPL!I418</f>
        <v>1.1940160065802943E-2</v>
      </c>
      <c r="O421" s="6">
        <f t="shared" si="54"/>
        <v>0.77002979079090239</v>
      </c>
      <c r="P421" s="2">
        <f t="shared" si="55"/>
        <v>809</v>
      </c>
    </row>
    <row r="422" spans="1:16" x14ac:dyDescent="0.25">
      <c r="A422" s="9">
        <v>42564</v>
      </c>
      <c r="B422" s="10">
        <v>1.3474959807435738E-4</v>
      </c>
      <c r="C422" s="10">
        <v>-5.6456169164443848E-3</v>
      </c>
      <c r="D422" s="10">
        <f t="shared" si="48"/>
        <v>-2.3959380431473929E-4</v>
      </c>
      <c r="E422" s="10">
        <f t="shared" si="49"/>
        <v>-6.4392449249463532E-3</v>
      </c>
      <c r="F422" s="5">
        <f t="shared" si="50"/>
        <v>5.7405191066009583E-8</v>
      </c>
      <c r="G422" s="5">
        <f t="shared" si="51"/>
        <v>4.1463875203447366E-5</v>
      </c>
      <c r="H422" s="6" cm="1">
        <f t="array" ref="H422">INDEX(DCC_estimation!$O$16:$O$2531,P422)</f>
        <v>0.59505347586033841</v>
      </c>
      <c r="I422" s="10">
        <f t="shared" si="52"/>
        <v>2.3959380431473929E-4</v>
      </c>
      <c r="J422" s="10">
        <f t="shared" si="53"/>
        <v>6.4392449249463532E-3</v>
      </c>
      <c r="K422" s="14" cm="1">
        <f t="array" ref="K422">INDEX(DCC_estimation!$P$16:$P$2531,P422)</f>
        <v>9.1105550131957251E-3</v>
      </c>
      <c r="L422" s="14" cm="1">
        <f t="array" ref="L422">INDEX(DCC_estimation!$Q$17:$Q$2531,P422)</f>
        <v>1.2731562456041845E-2</v>
      </c>
      <c r="M422" s="14">
        <f>GARCH_SP500!I419</f>
        <v>9.0667522276718648E-3</v>
      </c>
      <c r="N422" s="14">
        <f>GARCH_AAPL!I419</f>
        <v>1.1629125827295273E-2</v>
      </c>
      <c r="O422" s="6">
        <f t="shared" si="54"/>
        <v>0.8315586132379057</v>
      </c>
      <c r="P422" s="2">
        <f t="shared" si="55"/>
        <v>811</v>
      </c>
    </row>
    <row r="423" spans="1:16" x14ac:dyDescent="0.25">
      <c r="A423" s="9">
        <v>42565</v>
      </c>
      <c r="B423" s="10">
        <v>5.2591721914301282E-3</v>
      </c>
      <c r="C423" s="10">
        <v>1.982033571506836E-2</v>
      </c>
      <c r="D423" s="10">
        <f t="shared" si="48"/>
        <v>4.8848287890410312E-3</v>
      </c>
      <c r="E423" s="10">
        <f t="shared" si="49"/>
        <v>1.9026707706566393E-2</v>
      </c>
      <c r="F423" s="5">
        <f t="shared" si="50"/>
        <v>2.3861552298244069E-5</v>
      </c>
      <c r="G423" s="5">
        <f t="shared" si="51"/>
        <v>3.6201560615111295E-4</v>
      </c>
      <c r="H423" s="6" cm="1">
        <f t="array" ref="H423">INDEX(DCC_estimation!$O$16:$O$2531,P423)</f>
        <v>0.59271676287527864</v>
      </c>
      <c r="I423" s="10">
        <f t="shared" si="52"/>
        <v>4.8848287890410312E-3</v>
      </c>
      <c r="J423" s="10">
        <f t="shared" si="53"/>
        <v>1.9026707706566393E-2</v>
      </c>
      <c r="K423" s="14" cm="1">
        <f t="array" ref="K423">INDEX(DCC_estimation!$P$16:$P$2531,P423)</f>
        <v>8.6121013479700439E-3</v>
      </c>
      <c r="L423" s="14" cm="1">
        <f t="array" ref="L423">INDEX(DCC_estimation!$Q$17:$Q$2531,P423)</f>
        <v>1.2517812452807817E-2</v>
      </c>
      <c r="M423" s="14">
        <f>GARCH_SP500!I420</f>
        <v>8.0843457765139761E-3</v>
      </c>
      <c r="N423" s="14">
        <f>GARCH_AAPL!I420</f>
        <v>1.1600130968621971E-2</v>
      </c>
      <c r="O423" s="6">
        <f t="shared" si="54"/>
        <v>0.86152229003400593</v>
      </c>
      <c r="P423" s="2">
        <f t="shared" si="55"/>
        <v>813</v>
      </c>
    </row>
    <row r="424" spans="1:16" x14ac:dyDescent="0.25">
      <c r="A424" s="9">
        <v>42566</v>
      </c>
      <c r="B424" s="10">
        <v>-9.2894280762578774E-4</v>
      </c>
      <c r="C424" s="10">
        <v>-1.0122482032604019E-4</v>
      </c>
      <c r="D424" s="10">
        <f t="shared" si="48"/>
        <v>-1.3032862100148845E-3</v>
      </c>
      <c r="E424" s="10">
        <f t="shared" si="49"/>
        <v>-8.948528288280083E-4</v>
      </c>
      <c r="F424" s="5">
        <f t="shared" si="50"/>
        <v>1.6985549452149616E-6</v>
      </c>
      <c r="G424" s="5">
        <f t="shared" si="51"/>
        <v>8.0076158526148872E-7</v>
      </c>
      <c r="H424" s="6" cm="1">
        <f t="array" ref="H424">INDEX(DCC_estimation!$O$16:$O$2531,P424)</f>
        <v>0.59040039285585288</v>
      </c>
      <c r="I424" s="10">
        <f t="shared" si="52"/>
        <v>1.3032862100148845E-3</v>
      </c>
      <c r="J424" s="10">
        <f t="shared" si="53"/>
        <v>8.948528288280083E-4</v>
      </c>
      <c r="K424" s="14" cm="1">
        <f t="array" ref="K424">INDEX(DCC_estimation!$P$16:$P$2531,P424)</f>
        <v>7.8489876667197679E-3</v>
      </c>
      <c r="L424" s="14" cm="1">
        <f t="array" ref="L424">INDEX(DCC_estimation!$Q$17:$Q$2531,P424)</f>
        <v>1.251466200204749E-2</v>
      </c>
      <c r="M424" s="14">
        <f>GARCH_SP500!I421</f>
        <v>7.5398795915048722E-3</v>
      </c>
      <c r="N424" s="14">
        <f>GARCH_AAPL!I421</f>
        <v>1.2977325965339128E-2</v>
      </c>
      <c r="O424" s="6">
        <f t="shared" si="54"/>
        <v>0.94135214325733629</v>
      </c>
      <c r="P424" s="2">
        <f t="shared" si="55"/>
        <v>815</v>
      </c>
    </row>
    <row r="425" spans="1:16" x14ac:dyDescent="0.25">
      <c r="A425" s="9">
        <v>42569</v>
      </c>
      <c r="B425" s="10">
        <v>2.3823401519147414E-3</v>
      </c>
      <c r="C425" s="10">
        <v>1.0629682121886974E-2</v>
      </c>
      <c r="D425" s="10">
        <f t="shared" si="48"/>
        <v>2.0079967495256448E-3</v>
      </c>
      <c r="E425" s="10">
        <f t="shared" si="49"/>
        <v>9.8360541133850066E-3</v>
      </c>
      <c r="F425" s="5">
        <f t="shared" si="50"/>
        <v>4.0320509461055552E-6</v>
      </c>
      <c r="G425" s="5">
        <f t="shared" si="51"/>
        <v>9.6747960521438104E-5</v>
      </c>
      <c r="H425" s="6" cm="1">
        <f t="array" ref="H425">INDEX(DCC_estimation!$O$16:$O$2531,P425)</f>
        <v>0.60538918542620979</v>
      </c>
      <c r="I425" s="10">
        <f t="shared" si="52"/>
        <v>2.0079967495256448E-3</v>
      </c>
      <c r="J425" s="10">
        <f t="shared" si="53"/>
        <v>9.8360541133850066E-3</v>
      </c>
      <c r="K425" s="14" cm="1">
        <f t="array" ref="K425">INDEX(DCC_estimation!$P$16:$P$2531,P425)</f>
        <v>7.4486030674492578E-3</v>
      </c>
      <c r="L425" s="14" cm="1">
        <f t="array" ref="L425">INDEX(DCC_estimation!$Q$17:$Q$2531,P425)</f>
        <v>1.3533448816319448E-2</v>
      </c>
      <c r="M425" s="14">
        <f>GARCH_SP500!I422</f>
        <v>6.8600911837691011E-3</v>
      </c>
      <c r="N425" s="14">
        <f>GARCH_AAPL!I422</f>
        <v>1.2457165251547149E-2</v>
      </c>
      <c r="O425" s="6">
        <f t="shared" si="54"/>
        <v>1.0999382677166327</v>
      </c>
      <c r="P425" s="2">
        <f t="shared" si="55"/>
        <v>817</v>
      </c>
    </row>
    <row r="426" spans="1:16" x14ac:dyDescent="0.25">
      <c r="A426" s="9">
        <v>42570</v>
      </c>
      <c r="B426" s="10">
        <v>-1.4352366756040791E-3</v>
      </c>
      <c r="C426" s="10">
        <v>4.0072122608436622E-4</v>
      </c>
      <c r="D426" s="10">
        <f t="shared" si="48"/>
        <v>-1.8095800779931758E-3</v>
      </c>
      <c r="E426" s="10">
        <f t="shared" si="49"/>
        <v>-3.9290678241760189E-4</v>
      </c>
      <c r="F426" s="5">
        <f t="shared" si="50"/>
        <v>3.2745800586697882E-6</v>
      </c>
      <c r="G426" s="5">
        <f t="shared" si="51"/>
        <v>1.5437573966975275E-7</v>
      </c>
      <c r="H426" s="6" cm="1">
        <f t="array" ref="H426">INDEX(DCC_estimation!$O$16:$O$2531,P426)</f>
        <v>0.60417515873894567</v>
      </c>
      <c r="I426" s="10">
        <f t="shared" si="52"/>
        <v>1.8095800779931758E-3</v>
      </c>
      <c r="J426" s="10">
        <f t="shared" si="53"/>
        <v>3.9290678241760189E-4</v>
      </c>
      <c r="K426" s="14" cm="1">
        <f t="array" ref="K426">INDEX(DCC_estimation!$P$16:$P$2531,P426)</f>
        <v>6.9451399819592113E-3</v>
      </c>
      <c r="L426" s="14" cm="1">
        <f t="array" ref="L426">INDEX(DCC_estimation!$Q$17:$Q$2531,P426)</f>
        <v>1.3144832964548969E-2</v>
      </c>
      <c r="M426" s="14">
        <f>GARCH_SP500!I423</f>
        <v>6.2994946012631184E-3</v>
      </c>
      <c r="N426" s="14">
        <f>GARCH_AAPL!I423</f>
        <v>1.2422006773818089E-2</v>
      </c>
      <c r="O426" s="6">
        <f t="shared" si="54"/>
        <v>1.1435020119944275</v>
      </c>
      <c r="P426" s="2">
        <f t="shared" si="55"/>
        <v>819</v>
      </c>
    </row>
    <row r="427" spans="1:16" x14ac:dyDescent="0.25">
      <c r="A427" s="9">
        <v>42571</v>
      </c>
      <c r="B427" s="10">
        <v>4.2703047444747622E-3</v>
      </c>
      <c r="C427" s="10">
        <v>9.0113143481995728E-4</v>
      </c>
      <c r="D427" s="10">
        <f t="shared" si="48"/>
        <v>3.8959613420856657E-3</v>
      </c>
      <c r="E427" s="10">
        <f t="shared" si="49"/>
        <v>1.0750342631798916E-4</v>
      </c>
      <c r="F427" s="5">
        <f t="shared" si="50"/>
        <v>1.5178514779025941E-5</v>
      </c>
      <c r="G427" s="5">
        <f t="shared" si="51"/>
        <v>1.1556986670107325E-8</v>
      </c>
      <c r="H427" s="6" cm="1">
        <f t="array" ref="H427">INDEX(DCC_estimation!$O$16:$O$2531,P427)</f>
        <v>0.60312664997338938</v>
      </c>
      <c r="I427" s="10">
        <f t="shared" si="52"/>
        <v>3.8959613420856657E-3</v>
      </c>
      <c r="J427" s="10">
        <f t="shared" si="53"/>
        <v>1.0750342631798916E-4</v>
      </c>
      <c r="K427" s="14" cm="1">
        <f t="array" ref="K427">INDEX(DCC_estimation!$P$16:$P$2531,P427)</f>
        <v>6.5484482134720362E-3</v>
      </c>
      <c r="L427" s="14" cm="1">
        <f t="array" ref="L427">INDEX(DCC_estimation!$Q$17:$Q$2531,P427)</f>
        <v>1.3117967664781632E-2</v>
      </c>
      <c r="M427" s="14">
        <f>GARCH_SP500!I424</f>
        <v>5.8934245045762666E-3</v>
      </c>
      <c r="N427" s="14">
        <f>GARCH_AAPL!I424</f>
        <v>1.1987882123029595E-2</v>
      </c>
      <c r="O427" s="6">
        <f t="shared" si="54"/>
        <v>1.2081940078325972</v>
      </c>
      <c r="P427" s="2">
        <f t="shared" si="55"/>
        <v>821</v>
      </c>
    </row>
    <row r="428" spans="1:16" x14ac:dyDescent="0.25">
      <c r="A428" s="9">
        <v>42572</v>
      </c>
      <c r="B428" s="10">
        <v>-3.6124840084306165E-3</v>
      </c>
      <c r="C428" s="10">
        <v>-5.3021208483392535E-3</v>
      </c>
      <c r="D428" s="10">
        <f t="shared" si="48"/>
        <v>-3.9868274108197134E-3</v>
      </c>
      <c r="E428" s="10">
        <f t="shared" si="49"/>
        <v>-6.0957488568412219E-3</v>
      </c>
      <c r="F428" s="5">
        <f t="shared" si="50"/>
        <v>1.5894792803663421E-5</v>
      </c>
      <c r="G428" s="5">
        <f t="shared" si="51"/>
        <v>3.7158154125681062E-5</v>
      </c>
      <c r="H428" s="6" cm="1">
        <f t="array" ref="H428">INDEX(DCC_estimation!$O$16:$O$2531,P428)</f>
        <v>0.60166031292865618</v>
      </c>
      <c r="I428" s="10">
        <f t="shared" si="52"/>
        <v>3.9868274108197134E-3</v>
      </c>
      <c r="J428" s="10">
        <f t="shared" si="53"/>
        <v>6.0957488568412219E-3</v>
      </c>
      <c r="K428" s="14" cm="1">
        <f t="array" ref="K428">INDEX(DCC_estimation!$P$16:$P$2531,P428)</f>
        <v>6.2664074022954997E-3</v>
      </c>
      <c r="L428" s="14" cm="1">
        <f t="array" ref="L428">INDEX(DCC_estimation!$Q$17:$Q$2531,P428)</f>
        <v>1.2802431266541481E-2</v>
      </c>
      <c r="M428" s="14">
        <f>GARCH_SP500!I425</f>
        <v>5.7005595855725601E-3</v>
      </c>
      <c r="N428" s="14">
        <f>GARCH_AAPL!I425</f>
        <v>1.162367767498846E-2</v>
      </c>
      <c r="O428" s="6">
        <f t="shared" si="54"/>
        <v>1.2292074720921136</v>
      </c>
      <c r="P428" s="2">
        <f t="shared" si="55"/>
        <v>823</v>
      </c>
    </row>
    <row r="429" spans="1:16" x14ac:dyDescent="0.25">
      <c r="A429" s="9">
        <v>42573</v>
      </c>
      <c r="B429" s="10">
        <v>4.5539149350859454E-3</v>
      </c>
      <c r="C429" s="10">
        <v>-7.7441013778538625E-3</v>
      </c>
      <c r="D429" s="10">
        <f t="shared" si="48"/>
        <v>4.1795715326968484E-3</v>
      </c>
      <c r="E429" s="10">
        <f t="shared" si="49"/>
        <v>-8.5377293863558301E-3</v>
      </c>
      <c r="F429" s="5">
        <f t="shared" si="50"/>
        <v>1.7468818196929882E-5</v>
      </c>
      <c r="G429" s="5">
        <f t="shared" si="51"/>
        <v>7.2892823074643902E-5</v>
      </c>
      <c r="H429" s="6" cm="1">
        <f t="array" ref="H429">INDEX(DCC_estimation!$O$16:$O$2531,P429)</f>
        <v>0.5934582484199612</v>
      </c>
      <c r="I429" s="10">
        <f t="shared" si="52"/>
        <v>4.1795715326968484E-3</v>
      </c>
      <c r="J429" s="10">
        <f t="shared" si="53"/>
        <v>8.5377293863558301E-3</v>
      </c>
      <c r="K429" s="14" cm="1">
        <f t="array" ref="K429">INDEX(DCC_estimation!$P$16:$P$2531,P429)</f>
        <v>6.1484382900875885E-3</v>
      </c>
      <c r="L429" s="14" cm="1">
        <f t="array" ref="L429">INDEX(DCC_estimation!$Q$17:$Q$2531,P429)</f>
        <v>1.2544000988210085E-2</v>
      </c>
      <c r="M429" s="14">
        <f>GARCH_SP500!I426</f>
        <v>5.6915025383953198E-3</v>
      </c>
      <c r="N429" s="14">
        <f>GARCH_AAPL!I426</f>
        <v>1.1570417707247602E-2</v>
      </c>
      <c r="O429" s="6">
        <f t="shared" si="54"/>
        <v>1.2107693862103266</v>
      </c>
      <c r="P429" s="2">
        <f t="shared" si="55"/>
        <v>825</v>
      </c>
    </row>
    <row r="430" spans="1:16" x14ac:dyDescent="0.25">
      <c r="A430" s="9">
        <v>42576</v>
      </c>
      <c r="B430" s="10">
        <v>-3.0114527155947757E-3</v>
      </c>
      <c r="C430" s="10">
        <v>-1.3379362928061522E-2</v>
      </c>
      <c r="D430" s="10">
        <f t="shared" si="48"/>
        <v>-3.3857961179838722E-3</v>
      </c>
      <c r="E430" s="10">
        <f t="shared" si="49"/>
        <v>-1.417299093656349E-2</v>
      </c>
      <c r="F430" s="5">
        <f t="shared" si="50"/>
        <v>1.146361535255466E-5</v>
      </c>
      <c r="G430" s="5">
        <f t="shared" si="51"/>
        <v>2.0087367208791084E-4</v>
      </c>
      <c r="H430" s="6" cm="1">
        <f t="array" ref="H430">INDEX(DCC_estimation!$O$16:$O$2531,P430)</f>
        <v>0.60425495114086691</v>
      </c>
      <c r="I430" s="10">
        <f t="shared" si="52"/>
        <v>3.3857961179838722E-3</v>
      </c>
      <c r="J430" s="10">
        <f t="shared" si="53"/>
        <v>1.417299093656349E-2</v>
      </c>
      <c r="K430" s="14" cm="1">
        <f t="array" ref="K430">INDEX(DCC_estimation!$P$16:$P$2531,P430)</f>
        <v>6.1442426694789205E-3</v>
      </c>
      <c r="L430" s="14" cm="1">
        <f t="array" ref="L430">INDEX(DCC_estimation!$Q$17:$Q$2531,P430)</f>
        <v>1.2516875046831018E-2</v>
      </c>
      <c r="M430" s="14">
        <f>GARCH_SP500!I427</f>
        <v>5.5841021061029412E-3</v>
      </c>
      <c r="N430" s="14">
        <f>GARCH_AAPL!I427</f>
        <v>1.1733781786117205E-2</v>
      </c>
      <c r="O430" s="6">
        <f t="shared" si="54"/>
        <v>1.230970866015721</v>
      </c>
      <c r="P430" s="2">
        <f t="shared" si="55"/>
        <v>827</v>
      </c>
    </row>
    <row r="431" spans="1:16" x14ac:dyDescent="0.25">
      <c r="A431" s="9">
        <v>42577</v>
      </c>
      <c r="B431" s="10">
        <v>3.2280675865115072E-4</v>
      </c>
      <c r="C431" s="10">
        <v>-6.8830493890712496E-3</v>
      </c>
      <c r="D431" s="10">
        <f t="shared" si="48"/>
        <v>-5.1536643737945954E-5</v>
      </c>
      <c r="E431" s="10">
        <f t="shared" si="49"/>
        <v>-7.6766773975732181E-3</v>
      </c>
      <c r="F431" s="5">
        <f t="shared" si="50"/>
        <v>2.656025647771964E-9</v>
      </c>
      <c r="G431" s="5">
        <f t="shared" si="51"/>
        <v>5.8931375866411517E-5</v>
      </c>
      <c r="H431" s="6" cm="1">
        <f t="array" ref="H431">INDEX(DCC_estimation!$O$16:$O$2531,P431)</f>
        <v>0.55922827501590888</v>
      </c>
      <c r="I431" s="10">
        <f t="shared" si="52"/>
        <v>5.1536643737945954E-5</v>
      </c>
      <c r="J431" s="10">
        <f t="shared" si="53"/>
        <v>7.6766773975732181E-3</v>
      </c>
      <c r="K431" s="14" cm="1">
        <f t="array" ref="K431">INDEX(DCC_estimation!$P$16:$P$2531,P431)</f>
        <v>6.0837471598471811E-3</v>
      </c>
      <c r="L431" s="14" cm="1">
        <f t="array" ref="L431">INDEX(DCC_estimation!$Q$17:$Q$2531,P431)</f>
        <v>1.2645733647474908E-2</v>
      </c>
      <c r="M431" s="14">
        <f>GARCH_SP500!I428</f>
        <v>5.5131237230120018E-3</v>
      </c>
      <c r="N431" s="14">
        <f>GARCH_AAPL!I428</f>
        <v>1.2543690583453556E-2</v>
      </c>
      <c r="O431" s="6">
        <f t="shared" si="54"/>
        <v>1.1624171136930794</v>
      </c>
      <c r="P431" s="2">
        <f t="shared" si="55"/>
        <v>829</v>
      </c>
    </row>
    <row r="432" spans="1:16" x14ac:dyDescent="0.25">
      <c r="A432" s="9">
        <v>42578</v>
      </c>
      <c r="B432" s="10">
        <v>-1.1986096128490109E-3</v>
      </c>
      <c r="C432" s="10">
        <v>6.4963235750491233E-2</v>
      </c>
      <c r="D432" s="10">
        <f t="shared" si="48"/>
        <v>-1.5729530152381076E-3</v>
      </c>
      <c r="E432" s="10">
        <f t="shared" si="49"/>
        <v>6.4169607741989265E-2</v>
      </c>
      <c r="F432" s="5">
        <f t="shared" si="50"/>
        <v>2.4741811881466543E-6</v>
      </c>
      <c r="G432" s="5">
        <f t="shared" si="51"/>
        <v>4.1177385577607683E-3</v>
      </c>
      <c r="H432" s="6" cm="1">
        <f t="array" ref="H432">INDEX(DCC_estimation!$O$16:$O$2531,P432)</f>
        <v>0.5830806849058402</v>
      </c>
      <c r="I432" s="10">
        <f t="shared" si="52"/>
        <v>1.5729530152381076E-3</v>
      </c>
      <c r="J432" s="10">
        <f t="shared" si="53"/>
        <v>6.4169607741989265E-2</v>
      </c>
      <c r="K432" s="14" cm="1">
        <f t="array" ref="K432">INDEX(DCC_estimation!$P$16:$P$2531,P432)</f>
        <v>6.0339401804555956E-3</v>
      </c>
      <c r="L432" s="14" cm="1">
        <f t="array" ref="L432">INDEX(DCC_estimation!$Q$17:$Q$2531,P432)</f>
        <v>1.3248821306747748E-2</v>
      </c>
      <c r="M432" s="14">
        <f>GARCH_SP500!I429</f>
        <v>5.1812890574291261E-3</v>
      </c>
      <c r="N432" s="14">
        <f>GARCH_AAPL!I429</f>
        <v>1.2435007907866731E-2</v>
      </c>
      <c r="O432" s="6">
        <f t="shared" si="54"/>
        <v>1.2802798123116752</v>
      </c>
      <c r="P432" s="2">
        <f t="shared" si="55"/>
        <v>831</v>
      </c>
    </row>
    <row r="433" spans="1:16" x14ac:dyDescent="0.25">
      <c r="A433" s="9">
        <v>42579</v>
      </c>
      <c r="B433" s="10">
        <v>1.6062180948777094E-3</v>
      </c>
      <c r="C433" s="10">
        <v>1.3501700378890646E-2</v>
      </c>
      <c r="D433" s="10">
        <f t="shared" si="48"/>
        <v>1.2318746924886127E-3</v>
      </c>
      <c r="E433" s="10">
        <f t="shared" si="49"/>
        <v>1.2708072370388679E-2</v>
      </c>
      <c r="F433" s="5">
        <f t="shared" si="50"/>
        <v>1.517515257993914E-6</v>
      </c>
      <c r="G433" s="5">
        <f t="shared" si="51"/>
        <v>1.6149510337103615E-4</v>
      </c>
      <c r="H433" s="6" cm="1">
        <f t="array" ref="H433">INDEX(DCC_estimation!$O$16:$O$2531,P433)</f>
        <v>0.58258451192709981</v>
      </c>
      <c r="I433" s="10">
        <f t="shared" si="52"/>
        <v>1.2318746924886127E-3</v>
      </c>
      <c r="J433" s="10">
        <f t="shared" si="53"/>
        <v>1.2708072370388679E-2</v>
      </c>
      <c r="K433" s="14" cm="1">
        <f t="array" ref="K433">INDEX(DCC_estimation!$P$16:$P$2531,P433)</f>
        <v>5.8128851057795495E-3</v>
      </c>
      <c r="L433" s="14" cm="1">
        <f t="array" ref="L433">INDEX(DCC_estimation!$Q$17:$Q$2531,P433)</f>
        <v>1.3166133259462406E-2</v>
      </c>
      <c r="M433" s="14">
        <f>GARCH_SP500!I430</f>
        <v>4.9993660504330448E-3</v>
      </c>
      <c r="N433" s="14">
        <f>GARCH_AAPL!I430</f>
        <v>2.5171110850332613E-2</v>
      </c>
      <c r="O433" s="6">
        <f t="shared" si="54"/>
        <v>1.3195487575188207</v>
      </c>
      <c r="P433" s="2">
        <f t="shared" si="55"/>
        <v>833</v>
      </c>
    </row>
    <row r="434" spans="1:16" x14ac:dyDescent="0.25">
      <c r="A434" s="9">
        <v>42580</v>
      </c>
      <c r="B434" s="10">
        <v>1.6312913007012764E-3</v>
      </c>
      <c r="C434" s="10">
        <v>-1.2458884893957745E-3</v>
      </c>
      <c r="D434" s="10">
        <f t="shared" si="48"/>
        <v>1.2569478983121796E-3</v>
      </c>
      <c r="E434" s="10">
        <f t="shared" si="49"/>
        <v>-2.0395164978977425E-3</v>
      </c>
      <c r="F434" s="5">
        <f t="shared" si="50"/>
        <v>1.5799180190714054E-6</v>
      </c>
      <c r="G434" s="5">
        <f t="shared" si="51"/>
        <v>4.1596275451970718E-6</v>
      </c>
      <c r="H434" s="6" cm="1">
        <f t="array" ref="H434">INDEX(DCC_estimation!$O$16:$O$2531,P434)</f>
        <v>0.30849638940249136</v>
      </c>
      <c r="I434" s="10">
        <f t="shared" si="52"/>
        <v>1.2569478983121796E-3</v>
      </c>
      <c r="J434" s="10">
        <f t="shared" si="53"/>
        <v>2.0395164978977425E-3</v>
      </c>
      <c r="K434" s="14" cm="1">
        <f t="array" ref="K434">INDEX(DCC_estimation!$P$16:$P$2531,P434)</f>
        <v>5.6942566031713045E-3</v>
      </c>
      <c r="L434" s="14" cm="1">
        <f t="array" ref="L434">INDEX(DCC_estimation!$Q$17:$Q$2531,P434)</f>
        <v>2.3389210001577013E-2</v>
      </c>
      <c r="M434" s="14">
        <f>GARCH_SP500!I431</f>
        <v>4.7874457952621309E-3</v>
      </c>
      <c r="N434" s="14">
        <f>GARCH_AAPL!I431</f>
        <v>2.3344932909368479E-2</v>
      </c>
      <c r="O434" s="6">
        <f t="shared" si="54"/>
        <v>1.2671516827051008</v>
      </c>
      <c r="P434" s="2">
        <f t="shared" si="55"/>
        <v>835</v>
      </c>
    </row>
    <row r="435" spans="1:16" x14ac:dyDescent="0.25">
      <c r="A435" s="9">
        <v>42583</v>
      </c>
      <c r="B435" s="10">
        <v>-1.2697828487301388E-3</v>
      </c>
      <c r="C435" s="10">
        <v>1.7656693215622354E-2</v>
      </c>
      <c r="D435" s="10">
        <f t="shared" si="48"/>
        <v>-1.6441262511192355E-3</v>
      </c>
      <c r="E435" s="10">
        <f t="shared" si="49"/>
        <v>1.6863065207120387E-2</v>
      </c>
      <c r="F435" s="5">
        <f t="shared" si="50"/>
        <v>2.7031511296193914E-6</v>
      </c>
      <c r="G435" s="5">
        <f t="shared" si="51"/>
        <v>2.8436296817959414E-4</v>
      </c>
      <c r="H435" s="6" cm="1">
        <f t="array" ref="H435">INDEX(DCC_estimation!$O$16:$O$2531,P435)</f>
        <v>0.3651724577030383</v>
      </c>
      <c r="I435" s="10">
        <f t="shared" si="52"/>
        <v>1.6441262511192355E-3</v>
      </c>
      <c r="J435" s="10">
        <f t="shared" si="53"/>
        <v>1.6863065207120387E-2</v>
      </c>
      <c r="K435" s="14" cm="1">
        <f t="array" ref="K435">INDEX(DCC_estimation!$P$16:$P$2531,P435)</f>
        <v>5.5628611281573481E-3</v>
      </c>
      <c r="L435" s="14" cm="1">
        <f t="array" ref="L435">INDEX(DCC_estimation!$Q$17:$Q$2531,P435)</f>
        <v>2.1757694086821534E-2</v>
      </c>
      <c r="M435" s="14">
        <f>GARCH_SP500!I432</f>
        <v>4.624743097008179E-3</v>
      </c>
      <c r="N435" s="14">
        <f>GARCH_AAPL!I432</f>
        <v>2.1389906044439456E-2</v>
      </c>
      <c r="O435" s="6">
        <f t="shared" si="54"/>
        <v>1.4282777226666634</v>
      </c>
      <c r="P435" s="2">
        <f t="shared" si="55"/>
        <v>837</v>
      </c>
    </row>
    <row r="436" spans="1:16" x14ac:dyDescent="0.25">
      <c r="A436" s="9">
        <v>42584</v>
      </c>
      <c r="B436" s="10">
        <v>-6.3615927475078049E-3</v>
      </c>
      <c r="C436" s="10">
        <v>-1.4804337018224034E-2</v>
      </c>
      <c r="D436" s="10">
        <f t="shared" si="48"/>
        <v>-6.7359361498969018E-3</v>
      </c>
      <c r="E436" s="10">
        <f t="shared" si="49"/>
        <v>-1.5597965026726002E-2</v>
      </c>
      <c r="F436" s="5">
        <f t="shared" si="50"/>
        <v>4.5372835815487898E-5</v>
      </c>
      <c r="G436" s="5">
        <f t="shared" si="51"/>
        <v>2.4329651297496749E-4</v>
      </c>
      <c r="H436" s="6" cm="1">
        <f t="array" ref="H436">INDEX(DCC_estimation!$O$16:$O$2531,P436)</f>
        <v>0.41301249085662495</v>
      </c>
      <c r="I436" s="10">
        <f t="shared" si="52"/>
        <v>6.7359361498969018E-3</v>
      </c>
      <c r="J436" s="10">
        <f t="shared" si="53"/>
        <v>1.5597965026726002E-2</v>
      </c>
      <c r="K436" s="14" cm="1">
        <f t="array" ref="K436">INDEX(DCC_estimation!$P$16:$P$2531,P436)</f>
        <v>5.4647770990969603E-3</v>
      </c>
      <c r="L436" s="14" cm="1">
        <f t="array" ref="L436">INDEX(DCC_estimation!$Q$17:$Q$2531,P436)</f>
        <v>2.0062744384549427E-2</v>
      </c>
      <c r="M436" s="14">
        <f>GARCH_SP500!I433</f>
        <v>4.5827849934245287E-3</v>
      </c>
      <c r="N436" s="14">
        <f>GARCH_AAPL!I433</f>
        <v>2.0448094926448741E-2</v>
      </c>
      <c r="O436" s="6">
        <f t="shared" si="54"/>
        <v>1.5162858212555075</v>
      </c>
      <c r="P436" s="2">
        <f t="shared" si="55"/>
        <v>839</v>
      </c>
    </row>
    <row r="437" spans="1:16" x14ac:dyDescent="0.25">
      <c r="A437" s="9">
        <v>42585</v>
      </c>
      <c r="B437" s="10">
        <v>3.1339387954731901E-3</v>
      </c>
      <c r="C437" s="10">
        <v>1.2538246074339954E-2</v>
      </c>
      <c r="D437" s="10">
        <f t="shared" si="48"/>
        <v>2.7595953930840936E-3</v>
      </c>
      <c r="E437" s="10">
        <f t="shared" si="49"/>
        <v>1.1744618065837986E-2</v>
      </c>
      <c r="F437" s="5">
        <f t="shared" si="50"/>
        <v>7.6153667335309527E-6</v>
      </c>
      <c r="G437" s="5">
        <f t="shared" si="51"/>
        <v>1.3793605351240801E-4</v>
      </c>
      <c r="H437" s="6" cm="1">
        <f t="array" ref="H437">INDEX(DCC_estimation!$O$16:$O$2531,P437)</f>
        <v>0.4208235447717199</v>
      </c>
      <c r="I437" s="10">
        <f t="shared" si="52"/>
        <v>2.7595953930840936E-3</v>
      </c>
      <c r="J437" s="10">
        <f t="shared" si="53"/>
        <v>1.1744618065837986E-2</v>
      </c>
      <c r="K437" s="14" cm="1">
        <f t="array" ref="K437">INDEX(DCC_estimation!$P$16:$P$2531,P437)</f>
        <v>5.438712504670349E-3</v>
      </c>
      <c r="L437" s="14" cm="1">
        <f t="array" ref="L437">INDEX(DCC_estimation!$Q$17:$Q$2531,P437)</f>
        <v>1.9243177083249848E-2</v>
      </c>
      <c r="M437" s="14">
        <f>GARCH_SP500!I434</f>
        <v>5.517385037015027E-3</v>
      </c>
      <c r="N437" s="14">
        <f>GARCH_AAPL!I434</f>
        <v>1.968435488899584E-2</v>
      </c>
      <c r="O437" s="6">
        <f t="shared" si="54"/>
        <v>1.4889520241949177</v>
      </c>
      <c r="P437" s="2">
        <f t="shared" si="55"/>
        <v>841</v>
      </c>
    </row>
    <row r="438" spans="1:16" x14ac:dyDescent="0.25">
      <c r="A438" s="9">
        <v>42586</v>
      </c>
      <c r="B438" s="10">
        <v>2.1258994634409945E-4</v>
      </c>
      <c r="C438" s="10">
        <v>7.5625295396530845E-4</v>
      </c>
      <c r="D438" s="10">
        <f t="shared" si="48"/>
        <v>-1.6175345604499722E-4</v>
      </c>
      <c r="E438" s="10">
        <f t="shared" si="49"/>
        <v>-3.7375054536659667E-5</v>
      </c>
      <c r="F438" s="5">
        <f t="shared" si="50"/>
        <v>2.6164180542500849E-8</v>
      </c>
      <c r="G438" s="5">
        <f t="shared" si="51"/>
        <v>1.3968947016182843E-9</v>
      </c>
      <c r="H438" s="6" cm="1">
        <f t="array" ref="H438">INDEX(DCC_estimation!$O$16:$O$2531,P438)</f>
        <v>0.5039528301891143</v>
      </c>
      <c r="I438" s="10">
        <f t="shared" si="52"/>
        <v>1.6175345604499722E-4</v>
      </c>
      <c r="J438" s="10">
        <f t="shared" si="53"/>
        <v>3.7375054536659667E-5</v>
      </c>
      <c r="K438" s="14" cm="1">
        <f t="array" ref="K438">INDEX(DCC_estimation!$P$16:$P$2531,P438)</f>
        <v>6.0512386968488907E-3</v>
      </c>
      <c r="L438" s="14" cm="1">
        <f t="array" ref="L438">INDEX(DCC_estimation!$Q$17:$Q$2531,P438)</f>
        <v>1.8599750709533819E-2</v>
      </c>
      <c r="M438" s="14">
        <f>GARCH_SP500!I435</f>
        <v>5.2868830225993131E-3</v>
      </c>
      <c r="N438" s="14">
        <f>GARCH_AAPL!I435</f>
        <v>1.8576795667525913E-2</v>
      </c>
      <c r="O438" s="6">
        <f t="shared" si="54"/>
        <v>1.5490046716819545</v>
      </c>
      <c r="P438" s="2">
        <f t="shared" si="55"/>
        <v>843</v>
      </c>
    </row>
    <row r="439" spans="1:16" x14ac:dyDescent="0.25">
      <c r="A439" s="9">
        <v>42587</v>
      </c>
      <c r="B439" s="10">
        <v>8.6034423010279415E-3</v>
      </c>
      <c r="C439" s="10">
        <v>1.520732916945966E-2</v>
      </c>
      <c r="D439" s="10">
        <f t="shared" si="48"/>
        <v>8.2290988986388446E-3</v>
      </c>
      <c r="E439" s="10">
        <f t="shared" si="49"/>
        <v>1.4413701160957693E-2</v>
      </c>
      <c r="F439" s="5">
        <f t="shared" si="50"/>
        <v>6.7718068683579038E-5</v>
      </c>
      <c r="G439" s="5">
        <f t="shared" si="51"/>
        <v>2.0775478115739313E-4</v>
      </c>
      <c r="H439" s="6" cm="1">
        <f t="array" ref="H439">INDEX(DCC_estimation!$O$16:$O$2531,P439)</f>
        <v>0.53321536810399561</v>
      </c>
      <c r="I439" s="10">
        <f t="shared" si="52"/>
        <v>8.2290988986388446E-3</v>
      </c>
      <c r="J439" s="10">
        <f t="shared" si="53"/>
        <v>1.4413701160957693E-2</v>
      </c>
      <c r="K439" s="14" cm="1">
        <f t="array" ref="K439">INDEX(DCC_estimation!$P$16:$P$2531,P439)</f>
        <v>5.8995707818078249E-3</v>
      </c>
      <c r="L439" s="14" cm="1">
        <f t="array" ref="L439">INDEX(DCC_estimation!$Q$17:$Q$2531,P439)</f>
        <v>1.7676883770289288E-2</v>
      </c>
      <c r="M439" s="14">
        <f>GARCH_SP500!I436</f>
        <v>5.0056247017939582E-3</v>
      </c>
      <c r="N439" s="14">
        <f>GARCH_AAPL!I436</f>
        <v>1.7219073829664189E-2</v>
      </c>
      <c r="O439" s="6">
        <f t="shared" si="54"/>
        <v>1.5976731926958991</v>
      </c>
      <c r="P439" s="2">
        <f t="shared" si="55"/>
        <v>845</v>
      </c>
    </row>
    <row r="440" spans="1:16" x14ac:dyDescent="0.25">
      <c r="A440" s="9">
        <v>42590</v>
      </c>
      <c r="B440" s="10">
        <v>-9.0706272018037382E-4</v>
      </c>
      <c r="C440" s="10">
        <v>8.2806100379377856E-3</v>
      </c>
      <c r="D440" s="10">
        <f t="shared" si="48"/>
        <v>-1.2814061225694705E-3</v>
      </c>
      <c r="E440" s="10">
        <f t="shared" si="49"/>
        <v>7.4869820294358172E-3</v>
      </c>
      <c r="F440" s="5">
        <f t="shared" si="50"/>
        <v>1.6420016509585249E-6</v>
      </c>
      <c r="G440" s="5">
        <f t="shared" si="51"/>
        <v>5.605489990909487E-5</v>
      </c>
      <c r="H440" s="6" cm="1">
        <f t="array" ref="H440">INDEX(DCC_estimation!$O$16:$O$2531,P440)</f>
        <v>0.55044350334967906</v>
      </c>
      <c r="I440" s="10">
        <f t="shared" si="52"/>
        <v>1.2814061225694705E-3</v>
      </c>
      <c r="J440" s="10">
        <f t="shared" si="53"/>
        <v>7.4869820294358172E-3</v>
      </c>
      <c r="K440" s="14" cm="1">
        <f t="array" ref="K440">INDEX(DCC_estimation!$P$16:$P$2531,P440)</f>
        <v>5.7119268020827717E-3</v>
      </c>
      <c r="L440" s="14" cm="1">
        <f t="array" ref="L440">INDEX(DCC_estimation!$Q$17:$Q$2531,P440)</f>
        <v>1.657444651614209E-2</v>
      </c>
      <c r="M440" s="14">
        <f>GARCH_SP500!I437</f>
        <v>5.9492639313667812E-3</v>
      </c>
      <c r="N440" s="14">
        <f>GARCH_AAPL!I437</f>
        <v>1.6739681394343259E-2</v>
      </c>
      <c r="O440" s="6">
        <f t="shared" si="54"/>
        <v>1.5972362256288819</v>
      </c>
      <c r="P440" s="2">
        <f t="shared" si="55"/>
        <v>847</v>
      </c>
    </row>
    <row r="441" spans="1:16" x14ac:dyDescent="0.25">
      <c r="A441" s="9">
        <v>42591</v>
      </c>
      <c r="B441" s="10">
        <v>3.8974913911293818E-4</v>
      </c>
      <c r="C441" s="10">
        <v>4.0600902810707939E-3</v>
      </c>
      <c r="D441" s="10">
        <f t="shared" si="48"/>
        <v>1.5405736723841511E-5</v>
      </c>
      <c r="E441" s="10">
        <f t="shared" si="49"/>
        <v>3.2664622725688259E-3</v>
      </c>
      <c r="F441" s="5">
        <f t="shared" si="50"/>
        <v>2.3733672400431899E-10</v>
      </c>
      <c r="G441" s="5">
        <f t="shared" si="51"/>
        <v>1.06697757781155E-5</v>
      </c>
      <c r="H441" s="6" cm="1">
        <f t="array" ref="H441">INDEX(DCC_estimation!$O$16:$O$2531,P441)</f>
        <v>0.59464310754553196</v>
      </c>
      <c r="I441" s="10">
        <f t="shared" si="52"/>
        <v>1.5405736723841511E-5</v>
      </c>
      <c r="J441" s="10">
        <f t="shared" si="53"/>
        <v>3.2664622725688259E-3</v>
      </c>
      <c r="K441" s="14" cm="1">
        <f t="array" ref="K441">INDEX(DCC_estimation!$P$16:$P$2531,P441)</f>
        <v>6.3725313634829849E-3</v>
      </c>
      <c r="L441" s="14" cm="1">
        <f t="array" ref="L441">INDEX(DCC_estimation!$Q$17:$Q$2531,P441)</f>
        <v>1.6200187300104647E-2</v>
      </c>
      <c r="M441" s="14">
        <f>GARCH_SP500!I438</f>
        <v>5.5781554981214976E-3</v>
      </c>
      <c r="N441" s="14">
        <f>GARCH_AAPL!I438</f>
        <v>1.5810257736273443E-2</v>
      </c>
      <c r="O441" s="6">
        <f t="shared" si="54"/>
        <v>1.5116959288982885</v>
      </c>
      <c r="P441" s="2">
        <f t="shared" si="55"/>
        <v>849</v>
      </c>
    </row>
    <row r="442" spans="1:16" x14ac:dyDescent="0.25">
      <c r="A442" s="9">
        <v>42592</v>
      </c>
      <c r="B442" s="10">
        <v>-2.8646859845811168E-3</v>
      </c>
      <c r="C442" s="10">
        <v>-7.4441322468203897E-3</v>
      </c>
      <c r="D442" s="10">
        <f t="shared" si="48"/>
        <v>-3.2390293869702133E-3</v>
      </c>
      <c r="E442" s="10">
        <f t="shared" si="49"/>
        <v>-8.2377602553223572E-3</v>
      </c>
      <c r="F442" s="5">
        <f t="shared" si="50"/>
        <v>1.0491311369656636E-5</v>
      </c>
      <c r="G442" s="5">
        <f t="shared" si="51"/>
        <v>6.7860694024168665E-5</v>
      </c>
      <c r="H442" s="6" cm="1">
        <f t="array" ref="H442">INDEX(DCC_estimation!$O$16:$O$2531,P442)</f>
        <v>0.58216618145910448</v>
      </c>
      <c r="I442" s="10">
        <f t="shared" si="52"/>
        <v>3.2390293869702133E-3</v>
      </c>
      <c r="J442" s="10">
        <f t="shared" si="53"/>
        <v>8.2377602553223572E-3</v>
      </c>
      <c r="K442" s="14" cm="1">
        <f t="array" ref="K442">INDEX(DCC_estimation!$P$16:$P$2531,P442)</f>
        <v>6.1056737152734714E-3</v>
      </c>
      <c r="L442" s="14" cm="1">
        <f t="array" ref="L442">INDEX(DCC_estimation!$Q$17:$Q$2531,P442)</f>
        <v>1.5471914614051624E-2</v>
      </c>
      <c r="M442" s="14">
        <f>GARCH_SP500!I439</f>
        <v>5.2315188796949238E-3</v>
      </c>
      <c r="N442" s="14">
        <f>GARCH_AAPL!I439</f>
        <v>1.4864986627106376E-2</v>
      </c>
      <c r="O442" s="6">
        <f t="shared" si="54"/>
        <v>1.4752222065506029</v>
      </c>
      <c r="P442" s="2">
        <f t="shared" si="55"/>
        <v>851</v>
      </c>
    </row>
    <row r="443" spans="1:16" x14ac:dyDescent="0.25">
      <c r="A443" s="9">
        <v>42593</v>
      </c>
      <c r="B443" s="10">
        <v>4.7345655461528136E-3</v>
      </c>
      <c r="C443" s="10">
        <v>-6.4814814814806443E-4</v>
      </c>
      <c r="D443" s="10">
        <f t="shared" si="48"/>
        <v>4.3602221437637166E-3</v>
      </c>
      <c r="E443" s="10">
        <f t="shared" si="49"/>
        <v>-1.4417761566500324E-3</v>
      </c>
      <c r="F443" s="5">
        <f t="shared" si="50"/>
        <v>1.9011537142967459E-5</v>
      </c>
      <c r="G443" s="5">
        <f t="shared" si="51"/>
        <v>2.0787184858845389E-6</v>
      </c>
      <c r="H443" s="6" cm="1">
        <f t="array" ref="H443">INDEX(DCC_estimation!$O$16:$O$2531,P443)</f>
        <v>0.58567656795108236</v>
      </c>
      <c r="I443" s="10">
        <f t="shared" si="52"/>
        <v>4.3602221437637166E-3</v>
      </c>
      <c r="J443" s="10">
        <f t="shared" si="53"/>
        <v>1.4417761566500324E-3</v>
      </c>
      <c r="K443" s="14" cm="1">
        <f t="array" ref="K443">INDEX(DCC_estimation!$P$16:$P$2531,P443)</f>
        <v>5.8670525070666085E-3</v>
      </c>
      <c r="L443" s="14" cm="1">
        <f t="array" ref="L443">INDEX(DCC_estimation!$Q$17:$Q$2531,P443)</f>
        <v>1.4747596451356936E-2</v>
      </c>
      <c r="M443" s="14">
        <f>GARCH_SP500!I440</f>
        <v>5.2284077905547025E-3</v>
      </c>
      <c r="N443" s="14">
        <f>GARCH_AAPL!I440</f>
        <v>1.438044915969099E-2</v>
      </c>
      <c r="O443" s="6">
        <f t="shared" si="54"/>
        <v>1.472173917781546</v>
      </c>
      <c r="P443" s="2">
        <f t="shared" si="55"/>
        <v>853</v>
      </c>
    </row>
    <row r="444" spans="1:16" x14ac:dyDescent="0.25">
      <c r="A444" s="9">
        <v>42594</v>
      </c>
      <c r="B444" s="10">
        <v>-7.960508557545154E-4</v>
      </c>
      <c r="C444" s="10">
        <v>2.316316130825502E-3</v>
      </c>
      <c r="D444" s="10">
        <f t="shared" si="48"/>
        <v>-1.1703942581436121E-3</v>
      </c>
      <c r="E444" s="10">
        <f t="shared" si="49"/>
        <v>1.522688122323534E-3</v>
      </c>
      <c r="F444" s="5">
        <f t="shared" si="50"/>
        <v>1.3698227194955362E-6</v>
      </c>
      <c r="G444" s="5">
        <f t="shared" si="51"/>
        <v>2.3185791178651697E-6</v>
      </c>
      <c r="H444" s="6" cm="1">
        <f t="array" ref="H444">INDEX(DCC_estimation!$O$16:$O$2531,P444)</f>
        <v>0.59921729725131367</v>
      </c>
      <c r="I444" s="10">
        <f t="shared" si="52"/>
        <v>1.1703942581436121E-3</v>
      </c>
      <c r="J444" s="10">
        <f t="shared" si="53"/>
        <v>1.522688122323534E-3</v>
      </c>
      <c r="K444" s="14" cm="1">
        <f t="array" ref="K444">INDEX(DCC_estimation!$P$16:$P$2531,P444)</f>
        <v>5.859526372005909E-3</v>
      </c>
      <c r="L444" s="14" cm="1">
        <f t="array" ref="L444">INDEX(DCC_estimation!$Q$17:$Q$2531,P444)</f>
        <v>1.4402210963765609E-2</v>
      </c>
      <c r="M444" s="14">
        <f>GARCH_SP500!I441</f>
        <v>5.2644343747954275E-3</v>
      </c>
      <c r="N444" s="14">
        <f>GARCH_AAPL!I441</f>
        <v>1.3645265250295829E-2</v>
      </c>
      <c r="O444" s="6">
        <f t="shared" si="54"/>
        <v>1.4728244878939789</v>
      </c>
      <c r="P444" s="2">
        <f t="shared" si="55"/>
        <v>855</v>
      </c>
    </row>
    <row r="445" spans="1:16" x14ac:dyDescent="0.25">
      <c r="A445" s="9">
        <v>42597</v>
      </c>
      <c r="B445" s="10">
        <v>2.7929763512739569E-3</v>
      </c>
      <c r="C445" s="10">
        <v>1.2017045664632908E-2</v>
      </c>
      <c r="D445" s="10">
        <f t="shared" si="48"/>
        <v>2.4186329488848604E-3</v>
      </c>
      <c r="E445" s="10">
        <f t="shared" si="49"/>
        <v>1.1223417656130941E-2</v>
      </c>
      <c r="F445" s="5">
        <f t="shared" si="50"/>
        <v>5.8497853414314756E-6</v>
      </c>
      <c r="G445" s="5">
        <f t="shared" si="51"/>
        <v>1.2596510388395172E-4</v>
      </c>
      <c r="H445" s="6" cm="1">
        <f t="array" ref="H445">INDEX(DCC_estimation!$O$16:$O$2531,P445)</f>
        <v>0.58480979609531103</v>
      </c>
      <c r="I445" s="10">
        <f t="shared" si="52"/>
        <v>2.4186329488848604E-3</v>
      </c>
      <c r="J445" s="10">
        <f t="shared" si="53"/>
        <v>1.1223417656130941E-2</v>
      </c>
      <c r="K445" s="14" cm="1">
        <f t="array" ref="K445">INDEX(DCC_estimation!$P$16:$P$2531,P445)</f>
        <v>5.8920878365835818E-3</v>
      </c>
      <c r="L445" s="14" cm="1">
        <f t="array" ref="L445">INDEX(DCC_estimation!$Q$17:$Q$2531,P445)</f>
        <v>1.3862192366498669E-2</v>
      </c>
      <c r="M445" s="14">
        <f>GARCH_SP500!I442</f>
        <v>5.0337194383027863E-3</v>
      </c>
      <c r="N445" s="14">
        <f>GARCH_AAPL!I442</f>
        <v>1.3006642449949634E-2</v>
      </c>
      <c r="O445" s="6">
        <f t="shared" si="54"/>
        <v>1.3758698302071835</v>
      </c>
      <c r="P445" s="2">
        <f t="shared" si="55"/>
        <v>857</v>
      </c>
    </row>
    <row r="446" spans="1:16" x14ac:dyDescent="0.25">
      <c r="A446" s="9">
        <v>42598</v>
      </c>
      <c r="B446" s="10">
        <v>-5.4790767755633629E-3</v>
      </c>
      <c r="C446" s="10">
        <v>-9.1348188112949646E-4</v>
      </c>
      <c r="D446" s="10">
        <f t="shared" si="48"/>
        <v>-5.8534201779524599E-3</v>
      </c>
      <c r="E446" s="10">
        <f t="shared" si="49"/>
        <v>-1.7071098896314645E-3</v>
      </c>
      <c r="F446" s="5">
        <f t="shared" si="50"/>
        <v>3.4262527779661004E-5</v>
      </c>
      <c r="G446" s="5">
        <f t="shared" si="51"/>
        <v>2.9142241752775508E-6</v>
      </c>
      <c r="H446" s="6" cm="1">
        <f t="array" ref="H446">INDEX(DCC_estimation!$O$16:$O$2531,P446)</f>
        <v>0.5872752052886957</v>
      </c>
      <c r="I446" s="10">
        <f t="shared" si="52"/>
        <v>5.8534201779524599E-3</v>
      </c>
      <c r="J446" s="10">
        <f t="shared" si="53"/>
        <v>1.7071098896314645E-3</v>
      </c>
      <c r="K446" s="14" cm="1">
        <f t="array" ref="K446">INDEX(DCC_estimation!$P$16:$P$2531,P446)</f>
        <v>5.7347876725335695E-3</v>
      </c>
      <c r="L446" s="14" cm="1">
        <f t="array" ref="L446">INDEX(DCC_estimation!$Q$17:$Q$2531,P446)</f>
        <v>1.3404158888555284E-2</v>
      </c>
      <c r="M446" s="14">
        <f>GARCH_SP500!I443</f>
        <v>4.8845204471576007E-3</v>
      </c>
      <c r="N446" s="14">
        <f>GARCH_AAPL!I443</f>
        <v>1.2993143177345706E-2</v>
      </c>
      <c r="O446" s="6">
        <f t="shared" si="54"/>
        <v>1.3726628800401361</v>
      </c>
      <c r="P446" s="2">
        <f t="shared" si="55"/>
        <v>859</v>
      </c>
    </row>
    <row r="447" spans="1:16" x14ac:dyDescent="0.25">
      <c r="A447" s="9">
        <v>42599</v>
      </c>
      <c r="B447" s="10">
        <v>1.868558180106783E-3</v>
      </c>
      <c r="C447" s="10">
        <v>-1.4627537561804349E-3</v>
      </c>
      <c r="D447" s="10">
        <f t="shared" si="48"/>
        <v>1.4942147777176863E-3</v>
      </c>
      <c r="E447" s="10">
        <f t="shared" si="49"/>
        <v>-2.2563817646824029E-3</v>
      </c>
      <c r="F447" s="5">
        <f t="shared" si="50"/>
        <v>2.2326778019499145E-6</v>
      </c>
      <c r="G447" s="5">
        <f t="shared" si="51"/>
        <v>5.091258667991275E-6</v>
      </c>
      <c r="H447" s="6" cm="1">
        <f t="array" ref="H447">INDEX(DCC_estimation!$O$16:$O$2531,P447)</f>
        <v>0.59295543323193156</v>
      </c>
      <c r="I447" s="10">
        <f t="shared" si="52"/>
        <v>1.4942147777176863E-3</v>
      </c>
      <c r="J447" s="10">
        <f t="shared" si="53"/>
        <v>2.2563817646824029E-3</v>
      </c>
      <c r="K447" s="14" cm="1">
        <f t="array" ref="K447">INDEX(DCC_estimation!$P$16:$P$2531,P447)</f>
        <v>5.6413172724568269E-3</v>
      </c>
      <c r="L447" s="14" cm="1">
        <f t="array" ref="L447">INDEX(DCC_estimation!$Q$17:$Q$2531,P447)</f>
        <v>1.3419651835530465E-2</v>
      </c>
      <c r="M447" s="14">
        <f>GARCH_SP500!I444</f>
        <v>5.4871689002230963E-3</v>
      </c>
      <c r="N447" s="14">
        <f>GARCH_AAPL!I444</f>
        <v>1.2486618223923388E-2</v>
      </c>
      <c r="O447" s="6">
        <f t="shared" si="54"/>
        <v>1.4105314563336411</v>
      </c>
      <c r="P447" s="2">
        <f t="shared" si="55"/>
        <v>861</v>
      </c>
    </row>
    <row r="448" spans="1:16" x14ac:dyDescent="0.25">
      <c r="A448" s="9">
        <v>42600</v>
      </c>
      <c r="B448" s="10">
        <v>2.1995949079378629E-3</v>
      </c>
      <c r="C448" s="10">
        <v>-1.281816517121448E-3</v>
      </c>
      <c r="D448" s="10">
        <f t="shared" si="48"/>
        <v>1.8252515055487662E-3</v>
      </c>
      <c r="E448" s="10">
        <f t="shared" si="49"/>
        <v>-2.075444525623416E-3</v>
      </c>
      <c r="F448" s="5">
        <f t="shared" si="50"/>
        <v>3.3315430585080376E-6</v>
      </c>
      <c r="G448" s="5">
        <f t="shared" si="51"/>
        <v>4.3074699789402057E-6</v>
      </c>
      <c r="H448" s="6" cm="1">
        <f t="array" ref="H448">INDEX(DCC_estimation!$O$16:$O$2531,P448)</f>
        <v>0.5890861591941815</v>
      </c>
      <c r="I448" s="10">
        <f t="shared" si="52"/>
        <v>1.8252515055487662E-3</v>
      </c>
      <c r="J448" s="10">
        <f t="shared" si="53"/>
        <v>2.075444525623416E-3</v>
      </c>
      <c r="K448" s="14" cm="1">
        <f t="array" ref="K448">INDEX(DCC_estimation!$P$16:$P$2531,P448)</f>
        <v>6.0360485180870928E-3</v>
      </c>
      <c r="L448" s="14" cm="1">
        <f t="array" ref="L448">INDEX(DCC_estimation!$Q$17:$Q$2531,P448)</f>
        <v>1.3064863924401995E-2</v>
      </c>
      <c r="M448" s="14">
        <f>GARCH_SP500!I445</f>
        <v>5.1786359452290053E-3</v>
      </c>
      <c r="N448" s="14">
        <f>GARCH_AAPL!I445</f>
        <v>1.2080560334575049E-2</v>
      </c>
      <c r="O448" s="6">
        <f t="shared" si="54"/>
        <v>1.2750610745686428</v>
      </c>
      <c r="P448" s="2">
        <f t="shared" si="55"/>
        <v>863</v>
      </c>
    </row>
    <row r="449" spans="1:16" x14ac:dyDescent="0.25">
      <c r="A449" s="9">
        <v>42601</v>
      </c>
      <c r="B449" s="10">
        <v>-1.4403160464925291E-3</v>
      </c>
      <c r="C449" s="10">
        <v>2.5669233590026597E-3</v>
      </c>
      <c r="D449" s="10">
        <f t="shared" si="48"/>
        <v>-1.8146594488816258E-3</v>
      </c>
      <c r="E449" s="10">
        <f t="shared" si="49"/>
        <v>1.7732953505006917E-3</v>
      </c>
      <c r="F449" s="5">
        <f t="shared" si="50"/>
        <v>3.2929889154153661E-6</v>
      </c>
      <c r="G449" s="5">
        <f t="shared" si="51"/>
        <v>3.144576400107371E-6</v>
      </c>
      <c r="H449" s="6" cm="1">
        <f t="array" ref="H449">INDEX(DCC_estimation!$O$16:$O$2531,P449)</f>
        <v>0.58789305503029798</v>
      </c>
      <c r="I449" s="10">
        <f t="shared" si="52"/>
        <v>1.8146594488816258E-3</v>
      </c>
      <c r="J449" s="10">
        <f t="shared" si="53"/>
        <v>1.7732953505006917E-3</v>
      </c>
      <c r="K449" s="14" cm="1">
        <f t="array" ref="K449">INDEX(DCC_estimation!$P$16:$P$2531,P449)</f>
        <v>5.8289728949806165E-3</v>
      </c>
      <c r="L449" s="14" cm="1">
        <f t="array" ref="L449">INDEX(DCC_estimation!$Q$17:$Q$2531,P449)</f>
        <v>1.2789115858662383E-2</v>
      </c>
      <c r="M449" s="14">
        <f>GARCH_SP500!I446</f>
        <v>4.9540914032154765E-3</v>
      </c>
      <c r="N449" s="14">
        <f>GARCH_AAPL!I446</f>
        <v>1.1739612331717665E-2</v>
      </c>
      <c r="O449" s="6">
        <f t="shared" si="54"/>
        <v>1.2898725948373899</v>
      </c>
      <c r="P449" s="2">
        <f t="shared" si="55"/>
        <v>865</v>
      </c>
    </row>
    <row r="450" spans="1:16" x14ac:dyDescent="0.25">
      <c r="A450" s="9">
        <v>42604</v>
      </c>
      <c r="B450" s="10">
        <v>-5.6322033820699335E-4</v>
      </c>
      <c r="C450" s="10">
        <v>-7.7724579370885838E-3</v>
      </c>
      <c r="D450" s="10">
        <f t="shared" si="48"/>
        <v>-9.3756374059609008E-4</v>
      </c>
      <c r="E450" s="10">
        <f t="shared" si="49"/>
        <v>-8.5660859455905514E-3</v>
      </c>
      <c r="F450" s="5">
        <f t="shared" si="50"/>
        <v>8.7902576768053248E-7</v>
      </c>
      <c r="G450" s="5">
        <f t="shared" si="51"/>
        <v>7.3377828427243972E-5</v>
      </c>
      <c r="H450" s="6" cm="1">
        <f t="array" ref="H450">INDEX(DCC_estimation!$O$16:$O$2531,P450)</f>
        <v>0.58623082337256538</v>
      </c>
      <c r="I450" s="10">
        <f t="shared" si="52"/>
        <v>9.3756374059609008E-4</v>
      </c>
      <c r="J450" s="10">
        <f t="shared" si="53"/>
        <v>8.5660859455905514E-3</v>
      </c>
      <c r="K450" s="14" cm="1">
        <f t="array" ref="K450">INDEX(DCC_estimation!$P$16:$P$2531,P450)</f>
        <v>5.6834782768947906E-3</v>
      </c>
      <c r="L450" s="14" cm="1">
        <f t="array" ref="L450">INDEX(DCC_estimation!$Q$17:$Q$2531,P450)</f>
        <v>1.2562977497180796E-2</v>
      </c>
      <c r="M450" s="14">
        <f>GARCH_SP500!I447</f>
        <v>4.84731293457765E-3</v>
      </c>
      <c r="N450" s="14">
        <f>GARCH_AAPL!I447</f>
        <v>1.1422237232751247E-2</v>
      </c>
      <c r="O450" s="6">
        <f t="shared" si="54"/>
        <v>1.2958270065223376</v>
      </c>
      <c r="P450" s="2">
        <f t="shared" si="55"/>
        <v>867</v>
      </c>
    </row>
    <row r="451" spans="1:16" x14ac:dyDescent="0.25">
      <c r="A451" s="9">
        <v>42605</v>
      </c>
      <c r="B451" s="10">
        <v>1.9517648352453953E-3</v>
      </c>
      <c r="C451" s="10">
        <v>3.1333147863490396E-3</v>
      </c>
      <c r="D451" s="10">
        <f t="shared" si="48"/>
        <v>1.5774214328562986E-3</v>
      </c>
      <c r="E451" s="10">
        <f t="shared" si="49"/>
        <v>2.3396867778470716E-3</v>
      </c>
      <c r="F451" s="5">
        <f t="shared" si="50"/>
        <v>2.4882583768344183E-6</v>
      </c>
      <c r="G451" s="5">
        <f t="shared" si="51"/>
        <v>5.4741342184324121E-6</v>
      </c>
      <c r="H451" s="6" cm="1">
        <f t="array" ref="H451">INDEX(DCC_estimation!$O$16:$O$2531,P451)</f>
        <v>0.58641765830537829</v>
      </c>
      <c r="I451" s="10">
        <f t="shared" si="52"/>
        <v>1.5774214328562986E-3</v>
      </c>
      <c r="J451" s="10">
        <f t="shared" si="53"/>
        <v>2.3396867778470716E-3</v>
      </c>
      <c r="K451" s="14" cm="1">
        <f t="array" ref="K451">INDEX(DCC_estimation!$P$16:$P$2531,P451)</f>
        <v>5.6111993836643493E-3</v>
      </c>
      <c r="L451" s="14" cm="1">
        <f t="array" ref="L451">INDEX(DCC_estimation!$Q$17:$Q$2531,P451)</f>
        <v>1.2352994912986113E-2</v>
      </c>
      <c r="M451" s="14">
        <f>GARCH_SP500!I448</f>
        <v>4.6972227511776375E-3</v>
      </c>
      <c r="N451" s="14">
        <f>GARCH_AAPL!I448</f>
        <v>1.1619637260054374E-2</v>
      </c>
      <c r="O451" s="6">
        <f t="shared" si="54"/>
        <v>1.2909921488480274</v>
      </c>
      <c r="P451" s="2">
        <f t="shared" si="55"/>
        <v>869</v>
      </c>
    </row>
    <row r="452" spans="1:16" x14ac:dyDescent="0.25">
      <c r="A452" s="9">
        <v>42606</v>
      </c>
      <c r="B452" s="10">
        <v>-5.240294480771901E-3</v>
      </c>
      <c r="C452" s="10">
        <v>-7.5333027101515126E-3</v>
      </c>
      <c r="D452" s="10">
        <f t="shared" si="48"/>
        <v>-5.6146378831609979E-3</v>
      </c>
      <c r="E452" s="10">
        <f t="shared" si="49"/>
        <v>-8.3269307186534802E-3</v>
      </c>
      <c r="F452" s="5">
        <f t="shared" si="50"/>
        <v>3.1524158559026611E-5</v>
      </c>
      <c r="G452" s="5">
        <f t="shared" si="51"/>
        <v>6.9337775193254968E-5</v>
      </c>
      <c r="H452" s="6" cm="1">
        <f t="array" ref="H452">INDEX(DCC_estimation!$O$16:$O$2531,P452)</f>
        <v>0.58887978383290829</v>
      </c>
      <c r="I452" s="10">
        <f t="shared" si="52"/>
        <v>5.6146378831609979E-3</v>
      </c>
      <c r="J452" s="10">
        <f t="shared" si="53"/>
        <v>8.3269307186534802E-3</v>
      </c>
      <c r="K452" s="14" cm="1">
        <f t="array" ref="K452">INDEX(DCC_estimation!$P$16:$P$2531,P452)</f>
        <v>5.5142084370035267E-3</v>
      </c>
      <c r="L452" s="14" cm="1">
        <f t="array" ref="L452">INDEX(DCC_estimation!$Q$17:$Q$2531,P452)</f>
        <v>1.2519832670085376E-2</v>
      </c>
      <c r="M452" s="14">
        <f>GARCH_SP500!I449</f>
        <v>4.569828424165292E-3</v>
      </c>
      <c r="N452" s="14">
        <f>GARCH_AAPL!I449</f>
        <v>1.1331475240753083E-2</v>
      </c>
      <c r="O452" s="6">
        <f t="shared" si="54"/>
        <v>1.3370325842072162</v>
      </c>
      <c r="P452" s="2">
        <f t="shared" si="55"/>
        <v>871</v>
      </c>
    </row>
    <row r="453" spans="1:16" x14ac:dyDescent="0.25">
      <c r="A453" s="9">
        <v>42607</v>
      </c>
      <c r="B453" s="10">
        <v>-1.3652410546832749E-3</v>
      </c>
      <c r="C453" s="10">
        <v>-4.2580764602425658E-3</v>
      </c>
      <c r="D453" s="10">
        <f t="shared" si="48"/>
        <v>-1.7395844570723717E-3</v>
      </c>
      <c r="E453" s="10">
        <f t="shared" si="49"/>
        <v>-5.0517044687445343E-3</v>
      </c>
      <c r="F453" s="5">
        <f t="shared" si="50"/>
        <v>3.0261540832877781E-6</v>
      </c>
      <c r="G453" s="5">
        <f t="shared" si="51"/>
        <v>2.5519718039533496E-5</v>
      </c>
      <c r="H453" s="6" cm="1">
        <f t="array" ref="H453">INDEX(DCC_estimation!$O$16:$O$2531,P453)</f>
        <v>0.59264163636753298</v>
      </c>
      <c r="I453" s="10">
        <f t="shared" si="52"/>
        <v>1.7395844570723717E-3</v>
      </c>
      <c r="J453" s="10">
        <f t="shared" si="53"/>
        <v>5.0517044687445343E-3</v>
      </c>
      <c r="K453" s="14" cm="1">
        <f t="array" ref="K453">INDEX(DCC_estimation!$P$16:$P$2531,P453)</f>
        <v>5.4379891292471155E-3</v>
      </c>
      <c r="L453" s="14" cm="1">
        <f t="array" ref="L453">INDEX(DCC_estimation!$Q$17:$Q$2531,P453)</f>
        <v>1.2323810692133312E-2</v>
      </c>
      <c r="M453" s="14">
        <f>GARCH_SP500!I450</f>
        <v>5.2241445020415568E-3</v>
      </c>
      <c r="N453" s="14">
        <f>GARCH_AAPL!I450</f>
        <v>1.1525002217336346E-2</v>
      </c>
      <c r="O453" s="6">
        <f t="shared" si="54"/>
        <v>1.3430706022541756</v>
      </c>
      <c r="P453" s="2">
        <f t="shared" si="55"/>
        <v>873</v>
      </c>
    </row>
    <row r="454" spans="1:16" x14ac:dyDescent="0.25">
      <c r="A454" s="9">
        <v>42608</v>
      </c>
      <c r="B454" s="10">
        <v>-1.5788480393283955E-3</v>
      </c>
      <c r="C454" s="10">
        <v>-5.8566142976665958E-3</v>
      </c>
      <c r="D454" s="10">
        <f t="shared" si="48"/>
        <v>-1.953191441717492E-3</v>
      </c>
      <c r="E454" s="10">
        <f t="shared" si="49"/>
        <v>-6.6502423061685642E-3</v>
      </c>
      <c r="F454" s="5">
        <f t="shared" si="50"/>
        <v>3.8149568079984549E-6</v>
      </c>
      <c r="G454" s="5">
        <f t="shared" si="51"/>
        <v>4.4225722730754181E-5</v>
      </c>
      <c r="H454" s="6" cm="1">
        <f t="array" ref="H454">INDEX(DCC_estimation!$O$16:$O$2531,P454)</f>
        <v>0.61087096175235511</v>
      </c>
      <c r="I454" s="10">
        <f t="shared" si="52"/>
        <v>1.953191441717492E-3</v>
      </c>
      <c r="J454" s="10">
        <f t="shared" si="53"/>
        <v>6.6502423061685642E-3</v>
      </c>
      <c r="K454" s="14" cm="1">
        <f t="array" ref="K454">INDEX(DCC_estimation!$P$16:$P$2531,P454)</f>
        <v>5.8584355681444225E-3</v>
      </c>
      <c r="L454" s="14" cm="1">
        <f t="array" ref="L454">INDEX(DCC_estimation!$Q$17:$Q$2531,P454)</f>
        <v>1.2480217907623773E-2</v>
      </c>
      <c r="M454" s="14">
        <f>GARCH_SP500!I451</f>
        <v>5.0466384433531155E-3</v>
      </c>
      <c r="N454" s="14">
        <f>GARCH_AAPL!I451</f>
        <v>1.1420888300896617E-2</v>
      </c>
      <c r="O454" s="6">
        <f t="shared" si="54"/>
        <v>1.3013376399603949</v>
      </c>
      <c r="P454" s="2">
        <f t="shared" si="55"/>
        <v>875</v>
      </c>
    </row>
    <row r="455" spans="1:16" x14ac:dyDescent="0.25">
      <c r="A455" s="9">
        <v>42611</v>
      </c>
      <c r="B455" s="10">
        <v>5.2281193523402436E-3</v>
      </c>
      <c r="C455" s="10">
        <v>-1.1221619180040721E-3</v>
      </c>
      <c r="D455" s="10">
        <f t="shared" si="48"/>
        <v>4.8537759499511467E-3</v>
      </c>
      <c r="E455" s="10">
        <f t="shared" si="49"/>
        <v>-1.9157899265060401E-3</v>
      </c>
      <c r="F455" s="5">
        <f t="shared" si="50"/>
        <v>2.3559140972324156E-5</v>
      </c>
      <c r="G455" s="5">
        <f t="shared" si="51"/>
        <v>3.6702510425020185E-6</v>
      </c>
      <c r="H455" s="6" cm="1">
        <f t="array" ref="H455">INDEX(DCC_estimation!$O$16:$O$2531,P455)</f>
        <v>0.6106332820292707</v>
      </c>
      <c r="I455" s="10">
        <f t="shared" si="52"/>
        <v>4.8537759499511467E-3</v>
      </c>
      <c r="J455" s="10">
        <f t="shared" si="53"/>
        <v>1.9157899265060401E-3</v>
      </c>
      <c r="K455" s="14" cm="1">
        <f t="array" ref="K455">INDEX(DCC_estimation!$P$16:$P$2531,P455)</f>
        <v>5.7377009177722793E-3</v>
      </c>
      <c r="L455" s="14" cm="1">
        <f t="array" ref="L455">INDEX(DCC_estimation!$Q$17:$Q$2531,P455)</f>
        <v>1.2415407226026179E-2</v>
      </c>
      <c r="M455" s="14">
        <f>GARCH_SP500!I452</f>
        <v>4.9311450223243226E-3</v>
      </c>
      <c r="N455" s="14">
        <f>GARCH_AAPL!I452</f>
        <v>1.1449539417478753E-2</v>
      </c>
      <c r="O455" s="6">
        <f t="shared" si="54"/>
        <v>1.3213063857468874</v>
      </c>
      <c r="P455" s="2">
        <f t="shared" si="55"/>
        <v>877</v>
      </c>
    </row>
    <row r="456" spans="1:16" x14ac:dyDescent="0.25">
      <c r="A456" s="9">
        <v>42612</v>
      </c>
      <c r="B456" s="10">
        <v>-1.9537878718389745E-3</v>
      </c>
      <c r="C456" s="10">
        <v>-7.6764650814453717E-3</v>
      </c>
      <c r="D456" s="10">
        <f t="shared" si="48"/>
        <v>-2.328131274228071E-3</v>
      </c>
      <c r="E456" s="10">
        <f t="shared" si="49"/>
        <v>-8.4700930899473392E-3</v>
      </c>
      <c r="F456" s="5">
        <f t="shared" si="50"/>
        <v>5.4201952300388213E-6</v>
      </c>
      <c r="G456" s="5">
        <f t="shared" si="51"/>
        <v>7.1742476952373665E-5</v>
      </c>
      <c r="H456" s="6" cm="1">
        <f t="array" ref="H456">INDEX(DCC_estimation!$O$16:$O$2531,P456)</f>
        <v>0.6113015062413405</v>
      </c>
      <c r="I456" s="10">
        <f t="shared" si="52"/>
        <v>2.328131274228071E-3</v>
      </c>
      <c r="J456" s="10">
        <f t="shared" si="53"/>
        <v>8.4700930899473392E-3</v>
      </c>
      <c r="K456" s="14" cm="1">
        <f t="array" ref="K456">INDEX(DCC_estimation!$P$16:$P$2531,P456)</f>
        <v>5.6602803100592779E-3</v>
      </c>
      <c r="L456" s="14" cm="1">
        <f t="array" ref="L456">INDEX(DCC_estimation!$Q$17:$Q$2531,P456)</f>
        <v>1.2445711259281778E-2</v>
      </c>
      <c r="M456" s="14">
        <f>GARCH_SP500!I453</f>
        <v>5.1306448923946002E-3</v>
      </c>
      <c r="N456" s="14">
        <f>GARCH_AAPL!I453</f>
        <v>1.1216723405434446E-2</v>
      </c>
      <c r="O456" s="6">
        <f t="shared" si="54"/>
        <v>1.3441175387591511</v>
      </c>
      <c r="P456" s="2">
        <f t="shared" si="55"/>
        <v>879</v>
      </c>
    </row>
    <row r="457" spans="1:16" x14ac:dyDescent="0.25">
      <c r="A457" s="9">
        <v>42613</v>
      </c>
      <c r="B457" s="10">
        <v>-2.3757880999210057E-3</v>
      </c>
      <c r="C457" s="10">
        <v>9.4339622641514964E-4</v>
      </c>
      <c r="D457" s="10">
        <f t="shared" si="48"/>
        <v>-2.7501315023101022E-3</v>
      </c>
      <c r="E457" s="10">
        <f t="shared" si="49"/>
        <v>1.4976821791318152E-4</v>
      </c>
      <c r="F457" s="5">
        <f t="shared" si="50"/>
        <v>7.5632232799984199E-6</v>
      </c>
      <c r="G457" s="5">
        <f t="shared" si="51"/>
        <v>2.2430519096890226E-8</v>
      </c>
      <c r="H457" s="6" cm="1">
        <f t="array" ref="H457">INDEX(DCC_estimation!$O$16:$O$2531,P457)</f>
        <v>0.58818431147906269</v>
      </c>
      <c r="I457" s="10">
        <f t="shared" si="52"/>
        <v>2.7501315023101022E-3</v>
      </c>
      <c r="J457" s="10">
        <f t="shared" si="53"/>
        <v>1.4976821791318152E-4</v>
      </c>
      <c r="K457" s="14" cm="1">
        <f t="array" ref="K457">INDEX(DCC_estimation!$P$16:$P$2531,P457)</f>
        <v>5.8034316014117671E-3</v>
      </c>
      <c r="L457" s="14" cm="1">
        <f t="array" ref="L457">INDEX(DCC_estimation!$Q$17:$Q$2531,P457)</f>
        <v>1.2284095155198385E-2</v>
      </c>
      <c r="M457" s="14">
        <f>GARCH_SP500!I454</f>
        <v>5.0348403771000045E-3</v>
      </c>
      <c r="N457" s="14">
        <f>GARCH_AAPL!I454</f>
        <v>1.1448643082174461E-2</v>
      </c>
      <c r="O457" s="6">
        <f t="shared" si="54"/>
        <v>1.2450068420287734</v>
      </c>
      <c r="P457" s="2">
        <f t="shared" si="55"/>
        <v>881</v>
      </c>
    </row>
    <row r="458" spans="1:16" x14ac:dyDescent="0.25">
      <c r="A458" s="9">
        <v>42614</v>
      </c>
      <c r="B458" s="10">
        <v>-4.1456505216475037E-5</v>
      </c>
      <c r="C458" s="10">
        <v>5.9378322337417799E-3</v>
      </c>
      <c r="D458" s="10">
        <f t="shared" si="48"/>
        <v>-4.1579990760557171E-4</v>
      </c>
      <c r="E458" s="10">
        <f t="shared" si="49"/>
        <v>5.1442042252398115E-3</v>
      </c>
      <c r="F458" s="5">
        <f t="shared" si="50"/>
        <v>1.7288956316480197E-7</v>
      </c>
      <c r="G458" s="5">
        <f t="shared" si="51"/>
        <v>2.6462837110975127E-5</v>
      </c>
      <c r="H458" s="6" cm="1">
        <f t="array" ref="H458">INDEX(DCC_estimation!$O$16:$O$2531,P458)</f>
        <v>0.59753744092793692</v>
      </c>
      <c r="I458" s="10">
        <f t="shared" si="52"/>
        <v>4.1579990760557171E-4</v>
      </c>
      <c r="J458" s="10">
        <f t="shared" si="53"/>
        <v>5.1442042252398115E-3</v>
      </c>
      <c r="K458" s="14" cm="1">
        <f t="array" ref="K458">INDEX(DCC_estimation!$P$16:$P$2531,P458)</f>
        <v>5.7350607514897803E-3</v>
      </c>
      <c r="L458" s="14" cm="1">
        <f t="array" ref="L458">INDEX(DCC_estimation!$Q$17:$Q$2531,P458)</f>
        <v>1.2459334859850521E-2</v>
      </c>
      <c r="M458" s="14">
        <f>GARCH_SP500!I455</f>
        <v>5.0144580312460703E-3</v>
      </c>
      <c r="N458" s="14">
        <f>GARCH_AAPL!I455</f>
        <v>1.1179330613860681E-2</v>
      </c>
      <c r="O458" s="6">
        <f t="shared" si="54"/>
        <v>1.2981412735489108</v>
      </c>
      <c r="P458" s="2">
        <f t="shared" si="55"/>
        <v>883</v>
      </c>
    </row>
    <row r="459" spans="1:16" x14ac:dyDescent="0.25">
      <c r="A459" s="9">
        <v>42615</v>
      </c>
      <c r="B459" s="10">
        <v>4.2011000248749486E-3</v>
      </c>
      <c r="C459" s="10">
        <v>9.3694365456971074E-3</v>
      </c>
      <c r="D459" s="10">
        <f t="shared" si="48"/>
        <v>3.8267566224858521E-3</v>
      </c>
      <c r="E459" s="10">
        <f t="shared" si="49"/>
        <v>8.5758085371951398E-3</v>
      </c>
      <c r="F459" s="5">
        <f t="shared" si="50"/>
        <v>1.4644066247739327E-5</v>
      </c>
      <c r="G459" s="5">
        <f t="shared" si="51"/>
        <v>7.3544492066629047E-5</v>
      </c>
      <c r="H459" s="6" cm="1">
        <f t="array" ref="H459">INDEX(DCC_estimation!$O$16:$O$2531,P459)</f>
        <v>0.59524257013689141</v>
      </c>
      <c r="I459" s="10">
        <f t="shared" si="52"/>
        <v>3.8267566224858521E-3</v>
      </c>
      <c r="J459" s="10">
        <f t="shared" si="53"/>
        <v>8.5758085371951398E-3</v>
      </c>
      <c r="K459" s="14" cm="1">
        <f t="array" ref="K459">INDEX(DCC_estimation!$P$16:$P$2531,P459)</f>
        <v>5.7178362300421602E-3</v>
      </c>
      <c r="L459" s="14" cm="1">
        <f t="array" ref="L459">INDEX(DCC_estimation!$Q$17:$Q$2531,P459)</f>
        <v>1.2267893227071875E-2</v>
      </c>
      <c r="M459" s="14">
        <f>GARCH_SP500!I456</f>
        <v>4.8008865450309872E-3</v>
      </c>
      <c r="N459" s="14">
        <f>GARCH_AAPL!I456</f>
        <v>1.106359545945106E-2</v>
      </c>
      <c r="O459" s="6">
        <f t="shared" si="54"/>
        <v>1.2771216244844046</v>
      </c>
      <c r="P459" s="2">
        <f t="shared" si="55"/>
        <v>885</v>
      </c>
    </row>
    <row r="460" spans="1:16" x14ac:dyDescent="0.25">
      <c r="A460" s="9">
        <v>42619</v>
      </c>
      <c r="B460" s="10">
        <v>2.9816787309975279E-3</v>
      </c>
      <c r="C460" s="10">
        <v>-2.7854821206541036E-4</v>
      </c>
      <c r="D460" s="10">
        <f t="shared" si="48"/>
        <v>2.6073353286084314E-3</v>
      </c>
      <c r="E460" s="10">
        <f t="shared" si="49"/>
        <v>-1.0721762205673784E-3</v>
      </c>
      <c r="F460" s="5">
        <f t="shared" si="50"/>
        <v>6.7981975158096373E-6</v>
      </c>
      <c r="G460" s="5">
        <f t="shared" si="51"/>
        <v>1.1495618479501475E-6</v>
      </c>
      <c r="H460" s="6" cm="1">
        <f t="array" ref="H460">INDEX(DCC_estimation!$O$16:$O$2531,P460)</f>
        <v>0.5912929827744926</v>
      </c>
      <c r="I460" s="10">
        <f t="shared" si="52"/>
        <v>2.6073353286084314E-3</v>
      </c>
      <c r="J460" s="10">
        <f t="shared" si="53"/>
        <v>1.0721762205673784E-3</v>
      </c>
      <c r="K460" s="14" cm="1">
        <f t="array" ref="K460">INDEX(DCC_estimation!$P$16:$P$2531,P460)</f>
        <v>5.5789623389923496E-3</v>
      </c>
      <c r="L460" s="14" cm="1">
        <f t="array" ref="L460">INDEX(DCC_estimation!$Q$17:$Q$2531,P460)</f>
        <v>1.2186486984170174E-2</v>
      </c>
      <c r="M460" s="14">
        <f>GARCH_SP500!I457</f>
        <v>4.8707194716389067E-3</v>
      </c>
      <c r="N460" s="14">
        <f>GARCH_AAPL!I457</f>
        <v>1.1200338292951357E-2</v>
      </c>
      <c r="O460" s="6">
        <f t="shared" si="54"/>
        <v>1.2915993693038614</v>
      </c>
      <c r="P460" s="2">
        <f t="shared" si="55"/>
        <v>887</v>
      </c>
    </row>
    <row r="461" spans="1:16" x14ac:dyDescent="0.25">
      <c r="A461" s="9">
        <v>42620</v>
      </c>
      <c r="B461" s="10">
        <v>-1.4635395704520882E-4</v>
      </c>
      <c r="C461" s="10">
        <v>6.1281710725411553E-3</v>
      </c>
      <c r="D461" s="10">
        <f t="shared" si="48"/>
        <v>-5.2069735943430554E-4</v>
      </c>
      <c r="E461" s="10">
        <f t="shared" si="49"/>
        <v>5.3345430640391869E-3</v>
      </c>
      <c r="F461" s="5">
        <f t="shared" si="50"/>
        <v>2.7112574012185837E-7</v>
      </c>
      <c r="G461" s="5">
        <f t="shared" si="51"/>
        <v>2.8457349702088595E-5</v>
      </c>
      <c r="H461" s="6" cm="1">
        <f t="array" ref="H461">INDEX(DCC_estimation!$O$16:$O$2531,P461)</f>
        <v>0.60209854449083822</v>
      </c>
      <c r="I461" s="10">
        <f t="shared" si="52"/>
        <v>5.2069735943430554E-4</v>
      </c>
      <c r="J461" s="10">
        <f t="shared" si="53"/>
        <v>5.3345430640391869E-3</v>
      </c>
      <c r="K461" s="14" cm="1">
        <f t="array" ref="K461">INDEX(DCC_estimation!$P$16:$P$2531,P461)</f>
        <v>5.6334421359017341E-3</v>
      </c>
      <c r="L461" s="14" cm="1">
        <f t="array" ref="L461">INDEX(DCC_estimation!$Q$17:$Q$2531,P461)</f>
        <v>1.228383833625166E-2</v>
      </c>
      <c r="M461" s="14">
        <f>GARCH_SP500!I458</f>
        <v>4.7772574374761023E-3</v>
      </c>
      <c r="N461" s="14">
        <f>GARCH_AAPL!I458</f>
        <v>1.0992338631085629E-2</v>
      </c>
      <c r="O461" s="6">
        <f t="shared" si="54"/>
        <v>1.3128884622570118</v>
      </c>
      <c r="P461" s="2">
        <f t="shared" si="55"/>
        <v>889</v>
      </c>
    </row>
    <row r="462" spans="1:16" x14ac:dyDescent="0.25">
      <c r="A462" s="9">
        <v>42621</v>
      </c>
      <c r="B462" s="10">
        <v>-2.2230760786033921E-3</v>
      </c>
      <c r="C462" s="10">
        <v>-2.6208970099667717E-2</v>
      </c>
      <c r="D462" s="10">
        <f t="shared" si="48"/>
        <v>-2.5974194809924886E-3</v>
      </c>
      <c r="E462" s="10">
        <f t="shared" si="49"/>
        <v>-2.7002598108169684E-2</v>
      </c>
      <c r="F462" s="5">
        <f t="shared" si="50"/>
        <v>6.7465879602392888E-6</v>
      </c>
      <c r="G462" s="5">
        <f t="shared" si="51"/>
        <v>7.2914030459132902E-4</v>
      </c>
      <c r="H462" s="6" cm="1">
        <f t="array" ref="H462">INDEX(DCC_estimation!$O$16:$O$2531,P462)</f>
        <v>0.59521864040186667</v>
      </c>
      <c r="I462" s="10">
        <f t="shared" si="52"/>
        <v>2.5974194809924886E-3</v>
      </c>
      <c r="J462" s="10">
        <f t="shared" si="53"/>
        <v>2.7002598108169684E-2</v>
      </c>
      <c r="K462" s="14" cm="1">
        <f t="array" ref="K462">INDEX(DCC_estimation!$P$16:$P$2531,P462)</f>
        <v>5.576979643558003E-3</v>
      </c>
      <c r="L462" s="14" cm="1">
        <f t="array" ref="L462">INDEX(DCC_estimation!$Q$17:$Q$2531,P462)</f>
        <v>1.2139495790172893E-2</v>
      </c>
      <c r="M462" s="14">
        <f>GARCH_SP500!I459</f>
        <v>4.6220350778187853E-3</v>
      </c>
      <c r="N462" s="14">
        <f>GARCH_AAPL!I459</f>
        <v>1.0921967975716261E-2</v>
      </c>
      <c r="O462" s="6">
        <f t="shared" si="54"/>
        <v>1.2956214010458658</v>
      </c>
      <c r="P462" s="2">
        <f t="shared" si="55"/>
        <v>891</v>
      </c>
    </row>
    <row r="463" spans="1:16" x14ac:dyDescent="0.25">
      <c r="A463" s="9">
        <v>42622</v>
      </c>
      <c r="B463" s="10">
        <v>-2.4522073992573334E-2</v>
      </c>
      <c r="C463" s="10">
        <v>-2.2649735506055202E-2</v>
      </c>
      <c r="D463" s="10">
        <f t="shared" si="48"/>
        <v>-2.4896417394962431E-2</v>
      </c>
      <c r="E463" s="10">
        <f t="shared" si="49"/>
        <v>-2.3443363514557169E-2</v>
      </c>
      <c r="F463" s="5">
        <f t="shared" si="50"/>
        <v>6.1983159910418797E-4</v>
      </c>
      <c r="G463" s="5">
        <f t="shared" si="51"/>
        <v>5.4959129287567032E-4</v>
      </c>
      <c r="H463" s="6" cm="1">
        <f t="array" ref="H463">INDEX(DCC_estimation!$O$16:$O$2531,P463)</f>
        <v>0.59047840096284743</v>
      </c>
      <c r="I463" s="10">
        <f t="shared" si="52"/>
        <v>2.4896417394962431E-2</v>
      </c>
      <c r="J463" s="10">
        <f t="shared" si="53"/>
        <v>2.3443363514557169E-2</v>
      </c>
      <c r="K463" s="14" cm="1">
        <f t="array" ref="K463">INDEX(DCC_estimation!$P$16:$P$2531,P463)</f>
        <v>5.4755429425243727E-3</v>
      </c>
      <c r="L463" s="14" cm="1">
        <f t="array" ref="L463">INDEX(DCC_estimation!$Q$17:$Q$2531,P463)</f>
        <v>1.2091152931738533E-2</v>
      </c>
      <c r="M463" s="14">
        <f>GARCH_SP500!I460</f>
        <v>4.6892605507669648E-3</v>
      </c>
      <c r="N463" s="14">
        <f>GARCH_AAPL!I460</f>
        <v>1.4466321963504164E-2</v>
      </c>
      <c r="O463" s="6">
        <f t="shared" si="54"/>
        <v>1.3039007681745407</v>
      </c>
      <c r="P463" s="2">
        <f t="shared" si="55"/>
        <v>893</v>
      </c>
    </row>
    <row r="464" spans="1:16" x14ac:dyDescent="0.25">
      <c r="A464" s="9">
        <v>42625</v>
      </c>
      <c r="B464" s="10">
        <v>1.4677062331693191E-2</v>
      </c>
      <c r="C464" s="10">
        <v>2.2398992432812515E-2</v>
      </c>
      <c r="D464" s="10">
        <f t="shared" si="48"/>
        <v>1.4302718929304094E-2</v>
      </c>
      <c r="E464" s="10">
        <f t="shared" si="49"/>
        <v>2.1605364424310547E-2</v>
      </c>
      <c r="F464" s="5">
        <f t="shared" si="50"/>
        <v>2.0456776877067367E-4</v>
      </c>
      <c r="G464" s="5">
        <f t="shared" si="51"/>
        <v>4.6679177190726379E-4</v>
      </c>
      <c r="H464" s="6" cm="1">
        <f t="array" ref="H464">INDEX(DCC_estimation!$O$16:$O$2531,P464)</f>
        <v>0.57041991313850515</v>
      </c>
      <c r="I464" s="10">
        <f t="shared" si="52"/>
        <v>1.4302718929304094E-2</v>
      </c>
      <c r="J464" s="10">
        <f t="shared" si="53"/>
        <v>2.1605364424310547E-2</v>
      </c>
      <c r="K464" s="14" cm="1">
        <f t="array" ref="K464">INDEX(DCC_estimation!$P$16:$P$2531,P464)</f>
        <v>5.5143102584300297E-3</v>
      </c>
      <c r="L464" s="14" cm="1">
        <f t="array" ref="L464">INDEX(DCC_estimation!$Q$17:$Q$2531,P464)</f>
        <v>1.473021616291708E-2</v>
      </c>
      <c r="M464" s="14">
        <f>GARCH_SP500!I461</f>
        <v>1.2373936345985959E-2</v>
      </c>
      <c r="N464" s="14">
        <f>GARCH_AAPL!I461</f>
        <v>1.6089185066042948E-2</v>
      </c>
      <c r="O464" s="6">
        <f t="shared" si="54"/>
        <v>1.52374607709411</v>
      </c>
      <c r="P464" s="2">
        <f t="shared" si="55"/>
        <v>895</v>
      </c>
    </row>
    <row r="465" spans="1:16" x14ac:dyDescent="0.25">
      <c r="A465" s="9">
        <v>42626</v>
      </c>
      <c r="B465" s="10">
        <v>-1.4830665480954464E-2</v>
      </c>
      <c r="C465" s="10">
        <v>2.3804930811649028E-2</v>
      </c>
      <c r="D465" s="10">
        <f t="shared" si="48"/>
        <v>-1.5205008883343561E-2</v>
      </c>
      <c r="E465" s="10">
        <f t="shared" si="49"/>
        <v>2.301130280314706E-2</v>
      </c>
      <c r="F465" s="5">
        <f t="shared" si="50"/>
        <v>2.311922951425566E-4</v>
      </c>
      <c r="G465" s="5">
        <f t="shared" si="51"/>
        <v>5.2952005669812375E-4</v>
      </c>
      <c r="H465" s="6" cm="1">
        <f t="array" ref="H465">INDEX(DCC_estimation!$O$16:$O$2531,P465)</f>
        <v>0.66155443035906447</v>
      </c>
      <c r="I465" s="10">
        <f t="shared" si="52"/>
        <v>1.5205008883343561E-2</v>
      </c>
      <c r="J465" s="10">
        <f t="shared" si="53"/>
        <v>2.301130280314706E-2</v>
      </c>
      <c r="K465" s="14" cm="1">
        <f t="array" ref="K465">INDEX(DCC_estimation!$P$16:$P$2531,P465)</f>
        <v>1.1355509281849826E-2</v>
      </c>
      <c r="L465" s="14" cm="1">
        <f t="array" ref="L465">INDEX(DCC_estimation!$Q$17:$Q$2531,P465)</f>
        <v>1.597612622411481E-2</v>
      </c>
      <c r="M465" s="14">
        <f>GARCH_SP500!I462</f>
        <v>1.2556151892922311E-2</v>
      </c>
      <c r="N465" s="14">
        <f>GARCH_AAPL!I462</f>
        <v>1.6741955362987379E-2</v>
      </c>
      <c r="O465" s="6">
        <f t="shared" si="54"/>
        <v>0.93074443613303703</v>
      </c>
      <c r="P465" s="2">
        <f t="shared" si="55"/>
        <v>897</v>
      </c>
    </row>
    <row r="466" spans="1:16" x14ac:dyDescent="0.25">
      <c r="A466" s="9">
        <v>42627</v>
      </c>
      <c r="B466" s="10">
        <v>-5.8767665560266469E-4</v>
      </c>
      <c r="C466" s="10">
        <v>3.5386754437675139E-2</v>
      </c>
      <c r="D466" s="10">
        <f t="shared" ref="D466:D529" si="56">B466-B$8</f>
        <v>-9.6202005799176141E-4</v>
      </c>
      <c r="E466" s="10">
        <f t="shared" ref="E466:E529" si="57">C466-C$8</f>
        <v>3.4593126429173171E-2</v>
      </c>
      <c r="F466" s="5">
        <f t="shared" ref="F466:F529" si="58">D466^2</f>
        <v>9.2548259197847195E-7</v>
      </c>
      <c r="G466" s="5">
        <f t="shared" ref="G466:G529" si="59">E466^2</f>
        <v>1.1966843961447593E-3</v>
      </c>
      <c r="H466" s="6" cm="1">
        <f t="array" ref="H466">INDEX(DCC_estimation!$O$16:$O$2531,P466)</f>
        <v>0.69381573112857253</v>
      </c>
      <c r="I466" s="10">
        <f t="shared" ref="I466:I529" si="60">ABS(D466)</f>
        <v>9.6202005799176141E-4</v>
      </c>
      <c r="J466" s="10">
        <f t="shared" ref="J466:J529" si="61">ABS(E466)</f>
        <v>3.4593126429173171E-2</v>
      </c>
      <c r="K466" s="14" cm="1">
        <f t="array" ref="K466">INDEX(DCC_estimation!$P$16:$P$2531,P466)</f>
        <v>1.1494937453679173E-2</v>
      </c>
      <c r="L466" s="14" cm="1">
        <f t="array" ref="L466">INDEX(DCC_estimation!$Q$17:$Q$2531,P466)</f>
        <v>1.6450627632449109E-2</v>
      </c>
      <c r="M466" s="14">
        <f>GARCH_SP500!I463</f>
        <v>1.3107429820371407E-2</v>
      </c>
      <c r="N466" s="14">
        <f>GARCH_AAPL!I463</f>
        <v>1.7459857432602914E-2</v>
      </c>
      <c r="O466" s="6">
        <f t="shared" ref="O466:O529" si="62">(K466*L466*H466)/K466^2</f>
        <v>0.99293313115665582</v>
      </c>
      <c r="P466" s="2">
        <f t="shared" si="55"/>
        <v>899</v>
      </c>
    </row>
    <row r="467" spans="1:16" x14ac:dyDescent="0.25">
      <c r="A467" s="9">
        <v>42628</v>
      </c>
      <c r="B467" s="10">
        <v>1.010927804983619E-2</v>
      </c>
      <c r="C467" s="10">
        <v>3.399842655447527E-2</v>
      </c>
      <c r="D467" s="10">
        <f t="shared" si="56"/>
        <v>9.7349346474470931E-3</v>
      </c>
      <c r="E467" s="10">
        <f t="shared" si="57"/>
        <v>3.3204798545973302E-2</v>
      </c>
      <c r="F467" s="5">
        <f t="shared" si="58"/>
        <v>9.4768952590065854E-5</v>
      </c>
      <c r="G467" s="5">
        <f t="shared" si="59"/>
        <v>1.1025586464786707E-3</v>
      </c>
      <c r="H467" s="6" cm="1">
        <f t="array" ref="H467">INDEX(DCC_estimation!$O$16:$O$2531,P467)</f>
        <v>0.40817150762229287</v>
      </c>
      <c r="I467" s="10">
        <f t="shared" si="60"/>
        <v>9.7349346474470931E-3</v>
      </c>
      <c r="J467" s="10">
        <f t="shared" si="61"/>
        <v>3.3204798545973302E-2</v>
      </c>
      <c r="K467" s="14" cm="1">
        <f t="array" ref="K467">INDEX(DCC_estimation!$P$16:$P$2531,P467)</f>
        <v>1.1918659364691539E-2</v>
      </c>
      <c r="L467" s="14" cm="1">
        <f t="array" ref="L467">INDEX(DCC_estimation!$Q$17:$Q$2531,P467)</f>
        <v>1.6986229079105353E-2</v>
      </c>
      <c r="M467" s="14">
        <f>GARCH_SP500!I464</f>
        <v>1.1497181608473492E-2</v>
      </c>
      <c r="N467" s="14">
        <f>GARCH_AAPL!I464</f>
        <v>2.0090973827784794E-2</v>
      </c>
      <c r="O467" s="6">
        <f t="shared" si="62"/>
        <v>0.58171766806052183</v>
      </c>
      <c r="P467" s="2">
        <f t="shared" ref="P467:P530" si="63">P466+2</f>
        <v>901</v>
      </c>
    </row>
    <row r="468" spans="1:16" x14ac:dyDescent="0.25">
      <c r="A468" s="9">
        <v>42629</v>
      </c>
      <c r="B468" s="10">
        <v>-3.7722492851356426E-3</v>
      </c>
      <c r="C468" s="10">
        <v>-5.6242969628795825E-3</v>
      </c>
      <c r="D468" s="10">
        <f t="shared" si="56"/>
        <v>-4.1465926875247396E-3</v>
      </c>
      <c r="E468" s="10">
        <f t="shared" si="57"/>
        <v>-6.4179249713815509E-3</v>
      </c>
      <c r="F468" s="5">
        <f t="shared" si="58"/>
        <v>1.7194230916233643E-5</v>
      </c>
      <c r="G468" s="5">
        <f t="shared" si="59"/>
        <v>4.1189760938282879E-5</v>
      </c>
      <c r="H468" s="6" cm="1">
        <f t="array" ref="H468">INDEX(DCC_estimation!$O$16:$O$2531,P468)</f>
        <v>0.36485078763111967</v>
      </c>
      <c r="I468" s="10">
        <f t="shared" si="60"/>
        <v>4.1465926875247396E-3</v>
      </c>
      <c r="J468" s="10">
        <f t="shared" si="61"/>
        <v>6.4179249713815509E-3</v>
      </c>
      <c r="K468" s="14" cm="1">
        <f t="array" ref="K468">INDEX(DCC_estimation!$P$16:$P$2531,P468)</f>
        <v>1.0572686632514618E-2</v>
      </c>
      <c r="L468" s="14" cm="1">
        <f t="array" ref="L468">INDEX(DCC_estimation!$Q$17:$Q$2531,P468)</f>
        <v>1.9089864600068583E-2</v>
      </c>
      <c r="M468" s="14">
        <f>GARCH_SP500!I465</f>
        <v>1.0965794996097273E-2</v>
      </c>
      <c r="N468" s="14">
        <f>GARCH_AAPL!I465</f>
        <v>2.1716411370357597E-2</v>
      </c>
      <c r="O468" s="6">
        <f t="shared" si="62"/>
        <v>0.65876842634178212</v>
      </c>
      <c r="P468" s="2">
        <f t="shared" si="63"/>
        <v>903</v>
      </c>
    </row>
    <row r="469" spans="1:16" x14ac:dyDescent="0.25">
      <c r="A469" s="9">
        <v>42632</v>
      </c>
      <c r="B469" s="10">
        <v>-1.8698928551330596E-5</v>
      </c>
      <c r="C469" s="10">
        <v>-1.1660285415941551E-2</v>
      </c>
      <c r="D469" s="10">
        <f t="shared" si="56"/>
        <v>-3.9304233094042727E-4</v>
      </c>
      <c r="E469" s="10">
        <f t="shared" si="57"/>
        <v>-1.2453913424443519E-2</v>
      </c>
      <c r="F469" s="5">
        <f t="shared" si="58"/>
        <v>1.5448227391108434E-7</v>
      </c>
      <c r="G469" s="5">
        <f t="shared" si="59"/>
        <v>1.550999595835345E-4</v>
      </c>
      <c r="H469" s="6" cm="1">
        <f t="array" ref="H469">INDEX(DCC_estimation!$O$16:$O$2531,P469)</f>
        <v>0.48632957791716819</v>
      </c>
      <c r="I469" s="10">
        <f t="shared" si="60"/>
        <v>3.9304233094042727E-4</v>
      </c>
      <c r="J469" s="10">
        <f t="shared" si="61"/>
        <v>1.2453913424443519E-2</v>
      </c>
      <c r="K469" s="14" cm="1">
        <f t="array" ref="K469">INDEX(DCC_estimation!$P$16:$P$2531,P469)</f>
        <v>1.0144118658976044E-2</v>
      </c>
      <c r="L469" s="14" cm="1">
        <f t="array" ref="L469">INDEX(DCC_estimation!$Q$17:$Q$2531,P469)</f>
        <v>2.0386551338984184E-2</v>
      </c>
      <c r="M469" s="14">
        <f>GARCH_SP500!I466</f>
        <v>9.8913831888252212E-3</v>
      </c>
      <c r="N469" s="14">
        <f>GARCH_AAPL!I466</f>
        <v>2.0100691174875455E-2</v>
      </c>
      <c r="O469" s="6">
        <f t="shared" si="62"/>
        <v>0.97737252896799653</v>
      </c>
      <c r="P469" s="2">
        <f t="shared" si="63"/>
        <v>905</v>
      </c>
    </row>
    <row r="470" spans="1:16" x14ac:dyDescent="0.25">
      <c r="A470" s="9">
        <v>42633</v>
      </c>
      <c r="B470" s="10">
        <v>2.9918845132592686E-4</v>
      </c>
      <c r="C470" s="10">
        <v>-8.8043669660198276E-5</v>
      </c>
      <c r="D470" s="10">
        <f t="shared" si="56"/>
        <v>-7.5154951063169807E-5</v>
      </c>
      <c r="E470" s="10">
        <f t="shared" si="57"/>
        <v>-8.8167167816216639E-4</v>
      </c>
      <c r="F470" s="5">
        <f t="shared" si="58"/>
        <v>5.6482666693074486E-9</v>
      </c>
      <c r="G470" s="5">
        <f t="shared" si="59"/>
        <v>7.7734494807329074E-7</v>
      </c>
      <c r="H470" s="6" cm="1">
        <f t="array" ref="H470">INDEX(DCC_estimation!$O$16:$O$2531,P470)</f>
        <v>0.5172941140168128</v>
      </c>
      <c r="I470" s="10">
        <f t="shared" si="60"/>
        <v>7.5154951063169807E-5</v>
      </c>
      <c r="J470" s="10">
        <f t="shared" si="61"/>
        <v>8.8167167816216639E-4</v>
      </c>
      <c r="K470" s="14" cm="1">
        <f t="array" ref="K470">INDEX(DCC_estimation!$P$16:$P$2531,P470)</f>
        <v>9.2670630749617736E-3</v>
      </c>
      <c r="L470" s="14" cm="1">
        <f t="array" ref="L470">INDEX(DCC_estimation!$Q$17:$Q$2531,P470)</f>
        <v>1.9002007800451779E-2</v>
      </c>
      <c r="M470" s="14">
        <f>GARCH_SP500!I467</f>
        <v>8.7755773991179918E-3</v>
      </c>
      <c r="N470" s="14">
        <f>GARCH_AAPL!I467</f>
        <v>1.9101666249116248E-2</v>
      </c>
      <c r="O470" s="6">
        <f t="shared" si="62"/>
        <v>1.0607057176759116</v>
      </c>
      <c r="P470" s="2">
        <f t="shared" si="63"/>
        <v>907</v>
      </c>
    </row>
    <row r="471" spans="1:16" x14ac:dyDescent="0.25">
      <c r="A471" s="9">
        <v>42634</v>
      </c>
      <c r="B471" s="10">
        <v>1.0917112199498868E-2</v>
      </c>
      <c r="C471" s="10">
        <v>-1.7606762349209326E-4</v>
      </c>
      <c r="D471" s="10">
        <f t="shared" si="56"/>
        <v>1.0542768797109772E-2</v>
      </c>
      <c r="E471" s="10">
        <f t="shared" si="57"/>
        <v>-9.6969563199406138E-4</v>
      </c>
      <c r="F471" s="5">
        <f t="shared" si="58"/>
        <v>1.1114997390931142E-4</v>
      </c>
      <c r="G471" s="5">
        <f t="shared" si="59"/>
        <v>9.4030961870836208E-7</v>
      </c>
      <c r="H471" s="6" cm="1">
        <f t="array" ref="H471">INDEX(DCC_estimation!$O$16:$O$2531,P471)</f>
        <v>0.52874917660015253</v>
      </c>
      <c r="I471" s="10">
        <f t="shared" si="60"/>
        <v>1.0542768797109772E-2</v>
      </c>
      <c r="J471" s="10">
        <f t="shared" si="61"/>
        <v>9.6969563199406138E-4</v>
      </c>
      <c r="K471" s="14" cm="1">
        <f t="array" ref="K471">INDEX(DCC_estimation!$P$16:$P$2531,P471)</f>
        <v>8.3819328367007884E-3</v>
      </c>
      <c r="L471" s="14" cm="1">
        <f t="array" ref="L471">INDEX(DCC_estimation!$Q$17:$Q$2531,P471)</f>
        <v>1.8159921125998416E-2</v>
      </c>
      <c r="M471" s="14">
        <f>GARCH_SP500!I468</f>
        <v>7.8396111889233854E-3</v>
      </c>
      <c r="N471" s="14">
        <f>GARCH_AAPL!I468</f>
        <v>1.7680235155797832E-2</v>
      </c>
      <c r="O471" s="6">
        <f t="shared" si="62"/>
        <v>1.1455643381502967</v>
      </c>
      <c r="P471" s="2">
        <f t="shared" si="63"/>
        <v>909</v>
      </c>
    </row>
    <row r="472" spans="1:16" x14ac:dyDescent="0.25">
      <c r="A472" s="9">
        <v>42635</v>
      </c>
      <c r="B472" s="10">
        <v>6.4998705573431348E-3</v>
      </c>
      <c r="C472" s="10">
        <v>9.4231612708706169E-3</v>
      </c>
      <c r="D472" s="10">
        <f t="shared" si="56"/>
        <v>6.1255271549540379E-3</v>
      </c>
      <c r="E472" s="10">
        <f t="shared" si="57"/>
        <v>8.6295332623686494E-3</v>
      </c>
      <c r="F472" s="5">
        <f t="shared" si="58"/>
        <v>3.7522082926079311E-5</v>
      </c>
      <c r="G472" s="5">
        <f t="shared" si="59"/>
        <v>7.4468844326326905E-5</v>
      </c>
      <c r="H472" s="6" cm="1">
        <f t="array" ref="H472">INDEX(DCC_estimation!$O$16:$O$2531,P472)</f>
        <v>0.54619665415227592</v>
      </c>
      <c r="I472" s="10">
        <f t="shared" si="60"/>
        <v>6.1255271549540379E-3</v>
      </c>
      <c r="J472" s="10">
        <f t="shared" si="61"/>
        <v>8.6295332623686494E-3</v>
      </c>
      <c r="K472" s="14" cm="1">
        <f t="array" ref="K472">INDEX(DCC_estimation!$P$16:$P$2531,P472)</f>
        <v>7.6616630309911038E-3</v>
      </c>
      <c r="L472" s="14" cm="1">
        <f t="array" ref="L472">INDEX(DCC_estimation!$Q$17:$Q$2531,P472)</f>
        <v>1.6987877092135541E-2</v>
      </c>
      <c r="M472" s="14">
        <f>GARCH_SP500!I469</f>
        <v>8.4249984805421473E-3</v>
      </c>
      <c r="N472" s="14">
        <f>GARCH_AAPL!I469</f>
        <v>1.6454029913159716E-2</v>
      </c>
      <c r="O472" s="6">
        <f t="shared" si="62"/>
        <v>1.211058433572775</v>
      </c>
      <c r="P472" s="2">
        <f t="shared" si="63"/>
        <v>911</v>
      </c>
    </row>
    <row r="473" spans="1:16" x14ac:dyDescent="0.25">
      <c r="A473" s="9">
        <v>42636</v>
      </c>
      <c r="B473" s="10">
        <v>-5.7367787688660243E-3</v>
      </c>
      <c r="C473" s="10">
        <v>-1.6663792822760648E-2</v>
      </c>
      <c r="D473" s="10">
        <f t="shared" si="56"/>
        <v>-6.1111221712551213E-3</v>
      </c>
      <c r="E473" s="10">
        <f t="shared" si="57"/>
        <v>-1.7457420831262616E-2</v>
      </c>
      <c r="F473" s="5">
        <f t="shared" si="58"/>
        <v>3.7345814192005905E-5</v>
      </c>
      <c r="G473" s="5">
        <f t="shared" si="59"/>
        <v>3.0476154207980191E-4</v>
      </c>
      <c r="H473" s="6" cm="1">
        <f t="array" ref="H473">INDEX(DCC_estimation!$O$16:$O$2531,P473)</f>
        <v>0.5125183543340458</v>
      </c>
      <c r="I473" s="10">
        <f t="shared" si="60"/>
        <v>6.1111221712551213E-3</v>
      </c>
      <c r="J473" s="10">
        <f t="shared" si="61"/>
        <v>1.7457420831262616E-2</v>
      </c>
      <c r="K473" s="14" cm="1">
        <f t="array" ref="K473">INDEX(DCC_estimation!$P$16:$P$2531,P473)</f>
        <v>8.1427272977455528E-3</v>
      </c>
      <c r="L473" s="14" cm="1">
        <f t="array" ref="L473">INDEX(DCC_estimation!$Q$17:$Q$2531,P473)</f>
        <v>1.6002558392936184E-2</v>
      </c>
      <c r="M473" s="14">
        <f>GARCH_SP500!I470</f>
        <v>7.9765840654044094E-3</v>
      </c>
      <c r="N473" s="14">
        <f>GARCH_AAPL!I470</f>
        <v>1.5633322813477839E-2</v>
      </c>
      <c r="O473" s="6">
        <f t="shared" si="62"/>
        <v>1.0072306971342238</v>
      </c>
      <c r="P473" s="2">
        <f t="shared" si="63"/>
        <v>913</v>
      </c>
    </row>
    <row r="474" spans="1:16" x14ac:dyDescent="0.25">
      <c r="A474" s="9">
        <v>42639</v>
      </c>
      <c r="B474" s="10">
        <v>-8.58783474770064E-3</v>
      </c>
      <c r="C474" s="10">
        <v>1.5082601366338544E-3</v>
      </c>
      <c r="D474" s="10">
        <f t="shared" si="56"/>
        <v>-8.962178150089737E-3</v>
      </c>
      <c r="E474" s="10">
        <f t="shared" si="57"/>
        <v>7.1463212813188627E-4</v>
      </c>
      <c r="F474" s="5">
        <f t="shared" si="58"/>
        <v>8.0320637193945899E-5</v>
      </c>
      <c r="G474" s="5">
        <f t="shared" si="59"/>
        <v>5.1069907855830872E-7</v>
      </c>
      <c r="H474" s="6" cm="1">
        <f t="array" ref="H474">INDEX(DCC_estimation!$O$16:$O$2531,P474)</f>
        <v>0.54888019193625781</v>
      </c>
      <c r="I474" s="10">
        <f t="shared" si="60"/>
        <v>8.962178150089737E-3</v>
      </c>
      <c r="J474" s="10">
        <f t="shared" si="61"/>
        <v>7.1463212813188627E-4</v>
      </c>
      <c r="K474" s="14" cm="1">
        <f t="array" ref="K474">INDEX(DCC_estimation!$P$16:$P$2531,P474)</f>
        <v>7.8054775987405223E-3</v>
      </c>
      <c r="L474" s="14" cm="1">
        <f t="array" ref="L474">INDEX(DCC_estimation!$Q$17:$Q$2531,P474)</f>
        <v>1.5360050715854154E-2</v>
      </c>
      <c r="M474" s="14">
        <f>GARCH_SP500!I471</f>
        <v>7.7663570795964377E-3</v>
      </c>
      <c r="N474" s="14">
        <f>GARCH_AAPL!I471</f>
        <v>1.600318747292637E-2</v>
      </c>
      <c r="O474" s="6">
        <f t="shared" si="62"/>
        <v>1.080116812637969</v>
      </c>
      <c r="P474" s="2">
        <f t="shared" si="63"/>
        <v>915</v>
      </c>
    </row>
    <row r="475" spans="1:16" x14ac:dyDescent="0.25">
      <c r="A475" s="9">
        <v>42640</v>
      </c>
      <c r="B475" s="10">
        <v>6.4442477051396274E-3</v>
      </c>
      <c r="C475" s="10">
        <v>1.8603827732239786E-3</v>
      </c>
      <c r="D475" s="10">
        <f t="shared" si="56"/>
        <v>6.0699043027505305E-3</v>
      </c>
      <c r="E475" s="10">
        <f t="shared" si="57"/>
        <v>1.0667547647220106E-3</v>
      </c>
      <c r="F475" s="5">
        <f t="shared" si="58"/>
        <v>3.6843738244549401E-5</v>
      </c>
      <c r="G475" s="5">
        <f t="shared" si="59"/>
        <v>1.1379657280571122E-6</v>
      </c>
      <c r="H475" s="6" cm="1">
        <f t="array" ref="H475">INDEX(DCC_estimation!$O$16:$O$2531,P475)</f>
        <v>0.59319265401412158</v>
      </c>
      <c r="I475" s="10">
        <f t="shared" si="60"/>
        <v>6.0699043027505305E-3</v>
      </c>
      <c r="J475" s="10">
        <f t="shared" si="61"/>
        <v>1.0667547647220106E-3</v>
      </c>
      <c r="K475" s="14" cm="1">
        <f t="array" ref="K475">INDEX(DCC_estimation!$P$16:$P$2531,P475)</f>
        <v>7.6393415282708889E-3</v>
      </c>
      <c r="L475" s="14" cm="1">
        <f t="array" ref="L475">INDEX(DCC_estimation!$Q$17:$Q$2531,P475)</f>
        <v>1.5683351976970152E-2</v>
      </c>
      <c r="M475" s="14">
        <f>GARCH_SP500!I472</f>
        <v>8.2004983826049205E-3</v>
      </c>
      <c r="N475" s="14">
        <f>GARCH_AAPL!I472</f>
        <v>1.5003804414627267E-2</v>
      </c>
      <c r="O475" s="6">
        <f t="shared" si="62"/>
        <v>1.2178077323324317</v>
      </c>
      <c r="P475" s="2">
        <f t="shared" si="63"/>
        <v>917</v>
      </c>
    </row>
    <row r="476" spans="1:16" x14ac:dyDescent="0.25">
      <c r="A476" s="9">
        <v>42641</v>
      </c>
      <c r="B476" s="10">
        <v>5.2964679410907323E-3</v>
      </c>
      <c r="C476" s="10">
        <v>7.6045630066163827E-3</v>
      </c>
      <c r="D476" s="10">
        <f t="shared" si="56"/>
        <v>4.9221245387016353E-3</v>
      </c>
      <c r="E476" s="10">
        <f t="shared" si="57"/>
        <v>6.8109349981144143E-3</v>
      </c>
      <c r="F476" s="5">
        <f t="shared" si="58"/>
        <v>2.4227309974488786E-5</v>
      </c>
      <c r="G476" s="5">
        <f t="shared" si="59"/>
        <v>4.6388835548539798E-5</v>
      </c>
      <c r="H476" s="6" cm="1">
        <f t="array" ref="H476">INDEX(DCC_estimation!$O$16:$O$2531,P476)</f>
        <v>0.56326251334036714</v>
      </c>
      <c r="I476" s="10">
        <f t="shared" si="60"/>
        <v>4.9221245387016353E-3</v>
      </c>
      <c r="J476" s="10">
        <f t="shared" si="61"/>
        <v>6.8109349981144143E-3</v>
      </c>
      <c r="K476" s="14" cm="1">
        <f t="array" ref="K476">INDEX(DCC_estimation!$P$16:$P$2531,P476)</f>
        <v>7.9690661724537513E-3</v>
      </c>
      <c r="L476" s="14" cm="1">
        <f t="array" ref="L476">INDEX(DCC_estimation!$Q$17:$Q$2531,P476)</f>
        <v>1.4903696767537245E-2</v>
      </c>
      <c r="M476" s="14">
        <f>GARCH_SP500!I473</f>
        <v>7.7926017380660524E-3</v>
      </c>
      <c r="N476" s="14">
        <f>GARCH_AAPL!I473</f>
        <v>1.4152645628015024E-2</v>
      </c>
      <c r="O476" s="6">
        <f t="shared" si="62"/>
        <v>1.0534099626833602</v>
      </c>
      <c r="P476" s="2">
        <f t="shared" si="63"/>
        <v>919</v>
      </c>
    </row>
    <row r="477" spans="1:16" x14ac:dyDescent="0.25">
      <c r="A477" s="9">
        <v>42642</v>
      </c>
      <c r="B477" s="10">
        <v>-9.3213040614910092E-3</v>
      </c>
      <c r="C477" s="10">
        <v>-1.5533094007304626E-2</v>
      </c>
      <c r="D477" s="10">
        <f t="shared" si="56"/>
        <v>-9.6956474638801061E-3</v>
      </c>
      <c r="E477" s="10">
        <f t="shared" si="57"/>
        <v>-1.6326722015806594E-2</v>
      </c>
      <c r="F477" s="5">
        <f t="shared" si="58"/>
        <v>9.4005579743844733E-5</v>
      </c>
      <c r="G477" s="5">
        <f t="shared" si="59"/>
        <v>2.6656185178142373E-4</v>
      </c>
      <c r="H477" s="6" cm="1">
        <f t="array" ref="H477">INDEX(DCC_estimation!$O$16:$O$2531,P477)</f>
        <v>0.56234728839322257</v>
      </c>
      <c r="I477" s="10">
        <f t="shared" si="60"/>
        <v>9.6956474638801061E-3</v>
      </c>
      <c r="J477" s="10">
        <f t="shared" si="61"/>
        <v>1.6326722015806594E-2</v>
      </c>
      <c r="K477" s="14" cm="1">
        <f t="array" ref="K477">INDEX(DCC_estimation!$P$16:$P$2531,P477)</f>
        <v>7.665972487626925E-3</v>
      </c>
      <c r="L477" s="14" cm="1">
        <f t="array" ref="L477">INDEX(DCC_estimation!$Q$17:$Q$2531,P477)</f>
        <v>1.4258024166994359E-2</v>
      </c>
      <c r="M477" s="14">
        <f>GARCH_SP500!I474</f>
        <v>7.3129876689376786E-3</v>
      </c>
      <c r="N477" s="14">
        <f>GARCH_AAPL!I474</f>
        <v>1.3596885465997046E-2</v>
      </c>
      <c r="O477" s="6">
        <f t="shared" si="62"/>
        <v>1.0459157322956099</v>
      </c>
      <c r="P477" s="2">
        <f t="shared" si="63"/>
        <v>921</v>
      </c>
    </row>
    <row r="478" spans="1:16" x14ac:dyDescent="0.25">
      <c r="A478" s="9">
        <v>42643</v>
      </c>
      <c r="B478" s="10">
        <v>7.9679052405015049E-3</v>
      </c>
      <c r="C478" s="10">
        <v>7.7554287751826489E-3</v>
      </c>
      <c r="D478" s="10">
        <f t="shared" si="56"/>
        <v>7.593561838112408E-3</v>
      </c>
      <c r="E478" s="10">
        <f t="shared" si="57"/>
        <v>6.9618007666806805E-3</v>
      </c>
      <c r="F478" s="5">
        <f t="shared" si="58"/>
        <v>5.7662181389237091E-5</v>
      </c>
      <c r="G478" s="5">
        <f t="shared" si="59"/>
        <v>4.8466669914955709E-5</v>
      </c>
      <c r="H478" s="6" cm="1">
        <f t="array" ref="H478">INDEX(DCC_estimation!$O$16:$O$2531,P478)</f>
        <v>0.58029132194659216</v>
      </c>
      <c r="I478" s="10">
        <f t="shared" si="60"/>
        <v>7.593561838112408E-3</v>
      </c>
      <c r="J478" s="10">
        <f t="shared" si="61"/>
        <v>6.9618007666806805E-3</v>
      </c>
      <c r="K478" s="14" cm="1">
        <f t="array" ref="K478">INDEX(DCC_estimation!$P$16:$P$2531,P478)</f>
        <v>7.3106029018960919E-3</v>
      </c>
      <c r="L478" s="14" cm="1">
        <f t="array" ref="L478">INDEX(DCC_estimation!$Q$17:$Q$2531,P478)</f>
        <v>1.3850777927060031E-2</v>
      </c>
      <c r="M478" s="14">
        <f>GARCH_SP500!I475</f>
        <v>8.0703938783702016E-3</v>
      </c>
      <c r="N478" s="14">
        <f>GARCH_AAPL!I475</f>
        <v>1.4267081464115533E-2</v>
      </c>
      <c r="O478" s="6">
        <f t="shared" si="62"/>
        <v>1.0994286437302903</v>
      </c>
      <c r="P478" s="2">
        <f t="shared" si="63"/>
        <v>923</v>
      </c>
    </row>
    <row r="479" spans="1:16" x14ac:dyDescent="0.25">
      <c r="A479" s="9">
        <v>42646</v>
      </c>
      <c r="B479" s="10">
        <v>-3.2606640316935609E-3</v>
      </c>
      <c r="C479" s="10">
        <v>-4.6882616651654496E-3</v>
      </c>
      <c r="D479" s="10">
        <f t="shared" si="56"/>
        <v>-3.6350074340826574E-3</v>
      </c>
      <c r="E479" s="10">
        <f t="shared" si="57"/>
        <v>-5.4818896736674181E-3</v>
      </c>
      <c r="F479" s="5">
        <f t="shared" si="58"/>
        <v>1.3213279045836185E-5</v>
      </c>
      <c r="G479" s="5">
        <f t="shared" si="59"/>
        <v>3.0051114394261473E-5</v>
      </c>
      <c r="H479" s="6" cm="1">
        <f t="array" ref="H479">INDEX(DCC_estimation!$O$16:$O$2531,P479)</f>
        <v>0.63199668059530978</v>
      </c>
      <c r="I479" s="10">
        <f t="shared" si="60"/>
        <v>3.6350074340826574E-3</v>
      </c>
      <c r="J479" s="10">
        <f t="shared" si="61"/>
        <v>5.4818896736674181E-3</v>
      </c>
      <c r="K479" s="14" cm="1">
        <f t="array" ref="K479">INDEX(DCC_estimation!$P$16:$P$2531,P479)</f>
        <v>7.8809489640292076E-3</v>
      </c>
      <c r="L479" s="14" cm="1">
        <f t="array" ref="L479">INDEX(DCC_estimation!$Q$17:$Q$2531,P479)</f>
        <v>1.4399169448487429E-2</v>
      </c>
      <c r="M479" s="14">
        <f>GARCH_SP500!I476</f>
        <v>7.9487196001811946E-3</v>
      </c>
      <c r="N479" s="14">
        <f>GARCH_AAPL!I476</f>
        <v>1.3700606927844769E-2</v>
      </c>
      <c r="O479" s="6">
        <f t="shared" si="62"/>
        <v>1.1547121211302549</v>
      </c>
      <c r="P479" s="2">
        <f t="shared" si="63"/>
        <v>925</v>
      </c>
    </row>
    <row r="480" spans="1:16" x14ac:dyDescent="0.25">
      <c r="A480" s="9">
        <v>42647</v>
      </c>
      <c r="B480" s="10">
        <v>-4.9555802332037491E-3</v>
      </c>
      <c r="C480" s="10">
        <v>4.2659439838586E-3</v>
      </c>
      <c r="D480" s="10">
        <f t="shared" si="56"/>
        <v>-5.329923635592846E-3</v>
      </c>
      <c r="E480" s="10">
        <f t="shared" si="57"/>
        <v>3.472315975356632E-3</v>
      </c>
      <c r="F480" s="5">
        <f t="shared" si="58"/>
        <v>2.840808596125126E-5</v>
      </c>
      <c r="G480" s="5">
        <f t="shared" si="59"/>
        <v>1.2056978232716878E-5</v>
      </c>
      <c r="H480" s="6" cm="1">
        <f t="array" ref="H480">INDEX(DCC_estimation!$O$16:$O$2531,P480)</f>
        <v>0.62812563379702502</v>
      </c>
      <c r="I480" s="10">
        <f t="shared" si="60"/>
        <v>5.329923635592846E-3</v>
      </c>
      <c r="J480" s="10">
        <f t="shared" si="61"/>
        <v>3.472315975356632E-3</v>
      </c>
      <c r="K480" s="14" cm="1">
        <f t="array" ref="K480">INDEX(DCC_estimation!$P$16:$P$2531,P480)</f>
        <v>7.7980920272622371E-3</v>
      </c>
      <c r="L480" s="14" cm="1">
        <f t="array" ref="L480">INDEX(DCC_estimation!$Q$17:$Q$2531,P480)</f>
        <v>1.3971872495552368E-2</v>
      </c>
      <c r="M480" s="14">
        <f>GARCH_SP500!I477</f>
        <v>7.3863422118161937E-3</v>
      </c>
      <c r="N480" s="14">
        <f>GARCH_AAPL!I477</f>
        <v>1.3230272814303324E-2</v>
      </c>
      <c r="O480" s="6">
        <f t="shared" si="62"/>
        <v>1.1254151959118612</v>
      </c>
      <c r="P480" s="2">
        <f t="shared" si="63"/>
        <v>927</v>
      </c>
    </row>
    <row r="481" spans="1:16" x14ac:dyDescent="0.25">
      <c r="A481" s="9">
        <v>42648</v>
      </c>
      <c r="B481" s="10">
        <v>4.2966951717982038E-3</v>
      </c>
      <c r="C481" s="10">
        <v>4.4251327433619814E-4</v>
      </c>
      <c r="D481" s="10">
        <f t="shared" si="56"/>
        <v>3.9223517694091069E-3</v>
      </c>
      <c r="E481" s="10">
        <f t="shared" si="57"/>
        <v>-3.5111473416576998E-4</v>
      </c>
      <c r="F481" s="5">
        <f t="shared" si="58"/>
        <v>1.5384843402986753E-5</v>
      </c>
      <c r="G481" s="5">
        <f t="shared" si="59"/>
        <v>1.2328155654829931E-7</v>
      </c>
      <c r="H481" s="6" cm="1">
        <f t="array" ref="H481">INDEX(DCC_estimation!$O$16:$O$2531,P481)</f>
        <v>0.62628762882529743</v>
      </c>
      <c r="I481" s="10">
        <f t="shared" si="60"/>
        <v>3.9223517694091069E-3</v>
      </c>
      <c r="J481" s="10">
        <f t="shared" si="61"/>
        <v>3.5111473416576998E-4</v>
      </c>
      <c r="K481" s="14" cm="1">
        <f t="array" ref="K481">INDEX(DCC_estimation!$P$16:$P$2531,P481)</f>
        <v>7.3636189573848682E-3</v>
      </c>
      <c r="L481" s="14" cm="1">
        <f t="array" ref="L481">INDEX(DCC_estimation!$Q$17:$Q$2531,P481)</f>
        <v>1.3630963631478319E-2</v>
      </c>
      <c r="M481" s="14">
        <f>GARCH_SP500!I478</f>
        <v>7.1831614483967923E-3</v>
      </c>
      <c r="N481" s="14">
        <f>GARCH_AAPL!I478</f>
        <v>1.2691197789027702E-2</v>
      </c>
      <c r="O481" s="6">
        <f t="shared" si="62"/>
        <v>1.159335367672832</v>
      </c>
      <c r="P481" s="2">
        <f t="shared" si="63"/>
        <v>929</v>
      </c>
    </row>
    <row r="482" spans="1:16" x14ac:dyDescent="0.25">
      <c r="A482" s="9">
        <v>42649</v>
      </c>
      <c r="B482" s="10">
        <v>4.8154167419078853E-4</v>
      </c>
      <c r="C482" s="10">
        <v>7.4303049117980802E-3</v>
      </c>
      <c r="D482" s="10">
        <f t="shared" si="56"/>
        <v>1.0719827180169186E-4</v>
      </c>
      <c r="E482" s="10">
        <f t="shared" si="57"/>
        <v>6.6366769032961117E-3</v>
      </c>
      <c r="F482" s="5">
        <f t="shared" si="58"/>
        <v>1.1491469477269404E-8</v>
      </c>
      <c r="G482" s="5">
        <f t="shared" si="59"/>
        <v>4.404548031874407E-5</v>
      </c>
      <c r="H482" s="6" cm="1">
        <f t="array" ref="H482">INDEX(DCC_estimation!$O$16:$O$2531,P482)</f>
        <v>0.593374833772087</v>
      </c>
      <c r="I482" s="10">
        <f t="shared" si="60"/>
        <v>1.0719827180169186E-4</v>
      </c>
      <c r="J482" s="10">
        <f t="shared" si="61"/>
        <v>6.6366769032961117E-3</v>
      </c>
      <c r="K482" s="14" cm="1">
        <f t="array" ref="K482">INDEX(DCC_estimation!$P$16:$P$2531,P482)</f>
        <v>7.2071052758492593E-3</v>
      </c>
      <c r="L482" s="14" cm="1">
        <f t="array" ref="L482">INDEX(DCC_estimation!$Q$17:$Q$2531,P482)</f>
        <v>1.3239239335060956E-2</v>
      </c>
      <c r="M482" s="14">
        <f>GARCH_SP500!I479</f>
        <v>6.7123396811098867E-3</v>
      </c>
      <c r="N482" s="14">
        <f>GARCH_AAPL!I479</f>
        <v>1.2211246159457788E-2</v>
      </c>
      <c r="O482" s="6">
        <f t="shared" si="62"/>
        <v>1.0900120282737187</v>
      </c>
      <c r="P482" s="2">
        <f t="shared" si="63"/>
        <v>931</v>
      </c>
    </row>
    <row r="483" spans="1:16" x14ac:dyDescent="0.25">
      <c r="A483" s="9">
        <v>42650</v>
      </c>
      <c r="B483" s="10">
        <v>-3.2534698278855467E-3</v>
      </c>
      <c r="C483" s="10">
        <v>1.4926332426024036E-3</v>
      </c>
      <c r="D483" s="10">
        <f t="shared" si="56"/>
        <v>-3.6278132302746432E-3</v>
      </c>
      <c r="E483" s="10">
        <f t="shared" si="57"/>
        <v>6.9900523410043548E-4</v>
      </c>
      <c r="F483" s="5">
        <f t="shared" si="58"/>
        <v>1.3161028833755741E-5</v>
      </c>
      <c r="G483" s="5">
        <f t="shared" si="59"/>
        <v>4.8860831729980463E-7</v>
      </c>
      <c r="H483" s="6" cm="1">
        <f t="array" ref="H483">INDEX(DCC_estimation!$O$16:$O$2531,P483)</f>
        <v>0.58664261192967726</v>
      </c>
      <c r="I483" s="10">
        <f t="shared" si="60"/>
        <v>3.6278132302746432E-3</v>
      </c>
      <c r="J483" s="10">
        <f t="shared" si="61"/>
        <v>6.9900523410043548E-4</v>
      </c>
      <c r="K483" s="14" cm="1">
        <f t="array" ref="K483">INDEX(DCC_estimation!$P$16:$P$2531,P483)</f>
        <v>6.8672627944653926E-3</v>
      </c>
      <c r="L483" s="14" cm="1">
        <f t="array" ref="L483">INDEX(DCC_estimation!$Q$17:$Q$2531,P483)</f>
        <v>1.290028339168525E-2</v>
      </c>
      <c r="M483" s="14">
        <f>GARCH_SP500!I480</f>
        <v>6.1403449723253286E-3</v>
      </c>
      <c r="N483" s="14">
        <f>GARCH_AAPL!I480</f>
        <v>1.198380841616176E-2</v>
      </c>
      <c r="O483" s="6">
        <f t="shared" si="62"/>
        <v>1.1020192717294166</v>
      </c>
      <c r="P483" s="2">
        <f t="shared" si="63"/>
        <v>933</v>
      </c>
    </row>
    <row r="484" spans="1:16" x14ac:dyDescent="0.25">
      <c r="A484" s="9">
        <v>42653</v>
      </c>
      <c r="B484" s="10">
        <v>4.605941292820992E-3</v>
      </c>
      <c r="C484" s="10">
        <v>1.7447028491917482E-2</v>
      </c>
      <c r="D484" s="10">
        <f t="shared" si="56"/>
        <v>4.231597890431895E-3</v>
      </c>
      <c r="E484" s="10">
        <f t="shared" si="57"/>
        <v>1.6653400483415515E-2</v>
      </c>
      <c r="F484" s="5">
        <f t="shared" si="58"/>
        <v>1.7906420706307666E-5</v>
      </c>
      <c r="G484" s="5">
        <f t="shared" si="59"/>
        <v>2.773357476610241E-4</v>
      </c>
      <c r="H484" s="6" cm="1">
        <f t="array" ref="H484">INDEX(DCC_estimation!$O$16:$O$2531,P484)</f>
        <v>0.58513959503867552</v>
      </c>
      <c r="I484" s="10">
        <f t="shared" si="60"/>
        <v>4.231597890431895E-3</v>
      </c>
      <c r="J484" s="10">
        <f t="shared" si="61"/>
        <v>1.6653400483415515E-2</v>
      </c>
      <c r="K484" s="14" cm="1">
        <f t="array" ref="K484">INDEX(DCC_estimation!$P$16:$P$2531,P484)</f>
        <v>6.4563080796684715E-3</v>
      </c>
      <c r="L484" s="14" cm="1">
        <f t="array" ref="L484">INDEX(DCC_estimation!$Q$17:$Q$2531,P484)</f>
        <v>1.2748534058268545E-2</v>
      </c>
      <c r="M484" s="14">
        <f>GARCH_SP500!I481</f>
        <v>5.9691135044018465E-3</v>
      </c>
      <c r="N484" s="14">
        <f>GARCH_AAPL!I481</f>
        <v>1.161816776214547E-2</v>
      </c>
      <c r="O484" s="6">
        <f t="shared" si="62"/>
        <v>1.1554083175930276</v>
      </c>
      <c r="P484" s="2">
        <f t="shared" si="63"/>
        <v>935</v>
      </c>
    </row>
    <row r="485" spans="1:16" x14ac:dyDescent="0.25">
      <c r="A485" s="9">
        <v>42654</v>
      </c>
      <c r="B485" s="10">
        <v>-1.2446502685264704E-2</v>
      </c>
      <c r="C485" s="10">
        <v>2.1542437861528096E-3</v>
      </c>
      <c r="D485" s="10">
        <f t="shared" si="56"/>
        <v>-1.2820846087653801E-2</v>
      </c>
      <c r="E485" s="10">
        <f t="shared" si="57"/>
        <v>1.3606157776508416E-3</v>
      </c>
      <c r="F485" s="5">
        <f t="shared" si="58"/>
        <v>1.6437409440330777E-4</v>
      </c>
      <c r="G485" s="5">
        <f t="shared" si="59"/>
        <v>1.8512752943924044E-6</v>
      </c>
      <c r="H485" s="6" cm="1">
        <f t="array" ref="H485">INDEX(DCC_estimation!$O$16:$O$2531,P485)</f>
        <v>0.58297112120492567</v>
      </c>
      <c r="I485" s="10">
        <f t="shared" si="60"/>
        <v>1.2820846087653801E-2</v>
      </c>
      <c r="J485" s="10">
        <f t="shared" si="61"/>
        <v>1.3606157776508416E-3</v>
      </c>
      <c r="K485" s="14" cm="1">
        <f t="array" ref="K485">INDEX(DCC_estimation!$P$16:$P$2531,P485)</f>
        <v>6.3355561177085374E-3</v>
      </c>
      <c r="L485" s="14" cm="1">
        <f t="array" ref="L485">INDEX(DCC_estimation!$Q$17:$Q$2531,P485)</f>
        <v>1.2498742901204132E-2</v>
      </c>
      <c r="M485" s="14">
        <f>GARCH_SP500!I482</f>
        <v>5.8022943091857147E-3</v>
      </c>
      <c r="N485" s="14">
        <f>GARCH_AAPL!I482</f>
        <v>1.2604289098537334E-2</v>
      </c>
      <c r="O485" s="6">
        <f t="shared" si="62"/>
        <v>1.1500815441285124</v>
      </c>
      <c r="P485" s="2">
        <f t="shared" si="63"/>
        <v>937</v>
      </c>
    </row>
    <row r="486" spans="1:16" x14ac:dyDescent="0.25">
      <c r="A486" s="9">
        <v>42655</v>
      </c>
      <c r="B486" s="10">
        <v>1.1466118788989732E-3</v>
      </c>
      <c r="C486" s="10">
        <v>8.9423212745547431E-3</v>
      </c>
      <c r="D486" s="10">
        <f t="shared" si="56"/>
        <v>7.7226847650987648E-4</v>
      </c>
      <c r="E486" s="10">
        <f t="shared" si="57"/>
        <v>8.1486932660527756E-3</v>
      </c>
      <c r="F486" s="5">
        <f t="shared" si="58"/>
        <v>5.9639859981088562E-7</v>
      </c>
      <c r="G486" s="5">
        <f t="shared" si="59"/>
        <v>6.640120194421385E-5</v>
      </c>
      <c r="H486" s="6" cm="1">
        <f t="array" ref="H486">INDEX(DCC_estimation!$O$16:$O$2531,P486)</f>
        <v>0.59860821790096952</v>
      </c>
      <c r="I486" s="10">
        <f t="shared" si="60"/>
        <v>7.7226847650987648E-4</v>
      </c>
      <c r="J486" s="10">
        <f t="shared" si="61"/>
        <v>8.1486932660527756E-3</v>
      </c>
      <c r="K486" s="14" cm="1">
        <f t="array" ref="K486">INDEX(DCC_estimation!$P$16:$P$2531,P486)</f>
        <v>6.2314649405574209E-3</v>
      </c>
      <c r="L486" s="14" cm="1">
        <f t="array" ref="L486">INDEX(DCC_estimation!$Q$17:$Q$2531,P486)</f>
        <v>1.3234114097290087E-2</v>
      </c>
      <c r="M486" s="14">
        <f>GARCH_SP500!I483</f>
        <v>8.0944151567068235E-3</v>
      </c>
      <c r="N486" s="14">
        <f>GARCH_AAPL!I483</f>
        <v>1.2134711556639803E-2</v>
      </c>
      <c r="O486" s="6">
        <f t="shared" si="62"/>
        <v>1.2712980865408301</v>
      </c>
      <c r="P486" s="2">
        <f t="shared" si="63"/>
        <v>939</v>
      </c>
    </row>
    <row r="487" spans="1:16" x14ac:dyDescent="0.25">
      <c r="A487" s="9">
        <v>42656</v>
      </c>
      <c r="B487" s="10">
        <v>-3.0993184304264343E-3</v>
      </c>
      <c r="C487" s="10">
        <v>-3.0679394262124182E-3</v>
      </c>
      <c r="D487" s="10">
        <f t="shared" si="56"/>
        <v>-3.4736618328155308E-3</v>
      </c>
      <c r="E487" s="10">
        <f t="shared" si="57"/>
        <v>-3.8615674347143862E-3</v>
      </c>
      <c r="F487" s="5">
        <f t="shared" si="58"/>
        <v>1.2066326528759353E-5</v>
      </c>
      <c r="G487" s="5">
        <f t="shared" si="59"/>
        <v>1.4911703052846646E-5</v>
      </c>
      <c r="H487" s="6" cm="1">
        <f t="array" ref="H487">INDEX(DCC_estimation!$O$16:$O$2531,P487)</f>
        <v>0.52898106491894303</v>
      </c>
      <c r="I487" s="10">
        <f t="shared" si="60"/>
        <v>3.4736618328155308E-3</v>
      </c>
      <c r="J487" s="10">
        <f t="shared" si="61"/>
        <v>3.8615674347143862E-3</v>
      </c>
      <c r="K487" s="14" cm="1">
        <f t="array" ref="K487">INDEX(DCC_estimation!$P$16:$P$2531,P487)</f>
        <v>7.9180342097469915E-3</v>
      </c>
      <c r="L487" s="14" cm="1">
        <f t="array" ref="L487">INDEX(DCC_estimation!$Q$17:$Q$2531,P487)</f>
        <v>1.2892278751985077E-2</v>
      </c>
      <c r="M487" s="14">
        <f>GARCH_SP500!I484</f>
        <v>7.2731546601001564E-3</v>
      </c>
      <c r="N487" s="14">
        <f>GARCH_AAPL!I484</f>
        <v>1.202352270924619E-2</v>
      </c>
      <c r="O487" s="6">
        <f t="shared" si="62"/>
        <v>0.86129601903738706</v>
      </c>
      <c r="P487" s="2">
        <f t="shared" si="63"/>
        <v>941</v>
      </c>
    </row>
    <row r="488" spans="1:16" x14ac:dyDescent="0.25">
      <c r="A488" s="9">
        <v>42657</v>
      </c>
      <c r="B488" s="10">
        <v>2.0163653841631657E-4</v>
      </c>
      <c r="C488" s="10">
        <v>5.5564368077813953E-3</v>
      </c>
      <c r="D488" s="10">
        <f t="shared" si="56"/>
        <v>-1.727068639727801E-4</v>
      </c>
      <c r="E488" s="10">
        <f t="shared" si="57"/>
        <v>4.7628087992794268E-3</v>
      </c>
      <c r="F488" s="5">
        <f t="shared" si="58"/>
        <v>2.982766086331237E-8</v>
      </c>
      <c r="G488" s="5">
        <f t="shared" si="59"/>
        <v>2.2684347658493534E-5</v>
      </c>
      <c r="H488" s="6" cm="1">
        <f t="array" ref="H488">INDEX(DCC_estimation!$O$16:$O$2531,P488)</f>
        <v>0.54460221279880205</v>
      </c>
      <c r="I488" s="10">
        <f t="shared" si="60"/>
        <v>1.727068639727801E-4</v>
      </c>
      <c r="J488" s="10">
        <f t="shared" si="61"/>
        <v>4.7628087992794268E-3</v>
      </c>
      <c r="K488" s="14" cm="1">
        <f t="array" ref="K488">INDEX(DCC_estimation!$P$16:$P$2531,P488)</f>
        <v>7.2890721294944713E-3</v>
      </c>
      <c r="L488" s="14" cm="1">
        <f t="array" ref="L488">INDEX(DCC_estimation!$Q$17:$Q$2531,P488)</f>
        <v>1.2816312283396941E-2</v>
      </c>
      <c r="M488" s="14">
        <f>GARCH_SP500!I485</f>
        <v>6.8306395048970073E-3</v>
      </c>
      <c r="N488" s="14">
        <f>GARCH_AAPL!I485</f>
        <v>1.1761548269940055E-2</v>
      </c>
      <c r="O488" s="6">
        <f t="shared" si="62"/>
        <v>0.95756934565312379</v>
      </c>
      <c r="P488" s="2">
        <f t="shared" si="63"/>
        <v>943</v>
      </c>
    </row>
    <row r="489" spans="1:16" x14ac:dyDescent="0.25">
      <c r="A489" s="9">
        <v>42660</v>
      </c>
      <c r="B489" s="10">
        <v>-3.0380031692749387E-3</v>
      </c>
      <c r="C489" s="10">
        <v>-6.8003062756205601E-4</v>
      </c>
      <c r="D489" s="10">
        <f t="shared" si="56"/>
        <v>-3.4123465716640352E-3</v>
      </c>
      <c r="E489" s="10">
        <f t="shared" si="57"/>
        <v>-1.473658636064024E-3</v>
      </c>
      <c r="F489" s="5">
        <f t="shared" si="58"/>
        <v>1.1644109125147296E-5</v>
      </c>
      <c r="G489" s="5">
        <f t="shared" si="59"/>
        <v>2.1716697756460795E-6</v>
      </c>
      <c r="H489" s="6" cm="1">
        <f t="array" ref="H489">INDEX(DCC_estimation!$O$16:$O$2531,P489)</f>
        <v>0.56542931996320855</v>
      </c>
      <c r="I489" s="10">
        <f t="shared" si="60"/>
        <v>3.4123465716640352E-3</v>
      </c>
      <c r="J489" s="10">
        <f t="shared" si="61"/>
        <v>1.473658636064024E-3</v>
      </c>
      <c r="K489" s="14" cm="1">
        <f t="array" ref="K489">INDEX(DCC_estimation!$P$16:$P$2531,P489)</f>
        <v>6.9551386690560766E-3</v>
      </c>
      <c r="L489" s="14" cm="1">
        <f t="array" ref="L489">INDEX(DCC_estimation!$Q$17:$Q$2531,P489)</f>
        <v>1.2635803134236625E-2</v>
      </c>
      <c r="M489" s="14">
        <f>GARCH_SP500!I486</f>
        <v>6.2407621273900702E-3</v>
      </c>
      <c r="N489" s="14">
        <f>GARCH_AAPL!I486</f>
        <v>1.1520179414365955E-2</v>
      </c>
      <c r="O489" s="6">
        <f t="shared" si="62"/>
        <v>1.0272481848805521</v>
      </c>
      <c r="P489" s="2">
        <f t="shared" si="63"/>
        <v>945</v>
      </c>
    </row>
    <row r="490" spans="1:16" x14ac:dyDescent="0.25">
      <c r="A490" s="9">
        <v>42661</v>
      </c>
      <c r="B490" s="10">
        <v>6.1603573947801582E-3</v>
      </c>
      <c r="C490" s="10">
        <v>-6.8059546812093696E-4</v>
      </c>
      <c r="D490" s="10">
        <f t="shared" si="56"/>
        <v>5.7860139923910613E-3</v>
      </c>
      <c r="E490" s="10">
        <f t="shared" si="57"/>
        <v>-1.474223476622905E-3</v>
      </c>
      <c r="F490" s="5">
        <f t="shared" si="58"/>
        <v>3.3477957920145148E-5</v>
      </c>
      <c r="G490" s="5">
        <f t="shared" si="59"/>
        <v>2.173334859026125E-6</v>
      </c>
      <c r="H490" s="6" cm="1">
        <f t="array" ref="H490">INDEX(DCC_estimation!$O$16:$O$2531,P490)</f>
        <v>0.57186198234693708</v>
      </c>
      <c r="I490" s="10">
        <f t="shared" si="60"/>
        <v>5.7860139923910613E-3</v>
      </c>
      <c r="J490" s="10">
        <f t="shared" si="61"/>
        <v>1.474223476622905E-3</v>
      </c>
      <c r="K490" s="14" cm="1">
        <f t="array" ref="K490">INDEX(DCC_estimation!$P$16:$P$2531,P490)</f>
        <v>6.5278696186770379E-3</v>
      </c>
      <c r="L490" s="14" cm="1">
        <f t="array" ref="L490">INDEX(DCC_estimation!$Q$17:$Q$2531,P490)</f>
        <v>1.2467788043928278E-2</v>
      </c>
      <c r="M490" s="14">
        <f>GARCH_SP500!I487</f>
        <v>6.0167612230851205E-3</v>
      </c>
      <c r="N490" s="14">
        <f>GARCH_AAPL!I487</f>
        <v>1.1262851920423507E-2</v>
      </c>
      <c r="O490" s="6">
        <f t="shared" si="62"/>
        <v>1.0922175844141979</v>
      </c>
      <c r="P490" s="2">
        <f t="shared" si="63"/>
        <v>947</v>
      </c>
    </row>
    <row r="491" spans="1:16" x14ac:dyDescent="0.25">
      <c r="A491" s="9">
        <v>42662</v>
      </c>
      <c r="B491" s="10">
        <v>2.1919985043934442E-3</v>
      </c>
      <c r="C491" s="10">
        <v>-2.9794500723588913E-3</v>
      </c>
      <c r="D491" s="10">
        <f t="shared" si="56"/>
        <v>1.8176551020043475E-3</v>
      </c>
      <c r="E491" s="10">
        <f t="shared" si="57"/>
        <v>-3.7730780808608593E-3</v>
      </c>
      <c r="F491" s="5">
        <f t="shared" si="58"/>
        <v>3.3038700698424348E-6</v>
      </c>
      <c r="G491" s="5">
        <f t="shared" si="59"/>
        <v>1.4236118204272664E-5</v>
      </c>
      <c r="H491" s="6" cm="1">
        <f t="array" ref="H491">INDEX(DCC_estimation!$O$16:$O$2531,P491)</f>
        <v>0.58015901878253529</v>
      </c>
      <c r="I491" s="10">
        <f t="shared" si="60"/>
        <v>1.8176551020043475E-3</v>
      </c>
      <c r="J491" s="10">
        <f t="shared" si="61"/>
        <v>3.7730780808608593E-3</v>
      </c>
      <c r="K491" s="14" cm="1">
        <f t="array" ref="K491">INDEX(DCC_estimation!$P$16:$P$2531,P491)</f>
        <v>6.3687827927025042E-3</v>
      </c>
      <c r="L491" s="14" cm="1">
        <f t="array" ref="L491">INDEX(DCC_estimation!$Q$17:$Q$2531,P491)</f>
        <v>1.2293190347568988E-2</v>
      </c>
      <c r="M491" s="14">
        <f>GARCH_SP500!I488</f>
        <v>6.08524087079375E-3</v>
      </c>
      <c r="N491" s="14">
        <f>GARCH_AAPL!I488</f>
        <v>1.1052360451326284E-2</v>
      </c>
      <c r="O491" s="6">
        <f t="shared" si="62"/>
        <v>1.1198380415680953</v>
      </c>
      <c r="P491" s="2">
        <f t="shared" si="63"/>
        <v>949</v>
      </c>
    </row>
    <row r="492" spans="1:16" x14ac:dyDescent="0.25">
      <c r="A492" s="9">
        <v>42663</v>
      </c>
      <c r="B492" s="10">
        <v>-1.3757467506726462E-3</v>
      </c>
      <c r="C492" s="10">
        <v>-5.1236337047932956E-4</v>
      </c>
      <c r="D492" s="10">
        <f t="shared" si="56"/>
        <v>-1.7500901530617429E-3</v>
      </c>
      <c r="E492" s="10">
        <f t="shared" si="57"/>
        <v>-1.3059913789812976E-3</v>
      </c>
      <c r="F492" s="5">
        <f t="shared" si="58"/>
        <v>3.0628155438436748E-6</v>
      </c>
      <c r="G492" s="5">
        <f t="shared" si="59"/>
        <v>1.7056134819734712E-6</v>
      </c>
      <c r="H492" s="6" cm="1">
        <f t="array" ref="H492">INDEX(DCC_estimation!$O$16:$O$2531,P492)</f>
        <v>0.56381527412826149</v>
      </c>
      <c r="I492" s="10">
        <f t="shared" si="60"/>
        <v>1.7500901530617429E-3</v>
      </c>
      <c r="J492" s="10">
        <f t="shared" si="61"/>
        <v>1.3059913789812976E-3</v>
      </c>
      <c r="K492" s="14" cm="1">
        <f t="array" ref="K492">INDEX(DCC_estimation!$P$16:$P$2531,P492)</f>
        <v>6.4335517910586457E-3</v>
      </c>
      <c r="L492" s="14" cm="1">
        <f t="array" ref="L492">INDEX(DCC_estimation!$Q$17:$Q$2531,P492)</f>
        <v>1.2153532424626863E-2</v>
      </c>
      <c r="M492" s="14">
        <f>GARCH_SP500!I489</f>
        <v>5.6674676689583339E-3</v>
      </c>
      <c r="N492" s="14">
        <f>GARCH_AAPL!I489</f>
        <v>1.0967193596977303E-2</v>
      </c>
      <c r="O492" s="6">
        <f t="shared" si="62"/>
        <v>1.0650955239283386</v>
      </c>
      <c r="P492" s="2">
        <f t="shared" si="63"/>
        <v>951</v>
      </c>
    </row>
    <row r="493" spans="1:16" x14ac:dyDescent="0.25">
      <c r="A493" s="9">
        <v>42664</v>
      </c>
      <c r="B493" s="10">
        <v>-8.4059514136147762E-5</v>
      </c>
      <c r="C493" s="10">
        <v>-3.9295747114155288E-3</v>
      </c>
      <c r="D493" s="10">
        <f t="shared" si="56"/>
        <v>-4.5840291652524443E-4</v>
      </c>
      <c r="E493" s="10">
        <f t="shared" si="57"/>
        <v>-4.7232027199174973E-3</v>
      </c>
      <c r="F493" s="5">
        <f t="shared" si="58"/>
        <v>2.1013323387885022E-7</v>
      </c>
      <c r="G493" s="5">
        <f t="shared" si="59"/>
        <v>2.2308643933436043E-5</v>
      </c>
      <c r="H493" s="6" cm="1">
        <f t="array" ref="H493">INDEX(DCC_estimation!$O$16:$O$2531,P493)</f>
        <v>0.56620455908354816</v>
      </c>
      <c r="I493" s="10">
        <f t="shared" si="60"/>
        <v>4.5840291652524443E-4</v>
      </c>
      <c r="J493" s="10">
        <f t="shared" si="61"/>
        <v>4.7232027199174973E-3</v>
      </c>
      <c r="K493" s="14" cm="1">
        <f t="array" ref="K493">INDEX(DCC_estimation!$P$16:$P$2531,P493)</f>
        <v>6.1444312943264821E-3</v>
      </c>
      <c r="L493" s="14" cm="1">
        <f t="array" ref="L493">INDEX(DCC_estimation!$Q$17:$Q$2531,P493)</f>
        <v>1.2104334906231798E-2</v>
      </c>
      <c r="M493" s="14">
        <f>GARCH_SP500!I490</f>
        <v>5.3909924381484097E-3</v>
      </c>
      <c r="N493" s="14">
        <f>GARCH_AAPL!I490</f>
        <v>1.0807443591499263E-2</v>
      </c>
      <c r="O493" s="6">
        <f t="shared" si="62"/>
        <v>1.1154050359242924</v>
      </c>
      <c r="P493" s="2">
        <f t="shared" si="63"/>
        <v>953</v>
      </c>
    </row>
    <row r="494" spans="1:16" x14ac:dyDescent="0.25">
      <c r="A494" s="9">
        <v>42667</v>
      </c>
      <c r="B494" s="10">
        <v>4.7497618113545581E-3</v>
      </c>
      <c r="C494" s="10">
        <v>9.0051457975988125E-3</v>
      </c>
      <c r="D494" s="10">
        <f t="shared" si="56"/>
        <v>4.3754184089654612E-3</v>
      </c>
      <c r="E494" s="10">
        <f t="shared" si="57"/>
        <v>8.2115177890968449E-3</v>
      </c>
      <c r="F494" s="5">
        <f t="shared" si="58"/>
        <v>1.9144286253513848E-5</v>
      </c>
      <c r="G494" s="5">
        <f t="shared" si="59"/>
        <v>6.7429024400653936E-5</v>
      </c>
      <c r="H494" s="6" cm="1">
        <f t="array" ref="H494">INDEX(DCC_estimation!$O$16:$O$2531,P494)</f>
        <v>0.57749409960313003</v>
      </c>
      <c r="I494" s="10">
        <f t="shared" si="60"/>
        <v>4.3754184089654612E-3</v>
      </c>
      <c r="J494" s="10">
        <f t="shared" si="61"/>
        <v>8.2115177890968449E-3</v>
      </c>
      <c r="K494" s="14" cm="1">
        <f t="array" ref="K494">INDEX(DCC_estimation!$P$16:$P$2531,P494)</f>
        <v>5.9543468073821049E-3</v>
      </c>
      <c r="L494" s="14" cm="1">
        <f t="array" ref="L494">INDEX(DCC_estimation!$Q$17:$Q$2531,P494)</f>
        <v>1.1999951758210014E-2</v>
      </c>
      <c r="M494" s="14">
        <f>GARCH_SP500!I491</f>
        <v>5.0963357543897594E-3</v>
      </c>
      <c r="N494" s="14">
        <f>GARCH_AAPL!I491</f>
        <v>1.0823396298943317E-2</v>
      </c>
      <c r="O494" s="6">
        <f t="shared" si="62"/>
        <v>1.16383905070778</v>
      </c>
      <c r="P494" s="2">
        <f t="shared" si="63"/>
        <v>955</v>
      </c>
    </row>
    <row r="495" spans="1:16" x14ac:dyDescent="0.25">
      <c r="A495" s="9">
        <v>42668</v>
      </c>
      <c r="B495" s="10">
        <v>-3.7976507555791406E-3</v>
      </c>
      <c r="C495" s="10">
        <v>5.0998725031874415E-3</v>
      </c>
      <c r="D495" s="10">
        <f t="shared" si="56"/>
        <v>-4.1719941579682375E-3</v>
      </c>
      <c r="E495" s="10">
        <f t="shared" si="57"/>
        <v>4.306244494685473E-3</v>
      </c>
      <c r="F495" s="5">
        <f t="shared" si="58"/>
        <v>1.7405535254121103E-5</v>
      </c>
      <c r="G495" s="5">
        <f t="shared" si="59"/>
        <v>1.8543741648008945E-5</v>
      </c>
      <c r="H495" s="6" cm="1">
        <f t="array" ref="H495">INDEX(DCC_estimation!$O$16:$O$2531,P495)</f>
        <v>0.58394210158423232</v>
      </c>
      <c r="I495" s="10">
        <f t="shared" si="60"/>
        <v>4.1719941579682375E-3</v>
      </c>
      <c r="J495" s="10">
        <f t="shared" si="61"/>
        <v>4.306244494685473E-3</v>
      </c>
      <c r="K495" s="14" cm="1">
        <f t="array" ref="K495">INDEX(DCC_estimation!$P$16:$P$2531,P495)</f>
        <v>5.7590825331667959E-3</v>
      </c>
      <c r="L495" s="14" cm="1">
        <f t="array" ref="L495">INDEX(DCC_estimation!$Q$17:$Q$2531,P495)</f>
        <v>1.2020830718364812E-2</v>
      </c>
      <c r="M495" s="14">
        <f>GARCH_SP500!I492</f>
        <v>5.1697783059215779E-3</v>
      </c>
      <c r="N495" s="14">
        <f>GARCH_AAPL!I492</f>
        <v>1.0979845950385269E-2</v>
      </c>
      <c r="O495" s="6">
        <f t="shared" si="62"/>
        <v>1.2188519806835256</v>
      </c>
      <c r="P495" s="2">
        <f t="shared" si="63"/>
        <v>957</v>
      </c>
    </row>
    <row r="496" spans="1:16" x14ac:dyDescent="0.25">
      <c r="A496" s="9">
        <v>42669</v>
      </c>
      <c r="B496" s="10">
        <v>-1.7404206872095873E-3</v>
      </c>
      <c r="C496" s="10">
        <v>-2.2494748414376375E-2</v>
      </c>
      <c r="D496" s="10">
        <f t="shared" si="56"/>
        <v>-2.1147640895986838E-3</v>
      </c>
      <c r="E496" s="10">
        <f t="shared" si="57"/>
        <v>-2.3288376422878343E-2</v>
      </c>
      <c r="F496" s="5">
        <f t="shared" si="58"/>
        <v>4.47222715465615E-6</v>
      </c>
      <c r="G496" s="5">
        <f t="shared" si="59"/>
        <v>5.4234847641367588E-4</v>
      </c>
      <c r="H496" s="6" cm="1">
        <f t="array" ref="H496">INDEX(DCC_estimation!$O$16:$O$2531,P496)</f>
        <v>0.59817392406327941</v>
      </c>
      <c r="I496" s="10">
        <f t="shared" si="60"/>
        <v>2.1147640895986838E-3</v>
      </c>
      <c r="J496" s="10">
        <f t="shared" si="61"/>
        <v>2.3288376422878343E-2</v>
      </c>
      <c r="K496" s="14" cm="1">
        <f t="array" ref="K496">INDEX(DCC_estimation!$P$16:$P$2531,P496)</f>
        <v>5.8203834094817655E-3</v>
      </c>
      <c r="L496" s="14" cm="1">
        <f t="array" ref="L496">INDEX(DCC_estimation!$Q$17:$Q$2531,P496)</f>
        <v>1.2132573979252484E-2</v>
      </c>
      <c r="M496" s="14">
        <f>GARCH_SP500!I493</f>
        <v>5.3343077783772211E-3</v>
      </c>
      <c r="N496" s="14">
        <f>GARCH_AAPL!I493</f>
        <v>1.086507559302533E-2</v>
      </c>
      <c r="O496" s="6">
        <f t="shared" si="62"/>
        <v>1.2468919786855892</v>
      </c>
      <c r="P496" s="2">
        <f t="shared" si="63"/>
        <v>959</v>
      </c>
    </row>
    <row r="497" spans="1:16" x14ac:dyDescent="0.25">
      <c r="A497" s="9">
        <v>42670</v>
      </c>
      <c r="B497" s="10">
        <v>-2.9867768517781723E-3</v>
      </c>
      <c r="C497" s="10">
        <v>-9.6028379480176396E-3</v>
      </c>
      <c r="D497" s="10">
        <f t="shared" si="56"/>
        <v>-3.3611202541672688E-3</v>
      </c>
      <c r="E497" s="10">
        <f t="shared" si="57"/>
        <v>-1.0396465956519607E-2</v>
      </c>
      <c r="F497" s="5">
        <f t="shared" si="58"/>
        <v>1.1297129362973445E-5</v>
      </c>
      <c r="G497" s="5">
        <f t="shared" si="59"/>
        <v>1.0808650438507115E-4</v>
      </c>
      <c r="H497" s="6" cm="1">
        <f t="array" ref="H497">INDEX(DCC_estimation!$O$16:$O$2531,P497)</f>
        <v>0.57566864214618996</v>
      </c>
      <c r="I497" s="10">
        <f t="shared" si="60"/>
        <v>3.3611202541672688E-3</v>
      </c>
      <c r="J497" s="10">
        <f t="shared" si="61"/>
        <v>1.0396465956519607E-2</v>
      </c>
      <c r="K497" s="14" cm="1">
        <f t="array" ref="K497">INDEX(DCC_estimation!$P$16:$P$2531,P497)</f>
        <v>5.9261707002626479E-3</v>
      </c>
      <c r="L497" s="14" cm="1">
        <f t="array" ref="L497">INDEX(DCC_estimation!$Q$17:$Q$2531,P497)</f>
        <v>1.2053122084793701E-2</v>
      </c>
      <c r="M497" s="14">
        <f>GARCH_SP500!I494</f>
        <v>5.1670062863683674E-3</v>
      </c>
      <c r="N497" s="14">
        <f>GARCH_AAPL!I494</f>
        <v>1.3596259214151897E-2</v>
      </c>
      <c r="O497" s="6">
        <f t="shared" si="62"/>
        <v>1.1708411342028886</v>
      </c>
      <c r="P497" s="2">
        <f t="shared" si="63"/>
        <v>961</v>
      </c>
    </row>
    <row r="498" spans="1:16" x14ac:dyDescent="0.25">
      <c r="A498" s="9">
        <v>42671</v>
      </c>
      <c r="B498" s="10">
        <v>-3.1082398829839208E-3</v>
      </c>
      <c r="C498" s="10">
        <v>-6.6387488945230944E-3</v>
      </c>
      <c r="D498" s="10">
        <f t="shared" si="56"/>
        <v>-3.4825832853730174E-3</v>
      </c>
      <c r="E498" s="10">
        <f t="shared" si="57"/>
        <v>-7.4323769030250628E-3</v>
      </c>
      <c r="F498" s="5">
        <f t="shared" si="58"/>
        <v>1.2128386339559519E-5</v>
      </c>
      <c r="G498" s="5">
        <f t="shared" si="59"/>
        <v>5.5240226428620421E-5</v>
      </c>
      <c r="H498" s="6" cm="1">
        <f t="array" ref="H498">INDEX(DCC_estimation!$O$16:$O$2531,P498)</f>
        <v>0.56368748808884528</v>
      </c>
      <c r="I498" s="10">
        <f t="shared" si="60"/>
        <v>3.4825832853730174E-3</v>
      </c>
      <c r="J498" s="10">
        <f t="shared" si="61"/>
        <v>7.4323769030250628E-3</v>
      </c>
      <c r="K498" s="14" cm="1">
        <f t="array" ref="K498">INDEX(DCC_estimation!$P$16:$P$2531,P498)</f>
        <v>5.8118601381554006E-3</v>
      </c>
      <c r="L498" s="14" cm="1">
        <f t="array" ref="L498">INDEX(DCC_estimation!$Q$17:$Q$2531,P498)</f>
        <v>1.4067477696494943E-2</v>
      </c>
      <c r="M498" s="14">
        <f>GARCH_SP500!I495</f>
        <v>5.1987040497622084E-3</v>
      </c>
      <c r="N498" s="14">
        <f>GARCH_AAPL!I495</f>
        <v>1.3533540844392882E-2</v>
      </c>
      <c r="O498" s="6">
        <f t="shared" si="62"/>
        <v>1.3643929788372109</v>
      </c>
      <c r="P498" s="2">
        <f t="shared" si="63"/>
        <v>963</v>
      </c>
    </row>
    <row r="499" spans="1:16" x14ac:dyDescent="0.25">
      <c r="A499" s="9">
        <v>42674</v>
      </c>
      <c r="B499" s="10">
        <v>-1.2227181023405365E-4</v>
      </c>
      <c r="C499" s="10">
        <v>-1.5828350334153862E-3</v>
      </c>
      <c r="D499" s="10">
        <f t="shared" si="56"/>
        <v>-4.9661521262315037E-4</v>
      </c>
      <c r="E499" s="10">
        <f t="shared" si="57"/>
        <v>-2.3764630419173542E-3</v>
      </c>
      <c r="F499" s="5">
        <f t="shared" si="58"/>
        <v>2.4662666940873683E-7</v>
      </c>
      <c r="G499" s="5">
        <f t="shared" si="59"/>
        <v>5.6475765895990848E-6</v>
      </c>
      <c r="H499" s="6" cm="1">
        <f t="array" ref="H499">INDEX(DCC_estimation!$O$16:$O$2531,P499)</f>
        <v>0.58506362774950993</v>
      </c>
      <c r="I499" s="10">
        <f t="shared" si="60"/>
        <v>4.9661521262315037E-4</v>
      </c>
      <c r="J499" s="10">
        <f t="shared" si="61"/>
        <v>2.3764630419173542E-3</v>
      </c>
      <c r="K499" s="14" cm="1">
        <f t="array" ref="K499">INDEX(DCC_estimation!$P$16:$P$2531,P499)</f>
        <v>5.8309159662158121E-3</v>
      </c>
      <c r="L499" s="14" cm="1">
        <f t="array" ref="L499">INDEX(DCC_estimation!$Q$17:$Q$2531,P499)</f>
        <v>1.4003891660696505E-2</v>
      </c>
      <c r="M499" s="14">
        <f>GARCH_SP500!I496</f>
        <v>5.2406034183695091E-3</v>
      </c>
      <c r="N499" s="14">
        <f>GARCH_AAPL!I496</f>
        <v>1.3221860808395897E-2</v>
      </c>
      <c r="O499" s="6">
        <f t="shared" si="62"/>
        <v>1.4051253190903836</v>
      </c>
      <c r="P499" s="2">
        <f t="shared" si="63"/>
        <v>965</v>
      </c>
    </row>
    <row r="500" spans="1:16" x14ac:dyDescent="0.25">
      <c r="A500" s="9">
        <v>42675</v>
      </c>
      <c r="B500" s="10">
        <v>-6.7869153164171747E-3</v>
      </c>
      <c r="C500" s="10">
        <v>-1.8055346133521222E-2</v>
      </c>
      <c r="D500" s="10">
        <f t="shared" si="56"/>
        <v>-7.1612587188062717E-3</v>
      </c>
      <c r="E500" s="10">
        <f t="shared" si="57"/>
        <v>-1.8848974142023189E-2</v>
      </c>
      <c r="F500" s="5">
        <f t="shared" si="58"/>
        <v>5.1283626437678847E-5</v>
      </c>
      <c r="G500" s="5">
        <f t="shared" si="59"/>
        <v>3.5528382620665883E-4</v>
      </c>
      <c r="H500" s="6" cm="1">
        <f t="array" ref="H500">INDEX(DCC_estimation!$O$16:$O$2531,P500)</f>
        <v>0.59829877697151534</v>
      </c>
      <c r="I500" s="10">
        <f t="shared" si="60"/>
        <v>7.1612587188062717E-3</v>
      </c>
      <c r="J500" s="10">
        <f t="shared" si="61"/>
        <v>1.8848974142023189E-2</v>
      </c>
      <c r="K500" s="14" cm="1">
        <f t="array" ref="K500">INDEX(DCC_estimation!$P$16:$P$2531,P500)</f>
        <v>5.8571843769204771E-3</v>
      </c>
      <c r="L500" s="14" cm="1">
        <f t="array" ref="L500">INDEX(DCC_estimation!$Q$17:$Q$2531,P500)</f>
        <v>1.3755361403719335E-2</v>
      </c>
      <c r="M500" s="14">
        <f>GARCH_SP500!I497</f>
        <v>4.9799566451332062E-3</v>
      </c>
      <c r="N500" s="14">
        <f>GARCH_AAPL!I497</f>
        <v>1.2695460643060392E-2</v>
      </c>
      <c r="O500" s="6">
        <f t="shared" si="62"/>
        <v>1.4050805600511833</v>
      </c>
      <c r="P500" s="2">
        <f t="shared" si="63"/>
        <v>967</v>
      </c>
    </row>
    <row r="501" spans="1:16" x14ac:dyDescent="0.25">
      <c r="A501" s="9">
        <v>42676</v>
      </c>
      <c r="B501" s="10">
        <v>-6.5254863334153201E-3</v>
      </c>
      <c r="C501" s="10">
        <v>8.9694146190466562E-4</v>
      </c>
      <c r="D501" s="10">
        <f t="shared" si="56"/>
        <v>-6.8998297358044171E-3</v>
      </c>
      <c r="E501" s="10">
        <f t="shared" si="57"/>
        <v>1.033134534026975E-4</v>
      </c>
      <c r="F501" s="5">
        <f t="shared" si="58"/>
        <v>4.7607650383090855E-5</v>
      </c>
      <c r="G501" s="5">
        <f t="shared" si="59"/>
        <v>1.0673669653991348E-8</v>
      </c>
      <c r="H501" s="6" cm="1">
        <f t="array" ref="H501">INDEX(DCC_estimation!$O$16:$O$2531,P501)</f>
        <v>0.59900328236080314</v>
      </c>
      <c r="I501" s="10">
        <f t="shared" si="60"/>
        <v>6.8998297358044171E-3</v>
      </c>
      <c r="J501" s="10">
        <f t="shared" si="61"/>
        <v>1.033134534026975E-4</v>
      </c>
      <c r="K501" s="14" cm="1">
        <f t="array" ref="K501">INDEX(DCC_estimation!$P$16:$P$2531,P501)</f>
        <v>5.6861794957184389E-3</v>
      </c>
      <c r="L501" s="14" cm="1">
        <f t="array" ref="L501">INDEX(DCC_estimation!$Q$17:$Q$2531,P501)</f>
        <v>1.3351378620539235E-2</v>
      </c>
      <c r="M501" s="14">
        <f>GARCH_SP500!I498</f>
        <v>5.8786557050776967E-3</v>
      </c>
      <c r="N501" s="14">
        <f>GARCH_AAPL!I498</f>
        <v>1.3993689168644675E-2</v>
      </c>
      <c r="O501" s="6">
        <f t="shared" si="62"/>
        <v>1.4064838480330777</v>
      </c>
      <c r="P501" s="2">
        <f t="shared" si="63"/>
        <v>969</v>
      </c>
    </row>
    <row r="502" spans="1:16" x14ac:dyDescent="0.25">
      <c r="A502" s="9">
        <v>42677</v>
      </c>
      <c r="B502" s="10">
        <v>-4.4233867508127744E-3</v>
      </c>
      <c r="C502" s="10">
        <v>-1.577198730251772E-2</v>
      </c>
      <c r="D502" s="10">
        <f t="shared" si="56"/>
        <v>-4.7977301532018714E-3</v>
      </c>
      <c r="E502" s="10">
        <f t="shared" si="57"/>
        <v>-1.6565615311019688E-2</v>
      </c>
      <c r="F502" s="5">
        <f t="shared" si="58"/>
        <v>2.3018214622942454E-5</v>
      </c>
      <c r="G502" s="5">
        <f t="shared" si="59"/>
        <v>2.744196106326899E-4</v>
      </c>
      <c r="H502" s="6" cm="1">
        <f t="array" ref="H502">INDEX(DCC_estimation!$O$16:$O$2531,P502)</f>
        <v>0.63765249349454411</v>
      </c>
      <c r="I502" s="10">
        <f t="shared" si="60"/>
        <v>4.7977301532018714E-3</v>
      </c>
      <c r="J502" s="10">
        <f t="shared" si="61"/>
        <v>1.6565615311019688E-2</v>
      </c>
      <c r="K502" s="14" cm="1">
        <f t="array" ref="K502">INDEX(DCC_estimation!$P$16:$P$2531,P502)</f>
        <v>6.2940288311057252E-3</v>
      </c>
      <c r="L502" s="14" cm="1">
        <f t="array" ref="L502">INDEX(DCC_estimation!$Q$17:$Q$2531,P502)</f>
        <v>1.433333565154608E-2</v>
      </c>
      <c r="M502" s="14">
        <f>GARCH_SP500!I499</f>
        <v>6.402917926606029E-3</v>
      </c>
      <c r="N502" s="14">
        <f>GARCH_AAPL!I499</f>
        <v>1.3299124411012291E-2</v>
      </c>
      <c r="O502" s="6">
        <f t="shared" si="62"/>
        <v>1.4521203292131979</v>
      </c>
      <c r="P502" s="2">
        <f t="shared" si="63"/>
        <v>971</v>
      </c>
    </row>
    <row r="503" spans="1:16" x14ac:dyDescent="0.25">
      <c r="A503" s="9">
        <v>42678</v>
      </c>
      <c r="B503" s="10">
        <v>-1.6661400132141901E-3</v>
      </c>
      <c r="C503" s="10">
        <v>-9.0139670399708161E-3</v>
      </c>
      <c r="D503" s="10">
        <f t="shared" si="56"/>
        <v>-2.0404834156032866E-3</v>
      </c>
      <c r="E503" s="10">
        <f t="shared" si="57"/>
        <v>-9.8075950484727836E-3</v>
      </c>
      <c r="F503" s="5">
        <f t="shared" si="58"/>
        <v>4.163572569352055E-6</v>
      </c>
      <c r="G503" s="5">
        <f t="shared" si="59"/>
        <v>9.6188920634827861E-5</v>
      </c>
      <c r="H503" s="6" cm="1">
        <f t="array" ref="H503">INDEX(DCC_estimation!$O$16:$O$2531,P503)</f>
        <v>0.60719343588928465</v>
      </c>
      <c r="I503" s="10">
        <f t="shared" si="60"/>
        <v>2.0404834156032866E-3</v>
      </c>
      <c r="J503" s="10">
        <f t="shared" si="61"/>
        <v>9.8075950484727836E-3</v>
      </c>
      <c r="K503" s="14" cm="1">
        <f t="array" ref="K503">INDEX(DCC_estimation!$P$16:$P$2531,P503)</f>
        <v>6.6610664629802585E-3</v>
      </c>
      <c r="L503" s="14" cm="1">
        <f t="array" ref="L503">INDEX(DCC_estimation!$Q$17:$Q$2531,P503)</f>
        <v>1.3789929371017992E-2</v>
      </c>
      <c r="M503" s="14">
        <f>GARCH_SP500!I500</f>
        <v>6.349904147868941E-3</v>
      </c>
      <c r="N503" s="14">
        <f>GARCH_AAPL!I500</f>
        <v>1.4075978720786728E-2</v>
      </c>
      <c r="O503" s="6">
        <f t="shared" si="62"/>
        <v>1.2570291321958533</v>
      </c>
      <c r="P503" s="2">
        <f t="shared" si="63"/>
        <v>973</v>
      </c>
    </row>
    <row r="504" spans="1:16" x14ac:dyDescent="0.25">
      <c r="A504" s="9">
        <v>42681</v>
      </c>
      <c r="B504" s="10">
        <v>2.2223501088635134E-2</v>
      </c>
      <c r="C504" s="10">
        <v>1.4424917839945595E-2</v>
      </c>
      <c r="D504" s="10">
        <f t="shared" si="56"/>
        <v>2.1849157686246037E-2</v>
      </c>
      <c r="E504" s="10">
        <f t="shared" si="57"/>
        <v>1.3631289831443627E-2</v>
      </c>
      <c r="F504" s="5">
        <f t="shared" si="58"/>
        <v>4.7738569159844424E-4</v>
      </c>
      <c r="G504" s="5">
        <f t="shared" si="59"/>
        <v>1.8581206246881844E-4</v>
      </c>
      <c r="H504" s="6" cm="1">
        <f t="array" ref="H504">INDEX(DCC_estimation!$O$16:$O$2531,P504)</f>
        <v>0.62361679283103499</v>
      </c>
      <c r="I504" s="10">
        <f t="shared" si="60"/>
        <v>2.1849157686246037E-2</v>
      </c>
      <c r="J504" s="10">
        <f t="shared" si="61"/>
        <v>1.3631289831443627E-2</v>
      </c>
      <c r="K504" s="14" cm="1">
        <f t="array" ref="K504">INDEX(DCC_estimation!$P$16:$P$2531,P504)</f>
        <v>6.617338472852439E-3</v>
      </c>
      <c r="L504" s="14" cm="1">
        <f t="array" ref="L504">INDEX(DCC_estimation!$Q$17:$Q$2531,P504)</f>
        <v>1.4380293136740243E-2</v>
      </c>
      <c r="M504" s="14">
        <f>GARCH_SP500!I501</f>
        <v>5.9523786105042343E-3</v>
      </c>
      <c r="N504" s="14">
        <f>GARCH_AAPL!I501</f>
        <v>1.3864956527864049E-2</v>
      </c>
      <c r="O504" s="6">
        <f t="shared" si="62"/>
        <v>1.3551962503798722</v>
      </c>
      <c r="P504" s="2">
        <f t="shared" si="63"/>
        <v>975</v>
      </c>
    </row>
    <row r="505" spans="1:16" x14ac:dyDescent="0.25">
      <c r="A505" s="9">
        <v>42682</v>
      </c>
      <c r="B505" s="10">
        <v>3.771956162738288E-3</v>
      </c>
      <c r="C505" s="10">
        <v>5.8870752327842002E-3</v>
      </c>
      <c r="D505" s="10">
        <f t="shared" si="56"/>
        <v>3.3976127603491915E-3</v>
      </c>
      <c r="E505" s="10">
        <f t="shared" si="57"/>
        <v>5.0934472242822318E-3</v>
      </c>
      <c r="F505" s="5">
        <f t="shared" si="58"/>
        <v>1.1543772469287654E-5</v>
      </c>
      <c r="G505" s="5">
        <f t="shared" si="59"/>
        <v>2.5943204626548371E-5</v>
      </c>
      <c r="H505" s="6" cm="1">
        <f t="array" ref="H505">INDEX(DCC_estimation!$O$16:$O$2531,P505)</f>
        <v>0.61986777070975585</v>
      </c>
      <c r="I505" s="10">
        <f t="shared" si="60"/>
        <v>3.3976127603491915E-3</v>
      </c>
      <c r="J505" s="10">
        <f t="shared" si="61"/>
        <v>5.0934472242822318E-3</v>
      </c>
      <c r="K505" s="14" cm="1">
        <f t="array" ref="K505">INDEX(DCC_estimation!$P$16:$P$2531,P505)</f>
        <v>6.3325164367660676E-3</v>
      </c>
      <c r="L505" s="14" cm="1">
        <f t="array" ref="L505">INDEX(DCC_estimation!$Q$17:$Q$2531,P505)</f>
        <v>1.4209626915535307E-2</v>
      </c>
      <c r="M505" s="14">
        <f>GARCH_SP500!I502</f>
        <v>1.1194042983338091E-2</v>
      </c>
      <c r="N505" s="14">
        <f>GARCH_AAPL!I502</f>
        <v>1.3933778509319775E-2</v>
      </c>
      <c r="O505" s="6">
        <f t="shared" si="62"/>
        <v>1.3909304218479677</v>
      </c>
      <c r="P505" s="2">
        <f t="shared" si="63"/>
        <v>977</v>
      </c>
    </row>
    <row r="506" spans="1:16" x14ac:dyDescent="0.25">
      <c r="A506" s="9">
        <v>42683</v>
      </c>
      <c r="B506" s="10">
        <v>1.1077043878180648E-2</v>
      </c>
      <c r="C506" s="10">
        <v>-1.6207456013234145E-3</v>
      </c>
      <c r="D506" s="10">
        <f t="shared" si="56"/>
        <v>1.0702700475791551E-2</v>
      </c>
      <c r="E506" s="10">
        <f t="shared" si="57"/>
        <v>-2.4143736098253825E-3</v>
      </c>
      <c r="F506" s="5">
        <f t="shared" si="58"/>
        <v>1.145477974745087E-4</v>
      </c>
      <c r="G506" s="5">
        <f t="shared" si="59"/>
        <v>5.8291999278212487E-6</v>
      </c>
      <c r="H506" s="6" cm="1">
        <f t="array" ref="H506">INDEX(DCC_estimation!$O$16:$O$2531,P506)</f>
        <v>0.61191381778341059</v>
      </c>
      <c r="I506" s="10">
        <f t="shared" si="60"/>
        <v>1.0702700475791551E-2</v>
      </c>
      <c r="J506" s="10">
        <f t="shared" si="61"/>
        <v>2.4143736098253825E-3</v>
      </c>
      <c r="K506" s="14" cm="1">
        <f t="array" ref="K506">INDEX(DCC_estimation!$P$16:$P$2531,P506)</f>
        <v>1.0413295247511186E-2</v>
      </c>
      <c r="L506" s="14" cm="1">
        <f t="array" ref="L506">INDEX(DCC_estimation!$Q$17:$Q$2531,P506)</f>
        <v>1.4247155781458175E-2</v>
      </c>
      <c r="M506" s="14">
        <f>GARCH_SP500!I503</f>
        <v>9.9538273023120297E-3</v>
      </c>
      <c r="N506" s="14">
        <f>GARCH_AAPL!I503</f>
        <v>1.3333174680303593E-2</v>
      </c>
      <c r="O506" s="6">
        <f t="shared" si="62"/>
        <v>0.83720198837833804</v>
      </c>
      <c r="P506" s="2">
        <f t="shared" si="63"/>
        <v>979</v>
      </c>
    </row>
    <row r="507" spans="1:16" x14ac:dyDescent="0.25">
      <c r="A507" s="9">
        <v>42684</v>
      </c>
      <c r="B507" s="10">
        <v>1.9507595018628532E-3</v>
      </c>
      <c r="C507" s="10">
        <v>-2.7867930298265842E-2</v>
      </c>
      <c r="D507" s="10">
        <f t="shared" si="56"/>
        <v>1.5764160994737565E-3</v>
      </c>
      <c r="E507" s="10">
        <f t="shared" si="57"/>
        <v>-2.8661558306767809E-2</v>
      </c>
      <c r="F507" s="5">
        <f t="shared" si="58"/>
        <v>2.4850877186800525E-6</v>
      </c>
      <c r="G507" s="5">
        <f t="shared" si="59"/>
        <v>8.2148492457225083E-4</v>
      </c>
      <c r="H507" s="6" cm="1">
        <f t="array" ref="H507">INDEX(DCC_estimation!$O$16:$O$2531,P507)</f>
        <v>0.6096465019992735</v>
      </c>
      <c r="I507" s="10">
        <f t="shared" si="60"/>
        <v>1.5764160994737565E-3</v>
      </c>
      <c r="J507" s="10">
        <f t="shared" si="61"/>
        <v>2.8661558306767809E-2</v>
      </c>
      <c r="K507" s="14" cm="1">
        <f t="array" ref="K507">INDEX(DCC_estimation!$P$16:$P$2531,P507)</f>
        <v>9.3911596588985881E-3</v>
      </c>
      <c r="L507" s="14" cm="1">
        <f t="array" ref="L507">INDEX(DCC_estimation!$Q$17:$Q$2531,P507)</f>
        <v>1.378104250356578E-2</v>
      </c>
      <c r="M507" s="14">
        <f>GARCH_SP500!I504</f>
        <v>9.9791466184527104E-3</v>
      </c>
      <c r="N507" s="14">
        <f>GARCH_AAPL!I504</f>
        <v>1.2789534485345108E-2</v>
      </c>
      <c r="O507" s="6">
        <f t="shared" si="62"/>
        <v>0.89462480261862987</v>
      </c>
      <c r="P507" s="2">
        <f t="shared" si="63"/>
        <v>981</v>
      </c>
    </row>
    <row r="508" spans="1:16" x14ac:dyDescent="0.25">
      <c r="A508" s="9">
        <v>42685</v>
      </c>
      <c r="B508" s="10">
        <v>-1.3979367745031723E-3</v>
      </c>
      <c r="C508" s="10">
        <v>5.9374710084423299E-3</v>
      </c>
      <c r="D508" s="10">
        <f t="shared" si="56"/>
        <v>-1.7722801768922691E-3</v>
      </c>
      <c r="E508" s="10">
        <f t="shared" si="57"/>
        <v>5.1438429999403614E-3</v>
      </c>
      <c r="F508" s="5">
        <f t="shared" si="58"/>
        <v>3.1409770254052926E-6</v>
      </c>
      <c r="G508" s="5">
        <f t="shared" si="59"/>
        <v>2.6459120808035456E-5</v>
      </c>
      <c r="H508" s="6" cm="1">
        <f t="array" ref="H508">INDEX(DCC_estimation!$O$16:$O$2531,P508)</f>
        <v>0.55004062123563457</v>
      </c>
      <c r="I508" s="10">
        <f t="shared" si="60"/>
        <v>1.7722801768922691E-3</v>
      </c>
      <c r="J508" s="10">
        <f t="shared" si="61"/>
        <v>5.1438429999403614E-3</v>
      </c>
      <c r="K508" s="14" cm="1">
        <f t="array" ref="K508">INDEX(DCC_estimation!$P$16:$P$2531,P508)</f>
        <v>9.4084316834278803E-3</v>
      </c>
      <c r="L508" s="14" cm="1">
        <f t="array" ref="L508">INDEX(DCC_estimation!$Q$17:$Q$2531,P508)</f>
        <v>1.3373143291701608E-2</v>
      </c>
      <c r="M508" s="14">
        <f>GARCH_SP500!I505</f>
        <v>8.8563540400621622E-3</v>
      </c>
      <c r="N508" s="14">
        <f>GARCH_AAPL!I505</f>
        <v>1.6009474475910789E-2</v>
      </c>
      <c r="O508" s="6">
        <f t="shared" si="62"/>
        <v>0.78182765114798614</v>
      </c>
      <c r="P508" s="2">
        <f t="shared" si="63"/>
        <v>983</v>
      </c>
    </row>
    <row r="509" spans="1:16" x14ac:dyDescent="0.25">
      <c r="A509" s="9">
        <v>42688</v>
      </c>
      <c r="B509" s="10">
        <v>-1.1550278361704969E-4</v>
      </c>
      <c r="C509" s="10">
        <v>-2.5085308493959402E-2</v>
      </c>
      <c r="D509" s="10">
        <f t="shared" si="56"/>
        <v>-4.8984618600614641E-4</v>
      </c>
      <c r="E509" s="10">
        <f t="shared" si="57"/>
        <v>-2.5878936502461369E-2</v>
      </c>
      <c r="F509" s="5">
        <f t="shared" si="58"/>
        <v>2.3994928594476819E-7</v>
      </c>
      <c r="G509" s="5">
        <f t="shared" si="59"/>
        <v>6.6971935449842751E-4</v>
      </c>
      <c r="H509" s="6" cm="1">
        <f t="array" ref="H509">INDEX(DCC_estimation!$O$16:$O$2531,P509)</f>
        <v>0.46458581463565912</v>
      </c>
      <c r="I509" s="10">
        <f t="shared" si="60"/>
        <v>4.8984618600614641E-4</v>
      </c>
      <c r="J509" s="10">
        <f t="shared" si="61"/>
        <v>2.5878936502461369E-2</v>
      </c>
      <c r="K509" s="14" cm="1">
        <f t="array" ref="K509">INDEX(DCC_estimation!$P$16:$P$2531,P509)</f>
        <v>8.5049816884071403E-3</v>
      </c>
      <c r="L509" s="14" cm="1">
        <f t="array" ref="L509">INDEX(DCC_estimation!$Q$17:$Q$2531,P509)</f>
        <v>1.5868564286515178E-2</v>
      </c>
      <c r="M509" s="14">
        <f>GARCH_SP500!I506</f>
        <v>7.9666837921588754E-3</v>
      </c>
      <c r="N509" s="14">
        <f>GARCH_AAPL!I506</f>
        <v>1.5087316399341525E-2</v>
      </c>
      <c r="O509" s="6">
        <f t="shared" si="62"/>
        <v>0.86682254427401439</v>
      </c>
      <c r="P509" s="2">
        <f t="shared" si="63"/>
        <v>985</v>
      </c>
    </row>
    <row r="510" spans="1:16" x14ac:dyDescent="0.25">
      <c r="A510" s="9">
        <v>42689</v>
      </c>
      <c r="B510" s="10">
        <v>7.4808243230755078E-3</v>
      </c>
      <c r="C510" s="10">
        <v>1.3243780153249451E-2</v>
      </c>
      <c r="D510" s="10">
        <f t="shared" si="56"/>
        <v>7.1064809206864109E-3</v>
      </c>
      <c r="E510" s="10">
        <f t="shared" si="57"/>
        <v>1.2450152144747484E-2</v>
      </c>
      <c r="F510" s="5">
        <f t="shared" si="58"/>
        <v>5.0502071076079977E-5</v>
      </c>
      <c r="G510" s="5">
        <f t="shared" si="59"/>
        <v>1.5500628842736038E-4</v>
      </c>
      <c r="H510" s="6" cm="1">
        <f t="array" ref="H510">INDEX(DCC_estimation!$O$16:$O$2531,P510)</f>
        <v>0.48988890363426996</v>
      </c>
      <c r="I510" s="10">
        <f t="shared" si="60"/>
        <v>7.1064809206864109E-3</v>
      </c>
      <c r="J510" s="10">
        <f t="shared" si="61"/>
        <v>1.2450152144747484E-2</v>
      </c>
      <c r="K510" s="14" cm="1">
        <f t="array" ref="K510">INDEX(DCC_estimation!$P$16:$P$2531,P510)</f>
        <v>7.8048796590037316E-3</v>
      </c>
      <c r="L510" s="14" cm="1">
        <f t="array" ref="L510">INDEX(DCC_estimation!$Q$17:$Q$2531,P510)</f>
        <v>1.5117003876099187E-2</v>
      </c>
      <c r="M510" s="14">
        <f>GARCH_SP500!I507</f>
        <v>7.1782749542811022E-3</v>
      </c>
      <c r="N510" s="14">
        <f>GARCH_AAPL!I507</f>
        <v>1.6989381034367427E-2</v>
      </c>
      <c r="O510" s="6">
        <f t="shared" si="62"/>
        <v>0.94884902505243085</v>
      </c>
      <c r="P510" s="2">
        <f t="shared" si="63"/>
        <v>987</v>
      </c>
    </row>
    <row r="511" spans="1:16" x14ac:dyDescent="0.25">
      <c r="A511" s="9">
        <v>42690</v>
      </c>
      <c r="B511" s="10">
        <v>-1.5822857378724464E-3</v>
      </c>
      <c r="C511" s="10">
        <v>2.6888208383904377E-2</v>
      </c>
      <c r="D511" s="10">
        <f t="shared" si="56"/>
        <v>-1.9566291402615429E-3</v>
      </c>
      <c r="E511" s="10">
        <f t="shared" si="57"/>
        <v>2.609458037540241E-2</v>
      </c>
      <c r="F511" s="5">
        <f t="shared" si="58"/>
        <v>3.8283975925206248E-6</v>
      </c>
      <c r="G511" s="5">
        <f t="shared" si="59"/>
        <v>6.8092712496833658E-4</v>
      </c>
      <c r="H511" s="6" cm="1">
        <f t="array" ref="H511">INDEX(DCC_estimation!$O$16:$O$2531,P511)</f>
        <v>0.47902930996403487</v>
      </c>
      <c r="I511" s="10">
        <f t="shared" si="60"/>
        <v>1.9566291402615429E-3</v>
      </c>
      <c r="J511" s="10">
        <f t="shared" si="61"/>
        <v>2.609458037540241E-2</v>
      </c>
      <c r="K511" s="14" cm="1">
        <f t="array" ref="K511">INDEX(DCC_estimation!$P$16:$P$2531,P511)</f>
        <v>7.2050096066140264E-3</v>
      </c>
      <c r="L511" s="14" cm="1">
        <f t="array" ref="L511">INDEX(DCC_estimation!$Q$17:$Q$2531,P511)</f>
        <v>1.6618339655348219E-2</v>
      </c>
      <c r="M511" s="14">
        <f>GARCH_SP500!I508</f>
        <v>7.1895868855104753E-3</v>
      </c>
      <c r="N511" s="14">
        <f>GARCH_AAPL!I508</f>
        <v>1.6366314774562501E-2</v>
      </c>
      <c r="O511" s="6">
        <f t="shared" si="62"/>
        <v>1.1048801059948217</v>
      </c>
      <c r="P511" s="2">
        <f t="shared" si="63"/>
        <v>989</v>
      </c>
    </row>
    <row r="512" spans="1:16" x14ac:dyDescent="0.25">
      <c r="A512" s="9">
        <v>42691</v>
      </c>
      <c r="B512" s="10">
        <v>4.6762887355644711E-3</v>
      </c>
      <c r="C512" s="10">
        <v>-3.6366943771870552E-4</v>
      </c>
      <c r="D512" s="10">
        <f t="shared" si="56"/>
        <v>4.3019453331753742E-3</v>
      </c>
      <c r="E512" s="10">
        <f t="shared" si="57"/>
        <v>-1.1572974462206735E-3</v>
      </c>
      <c r="F512" s="5">
        <f t="shared" si="58"/>
        <v>1.8506733649629382E-5</v>
      </c>
      <c r="G512" s="5">
        <f t="shared" si="59"/>
        <v>1.3393373790288927E-6</v>
      </c>
      <c r="H512" s="6" cm="1">
        <f t="array" ref="H512">INDEX(DCC_estimation!$O$16:$O$2531,P512)</f>
        <v>0.5336188424574646</v>
      </c>
      <c r="I512" s="10">
        <f t="shared" si="60"/>
        <v>4.3019453331753742E-3</v>
      </c>
      <c r="J512" s="10">
        <f t="shared" si="61"/>
        <v>1.1572974462206735E-3</v>
      </c>
      <c r="K512" s="14" cm="1">
        <f t="array" ref="K512">INDEX(DCC_estimation!$P$16:$P$2531,P512)</f>
        <v>7.2281326082416671E-3</v>
      </c>
      <c r="L512" s="14" cm="1">
        <f t="array" ref="L512">INDEX(DCC_estimation!$Q$17:$Q$2531,P512)</f>
        <v>1.6089634269340042E-2</v>
      </c>
      <c r="M512" s="14">
        <f>GARCH_SP500!I509</f>
        <v>6.6171801693133111E-3</v>
      </c>
      <c r="N512" s="14">
        <f>GARCH_AAPL!I509</f>
        <v>1.7684906021399438E-2</v>
      </c>
      <c r="O512" s="6">
        <f t="shared" si="62"/>
        <v>1.1878215964908498</v>
      </c>
      <c r="P512" s="2">
        <f t="shared" si="63"/>
        <v>991</v>
      </c>
    </row>
    <row r="513" spans="1:16" x14ac:dyDescent="0.25">
      <c r="A513" s="9">
        <v>42692</v>
      </c>
      <c r="B513" s="10">
        <v>-2.3867003182266311E-3</v>
      </c>
      <c r="C513" s="10">
        <v>1.0004547885567039E-3</v>
      </c>
      <c r="D513" s="10">
        <f t="shared" si="56"/>
        <v>-2.7610437206157276E-3</v>
      </c>
      <c r="E513" s="10">
        <f t="shared" si="57"/>
        <v>2.0682678005473577E-4</v>
      </c>
      <c r="F513" s="5">
        <f t="shared" si="58"/>
        <v>7.62336242715154E-6</v>
      </c>
      <c r="G513" s="5">
        <f t="shared" si="59"/>
        <v>4.277731694781005E-8</v>
      </c>
      <c r="H513" s="6" cm="1">
        <f t="array" ref="H513">INDEX(DCC_estimation!$O$16:$O$2531,P513)</f>
        <v>0.46284823389821245</v>
      </c>
      <c r="I513" s="10">
        <f t="shared" si="60"/>
        <v>2.7610437206157276E-3</v>
      </c>
      <c r="J513" s="10">
        <f t="shared" si="61"/>
        <v>2.0682678005473577E-4</v>
      </c>
      <c r="K513" s="14" cm="1">
        <f t="array" ref="K513">INDEX(DCC_estimation!$P$16:$P$2531,P513)</f>
        <v>6.8016077204360462E-3</v>
      </c>
      <c r="L513" s="14" cm="1">
        <f t="array" ref="L513">INDEX(DCC_estimation!$Q$17:$Q$2531,P513)</f>
        <v>1.7123003033357242E-2</v>
      </c>
      <c r="M513" s="14">
        <f>GARCH_SP500!I510</f>
        <v>6.3114053079668534E-3</v>
      </c>
      <c r="N513" s="14">
        <f>GARCH_AAPL!I510</f>
        <v>1.6460567057595923E-2</v>
      </c>
      <c r="O513" s="6">
        <f t="shared" si="62"/>
        <v>1.1652174072331012</v>
      </c>
      <c r="P513" s="2">
        <f t="shared" si="63"/>
        <v>993</v>
      </c>
    </row>
    <row r="514" spans="1:16" x14ac:dyDescent="0.25">
      <c r="A514" s="9">
        <v>42695</v>
      </c>
      <c r="B514" s="10">
        <v>7.4613868646591364E-3</v>
      </c>
      <c r="C514" s="10">
        <v>1.5173614943616798E-2</v>
      </c>
      <c r="D514" s="10">
        <f t="shared" si="56"/>
        <v>7.0870434622700394E-3</v>
      </c>
      <c r="E514" s="10">
        <f t="shared" si="57"/>
        <v>1.437998693511483E-2</v>
      </c>
      <c r="F514" s="5">
        <f t="shared" si="58"/>
        <v>5.0226185036104511E-5</v>
      </c>
      <c r="G514" s="5">
        <f t="shared" si="59"/>
        <v>2.067840242540732E-4</v>
      </c>
      <c r="H514" s="6" cm="1">
        <f t="array" ref="H514">INDEX(DCC_estimation!$O$16:$O$2531,P514)</f>
        <v>0.48709571176181338</v>
      </c>
      <c r="I514" s="10">
        <f t="shared" si="60"/>
        <v>7.0870434622700394E-3</v>
      </c>
      <c r="J514" s="10">
        <f t="shared" si="61"/>
        <v>1.437998693511483E-2</v>
      </c>
      <c r="K514" s="14" cm="1">
        <f t="array" ref="K514">INDEX(DCC_estimation!$P$16:$P$2531,P514)</f>
        <v>6.5895463636416558E-3</v>
      </c>
      <c r="L514" s="14" cm="1">
        <f t="array" ref="L514">INDEX(DCC_estimation!$Q$17:$Q$2531,P514)</f>
        <v>1.6117975620543002E-2</v>
      </c>
      <c r="M514" s="14">
        <f>GARCH_SP500!I511</f>
        <v>5.9927095323741427E-3</v>
      </c>
      <c r="N514" s="14">
        <f>GARCH_AAPL!I511</f>
        <v>1.5396328131417289E-2</v>
      </c>
      <c r="O514" s="6">
        <f t="shared" si="62"/>
        <v>1.191432061297337</v>
      </c>
      <c r="P514" s="2">
        <f t="shared" si="63"/>
        <v>995</v>
      </c>
    </row>
    <row r="515" spans="1:16" x14ac:dyDescent="0.25">
      <c r="A515" s="9">
        <v>42696</v>
      </c>
      <c r="B515" s="10">
        <v>2.1654277629676866E-3</v>
      </c>
      <c r="C515" s="10">
        <v>6.2651031499116883E-4</v>
      </c>
      <c r="D515" s="10">
        <f t="shared" si="56"/>
        <v>1.7910843605785899E-3</v>
      </c>
      <c r="E515" s="10">
        <f t="shared" si="57"/>
        <v>-1.6711769351079929E-4</v>
      </c>
      <c r="F515" s="5">
        <f t="shared" si="58"/>
        <v>3.2079831867092163E-6</v>
      </c>
      <c r="G515" s="5">
        <f t="shared" si="59"/>
        <v>2.7928323484369449E-8</v>
      </c>
      <c r="H515" s="6" cm="1">
        <f t="array" ref="H515">INDEX(DCC_estimation!$O$16:$O$2531,P515)</f>
        <v>0.5154162245552234</v>
      </c>
      <c r="I515" s="10">
        <f t="shared" si="60"/>
        <v>1.7910843605785899E-3</v>
      </c>
      <c r="J515" s="10">
        <f t="shared" si="61"/>
        <v>1.6711769351079929E-4</v>
      </c>
      <c r="K515" s="14" cm="1">
        <f t="array" ref="K515">INDEX(DCC_estimation!$P$16:$P$2531,P515)</f>
        <v>6.3603434277461754E-3</v>
      </c>
      <c r="L515" s="14" cm="1">
        <f t="array" ref="L515">INDEX(DCC_estimation!$Q$17:$Q$2531,P515)</f>
        <v>1.5266631909891214E-2</v>
      </c>
      <c r="M515" s="14">
        <f>GARCH_SP500!I512</f>
        <v>6.3280063945131918E-3</v>
      </c>
      <c r="N515" s="14">
        <f>GARCH_AAPL!I512</f>
        <v>1.5247003303539775E-2</v>
      </c>
      <c r="O515" s="6">
        <f t="shared" si="62"/>
        <v>1.2371454261957577</v>
      </c>
      <c r="P515" s="2">
        <f t="shared" si="63"/>
        <v>997</v>
      </c>
    </row>
    <row r="516" spans="1:16" x14ac:dyDescent="0.25">
      <c r="A516" s="9">
        <v>42697</v>
      </c>
      <c r="B516" s="10">
        <v>8.080111124224576E-4</v>
      </c>
      <c r="C516" s="10">
        <v>-5.0983897996998984E-3</v>
      </c>
      <c r="D516" s="10">
        <f t="shared" si="56"/>
        <v>4.3366771003336093E-4</v>
      </c>
      <c r="E516" s="10">
        <f t="shared" si="57"/>
        <v>-5.8920178082018668E-3</v>
      </c>
      <c r="F516" s="5">
        <f t="shared" si="58"/>
        <v>1.8806768272557922E-7</v>
      </c>
      <c r="G516" s="5">
        <f t="shared" si="59"/>
        <v>3.4715873852167929E-5</v>
      </c>
      <c r="H516" s="6" cm="1">
        <f t="array" ref="H516">INDEX(DCC_estimation!$O$16:$O$2531,P516)</f>
        <v>0.56805330378930197</v>
      </c>
      <c r="I516" s="10">
        <f t="shared" si="60"/>
        <v>4.3366771003336093E-4</v>
      </c>
      <c r="J516" s="10">
        <f t="shared" si="61"/>
        <v>5.8920178082018668E-3</v>
      </c>
      <c r="K516" s="14" cm="1">
        <f t="array" ref="K516">INDEX(DCC_estimation!$P$16:$P$2531,P516)</f>
        <v>6.6161388648521731E-3</v>
      </c>
      <c r="L516" s="14" cm="1">
        <f t="array" ref="L516">INDEX(DCC_estimation!$Q$17:$Q$2531,P516)</f>
        <v>1.514827528304527E-2</v>
      </c>
      <c r="M516" s="14">
        <f>GARCH_SP500!I513</f>
        <v>5.8602407495668973E-3</v>
      </c>
      <c r="N516" s="14">
        <f>GARCH_AAPL!I513</f>
        <v>1.436252213237927E-2</v>
      </c>
      <c r="O516" s="6">
        <f t="shared" si="62"/>
        <v>1.3006117309534364</v>
      </c>
      <c r="P516" s="2">
        <f t="shared" si="63"/>
        <v>999</v>
      </c>
    </row>
    <row r="517" spans="1:16" x14ac:dyDescent="0.25">
      <c r="A517" s="9">
        <v>42699</v>
      </c>
      <c r="B517" s="10">
        <v>3.9143292572298982E-3</v>
      </c>
      <c r="C517" s="10">
        <v>5.0345768215562803E-3</v>
      </c>
      <c r="D517" s="10">
        <f t="shared" si="56"/>
        <v>3.5399858548408017E-3</v>
      </c>
      <c r="E517" s="10">
        <f t="shared" si="57"/>
        <v>4.2409488130543118E-3</v>
      </c>
      <c r="F517" s="5">
        <f t="shared" si="58"/>
        <v>1.2531499852472961E-5</v>
      </c>
      <c r="G517" s="5">
        <f t="shared" si="59"/>
        <v>1.7985646834946775E-5</v>
      </c>
      <c r="H517" s="6" cm="1">
        <f t="array" ref="H517">INDEX(DCC_estimation!$O$16:$O$2531,P517)</f>
        <v>0.57493171663875153</v>
      </c>
      <c r="I517" s="10">
        <f t="shared" si="60"/>
        <v>3.5399858548408017E-3</v>
      </c>
      <c r="J517" s="10">
        <f t="shared" si="61"/>
        <v>4.2409488130543118E-3</v>
      </c>
      <c r="K517" s="14" cm="1">
        <f t="array" ref="K517">INDEX(DCC_estimation!$P$16:$P$2531,P517)</f>
        <v>6.2845475861795109E-3</v>
      </c>
      <c r="L517" s="14" cm="1">
        <f t="array" ref="L517">INDEX(DCC_estimation!$Q$17:$Q$2531,P517)</f>
        <v>1.4463082086425303E-2</v>
      </c>
      <c r="M517" s="14">
        <f>GARCH_SP500!I514</f>
        <v>5.4523702604229278E-3</v>
      </c>
      <c r="N517" s="14">
        <f>GARCH_AAPL!I514</f>
        <v>1.3804580505288955E-2</v>
      </c>
      <c r="O517" s="6">
        <f t="shared" si="62"/>
        <v>1.3231317764419519</v>
      </c>
      <c r="P517" s="2">
        <f t="shared" si="63"/>
        <v>1001</v>
      </c>
    </row>
    <row r="518" spans="1:16" x14ac:dyDescent="0.25">
      <c r="A518" s="9">
        <v>42702</v>
      </c>
      <c r="B518" s="10">
        <v>-5.2544785054330356E-3</v>
      </c>
      <c r="C518" s="10">
        <v>-1.9679756686645788E-3</v>
      </c>
      <c r="D518" s="10">
        <f t="shared" si="56"/>
        <v>-5.6288219078221326E-3</v>
      </c>
      <c r="E518" s="10">
        <f t="shared" si="57"/>
        <v>-2.7616036771665469E-3</v>
      </c>
      <c r="F518" s="5">
        <f t="shared" si="58"/>
        <v>3.1683636069978394E-5</v>
      </c>
      <c r="G518" s="5">
        <f t="shared" si="59"/>
        <v>7.6264548697397929E-6</v>
      </c>
      <c r="H518" s="6" cm="1">
        <f t="array" ref="H518">INDEX(DCC_estimation!$O$16:$O$2531,P518)</f>
        <v>0.57693226139632092</v>
      </c>
      <c r="I518" s="10">
        <f t="shared" si="60"/>
        <v>5.6288219078221326E-3</v>
      </c>
      <c r="J518" s="10">
        <f t="shared" si="61"/>
        <v>2.7616036771665469E-3</v>
      </c>
      <c r="K518" s="14" cm="1">
        <f t="array" ref="K518">INDEX(DCC_estimation!$P$16:$P$2531,P518)</f>
        <v>6.0028327851190978E-3</v>
      </c>
      <c r="L518" s="14" cm="1">
        <f t="array" ref="L518">INDEX(DCC_estimation!$Q$17:$Q$2531,P518)</f>
        <v>1.404784667445143E-2</v>
      </c>
      <c r="M518" s="14">
        <f>GARCH_SP500!I515</f>
        <v>5.3195790065437721E-3</v>
      </c>
      <c r="N518" s="14">
        <f>GARCH_AAPL!I515</f>
        <v>1.3194264738368587E-2</v>
      </c>
      <c r="O518" s="6">
        <f t="shared" si="62"/>
        <v>1.3501385495413647</v>
      </c>
      <c r="P518" s="2">
        <f t="shared" si="63"/>
        <v>1003</v>
      </c>
    </row>
    <row r="519" spans="1:16" x14ac:dyDescent="0.25">
      <c r="A519" s="9">
        <v>42703</v>
      </c>
      <c r="B519" s="10">
        <v>1.33531965917566E-3</v>
      </c>
      <c r="C519" s="10">
        <v>-9.859281168772549E-4</v>
      </c>
      <c r="D519" s="10">
        <f t="shared" si="56"/>
        <v>9.6097625678656325E-4</v>
      </c>
      <c r="E519" s="10">
        <f t="shared" si="57"/>
        <v>-1.7795561253792229E-3</v>
      </c>
      <c r="F519" s="5">
        <f t="shared" si="58"/>
        <v>9.2347536610751477E-7</v>
      </c>
      <c r="G519" s="5">
        <f t="shared" si="59"/>
        <v>3.1668200033747127E-6</v>
      </c>
      <c r="H519" s="6" cm="1">
        <f t="array" ref="H519">INDEX(DCC_estimation!$O$16:$O$2531,P519)</f>
        <v>0.58615152549271776</v>
      </c>
      <c r="I519" s="10">
        <f t="shared" si="60"/>
        <v>9.6097625678656325E-4</v>
      </c>
      <c r="J519" s="10">
        <f t="shared" si="61"/>
        <v>1.7795561253792229E-3</v>
      </c>
      <c r="K519" s="14" cm="1">
        <f t="array" ref="K519">INDEX(DCC_estimation!$P$16:$P$2531,P519)</f>
        <v>5.9204675483661645E-3</v>
      </c>
      <c r="L519" s="14" cm="1">
        <f t="array" ref="L519">INDEX(DCC_estimation!$Q$17:$Q$2531,P519)</f>
        <v>1.3595469381094781E-2</v>
      </c>
      <c r="M519" s="14">
        <f>GARCH_SP500!I516</f>
        <v>5.7299149536464353E-3</v>
      </c>
      <c r="N519" s="14">
        <f>GARCH_AAPL!I516</f>
        <v>1.2684709444400309E-2</v>
      </c>
      <c r="O519" s="6">
        <f t="shared" si="62"/>
        <v>1.3460094244950975</v>
      </c>
      <c r="P519" s="2">
        <f t="shared" si="63"/>
        <v>1005</v>
      </c>
    </row>
    <row r="520" spans="1:16" x14ac:dyDescent="0.25">
      <c r="A520" s="9">
        <v>42704</v>
      </c>
      <c r="B520" s="10">
        <v>-2.6534703763845258E-3</v>
      </c>
      <c r="C520" s="10">
        <v>-8.4335546384352034E-3</v>
      </c>
      <c r="D520" s="10">
        <f t="shared" si="56"/>
        <v>-3.0278137787736223E-3</v>
      </c>
      <c r="E520" s="10">
        <f t="shared" si="57"/>
        <v>-9.2271826469371709E-3</v>
      </c>
      <c r="F520" s="5">
        <f t="shared" si="58"/>
        <v>9.167656278931402E-6</v>
      </c>
      <c r="G520" s="5">
        <f t="shared" si="59"/>
        <v>8.5140899599938462E-5</v>
      </c>
      <c r="H520" s="6" cm="1">
        <f t="array" ref="H520">INDEX(DCC_estimation!$O$16:$O$2531,P520)</f>
        <v>0.58933852066583936</v>
      </c>
      <c r="I520" s="10">
        <f t="shared" si="60"/>
        <v>3.0278137787736223E-3</v>
      </c>
      <c r="J520" s="10">
        <f t="shared" si="61"/>
        <v>9.2271826469371709E-3</v>
      </c>
      <c r="K520" s="14" cm="1">
        <f t="array" ref="K520">INDEX(DCC_estimation!$P$16:$P$2531,P520)</f>
        <v>6.195204011255619E-3</v>
      </c>
      <c r="L520" s="14" cm="1">
        <f t="array" ref="L520">INDEX(DCC_estimation!$Q$17:$Q$2531,P520)</f>
        <v>1.3230768326467508E-2</v>
      </c>
      <c r="M520" s="14">
        <f>GARCH_SP500!I517</f>
        <v>5.3539346340135078E-3</v>
      </c>
      <c r="N520" s="14">
        <f>GARCH_AAPL!I517</f>
        <v>1.2231672206344002E-2</v>
      </c>
      <c r="O520" s="6">
        <f t="shared" si="62"/>
        <v>1.2586189927928555</v>
      </c>
      <c r="P520" s="2">
        <f t="shared" si="63"/>
        <v>1007</v>
      </c>
    </row>
    <row r="521" spans="1:16" x14ac:dyDescent="0.25">
      <c r="A521" s="9">
        <v>42705</v>
      </c>
      <c r="B521" s="10">
        <v>-3.5155379500729778E-3</v>
      </c>
      <c r="C521" s="10">
        <v>-9.3195805037850077E-3</v>
      </c>
      <c r="D521" s="10">
        <f t="shared" si="56"/>
        <v>-3.8898813524620743E-3</v>
      </c>
      <c r="E521" s="10">
        <f t="shared" si="57"/>
        <v>-1.0113208512286975E-2</v>
      </c>
      <c r="F521" s="5">
        <f t="shared" si="58"/>
        <v>1.5131176936232175E-5</v>
      </c>
      <c r="G521" s="5">
        <f t="shared" si="59"/>
        <v>1.0227698641299373E-4</v>
      </c>
      <c r="H521" s="6" cm="1">
        <f t="array" ref="H521">INDEX(DCC_estimation!$O$16:$O$2531,P521)</f>
        <v>0.59024998873187462</v>
      </c>
      <c r="I521" s="10">
        <f t="shared" si="60"/>
        <v>3.8898813524620743E-3</v>
      </c>
      <c r="J521" s="10">
        <f t="shared" si="61"/>
        <v>1.0113208512286975E-2</v>
      </c>
      <c r="K521" s="14" cm="1">
        <f t="array" ref="K521">INDEX(DCC_estimation!$P$16:$P$2531,P521)</f>
        <v>5.9386076732940865E-3</v>
      </c>
      <c r="L521" s="14" cm="1">
        <f t="array" ref="L521">INDEX(DCC_estimation!$Q$17:$Q$2531,P521)</f>
        <v>1.2913180481013397E-2</v>
      </c>
      <c r="M521" s="14">
        <f>GARCH_SP500!I518</f>
        <v>5.2902792277314658E-3</v>
      </c>
      <c r="N521" s="14">
        <f>GARCH_AAPL!I518</f>
        <v>1.2325171647458201E-2</v>
      </c>
      <c r="O521" s="6">
        <f t="shared" si="62"/>
        <v>1.283466605764676</v>
      </c>
      <c r="P521" s="2">
        <f t="shared" si="63"/>
        <v>1009</v>
      </c>
    </row>
    <row r="522" spans="1:16" x14ac:dyDescent="0.25">
      <c r="A522" s="9">
        <v>42706</v>
      </c>
      <c r="B522" s="10">
        <v>3.9706446136156259E-4</v>
      </c>
      <c r="C522" s="10">
        <v>3.7446708829909081E-3</v>
      </c>
      <c r="D522" s="10">
        <f t="shared" si="56"/>
        <v>2.2721058972465923E-5</v>
      </c>
      <c r="E522" s="10">
        <f t="shared" si="57"/>
        <v>2.9510428744889401E-3</v>
      </c>
      <c r="F522" s="5">
        <f t="shared" si="58"/>
        <v>5.1624652083027422E-10</v>
      </c>
      <c r="G522" s="5">
        <f t="shared" si="59"/>
        <v>8.7086540470719461E-6</v>
      </c>
      <c r="H522" s="6" cm="1">
        <f t="array" ref="H522">INDEX(DCC_estimation!$O$16:$O$2531,P522)</f>
        <v>0.6021869693713866</v>
      </c>
      <c r="I522" s="10">
        <f t="shared" si="60"/>
        <v>2.2721058972465923E-5</v>
      </c>
      <c r="J522" s="10">
        <f t="shared" si="61"/>
        <v>2.9510428744889401E-3</v>
      </c>
      <c r="K522" s="14" cm="1">
        <f t="array" ref="K522">INDEX(DCC_estimation!$P$16:$P$2531,P522)</f>
        <v>5.8927665381454707E-3</v>
      </c>
      <c r="L522" s="14" cm="1">
        <f t="array" ref="L522">INDEX(DCC_estimation!$Q$17:$Q$2531,P522)</f>
        <v>1.3005643015721864E-2</v>
      </c>
      <c r="M522" s="14">
        <f>GARCH_SP500!I519</f>
        <v>5.3731065723142445E-3</v>
      </c>
      <c r="N522" s="14">
        <f>GARCH_AAPL!I519</f>
        <v>1.2489909528296915E-2</v>
      </c>
      <c r="O522" s="6">
        <f t="shared" si="62"/>
        <v>1.3290580411876398</v>
      </c>
      <c r="P522" s="2">
        <f t="shared" si="63"/>
        <v>1011</v>
      </c>
    </row>
    <row r="523" spans="1:16" x14ac:dyDescent="0.25">
      <c r="A523" s="9">
        <v>42709</v>
      </c>
      <c r="B523" s="10">
        <v>5.8213006683547341E-3</v>
      </c>
      <c r="C523" s="10">
        <v>-7.1883530482257374E-3</v>
      </c>
      <c r="D523" s="10">
        <f t="shared" si="56"/>
        <v>5.4469572659656372E-3</v>
      </c>
      <c r="E523" s="10">
        <f t="shared" si="57"/>
        <v>-7.981981056727705E-3</v>
      </c>
      <c r="F523" s="5">
        <f t="shared" si="58"/>
        <v>2.9669343457255851E-5</v>
      </c>
      <c r="G523" s="5">
        <f t="shared" si="59"/>
        <v>6.3712021589959925E-5</v>
      </c>
      <c r="H523" s="6" cm="1">
        <f t="array" ref="H523">INDEX(DCC_estimation!$O$16:$O$2531,P523)</f>
        <v>0.61435625115214199</v>
      </c>
      <c r="I523" s="10">
        <f t="shared" si="60"/>
        <v>5.4469572659656372E-3</v>
      </c>
      <c r="J523" s="10">
        <f t="shared" si="61"/>
        <v>7.981981056727705E-3</v>
      </c>
      <c r="K523" s="14" cm="1">
        <f t="array" ref="K523">INDEX(DCC_estimation!$P$16:$P$2531,P523)</f>
        <v>5.9460811566433049E-3</v>
      </c>
      <c r="L523" s="14" cm="1">
        <f t="array" ref="L523">INDEX(DCC_estimation!$Q$17:$Q$2531,P523)</f>
        <v>1.3145641386605756E-2</v>
      </c>
      <c r="M523" s="14">
        <f>GARCH_SP500!I520</f>
        <v>5.069556039037415E-3</v>
      </c>
      <c r="N523" s="14">
        <f>GARCH_AAPL!I520</f>
        <v>1.2062185364670561E-2</v>
      </c>
      <c r="O523" s="6">
        <f t="shared" si="62"/>
        <v>1.3582234666007651</v>
      </c>
      <c r="P523" s="2">
        <f t="shared" si="63"/>
        <v>1013</v>
      </c>
    </row>
    <row r="524" spans="1:16" x14ac:dyDescent="0.25">
      <c r="A524" s="9">
        <v>42710</v>
      </c>
      <c r="B524" s="10">
        <v>3.4108794353906458E-3</v>
      </c>
      <c r="C524" s="10">
        <v>7.6986160755201372E-3</v>
      </c>
      <c r="D524" s="10">
        <f t="shared" si="56"/>
        <v>3.0365360330015492E-3</v>
      </c>
      <c r="E524" s="10">
        <f t="shared" si="57"/>
        <v>6.9049880670181687E-3</v>
      </c>
      <c r="F524" s="5">
        <f t="shared" si="58"/>
        <v>9.2205510797167851E-6</v>
      </c>
      <c r="G524" s="5">
        <f t="shared" si="59"/>
        <v>4.7678860205663305E-5</v>
      </c>
      <c r="H524" s="6" cm="1">
        <f t="array" ref="H524">INDEX(DCC_estimation!$O$16:$O$2531,P524)</f>
        <v>0.60856895411862255</v>
      </c>
      <c r="I524" s="10">
        <f t="shared" si="60"/>
        <v>3.0365360330015492E-3</v>
      </c>
      <c r="J524" s="10">
        <f t="shared" si="61"/>
        <v>6.9049880670181687E-3</v>
      </c>
      <c r="K524" s="14" cm="1">
        <f t="array" ref="K524">INDEX(DCC_estimation!$P$16:$P$2531,P524)</f>
        <v>5.7450966515330895E-3</v>
      </c>
      <c r="L524" s="14" cm="1">
        <f t="array" ref="L524">INDEX(DCC_estimation!$Q$17:$Q$2531,P524)</f>
        <v>1.2836488051104952E-2</v>
      </c>
      <c r="M524" s="14">
        <f>GARCH_SP500!I521</f>
        <v>5.3392548066448931E-3</v>
      </c>
      <c r="N524" s="14">
        <f>GARCH_AAPL!I521</f>
        <v>1.2073698638985161E-2</v>
      </c>
      <c r="O524" s="6">
        <f t="shared" si="62"/>
        <v>1.3597487704114637</v>
      </c>
      <c r="P524" s="2">
        <f t="shared" si="63"/>
        <v>1015</v>
      </c>
    </row>
    <row r="525" spans="1:16" x14ac:dyDescent="0.25">
      <c r="A525" s="9">
        <v>42711</v>
      </c>
      <c r="B525" s="10">
        <v>1.3163188276083426E-2</v>
      </c>
      <c r="C525" s="10">
        <v>9.8226833950953996E-3</v>
      </c>
      <c r="D525" s="10">
        <f t="shared" si="56"/>
        <v>1.2788844873694329E-2</v>
      </c>
      <c r="E525" s="10">
        <f t="shared" si="57"/>
        <v>9.029055386593432E-3</v>
      </c>
      <c r="F525" s="5">
        <f t="shared" si="58"/>
        <v>1.6355455320341773E-4</v>
      </c>
      <c r="G525" s="5">
        <f t="shared" si="59"/>
        <v>8.1523841174171874E-5</v>
      </c>
      <c r="H525" s="6" cm="1">
        <f t="array" ref="H525">INDEX(DCC_estimation!$O$16:$O$2531,P525)</f>
        <v>0.55164705265607139</v>
      </c>
      <c r="I525" s="10">
        <f t="shared" si="60"/>
        <v>1.2788844873694329E-2</v>
      </c>
      <c r="J525" s="10">
        <f t="shared" si="61"/>
        <v>9.029055386593432E-3</v>
      </c>
      <c r="K525" s="14" cm="1">
        <f t="array" ref="K525">INDEX(DCC_estimation!$P$16:$P$2531,P525)</f>
        <v>5.9393638793992882E-3</v>
      </c>
      <c r="L525" s="14" cm="1">
        <f t="array" ref="L525">INDEX(DCC_estimation!$Q$17:$Q$2531,P525)</f>
        <v>1.2859025063212088E-2</v>
      </c>
      <c r="M525" s="14">
        <f>GARCH_SP500!I522</f>
        <v>5.176632820298014E-3</v>
      </c>
      <c r="N525" s="14">
        <f>GARCH_AAPL!I522</f>
        <v>1.1888175625853259E-2</v>
      </c>
      <c r="O525" s="6">
        <f t="shared" si="62"/>
        <v>1.1943439432555794</v>
      </c>
      <c r="P525" s="2">
        <f t="shared" si="63"/>
        <v>1017</v>
      </c>
    </row>
    <row r="526" spans="1:16" x14ac:dyDescent="0.25">
      <c r="A526" s="9">
        <v>42712</v>
      </c>
      <c r="B526" s="10">
        <v>2.159412853860454E-3</v>
      </c>
      <c r="C526" s="10">
        <v>9.8172025578671107E-3</v>
      </c>
      <c r="D526" s="10">
        <f t="shared" si="56"/>
        <v>1.7850694514713573E-3</v>
      </c>
      <c r="E526" s="10">
        <f t="shared" si="57"/>
        <v>9.0235745493651431E-3</v>
      </c>
      <c r="F526" s="5">
        <f t="shared" si="58"/>
        <v>3.1864729465762524E-6</v>
      </c>
      <c r="G526" s="5">
        <f t="shared" si="59"/>
        <v>8.142489764795034E-5</v>
      </c>
      <c r="H526" s="6" cm="1">
        <f t="array" ref="H526">INDEX(DCC_estimation!$O$16:$O$2531,P526)</f>
        <v>0.57151391204565261</v>
      </c>
      <c r="I526" s="10">
        <f t="shared" si="60"/>
        <v>1.7850694514713573E-3</v>
      </c>
      <c r="J526" s="10">
        <f t="shared" si="61"/>
        <v>9.0235745493651431E-3</v>
      </c>
      <c r="K526" s="14" cm="1">
        <f t="array" ref="K526">INDEX(DCC_estimation!$P$16:$P$2531,P526)</f>
        <v>5.8340444049274831E-3</v>
      </c>
      <c r="L526" s="14" cm="1">
        <f t="array" ref="L526">INDEX(DCC_estimation!$Q$17:$Q$2531,P526)</f>
        <v>1.2727544189354012E-2</v>
      </c>
      <c r="M526" s="14">
        <f>GARCH_SP500!I523</f>
        <v>7.4614407125270996E-3</v>
      </c>
      <c r="N526" s="14">
        <f>GARCH_AAPL!I523</f>
        <v>1.1895401664080724E-2</v>
      </c>
      <c r="O526" s="6">
        <f t="shared" si="62"/>
        <v>1.2468140565142032</v>
      </c>
      <c r="P526" s="2">
        <f t="shared" si="63"/>
        <v>1019</v>
      </c>
    </row>
    <row r="527" spans="1:16" x14ac:dyDescent="0.25">
      <c r="A527" s="9">
        <v>42713</v>
      </c>
      <c r="B527" s="10">
        <v>5.9389455032745619E-3</v>
      </c>
      <c r="C527" s="10">
        <v>1.6321726139075121E-2</v>
      </c>
      <c r="D527" s="10">
        <f t="shared" si="56"/>
        <v>5.564602100885465E-3</v>
      </c>
      <c r="E527" s="10">
        <f t="shared" si="57"/>
        <v>1.5528098130573154E-2</v>
      </c>
      <c r="F527" s="5">
        <f t="shared" si="58"/>
        <v>3.0964796541178933E-5</v>
      </c>
      <c r="G527" s="5">
        <f t="shared" si="59"/>
        <v>2.4112183155270946E-4</v>
      </c>
      <c r="H527" s="6" cm="1">
        <f t="array" ref="H527">INDEX(DCC_estimation!$O$16:$O$2531,P527)</f>
        <v>0.58597274565086366</v>
      </c>
      <c r="I527" s="10">
        <f t="shared" si="60"/>
        <v>5.564602100885465E-3</v>
      </c>
      <c r="J527" s="10">
        <f t="shared" si="61"/>
        <v>1.5528098130573154E-2</v>
      </c>
      <c r="K527" s="14" cm="1">
        <f t="array" ref="K527">INDEX(DCC_estimation!$P$16:$P$2531,P527)</f>
        <v>7.487858145521548E-3</v>
      </c>
      <c r="L527" s="14" cm="1">
        <f t="array" ref="L527">INDEX(DCC_estimation!$Q$17:$Q$2531,P527)</f>
        <v>1.2736913271939798E-2</v>
      </c>
      <c r="M527" s="14">
        <f>GARCH_SP500!I524</f>
        <v>6.7781033953364482E-3</v>
      </c>
      <c r="N527" s="14">
        <f>GARCH_AAPL!I524</f>
        <v>1.1900724153606162E-2</v>
      </c>
      <c r="O527" s="6">
        <f t="shared" si="62"/>
        <v>0.99674484959886189</v>
      </c>
      <c r="P527" s="2">
        <f t="shared" si="63"/>
        <v>1021</v>
      </c>
    </row>
    <row r="528" spans="1:16" x14ac:dyDescent="0.25">
      <c r="A528" s="9">
        <v>42716</v>
      </c>
      <c r="B528" s="10">
        <v>-1.1374046815045835E-3</v>
      </c>
      <c r="C528" s="10">
        <v>-5.70418624674629E-3</v>
      </c>
      <c r="D528" s="10">
        <f t="shared" si="56"/>
        <v>-1.5117480838936802E-3</v>
      </c>
      <c r="E528" s="10">
        <f t="shared" si="57"/>
        <v>-6.4978142552482585E-3</v>
      </c>
      <c r="F528" s="5">
        <f t="shared" si="58"/>
        <v>2.2853822691562138E-6</v>
      </c>
      <c r="G528" s="5">
        <f t="shared" si="59"/>
        <v>4.2221590095707481E-5</v>
      </c>
      <c r="H528" s="6" cm="1">
        <f t="array" ref="H528">INDEX(DCC_estimation!$O$16:$O$2531,P528)</f>
        <v>0.58910276150367524</v>
      </c>
      <c r="I528" s="10">
        <f t="shared" si="60"/>
        <v>1.5117480838936802E-3</v>
      </c>
      <c r="J528" s="10">
        <f t="shared" si="61"/>
        <v>6.4978142552482585E-3</v>
      </c>
      <c r="K528" s="14" cm="1">
        <f t="array" ref="K528">INDEX(DCC_estimation!$P$16:$P$2531,P528)</f>
        <v>6.9670861673914244E-3</v>
      </c>
      <c r="L528" s="14" cm="1">
        <f t="array" ref="L528">INDEX(DCC_estimation!$Q$17:$Q$2531,P528)</f>
        <v>1.2743971485908199E-2</v>
      </c>
      <c r="M528" s="14">
        <f>GARCH_SP500!I525</f>
        <v>6.6168419237743374E-3</v>
      </c>
      <c r="N528" s="14">
        <f>GARCH_AAPL!I525</f>
        <v>1.2648646842683308E-2</v>
      </c>
      <c r="O528" s="6">
        <f t="shared" si="62"/>
        <v>1.077567955167624</v>
      </c>
      <c r="P528" s="2">
        <f t="shared" si="63"/>
        <v>1023</v>
      </c>
    </row>
    <row r="529" spans="1:16" x14ac:dyDescent="0.25">
      <c r="A529" s="9">
        <v>42717</v>
      </c>
      <c r="B529" s="10">
        <v>6.5397703105061211E-3</v>
      </c>
      <c r="C529" s="10">
        <v>1.6681376286624028E-2</v>
      </c>
      <c r="D529" s="10">
        <f t="shared" si="56"/>
        <v>6.1654269081170242E-3</v>
      </c>
      <c r="E529" s="10">
        <f t="shared" si="57"/>
        <v>1.588774827812206E-2</v>
      </c>
      <c r="F529" s="5">
        <f t="shared" si="58"/>
        <v>3.8012488959333446E-5</v>
      </c>
      <c r="G529" s="5">
        <f t="shared" si="59"/>
        <v>2.5242054534897052E-4</v>
      </c>
      <c r="H529" s="6" cm="1">
        <f t="array" ref="H529">INDEX(DCC_estimation!$O$16:$O$2531,P529)</f>
        <v>0.61111530044390228</v>
      </c>
      <c r="I529" s="10">
        <f t="shared" si="60"/>
        <v>6.1654269081170242E-3</v>
      </c>
      <c r="J529" s="10">
        <f t="shared" si="61"/>
        <v>1.588774827812206E-2</v>
      </c>
      <c r="K529" s="14" cm="1">
        <f t="array" ref="K529">INDEX(DCC_estimation!$P$16:$P$2531,P529)</f>
        <v>6.848044531058751E-3</v>
      </c>
      <c r="L529" s="14" cm="1">
        <f t="array" ref="L529">INDEX(DCC_estimation!$Q$17:$Q$2531,P529)</f>
        <v>1.3294949189404008E-2</v>
      </c>
      <c r="M529" s="14">
        <f>GARCH_SP500!I526</f>
        <v>6.1251933724615834E-3</v>
      </c>
      <c r="N529" s="14">
        <f>GARCH_AAPL!I526</f>
        <v>1.2429730479383458E-2</v>
      </c>
      <c r="O529" s="6">
        <f t="shared" si="62"/>
        <v>1.186433124291163</v>
      </c>
      <c r="P529" s="2">
        <f t="shared" si="63"/>
        <v>1025</v>
      </c>
    </row>
    <row r="530" spans="1:16" x14ac:dyDescent="0.25">
      <c r="A530" s="9">
        <v>42718</v>
      </c>
      <c r="B530" s="10">
        <v>-8.1171975419503939E-3</v>
      </c>
      <c r="C530" s="10">
        <v>0</v>
      </c>
      <c r="D530" s="10">
        <f t="shared" ref="D530:D593" si="64">B530-B$8</f>
        <v>-8.4915409443394908E-3</v>
      </c>
      <c r="E530" s="10">
        <f t="shared" ref="E530:E593" si="65">C530-C$8</f>
        <v>-7.9362800850196812E-4</v>
      </c>
      <c r="F530" s="5">
        <f t="shared" ref="F530:F593" si="66">D530^2</f>
        <v>7.2106267609394013E-5</v>
      </c>
      <c r="G530" s="5">
        <f t="shared" ref="G530:G593" si="67">E530^2</f>
        <v>6.2984541587879995E-7</v>
      </c>
      <c r="H530" s="6" cm="1">
        <f t="array" ref="H530">INDEX(DCC_estimation!$O$16:$O$2531,P530)</f>
        <v>0.61001407871853863</v>
      </c>
      <c r="I530" s="10">
        <f t="shared" ref="I530:I593" si="68">ABS(D530)</f>
        <v>8.4915409443394908E-3</v>
      </c>
      <c r="J530" s="10">
        <f t="shared" ref="J530:J593" si="69">ABS(E530)</f>
        <v>7.9362800850196812E-4</v>
      </c>
      <c r="K530" s="14" cm="1">
        <f t="array" ref="K530">INDEX(DCC_estimation!$P$16:$P$2531,P530)</f>
        <v>6.4832455262819081E-3</v>
      </c>
      <c r="L530" s="14" cm="1">
        <f t="array" ref="L530">INDEX(DCC_estimation!$Q$17:$Q$2531,P530)</f>
        <v>1.3135492147706783E-2</v>
      </c>
      <c r="M530" s="14">
        <f>GARCH_SP500!I527</f>
        <v>6.2351196488303704E-3</v>
      </c>
      <c r="N530" s="14">
        <f>GARCH_AAPL!I527</f>
        <v>1.310004981931644E-2</v>
      </c>
      <c r="O530" s="6">
        <f t="shared" ref="O530:O593" si="70">(K530*L530*H530)/K530^2</f>
        <v>1.2359296140359581</v>
      </c>
      <c r="P530" s="2">
        <f t="shared" si="63"/>
        <v>1027</v>
      </c>
    </row>
    <row r="531" spans="1:16" x14ac:dyDescent="0.25">
      <c r="A531" s="9">
        <v>42719</v>
      </c>
      <c r="B531" s="10">
        <v>3.8832280053966439E-3</v>
      </c>
      <c r="C531" s="10">
        <v>5.4691898439380715E-3</v>
      </c>
      <c r="D531" s="10">
        <f t="shared" si="64"/>
        <v>3.5088846030075474E-3</v>
      </c>
      <c r="E531" s="10">
        <f t="shared" si="65"/>
        <v>4.6755618354361031E-3</v>
      </c>
      <c r="F531" s="5">
        <f t="shared" si="66"/>
        <v>1.2312271157223433E-5</v>
      </c>
      <c r="G531" s="5">
        <f t="shared" si="67"/>
        <v>2.186087847698662E-5</v>
      </c>
      <c r="H531" s="6" cm="1">
        <f t="array" ref="H531">INDEX(DCC_estimation!$O$16:$O$2531,P531)</f>
        <v>0.62933374692395661</v>
      </c>
      <c r="I531" s="10">
        <f t="shared" si="68"/>
        <v>3.5088846030075474E-3</v>
      </c>
      <c r="J531" s="10">
        <f t="shared" si="69"/>
        <v>4.6755618354361031E-3</v>
      </c>
      <c r="K531" s="14" cm="1">
        <f t="array" ref="K531">INDEX(DCC_estimation!$P$16:$P$2531,P531)</f>
        <v>6.5678370717669951E-3</v>
      </c>
      <c r="L531" s="14" cm="1">
        <f t="array" ref="L531">INDEX(DCC_estimation!$Q$17:$Q$2531,P531)</f>
        <v>1.3630062144192608E-2</v>
      </c>
      <c r="M531" s="14">
        <f>GARCH_SP500!I528</f>
        <v>7.0391472670406352E-3</v>
      </c>
      <c r="N531" s="14">
        <f>GARCH_AAPL!I528</f>
        <v>1.2558102141519624E-2</v>
      </c>
      <c r="O531" s="6">
        <f t="shared" si="70"/>
        <v>1.3060400229604578</v>
      </c>
      <c r="P531" s="2">
        <f t="shared" ref="P531:P594" si="71">P530+2</f>
        <v>1029</v>
      </c>
    </row>
    <row r="532" spans="1:16" x14ac:dyDescent="0.25">
      <c r="A532" s="9">
        <v>42720</v>
      </c>
      <c r="B532" s="10">
        <v>-1.7506399119374683E-3</v>
      </c>
      <c r="C532" s="10">
        <v>1.2951131065446209E-3</v>
      </c>
      <c r="D532" s="10">
        <f t="shared" si="64"/>
        <v>-2.1249833143265648E-3</v>
      </c>
      <c r="E532" s="10">
        <f t="shared" si="65"/>
        <v>5.0148509804265275E-4</v>
      </c>
      <c r="F532" s="5">
        <f t="shared" si="66"/>
        <v>4.5155540861663116E-6</v>
      </c>
      <c r="G532" s="5">
        <f t="shared" si="67"/>
        <v>2.5148730355884904E-7</v>
      </c>
      <c r="H532" s="6" cm="1">
        <f t="array" ref="H532">INDEX(DCC_estimation!$O$16:$O$2531,P532)</f>
        <v>0.59780165874841962</v>
      </c>
      <c r="I532" s="10">
        <f t="shared" si="68"/>
        <v>2.1249833143265648E-3</v>
      </c>
      <c r="J532" s="10">
        <f t="shared" si="69"/>
        <v>5.0148509804265275E-4</v>
      </c>
      <c r="K532" s="14" cm="1">
        <f t="array" ref="K532">INDEX(DCC_estimation!$P$16:$P$2531,P532)</f>
        <v>7.139166597225982E-3</v>
      </c>
      <c r="L532" s="14" cm="1">
        <f t="array" ref="L532">INDEX(DCC_estimation!$Q$17:$Q$2531,P532)</f>
        <v>1.3222232926339741E-2</v>
      </c>
      <c r="M532" s="14">
        <f>GARCH_SP500!I529</f>
        <v>6.55544929916335E-3</v>
      </c>
      <c r="N532" s="14">
        <f>GARCH_AAPL!I529</f>
        <v>1.2171764523535956E-2</v>
      </c>
      <c r="O532" s="6">
        <f t="shared" si="70"/>
        <v>1.1071702373208629</v>
      </c>
      <c r="P532" s="2">
        <f t="shared" si="71"/>
        <v>1031</v>
      </c>
    </row>
    <row r="533" spans="1:16" x14ac:dyDescent="0.25">
      <c r="A533" s="9">
        <v>42723</v>
      </c>
      <c r="B533" s="10">
        <v>1.975138060378967E-3</v>
      </c>
      <c r="C533" s="10">
        <v>5.7773562128136113E-3</v>
      </c>
      <c r="D533" s="10">
        <f t="shared" si="64"/>
        <v>1.6007946579898703E-3</v>
      </c>
      <c r="E533" s="10">
        <f t="shared" si="65"/>
        <v>4.9837282043116429E-3</v>
      </c>
      <c r="F533" s="5">
        <f t="shared" si="66"/>
        <v>2.5625435370489059E-6</v>
      </c>
      <c r="G533" s="5">
        <f t="shared" si="67"/>
        <v>2.4837546814451354E-5</v>
      </c>
      <c r="H533" s="6" cm="1">
        <f t="array" ref="H533">INDEX(DCC_estimation!$O$16:$O$2531,P533)</f>
        <v>0.60116062672137749</v>
      </c>
      <c r="I533" s="10">
        <f t="shared" si="68"/>
        <v>1.6007946579898703E-3</v>
      </c>
      <c r="J533" s="10">
        <f t="shared" si="69"/>
        <v>4.9837282043116429E-3</v>
      </c>
      <c r="K533" s="14" cm="1">
        <f t="array" ref="K533">INDEX(DCC_estimation!$P$16:$P$2531,P533)</f>
        <v>6.7831197346616776E-3</v>
      </c>
      <c r="L533" s="14" cm="1">
        <f t="array" ref="L533">INDEX(DCC_estimation!$Q$17:$Q$2531,P533)</f>
        <v>1.2936656148364065E-2</v>
      </c>
      <c r="M533" s="14">
        <f>GARCH_SP500!I530</f>
        <v>6.1227455405865076E-3</v>
      </c>
      <c r="N533" s="14">
        <f>GARCH_AAPL!I530</f>
        <v>1.1773987858951788E-2</v>
      </c>
      <c r="O533" s="6">
        <f t="shared" si="70"/>
        <v>1.1465238153012491</v>
      </c>
      <c r="P533" s="2">
        <f t="shared" si="71"/>
        <v>1033</v>
      </c>
    </row>
    <row r="534" spans="1:16" x14ac:dyDescent="0.25">
      <c r="A534" s="9">
        <v>42724</v>
      </c>
      <c r="B534" s="10">
        <v>3.6375208284531446E-3</v>
      </c>
      <c r="C534" s="10">
        <v>2.6577160493828078E-3</v>
      </c>
      <c r="D534" s="10">
        <f t="shared" si="64"/>
        <v>3.2631774260640481E-3</v>
      </c>
      <c r="E534" s="10">
        <f t="shared" si="65"/>
        <v>1.8640880408808398E-3</v>
      </c>
      <c r="F534" s="5">
        <f t="shared" si="66"/>
        <v>1.0648326913973987E-5</v>
      </c>
      <c r="G534" s="5">
        <f t="shared" si="67"/>
        <v>3.4748242241549676E-6</v>
      </c>
      <c r="H534" s="6" cm="1">
        <f t="array" ref="H534">INDEX(DCC_estimation!$O$16:$O$2531,P534)</f>
        <v>0.59845695869078963</v>
      </c>
      <c r="I534" s="10">
        <f t="shared" si="68"/>
        <v>3.2631774260640481E-3</v>
      </c>
      <c r="J534" s="10">
        <f t="shared" si="69"/>
        <v>1.8640880408808398E-3</v>
      </c>
      <c r="K534" s="14" cm="1">
        <f t="array" ref="K534">INDEX(DCC_estimation!$P$16:$P$2531,P534)</f>
        <v>6.4653119962747004E-3</v>
      </c>
      <c r="L534" s="14" cm="1">
        <f t="array" ref="L534">INDEX(DCC_estimation!$Q$17:$Q$2531,P534)</f>
        <v>1.2650796936337886E-2</v>
      </c>
      <c r="M534" s="14">
        <f>GARCH_SP500!I531</f>
        <v>5.6873281314336974E-3</v>
      </c>
      <c r="N534" s="14">
        <f>GARCH_AAPL!I531</f>
        <v>1.1539974349482165E-2</v>
      </c>
      <c r="O534" s="6">
        <f t="shared" si="70"/>
        <v>1.17101192701882</v>
      </c>
      <c r="P534" s="2">
        <f t="shared" si="71"/>
        <v>1035</v>
      </c>
    </row>
    <row r="535" spans="1:16" x14ac:dyDescent="0.25">
      <c r="A535" s="9">
        <v>42725</v>
      </c>
      <c r="B535" s="10">
        <v>-2.4573270623052812E-3</v>
      </c>
      <c r="C535" s="10">
        <v>9.4057292656946068E-4</v>
      </c>
      <c r="D535" s="10">
        <f t="shared" si="64"/>
        <v>-2.8316704646943777E-3</v>
      </c>
      <c r="E535" s="10">
        <f t="shared" si="65"/>
        <v>1.4694491806749256E-4</v>
      </c>
      <c r="F535" s="5">
        <f t="shared" si="66"/>
        <v>8.0183576206224737E-6</v>
      </c>
      <c r="G535" s="5">
        <f t="shared" si="67"/>
        <v>2.15928089458621E-8</v>
      </c>
      <c r="H535" s="6" cm="1">
        <f t="array" ref="H535">INDEX(DCC_estimation!$O$16:$O$2531,P535)</f>
        <v>0.59981730948175449</v>
      </c>
      <c r="I535" s="10">
        <f t="shared" si="68"/>
        <v>2.8316704646943777E-3</v>
      </c>
      <c r="J535" s="10">
        <f t="shared" si="69"/>
        <v>1.4694491806749256E-4</v>
      </c>
      <c r="K535" s="14" cm="1">
        <f t="array" ref="K535">INDEX(DCC_estimation!$P$16:$P$2531,P535)</f>
        <v>6.1615756629966852E-3</v>
      </c>
      <c r="L535" s="14" cm="1">
        <f t="array" ref="L535">INDEX(DCC_estimation!$Q$17:$Q$2531,P535)</f>
        <v>1.2486639680711783E-2</v>
      </c>
      <c r="M535" s="14">
        <f>GARCH_SP500!I532</f>
        <v>5.4682248482548438E-3</v>
      </c>
      <c r="N535" s="14">
        <f>GARCH_AAPL!I532</f>
        <v>1.1259101645435971E-2</v>
      </c>
      <c r="O535" s="6">
        <f t="shared" si="70"/>
        <v>1.2155498897355155</v>
      </c>
      <c r="P535" s="2">
        <f t="shared" si="71"/>
        <v>1037</v>
      </c>
    </row>
    <row r="536" spans="1:16" x14ac:dyDescent="0.25">
      <c r="A536" s="9">
        <v>42726</v>
      </c>
      <c r="B536" s="10">
        <v>-1.8629866059208799E-3</v>
      </c>
      <c r="C536" s="10">
        <v>-6.5777893927143616E-3</v>
      </c>
      <c r="D536" s="10">
        <f t="shared" si="64"/>
        <v>-2.2373300083099765E-3</v>
      </c>
      <c r="E536" s="10">
        <f t="shared" si="65"/>
        <v>-7.37141740121633E-3</v>
      </c>
      <c r="F536" s="5">
        <f t="shared" si="66"/>
        <v>5.0056455660843191E-6</v>
      </c>
      <c r="G536" s="5">
        <f t="shared" si="67"/>
        <v>5.4337794502954913E-5</v>
      </c>
      <c r="H536" s="6" cm="1">
        <f t="array" ref="H536">INDEX(DCC_estimation!$O$16:$O$2531,P536)</f>
        <v>0.59815275625727726</v>
      </c>
      <c r="I536" s="10">
        <f t="shared" si="68"/>
        <v>2.2373300083099765E-3</v>
      </c>
      <c r="J536" s="10">
        <f t="shared" si="69"/>
        <v>7.37141740121633E-3</v>
      </c>
      <c r="K536" s="14" cm="1">
        <f t="array" ref="K536">INDEX(DCC_estimation!$P$16:$P$2531,P536)</f>
        <v>6.0175796771343611E-3</v>
      </c>
      <c r="L536" s="14" cm="1">
        <f t="array" ref="L536">INDEX(DCC_estimation!$Q$17:$Q$2531,P536)</f>
        <v>1.2292423512894789E-2</v>
      </c>
      <c r="M536" s="14">
        <f>GARCH_SP500!I533</f>
        <v>5.350963195448772E-3</v>
      </c>
      <c r="N536" s="14">
        <f>GARCH_AAPL!I533</f>
        <v>1.1024029867952123E-2</v>
      </c>
      <c r="O536" s="6">
        <f t="shared" si="70"/>
        <v>1.2218777980221511</v>
      </c>
      <c r="P536" s="2">
        <f t="shared" si="71"/>
        <v>1039</v>
      </c>
    </row>
    <row r="537" spans="1:16" x14ac:dyDescent="0.25">
      <c r="A537" s="9">
        <v>42727</v>
      </c>
      <c r="B537" s="10">
        <v>1.2516807020026555E-3</v>
      </c>
      <c r="C537" s="10">
        <v>1.9777796887092691E-3</v>
      </c>
      <c r="D537" s="10">
        <f t="shared" si="64"/>
        <v>8.7733729961355874E-4</v>
      </c>
      <c r="E537" s="10">
        <f t="shared" si="65"/>
        <v>1.1841516802073011E-3</v>
      </c>
      <c r="F537" s="5">
        <f t="shared" si="66"/>
        <v>7.6972073729321132E-7</v>
      </c>
      <c r="G537" s="5">
        <f t="shared" si="67"/>
        <v>1.4022152017377742E-6</v>
      </c>
      <c r="H537" s="6" cm="1">
        <f t="array" ref="H537">INDEX(DCC_estimation!$O$16:$O$2531,P537)</f>
        <v>0.59552188325090261</v>
      </c>
      <c r="I537" s="10">
        <f t="shared" si="68"/>
        <v>8.7733729961355874E-4</v>
      </c>
      <c r="J537" s="10">
        <f t="shared" si="69"/>
        <v>1.1841516802073011E-3</v>
      </c>
      <c r="K537" s="14" cm="1">
        <f t="array" ref="K537">INDEX(DCC_estimation!$P$16:$P$2531,P537)</f>
        <v>5.9344312977000248E-3</v>
      </c>
      <c r="L537" s="14" cm="1">
        <f t="array" ref="L537">INDEX(DCC_estimation!$Q$17:$Q$2531,P537)</f>
        <v>1.2134194031918994E-2</v>
      </c>
      <c r="M537" s="14">
        <f>GARCH_SP500!I534</f>
        <v>5.1925140458021013E-3</v>
      </c>
      <c r="N537" s="14">
        <f>GARCH_AAPL!I534</f>
        <v>1.119454270228777E-2</v>
      </c>
      <c r="O537" s="6">
        <f t="shared" si="70"/>
        <v>1.2176698522773146</v>
      </c>
      <c r="P537" s="2">
        <f t="shared" si="71"/>
        <v>1041</v>
      </c>
    </row>
    <row r="538" spans="1:16" x14ac:dyDescent="0.25">
      <c r="A538" s="9">
        <v>42731</v>
      </c>
      <c r="B538" s="10">
        <v>2.248441772426002E-3</v>
      </c>
      <c r="C538" s="10">
        <v>6.3509099330898433E-3</v>
      </c>
      <c r="D538" s="10">
        <f t="shared" si="64"/>
        <v>1.8740983700369052E-3</v>
      </c>
      <c r="E538" s="10">
        <f t="shared" si="65"/>
        <v>5.5572819245878749E-3</v>
      </c>
      <c r="F538" s="5">
        <f t="shared" si="66"/>
        <v>3.512244700574985E-6</v>
      </c>
      <c r="G538" s="5">
        <f t="shared" si="67"/>
        <v>3.0883382389351116E-5</v>
      </c>
      <c r="H538" s="6" cm="1">
        <f t="array" ref="H538">INDEX(DCC_estimation!$O$16:$O$2531,P538)</f>
        <v>0.60211556588311643</v>
      </c>
      <c r="I538" s="10">
        <f t="shared" si="68"/>
        <v>1.8740983700369052E-3</v>
      </c>
      <c r="J538" s="10">
        <f t="shared" si="69"/>
        <v>5.5572819245878749E-3</v>
      </c>
      <c r="K538" s="14" cm="1">
        <f t="array" ref="K538">INDEX(DCC_estimation!$P$16:$P$2531,P538)</f>
        <v>5.8264265450566717E-3</v>
      </c>
      <c r="L538" s="14" cm="1">
        <f t="array" ref="L538">INDEX(DCC_estimation!$Q$17:$Q$2531,P538)</f>
        <v>1.2268552864609813E-2</v>
      </c>
      <c r="M538" s="14">
        <f>GARCH_SP500!I535</f>
        <v>4.9284871451545252E-3</v>
      </c>
      <c r="N538" s="14">
        <f>GARCH_AAPL!I535</f>
        <v>1.0970262682401217E-2</v>
      </c>
      <c r="O538" s="6">
        <f t="shared" si="70"/>
        <v>1.2678588828874724</v>
      </c>
      <c r="P538" s="2">
        <f t="shared" si="71"/>
        <v>1043</v>
      </c>
    </row>
    <row r="539" spans="1:16" x14ac:dyDescent="0.25">
      <c r="A539" s="9">
        <v>42732</v>
      </c>
      <c r="B539" s="10">
        <v>-8.3565459610027704E-3</v>
      </c>
      <c r="C539" s="10">
        <v>-4.2640285088170193E-3</v>
      </c>
      <c r="D539" s="10">
        <f t="shared" si="64"/>
        <v>-8.7308893633918673E-3</v>
      </c>
      <c r="E539" s="10">
        <f t="shared" si="65"/>
        <v>-5.0576565173189878E-3</v>
      </c>
      <c r="F539" s="5">
        <f t="shared" si="66"/>
        <v>7.6228429075789252E-5</v>
      </c>
      <c r="G539" s="5">
        <f t="shared" si="67"/>
        <v>2.5579889447179232E-5</v>
      </c>
      <c r="H539" s="6" cm="1">
        <f t="array" ref="H539">INDEX(DCC_estimation!$O$16:$O$2531,P539)</f>
        <v>0.60123730566300915</v>
      </c>
      <c r="I539" s="10">
        <f t="shared" si="68"/>
        <v>8.7308893633918673E-3</v>
      </c>
      <c r="J539" s="10">
        <f t="shared" si="69"/>
        <v>5.0576565173189878E-3</v>
      </c>
      <c r="K539" s="14" cm="1">
        <f t="array" ref="K539">INDEX(DCC_estimation!$P$16:$P$2531,P539)</f>
        <v>5.6560064406376703E-3</v>
      </c>
      <c r="L539" s="14" cm="1">
        <f t="array" ref="L539">INDEX(DCC_estimation!$Q$17:$Q$2531,P539)</f>
        <v>1.2113926546400592E-2</v>
      </c>
      <c r="M539" s="14">
        <f>GARCH_SP500!I536</f>
        <v>4.7638821665880815E-3</v>
      </c>
      <c r="N539" s="14">
        <f>GARCH_AAPL!I536</f>
        <v>1.0915845644196145E-2</v>
      </c>
      <c r="O539" s="6">
        <f t="shared" si="70"/>
        <v>1.2877185756769318</v>
      </c>
      <c r="P539" s="2">
        <f t="shared" si="71"/>
        <v>1045</v>
      </c>
    </row>
    <row r="540" spans="1:16" x14ac:dyDescent="0.25">
      <c r="A540" s="9">
        <v>42733</v>
      </c>
      <c r="B540" s="10">
        <v>-2.9334376333378653E-4</v>
      </c>
      <c r="C540" s="10">
        <v>-2.5693729849474156E-4</v>
      </c>
      <c r="D540" s="10">
        <f t="shared" si="64"/>
        <v>-6.6768716572288326E-4</v>
      </c>
      <c r="E540" s="10">
        <f t="shared" si="65"/>
        <v>-1.0505653069967096E-3</v>
      </c>
      <c r="F540" s="5">
        <f t="shared" si="66"/>
        <v>4.4580615127105696E-7</v>
      </c>
      <c r="G540" s="5">
        <f t="shared" si="67"/>
        <v>1.1036874642650906E-6</v>
      </c>
      <c r="H540" s="6" cm="1">
        <f t="array" ref="H540">INDEX(DCC_estimation!$O$16:$O$2531,P540)</f>
        <v>0.60244261720095194</v>
      </c>
      <c r="I540" s="10">
        <f t="shared" si="68"/>
        <v>6.6768716572288326E-4</v>
      </c>
      <c r="J540" s="10">
        <f t="shared" si="69"/>
        <v>1.0505653069967096E-3</v>
      </c>
      <c r="K540" s="14" cm="1">
        <f t="array" ref="K540">INDEX(DCC_estimation!$P$16:$P$2531,P540)</f>
        <v>5.5554132072050851E-3</v>
      </c>
      <c r="L540" s="14" cm="1">
        <f t="array" ref="L540">INDEX(DCC_estimation!$Q$17:$Q$2531,P540)</f>
        <v>1.2079026784408897E-2</v>
      </c>
      <c r="M540" s="14">
        <f>GARCH_SP500!I537</f>
        <v>6.1992024878469859E-3</v>
      </c>
      <c r="N540" s="14">
        <f>GARCH_AAPL!I537</f>
        <v>1.0931242929059497E-2</v>
      </c>
      <c r="O540" s="6">
        <f t="shared" si="70"/>
        <v>1.309879254310355</v>
      </c>
      <c r="P540" s="2">
        <f t="shared" si="71"/>
        <v>1047</v>
      </c>
    </row>
    <row r="541" spans="1:16" x14ac:dyDescent="0.25">
      <c r="A541" s="9">
        <v>42734</v>
      </c>
      <c r="B541" s="10">
        <v>-4.6370806398550179E-3</v>
      </c>
      <c r="C541" s="10">
        <v>-7.7958020116233318E-3</v>
      </c>
      <c r="D541" s="10">
        <f t="shared" si="64"/>
        <v>-5.0114240422441149E-3</v>
      </c>
      <c r="E541" s="10">
        <f t="shared" si="65"/>
        <v>-8.5894300201252993E-3</v>
      </c>
      <c r="F541" s="5">
        <f t="shared" si="66"/>
        <v>2.5114370931182343E-5</v>
      </c>
      <c r="G541" s="5">
        <f t="shared" si="67"/>
        <v>7.37783080706297E-5</v>
      </c>
      <c r="H541" s="6" cm="1">
        <f t="array" ref="H541">INDEX(DCC_estimation!$O$16:$O$2531,P541)</f>
        <v>0.60209462167322614</v>
      </c>
      <c r="I541" s="10">
        <f t="shared" si="68"/>
        <v>5.0114240422441149E-3</v>
      </c>
      <c r="J541" s="10">
        <f t="shared" si="69"/>
        <v>8.5894300201252993E-3</v>
      </c>
      <c r="K541" s="14" cm="1">
        <f t="array" ref="K541">INDEX(DCC_estimation!$P$16:$P$2531,P541)</f>
        <v>6.5273617629796133E-3</v>
      </c>
      <c r="L541" s="14" cm="1">
        <f t="array" ref="L541">INDEX(DCC_estimation!$Q$17:$Q$2531,P541)</f>
        <v>1.2098232527803624E-2</v>
      </c>
      <c r="M541" s="14">
        <f>GARCH_SP500!I538</f>
        <v>5.7457146502586046E-3</v>
      </c>
      <c r="N541" s="14">
        <f>GARCH_AAPL!I538</f>
        <v>1.0772657626425274E-2</v>
      </c>
      <c r="O541" s="6">
        <f t="shared" si="70"/>
        <v>1.1159609350987634</v>
      </c>
      <c r="P541" s="2">
        <f t="shared" si="71"/>
        <v>1049</v>
      </c>
    </row>
    <row r="542" spans="1:16" x14ac:dyDescent="0.25">
      <c r="A542" s="9">
        <v>42738</v>
      </c>
      <c r="B542" s="10">
        <v>8.4865755774221618E-3</v>
      </c>
      <c r="C542" s="10">
        <v>2.8492488343982991E-3</v>
      </c>
      <c r="D542" s="10">
        <f t="shared" si="64"/>
        <v>8.1122321750330649E-3</v>
      </c>
      <c r="E542" s="10">
        <f t="shared" si="65"/>
        <v>2.0556208258963311E-3</v>
      </c>
      <c r="F542" s="5">
        <f t="shared" si="66"/>
        <v>6.5808310861641689E-5</v>
      </c>
      <c r="G542" s="5">
        <f t="shared" si="67"/>
        <v>4.2255769798587147E-6</v>
      </c>
      <c r="H542" s="6" cm="1">
        <f t="array" ref="H542">INDEX(DCC_estimation!$O$16:$O$2531,P542)</f>
        <v>0.6016427968505752</v>
      </c>
      <c r="I542" s="10">
        <f t="shared" si="68"/>
        <v>8.1122321750330649E-3</v>
      </c>
      <c r="J542" s="10">
        <f t="shared" si="69"/>
        <v>2.0556208258963311E-3</v>
      </c>
      <c r="K542" s="14" cm="1">
        <f t="array" ref="K542">INDEX(DCC_estimation!$P$16:$P$2531,P542)</f>
        <v>6.2041291909615574E-3</v>
      </c>
      <c r="L542" s="14" cm="1">
        <f t="array" ref="L542">INDEX(DCC_estimation!$Q$17:$Q$2531,P542)</f>
        <v>1.1991059334989953E-2</v>
      </c>
      <c r="M542" s="14">
        <f>GARCH_SP500!I539</f>
        <v>5.904658822014003E-3</v>
      </c>
      <c r="N542" s="14">
        <f>GARCH_AAPL!I539</f>
        <v>1.1113826697729288E-2</v>
      </c>
      <c r="O542" s="6">
        <f t="shared" si="70"/>
        <v>1.1628278930771956</v>
      </c>
      <c r="P542" s="2">
        <f t="shared" si="71"/>
        <v>1051</v>
      </c>
    </row>
    <row r="543" spans="1:16" x14ac:dyDescent="0.25">
      <c r="A543" s="9">
        <v>42739</v>
      </c>
      <c r="B543" s="10">
        <v>5.7223085883348901E-3</v>
      </c>
      <c r="C543" s="10">
        <v>-1.1192767972448836E-3</v>
      </c>
      <c r="D543" s="10">
        <f t="shared" si="64"/>
        <v>5.3479651859457931E-3</v>
      </c>
      <c r="E543" s="10">
        <f t="shared" si="65"/>
        <v>-1.9129048057468516E-3</v>
      </c>
      <c r="F543" s="5">
        <f t="shared" si="66"/>
        <v>2.8600731630088223E-5</v>
      </c>
      <c r="G543" s="5">
        <f t="shared" si="67"/>
        <v>3.6592047958494002E-6</v>
      </c>
      <c r="H543" s="6" cm="1">
        <f t="array" ref="H543">INDEX(DCC_estimation!$O$16:$O$2531,P543)</f>
        <v>0.61583882337386897</v>
      </c>
      <c r="I543" s="10">
        <f t="shared" si="68"/>
        <v>5.3479651859457931E-3</v>
      </c>
      <c r="J543" s="10">
        <f t="shared" si="69"/>
        <v>1.9129048057468516E-3</v>
      </c>
      <c r="K543" s="14" cm="1">
        <f t="array" ref="K543">INDEX(DCC_estimation!$P$16:$P$2531,P543)</f>
        <v>6.309915533434584E-3</v>
      </c>
      <c r="L543" s="14" cm="1">
        <f t="array" ref="L543">INDEX(DCC_estimation!$Q$17:$Q$2531,P543)</f>
        <v>1.224047094825223E-2</v>
      </c>
      <c r="M543" s="14">
        <f>GARCH_SP500!I540</f>
        <v>6.5040175753409996E-3</v>
      </c>
      <c r="N543" s="14">
        <f>GARCH_AAPL!I540</f>
        <v>1.0912777994597354E-2</v>
      </c>
      <c r="O543" s="6">
        <f t="shared" si="70"/>
        <v>1.1946526362153289</v>
      </c>
      <c r="P543" s="2">
        <f t="shared" si="71"/>
        <v>1053</v>
      </c>
    </row>
    <row r="544" spans="1:16" x14ac:dyDescent="0.25">
      <c r="A544" s="9">
        <v>42740</v>
      </c>
      <c r="B544" s="10">
        <v>-7.7067048332046806E-4</v>
      </c>
      <c r="C544" s="10">
        <v>5.085364767638767E-3</v>
      </c>
      <c r="D544" s="10">
        <f t="shared" si="64"/>
        <v>-1.1450138857095648E-3</v>
      </c>
      <c r="E544" s="10">
        <f t="shared" si="65"/>
        <v>4.2917367591367985E-3</v>
      </c>
      <c r="F544" s="5">
        <f t="shared" si="66"/>
        <v>1.3110567984677164E-6</v>
      </c>
      <c r="G544" s="5">
        <f t="shared" si="67"/>
        <v>1.841900440972603E-5</v>
      </c>
      <c r="H544" s="6" cm="1">
        <f t="array" ref="H544">INDEX(DCC_estimation!$O$16:$O$2531,P544)</f>
        <v>0.59261055442415478</v>
      </c>
      <c r="I544" s="10">
        <f t="shared" si="68"/>
        <v>1.1450138857095648E-3</v>
      </c>
      <c r="J544" s="10">
        <f t="shared" si="69"/>
        <v>4.2917367591367985E-3</v>
      </c>
      <c r="K544" s="14" cm="1">
        <f t="array" ref="K544">INDEX(DCC_estimation!$P$16:$P$2531,P544)</f>
        <v>6.7538850108882081E-3</v>
      </c>
      <c r="L544" s="14" cm="1">
        <f t="array" ref="L544">INDEX(DCC_estimation!$Q$17:$Q$2531,P544)</f>
        <v>1.209703124651296E-2</v>
      </c>
      <c r="M544" s="14">
        <f>GARCH_SP500!I541</f>
        <v>6.3741756085474574E-3</v>
      </c>
      <c r="N544" s="14">
        <f>GARCH_AAPL!I541</f>
        <v>1.0779400173668874E-2</v>
      </c>
      <c r="O544" s="6">
        <f t="shared" si="70"/>
        <v>1.0614377328493474</v>
      </c>
      <c r="P544" s="2">
        <f t="shared" si="71"/>
        <v>1055</v>
      </c>
    </row>
    <row r="545" spans="1:16" x14ac:dyDescent="0.25">
      <c r="A545" s="9">
        <v>42741</v>
      </c>
      <c r="B545" s="10">
        <v>3.51696782723665E-3</v>
      </c>
      <c r="C545" s="10">
        <v>1.1148306320212686E-2</v>
      </c>
      <c r="D545" s="10">
        <f t="shared" si="64"/>
        <v>3.1426244248475535E-3</v>
      </c>
      <c r="E545" s="10">
        <f t="shared" si="65"/>
        <v>1.0354678311710719E-2</v>
      </c>
      <c r="F545" s="5">
        <f t="shared" si="66"/>
        <v>9.8760882756484165E-6</v>
      </c>
      <c r="G545" s="5">
        <f t="shared" si="67"/>
        <v>1.0721936293901234E-4</v>
      </c>
      <c r="H545" s="6" cm="1">
        <f t="array" ref="H545">INDEX(DCC_estimation!$O$16:$O$2531,P545)</f>
        <v>0.57335292924019732</v>
      </c>
      <c r="I545" s="10">
        <f t="shared" si="68"/>
        <v>3.1426244248475535E-3</v>
      </c>
      <c r="J545" s="10">
        <f t="shared" si="69"/>
        <v>1.0354678311710719E-2</v>
      </c>
      <c r="K545" s="14" cm="1">
        <f t="array" ref="K545">INDEX(DCC_estimation!$P$16:$P$2531,P545)</f>
        <v>6.6632855940310558E-3</v>
      </c>
      <c r="L545" s="14" cm="1">
        <f t="array" ref="L545">INDEX(DCC_estimation!$Q$17:$Q$2531,P545)</f>
        <v>1.2005783031728478E-2</v>
      </c>
      <c r="M545" s="14">
        <f>GARCH_SP500!I542</f>
        <v>5.9085243173054424E-3</v>
      </c>
      <c r="N545" s="14">
        <f>GARCH_AAPL!I542</f>
        <v>1.0702459979939155E-2</v>
      </c>
      <c r="O545" s="6">
        <f t="shared" si="70"/>
        <v>1.0330565562475722</v>
      </c>
      <c r="P545" s="2">
        <f t="shared" si="71"/>
        <v>1057</v>
      </c>
    </row>
    <row r="546" spans="1:16" x14ac:dyDescent="0.25">
      <c r="A546" s="9">
        <v>42744</v>
      </c>
      <c r="B546" s="10">
        <v>-3.5485599346501973E-3</v>
      </c>
      <c r="C546" s="10">
        <v>9.1594602948195103E-3</v>
      </c>
      <c r="D546" s="10">
        <f t="shared" si="64"/>
        <v>-3.9229033370392942E-3</v>
      </c>
      <c r="E546" s="10">
        <f t="shared" si="65"/>
        <v>8.3658322863175427E-3</v>
      </c>
      <c r="F546" s="5">
        <f t="shared" si="66"/>
        <v>1.5389170591754032E-5</v>
      </c>
      <c r="G546" s="5">
        <f t="shared" si="67"/>
        <v>6.9987149842793005E-5</v>
      </c>
      <c r="H546" s="6" cm="1">
        <f t="array" ref="H546">INDEX(DCC_estimation!$O$16:$O$2531,P546)</f>
        <v>0.57462480509259983</v>
      </c>
      <c r="I546" s="10">
        <f t="shared" si="68"/>
        <v>3.9229033370392942E-3</v>
      </c>
      <c r="J546" s="10">
        <f t="shared" si="69"/>
        <v>8.3658322863175427E-3</v>
      </c>
      <c r="K546" s="14" cm="1">
        <f t="array" ref="K546">INDEX(DCC_estimation!$P$16:$P$2531,P546)</f>
        <v>6.3246295423801226E-3</v>
      </c>
      <c r="L546" s="14" cm="1">
        <f t="array" ref="L546">INDEX(DCC_estimation!$Q$17:$Q$2531,P546)</f>
        <v>1.1952026621985244E-2</v>
      </c>
      <c r="M546" s="14">
        <f>GARCH_SP500!I543</f>
        <v>5.6274108161606844E-3</v>
      </c>
      <c r="N546" s="14">
        <f>GARCH_AAPL!I543</f>
        <v>1.1087174079228252E-2</v>
      </c>
      <c r="O546" s="6">
        <f t="shared" si="70"/>
        <v>1.0859024899559973</v>
      </c>
      <c r="P546" s="2">
        <f t="shared" si="71"/>
        <v>1059</v>
      </c>
    </row>
    <row r="547" spans="1:16" x14ac:dyDescent="0.25">
      <c r="A547" s="9">
        <v>42745</v>
      </c>
      <c r="B547" s="10">
        <v>0</v>
      </c>
      <c r="C547" s="10">
        <v>1.0085217584172579E-3</v>
      </c>
      <c r="D547" s="10">
        <f t="shared" si="64"/>
        <v>-3.7434340238909667E-4</v>
      </c>
      <c r="E547" s="10">
        <f t="shared" si="65"/>
        <v>2.1489374991528977E-4</v>
      </c>
      <c r="F547" s="5">
        <f t="shared" si="66"/>
        <v>1.4013298291224516E-7</v>
      </c>
      <c r="G547" s="5">
        <f t="shared" si="67"/>
        <v>4.61793237526551E-8</v>
      </c>
      <c r="H547" s="6" cm="1">
        <f t="array" ref="H547">INDEX(DCC_estimation!$O$16:$O$2531,P547)</f>
        <v>0.58836900074085308</v>
      </c>
      <c r="I547" s="10">
        <f t="shared" si="68"/>
        <v>3.7434340238909667E-4</v>
      </c>
      <c r="J547" s="10">
        <f t="shared" si="69"/>
        <v>2.1489374991528977E-4</v>
      </c>
      <c r="K547" s="14" cm="1">
        <f t="array" ref="K547">INDEX(DCC_estimation!$P$16:$P$2531,P547)</f>
        <v>6.1321262815386881E-3</v>
      </c>
      <c r="L547" s="14" cm="1">
        <f t="array" ref="L547">INDEX(DCC_estimation!$Q$17:$Q$2531,P547)</f>
        <v>1.2221104994491538E-2</v>
      </c>
      <c r="M547" s="14">
        <f>GARCH_SP500!I544</f>
        <v>5.6269097868852066E-3</v>
      </c>
      <c r="N547" s="14">
        <f>GARCH_AAPL!I544</f>
        <v>1.1201392214090267E-2</v>
      </c>
      <c r="O547" s="6">
        <f t="shared" si="70"/>
        <v>1.1725980521969572</v>
      </c>
      <c r="P547" s="2">
        <f t="shared" si="71"/>
        <v>1061</v>
      </c>
    </row>
    <row r="548" spans="1:16" x14ac:dyDescent="0.25">
      <c r="A548" s="9">
        <v>42746</v>
      </c>
      <c r="B548" s="10">
        <v>2.829564987438804E-3</v>
      </c>
      <c r="C548" s="10">
        <v>5.3731844513476013E-3</v>
      </c>
      <c r="D548" s="10">
        <f t="shared" si="64"/>
        <v>2.4552215850497075E-3</v>
      </c>
      <c r="E548" s="10">
        <f t="shared" si="65"/>
        <v>4.5795564428456328E-3</v>
      </c>
      <c r="F548" s="5">
        <f t="shared" si="66"/>
        <v>6.0281130316939981E-6</v>
      </c>
      <c r="G548" s="5">
        <f t="shared" si="67"/>
        <v>2.0972337213208947E-5</v>
      </c>
      <c r="H548" s="6" cm="1">
        <f t="array" ref="H548">INDEX(DCC_estimation!$O$16:$O$2531,P548)</f>
        <v>0.55270317099945643</v>
      </c>
      <c r="I548" s="10">
        <f t="shared" si="68"/>
        <v>2.4552215850497075E-3</v>
      </c>
      <c r="J548" s="10">
        <f t="shared" si="69"/>
        <v>4.5795564428456328E-3</v>
      </c>
      <c r="K548" s="14" cm="1">
        <f t="array" ref="K548">INDEX(DCC_estimation!$P$16:$P$2531,P548)</f>
        <v>6.1251951298195838E-3</v>
      </c>
      <c r="L548" s="14" cm="1">
        <f t="array" ref="L548">INDEX(DCC_estimation!$Q$17:$Q$2531,P548)</f>
        <v>1.2298521134945237E-2</v>
      </c>
      <c r="M548" s="14">
        <f>GARCH_SP500!I545</f>
        <v>5.2794827624643437E-3</v>
      </c>
      <c r="N548" s="14">
        <f>GARCH_AAPL!I545</f>
        <v>1.0976396095710815E-2</v>
      </c>
      <c r="O548" s="6">
        <f t="shared" si="70"/>
        <v>1.1097494015816414</v>
      </c>
      <c r="P548" s="2">
        <f t="shared" si="71"/>
        <v>1063</v>
      </c>
    </row>
    <row r="549" spans="1:16" x14ac:dyDescent="0.25">
      <c r="A549" s="9">
        <v>42747</v>
      </c>
      <c r="B549" s="10">
        <v>-2.144753265474808E-3</v>
      </c>
      <c r="C549" s="10">
        <v>-4.1753653444676075E-3</v>
      </c>
      <c r="D549" s="10">
        <f t="shared" si="64"/>
        <v>-2.5190966678639046E-3</v>
      </c>
      <c r="E549" s="10">
        <f t="shared" si="65"/>
        <v>-4.968993352969576E-3</v>
      </c>
      <c r="F549" s="5">
        <f t="shared" si="66"/>
        <v>6.345848022043027E-6</v>
      </c>
      <c r="G549" s="5">
        <f t="shared" si="67"/>
        <v>2.4690894941855831E-5</v>
      </c>
      <c r="H549" s="6" cm="1">
        <f t="array" ref="H549">INDEX(DCC_estimation!$O$16:$O$2531,P549)</f>
        <v>0.56706696847806626</v>
      </c>
      <c r="I549" s="10">
        <f t="shared" si="68"/>
        <v>2.5190966678639046E-3</v>
      </c>
      <c r="J549" s="10">
        <f t="shared" si="69"/>
        <v>4.968993352969576E-3</v>
      </c>
      <c r="K549" s="14" cm="1">
        <f t="array" ref="K549">INDEX(DCC_estimation!$P$16:$P$2531,P549)</f>
        <v>5.8877025707745646E-3</v>
      </c>
      <c r="L549" s="14" cm="1">
        <f t="array" ref="L549">INDEX(DCC_estimation!$Q$17:$Q$2531,P549)</f>
        <v>1.2138737916759346E-2</v>
      </c>
      <c r="M549" s="14">
        <f>GARCH_SP500!I546</f>
        <v>5.076474546303153E-3</v>
      </c>
      <c r="N549" s="14">
        <f>GARCH_AAPL!I546</f>
        <v>1.0873593928350574E-2</v>
      </c>
      <c r="O549" s="6">
        <f t="shared" si="70"/>
        <v>1.1691278947708317</v>
      </c>
      <c r="P549" s="2">
        <f t="shared" si="71"/>
        <v>1065</v>
      </c>
    </row>
    <row r="550" spans="1:16" x14ac:dyDescent="0.25">
      <c r="A550" s="9">
        <v>42748</v>
      </c>
      <c r="B550" s="10">
        <v>1.8498617008155804E-3</v>
      </c>
      <c r="C550" s="10">
        <v>-1.7610062893080869E-3</v>
      </c>
      <c r="D550" s="10">
        <f t="shared" si="64"/>
        <v>1.4755182984264837E-3</v>
      </c>
      <c r="E550" s="10">
        <f t="shared" si="65"/>
        <v>-2.5546342978100549E-3</v>
      </c>
      <c r="F550" s="5">
        <f t="shared" si="66"/>
        <v>2.1771542489913857E-6</v>
      </c>
      <c r="G550" s="5">
        <f t="shared" si="67"/>
        <v>6.5261563955474719E-6</v>
      </c>
      <c r="H550" s="6" cm="1">
        <f t="array" ref="H550">INDEX(DCC_estimation!$O$16:$O$2531,P550)</f>
        <v>0.57968269605544243</v>
      </c>
      <c r="I550" s="10">
        <f t="shared" si="68"/>
        <v>1.4755182984264837E-3</v>
      </c>
      <c r="J550" s="10">
        <f t="shared" si="69"/>
        <v>2.5546342978100549E-3</v>
      </c>
      <c r="K550" s="14" cm="1">
        <f t="array" ref="K550">INDEX(DCC_estimation!$P$16:$P$2531,P550)</f>
        <v>5.758113758680827E-3</v>
      </c>
      <c r="L550" s="14" cm="1">
        <f t="array" ref="L550">INDEX(DCC_estimation!$Q$17:$Q$2531,P550)</f>
        <v>1.2065862937153827E-2</v>
      </c>
      <c r="M550" s="14">
        <f>GARCH_SP500!I547</f>
        <v>5.0164235016615325E-3</v>
      </c>
      <c r="N550" s="14">
        <f>GARCH_AAPL!I547</f>
        <v>1.089173929506564E-2</v>
      </c>
      <c r="O550" s="6">
        <f t="shared" si="70"/>
        <v>1.2146984673757415</v>
      </c>
      <c r="P550" s="2">
        <f t="shared" si="71"/>
        <v>1067</v>
      </c>
    </row>
    <row r="551" spans="1:16" x14ac:dyDescent="0.25">
      <c r="A551" s="9">
        <v>42752</v>
      </c>
      <c r="B551" s="10">
        <v>-2.9675025498540064E-3</v>
      </c>
      <c r="C551" s="10">
        <v>8.0645161290322509E-3</v>
      </c>
      <c r="D551" s="10">
        <f t="shared" si="64"/>
        <v>-3.3418459522431029E-3</v>
      </c>
      <c r="E551" s="10">
        <f t="shared" si="65"/>
        <v>7.2708881205302825E-3</v>
      </c>
      <c r="F551" s="5">
        <f t="shared" si="66"/>
        <v>1.1167934368523612E-5</v>
      </c>
      <c r="G551" s="5">
        <f t="shared" si="67"/>
        <v>5.2865814061268383E-5</v>
      </c>
      <c r="H551" s="6" cm="1">
        <f t="array" ref="H551">INDEX(DCC_estimation!$O$16:$O$2531,P551)</f>
        <v>0.59120419642516819</v>
      </c>
      <c r="I551" s="10">
        <f t="shared" si="68"/>
        <v>3.3418459522431029E-3</v>
      </c>
      <c r="J551" s="10">
        <f t="shared" si="69"/>
        <v>7.2708881205302825E-3</v>
      </c>
      <c r="K551" s="14" cm="1">
        <f t="array" ref="K551">INDEX(DCC_estimation!$P$16:$P$2531,P551)</f>
        <v>5.7159352020307594E-3</v>
      </c>
      <c r="L551" s="14" cm="1">
        <f t="array" ref="L551">INDEX(DCC_estimation!$Q$17:$Q$2531,P551)</f>
        <v>1.2083785870876631E-2</v>
      </c>
      <c r="M551" s="14">
        <f>GARCH_SP500!I548</f>
        <v>4.8103244577422186E-3</v>
      </c>
      <c r="N551" s="14">
        <f>GARCH_AAPL!I548</f>
        <v>1.0783973313072572E-2</v>
      </c>
      <c r="O551" s="6">
        <f t="shared" si="70"/>
        <v>1.2498365819520314</v>
      </c>
      <c r="P551" s="2">
        <f t="shared" si="71"/>
        <v>1069</v>
      </c>
    </row>
    <row r="552" spans="1:16" x14ac:dyDescent="0.25">
      <c r="A552" s="9">
        <v>42753</v>
      </c>
      <c r="B552" s="10">
        <v>1.7637539739581154E-3</v>
      </c>
      <c r="C552" s="10">
        <v>-8.3366666666639944E-5</v>
      </c>
      <c r="D552" s="10">
        <f t="shared" si="64"/>
        <v>1.3894105715690187E-3</v>
      </c>
      <c r="E552" s="10">
        <f t="shared" si="65"/>
        <v>-8.7699467516860806E-4</v>
      </c>
      <c r="F552" s="5">
        <f t="shared" si="66"/>
        <v>1.9304617363877472E-6</v>
      </c>
      <c r="G552" s="5">
        <f t="shared" si="67"/>
        <v>7.6911966027409238E-7</v>
      </c>
      <c r="H552" s="6" cm="1">
        <f t="array" ref="H552">INDEX(DCC_estimation!$O$16:$O$2531,P552)</f>
        <v>0.58890328829933658</v>
      </c>
      <c r="I552" s="10">
        <f t="shared" si="68"/>
        <v>1.3894105715690187E-3</v>
      </c>
      <c r="J552" s="10">
        <f t="shared" si="69"/>
        <v>8.7699467516860806E-4</v>
      </c>
      <c r="K552" s="14" cm="1">
        <f t="array" ref="K552">INDEX(DCC_estimation!$P$16:$P$2531,P552)</f>
        <v>5.5858828158696595E-3</v>
      </c>
      <c r="L552" s="14" cm="1">
        <f t="array" ref="L552">INDEX(DCC_estimation!$Q$17:$Q$2531,P552)</f>
        <v>1.2010736801191435E-2</v>
      </c>
      <c r="M552" s="14">
        <f>GARCH_SP500!I549</f>
        <v>4.9350079667353774E-3</v>
      </c>
      <c r="N552" s="14">
        <f>GARCH_AAPL!I549</f>
        <v>1.0875327174777644E-2</v>
      </c>
      <c r="O552" s="6">
        <f t="shared" si="70"/>
        <v>1.2662568532630913</v>
      </c>
      <c r="P552" s="2">
        <f t="shared" si="71"/>
        <v>1071</v>
      </c>
    </row>
    <row r="553" spans="1:16" x14ac:dyDescent="0.25">
      <c r="A553" s="9">
        <v>42754</v>
      </c>
      <c r="B553" s="10">
        <v>-3.6093296770529637E-3</v>
      </c>
      <c r="C553" s="10">
        <v>-1.750112567717732E-3</v>
      </c>
      <c r="D553" s="10">
        <f t="shared" si="64"/>
        <v>-3.9836730794420606E-3</v>
      </c>
      <c r="E553" s="10">
        <f t="shared" si="65"/>
        <v>-2.5437405762197001E-3</v>
      </c>
      <c r="F553" s="5">
        <f t="shared" si="66"/>
        <v>1.5869651203871392E-5</v>
      </c>
      <c r="G553" s="5">
        <f t="shared" si="67"/>
        <v>6.4706161191065314E-6</v>
      </c>
      <c r="H553" s="6" cm="1">
        <f t="array" ref="H553">INDEX(DCC_estimation!$O$16:$O$2531,P553)</f>
        <v>0.56238345856999827</v>
      </c>
      <c r="I553" s="10">
        <f t="shared" si="68"/>
        <v>3.9836730794420606E-3</v>
      </c>
      <c r="J553" s="10">
        <f t="shared" si="69"/>
        <v>2.5437405762197001E-3</v>
      </c>
      <c r="K553" s="14" cm="1">
        <f t="array" ref="K553">INDEX(DCC_estimation!$P$16:$P$2531,P553)</f>
        <v>5.6640835525530843E-3</v>
      </c>
      <c r="L553" s="14" cm="1">
        <f t="array" ref="L553">INDEX(DCC_estimation!$Q$17:$Q$2531,P553)</f>
        <v>1.2073357107280715E-2</v>
      </c>
      <c r="M553" s="14">
        <f>GARCH_SP500!I550</f>
        <v>4.7436409605769274E-3</v>
      </c>
      <c r="N553" s="14">
        <f>GARCH_AAPL!I550</f>
        <v>1.0723840910164571E-2</v>
      </c>
      <c r="O553" s="6">
        <f t="shared" si="70"/>
        <v>1.1987563854849337</v>
      </c>
      <c r="P553" s="2">
        <f t="shared" si="71"/>
        <v>1073</v>
      </c>
    </row>
    <row r="554" spans="1:16" x14ac:dyDescent="0.25">
      <c r="A554" s="9">
        <v>42755</v>
      </c>
      <c r="B554" s="10">
        <v>3.3661852992237229E-3</v>
      </c>
      <c r="C554" s="10">
        <v>1.8367006177992806E-3</v>
      </c>
      <c r="D554" s="10">
        <f t="shared" si="64"/>
        <v>2.9918418968346264E-3</v>
      </c>
      <c r="E554" s="10">
        <f t="shared" si="65"/>
        <v>1.0430726092973126E-3</v>
      </c>
      <c r="F554" s="5">
        <f t="shared" si="66"/>
        <v>8.9511179356550158E-6</v>
      </c>
      <c r="G554" s="5">
        <f t="shared" si="67"/>
        <v>1.0880004682663042E-6</v>
      </c>
      <c r="H554" s="6" cm="1">
        <f t="array" ref="H554">INDEX(DCC_estimation!$O$16:$O$2531,P554)</f>
        <v>0.57182656755566241</v>
      </c>
      <c r="I554" s="10">
        <f t="shared" si="68"/>
        <v>2.9918418968346264E-3</v>
      </c>
      <c r="J554" s="10">
        <f t="shared" si="69"/>
        <v>1.0430726092973126E-3</v>
      </c>
      <c r="K554" s="14" cm="1">
        <f t="array" ref="K554">INDEX(DCC_estimation!$P$16:$P$2531,P554)</f>
        <v>5.544309795678058E-3</v>
      </c>
      <c r="L554" s="14" cm="1">
        <f t="array" ref="L554">INDEX(DCC_estimation!$Q$17:$Q$2531,P554)</f>
        <v>1.1968793013842667E-2</v>
      </c>
      <c r="M554" s="14">
        <f>GARCH_SP500!I551</f>
        <v>4.996748176887513E-3</v>
      </c>
      <c r="N554" s="14">
        <f>GARCH_AAPL!I551</f>
        <v>1.0647883813377267E-2</v>
      </c>
      <c r="O554" s="6">
        <f t="shared" si="70"/>
        <v>1.2344320716394652</v>
      </c>
      <c r="P554" s="2">
        <f t="shared" si="71"/>
        <v>1075</v>
      </c>
    </row>
    <row r="555" spans="1:16" x14ac:dyDescent="0.25">
      <c r="A555" s="9">
        <v>42758</v>
      </c>
      <c r="B555" s="10">
        <v>-2.6900775323491777E-3</v>
      </c>
      <c r="C555" s="10">
        <v>6.6666666666659324E-4</v>
      </c>
      <c r="D555" s="10">
        <f t="shared" si="64"/>
        <v>-3.0644209347382742E-3</v>
      </c>
      <c r="E555" s="10">
        <f t="shared" si="65"/>
        <v>-1.2696134183537487E-4</v>
      </c>
      <c r="F555" s="5">
        <f t="shared" si="66"/>
        <v>9.3906756652621989E-6</v>
      </c>
      <c r="G555" s="5">
        <f t="shared" si="67"/>
        <v>1.6119182320638911E-8</v>
      </c>
      <c r="H555" s="6" cm="1">
        <f t="array" ref="H555">INDEX(DCC_estimation!$O$16:$O$2531,P555)</f>
        <v>0.58231435698605682</v>
      </c>
      <c r="I555" s="10">
        <f t="shared" si="68"/>
        <v>3.0644209347382742E-3</v>
      </c>
      <c r="J555" s="10">
        <f t="shared" si="69"/>
        <v>1.2696134183537487E-4</v>
      </c>
      <c r="K555" s="14" cm="1">
        <f t="array" ref="K555">INDEX(DCC_estimation!$P$16:$P$2531,P555)</f>
        <v>5.7051950379066012E-3</v>
      </c>
      <c r="L555" s="14" cm="1">
        <f t="array" ref="L555">INDEX(DCC_estimation!$Q$17:$Q$2531,P555)</f>
        <v>1.1919159891791355E-2</v>
      </c>
      <c r="M555" s="14">
        <f>GARCH_SP500!I552</f>
        <v>4.9113706088075911E-3</v>
      </c>
      <c r="N555" s="14">
        <f>GARCH_AAPL!I552</f>
        <v>1.0524588848525161E-2</v>
      </c>
      <c r="O555" s="6">
        <f t="shared" si="70"/>
        <v>1.2165575203103347</v>
      </c>
      <c r="P555" s="2">
        <f t="shared" si="71"/>
        <v>1077</v>
      </c>
    </row>
    <row r="556" spans="1:16" x14ac:dyDescent="0.25">
      <c r="A556" s="9">
        <v>42759</v>
      </c>
      <c r="B556" s="10">
        <v>6.5645417623170221E-3</v>
      </c>
      <c r="C556" s="10">
        <v>-9.160559626915088E-4</v>
      </c>
      <c r="D556" s="10">
        <f t="shared" si="64"/>
        <v>6.1901983599279252E-3</v>
      </c>
      <c r="E556" s="10">
        <f t="shared" si="65"/>
        <v>-1.7096839711934768E-3</v>
      </c>
      <c r="F556" s="5">
        <f t="shared" si="66"/>
        <v>3.8318555735254373E-5</v>
      </c>
      <c r="G556" s="5">
        <f t="shared" si="67"/>
        <v>2.9230192813558972E-6</v>
      </c>
      <c r="H556" s="6" cm="1">
        <f t="array" ref="H556">INDEX(DCC_estimation!$O$16:$O$2531,P556)</f>
        <v>0.5850748375693946</v>
      </c>
      <c r="I556" s="10">
        <f t="shared" si="68"/>
        <v>6.1901983599279252E-3</v>
      </c>
      <c r="J556" s="10">
        <f t="shared" si="69"/>
        <v>1.7096839711934768E-3</v>
      </c>
      <c r="K556" s="14" cm="1">
        <f t="array" ref="K556">INDEX(DCC_estimation!$P$16:$P$2531,P556)</f>
        <v>5.6562039477574735E-3</v>
      </c>
      <c r="L556" s="14" cm="1">
        <f t="array" ref="L556">INDEX(DCC_estimation!$Q$17:$Q$2531,P556)</f>
        <v>1.1834885705312425E-2</v>
      </c>
      <c r="M556" s="14">
        <f>GARCH_SP500!I553</f>
        <v>4.96656962082295E-3</v>
      </c>
      <c r="N556" s="14">
        <f>GARCH_AAPL!I553</f>
        <v>1.0428723474694092E-2</v>
      </c>
      <c r="O556" s="6">
        <f t="shared" si="70"/>
        <v>1.2241945120160149</v>
      </c>
      <c r="P556" s="2">
        <f t="shared" si="71"/>
        <v>1079</v>
      </c>
    </row>
    <row r="557" spans="1:16" x14ac:dyDescent="0.25">
      <c r="A557" s="9">
        <v>42760</v>
      </c>
      <c r="B557" s="10">
        <v>8.0260693750628942E-3</v>
      </c>
      <c r="C557" s="10">
        <v>1.5920613486705149E-2</v>
      </c>
      <c r="D557" s="10">
        <f t="shared" si="64"/>
        <v>7.6517259726737973E-3</v>
      </c>
      <c r="E557" s="10">
        <f t="shared" si="65"/>
        <v>1.5126985478203181E-2</v>
      </c>
      <c r="F557" s="5">
        <f t="shared" si="66"/>
        <v>5.8548910360890766E-5</v>
      </c>
      <c r="G557" s="5">
        <f t="shared" si="67"/>
        <v>2.2882568965776993E-4</v>
      </c>
      <c r="H557" s="6" cm="1">
        <f t="array" ref="H557">INDEX(DCC_estimation!$O$16:$O$2531,P557)</f>
        <v>0.58673919236003924</v>
      </c>
      <c r="I557" s="10">
        <f t="shared" si="68"/>
        <v>7.6517259726737973E-3</v>
      </c>
      <c r="J557" s="10">
        <f t="shared" si="69"/>
        <v>1.5126985478203181E-2</v>
      </c>
      <c r="K557" s="14" cm="1">
        <f t="array" ref="K557">INDEX(DCC_estimation!$P$16:$P$2531,P557)</f>
        <v>5.6880721522686358E-3</v>
      </c>
      <c r="L557" s="14" cm="1">
        <f t="array" ref="L557">INDEX(DCC_estimation!$Q$17:$Q$2531,P557)</f>
        <v>1.1771225876178326E-2</v>
      </c>
      <c r="M557" s="14">
        <f>GARCH_SP500!I554</f>
        <v>5.4216723282919013E-3</v>
      </c>
      <c r="N557" s="14">
        <f>GARCH_AAPL!I554</f>
        <v>1.0382269223914246E-2</v>
      </c>
      <c r="O557" s="6">
        <f t="shared" si="70"/>
        <v>1.2142320594371883</v>
      </c>
      <c r="P557" s="2">
        <f t="shared" si="71"/>
        <v>1081</v>
      </c>
    </row>
    <row r="558" spans="1:16" x14ac:dyDescent="0.25">
      <c r="A558" s="9">
        <v>42761</v>
      </c>
      <c r="B558" s="10">
        <v>-7.3530371524166416E-4</v>
      </c>
      <c r="C558" s="10">
        <v>4.9235315038886895E-4</v>
      </c>
      <c r="D558" s="10">
        <f t="shared" si="64"/>
        <v>-1.1096471176307609E-3</v>
      </c>
      <c r="E558" s="10">
        <f t="shared" si="65"/>
        <v>-3.0127485811309916E-4</v>
      </c>
      <c r="F558" s="5">
        <f t="shared" si="66"/>
        <v>1.2313167256662558E-6</v>
      </c>
      <c r="G558" s="5">
        <f t="shared" si="67"/>
        <v>9.0766540131068032E-8</v>
      </c>
      <c r="H558" s="6" cm="1">
        <f t="array" ref="H558">INDEX(DCC_estimation!$O$16:$O$2531,P558)</f>
        <v>0.56396251359781913</v>
      </c>
      <c r="I558" s="10">
        <f t="shared" si="68"/>
        <v>1.1096471176307609E-3</v>
      </c>
      <c r="J558" s="10">
        <f t="shared" si="69"/>
        <v>3.0127485811309916E-4</v>
      </c>
      <c r="K558" s="14" cm="1">
        <f t="array" ref="K558">INDEX(DCC_estimation!$P$16:$P$2531,P558)</f>
        <v>6.00494042472321E-3</v>
      </c>
      <c r="L558" s="14" cm="1">
        <f t="array" ref="L558">INDEX(DCC_estimation!$Q$17:$Q$2531,P558)</f>
        <v>1.1742898923791167E-2</v>
      </c>
      <c r="M558" s="14">
        <f>GARCH_SP500!I555</f>
        <v>6.0682149698636223E-3</v>
      </c>
      <c r="N558" s="14">
        <f>GARCH_AAPL!I555</f>
        <v>1.1465312924811578E-2</v>
      </c>
      <c r="O558" s="6">
        <f t="shared" si="70"/>
        <v>1.1028510402401952</v>
      </c>
      <c r="P558" s="2">
        <f t="shared" si="71"/>
        <v>1083</v>
      </c>
    </row>
    <row r="559" spans="1:16" x14ac:dyDescent="0.25">
      <c r="A559" s="9">
        <v>42762</v>
      </c>
      <c r="B559" s="10">
        <v>-8.6646811919810496E-4</v>
      </c>
      <c r="C559" s="10">
        <v>8.1941935970331059E-5</v>
      </c>
      <c r="D559" s="10">
        <f t="shared" si="64"/>
        <v>-1.2408115215872017E-3</v>
      </c>
      <c r="E559" s="10">
        <f t="shared" si="65"/>
        <v>-7.1168607253163706E-4</v>
      </c>
      <c r="F559" s="5">
        <f t="shared" si="66"/>
        <v>1.5396132321035466E-6</v>
      </c>
      <c r="G559" s="5">
        <f t="shared" si="67"/>
        <v>5.0649706583550661E-7</v>
      </c>
      <c r="H559" s="6" cm="1">
        <f t="array" ref="H559">INDEX(DCC_estimation!$O$16:$O$2531,P559)</f>
        <v>0.60700747144759248</v>
      </c>
      <c r="I559" s="10">
        <f t="shared" si="68"/>
        <v>1.2408115215872017E-3</v>
      </c>
      <c r="J559" s="10">
        <f t="shared" si="69"/>
        <v>7.1168607253163706E-4</v>
      </c>
      <c r="K559" s="14" cm="1">
        <f t="array" ref="K559">INDEX(DCC_estimation!$P$16:$P$2531,P559)</f>
        <v>6.4631403224829145E-3</v>
      </c>
      <c r="L559" s="14" cm="1">
        <f t="array" ref="L559">INDEX(DCC_estimation!$Q$17:$Q$2531,P559)</f>
        <v>1.2501454782299278E-2</v>
      </c>
      <c r="M559" s="14">
        <f>GARCH_SP500!I556</f>
        <v>5.6622919436344664E-3</v>
      </c>
      <c r="N559" s="14">
        <f>GARCH_AAPL!I556</f>
        <v>1.1197057222685262E-2</v>
      </c>
      <c r="O559" s="6">
        <f t="shared" si="70"/>
        <v>1.174115999063543</v>
      </c>
      <c r="P559" s="2">
        <f t="shared" si="71"/>
        <v>1085</v>
      </c>
    </row>
    <row r="560" spans="1:16" x14ac:dyDescent="0.25">
      <c r="A560" s="9">
        <v>42765</v>
      </c>
      <c r="B560" s="10">
        <v>-6.0095263412487387E-3</v>
      </c>
      <c r="C560" s="10">
        <v>-2.6240263263312968E-3</v>
      </c>
      <c r="D560" s="10">
        <f t="shared" si="64"/>
        <v>-6.3838697436378357E-3</v>
      </c>
      <c r="E560" s="10">
        <f t="shared" si="65"/>
        <v>-3.4176543348332649E-3</v>
      </c>
      <c r="F560" s="5">
        <f t="shared" si="66"/>
        <v>4.0753792903734607E-5</v>
      </c>
      <c r="G560" s="5">
        <f t="shared" si="67"/>
        <v>1.1680361152404606E-5</v>
      </c>
      <c r="H560" s="6" cm="1">
        <f t="array" ref="H560">INDEX(DCC_estimation!$O$16:$O$2531,P560)</f>
        <v>0.6047985346632917</v>
      </c>
      <c r="I560" s="10">
        <f t="shared" si="68"/>
        <v>6.3838697436378357E-3</v>
      </c>
      <c r="J560" s="10">
        <f t="shared" si="69"/>
        <v>3.4176543348332649E-3</v>
      </c>
      <c r="K560" s="14" cm="1">
        <f t="array" ref="K560">INDEX(DCC_estimation!$P$16:$P$2531,P560)</f>
        <v>6.1685578614269557E-3</v>
      </c>
      <c r="L560" s="14" cm="1">
        <f t="array" ref="L560">INDEX(DCC_estimation!$Q$17:$Q$2531,P560)</f>
        <v>1.2304778701091522E-2</v>
      </c>
      <c r="M560" s="14">
        <f>GARCH_SP500!I557</f>
        <v>5.3491602956581234E-3</v>
      </c>
      <c r="N560" s="14">
        <f>GARCH_AAPL!I557</f>
        <v>1.0983103314138543E-2</v>
      </c>
      <c r="O560" s="6">
        <f t="shared" si="70"/>
        <v>1.2064265740801072</v>
      </c>
      <c r="P560" s="2">
        <f t="shared" si="71"/>
        <v>1087</v>
      </c>
    </row>
    <row r="561" spans="1:16" x14ac:dyDescent="0.25">
      <c r="A561" s="9">
        <v>42766</v>
      </c>
      <c r="B561" s="10">
        <v>-8.8999956157664872E-4</v>
      </c>
      <c r="C561" s="10">
        <v>-2.3020308246989307E-3</v>
      </c>
      <c r="D561" s="10">
        <f t="shared" si="64"/>
        <v>-1.2643429639657454E-3</v>
      </c>
      <c r="E561" s="10">
        <f t="shared" si="65"/>
        <v>-3.0956588332008987E-3</v>
      </c>
      <c r="F561" s="5">
        <f t="shared" si="66"/>
        <v>1.5985631305296862E-6</v>
      </c>
      <c r="G561" s="5">
        <f t="shared" si="67"/>
        <v>9.5831036115747502E-6</v>
      </c>
      <c r="H561" s="6" cm="1">
        <f t="array" ref="H561">INDEX(DCC_estimation!$O$16:$O$2531,P561)</f>
        <v>0.6035364952729988</v>
      </c>
      <c r="I561" s="10">
        <f t="shared" si="68"/>
        <v>1.2643429639657454E-3</v>
      </c>
      <c r="J561" s="10">
        <f t="shared" si="69"/>
        <v>3.0956588332008987E-3</v>
      </c>
      <c r="K561" s="14" cm="1">
        <f t="array" ref="K561">INDEX(DCC_estimation!$P$16:$P$2531,P561)</f>
        <v>5.9477860917313821E-3</v>
      </c>
      <c r="L561" s="14" cm="1">
        <f t="array" ref="L561">INDEX(DCC_estimation!$Q$17:$Q$2531,P561)</f>
        <v>1.2151428396728758E-2</v>
      </c>
      <c r="M561" s="14">
        <f>GARCH_SP500!I558</f>
        <v>5.9224359342613811E-3</v>
      </c>
      <c r="N561" s="14">
        <f>GARCH_AAPL!I558</f>
        <v>1.0894057623978916E-2</v>
      </c>
      <c r="O561" s="6">
        <f t="shared" si="70"/>
        <v>1.2330353502991587</v>
      </c>
      <c r="P561" s="2">
        <f t="shared" si="71"/>
        <v>1089</v>
      </c>
    </row>
    <row r="562" spans="1:16" x14ac:dyDescent="0.25">
      <c r="A562" s="9">
        <v>42767</v>
      </c>
      <c r="B562" s="10">
        <v>2.9839350204285964E-4</v>
      </c>
      <c r="C562" s="10">
        <v>6.098063452822422E-2</v>
      </c>
      <c r="D562" s="10">
        <f t="shared" si="64"/>
        <v>-7.5949900346237032E-5</v>
      </c>
      <c r="E562" s="10">
        <f t="shared" si="65"/>
        <v>6.0187006519722253E-2</v>
      </c>
      <c r="F562" s="5">
        <f t="shared" si="66"/>
        <v>5.7683873626033359E-9</v>
      </c>
      <c r="G562" s="5">
        <f t="shared" si="67"/>
        <v>3.6224757538050891E-3</v>
      </c>
      <c r="H562" s="6" cm="1">
        <f t="array" ref="H562">INDEX(DCC_estimation!$O$16:$O$2531,P562)</f>
        <v>0.60197398752485975</v>
      </c>
      <c r="I562" s="10">
        <f t="shared" si="68"/>
        <v>7.5949900346237032E-5</v>
      </c>
      <c r="J562" s="10">
        <f t="shared" si="69"/>
        <v>6.0187006519722253E-2</v>
      </c>
      <c r="K562" s="14" cm="1">
        <f t="array" ref="K562">INDEX(DCC_estimation!$P$16:$P$2531,P562)</f>
        <v>6.3341653539235425E-3</v>
      </c>
      <c r="L562" s="14" cm="1">
        <f t="array" ref="L562">INDEX(DCC_estimation!$Q$17:$Q$2531,P562)</f>
        <v>1.2090342097840625E-2</v>
      </c>
      <c r="M562" s="14">
        <f>GARCH_SP500!I559</f>
        <v>5.5558380903056575E-3</v>
      </c>
      <c r="N562" s="14">
        <f>GARCH_AAPL!I559</f>
        <v>1.0807658765690667E-2</v>
      </c>
      <c r="O562" s="6">
        <f t="shared" si="70"/>
        <v>1.149018226792671</v>
      </c>
      <c r="P562" s="2">
        <f t="shared" si="71"/>
        <v>1091</v>
      </c>
    </row>
    <row r="563" spans="1:16" x14ac:dyDescent="0.25">
      <c r="A563" s="9">
        <v>42768</v>
      </c>
      <c r="B563" s="10">
        <v>5.7028799543767938E-4</v>
      </c>
      <c r="C563" s="10">
        <v>-1.7087378640776585E-3</v>
      </c>
      <c r="D563" s="10">
        <f t="shared" si="64"/>
        <v>1.9594459304858271E-4</v>
      </c>
      <c r="E563" s="10">
        <f t="shared" si="65"/>
        <v>-2.5023658725796265E-3</v>
      </c>
      <c r="F563" s="5">
        <f t="shared" si="66"/>
        <v>3.8394283544974692E-8</v>
      </c>
      <c r="G563" s="5">
        <f t="shared" si="67"/>
        <v>6.2618349602511958E-6</v>
      </c>
      <c r="H563" s="6" cm="1">
        <f t="array" ref="H563">INDEX(DCC_estimation!$O$16:$O$2531,P563)</f>
        <v>0.60291771828241092</v>
      </c>
      <c r="I563" s="10">
        <f t="shared" si="68"/>
        <v>1.9594459304858271E-4</v>
      </c>
      <c r="J563" s="10">
        <f t="shared" si="69"/>
        <v>2.5023658725796265E-3</v>
      </c>
      <c r="K563" s="14" cm="1">
        <f t="array" ref="K563">INDEX(DCC_estimation!$P$16:$P$2531,P563)</f>
        <v>6.0755042442180241E-3</v>
      </c>
      <c r="L563" s="14" cm="1">
        <f t="array" ref="L563">INDEX(DCC_estimation!$Q$17:$Q$2531,P563)</f>
        <v>1.2031519932956314E-2</v>
      </c>
      <c r="M563" s="14">
        <f>GARCH_SP500!I560</f>
        <v>5.2155328314896481E-3</v>
      </c>
      <c r="N563" s="14">
        <f>GARCH_AAPL!I560</f>
        <v>2.3317318855461729E-2</v>
      </c>
      <c r="O563" s="6">
        <f t="shared" si="70"/>
        <v>1.193977693678828</v>
      </c>
      <c r="P563" s="2">
        <f t="shared" si="71"/>
        <v>1093</v>
      </c>
    </row>
    <row r="564" spans="1:16" x14ac:dyDescent="0.25">
      <c r="A564" s="9">
        <v>42769</v>
      </c>
      <c r="B564" s="10">
        <v>7.2648354780016078E-3</v>
      </c>
      <c r="C564" s="10">
        <v>4.2791566171322959E-3</v>
      </c>
      <c r="D564" s="10">
        <f t="shared" si="64"/>
        <v>6.8904920756125108E-3</v>
      </c>
      <c r="E564" s="10">
        <f t="shared" si="65"/>
        <v>3.4855286086303279E-3</v>
      </c>
      <c r="F564" s="5">
        <f t="shared" si="66"/>
        <v>4.7478881044078807E-5</v>
      </c>
      <c r="G564" s="5">
        <f t="shared" si="67"/>
        <v>1.214890968158047E-5</v>
      </c>
      <c r="H564" s="6" cm="1">
        <f t="array" ref="H564">INDEX(DCC_estimation!$O$16:$O$2531,P564)</f>
        <v>0.37176647480827063</v>
      </c>
      <c r="I564" s="10">
        <f t="shared" si="68"/>
        <v>6.8904920756125108E-3</v>
      </c>
      <c r="J564" s="10">
        <f t="shared" si="69"/>
        <v>3.4855286086303279E-3</v>
      </c>
      <c r="K564" s="14" cm="1">
        <f t="array" ref="K564">INDEX(DCC_estimation!$P$16:$P$2531,P564)</f>
        <v>5.8449406194732599E-3</v>
      </c>
      <c r="L564" s="14" cm="1">
        <f t="array" ref="L564">INDEX(DCC_estimation!$Q$17:$Q$2531,P564)</f>
        <v>2.1861539944181031E-2</v>
      </c>
      <c r="M564" s="14">
        <f>GARCH_SP500!I561</f>
        <v>4.9435350569243895E-3</v>
      </c>
      <c r="N564" s="14">
        <f>GARCH_AAPL!I561</f>
        <v>2.1373723765966336E-2</v>
      </c>
      <c r="O564" s="6">
        <f t="shared" si="70"/>
        <v>1.3904996077891398</v>
      </c>
      <c r="P564" s="2">
        <f t="shared" si="71"/>
        <v>1095</v>
      </c>
    </row>
    <row r="565" spans="1:16" x14ac:dyDescent="0.25">
      <c r="A565" s="9">
        <v>42772</v>
      </c>
      <c r="B565" s="10">
        <v>-2.1154164236404371E-3</v>
      </c>
      <c r="C565" s="10">
        <v>9.3739696312364895E-3</v>
      </c>
      <c r="D565" s="10">
        <f t="shared" si="64"/>
        <v>-2.4897598260295336E-3</v>
      </c>
      <c r="E565" s="10">
        <f t="shared" si="65"/>
        <v>8.5803416227345219E-3</v>
      </c>
      <c r="F565" s="5">
        <f t="shared" si="66"/>
        <v>6.1989039913106136E-6</v>
      </c>
      <c r="G565" s="5">
        <f t="shared" si="67"/>
        <v>7.3622262362830484E-5</v>
      </c>
      <c r="H565" s="6" cm="1">
        <f t="array" ref="H565">INDEX(DCC_estimation!$O$16:$O$2531,P565)</f>
        <v>0.41642524797916602</v>
      </c>
      <c r="I565" s="10">
        <f t="shared" si="68"/>
        <v>2.4897598260295336E-3</v>
      </c>
      <c r="J565" s="10">
        <f t="shared" si="69"/>
        <v>8.5803416227345219E-3</v>
      </c>
      <c r="K565" s="14" cm="1">
        <f t="array" ref="K565">INDEX(DCC_estimation!$P$16:$P$2531,P565)</f>
        <v>5.6669550296748151E-3</v>
      </c>
      <c r="L565" s="14" cm="1">
        <f t="array" ref="L565">INDEX(DCC_estimation!$Q$17:$Q$2531,P565)</f>
        <v>2.0158440751439962E-2</v>
      </c>
      <c r="M565" s="14">
        <f>GARCH_SP500!I562</f>
        <v>5.5670980816521602E-3</v>
      </c>
      <c r="N565" s="14">
        <f>GARCH_AAPL!I562</f>
        <v>1.9668840298366574E-2</v>
      </c>
      <c r="O565" s="6">
        <f t="shared" si="70"/>
        <v>1.4813040944977127</v>
      </c>
      <c r="P565" s="2">
        <f t="shared" si="71"/>
        <v>1097</v>
      </c>
    </row>
    <row r="566" spans="1:16" x14ac:dyDescent="0.25">
      <c r="A566" s="9">
        <v>42773</v>
      </c>
      <c r="B566" s="10">
        <v>2.2682067208701362E-4</v>
      </c>
      <c r="C566" s="10">
        <v>9.5172927787114947E-3</v>
      </c>
      <c r="D566" s="10">
        <f t="shared" si="64"/>
        <v>-1.4752273030208305E-4</v>
      </c>
      <c r="E566" s="10">
        <f t="shared" si="65"/>
        <v>8.7236647702095271E-3</v>
      </c>
      <c r="F566" s="5">
        <f t="shared" si="66"/>
        <v>2.1762955955781132E-8</v>
      </c>
      <c r="G566" s="5">
        <f t="shared" si="67"/>
        <v>7.6102327022994836E-5</v>
      </c>
      <c r="H566" s="6" cm="1">
        <f t="array" ref="H566">INDEX(DCC_estimation!$O$16:$O$2531,P566)</f>
        <v>0.45282669691183253</v>
      </c>
      <c r="I566" s="10">
        <f t="shared" si="68"/>
        <v>1.4752273030208305E-4</v>
      </c>
      <c r="J566" s="10">
        <f t="shared" si="69"/>
        <v>8.7236647702095271E-3</v>
      </c>
      <c r="K566" s="14" cm="1">
        <f t="array" ref="K566">INDEX(DCC_estimation!$P$16:$P$2531,P566)</f>
        <v>6.101688930790764E-3</v>
      </c>
      <c r="L566" s="14" cm="1">
        <f t="array" ref="L566">INDEX(DCC_estimation!$Q$17:$Q$2531,P566)</f>
        <v>1.8694376825763099E-2</v>
      </c>
      <c r="M566" s="14">
        <f>GARCH_SP500!I563</f>
        <v>5.3857049324629955E-3</v>
      </c>
      <c r="N566" s="14">
        <f>GARCH_AAPL!I563</f>
        <v>1.8367197796426524E-2</v>
      </c>
      <c r="O566" s="6">
        <f t="shared" si="70"/>
        <v>1.3873720874424074</v>
      </c>
      <c r="P566" s="2">
        <f t="shared" si="71"/>
        <v>1099</v>
      </c>
    </row>
    <row r="567" spans="1:16" x14ac:dyDescent="0.25">
      <c r="A567" s="9">
        <v>42774</v>
      </c>
      <c r="B567" s="10">
        <v>6.9339054895611874E-4</v>
      </c>
      <c r="C567" s="10">
        <v>3.8773815859500793E-3</v>
      </c>
      <c r="D567" s="10">
        <f t="shared" si="64"/>
        <v>3.1904714656702207E-4</v>
      </c>
      <c r="E567" s="10">
        <f t="shared" si="65"/>
        <v>3.0837535774481113E-3</v>
      </c>
      <c r="F567" s="5">
        <f t="shared" si="66"/>
        <v>1.0179108173255886E-7</v>
      </c>
      <c r="G567" s="5">
        <f t="shared" si="67"/>
        <v>9.509536126424024E-6</v>
      </c>
      <c r="H567" s="6" cm="1">
        <f t="array" ref="H567">INDEX(DCC_estimation!$O$16:$O$2531,P567)</f>
        <v>0.46732147268576391</v>
      </c>
      <c r="I567" s="10">
        <f t="shared" si="68"/>
        <v>3.1904714656702207E-4</v>
      </c>
      <c r="J567" s="10">
        <f t="shared" si="69"/>
        <v>3.0837535774481113E-3</v>
      </c>
      <c r="K567" s="14" cm="1">
        <f t="array" ref="K567">INDEX(DCC_estimation!$P$16:$P$2531,P567)</f>
        <v>5.9702674130537228E-3</v>
      </c>
      <c r="L567" s="14" cm="1">
        <f t="array" ref="L567">INDEX(DCC_estimation!$Q$17:$Q$2531,P567)</f>
        <v>1.7596099876777051E-2</v>
      </c>
      <c r="M567" s="14">
        <f>GARCH_SP500!I564</f>
        <v>5.0828975393250745E-3</v>
      </c>
      <c r="N567" s="14">
        <f>GARCH_AAPL!I564</f>
        <v>1.7261536316015878E-2</v>
      </c>
      <c r="O567" s="6">
        <f t="shared" si="70"/>
        <v>1.3773311543737456</v>
      </c>
      <c r="P567" s="2">
        <f t="shared" si="71"/>
        <v>1101</v>
      </c>
    </row>
    <row r="568" spans="1:16" x14ac:dyDescent="0.25">
      <c r="A568" s="9">
        <v>42775</v>
      </c>
      <c r="B568" s="10">
        <v>5.7524611382027135E-3</v>
      </c>
      <c r="C568" s="10">
        <v>2.8779765451665273E-3</v>
      </c>
      <c r="D568" s="10">
        <f t="shared" si="64"/>
        <v>5.3781177358136166E-3</v>
      </c>
      <c r="E568" s="10">
        <f t="shared" si="65"/>
        <v>2.0843485366645593E-3</v>
      </c>
      <c r="F568" s="5">
        <f t="shared" si="66"/>
        <v>2.8924150380272982E-5</v>
      </c>
      <c r="G568" s="5">
        <f t="shared" si="67"/>
        <v>4.3445088222956896E-6</v>
      </c>
      <c r="H568" s="6" cm="1">
        <f t="array" ref="H568">INDEX(DCC_estimation!$O$16:$O$2531,P568)</f>
        <v>0.49427774496839222</v>
      </c>
      <c r="I568" s="10">
        <f t="shared" si="68"/>
        <v>5.3781177358136166E-3</v>
      </c>
      <c r="J568" s="10">
        <f t="shared" si="69"/>
        <v>2.0843485366645593E-3</v>
      </c>
      <c r="K568" s="14" cm="1">
        <f t="array" ref="K568">INDEX(DCC_estimation!$P$16:$P$2531,P568)</f>
        <v>5.765525765987909E-3</v>
      </c>
      <c r="L568" s="14" cm="1">
        <f t="array" ref="L568">INDEX(DCC_estimation!$Q$17:$Q$2531,P568)</f>
        <v>1.6684069839044323E-2</v>
      </c>
      <c r="M568" s="14">
        <f>GARCH_SP500!I565</f>
        <v>4.8389600838234107E-3</v>
      </c>
      <c r="N568" s="14">
        <f>GARCH_AAPL!I565</f>
        <v>1.6103316723366026E-2</v>
      </c>
      <c r="O568" s="6">
        <f t="shared" si="70"/>
        <v>1.4303230532046654</v>
      </c>
      <c r="P568" s="2">
        <f t="shared" si="71"/>
        <v>1103</v>
      </c>
    </row>
    <row r="569" spans="1:16" x14ac:dyDescent="0.25">
      <c r="A569" s="9">
        <v>42776</v>
      </c>
      <c r="B569" s="10">
        <v>3.5660587468098193E-3</v>
      </c>
      <c r="C569" s="10">
        <v>-2.265549010723511E-3</v>
      </c>
      <c r="D569" s="10">
        <f t="shared" si="64"/>
        <v>3.1917153444207228E-3</v>
      </c>
      <c r="E569" s="10">
        <f t="shared" si="65"/>
        <v>-3.059177019225479E-3</v>
      </c>
      <c r="F569" s="5">
        <f t="shared" si="66"/>
        <v>1.0187046839810694E-5</v>
      </c>
      <c r="G569" s="5">
        <f t="shared" si="67"/>
        <v>9.3585640349572872E-6</v>
      </c>
      <c r="H569" s="6" cm="1">
        <f t="array" ref="H569">INDEX(DCC_estimation!$O$16:$O$2531,P569)</f>
        <v>0.52274779359688683</v>
      </c>
      <c r="I569" s="10">
        <f t="shared" si="68"/>
        <v>3.1917153444207228E-3</v>
      </c>
      <c r="J569" s="10">
        <f t="shared" si="69"/>
        <v>3.059177019225479E-3</v>
      </c>
      <c r="K569" s="14" cm="1">
        <f t="array" ref="K569">INDEX(DCC_estimation!$P$16:$P$2531,P569)</f>
        <v>5.6063783256989118E-3</v>
      </c>
      <c r="L569" s="14" cm="1">
        <f t="array" ref="L569">INDEX(DCC_estimation!$Q$17:$Q$2531,P569)</f>
        <v>1.5754164995986978E-2</v>
      </c>
      <c r="M569" s="14">
        <f>GARCH_SP500!I566</f>
        <v>5.1642658976232209E-3</v>
      </c>
      <c r="N569" s="14">
        <f>GARCH_AAPL!I566</f>
        <v>1.5096587696001794E-2</v>
      </c>
      <c r="O569" s="6">
        <f t="shared" si="70"/>
        <v>1.468943855227044</v>
      </c>
      <c r="P569" s="2">
        <f t="shared" si="71"/>
        <v>1105</v>
      </c>
    </row>
    <row r="570" spans="1:16" x14ac:dyDescent="0.25">
      <c r="A570" s="9">
        <v>42779</v>
      </c>
      <c r="B570" s="10">
        <v>5.2458874832692626E-3</v>
      </c>
      <c r="C570" s="10">
        <v>8.8555558236622645E-3</v>
      </c>
      <c r="D570" s="10">
        <f t="shared" si="64"/>
        <v>4.8715440808801656E-3</v>
      </c>
      <c r="E570" s="10">
        <f t="shared" si="65"/>
        <v>8.0619278151602969E-3</v>
      </c>
      <c r="F570" s="5">
        <f t="shared" si="66"/>
        <v>2.3731941731958579E-5</v>
      </c>
      <c r="G570" s="5">
        <f t="shared" si="67"/>
        <v>6.4994680096855278E-5</v>
      </c>
      <c r="H570" s="6" cm="1">
        <f t="array" ref="H570">INDEX(DCC_estimation!$O$16:$O$2531,P570)</f>
        <v>0.53916880357503705</v>
      </c>
      <c r="I570" s="10">
        <f t="shared" si="68"/>
        <v>4.8715440808801656E-3</v>
      </c>
      <c r="J570" s="10">
        <f t="shared" si="69"/>
        <v>8.0619278151602969E-3</v>
      </c>
      <c r="K570" s="14" cm="1">
        <f t="array" ref="K570">INDEX(DCC_estimation!$P$16:$P$2531,P570)</f>
        <v>5.8317258164592772E-3</v>
      </c>
      <c r="L570" s="14" cm="1">
        <f t="array" ref="L570">INDEX(DCC_estimation!$Q$17:$Q$2531,P570)</f>
        <v>1.4967710049918292E-2</v>
      </c>
      <c r="M570" s="14">
        <f>GARCH_SP500!I567</f>
        <v>5.0601300496122695E-3</v>
      </c>
      <c r="N570" s="14">
        <f>GARCH_AAPL!I567</f>
        <v>1.4292963544641225E-2</v>
      </c>
      <c r="O570" s="6">
        <f t="shared" si="70"/>
        <v>1.3838308888075033</v>
      </c>
      <c r="P570" s="2">
        <f t="shared" si="71"/>
        <v>1107</v>
      </c>
    </row>
    <row r="571" spans="1:16" x14ac:dyDescent="0.25">
      <c r="A571" s="9">
        <v>42780</v>
      </c>
      <c r="B571" s="10">
        <v>4.0073016213895141E-3</v>
      </c>
      <c r="C571" s="10">
        <v>1.2979309054200971E-2</v>
      </c>
      <c r="D571" s="10">
        <f t="shared" si="64"/>
        <v>3.6329582190004176E-3</v>
      </c>
      <c r="E571" s="10">
        <f t="shared" si="65"/>
        <v>1.2185681045699004E-2</v>
      </c>
      <c r="F571" s="5">
        <f t="shared" si="66"/>
        <v>1.3198385421002686E-5</v>
      </c>
      <c r="G571" s="5">
        <f t="shared" si="67"/>
        <v>1.4849082254750798E-4</v>
      </c>
      <c r="H571" s="6" cm="1">
        <f t="array" ref="H571">INDEX(DCC_estimation!$O$16:$O$2531,P571)</f>
        <v>0.5440571551389668</v>
      </c>
      <c r="I571" s="10">
        <f t="shared" si="68"/>
        <v>3.6329582190004176E-3</v>
      </c>
      <c r="J571" s="10">
        <f t="shared" si="69"/>
        <v>1.2185681045699004E-2</v>
      </c>
      <c r="K571" s="14" cm="1">
        <f t="array" ref="K571">INDEX(DCC_estimation!$P$16:$P$2531,P571)</f>
        <v>5.7651083679113061E-3</v>
      </c>
      <c r="L571" s="14" cm="1">
        <f t="array" ref="L571">INDEX(DCC_estimation!$Q$17:$Q$2531,P571)</f>
        <v>1.4360371434514577E-2</v>
      </c>
      <c r="M571" s="14">
        <f>GARCH_SP500!I568</f>
        <v>5.2261671114809498E-3</v>
      </c>
      <c r="N571" s="14">
        <f>GARCH_AAPL!I568</f>
        <v>1.3788067815099858E-2</v>
      </c>
      <c r="O571" s="6">
        <f t="shared" si="70"/>
        <v>1.3551979131714877</v>
      </c>
      <c r="P571" s="2">
        <f t="shared" si="71"/>
        <v>1109</v>
      </c>
    </row>
    <row r="572" spans="1:16" x14ac:dyDescent="0.25">
      <c r="A572" s="9">
        <v>42781</v>
      </c>
      <c r="B572" s="10">
        <v>4.9923425080640182E-3</v>
      </c>
      <c r="C572" s="10">
        <v>3.6290326283801022E-3</v>
      </c>
      <c r="D572" s="10">
        <f t="shared" si="64"/>
        <v>4.6179991056749213E-3</v>
      </c>
      <c r="E572" s="10">
        <f t="shared" si="65"/>
        <v>2.8354046198781342E-3</v>
      </c>
      <c r="F572" s="5">
        <f t="shared" si="66"/>
        <v>2.1325915740014373E-5</v>
      </c>
      <c r="G572" s="5">
        <f t="shared" si="67"/>
        <v>8.0395193584262659E-6</v>
      </c>
      <c r="H572" s="6" cm="1">
        <f t="array" ref="H572">INDEX(DCC_estimation!$O$16:$O$2531,P572)</f>
        <v>0.5712274483222326</v>
      </c>
      <c r="I572" s="10">
        <f t="shared" si="68"/>
        <v>4.6179991056749213E-3</v>
      </c>
      <c r="J572" s="10">
        <f t="shared" si="69"/>
        <v>2.8354046198781342E-3</v>
      </c>
      <c r="K572" s="14" cm="1">
        <f t="array" ref="K572">INDEX(DCC_estimation!$P$16:$P$2531,P572)</f>
        <v>5.8809926709263377E-3</v>
      </c>
      <c r="L572" s="14" cm="1">
        <f t="array" ref="L572">INDEX(DCC_estimation!$Q$17:$Q$2531,P572)</f>
        <v>1.3990578926653336E-2</v>
      </c>
      <c r="M572" s="14">
        <f>GARCH_SP500!I569</f>
        <v>5.1600155268663149E-3</v>
      </c>
      <c r="N572" s="14">
        <f>GARCH_AAPL!I569</f>
        <v>1.3717350822936878E-2</v>
      </c>
      <c r="O572" s="6">
        <f t="shared" si="70"/>
        <v>1.3589207040389266</v>
      </c>
      <c r="P572" s="2">
        <f t="shared" si="71"/>
        <v>1111</v>
      </c>
    </row>
    <row r="573" spans="1:16" x14ac:dyDescent="0.25">
      <c r="A573" s="9">
        <v>42782</v>
      </c>
      <c r="B573" s="10">
        <v>-8.641055656061214E-4</v>
      </c>
      <c r="C573" s="10">
        <v>-1.180636150265979E-3</v>
      </c>
      <c r="D573" s="10">
        <f t="shared" si="64"/>
        <v>-1.2384489679952181E-3</v>
      </c>
      <c r="E573" s="10">
        <f t="shared" si="65"/>
        <v>-1.974264158767947E-3</v>
      </c>
      <c r="F573" s="5">
        <f t="shared" si="66"/>
        <v>1.5337558463284209E-6</v>
      </c>
      <c r="G573" s="5">
        <f t="shared" si="67"/>
        <v>3.8977189685957091E-6</v>
      </c>
      <c r="H573" s="6" cm="1">
        <f t="array" ref="H573">INDEX(DCC_estimation!$O$16:$O$2531,P573)</f>
        <v>0.58866438998073345</v>
      </c>
      <c r="I573" s="10">
        <f t="shared" si="68"/>
        <v>1.2384489679952181E-3</v>
      </c>
      <c r="J573" s="10">
        <f t="shared" si="69"/>
        <v>1.974264158767947E-3</v>
      </c>
      <c r="K573" s="14" cm="1">
        <f t="array" ref="K573">INDEX(DCC_estimation!$P$16:$P$2531,P573)</f>
        <v>5.837781006020607E-3</v>
      </c>
      <c r="L573" s="14" cm="1">
        <f t="array" ref="L573">INDEX(DCC_estimation!$Q$17:$Q$2531,P573)</f>
        <v>1.3956059871219872E-2</v>
      </c>
      <c r="M573" s="14">
        <f>GARCH_SP500!I570</f>
        <v>5.2553693895336364E-3</v>
      </c>
      <c r="N573" s="14">
        <f>GARCH_AAPL!I570</f>
        <v>1.3084736326276448E-2</v>
      </c>
      <c r="O573" s="6">
        <f t="shared" si="70"/>
        <v>1.4072873686343348</v>
      </c>
      <c r="P573" s="2">
        <f t="shared" si="71"/>
        <v>1113</v>
      </c>
    </row>
    <row r="574" spans="1:16" x14ac:dyDescent="0.25">
      <c r="A574" s="9">
        <v>42783</v>
      </c>
      <c r="B574" s="10">
        <v>1.6785814708464297E-3</v>
      </c>
      <c r="C574" s="10">
        <v>2.7335942233559507E-3</v>
      </c>
      <c r="D574" s="10">
        <f t="shared" si="64"/>
        <v>1.304238068457333E-3</v>
      </c>
      <c r="E574" s="10">
        <f t="shared" si="65"/>
        <v>1.9399662148539827E-3</v>
      </c>
      <c r="F574" s="5">
        <f t="shared" si="66"/>
        <v>1.7010369392133148E-6</v>
      </c>
      <c r="G574" s="5">
        <f t="shared" si="67"/>
        <v>3.7634689147748888E-6</v>
      </c>
      <c r="H574" s="6" cm="1">
        <f t="array" ref="H574">INDEX(DCC_estimation!$O$16:$O$2531,P574)</f>
        <v>0.58996012111255103</v>
      </c>
      <c r="I574" s="10">
        <f t="shared" si="68"/>
        <v>1.304238068457333E-3</v>
      </c>
      <c r="J574" s="10">
        <f t="shared" si="69"/>
        <v>1.9399662148539827E-3</v>
      </c>
      <c r="K574" s="14" cm="1">
        <f t="array" ref="K574">INDEX(DCC_estimation!$P$16:$P$2531,P574)</f>
        <v>5.9042911409530581E-3</v>
      </c>
      <c r="L574" s="14" cm="1">
        <f t="array" ref="L574">INDEX(DCC_estimation!$Q$17:$Q$2531,P574)</f>
        <v>1.3493562835878629E-2</v>
      </c>
      <c r="M574" s="14">
        <f>GARCH_SP500!I571</f>
        <v>5.0312590948338679E-3</v>
      </c>
      <c r="N574" s="14">
        <f>GARCH_AAPL!I571</f>
        <v>1.2569723599302722E-2</v>
      </c>
      <c r="O574" s="6">
        <f t="shared" si="70"/>
        <v>1.3482844552969961</v>
      </c>
      <c r="P574" s="2">
        <f t="shared" si="71"/>
        <v>1115</v>
      </c>
    </row>
    <row r="575" spans="1:16" x14ac:dyDescent="0.25">
      <c r="A575" s="9">
        <v>42787</v>
      </c>
      <c r="B575" s="10">
        <v>6.0480783953453798E-3</v>
      </c>
      <c r="C575" s="10">
        <v>7.2207191276156824E-3</v>
      </c>
      <c r="D575" s="10">
        <f t="shared" si="64"/>
        <v>5.6737349929562829E-3</v>
      </c>
      <c r="E575" s="10">
        <f t="shared" si="65"/>
        <v>6.4270911191137139E-3</v>
      </c>
      <c r="F575" s="5">
        <f t="shared" si="66"/>
        <v>3.2191268770296631E-5</v>
      </c>
      <c r="G575" s="5">
        <f t="shared" si="67"/>
        <v>4.1307500253390371E-5</v>
      </c>
      <c r="H575" s="6" cm="1">
        <f t="array" ref="H575">INDEX(DCC_estimation!$O$16:$O$2531,P575)</f>
        <v>0.59419055008062716</v>
      </c>
      <c r="I575" s="10">
        <f t="shared" si="68"/>
        <v>5.6737349929562829E-3</v>
      </c>
      <c r="J575" s="10">
        <f t="shared" si="69"/>
        <v>6.4270911191137139E-3</v>
      </c>
      <c r="K575" s="14" cm="1">
        <f t="array" ref="K575">INDEX(DCC_estimation!$P$16:$P$2531,P575)</f>
        <v>5.7469287826140969E-3</v>
      </c>
      <c r="L575" s="14" cm="1">
        <f t="array" ref="L575">INDEX(DCC_estimation!$Q$17:$Q$2531,P575)</f>
        <v>1.3129986266547326E-2</v>
      </c>
      <c r="M575" s="14">
        <f>GARCH_SP500!I572</f>
        <v>4.8147822828552784E-3</v>
      </c>
      <c r="N575" s="14">
        <f>GARCH_AAPL!I572</f>
        <v>1.2111200392774697E-2</v>
      </c>
      <c r="O575" s="6">
        <f t="shared" si="70"/>
        <v>1.3575448830813737</v>
      </c>
      <c r="P575" s="2">
        <f t="shared" si="71"/>
        <v>1117</v>
      </c>
    </row>
    <row r="576" spans="1:16" x14ac:dyDescent="0.25">
      <c r="A576" s="9">
        <v>42788</v>
      </c>
      <c r="B576" s="10">
        <v>-1.0822785345272479E-3</v>
      </c>
      <c r="C576" s="10">
        <v>2.9992978200235054E-3</v>
      </c>
      <c r="D576" s="10">
        <f t="shared" si="64"/>
        <v>-1.4566219369163446E-3</v>
      </c>
      <c r="E576" s="10">
        <f t="shared" si="65"/>
        <v>2.2056698115215374E-3</v>
      </c>
      <c r="F576" s="5">
        <f t="shared" si="66"/>
        <v>2.1217474671059235E-6</v>
      </c>
      <c r="G576" s="5">
        <f t="shared" si="67"/>
        <v>4.8649793174574548E-6</v>
      </c>
      <c r="H576" s="6" cm="1">
        <f t="array" ref="H576">INDEX(DCC_estimation!$O$16:$O$2531,P576)</f>
        <v>0.59604110809140975</v>
      </c>
      <c r="I576" s="10">
        <f t="shared" si="68"/>
        <v>1.4566219369163446E-3</v>
      </c>
      <c r="J576" s="10">
        <f t="shared" si="69"/>
        <v>2.2056698115215374E-3</v>
      </c>
      <c r="K576" s="14" cm="1">
        <f t="array" ref="K576">INDEX(DCC_estimation!$P$16:$P$2531,P576)</f>
        <v>5.6043841544555165E-3</v>
      </c>
      <c r="L576" s="14" cm="1">
        <f t="array" ref="L576">INDEX(DCC_estimation!$Q$17:$Q$2531,P576)</f>
        <v>1.2811537099785721E-2</v>
      </c>
      <c r="M576" s="14">
        <f>GARCH_SP500!I573</f>
        <v>5.2075489980674362E-3</v>
      </c>
      <c r="N576" s="14">
        <f>GARCH_AAPL!I573</f>
        <v>1.1889776184361746E-2</v>
      </c>
      <c r="O576" s="6">
        <f t="shared" si="70"/>
        <v>1.3625409249006712</v>
      </c>
      <c r="P576" s="2">
        <f t="shared" si="71"/>
        <v>1119</v>
      </c>
    </row>
    <row r="577" spans="1:16" x14ac:dyDescent="0.25">
      <c r="A577" s="9">
        <v>42789</v>
      </c>
      <c r="B577" s="10">
        <v>4.1899086684549225E-4</v>
      </c>
      <c r="C577" s="10">
        <v>-4.2301801473270118E-3</v>
      </c>
      <c r="D577" s="10">
        <f t="shared" si="64"/>
        <v>4.4647464456395579E-5</v>
      </c>
      <c r="E577" s="10">
        <f t="shared" si="65"/>
        <v>-5.0238081558289802E-3</v>
      </c>
      <c r="F577" s="5">
        <f t="shared" si="66"/>
        <v>1.9933960823851067E-9</v>
      </c>
      <c r="G577" s="5">
        <f t="shared" si="67"/>
        <v>2.5238648386573779E-5</v>
      </c>
      <c r="H577" s="6" cm="1">
        <f t="array" ref="H577">INDEX(DCC_estimation!$O$16:$O$2531,P577)</f>
        <v>0.60374456075312588</v>
      </c>
      <c r="I577" s="10">
        <f t="shared" si="68"/>
        <v>4.4647464456395579E-5</v>
      </c>
      <c r="J577" s="10">
        <f t="shared" si="69"/>
        <v>5.0238081558289802E-3</v>
      </c>
      <c r="K577" s="14" cm="1">
        <f t="array" ref="K577">INDEX(DCC_estimation!$P$16:$P$2531,P577)</f>
        <v>5.8709406529407985E-3</v>
      </c>
      <c r="L577" s="14" cm="1">
        <f t="array" ref="L577">INDEX(DCC_estimation!$Q$17:$Q$2531,P577)</f>
        <v>1.2668643725288805E-2</v>
      </c>
      <c r="M577" s="14">
        <f>GARCH_SP500!I574</f>
        <v>5.0102484325944162E-3</v>
      </c>
      <c r="N577" s="14">
        <f>GARCH_AAPL!I574</f>
        <v>1.1551673691987103E-2</v>
      </c>
      <c r="O577" s="6">
        <f t="shared" si="70"/>
        <v>1.3027937418224591</v>
      </c>
      <c r="P577" s="2">
        <f t="shared" si="71"/>
        <v>1121</v>
      </c>
    </row>
    <row r="578" spans="1:16" x14ac:dyDescent="0.25">
      <c r="A578" s="9">
        <v>42790</v>
      </c>
      <c r="B578" s="10">
        <v>1.493351834538359E-3</v>
      </c>
      <c r="C578" s="10">
        <v>9.5220098146908683E-4</v>
      </c>
      <c r="D578" s="10">
        <f t="shared" si="64"/>
        <v>1.1190084321492622E-3</v>
      </c>
      <c r="E578" s="10">
        <f t="shared" si="65"/>
        <v>1.5857297296711871E-4</v>
      </c>
      <c r="F578" s="5">
        <f t="shared" si="66"/>
        <v>1.2521798712211499E-6</v>
      </c>
      <c r="G578" s="5">
        <f t="shared" si="67"/>
        <v>2.514538775563056E-8</v>
      </c>
      <c r="H578" s="6" cm="1">
        <f t="array" ref="H578">INDEX(DCC_estimation!$O$16:$O$2531,P578)</f>
        <v>0.59861036780114973</v>
      </c>
      <c r="I578" s="10">
        <f t="shared" si="68"/>
        <v>1.1190084321492622E-3</v>
      </c>
      <c r="J578" s="10">
        <f t="shared" si="69"/>
        <v>1.5857297296711871E-4</v>
      </c>
      <c r="K578" s="14" cm="1">
        <f t="array" ref="K578">INDEX(DCC_estimation!$P$16:$P$2531,P578)</f>
        <v>5.7319489060218649E-3</v>
      </c>
      <c r="L578" s="14" cm="1">
        <f t="array" ref="L578">INDEX(DCC_estimation!$Q$17:$Q$2531,P578)</f>
        <v>1.2441838498033396E-2</v>
      </c>
      <c r="M578" s="14">
        <f>GARCH_SP500!I575</f>
        <v>4.7853498064569467E-3</v>
      </c>
      <c r="N578" s="14">
        <f>GARCH_AAPL!I575</f>
        <v>1.1440740066568846E-2</v>
      </c>
      <c r="O578" s="6">
        <f t="shared" si="70"/>
        <v>1.2993509958900293</v>
      </c>
      <c r="P578" s="2">
        <f t="shared" si="71"/>
        <v>1123</v>
      </c>
    </row>
    <row r="579" spans="1:16" x14ac:dyDescent="0.25">
      <c r="A579" s="9">
        <v>42793</v>
      </c>
      <c r="B579" s="10">
        <v>1.018020225231675E-3</v>
      </c>
      <c r="C579" s="10">
        <v>1.9756182650192411E-3</v>
      </c>
      <c r="D579" s="10">
        <f t="shared" si="64"/>
        <v>6.4367682284257829E-4</v>
      </c>
      <c r="E579" s="10">
        <f t="shared" si="65"/>
        <v>1.1819902565172731E-3</v>
      </c>
      <c r="F579" s="5">
        <f t="shared" si="66"/>
        <v>4.1431985226471591E-7</v>
      </c>
      <c r="G579" s="5">
        <f t="shared" si="67"/>
        <v>1.397100966501769E-6</v>
      </c>
      <c r="H579" s="6" cm="1">
        <f t="array" ref="H579">INDEX(DCC_estimation!$O$16:$O$2531,P579)</f>
        <v>0.5961221838748072</v>
      </c>
      <c r="I579" s="10">
        <f t="shared" si="68"/>
        <v>6.4367682284257829E-4</v>
      </c>
      <c r="J579" s="10">
        <f t="shared" si="69"/>
        <v>1.1819902565172731E-3</v>
      </c>
      <c r="K579" s="14" cm="1">
        <f t="array" ref="K579">INDEX(DCC_estimation!$P$16:$P$2531,P579)</f>
        <v>5.5824417840869061E-3</v>
      </c>
      <c r="L579" s="14" cm="1">
        <f t="array" ref="L579">INDEX(DCC_estimation!$Q$17:$Q$2531,P579)</f>
        <v>1.2383692613220787E-2</v>
      </c>
      <c r="M579" s="14">
        <f>GARCH_SP500!I576</f>
        <v>4.6184727223712897E-3</v>
      </c>
      <c r="N579" s="14">
        <f>GARCH_AAPL!I576</f>
        <v>1.1172789076247721E-2</v>
      </c>
      <c r="O579" s="6">
        <f t="shared" si="70"/>
        <v>1.3223951400748848</v>
      </c>
      <c r="P579" s="2">
        <f t="shared" si="71"/>
        <v>1125</v>
      </c>
    </row>
    <row r="580" spans="1:16" x14ac:dyDescent="0.25">
      <c r="A580" s="9">
        <v>42794</v>
      </c>
      <c r="B580" s="10">
        <v>-2.5783310475788745E-3</v>
      </c>
      <c r="C580" s="10">
        <v>4.3826775364164128E-4</v>
      </c>
      <c r="D580" s="10">
        <f t="shared" si="64"/>
        <v>-2.9526744499679711E-3</v>
      </c>
      <c r="E580" s="10">
        <f t="shared" si="65"/>
        <v>-3.5536025486032684E-4</v>
      </c>
      <c r="F580" s="5">
        <f t="shared" si="66"/>
        <v>8.7182864074936605E-6</v>
      </c>
      <c r="G580" s="5">
        <f t="shared" si="67"/>
        <v>1.2628091073439645E-7</v>
      </c>
      <c r="H580" s="6" cm="1">
        <f t="array" ref="H580">INDEX(DCC_estimation!$O$16:$O$2531,P580)</f>
        <v>0.59642008412652969</v>
      </c>
      <c r="I580" s="10">
        <f t="shared" si="68"/>
        <v>2.9526744499679711E-3</v>
      </c>
      <c r="J580" s="10">
        <f t="shared" si="69"/>
        <v>3.5536025486032684E-4</v>
      </c>
      <c r="K580" s="14" cm="1">
        <f t="array" ref="K580">INDEX(DCC_estimation!$P$16:$P$2531,P580)</f>
        <v>5.4762447054452334E-3</v>
      </c>
      <c r="L580" s="14" cm="1">
        <f t="array" ref="L580">INDEX(DCC_estimation!$Q$17:$Q$2531,P580)</f>
        <v>1.2207208841574621E-2</v>
      </c>
      <c r="M580" s="14">
        <f>GARCH_SP500!I577</f>
        <v>4.4807434360166175E-3</v>
      </c>
      <c r="N580" s="14">
        <f>GARCH_AAPL!I577</f>
        <v>1.0952468760181527E-2</v>
      </c>
      <c r="O580" s="6">
        <f t="shared" si="70"/>
        <v>1.3294921822983288</v>
      </c>
      <c r="P580" s="2">
        <f t="shared" si="71"/>
        <v>1127</v>
      </c>
    </row>
    <row r="581" spans="1:16" x14ac:dyDescent="0.25">
      <c r="A581" s="9">
        <v>42795</v>
      </c>
      <c r="B581" s="10">
        <v>1.3673825117192173E-2</v>
      </c>
      <c r="C581" s="10">
        <v>2.0439359940452428E-2</v>
      </c>
      <c r="D581" s="10">
        <f t="shared" si="64"/>
        <v>1.3299481714803076E-2</v>
      </c>
      <c r="E581" s="10">
        <f t="shared" si="65"/>
        <v>1.9645731931950461E-2</v>
      </c>
      <c r="F581" s="5">
        <f t="shared" si="66"/>
        <v>1.7687621388238136E-4</v>
      </c>
      <c r="G581" s="5">
        <f t="shared" si="67"/>
        <v>3.8595478314205797E-4</v>
      </c>
      <c r="H581" s="6" cm="1">
        <f t="array" ref="H581">INDEX(DCC_estimation!$O$16:$O$2531,P581)</f>
        <v>0.59735151614824711</v>
      </c>
      <c r="I581" s="10">
        <f t="shared" si="68"/>
        <v>1.3299481714803076E-2</v>
      </c>
      <c r="J581" s="10">
        <f t="shared" si="69"/>
        <v>1.9645731931950461E-2</v>
      </c>
      <c r="K581" s="14" cm="1">
        <f t="array" ref="K581">INDEX(DCC_estimation!$P$16:$P$2531,P581)</f>
        <v>5.389756739503284E-3</v>
      </c>
      <c r="L581" s="14" cm="1">
        <f t="array" ref="L581">INDEX(DCC_estimation!$Q$17:$Q$2531,P581)</f>
        <v>1.20648763019639E-2</v>
      </c>
      <c r="M581" s="14">
        <f>GARCH_SP500!I578</f>
        <v>4.6373685946030658E-3</v>
      </c>
      <c r="N581" s="14">
        <f>GARCH_AAPL!I578</f>
        <v>1.0778519797889173E-2</v>
      </c>
      <c r="O581" s="6">
        <f t="shared" si="70"/>
        <v>1.3371609331265257</v>
      </c>
      <c r="P581" s="2">
        <f t="shared" si="71"/>
        <v>1129</v>
      </c>
    </row>
    <row r="582" spans="1:16" x14ac:dyDescent="0.25">
      <c r="A582" s="9">
        <v>42796</v>
      </c>
      <c r="B582" s="10">
        <v>-5.8598641045760624E-3</v>
      </c>
      <c r="C582" s="10">
        <v>-5.9373635274263536E-3</v>
      </c>
      <c r="D582" s="10">
        <f t="shared" si="64"/>
        <v>-6.2342075069651594E-3</v>
      </c>
      <c r="E582" s="10">
        <f t="shared" si="65"/>
        <v>-6.7309915359283221E-3</v>
      </c>
      <c r="F582" s="5">
        <f t="shared" si="66"/>
        <v>3.886534323990075E-5</v>
      </c>
      <c r="G582" s="5">
        <f t="shared" si="67"/>
        <v>4.5306247056738711E-5</v>
      </c>
      <c r="H582" s="6" cm="1">
        <f t="array" ref="H582">INDEX(DCC_estimation!$O$16:$O$2531,P582)</f>
        <v>0.59580515784333321</v>
      </c>
      <c r="I582" s="10">
        <f t="shared" si="68"/>
        <v>6.2342075069651594E-3</v>
      </c>
      <c r="J582" s="10">
        <f t="shared" si="69"/>
        <v>6.7309915359283221E-3</v>
      </c>
      <c r="K582" s="14" cm="1">
        <f t="array" ref="K582">INDEX(DCC_estimation!$P$16:$P$2531,P582)</f>
        <v>5.4836577597117122E-3</v>
      </c>
      <c r="L582" s="14" cm="1">
        <f t="array" ref="L582">INDEX(DCC_estimation!$Q$17:$Q$2531,P582)</f>
        <v>1.1956115811001426E-2</v>
      </c>
      <c r="M582" s="14">
        <f>GARCH_SP500!I579</f>
        <v>7.3759869019858915E-3</v>
      </c>
      <c r="N582" s="14">
        <f>GARCH_AAPL!I579</f>
        <v>1.2509234893063216E-2</v>
      </c>
      <c r="O582" s="6">
        <f t="shared" si="70"/>
        <v>1.2990445027957718</v>
      </c>
      <c r="P582" s="2">
        <f t="shared" si="71"/>
        <v>1131</v>
      </c>
    </row>
    <row r="583" spans="1:16" x14ac:dyDescent="0.25">
      <c r="A583" s="9">
        <v>42797</v>
      </c>
      <c r="B583" s="10">
        <v>5.0379525760724242E-4</v>
      </c>
      <c r="C583" s="10">
        <v>5.900920788663333E-3</v>
      </c>
      <c r="D583" s="10">
        <f t="shared" si="64"/>
        <v>1.2945185521814575E-4</v>
      </c>
      <c r="E583" s="10">
        <f t="shared" si="65"/>
        <v>5.1072927801613646E-3</v>
      </c>
      <c r="F583" s="5">
        <f t="shared" si="66"/>
        <v>1.6757782819419769E-8</v>
      </c>
      <c r="G583" s="5">
        <f t="shared" si="67"/>
        <v>2.60844395422884E-5</v>
      </c>
      <c r="H583" s="6" cm="1">
        <f t="array" ref="H583">INDEX(DCC_estimation!$O$16:$O$2531,P583)</f>
        <v>0.65902275325044601</v>
      </c>
      <c r="I583" s="10">
        <f t="shared" si="68"/>
        <v>1.2945185521814575E-4</v>
      </c>
      <c r="J583" s="10">
        <f t="shared" si="69"/>
        <v>5.1072927801613646E-3</v>
      </c>
      <c r="K583" s="14" cm="1">
        <f t="array" ref="K583">INDEX(DCC_estimation!$P$16:$P$2531,P583)</f>
        <v>7.4275672455660522E-3</v>
      </c>
      <c r="L583" s="14" cm="1">
        <f t="array" ref="L583">INDEX(DCC_estimation!$Q$17:$Q$2531,P583)</f>
        <v>1.3211494529513496E-2</v>
      </c>
      <c r="M583" s="14">
        <f>GARCH_SP500!I580</f>
        <v>7.335298725356142E-3</v>
      </c>
      <c r="N583" s="14">
        <f>GARCH_AAPL!I580</f>
        <v>1.2333131579092462E-2</v>
      </c>
      <c r="O583" s="6">
        <f t="shared" si="70"/>
        <v>1.1722109287655003</v>
      </c>
      <c r="P583" s="2">
        <f t="shared" si="71"/>
        <v>1133</v>
      </c>
    </row>
    <row r="584" spans="1:16" x14ac:dyDescent="0.25">
      <c r="A584" s="9">
        <v>42800</v>
      </c>
      <c r="B584" s="10">
        <v>-3.2772164221692712E-3</v>
      </c>
      <c r="C584" s="10">
        <v>-3.1478323079123793E-3</v>
      </c>
      <c r="D584" s="10">
        <f t="shared" si="64"/>
        <v>-3.6515598245583677E-3</v>
      </c>
      <c r="E584" s="10">
        <f t="shared" si="65"/>
        <v>-3.9414603164143478E-3</v>
      </c>
      <c r="F584" s="5">
        <f t="shared" si="66"/>
        <v>1.3333889152328738E-5</v>
      </c>
      <c r="G584" s="5">
        <f t="shared" si="67"/>
        <v>1.5535109425869092E-5</v>
      </c>
      <c r="H584" s="6" cm="1">
        <f t="array" ref="H584">INDEX(DCC_estimation!$O$16:$O$2531,P584)</f>
        <v>0.65155771953220776</v>
      </c>
      <c r="I584" s="10">
        <f t="shared" si="68"/>
        <v>3.6515598245583677E-3</v>
      </c>
      <c r="J584" s="10">
        <f t="shared" si="69"/>
        <v>3.9414603164143478E-3</v>
      </c>
      <c r="K584" s="14" cm="1">
        <f t="array" ref="K584">INDEX(DCC_estimation!$P$16:$P$2531,P584)</f>
        <v>7.3739146181263041E-3</v>
      </c>
      <c r="L584" s="14" cm="1">
        <f t="array" ref="L584">INDEX(DCC_estimation!$Q$17:$Q$2531,P584)</f>
        <v>1.3081427954444958E-2</v>
      </c>
      <c r="M584" s="14">
        <f>GARCH_SP500!I581</f>
        <v>6.6481544785648907E-3</v>
      </c>
      <c r="N584" s="14">
        <f>GARCH_AAPL!I581</f>
        <v>1.2004189928555151E-2</v>
      </c>
      <c r="O584" s="6">
        <f t="shared" si="70"/>
        <v>1.1558725327889388</v>
      </c>
      <c r="P584" s="2">
        <f t="shared" si="71"/>
        <v>1135</v>
      </c>
    </row>
    <row r="585" spans="1:16" x14ac:dyDescent="0.25">
      <c r="A585" s="9">
        <v>42801</v>
      </c>
      <c r="B585" s="10">
        <v>-2.9133039476952893E-3</v>
      </c>
      <c r="C585" s="10">
        <v>1.2918616704997721E-3</v>
      </c>
      <c r="D585" s="10">
        <f t="shared" si="64"/>
        <v>-3.2876473500843858E-3</v>
      </c>
      <c r="E585" s="10">
        <f t="shared" si="65"/>
        <v>4.9823366199780396E-4</v>
      </c>
      <c r="F585" s="5">
        <f t="shared" si="66"/>
        <v>1.0808625098516884E-5</v>
      </c>
      <c r="G585" s="5">
        <f t="shared" si="67"/>
        <v>2.4823678194774196E-7</v>
      </c>
      <c r="H585" s="6" cm="1">
        <f t="array" ref="H585">INDEX(DCC_estimation!$O$16:$O$2531,P585)</f>
        <v>0.63342635572483363</v>
      </c>
      <c r="I585" s="10">
        <f t="shared" si="68"/>
        <v>3.2876473500843858E-3</v>
      </c>
      <c r="J585" s="10">
        <f t="shared" si="69"/>
        <v>4.9823366199780396E-4</v>
      </c>
      <c r="K585" s="14" cm="1">
        <f t="array" ref="K585">INDEX(DCC_estimation!$P$16:$P$2531,P585)</f>
        <v>6.8550523491554671E-3</v>
      </c>
      <c r="L585" s="14" cm="1">
        <f t="array" ref="L585">INDEX(DCC_estimation!$Q$17:$Q$2531,P585)</f>
        <v>1.2836182826459191E-2</v>
      </c>
      <c r="M585" s="14">
        <f>GARCH_SP500!I582</f>
        <v>6.3633053336549445E-3</v>
      </c>
      <c r="N585" s="14">
        <f>GARCH_AAPL!I582</f>
        <v>1.1749566246859099E-2</v>
      </c>
      <c r="O585" s="6">
        <f t="shared" si="70"/>
        <v>1.1860998421381042</v>
      </c>
      <c r="P585" s="2">
        <f t="shared" si="71"/>
        <v>1137</v>
      </c>
    </row>
    <row r="586" spans="1:16" x14ac:dyDescent="0.25">
      <c r="A586" s="9">
        <v>42802</v>
      </c>
      <c r="B586" s="10">
        <v>-2.2842521713062336E-3</v>
      </c>
      <c r="C586" s="10">
        <v>-3.7270927830534983E-3</v>
      </c>
      <c r="D586" s="10">
        <f t="shared" si="64"/>
        <v>-2.6585955736953301E-3</v>
      </c>
      <c r="E586" s="10">
        <f t="shared" si="65"/>
        <v>-4.5207207915554668E-3</v>
      </c>
      <c r="F586" s="5">
        <f t="shared" si="66"/>
        <v>7.0681304244724017E-6</v>
      </c>
      <c r="G586" s="5">
        <f t="shared" si="67"/>
        <v>2.0436916475201887E-5</v>
      </c>
      <c r="H586" s="6" cm="1">
        <f t="array" ref="H586">INDEX(DCC_estimation!$O$16:$O$2531,P586)</f>
        <v>0.62753695972017354</v>
      </c>
      <c r="I586" s="10">
        <f t="shared" si="68"/>
        <v>2.6585955736953301E-3</v>
      </c>
      <c r="J586" s="10">
        <f t="shared" si="69"/>
        <v>4.5207207915554668E-3</v>
      </c>
      <c r="K586" s="14" cm="1">
        <f t="array" ref="K586">INDEX(DCC_estimation!$P$16:$P$2531,P586)</f>
        <v>6.638893136967439E-3</v>
      </c>
      <c r="L586" s="14" cm="1">
        <f t="array" ref="L586">INDEX(DCC_estimation!$Q$17:$Q$2531,P586)</f>
        <v>1.2654555673368848E-2</v>
      </c>
      <c r="M586" s="14">
        <f>GARCH_SP500!I583</f>
        <v>6.0953427565500224E-3</v>
      </c>
      <c r="N586" s="14">
        <f>GARCH_AAPL!I583</f>
        <v>1.1425181115968085E-2</v>
      </c>
      <c r="O586" s="6">
        <f t="shared" si="70"/>
        <v>1.1961634612939407</v>
      </c>
      <c r="P586" s="2">
        <f t="shared" si="71"/>
        <v>1139</v>
      </c>
    </row>
    <row r="587" spans="1:16" x14ac:dyDescent="0.25">
      <c r="A587" s="9">
        <v>42803</v>
      </c>
      <c r="B587" s="10">
        <v>7.9983749333467635E-4</v>
      </c>
      <c r="C587" s="10">
        <v>-2.3022158273381388E-3</v>
      </c>
      <c r="D587" s="10">
        <f t="shared" si="64"/>
        <v>4.2549409094557968E-4</v>
      </c>
      <c r="E587" s="10">
        <f t="shared" si="65"/>
        <v>-3.0958438358401068E-3</v>
      </c>
      <c r="F587" s="5">
        <f t="shared" si="66"/>
        <v>1.8104522142960524E-7</v>
      </c>
      <c r="G587" s="5">
        <f t="shared" si="67"/>
        <v>9.5842490559091868E-6</v>
      </c>
      <c r="H587" s="6" cm="1">
        <f t="array" ref="H587">INDEX(DCC_estimation!$O$16:$O$2531,P587)</f>
        <v>0.6139707448427163</v>
      </c>
      <c r="I587" s="10">
        <f t="shared" si="68"/>
        <v>4.2549409094557968E-4</v>
      </c>
      <c r="J587" s="10">
        <f t="shared" si="69"/>
        <v>3.0958438358401068E-3</v>
      </c>
      <c r="K587" s="14" cm="1">
        <f t="array" ref="K587">INDEX(DCC_estimation!$P$16:$P$2531,P587)</f>
        <v>6.4414529156726404E-3</v>
      </c>
      <c r="L587" s="14" cm="1">
        <f t="array" ref="L587">INDEX(DCC_estimation!$Q$17:$Q$2531,P587)</f>
        <v>1.2423410785054417E-2</v>
      </c>
      <c r="M587" s="14">
        <f>GARCH_SP500!I584</f>
        <v>5.8128628024805952E-3</v>
      </c>
      <c r="N587" s="14">
        <f>GARCH_AAPL!I584</f>
        <v>1.1308638735361835E-2</v>
      </c>
      <c r="O587" s="6">
        <f t="shared" si="70"/>
        <v>1.1841444582523026</v>
      </c>
      <c r="P587" s="2">
        <f t="shared" si="71"/>
        <v>1141</v>
      </c>
    </row>
    <row r="588" spans="1:16" x14ac:dyDescent="0.25">
      <c r="A588" s="9">
        <v>42804</v>
      </c>
      <c r="B588" s="10">
        <v>3.2686786165836423E-3</v>
      </c>
      <c r="C588" s="10">
        <v>3.3170466291920775E-3</v>
      </c>
      <c r="D588" s="10">
        <f t="shared" si="64"/>
        <v>2.8943352141945458E-3</v>
      </c>
      <c r="E588" s="10">
        <f t="shared" si="65"/>
        <v>2.5234186206901095E-3</v>
      </c>
      <c r="F588" s="5">
        <f t="shared" si="66"/>
        <v>8.3771763321265867E-6</v>
      </c>
      <c r="G588" s="5">
        <f t="shared" si="67"/>
        <v>6.3676415352455746E-6</v>
      </c>
      <c r="H588" s="6" cm="1">
        <f t="array" ref="H588">INDEX(DCC_estimation!$O$16:$O$2531,P588)</f>
        <v>0.61416868911371092</v>
      </c>
      <c r="I588" s="10">
        <f t="shared" si="68"/>
        <v>2.8943352141945458E-3</v>
      </c>
      <c r="J588" s="10">
        <f t="shared" si="69"/>
        <v>2.5234186206901095E-3</v>
      </c>
      <c r="K588" s="14" cm="1">
        <f t="array" ref="K588">INDEX(DCC_estimation!$P$16:$P$2531,P588)</f>
        <v>6.2398212631825647E-3</v>
      </c>
      <c r="L588" s="14" cm="1">
        <f t="array" ref="L588">INDEX(DCC_estimation!$Q$17:$Q$2531,P588)</f>
        <v>1.2347435041743056E-2</v>
      </c>
      <c r="M588" s="14">
        <f>GARCH_SP500!I585</f>
        <v>5.4145873970062085E-3</v>
      </c>
      <c r="N588" s="14">
        <f>GARCH_AAPL!I585</f>
        <v>1.1143652411038554E-2</v>
      </c>
      <c r="O588" s="6">
        <f t="shared" si="70"/>
        <v>1.2153245539658586</v>
      </c>
      <c r="P588" s="2">
        <f t="shared" si="71"/>
        <v>1143</v>
      </c>
    </row>
    <row r="589" spans="1:16" x14ac:dyDescent="0.25">
      <c r="A589" s="9">
        <v>42807</v>
      </c>
      <c r="B589" s="10">
        <v>3.6668633566550035E-4</v>
      </c>
      <c r="C589" s="10">
        <v>4.3119160557725245E-4</v>
      </c>
      <c r="D589" s="10">
        <f t="shared" si="64"/>
        <v>-7.6570667235963184E-6</v>
      </c>
      <c r="E589" s="10">
        <f t="shared" si="65"/>
        <v>-3.6243640292471567E-4</v>
      </c>
      <c r="F589" s="5">
        <f t="shared" si="66"/>
        <v>5.8630670809606056E-11</v>
      </c>
      <c r="G589" s="5">
        <f t="shared" si="67"/>
        <v>1.3136014616500684E-7</v>
      </c>
      <c r="H589" s="6" cm="1">
        <f t="array" ref="H589">INDEX(DCC_estimation!$O$16:$O$2531,P589)</f>
        <v>0.60750609931853905</v>
      </c>
      <c r="I589" s="10">
        <f t="shared" si="68"/>
        <v>7.6570667235963184E-6</v>
      </c>
      <c r="J589" s="10">
        <f t="shared" si="69"/>
        <v>3.6243640292471567E-4</v>
      </c>
      <c r="K589" s="14" cm="1">
        <f t="array" ref="K589">INDEX(DCC_estimation!$P$16:$P$2531,P589)</f>
        <v>5.9683865940044108E-3</v>
      </c>
      <c r="L589" s="14" cm="1">
        <f t="array" ref="L589">INDEX(DCC_estimation!$Q$17:$Q$2531,P589)</f>
        <v>1.2235999386056601E-2</v>
      </c>
      <c r="M589" s="14">
        <f>GARCH_SP500!I586</f>
        <v>5.2201660639848791E-3</v>
      </c>
      <c r="N589" s="14">
        <f>GARCH_AAPL!I586</f>
        <v>1.0945141632973157E-2</v>
      </c>
      <c r="O589" s="6">
        <f t="shared" si="70"/>
        <v>1.2454696325728314</v>
      </c>
      <c r="P589" s="2">
        <f t="shared" si="71"/>
        <v>1145</v>
      </c>
    </row>
    <row r="590" spans="1:16" x14ac:dyDescent="0.25">
      <c r="A590" s="9">
        <v>42808</v>
      </c>
      <c r="B590" s="10">
        <v>-3.3790189048102937E-3</v>
      </c>
      <c r="C590" s="10">
        <v>-1.5085632617403144E-3</v>
      </c>
      <c r="D590" s="10">
        <f t="shared" si="64"/>
        <v>-3.7533623071993902E-3</v>
      </c>
      <c r="E590" s="10">
        <f t="shared" si="65"/>
        <v>-2.3021912702422824E-3</v>
      </c>
      <c r="F590" s="5">
        <f t="shared" si="66"/>
        <v>1.408772860910513E-5</v>
      </c>
      <c r="G590" s="5">
        <f t="shared" si="67"/>
        <v>5.3000846447797735E-6</v>
      </c>
      <c r="H590" s="6" cm="1">
        <f t="array" ref="H590">INDEX(DCC_estimation!$O$16:$O$2531,P590)</f>
        <v>0.60505605988632483</v>
      </c>
      <c r="I590" s="10">
        <f t="shared" si="68"/>
        <v>3.7533623071993902E-3</v>
      </c>
      <c r="J590" s="10">
        <f t="shared" si="69"/>
        <v>2.3021912702422824E-3</v>
      </c>
      <c r="K590" s="14" cm="1">
        <f t="array" ref="K590">INDEX(DCC_estimation!$P$16:$P$2531,P590)</f>
        <v>5.8459662372525763E-3</v>
      </c>
      <c r="L590" s="14" cm="1">
        <f t="array" ref="L590">INDEX(DCC_estimation!$Q$17:$Q$2531,P590)</f>
        <v>1.2098908981526456E-2</v>
      </c>
      <c r="M590" s="14">
        <f>GARCH_SP500!I587</f>
        <v>4.9500409807463515E-3</v>
      </c>
      <c r="N590" s="14">
        <f>GARCH_AAPL!I587</f>
        <v>1.0772643183783698E-2</v>
      </c>
      <c r="O590" s="6">
        <f t="shared" si="70"/>
        <v>1.2522340876067191</v>
      </c>
      <c r="P590" s="2">
        <f t="shared" si="71"/>
        <v>1147</v>
      </c>
    </row>
    <row r="591" spans="1:16" x14ac:dyDescent="0.25">
      <c r="A591" s="9">
        <v>42809</v>
      </c>
      <c r="B591" s="10">
        <v>8.374727853051489E-3</v>
      </c>
      <c r="C591" s="10">
        <v>1.0576328927942136E-2</v>
      </c>
      <c r="D591" s="10">
        <f t="shared" si="64"/>
        <v>8.0003844506623921E-3</v>
      </c>
      <c r="E591" s="10">
        <f t="shared" si="65"/>
        <v>9.7827009194401682E-3</v>
      </c>
      <c r="F591" s="5">
        <f t="shared" si="66"/>
        <v>6.4006151358400582E-5</v>
      </c>
      <c r="G591" s="5">
        <f t="shared" si="67"/>
        <v>9.5701237279215506E-5</v>
      </c>
      <c r="H591" s="6" cm="1">
        <f t="array" ref="H591">INDEX(DCC_estimation!$O$16:$O$2531,P591)</f>
        <v>0.60333970441653451</v>
      </c>
      <c r="I591" s="10">
        <f t="shared" si="68"/>
        <v>8.0003844506623921E-3</v>
      </c>
      <c r="J591" s="10">
        <f t="shared" si="69"/>
        <v>9.7827009194401682E-3</v>
      </c>
      <c r="K591" s="14" cm="1">
        <f t="array" ref="K591">INDEX(DCC_estimation!$P$16:$P$2531,P591)</f>
        <v>5.6692892828748955E-3</v>
      </c>
      <c r="L591" s="14" cm="1">
        <f t="array" ref="L591">INDEX(DCC_estimation!$Q$17:$Q$2531,P591)</f>
        <v>1.1983312121889468E-2</v>
      </c>
      <c r="M591" s="14">
        <f>GARCH_SP500!I588</f>
        <v>5.1032900438433212E-3</v>
      </c>
      <c r="N591" s="14">
        <f>GARCH_AAPL!I588</f>
        <v>1.0678548562142698E-2</v>
      </c>
      <c r="O591" s="6">
        <f t="shared" si="70"/>
        <v>1.2752935390669518</v>
      </c>
      <c r="P591" s="2">
        <f t="shared" si="71"/>
        <v>1149</v>
      </c>
    </row>
    <row r="592" spans="1:16" x14ac:dyDescent="0.25">
      <c r="A592" s="9">
        <v>42810</v>
      </c>
      <c r="B592" s="10">
        <v>-1.6266570520614421E-3</v>
      </c>
      <c r="C592" s="10">
        <v>1.6374482906194032E-3</v>
      </c>
      <c r="D592" s="10">
        <f t="shared" si="64"/>
        <v>-2.0010004544505386E-3</v>
      </c>
      <c r="E592" s="10">
        <f t="shared" si="65"/>
        <v>8.4382028211743511E-4</v>
      </c>
      <c r="F592" s="5">
        <f t="shared" si="66"/>
        <v>4.004002818711262E-6</v>
      </c>
      <c r="G592" s="5">
        <f t="shared" si="67"/>
        <v>7.1203266851274774E-7</v>
      </c>
      <c r="H592" s="6" cm="1">
        <f t="array" ref="H592">INDEX(DCC_estimation!$O$16:$O$2531,P592)</f>
        <v>0.60321542225887625</v>
      </c>
      <c r="I592" s="10">
        <f t="shared" si="68"/>
        <v>2.0010004544505386E-3</v>
      </c>
      <c r="J592" s="10">
        <f t="shared" si="69"/>
        <v>8.4382028211743511E-4</v>
      </c>
      <c r="K592" s="14" cm="1">
        <f t="array" ref="K592">INDEX(DCC_estimation!$P$16:$P$2531,P592)</f>
        <v>5.7685239014818807E-3</v>
      </c>
      <c r="L592" s="14" cm="1">
        <f t="array" ref="L592">INDEX(DCC_estimation!$Q$17:$Q$2531,P592)</f>
        <v>1.1924442664755168E-2</v>
      </c>
      <c r="M592" s="14">
        <f>GARCH_SP500!I589</f>
        <v>5.9498450088057197E-3</v>
      </c>
      <c r="N592" s="14">
        <f>GARCH_AAPL!I589</f>
        <v>1.1009885743434299E-2</v>
      </c>
      <c r="O592" s="6">
        <f t="shared" si="70"/>
        <v>1.24694078417084</v>
      </c>
      <c r="P592" s="2">
        <f t="shared" si="71"/>
        <v>1151</v>
      </c>
    </row>
    <row r="593" spans="1:16" x14ac:dyDescent="0.25">
      <c r="A593" s="9">
        <v>42811</v>
      </c>
      <c r="B593" s="10">
        <v>-1.3143639402364293E-3</v>
      </c>
      <c r="C593" s="10">
        <v>-4.9754778598199989E-3</v>
      </c>
      <c r="D593" s="10">
        <f t="shared" si="64"/>
        <v>-1.6887073426255261E-3</v>
      </c>
      <c r="E593" s="10">
        <f t="shared" si="65"/>
        <v>-5.7691058683219673E-3</v>
      </c>
      <c r="F593" s="5">
        <f t="shared" si="66"/>
        <v>2.8517324890373658E-6</v>
      </c>
      <c r="G593" s="5">
        <f t="shared" si="67"/>
        <v>3.3282582519906962E-5</v>
      </c>
      <c r="H593" s="6" cm="1">
        <f t="array" ref="H593">INDEX(DCC_estimation!$O$16:$O$2531,P593)</f>
        <v>0.61875458129504413</v>
      </c>
      <c r="I593" s="10">
        <f t="shared" si="68"/>
        <v>1.6887073426255261E-3</v>
      </c>
      <c r="J593" s="10">
        <f t="shared" si="69"/>
        <v>5.7691058683219673E-3</v>
      </c>
      <c r="K593" s="14" cm="1">
        <f t="array" ref="K593">INDEX(DCC_estimation!$P$16:$P$2531,P593)</f>
        <v>6.3666931545679623E-3</v>
      </c>
      <c r="L593" s="14" cm="1">
        <f t="array" ref="L593">INDEX(DCC_estimation!$Q$17:$Q$2531,P593)</f>
        <v>1.2158395323011115E-2</v>
      </c>
      <c r="M593" s="14">
        <f>GARCH_SP500!I590</f>
        <v>5.6336136399543152E-3</v>
      </c>
      <c r="N593" s="14">
        <f>GARCH_AAPL!I590</f>
        <v>1.0818476500505991E-2</v>
      </c>
      <c r="O593" s="6">
        <f t="shared" si="70"/>
        <v>1.1816279856226044</v>
      </c>
      <c r="P593" s="2">
        <f t="shared" si="71"/>
        <v>1153</v>
      </c>
    </row>
    <row r="594" spans="1:16" x14ac:dyDescent="0.25">
      <c r="A594" s="9">
        <v>42814</v>
      </c>
      <c r="B594" s="10">
        <v>-2.00988121517931E-3</v>
      </c>
      <c r="C594" s="10">
        <v>1.0500778327001026E-2</v>
      </c>
      <c r="D594" s="10">
        <f t="shared" ref="D594:D657" si="72">B594-B$8</f>
        <v>-2.3842246175684065E-3</v>
      </c>
      <c r="E594" s="10">
        <f t="shared" ref="E594:E657" si="73">C594-C$8</f>
        <v>9.7071503184990582E-3</v>
      </c>
      <c r="F594" s="5">
        <f t="shared" ref="F594:F657" si="74">D594^2</f>
        <v>5.6845270270192144E-6</v>
      </c>
      <c r="G594" s="5">
        <f t="shared" ref="G594:G657" si="75">E594^2</f>
        <v>9.4228767305936365E-5</v>
      </c>
      <c r="H594" s="6" cm="1">
        <f t="array" ref="H594">INDEX(DCC_estimation!$O$16:$O$2531,P594)</f>
        <v>0.61017415511783313</v>
      </c>
      <c r="I594" s="10">
        <f t="shared" ref="I594:I657" si="76">ABS(D594)</f>
        <v>2.3842246175684065E-3</v>
      </c>
      <c r="J594" s="10">
        <f t="shared" ref="J594:J657" si="77">ABS(E594)</f>
        <v>9.7071503184990582E-3</v>
      </c>
      <c r="K594" s="14" cm="1">
        <f t="array" ref="K594">INDEX(DCC_estimation!$P$16:$P$2531,P594)</f>
        <v>6.138115563549317E-3</v>
      </c>
      <c r="L594" s="14" cm="1">
        <f t="array" ref="L594">INDEX(DCC_estimation!$Q$17:$Q$2531,P594)</f>
        <v>1.2025338979825809E-2</v>
      </c>
      <c r="M594" s="14">
        <f>GARCH_SP500!I591</f>
        <v>5.3594937643306985E-3</v>
      </c>
      <c r="N594" s="14">
        <f>GARCH_AAPL!I591</f>
        <v>1.0902484584428551E-2</v>
      </c>
      <c r="O594" s="6">
        <f t="shared" ref="O594:O657" si="78">(K594*L594*H594)/K594^2</f>
        <v>1.1954077723127579</v>
      </c>
      <c r="P594" s="2">
        <f t="shared" si="71"/>
        <v>1155</v>
      </c>
    </row>
    <row r="595" spans="1:16" x14ac:dyDescent="0.25">
      <c r="A595" s="9">
        <v>42815</v>
      </c>
      <c r="B595" s="10">
        <v>-1.2407993359932812E-2</v>
      </c>
      <c r="C595" s="10">
        <v>-1.1452084747513802E-2</v>
      </c>
      <c r="D595" s="10">
        <f t="shared" si="72"/>
        <v>-1.2782336762321909E-2</v>
      </c>
      <c r="E595" s="10">
        <f t="shared" si="73"/>
        <v>-1.224571275601577E-2</v>
      </c>
      <c r="F595" s="5">
        <f t="shared" si="74"/>
        <v>1.6338813310540613E-4</v>
      </c>
      <c r="G595" s="5">
        <f t="shared" si="75"/>
        <v>1.4995748090284734E-4</v>
      </c>
      <c r="H595" s="6" cm="1">
        <f t="array" ref="H595">INDEX(DCC_estimation!$O$16:$O$2531,P595)</f>
        <v>0.60996769782937232</v>
      </c>
      <c r="I595" s="10">
        <f t="shared" si="76"/>
        <v>1.2782336762321909E-2</v>
      </c>
      <c r="J595" s="10">
        <f t="shared" si="77"/>
        <v>1.224571275601577E-2</v>
      </c>
      <c r="K595" s="14" cm="1">
        <f t="array" ref="K595">INDEX(DCC_estimation!$P$16:$P$2531,P595)</f>
        <v>5.9461846994685952E-3</v>
      </c>
      <c r="L595" s="14" cm="1">
        <f t="array" ref="L595">INDEX(DCC_estimation!$Q$17:$Q$2531,P595)</f>
        <v>1.2090836392266361E-2</v>
      </c>
      <c r="M595" s="14">
        <f>GARCH_SP500!I592</f>
        <v>5.2150320520561741E-3</v>
      </c>
      <c r="N595" s="14">
        <f>GARCH_AAPL!I592</f>
        <v>1.1176954210728679E-2</v>
      </c>
      <c r="O595" s="6">
        <f t="shared" si="78"/>
        <v>1.2402944092337735</v>
      </c>
      <c r="P595" s="2">
        <f t="shared" ref="P595:P658" si="79">P594+2</f>
        <v>1157</v>
      </c>
    </row>
    <row r="596" spans="1:16" x14ac:dyDescent="0.25">
      <c r="A596" s="9">
        <v>42816</v>
      </c>
      <c r="B596" s="10">
        <v>1.8899156150544716E-3</v>
      </c>
      <c r="C596" s="10">
        <v>1.1298655929595336E-2</v>
      </c>
      <c r="D596" s="10">
        <f t="shared" si="72"/>
        <v>1.5155722126653749E-3</v>
      </c>
      <c r="E596" s="10">
        <f t="shared" si="73"/>
        <v>1.0505027921093368E-2</v>
      </c>
      <c r="F596" s="5">
        <f t="shared" si="74"/>
        <v>2.2969591318034204E-6</v>
      </c>
      <c r="G596" s="5">
        <f t="shared" si="75"/>
        <v>1.1035561162295126E-4</v>
      </c>
      <c r="H596" s="6" cm="1">
        <f t="array" ref="H596">INDEX(DCC_estimation!$O$16:$O$2531,P596)</f>
        <v>0.57496655996331925</v>
      </c>
      <c r="I596" s="10">
        <f t="shared" si="76"/>
        <v>1.5155722126653749E-3</v>
      </c>
      <c r="J596" s="10">
        <f t="shared" si="77"/>
        <v>1.0505027921093368E-2</v>
      </c>
      <c r="K596" s="14" cm="1">
        <f t="array" ref="K596">INDEX(DCC_estimation!$P$16:$P$2531,P596)</f>
        <v>5.8457631230608379E-3</v>
      </c>
      <c r="L596" s="14" cm="1">
        <f t="array" ref="L596">INDEX(DCC_estimation!$Q$17:$Q$2531,P596)</f>
        <v>1.2282263414176658E-2</v>
      </c>
      <c r="M596" s="14">
        <f>GARCH_SP500!I593</f>
        <v>7.7785243742552242E-3</v>
      </c>
      <c r="N596" s="14">
        <f>GARCH_AAPL!I593</f>
        <v>1.1856255820014356E-2</v>
      </c>
      <c r="O596" s="6">
        <f t="shared" si="78"/>
        <v>1.2080357337700134</v>
      </c>
      <c r="P596" s="2">
        <f t="shared" si="79"/>
        <v>1159</v>
      </c>
    </row>
    <row r="597" spans="1:16" x14ac:dyDescent="0.25">
      <c r="A597" s="9">
        <v>42817</v>
      </c>
      <c r="B597" s="10">
        <v>-1.0602737976110888E-3</v>
      </c>
      <c r="C597" s="10">
        <v>-3.5355678121906653E-3</v>
      </c>
      <c r="D597" s="10">
        <f t="shared" si="72"/>
        <v>-1.4346172000001855E-3</v>
      </c>
      <c r="E597" s="10">
        <f t="shared" si="73"/>
        <v>-4.3291958206926337E-3</v>
      </c>
      <c r="F597" s="5">
        <f t="shared" si="74"/>
        <v>2.0581265105363722E-6</v>
      </c>
      <c r="G597" s="5">
        <f t="shared" si="75"/>
        <v>1.8741936453902567E-5</v>
      </c>
      <c r="H597" s="6" cm="1">
        <f t="array" ref="H597">INDEX(DCC_estimation!$O$16:$O$2531,P597)</f>
        <v>0.61698099127425743</v>
      </c>
      <c r="I597" s="10">
        <f t="shared" si="76"/>
        <v>1.4346172000001855E-3</v>
      </c>
      <c r="J597" s="10">
        <f t="shared" si="77"/>
        <v>4.3291958206926337E-3</v>
      </c>
      <c r="K597" s="14" cm="1">
        <f t="array" ref="K597">INDEX(DCC_estimation!$P$16:$P$2531,P597)</f>
        <v>7.6882456554487229E-3</v>
      </c>
      <c r="L597" s="14" cm="1">
        <f t="array" ref="L597">INDEX(DCC_estimation!$Q$17:$Q$2531,P597)</f>
        <v>1.2776135776868773E-2</v>
      </c>
      <c r="M597" s="14">
        <f>GARCH_SP500!I594</f>
        <v>7.0281364745184895E-3</v>
      </c>
      <c r="N597" s="14">
        <f>GARCH_AAPL!I594</f>
        <v>1.2005617983973376E-2</v>
      </c>
      <c r="O597" s="6">
        <f t="shared" si="78"/>
        <v>1.0252836953356861</v>
      </c>
      <c r="P597" s="2">
        <f t="shared" si="79"/>
        <v>1161</v>
      </c>
    </row>
    <row r="598" spans="1:16" x14ac:dyDescent="0.25">
      <c r="A598" s="9">
        <v>42818</v>
      </c>
      <c r="B598" s="10">
        <v>-8.440041603438031E-4</v>
      </c>
      <c r="C598" s="10">
        <v>-1.9869429463525989E-3</v>
      </c>
      <c r="D598" s="10">
        <f t="shared" si="72"/>
        <v>-1.2183475627328998E-3</v>
      </c>
      <c r="E598" s="10">
        <f t="shared" si="73"/>
        <v>-2.7805709548545669E-3</v>
      </c>
      <c r="F598" s="5">
        <f t="shared" si="74"/>
        <v>1.4843707836171973E-6</v>
      </c>
      <c r="G598" s="5">
        <f t="shared" si="75"/>
        <v>7.7315748349808385E-6</v>
      </c>
      <c r="H598" s="6" cm="1">
        <f t="array" ref="H598">INDEX(DCC_estimation!$O$16:$O$2531,P598)</f>
        <v>0.60788649141825291</v>
      </c>
      <c r="I598" s="10">
        <f t="shared" si="76"/>
        <v>1.2183475627328998E-3</v>
      </c>
      <c r="J598" s="10">
        <f t="shared" si="77"/>
        <v>2.7805709548545669E-3</v>
      </c>
      <c r="K598" s="14" cm="1">
        <f t="array" ref="K598">INDEX(DCC_estimation!$P$16:$P$2531,P598)</f>
        <v>7.118333219808955E-3</v>
      </c>
      <c r="L598" s="14" cm="1">
        <f t="array" ref="L598">INDEX(DCC_estimation!$Q$17:$Q$2531,P598)</f>
        <v>1.2873452032726808E-2</v>
      </c>
      <c r="M598" s="14">
        <f>GARCH_SP500!I595</f>
        <v>6.4516511454779692E-3</v>
      </c>
      <c r="N598" s="14">
        <f>GARCH_AAPL!I595</f>
        <v>1.1770344325725541E-2</v>
      </c>
      <c r="O598" s="6">
        <f t="shared" si="78"/>
        <v>1.099358142835789</v>
      </c>
      <c r="P598" s="2">
        <f t="shared" si="79"/>
        <v>1163</v>
      </c>
    </row>
    <row r="599" spans="1:16" x14ac:dyDescent="0.25">
      <c r="A599" s="9">
        <v>42821</v>
      </c>
      <c r="B599" s="10">
        <v>-1.0196332733214408E-3</v>
      </c>
      <c r="C599" s="10">
        <v>1.7065130830491437E-3</v>
      </c>
      <c r="D599" s="10">
        <f t="shared" si="72"/>
        <v>-1.3939766757105375E-3</v>
      </c>
      <c r="E599" s="10">
        <f t="shared" si="73"/>
        <v>9.1288507454717561E-4</v>
      </c>
      <c r="F599" s="5">
        <f t="shared" si="74"/>
        <v>1.9431709724250014E-6</v>
      </c>
      <c r="G599" s="5">
        <f t="shared" si="75"/>
        <v>8.3335915933100238E-7</v>
      </c>
      <c r="H599" s="6" cm="1">
        <f t="array" ref="H599">INDEX(DCC_estimation!$O$16:$O$2531,P599)</f>
        <v>0.60756989938016226</v>
      </c>
      <c r="I599" s="10">
        <f t="shared" si="76"/>
        <v>1.3939766757105375E-3</v>
      </c>
      <c r="J599" s="10">
        <f t="shared" si="77"/>
        <v>9.1288507454717561E-4</v>
      </c>
      <c r="K599" s="14" cm="1">
        <f t="array" ref="K599">INDEX(DCC_estimation!$P$16:$P$2531,P599)</f>
        <v>6.6907381106716245E-3</v>
      </c>
      <c r="L599" s="14" cm="1">
        <f t="array" ref="L599">INDEX(DCC_estimation!$Q$17:$Q$2531,P599)</f>
        <v>1.269880626841343E-2</v>
      </c>
      <c r="M599" s="14">
        <f>GARCH_SP500!I596</f>
        <v>5.9747227933465768E-3</v>
      </c>
      <c r="N599" s="14">
        <f>GARCH_AAPL!I596</f>
        <v>1.1508071690330678E-2</v>
      </c>
      <c r="O599" s="6">
        <f t="shared" si="78"/>
        <v>1.1531481757509172</v>
      </c>
      <c r="P599" s="2">
        <f t="shared" si="79"/>
        <v>1165</v>
      </c>
    </row>
    <row r="600" spans="1:16" x14ac:dyDescent="0.25">
      <c r="A600" s="9">
        <v>42822</v>
      </c>
      <c r="B600" s="10">
        <v>7.251482966702083E-3</v>
      </c>
      <c r="C600" s="10">
        <v>2.0726859150287824E-2</v>
      </c>
      <c r="D600" s="10">
        <f t="shared" si="72"/>
        <v>6.8771395643129861E-3</v>
      </c>
      <c r="E600" s="10">
        <f t="shared" si="73"/>
        <v>1.9933231141785857E-2</v>
      </c>
      <c r="F600" s="5">
        <f t="shared" si="74"/>
        <v>4.7295048587039008E-5</v>
      </c>
      <c r="G600" s="5">
        <f t="shared" si="75"/>
        <v>3.9733370375186146E-4</v>
      </c>
      <c r="H600" s="6" cm="1">
        <f t="array" ref="H600">INDEX(DCC_estimation!$O$16:$O$2531,P600)</f>
        <v>0.60668645605025939</v>
      </c>
      <c r="I600" s="10">
        <f t="shared" si="76"/>
        <v>6.8771395643129861E-3</v>
      </c>
      <c r="J600" s="10">
        <f t="shared" si="77"/>
        <v>1.9933231141785857E-2</v>
      </c>
      <c r="K600" s="14" cm="1">
        <f t="array" ref="K600">INDEX(DCC_estimation!$P$16:$P$2531,P600)</f>
        <v>6.3487208221921941E-3</v>
      </c>
      <c r="L600" s="14" cm="1">
        <f t="array" ref="L600">INDEX(DCC_estimation!$Q$17:$Q$2531,P600)</f>
        <v>1.2507806412992692E-2</v>
      </c>
      <c r="M600" s="14">
        <f>GARCH_SP500!I597</f>
        <v>5.6056707162223272E-3</v>
      </c>
      <c r="N600" s="14">
        <f>GARCH_AAPL!I597</f>
        <v>1.1226312604525467E-2</v>
      </c>
      <c r="O600" s="6">
        <f t="shared" si="78"/>
        <v>1.1952512889109874</v>
      </c>
      <c r="P600" s="2">
        <f t="shared" si="79"/>
        <v>1167</v>
      </c>
    </row>
    <row r="601" spans="1:16" x14ac:dyDescent="0.25">
      <c r="A601" s="9">
        <v>42823</v>
      </c>
      <c r="B601" s="10">
        <v>1.0854034436120763E-3</v>
      </c>
      <c r="C601" s="10">
        <v>2.2252572399092951E-3</v>
      </c>
      <c r="D601" s="10">
        <f t="shared" si="72"/>
        <v>7.1106004122297958E-4</v>
      </c>
      <c r="E601" s="10">
        <f t="shared" si="73"/>
        <v>1.4316292314073271E-3</v>
      </c>
      <c r="F601" s="5">
        <f t="shared" si="74"/>
        <v>5.0560638222402544E-7</v>
      </c>
      <c r="G601" s="5">
        <f t="shared" si="75"/>
        <v>2.0495622562199343E-6</v>
      </c>
      <c r="H601" s="6" cm="1">
        <f t="array" ref="H601">INDEX(DCC_estimation!$O$16:$O$2531,P601)</f>
        <v>0.60288316764103378</v>
      </c>
      <c r="I601" s="10">
        <f t="shared" si="76"/>
        <v>7.1106004122297958E-4</v>
      </c>
      <c r="J601" s="10">
        <f t="shared" si="77"/>
        <v>1.4316292314073271E-3</v>
      </c>
      <c r="K601" s="14" cm="1">
        <f t="array" ref="K601">INDEX(DCC_estimation!$P$16:$P$2531,P601)</f>
        <v>6.0923225930014464E-3</v>
      </c>
      <c r="L601" s="14" cm="1">
        <f t="array" ref="L601">INDEX(DCC_estimation!$Q$17:$Q$2531,P601)</f>
        <v>1.2305145146334807E-2</v>
      </c>
      <c r="M601" s="14">
        <f>GARCH_SP500!I598</f>
        <v>6.0118886769616065E-3</v>
      </c>
      <c r="N601" s="14">
        <f>GARCH_AAPL!I598</f>
        <v>1.2872811544436907E-2</v>
      </c>
      <c r="O601" s="6">
        <f t="shared" si="78"/>
        <v>1.2176907527232874</v>
      </c>
      <c r="P601" s="2">
        <f t="shared" si="79"/>
        <v>1169</v>
      </c>
    </row>
    <row r="602" spans="1:16" x14ac:dyDescent="0.25">
      <c r="A602" s="9">
        <v>42824</v>
      </c>
      <c r="B602" s="10">
        <v>2.9350353432466836E-3</v>
      </c>
      <c r="C602" s="10">
        <v>-1.3183736141652025E-3</v>
      </c>
      <c r="D602" s="10">
        <f t="shared" si="72"/>
        <v>2.5606919408575871E-3</v>
      </c>
      <c r="E602" s="10">
        <f t="shared" si="73"/>
        <v>-2.1120016226671705E-3</v>
      </c>
      <c r="F602" s="5">
        <f t="shared" si="74"/>
        <v>6.5571432159729961E-6</v>
      </c>
      <c r="G602" s="5">
        <f t="shared" si="75"/>
        <v>4.4605508541487609E-6</v>
      </c>
      <c r="H602" s="6" cm="1">
        <f t="array" ref="H602">INDEX(DCC_estimation!$O$16:$O$2531,P602)</f>
        <v>0.63220744082729008</v>
      </c>
      <c r="I602" s="10">
        <f t="shared" si="76"/>
        <v>2.5606919408575871E-3</v>
      </c>
      <c r="J602" s="10">
        <f t="shared" si="77"/>
        <v>2.1120016226671705E-3</v>
      </c>
      <c r="K602" s="14" cm="1">
        <f t="array" ref="K602">INDEX(DCC_estimation!$P$16:$P$2531,P602)</f>
        <v>6.3940869969940691E-3</v>
      </c>
      <c r="L602" s="14" cm="1">
        <f t="array" ref="L602">INDEX(DCC_estimation!$Q$17:$Q$2531,P602)</f>
        <v>1.35007666582248E-2</v>
      </c>
      <c r="M602" s="14">
        <f>GARCH_SP500!I599</f>
        <v>5.5750350141920545E-3</v>
      </c>
      <c r="N602" s="14">
        <f>GARCH_AAPL!I599</f>
        <v>1.2358959528766263E-2</v>
      </c>
      <c r="O602" s="6">
        <f t="shared" si="78"/>
        <v>1.3348715996850273</v>
      </c>
      <c r="P602" s="2">
        <f t="shared" si="79"/>
        <v>1171</v>
      </c>
    </row>
    <row r="603" spans="1:16" x14ac:dyDescent="0.25">
      <c r="A603" s="9">
        <v>42825</v>
      </c>
      <c r="B603" s="10">
        <v>-2.255010430479043E-3</v>
      </c>
      <c r="C603" s="10">
        <v>-1.8758286320200712E-3</v>
      </c>
      <c r="D603" s="10">
        <f t="shared" si="72"/>
        <v>-2.6293538328681395E-3</v>
      </c>
      <c r="E603" s="10">
        <f t="shared" si="73"/>
        <v>-2.6694566405220392E-3</v>
      </c>
      <c r="F603" s="5">
        <f t="shared" si="74"/>
        <v>6.9135015784183762E-6</v>
      </c>
      <c r="G603" s="5">
        <f t="shared" si="75"/>
        <v>7.1259987556272117E-6</v>
      </c>
      <c r="H603" s="6" cm="1">
        <f t="array" ref="H603">INDEX(DCC_estimation!$O$16:$O$2531,P603)</f>
        <v>0.622566208929489</v>
      </c>
      <c r="I603" s="10">
        <f t="shared" si="76"/>
        <v>2.6293538328681395E-3</v>
      </c>
      <c r="J603" s="10">
        <f t="shared" si="77"/>
        <v>2.6694566405220392E-3</v>
      </c>
      <c r="K603" s="14" cm="1">
        <f t="array" ref="K603">INDEX(DCC_estimation!$P$16:$P$2531,P603)</f>
        <v>6.0887890447795774E-3</v>
      </c>
      <c r="L603" s="14" cm="1">
        <f t="array" ref="L603">INDEX(DCC_estimation!$Q$17:$Q$2531,P603)</f>
        <v>1.3109124095635758E-2</v>
      </c>
      <c r="M603" s="14">
        <f>GARCH_SP500!I600</f>
        <v>5.3143952451835223E-3</v>
      </c>
      <c r="N603" s="14">
        <f>GARCH_AAPL!I600</f>
        <v>1.1970607414073504E-2</v>
      </c>
      <c r="O603" s="6">
        <f t="shared" si="78"/>
        <v>1.3403810890120305</v>
      </c>
      <c r="P603" s="2">
        <f t="shared" si="79"/>
        <v>1173</v>
      </c>
    </row>
    <row r="604" spans="1:16" x14ac:dyDescent="0.25">
      <c r="A604" s="9">
        <v>42828</v>
      </c>
      <c r="B604" s="10">
        <v>-1.6421751202002621E-3</v>
      </c>
      <c r="C604" s="10">
        <v>2.7837949941877937E-4</v>
      </c>
      <c r="D604" s="10">
        <f t="shared" si="72"/>
        <v>-2.0165185225893586E-3</v>
      </c>
      <c r="E604" s="10">
        <f t="shared" si="73"/>
        <v>-5.1524850908318874E-4</v>
      </c>
      <c r="F604" s="5">
        <f t="shared" si="74"/>
        <v>4.0663469519459699E-6</v>
      </c>
      <c r="G604" s="5">
        <f t="shared" si="75"/>
        <v>2.6548102611244885E-7</v>
      </c>
      <c r="H604" s="6" cm="1">
        <f t="array" ref="H604">INDEX(DCC_estimation!$O$16:$O$2531,P604)</f>
        <v>0.60749909792760515</v>
      </c>
      <c r="I604" s="10">
        <f t="shared" si="76"/>
        <v>2.0165185225893586E-3</v>
      </c>
      <c r="J604" s="10">
        <f t="shared" si="77"/>
        <v>5.1524850908318874E-4</v>
      </c>
      <c r="K604" s="14" cm="1">
        <f t="array" ref="K604">INDEX(DCC_estimation!$P$16:$P$2531,P604)</f>
        <v>5.9159434887579177E-3</v>
      </c>
      <c r="L604" s="14" cm="1">
        <f t="array" ref="L604">INDEX(DCC_estimation!$Q$17:$Q$2531,P604)</f>
        <v>1.2821626734328644E-2</v>
      </c>
      <c r="M604" s="14">
        <f>GARCH_SP500!I601</f>
        <v>5.2093106190443297E-3</v>
      </c>
      <c r="N604" s="14">
        <f>GARCH_AAPL!I601</f>
        <v>1.1668383707488109E-2</v>
      </c>
      <c r="O604" s="6">
        <f t="shared" si="78"/>
        <v>1.3166330425351109</v>
      </c>
      <c r="P604" s="2">
        <f t="shared" si="79"/>
        <v>1175</v>
      </c>
    </row>
    <row r="605" spans="1:16" x14ac:dyDescent="0.25">
      <c r="A605" s="9">
        <v>42829</v>
      </c>
      <c r="B605" s="10">
        <v>5.5959709009489877E-4</v>
      </c>
      <c r="C605" s="10">
        <v>7.446124076440519E-3</v>
      </c>
      <c r="D605" s="10">
        <f t="shared" si="72"/>
        <v>1.852536877058021E-4</v>
      </c>
      <c r="E605" s="10">
        <f t="shared" si="73"/>
        <v>6.6524960679385505E-3</v>
      </c>
      <c r="F605" s="5">
        <f t="shared" si="74"/>
        <v>3.4318928808598855E-8</v>
      </c>
      <c r="G605" s="5">
        <f t="shared" si="75"/>
        <v>4.4255703933937876E-5</v>
      </c>
      <c r="H605" s="6" cm="1">
        <f t="array" ref="H605">INDEX(DCC_estimation!$O$16:$O$2531,P605)</f>
        <v>0.60744207117752225</v>
      </c>
      <c r="I605" s="10">
        <f t="shared" si="76"/>
        <v>1.852536877058021E-4</v>
      </c>
      <c r="J605" s="10">
        <f t="shared" si="77"/>
        <v>6.6524960679385505E-3</v>
      </c>
      <c r="K605" s="14" cm="1">
        <f t="array" ref="K605">INDEX(DCC_estimation!$P$16:$P$2531,P605)</f>
        <v>5.8420134829754175E-3</v>
      </c>
      <c r="L605" s="14" cm="1">
        <f t="array" ref="L605">INDEX(DCC_estimation!$Q$17:$Q$2531,P605)</f>
        <v>1.2603410909816547E-2</v>
      </c>
      <c r="M605" s="14">
        <f>GARCH_SP500!I602</f>
        <v>5.0614303446445894E-3</v>
      </c>
      <c r="N605" s="14">
        <f>GARCH_AAPL!I602</f>
        <v>1.1366550821065944E-2</v>
      </c>
      <c r="O605" s="6">
        <f t="shared" si="78"/>
        <v>1.3104800338566009</v>
      </c>
      <c r="P605" s="2">
        <f t="shared" si="79"/>
        <v>1177</v>
      </c>
    </row>
    <row r="606" spans="1:16" x14ac:dyDescent="0.25">
      <c r="A606" s="9">
        <v>42830</v>
      </c>
      <c r="B606" s="10">
        <v>-3.0548776354145657E-3</v>
      </c>
      <c r="C606" s="10">
        <v>-5.1806312031323909E-3</v>
      </c>
      <c r="D606" s="10">
        <f t="shared" si="72"/>
        <v>-3.4292210378036622E-3</v>
      </c>
      <c r="E606" s="10">
        <f t="shared" si="73"/>
        <v>-5.9742592116343593E-3</v>
      </c>
      <c r="F606" s="5">
        <f t="shared" si="74"/>
        <v>1.1759556926115226E-5</v>
      </c>
      <c r="G606" s="5">
        <f t="shared" si="75"/>
        <v>3.5691773127797995E-5</v>
      </c>
      <c r="H606" s="6" cm="1">
        <f t="array" ref="H606">INDEX(DCC_estimation!$O$16:$O$2531,P606)</f>
        <v>0.60455117888473431</v>
      </c>
      <c r="I606" s="10">
        <f t="shared" si="76"/>
        <v>3.4292210378036622E-3</v>
      </c>
      <c r="J606" s="10">
        <f t="shared" si="77"/>
        <v>5.9742592116343593E-3</v>
      </c>
      <c r="K606" s="14" cm="1">
        <f t="array" ref="K606">INDEX(DCC_estimation!$P$16:$P$2531,P606)</f>
        <v>5.7423173739034198E-3</v>
      </c>
      <c r="L606" s="14" cm="1">
        <f t="array" ref="L606">INDEX(DCC_estimation!$Q$17:$Q$2531,P606)</f>
        <v>1.2388653647964E-2</v>
      </c>
      <c r="M606" s="14">
        <f>GARCH_SP500!I603</f>
        <v>4.823259263327424E-3</v>
      </c>
      <c r="N606" s="14">
        <f>GARCH_AAPL!I603</f>
        <v>1.1299411898704278E-2</v>
      </c>
      <c r="O606" s="6">
        <f t="shared" si="78"/>
        <v>1.3042774684848457</v>
      </c>
      <c r="P606" s="2">
        <f t="shared" si="79"/>
        <v>1179</v>
      </c>
    </row>
    <row r="607" spans="1:16" x14ac:dyDescent="0.25">
      <c r="A607" s="9">
        <v>42831</v>
      </c>
      <c r="B607" s="10">
        <v>1.9294927644020188E-3</v>
      </c>
      <c r="C607" s="10">
        <v>-2.49965275657138E-3</v>
      </c>
      <c r="D607" s="10">
        <f t="shared" si="72"/>
        <v>1.5551493620129221E-3</v>
      </c>
      <c r="E607" s="10">
        <f t="shared" si="73"/>
        <v>-3.293280765073348E-3</v>
      </c>
      <c r="F607" s="5">
        <f t="shared" si="74"/>
        <v>2.4184895381691984E-6</v>
      </c>
      <c r="G607" s="5">
        <f t="shared" si="75"/>
        <v>1.0845698197602097E-5</v>
      </c>
      <c r="H607" s="6" cm="1">
        <f t="array" ref="H607">INDEX(DCC_estimation!$O$16:$O$2531,P607)</f>
        <v>0.59789867194963264</v>
      </c>
      <c r="I607" s="10">
        <f t="shared" si="76"/>
        <v>1.5551493620129221E-3</v>
      </c>
      <c r="J607" s="10">
        <f t="shared" si="77"/>
        <v>3.293280765073348E-3</v>
      </c>
      <c r="K607" s="14" cm="1">
        <f t="array" ref="K607">INDEX(DCC_estimation!$P$16:$P$2531,P607)</f>
        <v>5.5892697121562593E-3</v>
      </c>
      <c r="L607" s="14" cm="1">
        <f t="array" ref="L607">INDEX(DCC_estimation!$Q$17:$Q$2531,P607)</f>
        <v>1.234195921165087E-2</v>
      </c>
      <c r="M607" s="14">
        <f>GARCH_SP500!I604</f>
        <v>4.9582933573950813E-3</v>
      </c>
      <c r="N607" s="14">
        <f>GARCH_AAPL!I604</f>
        <v>1.1301240615662022E-2</v>
      </c>
      <c r="O607" s="6">
        <f t="shared" si="78"/>
        <v>1.3202513748537259</v>
      </c>
      <c r="P607" s="2">
        <f t="shared" si="79"/>
        <v>1181</v>
      </c>
    </row>
    <row r="608" spans="1:16" x14ac:dyDescent="0.25">
      <c r="A608" s="9">
        <v>42832</v>
      </c>
      <c r="B608" s="10">
        <v>-8.2715091050222789E-4</v>
      </c>
      <c r="C608" s="10">
        <v>-2.2275371786845133E-3</v>
      </c>
      <c r="D608" s="10">
        <f t="shared" si="72"/>
        <v>-1.2014943128913246E-3</v>
      </c>
      <c r="E608" s="10">
        <f t="shared" si="73"/>
        <v>-3.0211651871864813E-3</v>
      </c>
      <c r="F608" s="5">
        <f t="shared" si="74"/>
        <v>1.4435885839101962E-6</v>
      </c>
      <c r="G608" s="5">
        <f t="shared" si="75"/>
        <v>9.1274390882675264E-6</v>
      </c>
      <c r="H608" s="6" cm="1">
        <f t="array" ref="H608">INDEX(DCC_estimation!$O$16:$O$2531,P608)</f>
        <v>0.60629303463465833</v>
      </c>
      <c r="I608" s="10">
        <f t="shared" si="76"/>
        <v>1.2014943128913246E-3</v>
      </c>
      <c r="J608" s="10">
        <f t="shared" si="77"/>
        <v>3.0211651871864813E-3</v>
      </c>
      <c r="K608" s="14" cm="1">
        <f t="array" ref="K608">INDEX(DCC_estimation!$P$16:$P$2531,P608)</f>
        <v>5.6755724096089911E-3</v>
      </c>
      <c r="L608" s="14" cm="1">
        <f t="array" ref="L608">INDEX(DCC_estimation!$Q$17:$Q$2531,P608)</f>
        <v>1.2350819103747347E-2</v>
      </c>
      <c r="M608" s="14">
        <f>GARCH_SP500!I605</f>
        <v>4.7691061079271129E-3</v>
      </c>
      <c r="N608" s="14">
        <f>GARCH_AAPL!I605</f>
        <v>1.1146146755326401E-2</v>
      </c>
      <c r="O608" s="6">
        <f t="shared" si="78"/>
        <v>1.3193762768239579</v>
      </c>
      <c r="P608" s="2">
        <f t="shared" si="79"/>
        <v>1183</v>
      </c>
    </row>
    <row r="609" spans="1:16" x14ac:dyDescent="0.25">
      <c r="A609" s="9">
        <v>42835</v>
      </c>
      <c r="B609" s="10">
        <v>6.8774039073837834E-4</v>
      </c>
      <c r="C609" s="10">
        <v>-1.1859634766561156E-3</v>
      </c>
      <c r="D609" s="10">
        <f t="shared" si="72"/>
        <v>3.1339698834928167E-4</v>
      </c>
      <c r="E609" s="10">
        <f t="shared" si="73"/>
        <v>-1.9795914851580836E-3</v>
      </c>
      <c r="F609" s="5">
        <f t="shared" si="74"/>
        <v>9.8217672306399783E-8</v>
      </c>
      <c r="G609" s="5">
        <f t="shared" si="75"/>
        <v>3.9187824481103874E-6</v>
      </c>
      <c r="H609" s="6" cm="1">
        <f t="array" ref="H609">INDEX(DCC_estimation!$O$16:$O$2531,P609)</f>
        <v>0.59761402717632706</v>
      </c>
      <c r="I609" s="10">
        <f t="shared" si="76"/>
        <v>3.1339698834928167E-4</v>
      </c>
      <c r="J609" s="10">
        <f t="shared" si="77"/>
        <v>1.9795914851580836E-3</v>
      </c>
      <c r="K609" s="14" cm="1">
        <f t="array" ref="K609">INDEX(DCC_estimation!$P$16:$P$2531,P609)</f>
        <v>5.5580703316233512E-3</v>
      </c>
      <c r="L609" s="14" cm="1">
        <f t="array" ref="L609">INDEX(DCC_estimation!$Q$17:$Q$2531,P609)</f>
        <v>1.2244845827670544E-2</v>
      </c>
      <c r="M609" s="14">
        <f>GARCH_SP500!I606</f>
        <v>4.6550372267182318E-3</v>
      </c>
      <c r="N609" s="14">
        <f>GARCH_AAPL!I606</f>
        <v>1.100855187755341E-2</v>
      </c>
      <c r="O609" s="6">
        <f t="shared" si="78"/>
        <v>1.3165885263438459</v>
      </c>
      <c r="P609" s="2">
        <f t="shared" si="79"/>
        <v>1185</v>
      </c>
    </row>
    <row r="610" spans="1:16" x14ac:dyDescent="0.25">
      <c r="A610" s="9">
        <v>42836</v>
      </c>
      <c r="B610" s="10">
        <v>-1.4339289653649834E-3</v>
      </c>
      <c r="C610" s="10">
        <v>-1.0756415450163925E-2</v>
      </c>
      <c r="D610" s="10">
        <f t="shared" si="72"/>
        <v>-1.8082723677540801E-3</v>
      </c>
      <c r="E610" s="10">
        <f t="shared" si="73"/>
        <v>-1.1550043458665893E-2</v>
      </c>
      <c r="F610" s="5">
        <f t="shared" si="74"/>
        <v>3.2698489559829473E-6</v>
      </c>
      <c r="G610" s="5">
        <f t="shared" si="75"/>
        <v>1.3340350389707078E-4</v>
      </c>
      <c r="H610" s="6" cm="1">
        <f t="array" ref="H610">INDEX(DCC_estimation!$O$16:$O$2531,P610)</f>
        <v>0.59996470165411175</v>
      </c>
      <c r="I610" s="10">
        <f t="shared" si="76"/>
        <v>1.8082723677540801E-3</v>
      </c>
      <c r="J610" s="10">
        <f t="shared" si="77"/>
        <v>1.1550043458665893E-2</v>
      </c>
      <c r="K610" s="14" cm="1">
        <f t="array" ref="K610">INDEX(DCC_estimation!$P$16:$P$2531,P610)</f>
        <v>5.4852988028592578E-3</v>
      </c>
      <c r="L610" s="14" cm="1">
        <f t="array" ref="L610">INDEX(DCC_estimation!$Q$17:$Q$2531,P610)</f>
        <v>1.215204130824807E-2</v>
      </c>
      <c r="M610" s="14">
        <f>GARCH_SP500!I607</f>
        <v>4.5080509395638013E-3</v>
      </c>
      <c r="N610" s="14">
        <f>GARCH_AAPL!I607</f>
        <v>1.0859164408219003E-2</v>
      </c>
      <c r="O610" s="6">
        <f t="shared" si="78"/>
        <v>1.3291519933592508</v>
      </c>
      <c r="P610" s="2">
        <f t="shared" si="79"/>
        <v>1187</v>
      </c>
    </row>
    <row r="611" spans="1:16" x14ac:dyDescent="0.25">
      <c r="A611" s="9">
        <v>42837</v>
      </c>
      <c r="B611" s="10">
        <v>-3.7599095922304926E-3</v>
      </c>
      <c r="C611" s="10">
        <v>1.2003106347435732E-3</v>
      </c>
      <c r="D611" s="10">
        <f t="shared" si="72"/>
        <v>-4.1342529946195895E-3</v>
      </c>
      <c r="E611" s="10">
        <f t="shared" si="73"/>
        <v>4.0668262624160513E-4</v>
      </c>
      <c r="F611" s="5">
        <f t="shared" si="74"/>
        <v>1.7092047823521044E-5</v>
      </c>
      <c r="G611" s="5">
        <f t="shared" si="75"/>
        <v>1.6539075848676908E-7</v>
      </c>
      <c r="H611" s="6" cm="1">
        <f t="array" ref="H611">INDEX(DCC_estimation!$O$16:$O$2531,P611)</f>
        <v>0.59891843174871739</v>
      </c>
      <c r="I611" s="10">
        <f t="shared" si="76"/>
        <v>4.1342529946195895E-3</v>
      </c>
      <c r="J611" s="10">
        <f t="shared" si="77"/>
        <v>4.0668262624160513E-4</v>
      </c>
      <c r="K611" s="14" cm="1">
        <f t="array" ref="K611">INDEX(DCC_estimation!$P$16:$P$2531,P611)</f>
        <v>5.3955086554019482E-3</v>
      </c>
      <c r="L611" s="14" cm="1">
        <f t="array" ref="L611">INDEX(DCC_estimation!$Q$17:$Q$2531,P611)</f>
        <v>1.205103140634812E-2</v>
      </c>
      <c r="M611" s="14">
        <f>GARCH_SP500!I608</f>
        <v>4.5118875704989155E-3</v>
      </c>
      <c r="N611" s="14">
        <f>GARCH_AAPL!I608</f>
        <v>1.1524630956450026E-2</v>
      </c>
      <c r="O611" s="6">
        <f t="shared" si="78"/>
        <v>1.3377023913432808</v>
      </c>
      <c r="P611" s="2">
        <f t="shared" si="79"/>
        <v>1189</v>
      </c>
    </row>
    <row r="612" spans="1:16" x14ac:dyDescent="0.25">
      <c r="A612" s="9">
        <v>42838</v>
      </c>
      <c r="B612" s="10">
        <v>-6.8147023578528643E-3</v>
      </c>
      <c r="C612" s="10">
        <v>-5.2891394840863803E-3</v>
      </c>
      <c r="D612" s="10">
        <f t="shared" si="72"/>
        <v>-7.1890457602419612E-3</v>
      </c>
      <c r="E612" s="10">
        <f t="shared" si="73"/>
        <v>-6.0827674925883488E-3</v>
      </c>
      <c r="F612" s="5">
        <f t="shared" si="74"/>
        <v>5.1682378942852917E-5</v>
      </c>
      <c r="G612" s="5">
        <f t="shared" si="75"/>
        <v>3.7000060368889546E-5</v>
      </c>
      <c r="H612" s="6" cm="1">
        <f t="array" ref="H612">INDEX(DCC_estimation!$O$16:$O$2531,P612)</f>
        <v>0.59973749685149436</v>
      </c>
      <c r="I612" s="10">
        <f t="shared" si="76"/>
        <v>7.1890457602419612E-3</v>
      </c>
      <c r="J612" s="10">
        <f t="shared" si="77"/>
        <v>6.0827674925883488E-3</v>
      </c>
      <c r="K612" s="14" cm="1">
        <f t="array" ref="K612">INDEX(DCC_estimation!$P$16:$P$2531,P612)</f>
        <v>5.3975417088416942E-3</v>
      </c>
      <c r="L612" s="14" cm="1">
        <f t="array" ref="L612">INDEX(DCC_estimation!$Q$17:$Q$2531,P612)</f>
        <v>1.2534040525825886E-2</v>
      </c>
      <c r="M612" s="14">
        <f>GARCH_SP500!I609</f>
        <v>4.8635872716020464E-3</v>
      </c>
      <c r="N612" s="14">
        <f>GARCH_AAPL!I609</f>
        <v>1.1240404841180694E-2</v>
      </c>
      <c r="O612" s="6">
        <f t="shared" si="78"/>
        <v>1.3926958782143757</v>
      </c>
      <c r="P612" s="2">
        <f t="shared" si="79"/>
        <v>1191</v>
      </c>
    </row>
    <row r="613" spans="1:16" x14ac:dyDescent="0.25">
      <c r="A613" s="9">
        <v>42842</v>
      </c>
      <c r="B613" s="10">
        <v>8.6133236007643887E-3</v>
      </c>
      <c r="C613" s="10">
        <v>5.5299254014911092E-3</v>
      </c>
      <c r="D613" s="10">
        <f t="shared" si="72"/>
        <v>8.2389801983752918E-3</v>
      </c>
      <c r="E613" s="10">
        <f t="shared" si="73"/>
        <v>4.7362973929891408E-3</v>
      </c>
      <c r="F613" s="5">
        <f t="shared" si="74"/>
        <v>6.7880794709220164E-5</v>
      </c>
      <c r="G613" s="5">
        <f t="shared" si="75"/>
        <v>2.2432512994835733E-5</v>
      </c>
      <c r="H613" s="6" cm="1">
        <f t="array" ref="H613">INDEX(DCC_estimation!$O$16:$O$2531,P613)</f>
        <v>0.59169739571919078</v>
      </c>
      <c r="I613" s="10">
        <f t="shared" si="76"/>
        <v>8.2389801983752918E-3</v>
      </c>
      <c r="J613" s="10">
        <f t="shared" si="77"/>
        <v>4.7362973929891408E-3</v>
      </c>
      <c r="K613" s="14" cm="1">
        <f t="array" ref="K613">INDEX(DCC_estimation!$P$16:$P$2531,P613)</f>
        <v>5.6192217374414774E-3</v>
      </c>
      <c r="L613" s="14" cm="1">
        <f t="array" ref="L613">INDEX(DCC_estimation!$Q$17:$Q$2531,P613)</f>
        <v>1.2326794739932726E-2</v>
      </c>
      <c r="M613" s="14">
        <f>GARCH_SP500!I610</f>
        <v>5.8133909591372808E-3</v>
      </c>
      <c r="N613" s="14">
        <f>GARCH_AAPL!I610</f>
        <v>1.1261948274051126E-2</v>
      </c>
      <c r="O613" s="6">
        <f t="shared" si="78"/>
        <v>1.2979968910257256</v>
      </c>
      <c r="P613" s="2">
        <f t="shared" si="79"/>
        <v>1193</v>
      </c>
    </row>
    <row r="614" spans="1:16" x14ac:dyDescent="0.25">
      <c r="A614" s="9">
        <v>42843</v>
      </c>
      <c r="B614" s="10">
        <v>-2.9033507733046138E-3</v>
      </c>
      <c r="C614" s="10">
        <v>-4.4419657336248752E-3</v>
      </c>
      <c r="D614" s="10">
        <f t="shared" si="72"/>
        <v>-3.2776941756937103E-3</v>
      </c>
      <c r="E614" s="10">
        <f t="shared" si="73"/>
        <v>-5.2355937421268437E-3</v>
      </c>
      <c r="F614" s="5">
        <f t="shared" si="74"/>
        <v>1.074327910937647E-5</v>
      </c>
      <c r="G614" s="5">
        <f t="shared" si="75"/>
        <v>2.7411441832597766E-5</v>
      </c>
      <c r="H614" s="6" cm="1">
        <f t="array" ref="H614">INDEX(DCC_estimation!$O$16:$O$2531,P614)</f>
        <v>0.6031660914081356</v>
      </c>
      <c r="I614" s="10">
        <f t="shared" si="76"/>
        <v>3.2776941756937103E-3</v>
      </c>
      <c r="J614" s="10">
        <f t="shared" si="77"/>
        <v>5.2355937421268437E-3</v>
      </c>
      <c r="K614" s="14" cm="1">
        <f t="array" ref="K614">INDEX(DCC_estimation!$P$16:$P$2531,P614)</f>
        <v>6.2548524488391308E-3</v>
      </c>
      <c r="L614" s="14" cm="1">
        <f t="array" ref="L614">INDEX(DCC_estimation!$Q$17:$Q$2531,P614)</f>
        <v>1.2344577407686536E-2</v>
      </c>
      <c r="M614" s="14">
        <f>GARCH_SP500!I611</f>
        <v>6.4740866246248375E-3</v>
      </c>
      <c r="N614" s="14">
        <f>GARCH_AAPL!I611</f>
        <v>1.1111810676992778E-2</v>
      </c>
      <c r="O614" s="6">
        <f t="shared" si="78"/>
        <v>1.1904086572755801</v>
      </c>
      <c r="P614" s="2">
        <f t="shared" si="79"/>
        <v>1195</v>
      </c>
    </row>
    <row r="615" spans="1:16" x14ac:dyDescent="0.25">
      <c r="A615" s="9">
        <v>42844</v>
      </c>
      <c r="B615" s="10">
        <v>-1.7163423974997372E-3</v>
      </c>
      <c r="C615" s="10">
        <v>-3.6827479796812668E-3</v>
      </c>
      <c r="D615" s="10">
        <f t="shared" si="72"/>
        <v>-2.0906857998888337E-3</v>
      </c>
      <c r="E615" s="10">
        <f t="shared" si="73"/>
        <v>-4.4763759881832352E-3</v>
      </c>
      <c r="F615" s="5">
        <f t="shared" si="74"/>
        <v>4.3709671138568126E-6</v>
      </c>
      <c r="G615" s="5">
        <f t="shared" si="75"/>
        <v>2.0037941987583437E-5</v>
      </c>
      <c r="H615" s="6" cm="1">
        <f t="array" ref="H615">INDEX(DCC_estimation!$O$16:$O$2531,P615)</f>
        <v>0.59733912373874976</v>
      </c>
      <c r="I615" s="10">
        <f t="shared" si="76"/>
        <v>2.0906857998888337E-3</v>
      </c>
      <c r="J615" s="10">
        <f t="shared" si="77"/>
        <v>4.4763759881832352E-3</v>
      </c>
      <c r="K615" s="14" cm="1">
        <f t="array" ref="K615">INDEX(DCC_estimation!$P$16:$P$2531,P615)</f>
        <v>6.7390237783262925E-3</v>
      </c>
      <c r="L615" s="14" cm="1">
        <f t="array" ref="L615">INDEX(DCC_estimation!$Q$17:$Q$2531,P615)</f>
        <v>1.2234385293199862E-2</v>
      </c>
      <c r="M615" s="14">
        <f>GARCH_SP500!I612</f>
        <v>6.1801094376816015E-3</v>
      </c>
      <c r="N615" s="14">
        <f>GARCH_AAPL!I612</f>
        <v>1.1099831516662877E-2</v>
      </c>
      <c r="O615" s="6">
        <f t="shared" si="78"/>
        <v>1.084441490476131</v>
      </c>
      <c r="P615" s="2">
        <f t="shared" si="79"/>
        <v>1197</v>
      </c>
    </row>
    <row r="616" spans="1:16" x14ac:dyDescent="0.25">
      <c r="A616" s="9">
        <v>42845</v>
      </c>
      <c r="B616" s="10">
        <v>7.5571921631019112E-3</v>
      </c>
      <c r="C616" s="10">
        <v>1.2510748507861713E-2</v>
      </c>
      <c r="D616" s="10">
        <f t="shared" si="72"/>
        <v>7.1828487607128143E-3</v>
      </c>
      <c r="E616" s="10">
        <f t="shared" si="73"/>
        <v>1.1717120499359746E-2</v>
      </c>
      <c r="F616" s="5">
        <f t="shared" si="74"/>
        <v>5.1593316319273609E-5</v>
      </c>
      <c r="G616" s="5">
        <f t="shared" si="75"/>
        <v>1.3729091279651636E-4</v>
      </c>
      <c r="H616" s="6" cm="1">
        <f t="array" ref="H616">INDEX(DCC_estimation!$O$16:$O$2531,P616)</f>
        <v>0.60420232899559356</v>
      </c>
      <c r="I616" s="10">
        <f t="shared" si="76"/>
        <v>7.1828487607128143E-3</v>
      </c>
      <c r="J616" s="10">
        <f t="shared" si="77"/>
        <v>1.1717120499359746E-2</v>
      </c>
      <c r="K616" s="14" cm="1">
        <f t="array" ref="K616">INDEX(DCC_estimation!$P$16:$P$2531,P616)</f>
        <v>6.5166482035898306E-3</v>
      </c>
      <c r="L616" s="14" cm="1">
        <f t="array" ref="L616">INDEX(DCC_estimation!$Q$17:$Q$2531,P616)</f>
        <v>1.2229159338326101E-2</v>
      </c>
      <c r="M616" s="14">
        <f>GARCH_SP500!I613</f>
        <v>5.8226377808266614E-3</v>
      </c>
      <c r="N616" s="14">
        <f>GARCH_AAPL!I613</f>
        <v>1.1043400752121587E-2</v>
      </c>
      <c r="O616" s="6">
        <f t="shared" si="78"/>
        <v>1.1338476963977466</v>
      </c>
      <c r="P616" s="2">
        <f t="shared" si="79"/>
        <v>1199</v>
      </c>
    </row>
    <row r="617" spans="1:16" x14ac:dyDescent="0.25">
      <c r="A617" s="9">
        <v>42846</v>
      </c>
      <c r="B617" s="10">
        <v>-3.0350108666123976E-3</v>
      </c>
      <c r="C617" s="10">
        <v>-1.1934849426147309E-3</v>
      </c>
      <c r="D617" s="10">
        <f t="shared" si="72"/>
        <v>-3.4093542690014941E-3</v>
      </c>
      <c r="E617" s="10">
        <f t="shared" si="73"/>
        <v>-1.9871129511166989E-3</v>
      </c>
      <c r="F617" s="5">
        <f t="shared" si="74"/>
        <v>1.1623696531558712E-5</v>
      </c>
      <c r="G617" s="5">
        <f t="shared" si="75"/>
        <v>3.9486178804957161E-6</v>
      </c>
      <c r="H617" s="6" cm="1">
        <f t="array" ref="H617">INDEX(DCC_estimation!$O$16:$O$2531,P617)</f>
        <v>0.60642953852722348</v>
      </c>
      <c r="I617" s="10">
        <f t="shared" si="76"/>
        <v>3.4093542690014941E-3</v>
      </c>
      <c r="J617" s="10">
        <f t="shared" si="77"/>
        <v>1.9871129511166989E-3</v>
      </c>
      <c r="K617" s="14" cm="1">
        <f t="array" ref="K617">INDEX(DCC_estimation!$P$16:$P$2531,P617)</f>
        <v>6.2582561027546375E-3</v>
      </c>
      <c r="L617" s="14" cm="1">
        <f t="array" ref="L617">INDEX(DCC_estimation!$Q$17:$Q$2531,P617)</f>
        <v>1.2191479949058996E-2</v>
      </c>
      <c r="M617" s="14">
        <f>GARCH_SP500!I614</f>
        <v>6.2303411730701922E-3</v>
      </c>
      <c r="N617" s="14">
        <f>GARCH_AAPL!I614</f>
        <v>1.1501267301530543E-2</v>
      </c>
      <c r="O617" s="6">
        <f t="shared" si="78"/>
        <v>1.1813632165384726</v>
      </c>
      <c r="P617" s="2">
        <f t="shared" si="79"/>
        <v>1201</v>
      </c>
    </row>
    <row r="618" spans="1:16" x14ac:dyDescent="0.25">
      <c r="A618" s="9">
        <v>42849</v>
      </c>
      <c r="B618" s="10">
        <v>1.0840085324159476E-2</v>
      </c>
      <c r="C618" s="10">
        <v>9.6295491774920361E-3</v>
      </c>
      <c r="D618" s="10">
        <f t="shared" si="72"/>
        <v>1.0465741921770379E-2</v>
      </c>
      <c r="E618" s="10">
        <f t="shared" si="73"/>
        <v>8.8359211689900685E-3</v>
      </c>
      <c r="F618" s="5">
        <f t="shared" si="74"/>
        <v>1.0953175397310195E-4</v>
      </c>
      <c r="G618" s="5">
        <f t="shared" si="75"/>
        <v>7.8073502904606816E-5</v>
      </c>
      <c r="H618" s="6" cm="1">
        <f t="array" ref="H618">INDEX(DCC_estimation!$O$16:$O$2531,P618)</f>
        <v>0.62515286155950045</v>
      </c>
      <c r="I618" s="10">
        <f t="shared" si="76"/>
        <v>1.0465741921770379E-2</v>
      </c>
      <c r="J618" s="10">
        <f t="shared" si="77"/>
        <v>8.8359211689900685E-3</v>
      </c>
      <c r="K618" s="14" cm="1">
        <f t="array" ref="K618">INDEX(DCC_estimation!$P$16:$P$2531,P618)</f>
        <v>6.5595344626847652E-3</v>
      </c>
      <c r="L618" s="14" cm="1">
        <f t="array" ref="L618">INDEX(DCC_estimation!$Q$17:$Q$2531,P618)</f>
        <v>1.2512992470823624E-2</v>
      </c>
      <c r="M618" s="14">
        <f>GARCH_SP500!I615</f>
        <v>6.0083423186048672E-3</v>
      </c>
      <c r="N618" s="14">
        <f>GARCH_AAPL!I615</f>
        <v>1.1261129107103194E-2</v>
      </c>
      <c r="O618" s="6">
        <f t="shared" si="78"/>
        <v>1.1925439365107278</v>
      </c>
      <c r="P618" s="2">
        <f t="shared" si="79"/>
        <v>1203</v>
      </c>
    </row>
    <row r="619" spans="1:16" x14ac:dyDescent="0.25">
      <c r="A619" s="9">
        <v>42850</v>
      </c>
      <c r="B619" s="10">
        <v>6.0906008466188322E-3</v>
      </c>
      <c r="C619" s="10">
        <v>6.1960456697300881E-3</v>
      </c>
      <c r="D619" s="10">
        <f t="shared" si="72"/>
        <v>5.7162574442297352E-3</v>
      </c>
      <c r="E619" s="10">
        <f t="shared" si="73"/>
        <v>5.4024176612281196E-3</v>
      </c>
      <c r="F619" s="5">
        <f t="shared" si="74"/>
        <v>3.2675599168711867E-5</v>
      </c>
      <c r="G619" s="5">
        <f t="shared" si="75"/>
        <v>2.9186116586349507E-5</v>
      </c>
      <c r="H619" s="6" cm="1">
        <f t="array" ref="H619">INDEX(DCC_estimation!$O$16:$O$2531,P619)</f>
        <v>0.61803674961031241</v>
      </c>
      <c r="I619" s="10">
        <f t="shared" si="76"/>
        <v>5.7162574442297352E-3</v>
      </c>
      <c r="J619" s="10">
        <f t="shared" si="77"/>
        <v>5.4024176612281196E-3</v>
      </c>
      <c r="K619" s="14" cm="1">
        <f t="array" ref="K619">INDEX(DCC_estimation!$P$16:$P$2531,P619)</f>
        <v>6.392403160382097E-3</v>
      </c>
      <c r="L619" s="14" cm="1">
        <f t="array" ref="L619">INDEX(DCC_estimation!$Q$17:$Q$2531,P619)</f>
        <v>1.2339479349191237E-2</v>
      </c>
      <c r="M619" s="14">
        <f>GARCH_SP500!I616</f>
        <v>7.199492539641133E-3</v>
      </c>
      <c r="N619" s="14">
        <f>GARCH_AAPL!I616</f>
        <v>1.1379148640937045E-2</v>
      </c>
      <c r="O619" s="6">
        <f t="shared" si="78"/>
        <v>1.1930179491998556</v>
      </c>
      <c r="P619" s="2">
        <f t="shared" si="79"/>
        <v>1205</v>
      </c>
    </row>
    <row r="620" spans="1:16" x14ac:dyDescent="0.25">
      <c r="A620" s="9">
        <v>42851</v>
      </c>
      <c r="B620" s="10">
        <v>-4.856380907726221E-4</v>
      </c>
      <c r="C620" s="10">
        <v>-5.8811872967550194E-3</v>
      </c>
      <c r="D620" s="10">
        <f t="shared" si="72"/>
        <v>-8.5998149316171882E-4</v>
      </c>
      <c r="E620" s="10">
        <f t="shared" si="73"/>
        <v>-6.6748153052569878E-3</v>
      </c>
      <c r="F620" s="5">
        <f t="shared" si="74"/>
        <v>7.3956816858065942E-7</v>
      </c>
      <c r="G620" s="5">
        <f t="shared" si="75"/>
        <v>4.4553159359292938E-5</v>
      </c>
      <c r="H620" s="6" cm="1">
        <f t="array" ref="H620">INDEX(DCC_estimation!$O$16:$O$2531,P620)</f>
        <v>0.62124849572083318</v>
      </c>
      <c r="I620" s="10">
        <f t="shared" si="76"/>
        <v>8.5998149316171882E-4</v>
      </c>
      <c r="J620" s="10">
        <f t="shared" si="77"/>
        <v>6.6748153052569878E-3</v>
      </c>
      <c r="K620" s="14" cm="1">
        <f t="array" ref="K620">INDEX(DCC_estimation!$P$16:$P$2531,P620)</f>
        <v>7.2755572918623557E-3</v>
      </c>
      <c r="L620" s="14" cm="1">
        <f t="array" ref="L620">INDEX(DCC_estimation!$Q$17:$Q$2531,P620)</f>
        <v>1.2419637190128502E-2</v>
      </c>
      <c r="M620" s="14">
        <f>GARCH_SP500!I617</f>
        <v>6.9628905629136716E-3</v>
      </c>
      <c r="N620" s="14">
        <f>GARCH_AAPL!I617</f>
        <v>1.1238297985139041E-2</v>
      </c>
      <c r="O620" s="6">
        <f t="shared" si="78"/>
        <v>1.0604934594351647</v>
      </c>
      <c r="P620" s="2">
        <f t="shared" si="79"/>
        <v>1207</v>
      </c>
    </row>
    <row r="621" spans="1:16" x14ac:dyDescent="0.25">
      <c r="A621" s="9">
        <v>42852</v>
      </c>
      <c r="B621" s="10">
        <v>5.5289116002432692E-4</v>
      </c>
      <c r="C621" s="10">
        <v>7.6559024307298884E-4</v>
      </c>
      <c r="D621" s="10">
        <f t="shared" si="72"/>
        <v>1.7854775763523025E-4</v>
      </c>
      <c r="E621" s="10">
        <f t="shared" si="73"/>
        <v>-2.8037765428979276E-5</v>
      </c>
      <c r="F621" s="5">
        <f t="shared" si="74"/>
        <v>3.1879301756568926E-8</v>
      </c>
      <c r="G621" s="5">
        <f t="shared" si="75"/>
        <v>7.8611629025046542E-10</v>
      </c>
      <c r="H621" s="6" cm="1">
        <f t="array" ref="H621">INDEX(DCC_estimation!$O$16:$O$2531,P621)</f>
        <v>0.61802207861789071</v>
      </c>
      <c r="I621" s="10">
        <f t="shared" si="76"/>
        <v>1.7854775763523025E-4</v>
      </c>
      <c r="J621" s="10">
        <f t="shared" si="77"/>
        <v>2.8037765428979276E-5</v>
      </c>
      <c r="K621" s="14" cm="1">
        <f t="array" ref="K621">INDEX(DCC_estimation!$P$16:$P$2531,P621)</f>
        <v>7.0977487864307721E-3</v>
      </c>
      <c r="L621" s="14" cm="1">
        <f t="array" ref="L621">INDEX(DCC_estimation!$Q$17:$Q$2531,P621)</f>
        <v>1.2316196164717113E-2</v>
      </c>
      <c r="M621" s="14">
        <f>GARCH_SP500!I618</f>
        <v>6.3695314321909665E-3</v>
      </c>
      <c r="N621" s="14">
        <f>GARCH_AAPL!I618</f>
        <v>1.130580700754682E-2</v>
      </c>
      <c r="O621" s="6">
        <f t="shared" si="78"/>
        <v>1.0724077990666434</v>
      </c>
      <c r="P621" s="2">
        <f t="shared" si="79"/>
        <v>1209</v>
      </c>
    </row>
    <row r="622" spans="1:16" x14ac:dyDescent="0.25">
      <c r="A622" s="9">
        <v>42853</v>
      </c>
      <c r="B622" s="10">
        <v>-1.9131184668260692E-3</v>
      </c>
      <c r="C622" s="10">
        <v>-9.7364217114648266E-4</v>
      </c>
      <c r="D622" s="10">
        <f t="shared" si="72"/>
        <v>-2.2874618692151657E-3</v>
      </c>
      <c r="E622" s="10">
        <f t="shared" si="73"/>
        <v>-1.7672701796484507E-3</v>
      </c>
      <c r="F622" s="5">
        <f t="shared" si="74"/>
        <v>5.2324818031133403E-6</v>
      </c>
      <c r="G622" s="5">
        <f t="shared" si="75"/>
        <v>3.1232438878746671E-6</v>
      </c>
      <c r="H622" s="6" cm="1">
        <f t="array" ref="H622">INDEX(DCC_estimation!$O$16:$O$2531,P622)</f>
        <v>0.61150405660810159</v>
      </c>
      <c r="I622" s="10">
        <f t="shared" si="76"/>
        <v>2.2874618692151657E-3</v>
      </c>
      <c r="J622" s="10">
        <f t="shared" si="77"/>
        <v>1.7672701796484507E-3</v>
      </c>
      <c r="K622" s="14" cm="1">
        <f t="array" ref="K622">INDEX(DCC_estimation!$P$16:$P$2531,P622)</f>
        <v>6.6541930643839635E-3</v>
      </c>
      <c r="L622" s="14" cm="1">
        <f t="array" ref="L622">INDEX(DCC_estimation!$Q$17:$Q$2531,P622)</f>
        <v>1.2369027134338283E-2</v>
      </c>
      <c r="M622" s="14">
        <f>GARCH_SP500!I619</f>
        <v>5.8622393892348726E-3</v>
      </c>
      <c r="N622" s="14">
        <f>GARCH_AAPL!I619</f>
        <v>1.1063591546219723E-2</v>
      </c>
      <c r="O622" s="6">
        <f t="shared" si="78"/>
        <v>1.1366833206910836</v>
      </c>
      <c r="P622" s="2">
        <f t="shared" si="79"/>
        <v>1211</v>
      </c>
    </row>
    <row r="623" spans="1:16" x14ac:dyDescent="0.25">
      <c r="A623" s="9">
        <v>42856</v>
      </c>
      <c r="B623" s="10">
        <v>1.7322372284205301E-3</v>
      </c>
      <c r="C623" s="10">
        <v>2.0396854599198377E-2</v>
      </c>
      <c r="D623" s="10">
        <f t="shared" si="72"/>
        <v>1.3578938260314333E-3</v>
      </c>
      <c r="E623" s="10">
        <f t="shared" si="73"/>
        <v>1.960322659069641E-2</v>
      </c>
      <c r="F623" s="5">
        <f t="shared" si="74"/>
        <v>1.8438756427742847E-6</v>
      </c>
      <c r="G623" s="5">
        <f t="shared" si="75"/>
        <v>3.8428649276618681E-4</v>
      </c>
      <c r="H623" s="6" cm="1">
        <f t="array" ref="H623">INDEX(DCC_estimation!$O$16:$O$2531,P623)</f>
        <v>0.60773341435700456</v>
      </c>
      <c r="I623" s="10">
        <f t="shared" si="76"/>
        <v>1.3578938260314333E-3</v>
      </c>
      <c r="J623" s="10">
        <f t="shared" si="77"/>
        <v>1.960322659069641E-2</v>
      </c>
      <c r="K623" s="14" cm="1">
        <f t="array" ref="K623">INDEX(DCC_estimation!$P$16:$P$2531,P623)</f>
        <v>6.2895743769913149E-3</v>
      </c>
      <c r="L623" s="14" cm="1">
        <f t="array" ref="L623">INDEX(DCC_estimation!$Q$17:$Q$2531,P623)</f>
        <v>1.2196544225624073E-2</v>
      </c>
      <c r="M623" s="14">
        <f>GARCH_SP500!I620</f>
        <v>5.5923490809304359E-3</v>
      </c>
      <c r="N623" s="14">
        <f>GARCH_AAPL!I620</f>
        <v>1.0897671100340263E-2</v>
      </c>
      <c r="O623" s="6">
        <f t="shared" si="78"/>
        <v>1.1784974660146168</v>
      </c>
      <c r="P623" s="2">
        <f t="shared" si="79"/>
        <v>1213</v>
      </c>
    </row>
    <row r="624" spans="1:16" x14ac:dyDescent="0.25">
      <c r="A624" s="9">
        <v>42857</v>
      </c>
      <c r="B624" s="10">
        <v>1.1891154069998411E-3</v>
      </c>
      <c r="C624" s="10">
        <v>6.3446309182697558E-3</v>
      </c>
      <c r="D624" s="10">
        <f t="shared" si="72"/>
        <v>8.1477200461074436E-4</v>
      </c>
      <c r="E624" s="10">
        <f t="shared" si="73"/>
        <v>5.5510029097677873E-3</v>
      </c>
      <c r="F624" s="5">
        <f t="shared" si="74"/>
        <v>6.638534194974108E-7</v>
      </c>
      <c r="G624" s="5">
        <f t="shared" si="75"/>
        <v>3.0813633304250443E-5</v>
      </c>
      <c r="H624" s="6" cm="1">
        <f t="array" ref="H624">INDEX(DCC_estimation!$O$16:$O$2531,P624)</f>
        <v>0.60640588549649233</v>
      </c>
      <c r="I624" s="10">
        <f t="shared" si="76"/>
        <v>8.1477200461074436E-4</v>
      </c>
      <c r="J624" s="10">
        <f t="shared" si="77"/>
        <v>5.5510029097677873E-3</v>
      </c>
      <c r="K624" s="14" cm="1">
        <f t="array" ref="K624">INDEX(DCC_estimation!$P$16:$P$2531,P624)</f>
        <v>6.0977938749806858E-3</v>
      </c>
      <c r="L624" s="14" cm="1">
        <f t="array" ref="L624">INDEX(DCC_estimation!$Q$17:$Q$2531,P624)</f>
        <v>1.2081997995811026E-2</v>
      </c>
      <c r="M624" s="14">
        <f>GARCH_SP500!I621</f>
        <v>5.2561849355190239E-3</v>
      </c>
      <c r="N624" s="14">
        <f>GARCH_AAPL!I621</f>
        <v>1.2583917585254819E-2</v>
      </c>
      <c r="O624" s="6">
        <f t="shared" si="78"/>
        <v>1.2015156372008127</v>
      </c>
      <c r="P624" s="2">
        <f t="shared" si="79"/>
        <v>1215</v>
      </c>
    </row>
    <row r="625" spans="1:16" x14ac:dyDescent="0.25">
      <c r="A625" s="9">
        <v>42858</v>
      </c>
      <c r="B625" s="10">
        <v>-1.2713441536987835E-3</v>
      </c>
      <c r="C625" s="10">
        <v>-3.0506407172568029E-3</v>
      </c>
      <c r="D625" s="10">
        <f t="shared" si="72"/>
        <v>-1.6456875560878802E-3</v>
      </c>
      <c r="E625" s="10">
        <f t="shared" si="73"/>
        <v>-3.8442687257587709E-3</v>
      </c>
      <c r="F625" s="5">
        <f t="shared" si="74"/>
        <v>2.7082875322624998E-6</v>
      </c>
      <c r="G625" s="5">
        <f t="shared" si="75"/>
        <v>1.4778402035846964E-5</v>
      </c>
      <c r="H625" s="6" cm="1">
        <f t="array" ref="H625">INDEX(DCC_estimation!$O$16:$O$2531,P625)</f>
        <v>0.57782381460484478</v>
      </c>
      <c r="I625" s="10">
        <f t="shared" si="76"/>
        <v>1.6456875560878802E-3</v>
      </c>
      <c r="J625" s="10">
        <f t="shared" si="77"/>
        <v>3.8442687257587709E-3</v>
      </c>
      <c r="K625" s="14" cm="1">
        <f t="array" ref="K625">INDEX(DCC_estimation!$P$16:$P$2531,P625)</f>
        <v>5.872257825976372E-3</v>
      </c>
      <c r="L625" s="14" cm="1">
        <f t="array" ref="L625">INDEX(DCC_estimation!$Q$17:$Q$2531,P625)</f>
        <v>1.3295907337023773E-2</v>
      </c>
      <c r="M625" s="14">
        <f>GARCH_SP500!I622</f>
        <v>4.9772694283431711E-3</v>
      </c>
      <c r="N625" s="14">
        <f>GARCH_AAPL!I622</f>
        <v>1.2231204648552116E-2</v>
      </c>
      <c r="O625" s="6">
        <f t="shared" si="78"/>
        <v>1.3083028919688535</v>
      </c>
      <c r="P625" s="2">
        <f t="shared" si="79"/>
        <v>1217</v>
      </c>
    </row>
    <row r="626" spans="1:16" x14ac:dyDescent="0.25">
      <c r="A626" s="9">
        <v>42859</v>
      </c>
      <c r="B626" s="10">
        <v>5.8204536603945201E-4</v>
      </c>
      <c r="C626" s="10">
        <v>-3.6039440664747957E-3</v>
      </c>
      <c r="D626" s="10">
        <f t="shared" si="72"/>
        <v>2.0770196365035534E-4</v>
      </c>
      <c r="E626" s="10">
        <f t="shared" si="73"/>
        <v>-4.3975720749767641E-3</v>
      </c>
      <c r="F626" s="5">
        <f t="shared" si="74"/>
        <v>4.3140105704213529E-8</v>
      </c>
      <c r="G626" s="5">
        <f t="shared" si="75"/>
        <v>1.9338640154615444E-5</v>
      </c>
      <c r="H626" s="6" cm="1">
        <f t="array" ref="H626">INDEX(DCC_estimation!$O$16:$O$2531,P626)</f>
        <v>0.58314287001150134</v>
      </c>
      <c r="I626" s="10">
        <f t="shared" si="76"/>
        <v>2.0770196365035534E-4</v>
      </c>
      <c r="J626" s="10">
        <f t="shared" si="77"/>
        <v>4.3975720749767641E-3</v>
      </c>
      <c r="K626" s="14" cm="1">
        <f t="array" ref="K626">INDEX(DCC_estimation!$P$16:$P$2531,P626)</f>
        <v>5.6899651784757714E-3</v>
      </c>
      <c r="L626" s="14" cm="1">
        <f t="array" ref="L626">INDEX(DCC_estimation!$Q$17:$Q$2531,P626)</f>
        <v>1.3023735644765732E-2</v>
      </c>
      <c r="M626" s="14">
        <f>GARCH_SP500!I623</f>
        <v>4.8493637524078302E-3</v>
      </c>
      <c r="N626" s="14">
        <f>GARCH_AAPL!I623</f>
        <v>1.1931082246645091E-2</v>
      </c>
      <c r="O626" s="6">
        <f t="shared" si="78"/>
        <v>1.3347530861681387</v>
      </c>
      <c r="P626" s="2">
        <f t="shared" si="79"/>
        <v>1219</v>
      </c>
    </row>
    <row r="627" spans="1:16" x14ac:dyDescent="0.25">
      <c r="A627" s="9">
        <v>42860</v>
      </c>
      <c r="B627" s="10">
        <v>4.0886872677357022E-3</v>
      </c>
      <c r="C627" s="10">
        <v>1.6583689346891362E-2</v>
      </c>
      <c r="D627" s="10">
        <f t="shared" si="72"/>
        <v>3.7143438653466057E-3</v>
      </c>
      <c r="E627" s="10">
        <f t="shared" si="73"/>
        <v>1.5790061338389394E-2</v>
      </c>
      <c r="F627" s="5">
        <f t="shared" si="74"/>
        <v>1.3796350350037963E-5</v>
      </c>
      <c r="G627" s="5">
        <f t="shared" si="75"/>
        <v>2.4932603707009945E-4</v>
      </c>
      <c r="H627" s="6" cm="1">
        <f t="array" ref="H627">INDEX(DCC_estimation!$O$16:$O$2531,P627)</f>
        <v>0.59088479526297788</v>
      </c>
      <c r="I627" s="10">
        <f t="shared" si="76"/>
        <v>3.7143438653466057E-3</v>
      </c>
      <c r="J627" s="10">
        <f t="shared" si="77"/>
        <v>1.5790061338389394E-2</v>
      </c>
      <c r="K627" s="14" cm="1">
        <f t="array" ref="K627">INDEX(DCC_estimation!$P$16:$P$2531,P627)</f>
        <v>5.606160642805294E-3</v>
      </c>
      <c r="L627" s="14" cm="1">
        <f t="array" ref="L627">INDEX(DCC_estimation!$Q$17:$Q$2531,P627)</f>
        <v>1.2801613013616268E-2</v>
      </c>
      <c r="M627" s="14">
        <f>GARCH_SP500!I624</f>
        <v>4.6584607120908617E-3</v>
      </c>
      <c r="N627" s="14">
        <f>GARCH_AAPL!I624</f>
        <v>1.1713095400147996E-2</v>
      </c>
      <c r="O627" s="6">
        <f t="shared" si="78"/>
        <v>1.3492796526075637</v>
      </c>
      <c r="P627" s="2">
        <f t="shared" si="79"/>
        <v>1221</v>
      </c>
    </row>
    <row r="628" spans="1:16" x14ac:dyDescent="0.25">
      <c r="A628" s="9">
        <v>42863</v>
      </c>
      <c r="B628" s="10">
        <v>3.7511097032982832E-5</v>
      </c>
      <c r="C628" s="10">
        <v>2.7188424963027646E-2</v>
      </c>
      <c r="D628" s="10">
        <f t="shared" si="72"/>
        <v>-3.3683230535611384E-4</v>
      </c>
      <c r="E628" s="10">
        <f t="shared" si="73"/>
        <v>2.6394796954525679E-2</v>
      </c>
      <c r="F628" s="5">
        <f t="shared" si="74"/>
        <v>1.1345600193151432E-7</v>
      </c>
      <c r="G628" s="5">
        <f t="shared" si="75"/>
        <v>6.9668530627063803E-4</v>
      </c>
      <c r="H628" s="6" cm="1">
        <f t="array" ref="H628">INDEX(DCC_estimation!$O$16:$O$2531,P628)</f>
        <v>0.5909379599452057</v>
      </c>
      <c r="I628" s="10">
        <f t="shared" si="76"/>
        <v>3.3683230535611384E-4</v>
      </c>
      <c r="J628" s="10">
        <f t="shared" si="77"/>
        <v>2.6394796954525679E-2</v>
      </c>
      <c r="K628" s="14" cm="1">
        <f t="array" ref="K628">INDEX(DCC_estimation!$P$16:$P$2531,P628)</f>
        <v>5.4864971760740259E-3</v>
      </c>
      <c r="L628" s="14" cm="1">
        <f t="array" ref="L628">INDEX(DCC_estimation!$Q$17:$Q$2531,P628)</f>
        <v>1.264398272188957E-2</v>
      </c>
      <c r="M628" s="14">
        <f>GARCH_SP500!I625</f>
        <v>4.7506435855070046E-3</v>
      </c>
      <c r="N628" s="14">
        <f>GARCH_AAPL!I625</f>
        <v>1.2545495958536469E-2</v>
      </c>
      <c r="O628" s="6">
        <f t="shared" si="78"/>
        <v>1.3618542241923575</v>
      </c>
      <c r="P628" s="2">
        <f t="shared" si="79"/>
        <v>1223</v>
      </c>
    </row>
    <row r="629" spans="1:16" x14ac:dyDescent="0.25">
      <c r="A629" s="9">
        <v>42864</v>
      </c>
      <c r="B629" s="10">
        <v>-1.0252648600889147E-3</v>
      </c>
      <c r="C629" s="10">
        <v>6.4048625947288329E-3</v>
      </c>
      <c r="D629" s="10">
        <f t="shared" si="72"/>
        <v>-1.3996082624780114E-3</v>
      </c>
      <c r="E629" s="10">
        <f t="shared" si="73"/>
        <v>5.6112345862268645E-3</v>
      </c>
      <c r="F629" s="5">
        <f t="shared" si="74"/>
        <v>1.9589032883967181E-6</v>
      </c>
      <c r="G629" s="5">
        <f t="shared" si="75"/>
        <v>3.1485953581668571E-5</v>
      </c>
      <c r="H629" s="6" cm="1">
        <f t="array" ref="H629">INDEX(DCC_estimation!$O$16:$O$2531,P629)</f>
        <v>0.60112944518514877</v>
      </c>
      <c r="I629" s="10">
        <f t="shared" si="76"/>
        <v>1.3996082624780114E-3</v>
      </c>
      <c r="J629" s="10">
        <f t="shared" si="77"/>
        <v>5.6112345862268645E-3</v>
      </c>
      <c r="K629" s="14" cm="1">
        <f t="array" ref="K629">INDEX(DCC_estimation!$P$16:$P$2531,P629)</f>
        <v>5.5554965462165816E-3</v>
      </c>
      <c r="L629" s="14" cm="1">
        <f t="array" ref="L629">INDEX(DCC_estimation!$Q$17:$Q$2531,P629)</f>
        <v>1.3247326812327797E-2</v>
      </c>
      <c r="M629" s="14">
        <f>GARCH_SP500!I626</f>
        <v>4.5945085184901906E-3</v>
      </c>
      <c r="N629" s="14">
        <f>GARCH_AAPL!I626</f>
        <v>1.5036917013019197E-2</v>
      </c>
      <c r="O629" s="6">
        <f t="shared" si="78"/>
        <v>1.4334197043654326</v>
      </c>
      <c r="P629" s="2">
        <f t="shared" si="79"/>
        <v>1225</v>
      </c>
    </row>
    <row r="630" spans="1:16" x14ac:dyDescent="0.25">
      <c r="A630" s="9">
        <v>42865</v>
      </c>
      <c r="B630" s="10">
        <v>1.1306176259533451E-3</v>
      </c>
      <c r="C630" s="10">
        <v>-4.7406193976071709E-3</v>
      </c>
      <c r="D630" s="10">
        <f t="shared" si="72"/>
        <v>7.5627422356424842E-4</v>
      </c>
      <c r="E630" s="10">
        <f t="shared" si="73"/>
        <v>-5.5342474061091393E-3</v>
      </c>
      <c r="F630" s="5">
        <f t="shared" si="74"/>
        <v>5.7195070122770679E-7</v>
      </c>
      <c r="G630" s="5">
        <f t="shared" si="75"/>
        <v>3.0627894352025736E-5</v>
      </c>
      <c r="H630" s="6" cm="1">
        <f t="array" ref="H630">INDEX(DCC_estimation!$O$16:$O$2531,P630)</f>
        <v>0.52458108526295966</v>
      </c>
      <c r="I630" s="10">
        <f t="shared" si="76"/>
        <v>7.5627422356424842E-4</v>
      </c>
      <c r="J630" s="10">
        <f t="shared" si="77"/>
        <v>5.5342474061091393E-3</v>
      </c>
      <c r="K630" s="14" cm="1">
        <f t="array" ref="K630">INDEX(DCC_estimation!$P$16:$P$2531,P630)</f>
        <v>5.455240877715593E-3</v>
      </c>
      <c r="L630" s="14" cm="1">
        <f t="array" ref="L630">INDEX(DCC_estimation!$Q$17:$Q$2531,P630)</f>
        <v>1.5125979574023281E-2</v>
      </c>
      <c r="M630" s="14">
        <f>GARCH_SP500!I627</f>
        <v>4.5384464235037961E-3</v>
      </c>
      <c r="N630" s="14">
        <f>GARCH_AAPL!I627</f>
        <v>1.4281484853109707E-2</v>
      </c>
      <c r="O630" s="6">
        <f t="shared" si="78"/>
        <v>1.4545283991069569</v>
      </c>
      <c r="P630" s="2">
        <f t="shared" si="79"/>
        <v>1227</v>
      </c>
    </row>
    <row r="631" spans="1:16" x14ac:dyDescent="0.25">
      <c r="A631" s="9">
        <v>42866</v>
      </c>
      <c r="B631" s="10">
        <v>-2.162833436821554E-3</v>
      </c>
      <c r="C631" s="10">
        <v>4.5021533212097342E-3</v>
      </c>
      <c r="D631" s="10">
        <f t="shared" si="72"/>
        <v>-2.5371768392106506E-3</v>
      </c>
      <c r="E631" s="10">
        <f t="shared" si="73"/>
        <v>3.7085253127077662E-3</v>
      </c>
      <c r="F631" s="5">
        <f t="shared" si="74"/>
        <v>6.4372663134269472E-6</v>
      </c>
      <c r="G631" s="5">
        <f t="shared" si="75"/>
        <v>1.3753159994994235E-5</v>
      </c>
      <c r="H631" s="6" cm="1">
        <f t="array" ref="H631">INDEX(DCC_estimation!$O$16:$O$2531,P631)</f>
        <v>0.53533581329713509</v>
      </c>
      <c r="I631" s="10">
        <f t="shared" si="76"/>
        <v>2.5371768392106506E-3</v>
      </c>
      <c r="J631" s="10">
        <f t="shared" si="77"/>
        <v>3.7085253127077662E-3</v>
      </c>
      <c r="K631" s="14" cm="1">
        <f t="array" ref="K631">INDEX(DCC_estimation!$P$16:$P$2531,P631)</f>
        <v>5.4183481756102771E-3</v>
      </c>
      <c r="L631" s="14" cm="1">
        <f t="array" ref="L631">INDEX(DCC_estimation!$Q$17:$Q$2531,P631)</f>
        <v>1.4517320867464068E-2</v>
      </c>
      <c r="M631" s="14">
        <f>GARCH_SP500!I628</f>
        <v>4.4210251599414276E-3</v>
      </c>
      <c r="N631" s="14">
        <f>GARCH_AAPL!I628</f>
        <v>1.3716541369873103E-2</v>
      </c>
      <c r="O631" s="6">
        <f t="shared" si="78"/>
        <v>1.4343193758684611</v>
      </c>
      <c r="P631" s="2">
        <f t="shared" si="79"/>
        <v>1229</v>
      </c>
    </row>
    <row r="632" spans="1:16" x14ac:dyDescent="0.25">
      <c r="A632" s="9">
        <v>42867</v>
      </c>
      <c r="B632" s="10">
        <v>-1.4784250179582514E-3</v>
      </c>
      <c r="C632" s="10">
        <v>1.3965651548311753E-2</v>
      </c>
      <c r="D632" s="10">
        <f t="shared" si="72"/>
        <v>-1.8527684203473482E-3</v>
      </c>
      <c r="E632" s="10">
        <f t="shared" si="73"/>
        <v>1.3172023539809785E-2</v>
      </c>
      <c r="F632" s="5">
        <f t="shared" si="74"/>
        <v>3.4327508194364079E-6</v>
      </c>
      <c r="G632" s="5">
        <f t="shared" si="75"/>
        <v>1.7350220413330311E-4</v>
      </c>
      <c r="H632" s="6" cm="1">
        <f t="array" ref="H632">INDEX(DCC_estimation!$O$16:$O$2531,P632)</f>
        <v>0.54782405393731248</v>
      </c>
      <c r="I632" s="10">
        <f t="shared" si="76"/>
        <v>1.8527684203473482E-3</v>
      </c>
      <c r="J632" s="10">
        <f t="shared" si="77"/>
        <v>1.3172023539809785E-2</v>
      </c>
      <c r="K632" s="14" cm="1">
        <f t="array" ref="K632">INDEX(DCC_estimation!$P$16:$P$2531,P632)</f>
        <v>5.3476017775511992E-3</v>
      </c>
      <c r="L632" s="14" cm="1">
        <f t="array" ref="L632">INDEX(DCC_estimation!$Q$17:$Q$2531,P632)</f>
        <v>1.4076185632687085E-2</v>
      </c>
      <c r="M632" s="14">
        <f>GARCH_SP500!I629</f>
        <v>4.5348596245007571E-3</v>
      </c>
      <c r="N632" s="14">
        <f>GARCH_AAPL!I629</f>
        <v>1.3104541037473036E-2</v>
      </c>
      <c r="O632" s="6">
        <f t="shared" si="78"/>
        <v>1.4420058557172479</v>
      </c>
      <c r="P632" s="2">
        <f t="shared" si="79"/>
        <v>1231</v>
      </c>
    </row>
    <row r="633" spans="1:16" x14ac:dyDescent="0.25">
      <c r="A633" s="9">
        <v>42870</v>
      </c>
      <c r="B633" s="10">
        <v>4.7764440168973632E-3</v>
      </c>
      <c r="C633" s="10">
        <v>-2.5625367040340574E-3</v>
      </c>
      <c r="D633" s="10">
        <f t="shared" si="72"/>
        <v>4.4021006145082663E-3</v>
      </c>
      <c r="E633" s="10">
        <f t="shared" si="73"/>
        <v>-3.3561647125360254E-3</v>
      </c>
      <c r="F633" s="5">
        <f t="shared" si="74"/>
        <v>1.9378489820254056E-5</v>
      </c>
      <c r="G633" s="5">
        <f t="shared" si="75"/>
        <v>1.1263841577672022E-5</v>
      </c>
      <c r="H633" s="6" cm="1">
        <f t="array" ref="H633">INDEX(DCC_estimation!$O$16:$O$2531,P633)</f>
        <v>0.55209592344995662</v>
      </c>
      <c r="I633" s="10">
        <f t="shared" si="76"/>
        <v>4.4021006145082663E-3</v>
      </c>
      <c r="J633" s="10">
        <f t="shared" si="77"/>
        <v>3.3561647125360254E-3</v>
      </c>
      <c r="K633" s="14" cm="1">
        <f t="array" ref="K633">INDEX(DCC_estimation!$P$16:$P$2531,P633)</f>
        <v>5.4160306256850416E-3</v>
      </c>
      <c r="L633" s="14" cm="1">
        <f t="array" ref="L633">INDEX(DCC_estimation!$Q$17:$Q$2531,P633)</f>
        <v>1.3606809944190673E-2</v>
      </c>
      <c r="M633" s="14">
        <f>GARCH_SP500!I630</f>
        <v>4.5363779933438927E-3</v>
      </c>
      <c r="N633" s="14">
        <f>GARCH_AAPL!I630</f>
        <v>1.3277914948733722E-2</v>
      </c>
      <c r="O633" s="6">
        <f t="shared" si="78"/>
        <v>1.3870424339404137</v>
      </c>
      <c r="P633" s="2">
        <f t="shared" si="79"/>
        <v>1233</v>
      </c>
    </row>
    <row r="634" spans="1:16" x14ac:dyDescent="0.25">
      <c r="A634" s="9">
        <v>42871</v>
      </c>
      <c r="B634" s="10">
        <v>-6.8683605847685847E-4</v>
      </c>
      <c r="C634" s="10">
        <v>-1.4771740906146524E-3</v>
      </c>
      <c r="D634" s="10">
        <f t="shared" si="72"/>
        <v>-1.0611794608659552E-3</v>
      </c>
      <c r="E634" s="10">
        <f t="shared" si="73"/>
        <v>-2.2708020991166204E-3</v>
      </c>
      <c r="F634" s="5">
        <f t="shared" si="74"/>
        <v>1.1261018481637592E-6</v>
      </c>
      <c r="G634" s="5">
        <f t="shared" si="75"/>
        <v>5.1565421733524496E-6</v>
      </c>
      <c r="H634" s="6" cm="1">
        <f t="array" ref="H634">INDEX(DCC_estimation!$O$16:$O$2531,P634)</f>
        <v>0.52793853175071292</v>
      </c>
      <c r="I634" s="10">
        <f t="shared" si="76"/>
        <v>1.0611794608659552E-3</v>
      </c>
      <c r="J634" s="10">
        <f t="shared" si="77"/>
        <v>2.2708020991166204E-3</v>
      </c>
      <c r="K634" s="14" cm="1">
        <f t="array" ref="K634">INDEX(DCC_estimation!$P$16:$P$2531,P634)</f>
        <v>5.4154688212152734E-3</v>
      </c>
      <c r="L634" s="14" cm="1">
        <f t="array" ref="L634">INDEX(DCC_estimation!$Q$17:$Q$2531,P634)</f>
        <v>1.373450589880036E-2</v>
      </c>
      <c r="M634" s="14">
        <f>GARCH_SP500!I631</f>
        <v>4.7713384268924719E-3</v>
      </c>
      <c r="N634" s="14">
        <f>GARCH_AAPL!I631</f>
        <v>1.2776052672554888E-2</v>
      </c>
      <c r="O634" s="6">
        <f t="shared" si="78"/>
        <v>1.3389376096356129</v>
      </c>
      <c r="P634" s="2">
        <f t="shared" si="79"/>
        <v>1235</v>
      </c>
    </row>
    <row r="635" spans="1:16" x14ac:dyDescent="0.25">
      <c r="A635" s="9">
        <v>42872</v>
      </c>
      <c r="B635" s="10">
        <v>-1.817825856948263E-2</v>
      </c>
      <c r="C635" s="10">
        <v>-3.3575609442336174E-2</v>
      </c>
      <c r="D635" s="10">
        <f t="shared" si="72"/>
        <v>-1.8552601971871727E-2</v>
      </c>
      <c r="E635" s="10">
        <f t="shared" si="73"/>
        <v>-3.4369237450838142E-2</v>
      </c>
      <c r="F635" s="5">
        <f t="shared" si="74"/>
        <v>3.4419903992669872E-4</v>
      </c>
      <c r="G635" s="5">
        <f t="shared" si="75"/>
        <v>1.1812444829520951E-3</v>
      </c>
      <c r="H635" s="6" cm="1">
        <f t="array" ref="H635">INDEX(DCC_estimation!$O$16:$O$2531,P635)</f>
        <v>0.52827865118758544</v>
      </c>
      <c r="I635" s="10">
        <f t="shared" si="76"/>
        <v>1.8552601971871727E-2</v>
      </c>
      <c r="J635" s="10">
        <f t="shared" si="77"/>
        <v>3.4369237450838142E-2</v>
      </c>
      <c r="K635" s="14" cm="1">
        <f t="array" ref="K635">INDEX(DCC_estimation!$P$16:$P$2531,P635)</f>
        <v>5.5753684854860722E-3</v>
      </c>
      <c r="L635" s="14" cm="1">
        <f t="array" ref="L635">INDEX(DCC_estimation!$Q$17:$Q$2531,P635)</f>
        <v>1.3360102803524133E-2</v>
      </c>
      <c r="M635" s="14">
        <f>GARCH_SP500!I632</f>
        <v>4.6469888364895368E-3</v>
      </c>
      <c r="N635" s="14">
        <f>GARCH_AAPL!I632</f>
        <v>1.2321085243708051E-2</v>
      </c>
      <c r="O635" s="6">
        <f t="shared" si="78"/>
        <v>1.2658996633399899</v>
      </c>
      <c r="P635" s="2">
        <f t="shared" si="79"/>
        <v>1237</v>
      </c>
    </row>
    <row r="636" spans="1:16" x14ac:dyDescent="0.25">
      <c r="A636" s="9">
        <v>42873</v>
      </c>
      <c r="B636" s="10">
        <v>3.6868431882495223E-3</v>
      </c>
      <c r="C636" s="10">
        <v>1.5241211314475978E-2</v>
      </c>
      <c r="D636" s="10">
        <f t="shared" si="72"/>
        <v>3.3124997858604258E-3</v>
      </c>
      <c r="E636" s="10">
        <f t="shared" si="73"/>
        <v>1.444758330597401E-2</v>
      </c>
      <c r="F636" s="5">
        <f t="shared" si="74"/>
        <v>1.0972654831325367E-5</v>
      </c>
      <c r="G636" s="5">
        <f t="shared" si="75"/>
        <v>2.087326633830589E-4</v>
      </c>
      <c r="H636" s="6" cm="1">
        <f t="array" ref="H636">INDEX(DCC_estimation!$O$16:$O$2531,P636)</f>
        <v>0.55151009509965676</v>
      </c>
      <c r="I636" s="10">
        <f t="shared" si="76"/>
        <v>3.3124997858604258E-3</v>
      </c>
      <c r="J636" s="10">
        <f t="shared" si="77"/>
        <v>1.444758330597401E-2</v>
      </c>
      <c r="K636" s="14" cm="1">
        <f t="array" ref="K636">INDEX(DCC_estimation!$P$16:$P$2531,P636)</f>
        <v>5.4922144831741869E-3</v>
      </c>
      <c r="L636" s="14" cm="1">
        <f t="array" ref="L636">INDEX(DCC_estimation!$Q$17:$Q$2531,P636)</f>
        <v>1.3028108236415668E-2</v>
      </c>
      <c r="M636" s="14">
        <f>GARCH_SP500!I633</f>
        <v>9.7332732528767323E-3</v>
      </c>
      <c r="N636" s="14">
        <f>GARCH_AAPL!I633</f>
        <v>1.7080017705126019E-2</v>
      </c>
      <c r="O636" s="6">
        <f t="shared" si="78"/>
        <v>1.3082397336168181</v>
      </c>
      <c r="P636" s="2">
        <f t="shared" si="79"/>
        <v>1239</v>
      </c>
    </row>
    <row r="637" spans="1:16" x14ac:dyDescent="0.25">
      <c r="A637" s="9">
        <v>42874</v>
      </c>
      <c r="B637" s="10">
        <v>6.7674957306866901E-3</v>
      </c>
      <c r="C637" s="10">
        <v>3.4089683182885189E-3</v>
      </c>
      <c r="D637" s="10">
        <f t="shared" si="72"/>
        <v>6.3931523282975931E-3</v>
      </c>
      <c r="E637" s="10">
        <f t="shared" si="73"/>
        <v>2.6153403097865509E-3</v>
      </c>
      <c r="F637" s="5">
        <f t="shared" si="74"/>
        <v>4.0872396692816939E-5</v>
      </c>
      <c r="G637" s="5">
        <f t="shared" si="75"/>
        <v>6.840004935994412E-6</v>
      </c>
      <c r="H637" s="6" cm="1">
        <f t="array" ref="H637">INDEX(DCC_estimation!$O$16:$O$2531,P637)</f>
        <v>0.71434387173118352</v>
      </c>
      <c r="I637" s="10">
        <f t="shared" si="76"/>
        <v>6.3931523282975931E-3</v>
      </c>
      <c r="J637" s="10">
        <f t="shared" si="77"/>
        <v>2.6153403097865509E-3</v>
      </c>
      <c r="K637" s="14" cm="1">
        <f t="array" ref="K637">INDEX(DCC_estimation!$P$16:$P$2531,P637)</f>
        <v>9.2214287294854706E-3</v>
      </c>
      <c r="L637" s="14" cm="1">
        <f t="array" ref="L637">INDEX(DCC_estimation!$Q$17:$Q$2531,P637)</f>
        <v>1.6725891843062602E-2</v>
      </c>
      <c r="M637" s="14">
        <f>GARCH_SP500!I634</f>
        <v>8.7338454536024165E-3</v>
      </c>
      <c r="N637" s="14">
        <f>GARCH_AAPL!I634</f>
        <v>1.6628538247157057E-2</v>
      </c>
      <c r="O637" s="6">
        <f t="shared" si="78"/>
        <v>1.2956819043806704</v>
      </c>
      <c r="P637" s="2">
        <f t="shared" si="79"/>
        <v>1241</v>
      </c>
    </row>
    <row r="638" spans="1:16" x14ac:dyDescent="0.25">
      <c r="A638" s="9">
        <v>42877</v>
      </c>
      <c r="B638" s="10">
        <v>5.160114706536767E-3</v>
      </c>
      <c r="C638" s="10">
        <v>6.0761010342635924E-3</v>
      </c>
      <c r="D638" s="10">
        <f t="shared" si="72"/>
        <v>4.78577130414767E-3</v>
      </c>
      <c r="E638" s="10">
        <f t="shared" si="73"/>
        <v>5.2824730257616239E-3</v>
      </c>
      <c r="F638" s="5">
        <f t="shared" si="74"/>
        <v>2.2903606975603291E-5</v>
      </c>
      <c r="G638" s="5">
        <f t="shared" si="75"/>
        <v>2.7904521267899165E-5</v>
      </c>
      <c r="H638" s="6" cm="1">
        <f t="array" ref="H638">INDEX(DCC_estimation!$O$16:$O$2531,P638)</f>
        <v>0.68854192031554395</v>
      </c>
      <c r="I638" s="10">
        <f t="shared" si="76"/>
        <v>4.78577130414767E-3</v>
      </c>
      <c r="J638" s="10">
        <f t="shared" si="77"/>
        <v>5.2824730257616239E-3</v>
      </c>
      <c r="K638" s="14" cm="1">
        <f t="array" ref="K638">INDEX(DCC_estimation!$P$16:$P$2531,P638)</f>
        <v>8.4198386642304057E-3</v>
      </c>
      <c r="L638" s="14" cm="1">
        <f t="array" ref="L638">INDEX(DCC_estimation!$Q$17:$Q$2531,P638)</f>
        <v>1.632534887497053E-2</v>
      </c>
      <c r="M638" s="14">
        <f>GARCH_SP500!I635</f>
        <v>8.2586154726035713E-3</v>
      </c>
      <c r="N638" s="14">
        <f>GARCH_AAPL!I635</f>
        <v>1.5552767422863821E-2</v>
      </c>
      <c r="O638" s="6">
        <f t="shared" si="78"/>
        <v>1.3350240441003558</v>
      </c>
      <c r="P638" s="2">
        <f t="shared" si="79"/>
        <v>1243</v>
      </c>
    </row>
    <row r="639" spans="1:16" x14ac:dyDescent="0.25">
      <c r="A639" s="9">
        <v>42878</v>
      </c>
      <c r="B639" s="10">
        <v>1.8379127993919386E-3</v>
      </c>
      <c r="C639" s="10">
        <v>-1.2338463216092777E-3</v>
      </c>
      <c r="D639" s="10">
        <f t="shared" si="72"/>
        <v>1.4635693970028419E-3</v>
      </c>
      <c r="E639" s="10">
        <f t="shared" si="73"/>
        <v>-2.0274743301112457E-3</v>
      </c>
      <c r="F639" s="5">
        <f t="shared" si="74"/>
        <v>2.1420353798432621E-6</v>
      </c>
      <c r="G639" s="5">
        <f t="shared" si="75"/>
        <v>4.1106521592600443E-6</v>
      </c>
      <c r="H639" s="6" cm="1">
        <f t="array" ref="H639">INDEX(DCC_estimation!$O$16:$O$2531,P639)</f>
        <v>0.65822348373376738</v>
      </c>
      <c r="I639" s="10">
        <f t="shared" si="76"/>
        <v>1.4635693970028419E-3</v>
      </c>
      <c r="J639" s="10">
        <f t="shared" si="77"/>
        <v>2.0274743301112457E-3</v>
      </c>
      <c r="K639" s="14" cm="1">
        <f t="array" ref="K639">INDEX(DCC_estimation!$P$16:$P$2531,P639)</f>
        <v>8.0495039045860445E-3</v>
      </c>
      <c r="L639" s="14" cm="1">
        <f t="array" ref="L639">INDEX(DCC_estimation!$Q$17:$Q$2531,P639)</f>
        <v>1.5448614119291063E-2</v>
      </c>
      <c r="M639" s="14">
        <f>GARCH_SP500!I636</f>
        <v>7.66707500673871E-3</v>
      </c>
      <c r="N639" s="14">
        <f>GARCH_AAPL!I636</f>
        <v>1.470469672931328E-2</v>
      </c>
      <c r="O639" s="6">
        <f t="shared" si="78"/>
        <v>1.2632630190619636</v>
      </c>
      <c r="P639" s="2">
        <f t="shared" si="79"/>
        <v>1245</v>
      </c>
    </row>
    <row r="640" spans="1:16" x14ac:dyDescent="0.25">
      <c r="A640" s="9">
        <v>42879</v>
      </c>
      <c r="B640" s="10">
        <v>2.4891386829661855E-3</v>
      </c>
      <c r="C640" s="10">
        <v>-2.9909492069973842E-3</v>
      </c>
      <c r="D640" s="10">
        <f t="shared" si="72"/>
        <v>2.1147952805770889E-3</v>
      </c>
      <c r="E640" s="10">
        <f t="shared" si="73"/>
        <v>-3.7845772154993522E-3</v>
      </c>
      <c r="F640" s="5">
        <f t="shared" si="74"/>
        <v>4.4723590787511282E-6</v>
      </c>
      <c r="G640" s="5">
        <f t="shared" si="75"/>
        <v>1.4323024700076829E-5</v>
      </c>
      <c r="H640" s="6" cm="1">
        <f t="array" ref="H640">INDEX(DCC_estimation!$O$16:$O$2531,P640)</f>
        <v>0.64548697599779603</v>
      </c>
      <c r="I640" s="10">
        <f t="shared" si="76"/>
        <v>2.1147952805770889E-3</v>
      </c>
      <c r="J640" s="10">
        <f t="shared" si="77"/>
        <v>3.7845772154993522E-3</v>
      </c>
      <c r="K640" s="14" cm="1">
        <f t="array" ref="K640">INDEX(DCC_estimation!$P$16:$P$2531,P640)</f>
        <v>7.5953702264495116E-3</v>
      </c>
      <c r="L640" s="14" cm="1">
        <f t="array" ref="L640">INDEX(DCC_estimation!$Q$17:$Q$2531,P640)</f>
        <v>1.4773389746379692E-2</v>
      </c>
      <c r="M640" s="14">
        <f>GARCH_SP500!I637</f>
        <v>6.9349823457672093E-3</v>
      </c>
      <c r="N640" s="14">
        <f>GARCH_AAPL!I637</f>
        <v>1.3932118386097139E-2</v>
      </c>
      <c r="O640" s="6">
        <f t="shared" si="78"/>
        <v>1.2555057078613445</v>
      </c>
      <c r="P640" s="2">
        <f t="shared" si="79"/>
        <v>1247</v>
      </c>
    </row>
    <row r="641" spans="1:16" x14ac:dyDescent="0.25">
      <c r="A641" s="9">
        <v>42880</v>
      </c>
      <c r="B641" s="10">
        <v>4.4418750701842313E-3</v>
      </c>
      <c r="C641" s="10">
        <v>3.4563715522724081E-3</v>
      </c>
      <c r="D641" s="10">
        <f t="shared" si="72"/>
        <v>4.0675316677951344E-3</v>
      </c>
      <c r="E641" s="10">
        <f t="shared" si="73"/>
        <v>2.6627435437704401E-3</v>
      </c>
      <c r="F641" s="5">
        <f t="shared" si="74"/>
        <v>1.6544813868516268E-5</v>
      </c>
      <c r="G641" s="5">
        <f t="shared" si="75"/>
        <v>7.0902031798911618E-6</v>
      </c>
      <c r="H641" s="6" cm="1">
        <f t="array" ref="H641">INDEX(DCC_estimation!$O$16:$O$2531,P641)</f>
        <v>0.62906505693869563</v>
      </c>
      <c r="I641" s="10">
        <f t="shared" si="76"/>
        <v>4.0675316677951344E-3</v>
      </c>
      <c r="J641" s="10">
        <f t="shared" si="77"/>
        <v>2.6627435437704401E-3</v>
      </c>
      <c r="K641" s="14" cm="1">
        <f t="array" ref="K641">INDEX(DCC_estimation!$P$16:$P$2531,P641)</f>
        <v>7.0432929232082447E-3</v>
      </c>
      <c r="L641" s="14" cm="1">
        <f t="array" ref="L641">INDEX(DCC_estimation!$Q$17:$Q$2531,P641)</f>
        <v>1.4177343452970526E-2</v>
      </c>
      <c r="M641" s="14">
        <f>GARCH_SP500!I638</f>
        <v>6.3657314647796275E-3</v>
      </c>
      <c r="N641" s="14">
        <f>GARCH_AAPL!I638</f>
        <v>1.3339456327503598E-2</v>
      </c>
      <c r="O641" s="6">
        <f t="shared" si="78"/>
        <v>1.266236043810592</v>
      </c>
      <c r="P641" s="2">
        <f t="shared" si="79"/>
        <v>1249</v>
      </c>
    </row>
    <row r="642" spans="1:16" x14ac:dyDescent="0.25">
      <c r="A642" s="9">
        <v>42881</v>
      </c>
      <c r="B642" s="10">
        <v>3.1055000476176708E-4</v>
      </c>
      <c r="C642" s="10">
        <v>-1.6897121385508473E-3</v>
      </c>
      <c r="D642" s="10">
        <f t="shared" si="72"/>
        <v>-6.3793397627329585E-5</v>
      </c>
      <c r="E642" s="10">
        <f t="shared" si="73"/>
        <v>-2.4833401470528154E-3</v>
      </c>
      <c r="F642" s="5">
        <f t="shared" si="74"/>
        <v>4.0695975808385796E-9</v>
      </c>
      <c r="G642" s="5">
        <f t="shared" si="75"/>
        <v>6.1669782859642982E-6</v>
      </c>
      <c r="H642" s="6" cm="1">
        <f t="array" ref="H642">INDEX(DCC_estimation!$O$16:$O$2531,P642)</f>
        <v>0.61083906699701995</v>
      </c>
      <c r="I642" s="10">
        <f t="shared" si="76"/>
        <v>6.3793397627329585E-5</v>
      </c>
      <c r="J642" s="10">
        <f t="shared" si="77"/>
        <v>2.4833401470528154E-3</v>
      </c>
      <c r="K642" s="14" cm="1">
        <f t="array" ref="K642">INDEX(DCC_estimation!$P$16:$P$2531,P642)</f>
        <v>6.629391805187089E-3</v>
      </c>
      <c r="L642" s="14" cm="1">
        <f t="array" ref="L642">INDEX(DCC_estimation!$Q$17:$Q$2531,P642)</f>
        <v>1.3733601930621418E-2</v>
      </c>
      <c r="M642" s="14">
        <f>GARCH_SP500!I639</f>
        <v>6.0866002427298156E-3</v>
      </c>
      <c r="N642" s="14">
        <f>GARCH_AAPL!I639</f>
        <v>1.2764551952210048E-2</v>
      </c>
      <c r="O642" s="6">
        <f t="shared" si="78"/>
        <v>1.265428388656312</v>
      </c>
      <c r="P642" s="2">
        <f t="shared" si="79"/>
        <v>1251</v>
      </c>
    </row>
    <row r="643" spans="1:16" x14ac:dyDescent="0.25">
      <c r="A643" s="9">
        <v>42885</v>
      </c>
      <c r="B643" s="10">
        <v>-1.2045599423798903E-3</v>
      </c>
      <c r="C643" s="10">
        <v>3.9059957034037751E-4</v>
      </c>
      <c r="D643" s="10">
        <f t="shared" si="72"/>
        <v>-1.578903344768987E-3</v>
      </c>
      <c r="E643" s="10">
        <f t="shared" si="73"/>
        <v>-4.0302843816159061E-4</v>
      </c>
      <c r="F643" s="5">
        <f t="shared" si="74"/>
        <v>2.4929357721226945E-6</v>
      </c>
      <c r="G643" s="5">
        <f t="shared" si="75"/>
        <v>1.6243192196697105E-7</v>
      </c>
      <c r="H643" s="6" cm="1">
        <f t="array" ref="H643">INDEX(DCC_estimation!$O$16:$O$2531,P643)</f>
        <v>0.60614048152470634</v>
      </c>
      <c r="I643" s="10">
        <f t="shared" si="76"/>
        <v>1.578903344768987E-3</v>
      </c>
      <c r="J643" s="10">
        <f t="shared" si="77"/>
        <v>4.0302843816159061E-4</v>
      </c>
      <c r="K643" s="14" cm="1">
        <f t="array" ref="K643">INDEX(DCC_estimation!$P$16:$P$2531,P643)</f>
        <v>6.4374802563426752E-3</v>
      </c>
      <c r="L643" s="14" cm="1">
        <f t="array" ref="L643">INDEX(DCC_estimation!$Q$17:$Q$2531,P643)</f>
        <v>1.3309677705296419E-2</v>
      </c>
      <c r="M643" s="14">
        <f>GARCH_SP500!I640</f>
        <v>5.6379921431725872E-3</v>
      </c>
      <c r="N643" s="14">
        <f>GARCH_AAPL!I640</f>
        <v>1.231810049507368E-2</v>
      </c>
      <c r="O643" s="6">
        <f t="shared" si="78"/>
        <v>1.2532130790270457</v>
      </c>
      <c r="P643" s="2">
        <f t="shared" si="79"/>
        <v>1253</v>
      </c>
    </row>
    <row r="644" spans="1:16" x14ac:dyDescent="0.25">
      <c r="A644" s="9">
        <v>42886</v>
      </c>
      <c r="B644" s="10">
        <v>-4.6002544645251664E-4</v>
      </c>
      <c r="C644" s="10">
        <v>-5.9218064684062321E-3</v>
      </c>
      <c r="D644" s="10">
        <f t="shared" si="72"/>
        <v>-8.3436884884161336E-4</v>
      </c>
      <c r="E644" s="10">
        <f t="shared" si="73"/>
        <v>-6.7154344769082006E-3</v>
      </c>
      <c r="F644" s="5">
        <f t="shared" si="74"/>
        <v>6.9617137591727901E-7</v>
      </c>
      <c r="G644" s="5">
        <f t="shared" si="75"/>
        <v>4.509706021364732E-5</v>
      </c>
      <c r="H644" s="6" cm="1">
        <f t="array" ref="H644">INDEX(DCC_estimation!$O$16:$O$2531,P644)</f>
        <v>0.60375334877900677</v>
      </c>
      <c r="I644" s="10">
        <f t="shared" si="76"/>
        <v>8.3436884884161336E-4</v>
      </c>
      <c r="J644" s="10">
        <f t="shared" si="77"/>
        <v>6.7154344769082006E-3</v>
      </c>
      <c r="K644" s="14" cm="1">
        <f t="array" ref="K644">INDEX(DCC_estimation!$P$16:$P$2531,P644)</f>
        <v>6.1232947152857053E-3</v>
      </c>
      <c r="L644" s="14" cm="1">
        <f t="array" ref="L644">INDEX(DCC_estimation!$Q$17:$Q$2531,P644)</f>
        <v>1.2992246033570656E-2</v>
      </c>
      <c r="M644" s="14">
        <f>GARCH_SP500!I641</f>
        <v>5.3541623075414168E-3</v>
      </c>
      <c r="N644" s="14">
        <f>GARCH_AAPL!I641</f>
        <v>1.1901782184796542E-2</v>
      </c>
      <c r="O644" s="6">
        <f t="shared" si="78"/>
        <v>1.2810280111698096</v>
      </c>
      <c r="P644" s="2">
        <f t="shared" si="79"/>
        <v>1255</v>
      </c>
    </row>
    <row r="645" spans="1:16" x14ac:dyDescent="0.25">
      <c r="A645" s="9">
        <v>42887</v>
      </c>
      <c r="B645" s="10">
        <v>7.5711087154821666E-3</v>
      </c>
      <c r="C645" s="10">
        <v>2.7493847276611749E-3</v>
      </c>
      <c r="D645" s="10">
        <f t="shared" si="72"/>
        <v>7.1967653130930696E-3</v>
      </c>
      <c r="E645" s="10">
        <f t="shared" si="73"/>
        <v>1.9557567191592069E-3</v>
      </c>
      <c r="F645" s="5">
        <f t="shared" si="74"/>
        <v>5.1793430971739589E-5</v>
      </c>
      <c r="G645" s="5">
        <f t="shared" si="75"/>
        <v>3.8249843445363851E-6</v>
      </c>
      <c r="H645" s="6" cm="1">
        <f t="array" ref="H645">INDEX(DCC_estimation!$O$16:$O$2531,P645)</f>
        <v>0.60230501312173756</v>
      </c>
      <c r="I645" s="10">
        <f t="shared" si="76"/>
        <v>7.1967653130930696E-3</v>
      </c>
      <c r="J645" s="10">
        <f t="shared" si="77"/>
        <v>1.9557567191592069E-3</v>
      </c>
      <c r="K645" s="14" cm="1">
        <f t="array" ref="K645">INDEX(DCC_estimation!$P$16:$P$2531,P645)</f>
        <v>5.9291379270109933E-3</v>
      </c>
      <c r="L645" s="14" cm="1">
        <f t="array" ref="L645">INDEX(DCC_estimation!$Q$17:$Q$2531,P645)</f>
        <v>1.2700865998304002E-2</v>
      </c>
      <c r="M645" s="14">
        <f>GARCH_SP500!I642</f>
        <v>5.083940503265637E-3</v>
      </c>
      <c r="N645" s="14">
        <f>GARCH_AAPL!I642</f>
        <v>1.1840460750665043E-2</v>
      </c>
      <c r="O645" s="6">
        <f t="shared" si="78"/>
        <v>1.2902036275655251</v>
      </c>
      <c r="P645" s="2">
        <f t="shared" si="79"/>
        <v>1257</v>
      </c>
    </row>
    <row r="646" spans="1:16" x14ac:dyDescent="0.25">
      <c r="A646" s="9">
        <v>42888</v>
      </c>
      <c r="B646" s="10">
        <v>3.7077273812169409E-3</v>
      </c>
      <c r="C646" s="10">
        <v>1.4819193880099002E-2</v>
      </c>
      <c r="D646" s="10">
        <f t="shared" si="72"/>
        <v>3.3333839788278444E-3</v>
      </c>
      <c r="E646" s="10">
        <f t="shared" si="73"/>
        <v>1.4025565871597034E-2</v>
      </c>
      <c r="F646" s="5">
        <f t="shared" si="74"/>
        <v>1.1111448750306152E-5</v>
      </c>
      <c r="G646" s="5">
        <f t="shared" si="75"/>
        <v>1.9671649801850747E-4</v>
      </c>
      <c r="H646" s="6" cm="1">
        <f t="array" ref="H646">INDEX(DCC_estimation!$O$16:$O$2531,P646)</f>
        <v>0.60092249737777481</v>
      </c>
      <c r="I646" s="10">
        <f t="shared" si="76"/>
        <v>3.3333839788278444E-3</v>
      </c>
      <c r="J646" s="10">
        <f t="shared" si="77"/>
        <v>1.4025565871597034E-2</v>
      </c>
      <c r="K646" s="14" cm="1">
        <f t="array" ref="K646">INDEX(DCC_estimation!$P$16:$P$2531,P646)</f>
        <v>5.7503060232959808E-3</v>
      </c>
      <c r="L646" s="14" cm="1">
        <f t="array" ref="L646">INDEX(DCC_estimation!$Q$17:$Q$2531,P646)</f>
        <v>1.267482830249283E-2</v>
      </c>
      <c r="M646" s="14">
        <f>GARCH_SP500!I643</f>
        <v>5.7336350091951593E-3</v>
      </c>
      <c r="N646" s="14">
        <f>GARCH_AAPL!I643</f>
        <v>1.1507495149011305E-2</v>
      </c>
      <c r="O646" s="6">
        <f t="shared" si="78"/>
        <v>1.3245537622713843</v>
      </c>
      <c r="P646" s="2">
        <f t="shared" si="79"/>
        <v>1259</v>
      </c>
    </row>
    <row r="647" spans="1:16" x14ac:dyDescent="0.25">
      <c r="A647" s="9">
        <v>42891</v>
      </c>
      <c r="B647" s="10">
        <v>-1.2176772294358873E-3</v>
      </c>
      <c r="C647" s="10">
        <v>-9.7780896694266151E-3</v>
      </c>
      <c r="D647" s="10">
        <f t="shared" si="72"/>
        <v>-1.592020631824984E-3</v>
      </c>
      <c r="E647" s="10">
        <f t="shared" si="73"/>
        <v>-1.0571717677928583E-2</v>
      </c>
      <c r="F647" s="5">
        <f t="shared" si="74"/>
        <v>2.5345296921564213E-6</v>
      </c>
      <c r="G647" s="5">
        <f t="shared" si="75"/>
        <v>1.117612146618277E-4</v>
      </c>
      <c r="H647" s="6" cm="1">
        <f t="array" ref="H647">INDEX(DCC_estimation!$O$16:$O$2531,P647)</f>
        <v>0.58588041832883186</v>
      </c>
      <c r="I647" s="10">
        <f t="shared" si="76"/>
        <v>1.592020631824984E-3</v>
      </c>
      <c r="J647" s="10">
        <f t="shared" si="77"/>
        <v>1.0571717677928583E-2</v>
      </c>
      <c r="K647" s="14" cm="1">
        <f t="array" ref="K647">INDEX(DCC_estimation!$P$16:$P$2531,P647)</f>
        <v>6.2103484713890537E-3</v>
      </c>
      <c r="L647" s="14" cm="1">
        <f t="array" ref="L647">INDEX(DCC_estimation!$Q$17:$Q$2531,P647)</f>
        <v>1.2444381163398978E-2</v>
      </c>
      <c r="M647" s="14">
        <f>GARCH_SP500!I644</f>
        <v>5.5115576955171493E-3</v>
      </c>
      <c r="N647" s="14">
        <f>GARCH_AAPL!I644</f>
        <v>1.2144128893263467E-2</v>
      </c>
      <c r="O647" s="6">
        <f t="shared" si="78"/>
        <v>1.1739951913237625</v>
      </c>
      <c r="P647" s="2">
        <f t="shared" si="79"/>
        <v>1261</v>
      </c>
    </row>
    <row r="648" spans="1:16" x14ac:dyDescent="0.25">
      <c r="A648" s="9">
        <v>42892</v>
      </c>
      <c r="B648" s="10">
        <v>-2.7790320594393014E-3</v>
      </c>
      <c r="C648" s="10">
        <v>3.3781850648053613E-3</v>
      </c>
      <c r="D648" s="10">
        <f t="shared" si="72"/>
        <v>-3.1533754618283979E-3</v>
      </c>
      <c r="E648" s="10">
        <f t="shared" si="73"/>
        <v>2.5845570563033933E-3</v>
      </c>
      <c r="F648" s="5">
        <f t="shared" si="74"/>
        <v>9.9437768032614615E-6</v>
      </c>
      <c r="G648" s="5">
        <f t="shared" si="75"/>
        <v>6.6799351772876619E-6</v>
      </c>
      <c r="H648" s="6" cm="1">
        <f t="array" ref="H648">INDEX(DCC_estimation!$O$16:$O$2531,P648)</f>
        <v>0.59545500105729121</v>
      </c>
      <c r="I648" s="10">
        <f t="shared" si="76"/>
        <v>3.1533754618283979E-3</v>
      </c>
      <c r="J648" s="10">
        <f t="shared" si="77"/>
        <v>2.5845570563033933E-3</v>
      </c>
      <c r="K648" s="14" cm="1">
        <f t="array" ref="K648">INDEX(DCC_estimation!$P$16:$P$2531,P648)</f>
        <v>6.0596538722986386E-3</v>
      </c>
      <c r="L648" s="14" cm="1">
        <f t="array" ref="L648">INDEX(DCC_estimation!$Q$17:$Q$2531,P648)</f>
        <v>1.2915060936185005E-2</v>
      </c>
      <c r="M648" s="14">
        <f>GARCH_SP500!I645</f>
        <v>5.2565587565969229E-3</v>
      </c>
      <c r="N648" s="14">
        <f>GARCH_AAPL!I645</f>
        <v>1.2397050345734951E-2</v>
      </c>
      <c r="O648" s="6">
        <f t="shared" si="78"/>
        <v>1.2691050983236787</v>
      </c>
      <c r="P648" s="2">
        <f t="shared" si="79"/>
        <v>1263</v>
      </c>
    </row>
    <row r="649" spans="1:16" x14ac:dyDescent="0.25">
      <c r="A649" s="9">
        <v>42893</v>
      </c>
      <c r="B649" s="10">
        <v>1.568333655781684E-3</v>
      </c>
      <c r="C649" s="10">
        <v>5.9566204197245565E-3</v>
      </c>
      <c r="D649" s="10">
        <f t="shared" si="72"/>
        <v>1.1939902533925873E-3</v>
      </c>
      <c r="E649" s="10">
        <f t="shared" si="73"/>
        <v>5.162992411222588E-3</v>
      </c>
      <c r="F649" s="5">
        <f t="shared" si="74"/>
        <v>1.425612725196495E-6</v>
      </c>
      <c r="G649" s="5">
        <f t="shared" si="75"/>
        <v>2.6656490638342034E-5</v>
      </c>
      <c r="H649" s="6" cm="1">
        <f t="array" ref="H649">INDEX(DCC_estimation!$O$16:$O$2531,P649)</f>
        <v>0.59695776252479771</v>
      </c>
      <c r="I649" s="10">
        <f t="shared" si="76"/>
        <v>1.1939902533925873E-3</v>
      </c>
      <c r="J649" s="10">
        <f t="shared" si="77"/>
        <v>5.162992411222588E-3</v>
      </c>
      <c r="K649" s="14" cm="1">
        <f t="array" ref="K649">INDEX(DCC_estimation!$P$16:$P$2531,P649)</f>
        <v>5.8815080343998403E-3</v>
      </c>
      <c r="L649" s="14" cm="1">
        <f t="array" ref="L649">INDEX(DCC_estimation!$Q$17:$Q$2531,P649)</f>
        <v>1.3112106275253313E-2</v>
      </c>
      <c r="M649" s="14">
        <f>GARCH_SP500!I646</f>
        <v>5.2347667331045823E-3</v>
      </c>
      <c r="N649" s="14">
        <f>GARCH_AAPL!I646</f>
        <v>1.1977665500610454E-2</v>
      </c>
      <c r="O649" s="6">
        <f t="shared" si="78"/>
        <v>1.3308446708364134</v>
      </c>
      <c r="P649" s="2">
        <f t="shared" si="79"/>
        <v>1265</v>
      </c>
    </row>
    <row r="650" spans="1:16" x14ac:dyDescent="0.25">
      <c r="A650" s="9">
        <v>42894</v>
      </c>
      <c r="B650" s="10">
        <v>2.6714451285170249E-4</v>
      </c>
      <c r="C650" s="10">
        <v>-2.4457231755350417E-3</v>
      </c>
      <c r="D650" s="10">
        <f t="shared" si="72"/>
        <v>-1.0719888953739418E-4</v>
      </c>
      <c r="E650" s="10">
        <f t="shared" si="73"/>
        <v>-3.2393511840370097E-3</v>
      </c>
      <c r="F650" s="5">
        <f t="shared" si="74"/>
        <v>1.1491601918050439E-8</v>
      </c>
      <c r="G650" s="5">
        <f t="shared" si="75"/>
        <v>1.0493396093521978E-5</v>
      </c>
      <c r="H650" s="6" cm="1">
        <f t="array" ref="H650">INDEX(DCC_estimation!$O$16:$O$2531,P650)</f>
        <v>0.58700333207927868</v>
      </c>
      <c r="I650" s="10">
        <f t="shared" si="76"/>
        <v>1.0719888953739418E-4</v>
      </c>
      <c r="J650" s="10">
        <f t="shared" si="77"/>
        <v>3.2393511840370097E-3</v>
      </c>
      <c r="K650" s="14" cm="1">
        <f t="array" ref="K650">INDEX(DCC_estimation!$P$16:$P$2531,P650)</f>
        <v>5.862053770408401E-3</v>
      </c>
      <c r="L650" s="14" cm="1">
        <f t="array" ref="L650">INDEX(DCC_estimation!$Q$17:$Q$2531,P650)</f>
        <v>1.2804033509062979E-2</v>
      </c>
      <c r="M650" s="14">
        <f>GARCH_SP500!I647</f>
        <v>4.9695074832640821E-3</v>
      </c>
      <c r="N650" s="14">
        <f>GARCH_AAPL!I647</f>
        <v>1.171477574750754E-2</v>
      </c>
      <c r="O650" s="6">
        <f t="shared" si="78"/>
        <v>1.2821462627680873</v>
      </c>
      <c r="P650" s="2">
        <f t="shared" si="79"/>
        <v>1267</v>
      </c>
    </row>
    <row r="651" spans="1:16" x14ac:dyDescent="0.25">
      <c r="A651" s="9">
        <v>42895</v>
      </c>
      <c r="B651" s="10">
        <v>-8.2998122270205865E-4</v>
      </c>
      <c r="C651" s="10">
        <v>-3.8776745886141106E-2</v>
      </c>
      <c r="D651" s="10">
        <f t="shared" si="72"/>
        <v>-1.2043246250911554E-3</v>
      </c>
      <c r="E651" s="10">
        <f t="shared" si="73"/>
        <v>-3.9570373894643074E-2</v>
      </c>
      <c r="F651" s="5">
        <f t="shared" si="74"/>
        <v>1.4503978026009519E-6</v>
      </c>
      <c r="G651" s="5">
        <f t="shared" si="75"/>
        <v>1.5658144901618501E-3</v>
      </c>
      <c r="H651" s="6" cm="1">
        <f t="array" ref="H651">INDEX(DCC_estimation!$O$16:$O$2531,P651)</f>
        <v>0.59101931601535262</v>
      </c>
      <c r="I651" s="10">
        <f t="shared" si="76"/>
        <v>1.2043246250911554E-3</v>
      </c>
      <c r="J651" s="10">
        <f t="shared" si="77"/>
        <v>3.9570373894643074E-2</v>
      </c>
      <c r="K651" s="14" cm="1">
        <f t="array" ref="K651">INDEX(DCC_estimation!$P$16:$P$2531,P651)</f>
        <v>5.6887989524379567E-3</v>
      </c>
      <c r="L651" s="14" cm="1">
        <f t="array" ref="L651">INDEX(DCC_estimation!$Q$17:$Q$2531,P651)</f>
        <v>1.2615165905361018E-2</v>
      </c>
      <c r="M651" s="14">
        <f>GARCH_SP500!I648</f>
        <v>4.756765519053829E-3</v>
      </c>
      <c r="N651" s="14">
        <f>GARCH_AAPL!I648</f>
        <v>1.1480856158055273E-2</v>
      </c>
      <c r="O651" s="6">
        <f t="shared" si="78"/>
        <v>1.3106117454918056</v>
      </c>
      <c r="P651" s="2">
        <f t="shared" si="79"/>
        <v>1269</v>
      </c>
    </row>
    <row r="652" spans="1:16" x14ac:dyDescent="0.25">
      <c r="A652" s="9">
        <v>42898</v>
      </c>
      <c r="B652" s="10">
        <v>-9.78710980068076E-4</v>
      </c>
      <c r="C652" s="10">
        <v>-2.3895798735288021E-2</v>
      </c>
      <c r="D652" s="10">
        <f t="shared" si="72"/>
        <v>-1.3530543824571727E-3</v>
      </c>
      <c r="E652" s="10">
        <f t="shared" si="73"/>
        <v>-2.4689426743789988E-2</v>
      </c>
      <c r="F652" s="5">
        <f t="shared" si="74"/>
        <v>1.830756161886561E-6</v>
      </c>
      <c r="G652" s="5">
        <f t="shared" si="75"/>
        <v>6.0956779293697225E-4</v>
      </c>
      <c r="H652" s="6" cm="1">
        <f t="array" ref="H652">INDEX(DCC_estimation!$O$16:$O$2531,P652)</f>
        <v>0.59304847202632405</v>
      </c>
      <c r="I652" s="10">
        <f t="shared" si="76"/>
        <v>1.3530543824571727E-3</v>
      </c>
      <c r="J652" s="10">
        <f t="shared" si="77"/>
        <v>2.4689426743789988E-2</v>
      </c>
      <c r="K652" s="14" cm="1">
        <f t="array" ref="K652">INDEX(DCC_estimation!$P$16:$P$2531,P652)</f>
        <v>5.5515861568141414E-3</v>
      </c>
      <c r="L652" s="14" cm="1">
        <f t="array" ref="L652">INDEX(DCC_estimation!$Q$17:$Q$2531,P652)</f>
        <v>1.2454185725430096E-2</v>
      </c>
      <c r="M652" s="14">
        <f>GARCH_SP500!I649</f>
        <v>4.6458593459363226E-3</v>
      </c>
      <c r="N652" s="14">
        <f>GARCH_AAPL!I649</f>
        <v>1.7985560426300996E-2</v>
      </c>
      <c r="O652" s="6">
        <f t="shared" si="78"/>
        <v>1.3304190201088224</v>
      </c>
      <c r="P652" s="2">
        <f t="shared" si="79"/>
        <v>1271</v>
      </c>
    </row>
    <row r="653" spans="1:16" x14ac:dyDescent="0.25">
      <c r="A653" s="9">
        <v>42899</v>
      </c>
      <c r="B653" s="10">
        <v>4.5114205623633108E-3</v>
      </c>
      <c r="C653" s="10">
        <v>8.0456333379179679E-3</v>
      </c>
      <c r="D653" s="10">
        <f t="shared" si="72"/>
        <v>4.1370771599742139E-3</v>
      </c>
      <c r="E653" s="10">
        <f t="shared" si="73"/>
        <v>7.2520053294159994E-3</v>
      </c>
      <c r="F653" s="5">
        <f t="shared" si="74"/>
        <v>1.7115407427580309E-5</v>
      </c>
      <c r="G653" s="5">
        <f t="shared" si="75"/>
        <v>5.2591581297878056E-5</v>
      </c>
      <c r="H653" s="6" cm="1">
        <f t="array" ref="H653">INDEX(DCC_estimation!$O$16:$O$2531,P653)</f>
        <v>0.49999592150955846</v>
      </c>
      <c r="I653" s="10">
        <f t="shared" si="76"/>
        <v>4.1370771599742139E-3</v>
      </c>
      <c r="J653" s="10">
        <f t="shared" si="77"/>
        <v>7.2520053294159994E-3</v>
      </c>
      <c r="K653" s="14" cm="1">
        <f t="array" ref="K653">INDEX(DCC_estimation!$P$16:$P$2531,P653)</f>
        <v>5.4805914961553537E-3</v>
      </c>
      <c r="L653" s="14" cm="1">
        <f t="array" ref="L653">INDEX(DCC_estimation!$Q$17:$Q$2531,P653)</f>
        <v>1.7482220692352078E-2</v>
      </c>
      <c r="M653" s="14">
        <f>GARCH_SP500!I650</f>
        <v>4.5732895293660427E-3</v>
      </c>
      <c r="N653" s="14">
        <f>GARCH_AAPL!I650</f>
        <v>1.8918233383355226E-2</v>
      </c>
      <c r="O653" s="6">
        <f t="shared" si="78"/>
        <v>1.5949079677326627</v>
      </c>
      <c r="P653" s="2">
        <f t="shared" si="79"/>
        <v>1273</v>
      </c>
    </row>
    <row r="654" spans="1:16" x14ac:dyDescent="0.25">
      <c r="A654" s="9">
        <v>42900</v>
      </c>
      <c r="B654" s="10">
        <v>-9.9575880508939729E-4</v>
      </c>
      <c r="C654" s="10">
        <v>-9.7550449486336621E-3</v>
      </c>
      <c r="D654" s="10">
        <f t="shared" si="72"/>
        <v>-1.370102207478494E-3</v>
      </c>
      <c r="E654" s="10">
        <f t="shared" si="73"/>
        <v>-1.054867295713563E-2</v>
      </c>
      <c r="F654" s="5">
        <f t="shared" si="74"/>
        <v>1.8771800589374424E-6</v>
      </c>
      <c r="G654" s="5">
        <f t="shared" si="75"/>
        <v>1.1127450115660456E-4</v>
      </c>
      <c r="H654" s="6" cm="1">
        <f t="array" ref="H654">INDEX(DCC_estimation!$O$16:$O$2531,P654)</f>
        <v>0.50622195321206942</v>
      </c>
      <c r="I654" s="10">
        <f t="shared" si="76"/>
        <v>1.370102207478494E-3</v>
      </c>
      <c r="J654" s="10">
        <f t="shared" si="77"/>
        <v>1.054867295713563E-2</v>
      </c>
      <c r="K654" s="14" cm="1">
        <f t="array" ref="K654">INDEX(DCC_estimation!$P$16:$P$2531,P654)</f>
        <v>5.4348057236426788E-3</v>
      </c>
      <c r="L654" s="14" cm="1">
        <f t="array" ref="L654">INDEX(DCC_estimation!$Q$17:$Q$2531,P654)</f>
        <v>1.8197634372999302E-2</v>
      </c>
      <c r="M654" s="14">
        <f>GARCH_SP500!I651</f>
        <v>4.7534287859989262E-3</v>
      </c>
      <c r="N654" s="14">
        <f>GARCH_AAPL!I651</f>
        <v>1.765866111039795E-2</v>
      </c>
      <c r="O654" s="6">
        <f t="shared" si="78"/>
        <v>1.6950085218436157</v>
      </c>
      <c r="P654" s="2">
        <f t="shared" si="79"/>
        <v>1275</v>
      </c>
    </row>
    <row r="655" spans="1:16" x14ac:dyDescent="0.25">
      <c r="A655" s="9">
        <v>42901</v>
      </c>
      <c r="B655" s="10">
        <v>-2.2396140972632539E-3</v>
      </c>
      <c r="C655" s="10">
        <v>-5.9934691101274362E-3</v>
      </c>
      <c r="D655" s="10">
        <f t="shared" si="72"/>
        <v>-2.6139574996523504E-3</v>
      </c>
      <c r="E655" s="10">
        <f t="shared" si="73"/>
        <v>-6.7870971186294047E-3</v>
      </c>
      <c r="F655" s="5">
        <f t="shared" si="74"/>
        <v>6.8327738099887672E-6</v>
      </c>
      <c r="G655" s="5">
        <f t="shared" si="75"/>
        <v>4.6064687297707569E-5</v>
      </c>
      <c r="H655" s="6" cm="1">
        <f t="array" ref="H655">INDEX(DCC_estimation!$O$16:$O$2531,P655)</f>
        <v>0.53382780670608154</v>
      </c>
      <c r="I655" s="10">
        <f t="shared" si="76"/>
        <v>2.6139574996523504E-3</v>
      </c>
      <c r="J655" s="10">
        <f t="shared" si="77"/>
        <v>6.7870971186294047E-3</v>
      </c>
      <c r="K655" s="14" cm="1">
        <f t="array" ref="K655">INDEX(DCC_estimation!$P$16:$P$2531,P655)</f>
        <v>5.5602911059823698E-3</v>
      </c>
      <c r="L655" s="14" cm="1">
        <f t="array" ref="L655">INDEX(DCC_estimation!$Q$17:$Q$2531,P655)</f>
        <v>1.7127500033880624E-2</v>
      </c>
      <c r="M655" s="14">
        <f>GARCH_SP500!I652</f>
        <v>4.6559919800764531E-3</v>
      </c>
      <c r="N655" s="14">
        <f>GARCH_AAPL!I652</f>
        <v>1.6891032804563753E-2</v>
      </c>
      <c r="O655" s="6">
        <f t="shared" si="78"/>
        <v>1.6443627866187875</v>
      </c>
      <c r="P655" s="2">
        <f t="shared" si="79"/>
        <v>1277</v>
      </c>
    </row>
    <row r="656" spans="1:16" x14ac:dyDescent="0.25">
      <c r="A656" s="9">
        <v>42902</v>
      </c>
      <c r="B656" s="10">
        <v>2.8366345181418673E-4</v>
      </c>
      <c r="C656" s="10">
        <v>-1.3999501781107648E-2</v>
      </c>
      <c r="D656" s="10">
        <f t="shared" si="72"/>
        <v>-9.0679950574909941E-5</v>
      </c>
      <c r="E656" s="10">
        <f t="shared" si="73"/>
        <v>-1.4793129789609616E-2</v>
      </c>
      <c r="F656" s="5">
        <f t="shared" si="74"/>
        <v>8.2228534362681093E-9</v>
      </c>
      <c r="G656" s="5">
        <f t="shared" si="75"/>
        <v>2.1883668897223544E-4</v>
      </c>
      <c r="H656" s="6" cm="1">
        <f t="array" ref="H656">INDEX(DCC_estimation!$O$16:$O$2531,P656)</f>
        <v>0.55116307144320387</v>
      </c>
      <c r="I656" s="10">
        <f t="shared" si="76"/>
        <v>9.0679950574909941E-5</v>
      </c>
      <c r="J656" s="10">
        <f t="shared" si="77"/>
        <v>1.4793129789609616E-2</v>
      </c>
      <c r="K656" s="14" cm="1">
        <f t="array" ref="K656">INDEX(DCC_estimation!$P$16:$P$2531,P656)</f>
        <v>5.4948949955090833E-3</v>
      </c>
      <c r="L656" s="14" cm="1">
        <f t="array" ref="L656">INDEX(DCC_estimation!$Q$17:$Q$2531,P656)</f>
        <v>1.6487182543760033E-2</v>
      </c>
      <c r="M656" s="14">
        <f>GARCH_SP500!I653</f>
        <v>4.7163365384214626E-3</v>
      </c>
      <c r="N656" s="14">
        <f>GARCH_AAPL!I653</f>
        <v>1.5982181329867378E-2</v>
      </c>
      <c r="O656" s="6">
        <f t="shared" si="78"/>
        <v>1.6537397307301345</v>
      </c>
      <c r="P656" s="2">
        <f t="shared" si="79"/>
        <v>1279</v>
      </c>
    </row>
    <row r="657" spans="1:16" x14ac:dyDescent="0.25">
      <c r="A657" s="9">
        <v>42905</v>
      </c>
      <c r="B657" s="10">
        <v>8.3472042414154402E-3</v>
      </c>
      <c r="C657" s="10">
        <v>2.8607520106627815E-2</v>
      </c>
      <c r="D657" s="10">
        <f t="shared" si="72"/>
        <v>7.9728608390263432E-3</v>
      </c>
      <c r="E657" s="10">
        <f t="shared" si="73"/>
        <v>2.7813892098125848E-2</v>
      </c>
      <c r="F657" s="5">
        <f t="shared" si="74"/>
        <v>6.3566509958479844E-5</v>
      </c>
      <c r="G657" s="5">
        <f t="shared" si="75"/>
        <v>7.7361259364618746E-4</v>
      </c>
      <c r="H657" s="6" cm="1">
        <f t="array" ref="H657">INDEX(DCC_estimation!$O$16:$O$2531,P657)</f>
        <v>0.57014777138579886</v>
      </c>
      <c r="I657" s="10">
        <f t="shared" si="76"/>
        <v>7.9728608390263432E-3</v>
      </c>
      <c r="J657" s="10">
        <f t="shared" si="77"/>
        <v>2.7813892098125848E-2</v>
      </c>
      <c r="K657" s="14" cm="1">
        <f t="array" ref="K657">INDEX(DCC_estimation!$P$16:$P$2531,P657)</f>
        <v>5.5298470111107938E-3</v>
      </c>
      <c r="L657" s="14" cm="1">
        <f t="array" ref="L657">INDEX(DCC_estimation!$Q$17:$Q$2531,P657)</f>
        <v>1.5749227315272674E-2</v>
      </c>
      <c r="M657" s="14">
        <f>GARCH_SP500!I654</f>
        <v>4.5609913790320838E-3</v>
      </c>
      <c r="N657" s="14">
        <f>GARCH_AAPL!I654</f>
        <v>1.5937069849455501E-2</v>
      </c>
      <c r="O657" s="6">
        <f t="shared" si="78"/>
        <v>1.6238038478839132</v>
      </c>
      <c r="P657" s="2">
        <f t="shared" si="79"/>
        <v>1281</v>
      </c>
    </row>
    <row r="658" spans="1:16" x14ac:dyDescent="0.25">
      <c r="A658" s="9">
        <v>42906</v>
      </c>
      <c r="B658" s="10">
        <v>-6.6966651178335113E-3</v>
      </c>
      <c r="C658" s="10">
        <v>-9.0884244659950042E-3</v>
      </c>
      <c r="D658" s="10">
        <f t="shared" ref="D658:D721" si="80">B658-B$8</f>
        <v>-7.0710085202226082E-3</v>
      </c>
      <c r="E658" s="10">
        <f t="shared" ref="E658:E721" si="81">C658-C$8</f>
        <v>-9.8820524744969718E-3</v>
      </c>
      <c r="F658" s="5">
        <f t="shared" ref="F658:F721" si="82">D658^2</f>
        <v>4.9999161493060718E-5</v>
      </c>
      <c r="G658" s="5">
        <f t="shared" ref="G658:G721" si="83">E658^2</f>
        <v>9.7654961108711725E-5</v>
      </c>
      <c r="H658" s="6" cm="1">
        <f t="array" ref="H658">INDEX(DCC_estimation!$O$16:$O$2531,P658)</f>
        <v>0.55985129546239021</v>
      </c>
      <c r="I658" s="10">
        <f t="shared" ref="I658:I721" si="84">ABS(D658)</f>
        <v>7.0710085202226082E-3</v>
      </c>
      <c r="J658" s="10">
        <f t="shared" ref="J658:J721" si="85">ABS(E658)</f>
        <v>9.8820524744969718E-3</v>
      </c>
      <c r="K658" s="14" cm="1">
        <f t="array" ref="K658">INDEX(DCC_estimation!$P$16:$P$2531,P658)</f>
        <v>5.4318917141405335E-3</v>
      </c>
      <c r="L658" s="14" cm="1">
        <f t="array" ref="L658">INDEX(DCC_estimation!$Q$17:$Q$2531,P658)</f>
        <v>1.5714212260838176E-2</v>
      </c>
      <c r="M658" s="14">
        <f>GARCH_SP500!I655</f>
        <v>5.6056897838742525E-3</v>
      </c>
      <c r="N658" s="14">
        <f>GARCH_AAPL!I655</f>
        <v>1.7681016486015975E-2</v>
      </c>
      <c r="O658" s="6">
        <f t="shared" ref="O658:O721" si="86">(K658*L658*H658)/K658^2</f>
        <v>1.61962398265394</v>
      </c>
      <c r="P658" s="2">
        <f t="shared" si="79"/>
        <v>1283</v>
      </c>
    </row>
    <row r="659" spans="1:16" x14ac:dyDescent="0.25">
      <c r="A659" s="9">
        <v>42907</v>
      </c>
      <c r="B659" s="10">
        <v>-5.826764545369123E-4</v>
      </c>
      <c r="C659" s="10">
        <v>5.9306256376974176E-3</v>
      </c>
      <c r="D659" s="10">
        <f t="shared" si="80"/>
        <v>-9.5701985692600903E-4</v>
      </c>
      <c r="E659" s="10">
        <f t="shared" si="81"/>
        <v>5.1369976291954491E-3</v>
      </c>
      <c r="F659" s="5">
        <f t="shared" si="82"/>
        <v>9.1588700655067875E-7</v>
      </c>
      <c r="G659" s="5">
        <f t="shared" si="83"/>
        <v>2.6388744642359664E-5</v>
      </c>
      <c r="H659" s="6" cm="1">
        <f t="array" ref="H659">INDEX(DCC_estimation!$O$16:$O$2531,P659)</f>
        <v>0.61693780956552835</v>
      </c>
      <c r="I659" s="10">
        <f t="shared" si="84"/>
        <v>9.5701985692600903E-4</v>
      </c>
      <c r="J659" s="10">
        <f t="shared" si="85"/>
        <v>5.1369976291954491E-3</v>
      </c>
      <c r="K659" s="14" cm="1">
        <f t="array" ref="K659">INDEX(DCC_estimation!$P$16:$P$2531,P659)</f>
        <v>6.1396111493381483E-3</v>
      </c>
      <c r="L659" s="14" cm="1">
        <f t="array" ref="L659">INDEX(DCC_estimation!$Q$17:$Q$2531,P659)</f>
        <v>1.7097613592598385E-2</v>
      </c>
      <c r="M659" s="14">
        <f>GARCH_SP500!I656</f>
        <v>6.2605682087235664E-3</v>
      </c>
      <c r="N659" s="14">
        <f>GARCH_AAPL!I656</f>
        <v>1.6857044535112196E-2</v>
      </c>
      <c r="O659" s="6">
        <f t="shared" si="86"/>
        <v>1.7180508703311845</v>
      </c>
      <c r="P659" s="2">
        <f t="shared" ref="P659:P722" si="87">P658+2</f>
        <v>1285</v>
      </c>
    </row>
    <row r="660" spans="1:16" x14ac:dyDescent="0.25">
      <c r="A660" s="9">
        <v>42908</v>
      </c>
      <c r="B660" s="10">
        <v>-4.5573798760889517E-4</v>
      </c>
      <c r="C660" s="10">
        <v>-1.6452458118938473E-3</v>
      </c>
      <c r="D660" s="10">
        <f t="shared" si="80"/>
        <v>-8.3008138999799189E-4</v>
      </c>
      <c r="E660" s="10">
        <f t="shared" si="81"/>
        <v>-2.4388738203958153E-3</v>
      </c>
      <c r="F660" s="5">
        <f t="shared" si="82"/>
        <v>6.8903511402099836E-7</v>
      </c>
      <c r="G660" s="5">
        <f t="shared" si="83"/>
        <v>5.9481055118120793E-6</v>
      </c>
      <c r="H660" s="6" cm="1">
        <f t="array" ref="H660">INDEX(DCC_estimation!$O$16:$O$2531,P660)</f>
        <v>0.62788944951376768</v>
      </c>
      <c r="I660" s="10">
        <f t="shared" si="84"/>
        <v>8.3008138999799189E-4</v>
      </c>
      <c r="J660" s="10">
        <f t="shared" si="85"/>
        <v>2.4388738203958153E-3</v>
      </c>
      <c r="K660" s="14" cm="1">
        <f t="array" ref="K660">INDEX(DCC_estimation!$P$16:$P$2531,P660)</f>
        <v>6.5840616871230464E-3</v>
      </c>
      <c r="L660" s="14" cm="1">
        <f t="array" ref="L660">INDEX(DCC_estimation!$Q$17:$Q$2531,P660)</f>
        <v>1.6420098575162252E-2</v>
      </c>
      <c r="M660" s="14">
        <f>GARCH_SP500!I657</f>
        <v>5.8077307300739471E-3</v>
      </c>
      <c r="N660" s="14">
        <f>GARCH_AAPL!I657</f>
        <v>1.5809486334947553E-2</v>
      </c>
      <c r="O660" s="6">
        <f t="shared" si="86"/>
        <v>1.5659037149491626</v>
      </c>
      <c r="P660" s="2">
        <f t="shared" si="87"/>
        <v>1287</v>
      </c>
    </row>
    <row r="661" spans="1:16" x14ac:dyDescent="0.25">
      <c r="A661" s="9">
        <v>42909</v>
      </c>
      <c r="B661" s="10">
        <v>1.5608954610804027E-3</v>
      </c>
      <c r="C661" s="10">
        <v>4.4633384752224003E-3</v>
      </c>
      <c r="D661" s="10">
        <f t="shared" si="80"/>
        <v>1.1865520586913059E-3</v>
      </c>
      <c r="E661" s="10">
        <f t="shared" si="81"/>
        <v>3.6697104667204323E-3</v>
      </c>
      <c r="F661" s="5">
        <f t="shared" si="82"/>
        <v>1.4079057879845763E-6</v>
      </c>
      <c r="G661" s="5">
        <f t="shared" si="83"/>
        <v>1.3466774909557494E-5</v>
      </c>
      <c r="H661" s="6" cm="1">
        <f t="array" ref="H661">INDEX(DCC_estimation!$O$16:$O$2531,P661)</f>
        <v>0.61297432641623406</v>
      </c>
      <c r="I661" s="10">
        <f t="shared" si="84"/>
        <v>1.1865520586913059E-3</v>
      </c>
      <c r="J661" s="10">
        <f t="shared" si="85"/>
        <v>3.6697104667204323E-3</v>
      </c>
      <c r="K661" s="14" cm="1">
        <f t="array" ref="K661">INDEX(DCC_estimation!$P$16:$P$2531,P661)</f>
        <v>6.2566106973393062E-3</v>
      </c>
      <c r="L661" s="14" cm="1">
        <f t="array" ref="L661">INDEX(DCC_estimation!$Q$17:$Q$2531,P661)</f>
        <v>1.5575075131701263E-2</v>
      </c>
      <c r="M661" s="14">
        <f>GARCH_SP500!I658</f>
        <v>5.4408507132582898E-3</v>
      </c>
      <c r="N661" s="14">
        <f>GARCH_AAPL!I658</f>
        <v>1.4879991223828496E-2</v>
      </c>
      <c r="O661" s="6">
        <f t="shared" si="86"/>
        <v>1.5259254010796677</v>
      </c>
      <c r="P661" s="2">
        <f t="shared" si="87"/>
        <v>1289</v>
      </c>
    </row>
    <row r="662" spans="1:16" x14ac:dyDescent="0.25">
      <c r="A662" s="9">
        <v>42912</v>
      </c>
      <c r="B662" s="10">
        <v>3.1579379075585834E-4</v>
      </c>
      <c r="C662" s="10">
        <v>-3.1445993984140497E-3</v>
      </c>
      <c r="D662" s="10">
        <f t="shared" si="80"/>
        <v>-5.8549611633238331E-5</v>
      </c>
      <c r="E662" s="10">
        <f t="shared" si="81"/>
        <v>-3.9382274069160181E-3</v>
      </c>
      <c r="F662" s="5">
        <f t="shared" si="82"/>
        <v>3.4280570224030372E-9</v>
      </c>
      <c r="G662" s="5">
        <f t="shared" si="83"/>
        <v>1.5509635108584464E-5</v>
      </c>
      <c r="H662" s="6" cm="1">
        <f t="array" ref="H662">INDEX(DCC_estimation!$O$16:$O$2531,P662)</f>
        <v>0.60978109812474446</v>
      </c>
      <c r="I662" s="10">
        <f t="shared" si="84"/>
        <v>5.8549611633238331E-5</v>
      </c>
      <c r="J662" s="10">
        <f t="shared" si="85"/>
        <v>3.9382274069160181E-3</v>
      </c>
      <c r="K662" s="14" cm="1">
        <f t="array" ref="K662">INDEX(DCC_estimation!$P$16:$P$2531,P662)</f>
        <v>6.0000772921170948E-3</v>
      </c>
      <c r="L662" s="14" cm="1">
        <f t="array" ref="L662">INDEX(DCC_estimation!$Q$17:$Q$2531,P662)</f>
        <v>1.4847591187014973E-2</v>
      </c>
      <c r="M662" s="14">
        <f>GARCH_SP500!I659</f>
        <v>5.1309900094661538E-3</v>
      </c>
      <c r="N662" s="14">
        <f>GARCH_AAPL!I659</f>
        <v>1.4084004335512925E-2</v>
      </c>
      <c r="O662" s="6">
        <f t="shared" si="86"/>
        <v>1.508943971508522</v>
      </c>
      <c r="P662" s="2">
        <f t="shared" si="87"/>
        <v>1291</v>
      </c>
    </row>
    <row r="663" spans="1:16" x14ac:dyDescent="0.25">
      <c r="A663" s="9">
        <v>42913</v>
      </c>
      <c r="B663" s="10">
        <v>-8.0727490395929857E-3</v>
      </c>
      <c r="C663" s="10">
        <v>-1.4332820500188137E-2</v>
      </c>
      <c r="D663" s="10">
        <f t="shared" si="80"/>
        <v>-8.4470924419820827E-3</v>
      </c>
      <c r="E663" s="10">
        <f t="shared" si="81"/>
        <v>-1.5126448508690105E-2</v>
      </c>
      <c r="F663" s="5">
        <f t="shared" si="82"/>
        <v>7.1353370723390821E-5</v>
      </c>
      <c r="G663" s="5">
        <f t="shared" si="83"/>
        <v>2.2880944448605309E-4</v>
      </c>
      <c r="H663" s="6" cm="1">
        <f t="array" ref="H663">INDEX(DCC_estimation!$O$16:$O$2531,P663)</f>
        <v>0.60701994621726274</v>
      </c>
      <c r="I663" s="10">
        <f t="shared" si="84"/>
        <v>8.4470924419820827E-3</v>
      </c>
      <c r="J663" s="10">
        <f t="shared" si="85"/>
        <v>1.5126448508690105E-2</v>
      </c>
      <c r="K663" s="14" cm="1">
        <f t="array" ref="K663">INDEX(DCC_estimation!$P$16:$P$2531,P663)</f>
        <v>5.7935612044855943E-3</v>
      </c>
      <c r="L663" s="14" cm="1">
        <f t="array" ref="L663">INDEX(DCC_estimation!$Q$17:$Q$2531,P663)</f>
        <v>1.4238881056465029E-2</v>
      </c>
      <c r="M663" s="14">
        <f>GARCH_SP500!I660</f>
        <v>4.8813304435987043E-3</v>
      </c>
      <c r="N663" s="14">
        <f>GARCH_AAPL!I660</f>
        <v>1.3473051833104148E-2</v>
      </c>
      <c r="O663" s="6">
        <f t="shared" si="86"/>
        <v>1.4918777083769212</v>
      </c>
      <c r="P663" s="2">
        <f t="shared" si="87"/>
        <v>1293</v>
      </c>
    </row>
    <row r="664" spans="1:16" x14ac:dyDescent="0.25">
      <c r="A664" s="9">
        <v>42914</v>
      </c>
      <c r="B664" s="10">
        <v>8.8080417296994007E-3</v>
      </c>
      <c r="C664" s="10">
        <v>1.4610756685751403E-2</v>
      </c>
      <c r="D664" s="10">
        <f t="shared" si="80"/>
        <v>8.4336983273103037E-3</v>
      </c>
      <c r="E664" s="10">
        <f t="shared" si="81"/>
        <v>1.3817128677249435E-2</v>
      </c>
      <c r="F664" s="5">
        <f t="shared" si="82"/>
        <v>7.1127267476076619E-5</v>
      </c>
      <c r="G664" s="5">
        <f t="shared" si="83"/>
        <v>1.9091304488366871E-4</v>
      </c>
      <c r="H664" s="6" cm="1">
        <f t="array" ref="H664">INDEX(DCC_estimation!$O$16:$O$2531,P664)</f>
        <v>0.60345089687120024</v>
      </c>
      <c r="I664" s="10">
        <f t="shared" si="84"/>
        <v>8.4336983273103037E-3</v>
      </c>
      <c r="J664" s="10">
        <f t="shared" si="85"/>
        <v>1.3817128677249435E-2</v>
      </c>
      <c r="K664" s="14" cm="1">
        <f t="array" ref="K664">INDEX(DCC_estimation!$P$16:$P$2531,P664)</f>
        <v>5.6301338700294684E-3</v>
      </c>
      <c r="L664" s="14" cm="1">
        <f t="array" ref="L664">INDEX(DCC_estimation!$Q$17:$Q$2531,P664)</f>
        <v>1.3788748350193211E-2</v>
      </c>
      <c r="M664" s="14">
        <f>GARCH_SP500!I661</f>
        <v>6.1816773311718061E-3</v>
      </c>
      <c r="N664" s="14">
        <f>GARCH_AAPL!I661</f>
        <v>1.4001702079463952E-2</v>
      </c>
      <c r="O664" s="6">
        <f t="shared" si="86"/>
        <v>1.4779102505802095</v>
      </c>
      <c r="P664" s="2">
        <f t="shared" si="87"/>
        <v>1295</v>
      </c>
    </row>
    <row r="665" spans="1:16" x14ac:dyDescent="0.25">
      <c r="A665" s="9">
        <v>42915</v>
      </c>
      <c r="B665" s="10">
        <v>-8.6000270415333979E-3</v>
      </c>
      <c r="C665" s="10">
        <v>-1.4743248988548396E-2</v>
      </c>
      <c r="D665" s="10">
        <f t="shared" si="80"/>
        <v>-8.9743704439224949E-3</v>
      </c>
      <c r="E665" s="10">
        <f t="shared" si="81"/>
        <v>-1.5536876997050364E-2</v>
      </c>
      <c r="F665" s="5">
        <f t="shared" si="82"/>
        <v>8.053932486474964E-5</v>
      </c>
      <c r="G665" s="5">
        <f t="shared" si="83"/>
        <v>2.4139454682147273E-4</v>
      </c>
      <c r="H665" s="6" cm="1">
        <f t="array" ref="H665">INDEX(DCC_estimation!$O$16:$O$2531,P665)</f>
        <v>0.64091899409383046</v>
      </c>
      <c r="I665" s="10">
        <f t="shared" si="84"/>
        <v>8.9743704439224949E-3</v>
      </c>
      <c r="J665" s="10">
        <f t="shared" si="85"/>
        <v>1.5536876997050364E-2</v>
      </c>
      <c r="K665" s="14" cm="1">
        <f t="array" ref="K665">INDEX(DCC_estimation!$P$16:$P$2531,P665)</f>
        <v>6.5136835563741335E-3</v>
      </c>
      <c r="L665" s="14" cm="1">
        <f t="array" ref="L665">INDEX(DCC_estimation!$Q$17:$Q$2531,P665)</f>
        <v>1.4219773306345733E-2</v>
      </c>
      <c r="M665" s="14">
        <f>GARCH_SP500!I662</f>
        <v>6.7697499511000323E-3</v>
      </c>
      <c r="N665" s="14">
        <f>GARCH_AAPL!I662</f>
        <v>1.4063807679433436E-2</v>
      </c>
      <c r="O665" s="6">
        <f t="shared" si="86"/>
        <v>1.3991657293248367</v>
      </c>
      <c r="P665" s="2">
        <f t="shared" si="87"/>
        <v>1297</v>
      </c>
    </row>
    <row r="666" spans="1:16" x14ac:dyDescent="0.25">
      <c r="A666" s="9">
        <v>42916</v>
      </c>
      <c r="B666" s="10">
        <v>1.5332479232963436E-3</v>
      </c>
      <c r="C666" s="10">
        <v>2.3664533611611471E-3</v>
      </c>
      <c r="D666" s="10">
        <f t="shared" si="80"/>
        <v>1.1589045209072469E-3</v>
      </c>
      <c r="E666" s="10">
        <f t="shared" si="81"/>
        <v>1.5728253526591791E-3</v>
      </c>
      <c r="F666" s="5">
        <f t="shared" si="82"/>
        <v>1.3430596885792555E-6</v>
      </c>
      <c r="G666" s="5">
        <f t="shared" si="83"/>
        <v>2.4737795899674712E-6</v>
      </c>
      <c r="H666" s="6" cm="1">
        <f t="array" ref="H666">INDEX(DCC_estimation!$O$16:$O$2531,P666)</f>
        <v>0.65440426630619108</v>
      </c>
      <c r="I666" s="10">
        <f t="shared" si="84"/>
        <v>1.1589045209072469E-3</v>
      </c>
      <c r="J666" s="10">
        <f t="shared" si="85"/>
        <v>1.5728253526591791E-3</v>
      </c>
      <c r="K666" s="14" cm="1">
        <f t="array" ref="K666">INDEX(DCC_estimation!$P$16:$P$2531,P666)</f>
        <v>6.9519991014384006E-3</v>
      </c>
      <c r="L666" s="14" cm="1">
        <f t="array" ref="L666">INDEX(DCC_estimation!$Q$17:$Q$2531,P666)</f>
        <v>1.4271172770607674E-2</v>
      </c>
      <c r="M666" s="14">
        <f>GARCH_SP500!I663</f>
        <v>7.5193237061921894E-3</v>
      </c>
      <c r="N666" s="14">
        <f>GARCH_AAPL!I663</f>
        <v>1.4515141602679088E-2</v>
      </c>
      <c r="O666" s="6">
        <f t="shared" si="86"/>
        <v>1.3433713396692042</v>
      </c>
      <c r="P666" s="2">
        <f t="shared" si="87"/>
        <v>1299</v>
      </c>
    </row>
    <row r="667" spans="1:16" x14ac:dyDescent="0.25">
      <c r="A667" s="9">
        <v>42919</v>
      </c>
      <c r="B667" s="10">
        <v>2.3107934687074394E-3</v>
      </c>
      <c r="C667" s="10">
        <v>-3.6106373111890466E-3</v>
      </c>
      <c r="D667" s="10">
        <f t="shared" si="80"/>
        <v>1.9364500663183427E-3</v>
      </c>
      <c r="E667" s="10">
        <f t="shared" si="81"/>
        <v>-4.4042653196910151E-3</v>
      </c>
      <c r="F667" s="5">
        <f t="shared" si="82"/>
        <v>3.7498388593443139E-6</v>
      </c>
      <c r="G667" s="5">
        <f t="shared" si="83"/>
        <v>1.9397553006233001E-5</v>
      </c>
      <c r="H667" s="6" cm="1">
        <f t="array" ref="H667">INDEX(DCC_estimation!$O$16:$O$2531,P667)</f>
        <v>0.67399052818862504</v>
      </c>
      <c r="I667" s="10">
        <f t="shared" si="84"/>
        <v>1.9364500663183427E-3</v>
      </c>
      <c r="J667" s="10">
        <f t="shared" si="85"/>
        <v>4.4042653196910151E-3</v>
      </c>
      <c r="K667" s="14" cm="1">
        <f t="array" ref="K667">INDEX(DCC_estimation!$P$16:$P$2531,P667)</f>
        <v>7.494080984415355E-3</v>
      </c>
      <c r="L667" s="14" cm="1">
        <f t="array" ref="L667">INDEX(DCC_estimation!$Q$17:$Q$2531,P667)</f>
        <v>1.4634031192114689E-2</v>
      </c>
      <c r="M667" s="14">
        <f>GARCH_SP500!I664</f>
        <v>6.8056959576861965E-3</v>
      </c>
      <c r="N667" s="14">
        <f>GARCH_AAPL!I664</f>
        <v>1.3740811106738559E-2</v>
      </c>
      <c r="O667" s="6">
        <f t="shared" si="86"/>
        <v>1.3161318156574022</v>
      </c>
      <c r="P667" s="2">
        <f t="shared" si="87"/>
        <v>1301</v>
      </c>
    </row>
    <row r="668" spans="1:16" x14ac:dyDescent="0.25">
      <c r="A668" s="9">
        <v>42921</v>
      </c>
      <c r="B668" s="10">
        <v>1.4532669688471778E-3</v>
      </c>
      <c r="C668" s="10">
        <v>4.1114703832754174E-3</v>
      </c>
      <c r="D668" s="10">
        <f t="shared" si="80"/>
        <v>1.078923566458081E-3</v>
      </c>
      <c r="E668" s="10">
        <f t="shared" si="81"/>
        <v>3.3178423747734494E-3</v>
      </c>
      <c r="F668" s="5">
        <f t="shared" si="82"/>
        <v>1.1640760622586252E-6</v>
      </c>
      <c r="G668" s="5">
        <f t="shared" si="83"/>
        <v>1.1008078023842323E-5</v>
      </c>
      <c r="H668" s="6" cm="1">
        <f t="array" ref="H668">INDEX(DCC_estimation!$O$16:$O$2531,P668)</f>
        <v>0.65351272190767196</v>
      </c>
      <c r="I668" s="10">
        <f t="shared" si="84"/>
        <v>1.078923566458081E-3</v>
      </c>
      <c r="J668" s="10">
        <f t="shared" si="85"/>
        <v>3.3178423747734494E-3</v>
      </c>
      <c r="K668" s="14" cm="1">
        <f t="array" ref="K668">INDEX(DCC_estimation!$P$16:$P$2531,P668)</f>
        <v>6.9565771091113426E-3</v>
      </c>
      <c r="L668" s="14" cm="1">
        <f t="array" ref="L668">INDEX(DCC_estimation!$Q$17:$Q$2531,P668)</f>
        <v>1.4037433427724153E-2</v>
      </c>
      <c r="M668" s="14">
        <f>GARCH_SP500!I665</f>
        <v>6.2518979437119942E-3</v>
      </c>
      <c r="N668" s="14">
        <f>GARCH_AAPL!I665</f>
        <v>1.3207204056948708E-2</v>
      </c>
      <c r="O668" s="6">
        <f t="shared" si="86"/>
        <v>1.3187004447826245</v>
      </c>
      <c r="P668" s="2">
        <f t="shared" si="87"/>
        <v>1303</v>
      </c>
    </row>
    <row r="669" spans="1:16" x14ac:dyDescent="0.25">
      <c r="A669" s="9">
        <v>42922</v>
      </c>
      <c r="B669" s="10">
        <v>-9.36880791271677E-3</v>
      </c>
      <c r="C669" s="10">
        <v>-9.4385456156166336E-3</v>
      </c>
      <c r="D669" s="10">
        <f t="shared" si="80"/>
        <v>-9.743151315105867E-3</v>
      </c>
      <c r="E669" s="10">
        <f t="shared" si="81"/>
        <v>-1.0232173624118601E-2</v>
      </c>
      <c r="F669" s="5">
        <f t="shared" si="82"/>
        <v>9.4928997549049179E-5</v>
      </c>
      <c r="G669" s="5">
        <f t="shared" si="83"/>
        <v>1.0469737707410839E-4</v>
      </c>
      <c r="H669" s="6" cm="1">
        <f t="array" ref="H669">INDEX(DCC_estimation!$O$16:$O$2531,P669)</f>
        <v>0.62766427549005765</v>
      </c>
      <c r="I669" s="10">
        <f t="shared" si="84"/>
        <v>9.743151315105867E-3</v>
      </c>
      <c r="J669" s="10">
        <f t="shared" si="85"/>
        <v>1.0232173624118601E-2</v>
      </c>
      <c r="K669" s="14" cm="1">
        <f t="array" ref="K669">INDEX(DCC_estimation!$P$16:$P$2531,P669)</f>
        <v>6.5546510670878751E-3</v>
      </c>
      <c r="L669" s="14" cm="1">
        <f t="array" ref="L669">INDEX(DCC_estimation!$Q$17:$Q$2531,P669)</f>
        <v>1.3640852535484105E-2</v>
      </c>
      <c r="M669" s="14">
        <f>GARCH_SP500!I666</f>
        <v>5.7737837297822418E-3</v>
      </c>
      <c r="N669" s="14">
        <f>GARCH_AAPL!I666</f>
        <v>1.2668002759685286E-2</v>
      </c>
      <c r="O669" s="6">
        <f t="shared" si="86"/>
        <v>1.3062290785762984</v>
      </c>
      <c r="P669" s="2">
        <f t="shared" si="87"/>
        <v>1305</v>
      </c>
    </row>
    <row r="670" spans="1:16" x14ac:dyDescent="0.25">
      <c r="A670" s="9">
        <v>42923</v>
      </c>
      <c r="B670" s="10">
        <v>6.4031538541342581E-3</v>
      </c>
      <c r="C670" s="10">
        <v>1.0159013806740447E-2</v>
      </c>
      <c r="D670" s="10">
        <f t="shared" si="80"/>
        <v>6.0288104517451611E-3</v>
      </c>
      <c r="E670" s="10">
        <f t="shared" si="81"/>
        <v>9.3653857982384792E-3</v>
      </c>
      <c r="F670" s="5">
        <f t="shared" si="82"/>
        <v>3.6346555463071691E-5</v>
      </c>
      <c r="G670" s="5">
        <f t="shared" si="83"/>
        <v>8.7710451149846999E-5</v>
      </c>
      <c r="H670" s="6" cm="1">
        <f t="array" ref="H670">INDEX(DCC_estimation!$O$16:$O$2531,P670)</f>
        <v>0.61956659916013079</v>
      </c>
      <c r="I670" s="10">
        <f t="shared" si="84"/>
        <v>6.0288104517451611E-3</v>
      </c>
      <c r="J670" s="10">
        <f t="shared" si="85"/>
        <v>9.3653857982384792E-3</v>
      </c>
      <c r="K670" s="14" cm="1">
        <f t="array" ref="K670">INDEX(DCC_estimation!$P$16:$P$2531,P670)</f>
        <v>6.2179869843329051E-3</v>
      </c>
      <c r="L670" s="14" cm="1">
        <f t="array" ref="L670">INDEX(DCC_estimation!$Q$17:$Q$2531,P670)</f>
        <v>1.3244409484936269E-2</v>
      </c>
      <c r="M670" s="14">
        <f>GARCH_SP500!I667</f>
        <v>7.09758991563112E-3</v>
      </c>
      <c r="N670" s="14">
        <f>GARCH_AAPL!I667</f>
        <v>1.2774181043492776E-2</v>
      </c>
      <c r="O670" s="6">
        <f t="shared" si="86"/>
        <v>1.3196865421464854</v>
      </c>
      <c r="P670" s="2">
        <f t="shared" si="87"/>
        <v>1307</v>
      </c>
    </row>
    <row r="671" spans="1:16" x14ac:dyDescent="0.25">
      <c r="A671" s="9">
        <v>42926</v>
      </c>
      <c r="B671" s="10">
        <v>9.2776618642731457E-4</v>
      </c>
      <c r="C671" s="10">
        <v>6.1035098406720945E-3</v>
      </c>
      <c r="D671" s="10">
        <f t="shared" si="80"/>
        <v>5.5342278403821784E-4</v>
      </c>
      <c r="E671" s="10">
        <f t="shared" si="81"/>
        <v>5.309881832170126E-3</v>
      </c>
      <c r="F671" s="5">
        <f t="shared" si="82"/>
        <v>3.0627677789261192E-7</v>
      </c>
      <c r="G671" s="5">
        <f t="shared" si="83"/>
        <v>2.8194845071610374E-5</v>
      </c>
      <c r="H671" s="6" cm="1">
        <f t="array" ref="H671">INDEX(DCC_estimation!$O$16:$O$2531,P671)</f>
        <v>0.63606996522929282</v>
      </c>
      <c r="I671" s="10">
        <f t="shared" si="84"/>
        <v>5.5342278403821784E-4</v>
      </c>
      <c r="J671" s="10">
        <f t="shared" si="85"/>
        <v>5.309881832170126E-3</v>
      </c>
      <c r="K671" s="14" cm="1">
        <f t="array" ref="K671">INDEX(DCC_estimation!$P$16:$P$2531,P671)</f>
        <v>7.1680896948702047E-3</v>
      </c>
      <c r="L671" s="14" cm="1">
        <f t="array" ref="L671">INDEX(DCC_estimation!$Q$17:$Q$2531,P671)</f>
        <v>1.3341919631843847E-2</v>
      </c>
      <c r="M671" s="14">
        <f>GARCH_SP500!I668</f>
        <v>6.9356201278309619E-3</v>
      </c>
      <c r="N671" s="14">
        <f>GARCH_AAPL!I668</f>
        <v>1.2637269622638326E-2</v>
      </c>
      <c r="O671" s="6">
        <f t="shared" si="86"/>
        <v>1.1839129695031811</v>
      </c>
      <c r="P671" s="2">
        <f t="shared" si="87"/>
        <v>1309</v>
      </c>
    </row>
    <row r="672" spans="1:16" x14ac:dyDescent="0.25">
      <c r="A672" s="9">
        <v>42927</v>
      </c>
      <c r="B672" s="10">
        <v>-7.8272081996166865E-4</v>
      </c>
      <c r="C672" s="10">
        <v>3.2400662688560899E-3</v>
      </c>
      <c r="D672" s="10">
        <f t="shared" si="80"/>
        <v>-1.1570642223507654E-3</v>
      </c>
      <c r="E672" s="10">
        <f t="shared" si="81"/>
        <v>2.4464382603541219E-3</v>
      </c>
      <c r="F672" s="5">
        <f t="shared" si="82"/>
        <v>1.3387976146441815E-6</v>
      </c>
      <c r="G672" s="5">
        <f t="shared" si="83"/>
        <v>5.9850601617245023E-6</v>
      </c>
      <c r="H672" s="6" cm="1">
        <f t="array" ref="H672">INDEX(DCC_estimation!$O$16:$O$2531,P672)</f>
        <v>0.63751710600645972</v>
      </c>
      <c r="I672" s="10">
        <f t="shared" si="84"/>
        <v>1.1570642223507654E-3</v>
      </c>
      <c r="J672" s="10">
        <f t="shared" si="85"/>
        <v>2.4464382603541219E-3</v>
      </c>
      <c r="K672" s="14" cm="1">
        <f t="array" ref="K672">INDEX(DCC_estimation!$P$16:$P$2531,P672)</f>
        <v>7.0549411151429623E-3</v>
      </c>
      <c r="L672" s="14" cm="1">
        <f t="array" ref="L672">INDEX(DCC_estimation!$Q$17:$Q$2531,P672)</f>
        <v>1.3244465172478839E-2</v>
      </c>
      <c r="M672" s="14">
        <f>GARCH_SP500!I669</f>
        <v>6.3203945602705687E-3</v>
      </c>
      <c r="N672" s="14">
        <f>GARCH_AAPL!I669</f>
        <v>1.2263997116164212E-2</v>
      </c>
      <c r="O672" s="6">
        <f t="shared" si="86"/>
        <v>1.1968311243928724</v>
      </c>
      <c r="P672" s="2">
        <f t="shared" si="87"/>
        <v>1311</v>
      </c>
    </row>
    <row r="673" spans="1:16" x14ac:dyDescent="0.25">
      <c r="A673" s="9">
        <v>42928</v>
      </c>
      <c r="B673" s="10">
        <v>7.3056198026821839E-3</v>
      </c>
      <c r="C673" s="10">
        <v>1.4430289287432618E-3</v>
      </c>
      <c r="D673" s="10">
        <f t="shared" si="80"/>
        <v>6.931276400293087E-3</v>
      </c>
      <c r="E673" s="10">
        <f t="shared" si="81"/>
        <v>6.4940092024129371E-4</v>
      </c>
      <c r="F673" s="5">
        <f t="shared" si="82"/>
        <v>4.8042592537259891E-5</v>
      </c>
      <c r="G673" s="5">
        <f t="shared" si="83"/>
        <v>4.2172155521023911E-7</v>
      </c>
      <c r="H673" s="6" cm="1">
        <f t="array" ref="H673">INDEX(DCC_estimation!$O$16:$O$2531,P673)</f>
        <v>0.62433099335020048</v>
      </c>
      <c r="I673" s="10">
        <f t="shared" si="84"/>
        <v>6.931276400293087E-3</v>
      </c>
      <c r="J673" s="10">
        <f t="shared" si="85"/>
        <v>6.4940092024129371E-4</v>
      </c>
      <c r="K673" s="14" cm="1">
        <f t="array" ref="K673">INDEX(DCC_estimation!$P$16:$P$2531,P673)</f>
        <v>6.6030982756395398E-3</v>
      </c>
      <c r="L673" s="14" cm="1">
        <f t="array" ref="L673">INDEX(DCC_estimation!$Q$17:$Q$2531,P673)</f>
        <v>1.2974096638187679E-2</v>
      </c>
      <c r="M673" s="14">
        <f>GARCH_SP500!I670</f>
        <v>5.8661463922681277E-3</v>
      </c>
      <c r="N673" s="14">
        <f>GARCH_AAPL!I670</f>
        <v>1.1864905300373136E-2</v>
      </c>
      <c r="O673" s="6">
        <f t="shared" si="86"/>
        <v>1.2267166569100738</v>
      </c>
      <c r="P673" s="2">
        <f t="shared" si="87"/>
        <v>1313</v>
      </c>
    </row>
    <row r="674" spans="1:16" x14ac:dyDescent="0.25">
      <c r="A674" s="9">
        <v>42929</v>
      </c>
      <c r="B674" s="10">
        <v>1.8745523380743201E-3</v>
      </c>
      <c r="C674" s="10">
        <v>1.3928914122988578E-2</v>
      </c>
      <c r="D674" s="10">
        <f t="shared" si="80"/>
        <v>1.5002089356852234E-3</v>
      </c>
      <c r="E674" s="10">
        <f t="shared" si="81"/>
        <v>1.3135286114486611E-2</v>
      </c>
      <c r="F674" s="5">
        <f t="shared" si="82"/>
        <v>2.2506268507097906E-6</v>
      </c>
      <c r="G674" s="5">
        <f t="shared" si="83"/>
        <v>1.7253574130942476E-4</v>
      </c>
      <c r="H674" s="6" cm="1">
        <f t="array" ref="H674">INDEX(DCC_estimation!$O$16:$O$2531,P674)</f>
        <v>0.61349980973368001</v>
      </c>
      <c r="I674" s="10">
        <f t="shared" si="84"/>
        <v>1.5002089356852234E-3</v>
      </c>
      <c r="J674" s="10">
        <f t="shared" si="85"/>
        <v>1.3135286114486611E-2</v>
      </c>
      <c r="K674" s="14" cm="1">
        <f t="array" ref="K674">INDEX(DCC_estimation!$P$16:$P$2531,P674)</f>
        <v>6.2784623712003589E-3</v>
      </c>
      <c r="L674" s="14" cm="1">
        <f t="array" ref="L674">INDEX(DCC_estimation!$Q$17:$Q$2531,P674)</f>
        <v>1.2690746077849428E-2</v>
      </c>
      <c r="M674" s="14">
        <f>GARCH_SP500!I671</f>
        <v>6.2053234001819592E-3</v>
      </c>
      <c r="N674" s="14">
        <f>GARCH_AAPL!I671</f>
        <v>1.1520010549189257E-2</v>
      </c>
      <c r="O674" s="6">
        <f t="shared" si="86"/>
        <v>1.2400759682582176</v>
      </c>
      <c r="P674" s="2">
        <f t="shared" si="87"/>
        <v>1315</v>
      </c>
    </row>
    <row r="675" spans="1:16" x14ac:dyDescent="0.25">
      <c r="A675" s="9">
        <v>42930</v>
      </c>
      <c r="B675" s="10">
        <v>4.6735271648765675E-3</v>
      </c>
      <c r="C675" s="10">
        <v>8.5943558612884274E-3</v>
      </c>
      <c r="D675" s="10">
        <f t="shared" si="80"/>
        <v>4.2991837624874706E-3</v>
      </c>
      <c r="E675" s="10">
        <f t="shared" si="81"/>
        <v>7.800727852786459E-3</v>
      </c>
      <c r="F675" s="5">
        <f t="shared" si="82"/>
        <v>1.8482981023635923E-5</v>
      </c>
      <c r="G675" s="5">
        <f t="shared" si="83"/>
        <v>6.0851355033238442E-5</v>
      </c>
      <c r="H675" s="6" cm="1">
        <f t="array" ref="H675">INDEX(DCC_estimation!$O$16:$O$2531,P675)</f>
        <v>0.58986767723407174</v>
      </c>
      <c r="I675" s="10">
        <f t="shared" si="84"/>
        <v>4.2991837624874706E-3</v>
      </c>
      <c r="J675" s="10">
        <f t="shared" si="85"/>
        <v>7.800727852786459E-3</v>
      </c>
      <c r="K675" s="14" cm="1">
        <f t="array" ref="K675">INDEX(DCC_estimation!$P$16:$P$2531,P675)</f>
        <v>6.5336960735602623E-3</v>
      </c>
      <c r="L675" s="14" cm="1">
        <f t="array" ref="L675">INDEX(DCC_estimation!$Q$17:$Q$2531,P675)</f>
        <v>1.2452260596994058E-2</v>
      </c>
      <c r="M675" s="14">
        <f>GARCH_SP500!I672</f>
        <v>5.7493509372120201E-3</v>
      </c>
      <c r="N675" s="14">
        <f>GARCH_AAPL!I672</f>
        <v>1.2038634756197358E-2</v>
      </c>
      <c r="O675" s="6">
        <f t="shared" si="86"/>
        <v>1.1242007512999899</v>
      </c>
      <c r="P675" s="2">
        <f t="shared" si="87"/>
        <v>1317</v>
      </c>
    </row>
    <row r="676" spans="1:16" x14ac:dyDescent="0.25">
      <c r="A676" s="9">
        <v>42933</v>
      </c>
      <c r="B676" s="10">
        <v>-5.2861214913435539E-5</v>
      </c>
      <c r="C676" s="10">
        <v>3.4890232683320033E-3</v>
      </c>
      <c r="D676" s="10">
        <f t="shared" si="80"/>
        <v>-4.2720461730253221E-4</v>
      </c>
      <c r="E676" s="10">
        <f t="shared" si="81"/>
        <v>2.6953952598300353E-3</v>
      </c>
      <c r="F676" s="5">
        <f t="shared" si="82"/>
        <v>1.82503785044603E-7</v>
      </c>
      <c r="G676" s="5">
        <f t="shared" si="83"/>
        <v>7.2651556067142237E-6</v>
      </c>
      <c r="H676" s="6" cm="1">
        <f t="array" ref="H676">INDEX(DCC_estimation!$O$16:$O$2531,P676)</f>
        <v>0.58488655606534956</v>
      </c>
      <c r="I676" s="10">
        <f t="shared" si="84"/>
        <v>4.2720461730253221E-4</v>
      </c>
      <c r="J676" s="10">
        <f t="shared" si="85"/>
        <v>2.6953952598300353E-3</v>
      </c>
      <c r="K676" s="14" cm="1">
        <f t="array" ref="K676">INDEX(DCC_estimation!$P$16:$P$2531,P676)</f>
        <v>6.2114542998647267E-3</v>
      </c>
      <c r="L676" s="14" cm="1">
        <f t="array" ref="L676">INDEX(DCC_estimation!$Q$17:$Q$2531,P676)</f>
        <v>1.2836989689469197E-2</v>
      </c>
      <c r="M676" s="14">
        <f>GARCH_SP500!I673</f>
        <v>5.6446189565411376E-3</v>
      </c>
      <c r="N676" s="14">
        <f>GARCH_AAPL!I673</f>
        <v>1.1920230023877128E-2</v>
      </c>
      <c r="O676" s="6">
        <f t="shared" si="86"/>
        <v>1.2087640554456871</v>
      </c>
      <c r="P676" s="2">
        <f t="shared" si="87"/>
        <v>1319</v>
      </c>
    </row>
    <row r="677" spans="1:16" x14ac:dyDescent="0.25">
      <c r="A677" s="9">
        <v>42934</v>
      </c>
      <c r="B677" s="10">
        <v>5.9776995209714912E-4</v>
      </c>
      <c r="C677" s="10">
        <v>3.47689231016024E-3</v>
      </c>
      <c r="D677" s="10">
        <f t="shared" si="80"/>
        <v>2.2342654970805245E-4</v>
      </c>
      <c r="E677" s="10">
        <f t="shared" si="81"/>
        <v>2.683264301658272E-3</v>
      </c>
      <c r="F677" s="5">
        <f t="shared" si="82"/>
        <v>4.9919423114444829E-8</v>
      </c>
      <c r="G677" s="5">
        <f t="shared" si="83"/>
        <v>7.1999073125536543E-6</v>
      </c>
      <c r="H677" s="6" cm="1">
        <f t="array" ref="H677">INDEX(DCC_estimation!$O$16:$O$2531,P677)</f>
        <v>0.59764566688701559</v>
      </c>
      <c r="I677" s="10">
        <f t="shared" si="84"/>
        <v>2.2342654970805245E-4</v>
      </c>
      <c r="J677" s="10">
        <f t="shared" si="85"/>
        <v>2.683264301658272E-3</v>
      </c>
      <c r="K677" s="14" cm="1">
        <f t="array" ref="K677">INDEX(DCC_estimation!$P$16:$P$2531,P677)</f>
        <v>6.1455201251716671E-3</v>
      </c>
      <c r="L677" s="14" cm="1">
        <f t="array" ref="L677">INDEX(DCC_estimation!$Q$17:$Q$2531,P677)</f>
        <v>1.2753802955854229E-2</v>
      </c>
      <c r="M677" s="14">
        <f>GARCH_SP500!I674</f>
        <v>5.2952181654768735E-3</v>
      </c>
      <c r="N677" s="14">
        <f>GARCH_AAPL!I674</f>
        <v>1.1585554877338434E-2</v>
      </c>
      <c r="O677" s="6">
        <f t="shared" si="86"/>
        <v>1.2402945426338792</v>
      </c>
      <c r="P677" s="2">
        <f t="shared" si="87"/>
        <v>1321</v>
      </c>
    </row>
    <row r="678" spans="1:16" x14ac:dyDescent="0.25">
      <c r="A678" s="9">
        <v>42935</v>
      </c>
      <c r="B678" s="10">
        <v>5.3726514969865136E-3</v>
      </c>
      <c r="C678" s="10">
        <v>6.2633528784648007E-3</v>
      </c>
      <c r="D678" s="10">
        <f t="shared" si="80"/>
        <v>4.9983080945974166E-3</v>
      </c>
      <c r="E678" s="10">
        <f t="shared" si="81"/>
        <v>5.4697248699628323E-3</v>
      </c>
      <c r="F678" s="5">
        <f t="shared" si="82"/>
        <v>2.4983083808518059E-5</v>
      </c>
      <c r="G678" s="5">
        <f t="shared" si="83"/>
        <v>2.9917890153089922E-5</v>
      </c>
      <c r="H678" s="6" cm="1">
        <f t="array" ref="H678">INDEX(DCC_estimation!$O$16:$O$2531,P678)</f>
        <v>0.59628099382380939</v>
      </c>
      <c r="I678" s="10">
        <f t="shared" si="84"/>
        <v>4.9983080945974166E-3</v>
      </c>
      <c r="J678" s="10">
        <f t="shared" si="85"/>
        <v>5.4697248699628323E-3</v>
      </c>
      <c r="K678" s="14" cm="1">
        <f t="array" ref="K678">INDEX(DCC_estimation!$P$16:$P$2531,P678)</f>
        <v>5.9043469409181207E-3</v>
      </c>
      <c r="L678" s="14" cm="1">
        <f t="array" ref="L678">INDEX(DCC_estimation!$Q$17:$Q$2531,P678)</f>
        <v>1.2516480240039062E-2</v>
      </c>
      <c r="M678" s="14">
        <f>GARCH_SP500!I675</f>
        <v>5.0057792251256743E-3</v>
      </c>
      <c r="N678" s="14">
        <f>GARCH_AAPL!I675</f>
        <v>1.1310000120055227E-2</v>
      </c>
      <c r="O678" s="6">
        <f t="shared" si="86"/>
        <v>1.2640414513897147</v>
      </c>
      <c r="P678" s="2">
        <f t="shared" si="87"/>
        <v>1323</v>
      </c>
    </row>
    <row r="679" spans="1:16" x14ac:dyDescent="0.25">
      <c r="A679" s="9">
        <v>42936</v>
      </c>
      <c r="B679" s="10">
        <v>-1.5360796821128897E-4</v>
      </c>
      <c r="C679" s="10">
        <v>-4.5027677260556231E-3</v>
      </c>
      <c r="D679" s="10">
        <f t="shared" si="80"/>
        <v>-5.2795137060038569E-4</v>
      </c>
      <c r="E679" s="10">
        <f t="shared" si="81"/>
        <v>-5.2963957345575916E-3</v>
      </c>
      <c r="F679" s="5">
        <f t="shared" si="82"/>
        <v>2.7873264971882581E-7</v>
      </c>
      <c r="G679" s="5">
        <f t="shared" si="83"/>
        <v>2.8051807777039851E-5</v>
      </c>
      <c r="H679" s="6" cm="1">
        <f t="array" ref="H679">INDEX(DCC_estimation!$O$16:$O$2531,P679)</f>
        <v>0.59655811241894396</v>
      </c>
      <c r="I679" s="10">
        <f t="shared" si="84"/>
        <v>5.2795137060038569E-4</v>
      </c>
      <c r="J679" s="10">
        <f t="shared" si="85"/>
        <v>5.2963957345575916E-3</v>
      </c>
      <c r="K679" s="14" cm="1">
        <f t="array" ref="K679">INDEX(DCC_estimation!$P$16:$P$2531,P679)</f>
        <v>5.7119714840448482E-3</v>
      </c>
      <c r="L679" s="14" cm="1">
        <f t="array" ref="L679">INDEX(DCC_estimation!$Q$17:$Q$2531,P679)</f>
        <v>1.2325639983162101E-2</v>
      </c>
      <c r="M679" s="14">
        <f>GARCH_SP500!I676</f>
        <v>5.2098467112205735E-3</v>
      </c>
      <c r="N679" s="14">
        <f>GARCH_AAPL!I676</f>
        <v>1.1185663948126395E-2</v>
      </c>
      <c r="O679" s="6">
        <f t="shared" si="86"/>
        <v>1.2872894311971876</v>
      </c>
      <c r="P679" s="2">
        <f t="shared" si="87"/>
        <v>1325</v>
      </c>
    </row>
    <row r="680" spans="1:16" x14ac:dyDescent="0.25">
      <c r="A680" s="9">
        <v>42937</v>
      </c>
      <c r="B680" s="10">
        <v>-3.6790717418988539E-4</v>
      </c>
      <c r="C680" s="10">
        <v>-4.6555808076520488E-4</v>
      </c>
      <c r="D680" s="10">
        <f t="shared" si="80"/>
        <v>-7.4225057657898211E-4</v>
      </c>
      <c r="E680" s="10">
        <f t="shared" si="81"/>
        <v>-1.2591860892671729E-3</v>
      </c>
      <c r="F680" s="5">
        <f t="shared" si="82"/>
        <v>5.5093591843183142E-7</v>
      </c>
      <c r="G680" s="5">
        <f t="shared" si="83"/>
        <v>1.5855496074039567E-6</v>
      </c>
      <c r="H680" s="6" cm="1">
        <f t="array" ref="H680">INDEX(DCC_estimation!$O$16:$O$2531,P680)</f>
        <v>0.6019459265853514</v>
      </c>
      <c r="I680" s="10">
        <f t="shared" si="84"/>
        <v>7.4225057657898211E-4</v>
      </c>
      <c r="J680" s="10">
        <f t="shared" si="85"/>
        <v>1.2591860892671729E-3</v>
      </c>
      <c r="K680" s="14" cm="1">
        <f t="array" ref="K680">INDEX(DCC_estimation!$P$16:$P$2531,P680)</f>
        <v>5.8581366819494786E-3</v>
      </c>
      <c r="L680" s="14" cm="1">
        <f t="array" ref="L680">INDEX(DCC_estimation!$Q$17:$Q$2531,P680)</f>
        <v>1.2243813064053165E-2</v>
      </c>
      <c r="M680" s="14">
        <f>GARCH_SP500!I677</f>
        <v>4.9571738368507168E-3</v>
      </c>
      <c r="N680" s="14">
        <f>GARCH_AAPL!I677</f>
        <v>1.1163098767512163E-2</v>
      </c>
      <c r="O680" s="6">
        <f t="shared" si="86"/>
        <v>1.2580985729623972</v>
      </c>
      <c r="P680" s="2">
        <f t="shared" si="87"/>
        <v>1327</v>
      </c>
    </row>
    <row r="681" spans="1:16" x14ac:dyDescent="0.25">
      <c r="A681" s="9">
        <v>42940</v>
      </c>
      <c r="B681" s="10">
        <v>-1.0636834995592093E-3</v>
      </c>
      <c r="C681" s="10">
        <v>1.2111479014800697E-2</v>
      </c>
      <c r="D681" s="10">
        <f t="shared" si="80"/>
        <v>-1.438026901948306E-3</v>
      </c>
      <c r="E681" s="10">
        <f t="shared" si="81"/>
        <v>1.1317851006298729E-2</v>
      </c>
      <c r="F681" s="5">
        <f t="shared" si="82"/>
        <v>2.0679213707270431E-6</v>
      </c>
      <c r="G681" s="5">
        <f t="shared" si="83"/>
        <v>1.2809375140077715E-4</v>
      </c>
      <c r="H681" s="6" cm="1">
        <f t="array" ref="H681">INDEX(DCC_estimation!$O$16:$O$2531,P681)</f>
        <v>0.6004890255824834</v>
      </c>
      <c r="I681" s="10">
        <f t="shared" si="84"/>
        <v>1.438026901948306E-3</v>
      </c>
      <c r="J681" s="10">
        <f t="shared" si="85"/>
        <v>1.1317851006298729E-2</v>
      </c>
      <c r="K681" s="14" cm="1">
        <f t="array" ref="K681">INDEX(DCC_estimation!$P$16:$P$2531,P681)</f>
        <v>5.6876612649022435E-3</v>
      </c>
      <c r="L681" s="14" cm="1">
        <f t="array" ref="L681">INDEX(DCC_estimation!$Q$17:$Q$2531,P681)</f>
        <v>1.2239483399050146E-2</v>
      </c>
      <c r="M681" s="14">
        <f>GARCH_SP500!I678</f>
        <v>4.7708371839984796E-3</v>
      </c>
      <c r="N681" s="14">
        <f>GARCH_AAPL!I678</f>
        <v>1.0965921441566507E-2</v>
      </c>
      <c r="O681" s="6">
        <f t="shared" si="86"/>
        <v>1.2922139905346361</v>
      </c>
      <c r="P681" s="2">
        <f t="shared" si="87"/>
        <v>1329</v>
      </c>
    </row>
    <row r="682" spans="1:16" x14ac:dyDescent="0.25">
      <c r="A682" s="9">
        <v>42941</v>
      </c>
      <c r="B682" s="10">
        <v>2.9231834358338649E-3</v>
      </c>
      <c r="C682" s="10">
        <v>4.2738379715649977E-3</v>
      </c>
      <c r="D682" s="10">
        <f t="shared" si="80"/>
        <v>2.5488400334447684E-3</v>
      </c>
      <c r="E682" s="10">
        <f t="shared" si="81"/>
        <v>3.4802099630630297E-3</v>
      </c>
      <c r="F682" s="5">
        <f t="shared" si="82"/>
        <v>6.4965855160907276E-6</v>
      </c>
      <c r="G682" s="5">
        <f t="shared" si="83"/>
        <v>1.2111861387003174E-5</v>
      </c>
      <c r="H682" s="6" cm="1">
        <f t="array" ref="H682">INDEX(DCC_estimation!$O$16:$O$2531,P682)</f>
        <v>0.6008272337949363</v>
      </c>
      <c r="I682" s="10">
        <f t="shared" si="84"/>
        <v>2.5488400334447684E-3</v>
      </c>
      <c r="J682" s="10">
        <f t="shared" si="85"/>
        <v>3.4802099630630297E-3</v>
      </c>
      <c r="K682" s="14" cm="1">
        <f t="array" ref="K682">INDEX(DCC_estimation!$P$16:$P$2531,P682)</f>
        <v>5.5649262827394417E-3</v>
      </c>
      <c r="L682" s="14" cm="1">
        <f t="array" ref="L682">INDEX(DCC_estimation!$Q$17:$Q$2531,P682)</f>
        <v>1.2106965946449758E-2</v>
      </c>
      <c r="M682" s="14">
        <f>GARCH_SP500!I679</f>
        <v>4.6747093795434201E-3</v>
      </c>
      <c r="N682" s="14">
        <f>GARCH_AAPL!I679</f>
        <v>1.1395864071236855E-2</v>
      </c>
      <c r="O682" s="6">
        <f t="shared" si="86"/>
        <v>1.3071502639337818</v>
      </c>
      <c r="P682" s="2">
        <f t="shared" si="87"/>
        <v>1331</v>
      </c>
    </row>
    <row r="683" spans="1:16" x14ac:dyDescent="0.25">
      <c r="A683" s="9">
        <v>42942</v>
      </c>
      <c r="B683" s="10">
        <v>2.8258508838852059E-4</v>
      </c>
      <c r="C683" s="10">
        <v>4.7139189547225069E-3</v>
      </c>
      <c r="D683" s="10">
        <f t="shared" si="80"/>
        <v>-9.1758314000576081E-5</v>
      </c>
      <c r="E683" s="10">
        <f t="shared" si="81"/>
        <v>3.9202909462205384E-3</v>
      </c>
      <c r="F683" s="5">
        <f t="shared" si="82"/>
        <v>8.4195881882283163E-9</v>
      </c>
      <c r="G683" s="5">
        <f t="shared" si="83"/>
        <v>1.5368681103018724E-5</v>
      </c>
      <c r="H683" s="6" cm="1">
        <f t="array" ref="H683">INDEX(DCC_estimation!$O$16:$O$2531,P683)</f>
        <v>0.57099278512144092</v>
      </c>
      <c r="I683" s="10">
        <f t="shared" si="84"/>
        <v>9.1758314000576081E-5</v>
      </c>
      <c r="J683" s="10">
        <f t="shared" si="85"/>
        <v>3.9202909462205384E-3</v>
      </c>
      <c r="K683" s="14" cm="1">
        <f t="array" ref="K683">INDEX(DCC_estimation!$P$16:$P$2531,P683)</f>
        <v>5.5017681609530467E-3</v>
      </c>
      <c r="L683" s="14" cm="1">
        <f t="array" ref="L683">INDEX(DCC_estimation!$Q$17:$Q$2531,P683)</f>
        <v>1.2415265974457431E-2</v>
      </c>
      <c r="M683" s="14">
        <f>GARCH_SP500!I680</f>
        <v>4.6239867488589454E-3</v>
      </c>
      <c r="N683" s="14">
        <f>GARCH_AAPL!I680</f>
        <v>1.1174789380403654E-2</v>
      </c>
      <c r="O683" s="6">
        <f t="shared" si="86"/>
        <v>1.2884998221282571</v>
      </c>
      <c r="P683" s="2">
        <f t="shared" si="87"/>
        <v>1333</v>
      </c>
    </row>
    <row r="684" spans="1:16" x14ac:dyDescent="0.25">
      <c r="A684" s="9">
        <v>42943</v>
      </c>
      <c r="B684" s="10">
        <v>-9.7262524063390643E-4</v>
      </c>
      <c r="C684" s="10">
        <v>-1.8897509766844123E-2</v>
      </c>
      <c r="D684" s="10">
        <f t="shared" si="80"/>
        <v>-1.3469686430230032E-3</v>
      </c>
      <c r="E684" s="10">
        <f t="shared" si="81"/>
        <v>-1.969113777534609E-2</v>
      </c>
      <c r="F684" s="5">
        <f t="shared" si="82"/>
        <v>1.8143245252872304E-6</v>
      </c>
      <c r="G684" s="5">
        <f t="shared" si="83"/>
        <v>3.8774090688766178E-4</v>
      </c>
      <c r="H684" s="6" cm="1">
        <f t="array" ref="H684">INDEX(DCC_estimation!$O$16:$O$2531,P684)</f>
        <v>0.58143058658792701</v>
      </c>
      <c r="I684" s="10">
        <f t="shared" si="84"/>
        <v>1.3469686430230032E-3</v>
      </c>
      <c r="J684" s="10">
        <f t="shared" si="85"/>
        <v>1.969113777534609E-2</v>
      </c>
      <c r="K684" s="14" cm="1">
        <f t="array" ref="K684">INDEX(DCC_estimation!$P$16:$P$2531,P684)</f>
        <v>5.4757173848744255E-3</v>
      </c>
      <c r="L684" s="14" cm="1">
        <f t="array" ref="L684">INDEX(DCC_estimation!$Q$17:$Q$2531,P684)</f>
        <v>1.2258601695567908E-2</v>
      </c>
      <c r="M684" s="14">
        <f>GARCH_SP500!I681</f>
        <v>4.4902649988876218E-3</v>
      </c>
      <c r="N684" s="14">
        <f>GARCH_AAPL!I681</f>
        <v>1.1008821708951233E-2</v>
      </c>
      <c r="O684" s="6">
        <f t="shared" si="86"/>
        <v>1.3016606726801079</v>
      </c>
      <c r="P684" s="2">
        <f t="shared" si="87"/>
        <v>1335</v>
      </c>
    </row>
    <row r="685" spans="1:16" x14ac:dyDescent="0.25">
      <c r="A685" s="9">
        <v>42944</v>
      </c>
      <c r="B685" s="10">
        <v>-1.3411865461215866E-3</v>
      </c>
      <c r="C685" s="10">
        <v>-7.0403561912953938E-3</v>
      </c>
      <c r="D685" s="10">
        <f t="shared" si="80"/>
        <v>-1.7155299485106833E-3</v>
      </c>
      <c r="E685" s="10">
        <f t="shared" si="81"/>
        <v>-7.8339841997973614E-3</v>
      </c>
      <c r="F685" s="5">
        <f t="shared" si="82"/>
        <v>2.9430430042370678E-6</v>
      </c>
      <c r="G685" s="5">
        <f t="shared" si="83"/>
        <v>6.13713084426747E-5</v>
      </c>
      <c r="H685" s="6" cm="1">
        <f t="array" ref="H685">INDEX(DCC_estimation!$O$16:$O$2531,P685)</f>
        <v>0.5846572210455635</v>
      </c>
      <c r="I685" s="10">
        <f t="shared" si="84"/>
        <v>1.7155299485106833E-3</v>
      </c>
      <c r="J685" s="10">
        <f t="shared" si="85"/>
        <v>7.8339841997973614E-3</v>
      </c>
      <c r="K685" s="14" cm="1">
        <f t="array" ref="K685">INDEX(DCC_estimation!$P$16:$P$2531,P685)</f>
        <v>5.3914025424691321E-3</v>
      </c>
      <c r="L685" s="14" cm="1">
        <f t="array" ref="L685">INDEX(DCC_estimation!$Q$17:$Q$2531,P685)</f>
        <v>1.2143421112146408E-2</v>
      </c>
      <c r="M685" s="14">
        <f>GARCH_SP500!I682</f>
        <v>4.455908413127845E-3</v>
      </c>
      <c r="N685" s="14">
        <f>GARCH_AAPL!I682</f>
        <v>1.2957428561725976E-2</v>
      </c>
      <c r="O685" s="6">
        <f t="shared" si="86"/>
        <v>1.3168630584504708</v>
      </c>
      <c r="P685" s="2">
        <f t="shared" si="87"/>
        <v>1337</v>
      </c>
    </row>
    <row r="686" spans="1:16" x14ac:dyDescent="0.25">
      <c r="A686" s="9">
        <v>42947</v>
      </c>
      <c r="B686" s="10">
        <v>-7.2812588487514152E-4</v>
      </c>
      <c r="C686" s="10">
        <v>-5.1505284280936037E-3</v>
      </c>
      <c r="D686" s="10">
        <f t="shared" si="80"/>
        <v>-1.1024692872642382E-3</v>
      </c>
      <c r="E686" s="10">
        <f t="shared" si="81"/>
        <v>-5.9441564365955721E-3</v>
      </c>
      <c r="F686" s="5">
        <f t="shared" si="82"/>
        <v>1.2154385293609175E-6</v>
      </c>
      <c r="G686" s="5">
        <f t="shared" si="83"/>
        <v>3.533299574272057E-5</v>
      </c>
      <c r="H686" s="6" cm="1">
        <f t="array" ref="H686">INDEX(DCC_estimation!$O$16:$O$2531,P686)</f>
        <v>0.56906877353233831</v>
      </c>
      <c r="I686" s="10">
        <f t="shared" si="84"/>
        <v>1.1024692872642382E-3</v>
      </c>
      <c r="J686" s="10">
        <f t="shared" si="85"/>
        <v>5.9441564365955721E-3</v>
      </c>
      <c r="K686" s="14" cm="1">
        <f t="array" ref="K686">INDEX(DCC_estimation!$P$16:$P$2531,P686)</f>
        <v>5.3684534056105205E-3</v>
      </c>
      <c r="L686" s="14" cm="1">
        <f t="array" ref="L686">INDEX(DCC_estimation!$Q$17:$Q$2531,P686)</f>
        <v>1.3577270156599711E-2</v>
      </c>
      <c r="M686" s="14">
        <f>GARCH_SP500!I683</f>
        <v>4.46385688465101E-3</v>
      </c>
      <c r="N686" s="14">
        <f>GARCH_AAPL!I683</f>
        <v>1.278315309002542E-2</v>
      </c>
      <c r="O686" s="6">
        <f t="shared" si="86"/>
        <v>1.439222787676359</v>
      </c>
      <c r="P686" s="2">
        <f t="shared" si="87"/>
        <v>1339</v>
      </c>
    </row>
    <row r="687" spans="1:16" x14ac:dyDescent="0.25">
      <c r="A687" s="9">
        <v>42948</v>
      </c>
      <c r="B687" s="10">
        <v>2.4490952515887621E-3</v>
      </c>
      <c r="C687" s="10">
        <v>8.8751969037907941E-3</v>
      </c>
      <c r="D687" s="10">
        <f t="shared" si="80"/>
        <v>2.0747518491996656E-3</v>
      </c>
      <c r="E687" s="10">
        <f t="shared" si="81"/>
        <v>8.0815688952888265E-3</v>
      </c>
      <c r="F687" s="5">
        <f t="shared" si="82"/>
        <v>4.3045952357574321E-6</v>
      </c>
      <c r="G687" s="5">
        <f t="shared" si="83"/>
        <v>6.531175580929987E-5</v>
      </c>
      <c r="H687" s="6" cm="1">
        <f t="array" ref="H687">INDEX(DCC_estimation!$O$16:$O$2531,P687)</f>
        <v>0.58145561528765888</v>
      </c>
      <c r="I687" s="10">
        <f t="shared" si="84"/>
        <v>2.0747518491996656E-3</v>
      </c>
      <c r="J687" s="10">
        <f t="shared" si="85"/>
        <v>8.0815688952888265E-3</v>
      </c>
      <c r="K687" s="14" cm="1">
        <f t="array" ref="K687">INDEX(DCC_estimation!$P$16:$P$2531,P687)</f>
        <v>5.3719096948985287E-3</v>
      </c>
      <c r="L687" s="14" cm="1">
        <f t="array" ref="L687">INDEX(DCC_estimation!$Q$17:$Q$2531,P687)</f>
        <v>1.3437354326666444E-2</v>
      </c>
      <c r="M687" s="14">
        <f>GARCH_SP500!I684</f>
        <v>4.4172529777279342E-3</v>
      </c>
      <c r="N687" s="14">
        <f>GARCH_AAPL!I684</f>
        <v>1.2501969125849187E-2</v>
      </c>
      <c r="O687" s="6">
        <f t="shared" si="86"/>
        <v>1.4544595072530737</v>
      </c>
      <c r="P687" s="2">
        <f t="shared" si="87"/>
        <v>1341</v>
      </c>
    </row>
    <row r="688" spans="1:16" x14ac:dyDescent="0.25">
      <c r="A688" s="9">
        <v>42949</v>
      </c>
      <c r="B688" s="10">
        <v>4.9266056898278343E-4</v>
      </c>
      <c r="C688" s="10">
        <v>4.7250888443828298E-2</v>
      </c>
      <c r="D688" s="10">
        <f t="shared" si="80"/>
        <v>1.1831716659368676E-4</v>
      </c>
      <c r="E688" s="10">
        <f t="shared" si="81"/>
        <v>4.6457260435326331E-2</v>
      </c>
      <c r="F688" s="5">
        <f t="shared" si="82"/>
        <v>1.3998951910758226E-8</v>
      </c>
      <c r="G688" s="5">
        <f t="shared" si="83"/>
        <v>2.1582770471557373E-3</v>
      </c>
      <c r="H688" s="6" cm="1">
        <f t="array" ref="H688">INDEX(DCC_estimation!$O$16:$O$2531,P688)</f>
        <v>0.58816664394392881</v>
      </c>
      <c r="I688" s="10">
        <f t="shared" si="84"/>
        <v>1.1831716659368676E-4</v>
      </c>
      <c r="J688" s="10">
        <f t="shared" si="85"/>
        <v>4.6457260435326331E-2</v>
      </c>
      <c r="K688" s="14" cm="1">
        <f t="array" ref="K688">INDEX(DCC_estimation!$P$16:$P$2531,P688)</f>
        <v>5.3426689872774179E-3</v>
      </c>
      <c r="L688" s="14" cm="1">
        <f t="array" ref="L688">INDEX(DCC_estimation!$Q$17:$Q$2531,P688)</f>
        <v>1.3221437697546278E-2</v>
      </c>
      <c r="M688" s="14">
        <f>GARCH_SP500!I685</f>
        <v>4.3903569946677221E-3</v>
      </c>
      <c r="N688" s="14">
        <f>GARCH_AAPL!I685</f>
        <v>1.2316426685508534E-2</v>
      </c>
      <c r="O688" s="6">
        <f t="shared" si="86"/>
        <v>1.4555288110114297</v>
      </c>
      <c r="P688" s="2">
        <f t="shared" si="87"/>
        <v>1343</v>
      </c>
    </row>
    <row r="689" spans="1:16" x14ac:dyDescent="0.25">
      <c r="A689" s="9">
        <v>42950</v>
      </c>
      <c r="B689" s="10">
        <v>-2.1835911800677232E-3</v>
      </c>
      <c r="C689" s="10">
        <v>-9.9910398370878228E-3</v>
      </c>
      <c r="D689" s="10">
        <f t="shared" si="80"/>
        <v>-2.5579345824568197E-3</v>
      </c>
      <c r="E689" s="10">
        <f t="shared" si="81"/>
        <v>-1.078466784558979E-2</v>
      </c>
      <c r="F689" s="5">
        <f t="shared" si="82"/>
        <v>6.5430293281285444E-6</v>
      </c>
      <c r="G689" s="5">
        <f t="shared" si="83"/>
        <v>1.1630906053969834E-4</v>
      </c>
      <c r="H689" s="6" cm="1">
        <f t="array" ref="H689">INDEX(DCC_estimation!$O$16:$O$2531,P689)</f>
        <v>0.59361410591412977</v>
      </c>
      <c r="I689" s="10">
        <f t="shared" si="84"/>
        <v>2.5579345824568197E-3</v>
      </c>
      <c r="J689" s="10">
        <f t="shared" si="85"/>
        <v>1.078466784558979E-2</v>
      </c>
      <c r="K689" s="14" cm="1">
        <f t="array" ref="K689">INDEX(DCC_estimation!$P$16:$P$2531,P689)</f>
        <v>5.3316875960461316E-3</v>
      </c>
      <c r="L689" s="14" cm="1">
        <f t="array" ref="L689">INDEX(DCC_estimation!$Q$17:$Q$2531,P689)</f>
        <v>1.3074905174363036E-2</v>
      </c>
      <c r="M689" s="14">
        <f>GARCH_SP500!I686</f>
        <v>4.3084254663725563E-3</v>
      </c>
      <c r="N689" s="14">
        <f>GARCH_AAPL!I686</f>
        <v>1.9896292771825388E-2</v>
      </c>
      <c r="O689" s="6">
        <f t="shared" si="86"/>
        <v>1.4557207272885362</v>
      </c>
      <c r="P689" s="2">
        <f t="shared" si="87"/>
        <v>1345</v>
      </c>
    </row>
    <row r="690" spans="1:16" x14ac:dyDescent="0.25">
      <c r="A690" s="9">
        <v>42951</v>
      </c>
      <c r="B690" s="10">
        <v>1.8890363083294837E-3</v>
      </c>
      <c r="C690" s="10">
        <v>5.2708874322355825E-3</v>
      </c>
      <c r="D690" s="10">
        <f t="shared" si="80"/>
        <v>1.5146929059403869E-3</v>
      </c>
      <c r="E690" s="10">
        <f t="shared" si="81"/>
        <v>4.4772594237336141E-3</v>
      </c>
      <c r="F690" s="5">
        <f t="shared" si="82"/>
        <v>2.294294599306134E-6</v>
      </c>
      <c r="G690" s="5">
        <f t="shared" si="83"/>
        <v>2.0045851947411454E-5</v>
      </c>
      <c r="H690" s="6" cm="1">
        <f t="array" ref="H690">INDEX(DCC_estimation!$O$16:$O$2531,P690)</f>
        <v>0.43582095892002887</v>
      </c>
      <c r="I690" s="10">
        <f t="shared" si="84"/>
        <v>1.5146929059403869E-3</v>
      </c>
      <c r="J690" s="10">
        <f t="shared" si="85"/>
        <v>4.4772594237336141E-3</v>
      </c>
      <c r="K690" s="14" cm="1">
        <f t="array" ref="K690">INDEX(DCC_estimation!$P$16:$P$2531,P690)</f>
        <v>5.2818807659874376E-3</v>
      </c>
      <c r="L690" s="14" cm="1">
        <f t="array" ref="L690">INDEX(DCC_estimation!$Q$17:$Q$2531,P690)</f>
        <v>1.9007924293668637E-2</v>
      </c>
      <c r="M690" s="14">
        <f>GARCH_SP500!I687</f>
        <v>4.4565416210788347E-3</v>
      </c>
      <c r="N690" s="14">
        <f>GARCH_AAPL!I687</f>
        <v>1.8796147456961575E-2</v>
      </c>
      <c r="O690" s="6">
        <f t="shared" si="86"/>
        <v>1.568390533555956</v>
      </c>
      <c r="P690" s="2">
        <f t="shared" si="87"/>
        <v>1347</v>
      </c>
    </row>
    <row r="691" spans="1:16" x14ac:dyDescent="0.25">
      <c r="A691" s="9">
        <v>42954</v>
      </c>
      <c r="B691" s="10">
        <v>1.647266869345021E-3</v>
      </c>
      <c r="C691" s="10">
        <v>1.54741095978006E-2</v>
      </c>
      <c r="D691" s="10">
        <f t="shared" si="80"/>
        <v>1.2729234669559243E-3</v>
      </c>
      <c r="E691" s="10">
        <f t="shared" si="81"/>
        <v>1.4680481589298633E-2</v>
      </c>
      <c r="F691" s="5">
        <f t="shared" si="82"/>
        <v>1.6203341527270899E-6</v>
      </c>
      <c r="G691" s="5">
        <f t="shared" si="83"/>
        <v>2.1551653969373611E-4</v>
      </c>
      <c r="H691" s="6" cm="1">
        <f t="array" ref="H691">INDEX(DCC_estimation!$O$16:$O$2531,P691)</f>
        <v>0.48238426664370765</v>
      </c>
      <c r="I691" s="10">
        <f t="shared" si="84"/>
        <v>1.2729234669559243E-3</v>
      </c>
      <c r="J691" s="10">
        <f t="shared" si="85"/>
        <v>1.4680481589298633E-2</v>
      </c>
      <c r="K691" s="14" cm="1">
        <f t="array" ref="K691">INDEX(DCC_estimation!$P$16:$P$2531,P691)</f>
        <v>5.3701233776614534E-3</v>
      </c>
      <c r="L691" s="14" cm="1">
        <f t="array" ref="L691">INDEX(DCC_estimation!$Q$17:$Q$2531,P691)</f>
        <v>1.8055722268998611E-2</v>
      </c>
      <c r="M691" s="14">
        <f>GARCH_SP500!I688</f>
        <v>4.3839261978254919E-3</v>
      </c>
      <c r="N691" s="14">
        <f>GARCH_AAPL!I688</f>
        <v>1.7455147724452592E-2</v>
      </c>
      <c r="O691" s="6">
        <f t="shared" si="86"/>
        <v>1.6218987410390266</v>
      </c>
      <c r="P691" s="2">
        <f t="shared" si="87"/>
        <v>1349</v>
      </c>
    </row>
    <row r="692" spans="1:16" x14ac:dyDescent="0.25">
      <c r="A692" s="9">
        <v>42955</v>
      </c>
      <c r="B692" s="10">
        <v>-2.4144366381689819E-3</v>
      </c>
      <c r="C692" s="10">
        <v>7.997002909061246E-3</v>
      </c>
      <c r="D692" s="10">
        <f t="shared" si="80"/>
        <v>-2.7887800405580784E-3</v>
      </c>
      <c r="E692" s="10">
        <f t="shared" si="81"/>
        <v>7.2033749005592776E-3</v>
      </c>
      <c r="F692" s="5">
        <f t="shared" si="82"/>
        <v>7.7772941146151175E-6</v>
      </c>
      <c r="G692" s="5">
        <f t="shared" si="83"/>
        <v>5.1888609958007383E-5</v>
      </c>
      <c r="H692" s="6" cm="1">
        <f t="array" ref="H692">INDEX(DCC_estimation!$O$16:$O$2531,P692)</f>
        <v>0.51150395162642848</v>
      </c>
      <c r="I692" s="10">
        <f t="shared" si="84"/>
        <v>2.7887800405580784E-3</v>
      </c>
      <c r="J692" s="10">
        <f t="shared" si="85"/>
        <v>7.2033749005592776E-3</v>
      </c>
      <c r="K692" s="14" cm="1">
        <f t="array" ref="K692">INDEX(DCC_estimation!$P$16:$P$2531,P692)</f>
        <v>5.328666881565608E-3</v>
      </c>
      <c r="L692" s="14" cm="1">
        <f t="array" ref="L692">INDEX(DCC_estimation!$Q$17:$Q$2531,P692)</f>
        <v>1.6929750026442023E-2</v>
      </c>
      <c r="M692" s="14">
        <f>GARCH_SP500!I689</f>
        <v>4.3181208832151407E-3</v>
      </c>
      <c r="N692" s="14">
        <f>GARCH_AAPL!I689</f>
        <v>1.6960900715986799E-2</v>
      </c>
      <c r="O692" s="6">
        <f t="shared" si="86"/>
        <v>1.6251032821230611</v>
      </c>
      <c r="P692" s="2">
        <f t="shared" si="87"/>
        <v>1351</v>
      </c>
    </row>
    <row r="693" spans="1:16" x14ac:dyDescent="0.25">
      <c r="A693" s="9">
        <v>42956</v>
      </c>
      <c r="B693" s="10">
        <v>-3.6364811791900209E-4</v>
      </c>
      <c r="C693" s="10">
        <v>6.1219140429784602E-3</v>
      </c>
      <c r="D693" s="10">
        <f t="shared" si="80"/>
        <v>-7.3799152030809881E-4</v>
      </c>
      <c r="E693" s="10">
        <f t="shared" si="81"/>
        <v>5.3282860344764918E-3</v>
      </c>
      <c r="F693" s="5">
        <f t="shared" si="82"/>
        <v>5.4463148404665903E-7</v>
      </c>
      <c r="G693" s="5">
        <f t="shared" si="83"/>
        <v>2.8390632065197217E-5</v>
      </c>
      <c r="H693" s="6" cm="1">
        <f t="array" ref="H693">INDEX(DCC_estimation!$O$16:$O$2531,P693)</f>
        <v>0.52682659462231463</v>
      </c>
      <c r="I693" s="10">
        <f t="shared" si="84"/>
        <v>7.3799152030809881E-4</v>
      </c>
      <c r="J693" s="10">
        <f t="shared" si="85"/>
        <v>5.3282860344764918E-3</v>
      </c>
      <c r="K693" s="14" cm="1">
        <f t="array" ref="K693">INDEX(DCC_estimation!$P$16:$P$2531,P693)</f>
        <v>5.2906723429709361E-3</v>
      </c>
      <c r="L693" s="14" cm="1">
        <f t="array" ref="L693">INDEX(DCC_estimation!$Q$17:$Q$2531,P693)</f>
        <v>1.6508962713926146E-2</v>
      </c>
      <c r="M693" s="14">
        <f>GARCH_SP500!I690</f>
        <v>4.4965698343485743E-3</v>
      </c>
      <c r="N693" s="14">
        <f>GARCH_AAPL!I690</f>
        <v>1.598380837528246E-2</v>
      </c>
      <c r="O693" s="6">
        <f t="shared" si="86"/>
        <v>1.6439046010625828</v>
      </c>
      <c r="P693" s="2">
        <f t="shared" si="87"/>
        <v>1353</v>
      </c>
    </row>
    <row r="694" spans="1:16" x14ac:dyDescent="0.25">
      <c r="A694" s="9">
        <v>42957</v>
      </c>
      <c r="B694" s="10">
        <v>-1.447441815345063E-2</v>
      </c>
      <c r="C694" s="10">
        <v>-3.5638818716970611E-2</v>
      </c>
      <c r="D694" s="10">
        <f t="shared" si="80"/>
        <v>-1.4848761555839727E-2</v>
      </c>
      <c r="E694" s="10">
        <f t="shared" si="81"/>
        <v>-3.6432446725472578E-2</v>
      </c>
      <c r="F694" s="5">
        <f t="shared" si="82"/>
        <v>2.2048571974218382E-4</v>
      </c>
      <c r="G694" s="5">
        <f t="shared" si="83"/>
        <v>1.3273231744043977E-3</v>
      </c>
      <c r="H694" s="6" cm="1">
        <f t="array" ref="H694">INDEX(DCC_estimation!$O$16:$O$2531,P694)</f>
        <v>0.52398351424321399</v>
      </c>
      <c r="I694" s="10">
        <f t="shared" si="84"/>
        <v>1.4848761555839727E-2</v>
      </c>
      <c r="J694" s="10">
        <f t="shared" si="85"/>
        <v>3.6432446725472578E-2</v>
      </c>
      <c r="K694" s="14" cm="1">
        <f t="array" ref="K694">INDEX(DCC_estimation!$P$16:$P$2531,P694)</f>
        <v>5.3968458791149197E-3</v>
      </c>
      <c r="L694" s="14" cm="1">
        <f t="array" ref="L694">INDEX(DCC_estimation!$Q$17:$Q$2531,P694)</f>
        <v>1.5716354937930346E-2</v>
      </c>
      <c r="M694" s="14">
        <f>GARCH_SP500!I691</f>
        <v>4.4188231109194929E-3</v>
      </c>
      <c r="N694" s="14">
        <f>GARCH_AAPL!I691</f>
        <v>1.5072183961130263E-2</v>
      </c>
      <c r="O694" s="6">
        <f t="shared" si="86"/>
        <v>1.5259118151472923</v>
      </c>
      <c r="P694" s="2">
        <f t="shared" si="87"/>
        <v>1355</v>
      </c>
    </row>
    <row r="695" spans="1:16" x14ac:dyDescent="0.25">
      <c r="A695" s="9">
        <v>42958</v>
      </c>
      <c r="B695" s="10">
        <v>1.2755258980974293E-3</v>
      </c>
      <c r="C695" s="10">
        <v>1.3906695137435143E-2</v>
      </c>
      <c r="D695" s="10">
        <f t="shared" si="80"/>
        <v>9.0118249570833261E-4</v>
      </c>
      <c r="E695" s="10">
        <f t="shared" si="81"/>
        <v>1.3113067128933176E-2</v>
      </c>
      <c r="F695" s="5">
        <f t="shared" si="82"/>
        <v>8.1212989057109897E-7</v>
      </c>
      <c r="G695" s="5">
        <f t="shared" si="83"/>
        <v>1.7195252952790775E-4</v>
      </c>
      <c r="H695" s="6" cm="1">
        <f t="array" ref="H695">INDEX(DCC_estimation!$O$16:$O$2531,P695)</f>
        <v>0.53916285128190611</v>
      </c>
      <c r="I695" s="10">
        <f t="shared" si="84"/>
        <v>9.0118249570833261E-4</v>
      </c>
      <c r="J695" s="10">
        <f t="shared" si="85"/>
        <v>1.3113067128933176E-2</v>
      </c>
      <c r="K695" s="14" cm="1">
        <f t="array" ref="K695">INDEX(DCC_estimation!$P$16:$P$2531,P695)</f>
        <v>5.3474099750191765E-3</v>
      </c>
      <c r="L695" s="14" cm="1">
        <f t="array" ref="L695">INDEX(DCC_estimation!$Q$17:$Q$2531,P695)</f>
        <v>1.499607883346955E-2</v>
      </c>
      <c r="M695" s="14">
        <f>GARCH_SP500!I692</f>
        <v>8.1839732046815137E-3</v>
      </c>
      <c r="N695" s="14">
        <f>GARCH_AAPL!I692</f>
        <v>1.9242517069697585E-2</v>
      </c>
      <c r="O695" s="6">
        <f t="shared" si="86"/>
        <v>1.5120083666060573</v>
      </c>
      <c r="P695" s="2">
        <f t="shared" si="87"/>
        <v>1357</v>
      </c>
    </row>
    <row r="696" spans="1:16" x14ac:dyDescent="0.25">
      <c r="A696" s="9">
        <v>42961</v>
      </c>
      <c r="B696" s="10">
        <v>1.004374682548792E-2</v>
      </c>
      <c r="C696" s="10">
        <v>1.5049606681473371E-2</v>
      </c>
      <c r="D696" s="10">
        <f t="shared" si="80"/>
        <v>9.6694034230988234E-3</v>
      </c>
      <c r="E696" s="10">
        <f t="shared" si="81"/>
        <v>1.4255978672971403E-2</v>
      </c>
      <c r="F696" s="5">
        <f t="shared" si="82"/>
        <v>9.3497362558635244E-5</v>
      </c>
      <c r="G696" s="5">
        <f t="shared" si="83"/>
        <v>2.0323292792421549E-4</v>
      </c>
      <c r="H696" s="6" cm="1">
        <f t="array" ref="H696">INDEX(DCC_estimation!$O$16:$O$2531,P696)</f>
        <v>0.68734798393891716</v>
      </c>
      <c r="I696" s="10">
        <f t="shared" si="84"/>
        <v>9.6694034230988234E-3</v>
      </c>
      <c r="J696" s="10">
        <f t="shared" si="85"/>
        <v>1.4255978672971403E-2</v>
      </c>
      <c r="K696" s="14" cm="1">
        <f t="array" ref="K696">INDEX(DCC_estimation!$P$16:$P$2531,P696)</f>
        <v>8.0094366439835401E-3</v>
      </c>
      <c r="L696" s="14" cm="1">
        <f t="array" ref="L696">INDEX(DCC_estimation!$Q$17:$Q$2531,P696)</f>
        <v>1.8372305154692958E-2</v>
      </c>
      <c r="M696" s="14">
        <f>GARCH_SP500!I693</f>
        <v>7.3486501498220228E-3</v>
      </c>
      <c r="N696" s="14">
        <f>GARCH_AAPL!I693</f>
        <v>1.8308711635353796E-2</v>
      </c>
      <c r="O696" s="6">
        <f t="shared" si="86"/>
        <v>1.5766610649045705</v>
      </c>
      <c r="P696" s="2">
        <f t="shared" si="87"/>
        <v>1359</v>
      </c>
    </row>
    <row r="697" spans="1:16" x14ac:dyDescent="0.25">
      <c r="A697" s="9">
        <v>42962</v>
      </c>
      <c r="B697" s="10">
        <v>-4.9881581935573571E-4</v>
      </c>
      <c r="C697" s="10">
        <v>1.0947762980406006E-2</v>
      </c>
      <c r="D697" s="10">
        <f t="shared" si="80"/>
        <v>-8.7315922174483244E-4</v>
      </c>
      <c r="E697" s="10">
        <f t="shared" si="81"/>
        <v>1.0154134971904039E-2</v>
      </c>
      <c r="F697" s="5">
        <f t="shared" si="82"/>
        <v>7.6240702651804151E-7</v>
      </c>
      <c r="G697" s="5">
        <f t="shared" si="83"/>
        <v>1.0310645702764464E-4</v>
      </c>
      <c r="H697" s="6" cm="1">
        <f t="array" ref="H697">INDEX(DCC_estimation!$O$16:$O$2531,P697)</f>
        <v>0.65571970836158788</v>
      </c>
      <c r="I697" s="10">
        <f t="shared" si="84"/>
        <v>8.7315922174483244E-4</v>
      </c>
      <c r="J697" s="10">
        <f t="shared" si="85"/>
        <v>1.0154134971904039E-2</v>
      </c>
      <c r="K697" s="14" cm="1">
        <f t="array" ref="K697">INDEX(DCC_estimation!$P$16:$P$2531,P697)</f>
        <v>7.3634617361418801E-3</v>
      </c>
      <c r="L697" s="14" cm="1">
        <f t="array" ref="L697">INDEX(DCC_estimation!$Q$17:$Q$2531,P697)</f>
        <v>1.7574388412719227E-2</v>
      </c>
      <c r="M697" s="14">
        <f>GARCH_SP500!I694</f>
        <v>7.8710366220778819E-3</v>
      </c>
      <c r="N697" s="14">
        <f>GARCH_AAPL!I694</f>
        <v>1.7627060738507932E-2</v>
      </c>
      <c r="O697" s="6">
        <f t="shared" si="86"/>
        <v>1.5650075002168078</v>
      </c>
      <c r="P697" s="2">
        <f t="shared" si="87"/>
        <v>1361</v>
      </c>
    </row>
    <row r="698" spans="1:16" x14ac:dyDescent="0.25">
      <c r="A698" s="9">
        <v>42963</v>
      </c>
      <c r="B698" s="10">
        <v>1.4201029777529683E-3</v>
      </c>
      <c r="C698" s="10">
        <v>-4.022351286022241E-3</v>
      </c>
      <c r="D698" s="10">
        <f t="shared" si="80"/>
        <v>1.0457595753638716E-3</v>
      </c>
      <c r="E698" s="10">
        <f t="shared" si="81"/>
        <v>-4.8159792945242095E-3</v>
      </c>
      <c r="F698" s="5">
        <f t="shared" si="82"/>
        <v>1.0936130894652252E-6</v>
      </c>
      <c r="G698" s="5">
        <f t="shared" si="83"/>
        <v>2.3193656565285904E-5</v>
      </c>
      <c r="H698" s="6" cm="1">
        <f t="array" ref="H698">INDEX(DCC_estimation!$O$16:$O$2531,P698)</f>
        <v>0.66405757083918193</v>
      </c>
      <c r="I698" s="10">
        <f t="shared" si="84"/>
        <v>1.0457595753638716E-3</v>
      </c>
      <c r="J698" s="10">
        <f t="shared" si="85"/>
        <v>4.8159792945242095E-3</v>
      </c>
      <c r="K698" s="14" cm="1">
        <f t="array" ref="K698">INDEX(DCC_estimation!$P$16:$P$2531,P698)</f>
        <v>7.768812794396506E-3</v>
      </c>
      <c r="L698" s="14" cm="1">
        <f t="array" ref="L698">INDEX(DCC_estimation!$Q$17:$Q$2531,P698)</f>
        <v>1.7000252650631438E-2</v>
      </c>
      <c r="M698" s="14">
        <f>GARCH_SP500!I695</f>
        <v>7.1119228881850608E-3</v>
      </c>
      <c r="N698" s="14">
        <f>GARCH_AAPL!I695</f>
        <v>1.6722505641966465E-2</v>
      </c>
      <c r="O698" s="6">
        <f t="shared" si="86"/>
        <v>1.4531366345927808</v>
      </c>
      <c r="P698" s="2">
        <f t="shared" si="87"/>
        <v>1363</v>
      </c>
    </row>
    <row r="699" spans="1:16" x14ac:dyDescent="0.25">
      <c r="A699" s="9">
        <v>42964</v>
      </c>
      <c r="B699" s="10">
        <v>-1.5436913265616137E-2</v>
      </c>
      <c r="C699" s="10">
        <v>-1.9198484478371691E-2</v>
      </c>
      <c r="D699" s="10">
        <f t="shared" si="80"/>
        <v>-1.5811256668005234E-2</v>
      </c>
      <c r="E699" s="10">
        <f t="shared" si="81"/>
        <v>-1.9992112486873659E-2</v>
      </c>
      <c r="F699" s="5">
        <f t="shared" si="82"/>
        <v>2.4999583742153997E-4</v>
      </c>
      <c r="G699" s="5">
        <f t="shared" si="83"/>
        <v>3.9968456168780968E-4</v>
      </c>
      <c r="H699" s="6" cm="1">
        <f t="array" ref="H699">INDEX(DCC_estimation!$O$16:$O$2531,P699)</f>
        <v>0.63033711215120702</v>
      </c>
      <c r="I699" s="10">
        <f t="shared" si="84"/>
        <v>1.5811256668005234E-2</v>
      </c>
      <c r="J699" s="10">
        <f t="shared" si="85"/>
        <v>1.9992112486873659E-2</v>
      </c>
      <c r="K699" s="14" cm="1">
        <f t="array" ref="K699">INDEX(DCC_estimation!$P$16:$P$2531,P699)</f>
        <v>7.1850395312594659E-3</v>
      </c>
      <c r="L699" s="14" cm="1">
        <f t="array" ref="L699">INDEX(DCC_estimation!$Q$17:$Q$2531,P699)</f>
        <v>1.6261254109832247E-2</v>
      </c>
      <c r="M699" s="14">
        <f>GARCH_SP500!I696</f>
        <v>6.4699895741059292E-3</v>
      </c>
      <c r="N699" s="14">
        <f>GARCH_AAPL!I696</f>
        <v>1.5739969936313446E-2</v>
      </c>
      <c r="O699" s="6">
        <f t="shared" si="86"/>
        <v>1.4265853250986733</v>
      </c>
      <c r="P699" s="2">
        <f t="shared" si="87"/>
        <v>1365</v>
      </c>
    </row>
    <row r="700" spans="1:16" x14ac:dyDescent="0.25">
      <c r="A700" s="9">
        <v>42965</v>
      </c>
      <c r="B700" s="10">
        <v>-1.8353833934839914E-3</v>
      </c>
      <c r="C700" s="10">
        <v>-2.2805017103764147E-3</v>
      </c>
      <c r="D700" s="10">
        <f t="shared" si="80"/>
        <v>-2.2097267958730879E-3</v>
      </c>
      <c r="E700" s="10">
        <f t="shared" si="81"/>
        <v>-3.0741297188783827E-3</v>
      </c>
      <c r="F700" s="5">
        <f t="shared" si="82"/>
        <v>4.8828925123995431E-6</v>
      </c>
      <c r="G700" s="5">
        <f t="shared" si="83"/>
        <v>9.4502735284912838E-6</v>
      </c>
      <c r="H700" s="6" cm="1">
        <f t="array" ref="H700">INDEX(DCC_estimation!$O$16:$O$2531,P700)</f>
        <v>0.61564500095370867</v>
      </c>
      <c r="I700" s="10">
        <f t="shared" si="84"/>
        <v>2.2097267958730879E-3</v>
      </c>
      <c r="J700" s="10">
        <f t="shared" si="85"/>
        <v>3.0741297188783827E-3</v>
      </c>
      <c r="K700" s="14" cm="1">
        <f t="array" ref="K700">INDEX(DCC_estimation!$P$16:$P$2531,P700)</f>
        <v>6.710432324425546E-3</v>
      </c>
      <c r="L700" s="14" cm="1">
        <f t="array" ref="L700">INDEX(DCC_estimation!$Q$17:$Q$2531,P700)</f>
        <v>1.5482664325807369E-2</v>
      </c>
      <c r="M700" s="14">
        <f>GARCH_SP500!I697</f>
        <v>9.4777956646993951E-3</v>
      </c>
      <c r="N700" s="14">
        <f>GARCH_AAPL!I697</f>
        <v>1.6456122394553303E-2</v>
      </c>
      <c r="O700" s="6">
        <f t="shared" si="86"/>
        <v>1.4204487032724245</v>
      </c>
      <c r="P700" s="2">
        <f t="shared" si="87"/>
        <v>1367</v>
      </c>
    </row>
    <row r="701" spans="1:16" x14ac:dyDescent="0.25">
      <c r="A701" s="9">
        <v>42968</v>
      </c>
      <c r="B701" s="10">
        <v>1.1626229102676966E-3</v>
      </c>
      <c r="C701" s="10">
        <v>-1.8412190476191359E-3</v>
      </c>
      <c r="D701" s="10">
        <f t="shared" si="80"/>
        <v>7.8827950787859987E-4</v>
      </c>
      <c r="E701" s="10">
        <f t="shared" si="81"/>
        <v>-2.6348470561211039E-3</v>
      </c>
      <c r="F701" s="5">
        <f t="shared" si="82"/>
        <v>6.2138458254132761E-7</v>
      </c>
      <c r="G701" s="5">
        <f t="shared" si="83"/>
        <v>6.9424190091500481E-6</v>
      </c>
      <c r="H701" s="6" cm="1">
        <f t="array" ref="H701">INDEX(DCC_estimation!$O$16:$O$2531,P701)</f>
        <v>0.67608352898753843</v>
      </c>
      <c r="I701" s="10">
        <f t="shared" si="84"/>
        <v>7.8827950787859987E-4</v>
      </c>
      <c r="J701" s="10">
        <f t="shared" si="85"/>
        <v>2.6348470561211039E-3</v>
      </c>
      <c r="K701" s="14" cm="1">
        <f t="array" ref="K701">INDEX(DCC_estimation!$P$16:$P$2531,P701)</f>
        <v>8.9978026929801325E-3</v>
      </c>
      <c r="L701" s="14" cm="1">
        <f t="array" ref="L701">INDEX(DCC_estimation!$Q$17:$Q$2531,P701)</f>
        <v>1.6074334713732145E-2</v>
      </c>
      <c r="M701" s="14">
        <f>GARCH_SP500!I698</f>
        <v>8.5067626801952363E-3</v>
      </c>
      <c r="N701" s="14">
        <f>GARCH_AAPL!I698</f>
        <v>1.5449070289299495E-2</v>
      </c>
      <c r="O701" s="6">
        <f t="shared" si="86"/>
        <v>1.2078052064717482</v>
      </c>
      <c r="P701" s="2">
        <f t="shared" si="87"/>
        <v>1369</v>
      </c>
    </row>
    <row r="702" spans="1:16" x14ac:dyDescent="0.25">
      <c r="A702" s="9">
        <v>42969</v>
      </c>
      <c r="B702" s="10">
        <v>9.9408245036796128E-3</v>
      </c>
      <c r="C702" s="10">
        <v>1.6347508868519434E-2</v>
      </c>
      <c r="D702" s="10">
        <f t="shared" si="80"/>
        <v>9.5664811012905158E-3</v>
      </c>
      <c r="E702" s="10">
        <f t="shared" si="81"/>
        <v>1.5553880860017466E-2</v>
      </c>
      <c r="F702" s="5">
        <f t="shared" si="82"/>
        <v>9.1517560661348604E-5</v>
      </c>
      <c r="G702" s="5">
        <f t="shared" si="83"/>
        <v>2.4192320980761766E-4</v>
      </c>
      <c r="H702" s="6" cm="1">
        <f t="array" ref="H702">INDEX(DCC_estimation!$O$16:$O$2531,P702)</f>
        <v>0.65869547585881705</v>
      </c>
      <c r="I702" s="10">
        <f t="shared" si="84"/>
        <v>9.5664811012905158E-3</v>
      </c>
      <c r="J702" s="10">
        <f t="shared" si="85"/>
        <v>1.5553880860017466E-2</v>
      </c>
      <c r="K702" s="14" cm="1">
        <f t="array" ref="K702">INDEX(DCC_estimation!$P$16:$P$2531,P702)</f>
        <v>8.2210772818488414E-3</v>
      </c>
      <c r="L702" s="14" cm="1">
        <f t="array" ref="L702">INDEX(DCC_estimation!$Q$17:$Q$2531,P702)</f>
        <v>1.5276192504103444E-2</v>
      </c>
      <c r="M702" s="14">
        <f>GARCH_SP500!I699</f>
        <v>7.6146762937352799E-3</v>
      </c>
      <c r="N702" s="14">
        <f>GARCH_AAPL!I699</f>
        <v>1.457889076159477E-2</v>
      </c>
      <c r="O702" s="6">
        <f t="shared" si="86"/>
        <v>1.2239708429718572</v>
      </c>
      <c r="P702" s="2">
        <f t="shared" si="87"/>
        <v>1371</v>
      </c>
    </row>
    <row r="703" spans="1:16" x14ac:dyDescent="0.25">
      <c r="A703" s="9">
        <v>42970</v>
      </c>
      <c r="B703" s="10">
        <v>-3.4536046743949278E-3</v>
      </c>
      <c r="C703" s="10">
        <v>1.2516960821129519E-3</v>
      </c>
      <c r="D703" s="10">
        <f t="shared" si="80"/>
        <v>-3.8279480767840243E-3</v>
      </c>
      <c r="E703" s="10">
        <f t="shared" si="81"/>
        <v>4.580680736109838E-4</v>
      </c>
      <c r="F703" s="5">
        <f t="shared" si="82"/>
        <v>1.465318647855451E-5</v>
      </c>
      <c r="G703" s="5">
        <f t="shared" si="83"/>
        <v>2.0982636006167768E-7</v>
      </c>
      <c r="H703" s="6" cm="1">
        <f t="array" ref="H703">INDEX(DCC_estimation!$O$16:$O$2531,P703)</f>
        <v>0.64020475655911113</v>
      </c>
      <c r="I703" s="10">
        <f t="shared" si="84"/>
        <v>3.8279480767840243E-3</v>
      </c>
      <c r="J703" s="10">
        <f t="shared" si="85"/>
        <v>4.580680736109838E-4</v>
      </c>
      <c r="K703" s="14" cm="1">
        <f t="array" ref="K703">INDEX(DCC_estimation!$P$16:$P$2531,P703)</f>
        <v>7.532043223065295E-3</v>
      </c>
      <c r="L703" s="14" cm="1">
        <f t="array" ref="L703">INDEX(DCC_estimation!$Q$17:$Q$2531,P703)</f>
        <v>1.4604563821386911E-2</v>
      </c>
      <c r="M703" s="14">
        <f>GARCH_SP500!I700</f>
        <v>8.0323010938111901E-3</v>
      </c>
      <c r="N703" s="14">
        <f>GARCH_AAPL!I700</f>
        <v>1.4727626917359789E-2</v>
      </c>
      <c r="O703" s="6">
        <f t="shared" si="86"/>
        <v>1.2413512441472558</v>
      </c>
      <c r="P703" s="2">
        <f t="shared" si="87"/>
        <v>1373</v>
      </c>
    </row>
    <row r="704" spans="1:16" x14ac:dyDescent="0.25">
      <c r="A704" s="9">
        <v>42971</v>
      </c>
      <c r="B704" s="10">
        <v>-2.0744341336476069E-3</v>
      </c>
      <c r="C704" s="10">
        <v>-4.438004861557765E-3</v>
      </c>
      <c r="D704" s="10">
        <f t="shared" si="80"/>
        <v>-2.4487775360367034E-3</v>
      </c>
      <c r="E704" s="10">
        <f t="shared" si="81"/>
        <v>-5.2316328700597334E-3</v>
      </c>
      <c r="F704" s="5">
        <f t="shared" si="82"/>
        <v>5.9965114209979882E-6</v>
      </c>
      <c r="G704" s="5">
        <f t="shared" si="83"/>
        <v>2.7369982487089442E-5</v>
      </c>
      <c r="H704" s="6" cm="1">
        <f t="array" ref="H704">INDEX(DCC_estimation!$O$16:$O$2531,P704)</f>
        <v>0.66046770238740071</v>
      </c>
      <c r="I704" s="10">
        <f t="shared" si="84"/>
        <v>2.4487775360367034E-3</v>
      </c>
      <c r="J704" s="10">
        <f t="shared" si="85"/>
        <v>5.2316328700597334E-3</v>
      </c>
      <c r="K704" s="14" cm="1">
        <f t="array" ref="K704">INDEX(DCC_estimation!$P$16:$P$2531,P704)</f>
        <v>7.8679993352323164E-3</v>
      </c>
      <c r="L704" s="14" cm="1">
        <f t="array" ref="L704">INDEX(DCC_estimation!$Q$17:$Q$2531,P704)</f>
        <v>1.4731463557640644E-2</v>
      </c>
      <c r="M704" s="14">
        <f>GARCH_SP500!I701</f>
        <v>7.475407302736773E-3</v>
      </c>
      <c r="N704" s="14">
        <f>GARCH_AAPL!I701</f>
        <v>1.3918198312507245E-2</v>
      </c>
      <c r="O704" s="6">
        <f t="shared" si="86"/>
        <v>1.2366111732051075</v>
      </c>
      <c r="P704" s="2">
        <f t="shared" si="87"/>
        <v>1375</v>
      </c>
    </row>
    <row r="705" spans="1:16" x14ac:dyDescent="0.25">
      <c r="A705" s="9">
        <v>42972</v>
      </c>
      <c r="B705" s="10">
        <v>1.6728373042720346E-3</v>
      </c>
      <c r="C705" s="10">
        <v>3.7043761234538675E-3</v>
      </c>
      <c r="D705" s="10">
        <f t="shared" si="80"/>
        <v>1.2984939018829379E-3</v>
      </c>
      <c r="E705" s="10">
        <f t="shared" si="81"/>
        <v>2.9107481149518995E-3</v>
      </c>
      <c r="F705" s="5">
        <f t="shared" si="82"/>
        <v>1.6860864132271766E-6</v>
      </c>
      <c r="G705" s="5">
        <f t="shared" si="83"/>
        <v>8.4724545886960364E-6</v>
      </c>
      <c r="H705" s="6" cm="1">
        <f t="array" ref="H705">INDEX(DCC_estimation!$O$16:$O$2531,P705)</f>
        <v>0.63718879385499227</v>
      </c>
      <c r="I705" s="10">
        <f t="shared" si="84"/>
        <v>1.2984939018829379E-3</v>
      </c>
      <c r="J705" s="10">
        <f t="shared" si="85"/>
        <v>2.9107481149518995E-3</v>
      </c>
      <c r="K705" s="14" cm="1">
        <f t="array" ref="K705">INDEX(DCC_estimation!$P$16:$P$2531,P705)</f>
        <v>7.4347697749023913E-3</v>
      </c>
      <c r="L705" s="14" cm="1">
        <f t="array" ref="L705">INDEX(DCC_estimation!$Q$17:$Q$2531,P705)</f>
        <v>1.4116142706461421E-2</v>
      </c>
      <c r="M705" s="14">
        <f>GARCH_SP500!I702</f>
        <v>6.887300825467688E-3</v>
      </c>
      <c r="N705" s="14">
        <f>GARCH_AAPL!I702</f>
        <v>1.3397132819746102E-2</v>
      </c>
      <c r="O705" s="6">
        <f t="shared" si="86"/>
        <v>1.2098085370953113</v>
      </c>
      <c r="P705" s="2">
        <f t="shared" si="87"/>
        <v>1377</v>
      </c>
    </row>
    <row r="706" spans="1:16" x14ac:dyDescent="0.25">
      <c r="A706" s="9">
        <v>42975</v>
      </c>
      <c r="B706" s="10">
        <v>4.8709604797259054E-4</v>
      </c>
      <c r="C706" s="10">
        <v>1.0071312398348464E-2</v>
      </c>
      <c r="D706" s="10">
        <f t="shared" si="80"/>
        <v>1.1275264558349387E-4</v>
      </c>
      <c r="E706" s="10">
        <f t="shared" si="81"/>
        <v>9.2776843898464967E-3</v>
      </c>
      <c r="F706" s="5">
        <f t="shared" si="82"/>
        <v>1.2713159086076979E-8</v>
      </c>
      <c r="G706" s="5">
        <f t="shared" si="83"/>
        <v>8.6075427637601361E-5</v>
      </c>
      <c r="H706" s="6" cm="1">
        <f t="array" ref="H706">INDEX(DCC_estimation!$O$16:$O$2531,P706)</f>
        <v>0.63068030377971163</v>
      </c>
      <c r="I706" s="10">
        <f t="shared" si="84"/>
        <v>1.1275264558349387E-4</v>
      </c>
      <c r="J706" s="10">
        <f t="shared" si="85"/>
        <v>9.2776843898464967E-3</v>
      </c>
      <c r="K706" s="14" cm="1">
        <f t="array" ref="K706">INDEX(DCC_estimation!$P$16:$P$2531,P706)</f>
        <v>6.9919105781147996E-3</v>
      </c>
      <c r="L706" s="14" cm="1">
        <f t="array" ref="L706">INDEX(DCC_estimation!$Q$17:$Q$2531,P706)</f>
        <v>1.3737165363871704E-2</v>
      </c>
      <c r="M706" s="14">
        <f>GARCH_SP500!I703</f>
        <v>6.2931261837359444E-3</v>
      </c>
      <c r="N706" s="14">
        <f>GARCH_AAPL!I703</f>
        <v>1.2817661232492759E-2</v>
      </c>
      <c r="O706" s="6">
        <f t="shared" si="86"/>
        <v>1.2391119033868871</v>
      </c>
      <c r="P706" s="2">
        <f t="shared" si="87"/>
        <v>1379</v>
      </c>
    </row>
    <row r="707" spans="1:16" x14ac:dyDescent="0.25">
      <c r="A707" s="9">
        <v>42976</v>
      </c>
      <c r="B707" s="10">
        <v>8.4279776126749972E-4</v>
      </c>
      <c r="C707" s="10">
        <v>8.9180900476868441E-3</v>
      </c>
      <c r="D707" s="10">
        <f t="shared" si="80"/>
        <v>4.6845435887840305E-4</v>
      </c>
      <c r="E707" s="10">
        <f t="shared" si="81"/>
        <v>8.1244620391848765E-3</v>
      </c>
      <c r="F707" s="5">
        <f t="shared" si="82"/>
        <v>2.1944948635217564E-7</v>
      </c>
      <c r="G707" s="5">
        <f t="shared" si="83"/>
        <v>6.6006883426156086E-5</v>
      </c>
      <c r="H707" s="6" cm="1">
        <f t="array" ref="H707">INDEX(DCC_estimation!$O$16:$O$2531,P707)</f>
        <v>0.62189856094789031</v>
      </c>
      <c r="I707" s="10">
        <f t="shared" si="84"/>
        <v>4.6845435887840305E-4</v>
      </c>
      <c r="J707" s="10">
        <f t="shared" si="85"/>
        <v>8.1244620391848765E-3</v>
      </c>
      <c r="K707" s="14" cm="1">
        <f t="array" ref="K707">INDEX(DCC_estimation!$P$16:$P$2531,P707)</f>
        <v>6.5633978606459437E-3</v>
      </c>
      <c r="L707" s="14" cm="1">
        <f t="array" ref="L707">INDEX(DCC_estimation!$Q$17:$Q$2531,P707)</f>
        <v>1.3316089240058438E-2</v>
      </c>
      <c r="M707" s="14">
        <f>GARCH_SP500!I704</f>
        <v>5.8013241693741849E-3</v>
      </c>
      <c r="N707" s="14">
        <f>GARCH_AAPL!I704</f>
        <v>1.2665270022303875E-2</v>
      </c>
      <c r="O707" s="6">
        <f t="shared" si="86"/>
        <v>1.2617331619495973</v>
      </c>
      <c r="P707" s="2">
        <f t="shared" si="87"/>
        <v>1381</v>
      </c>
    </row>
    <row r="708" spans="1:16" x14ac:dyDescent="0.25">
      <c r="A708" s="9">
        <v>42977</v>
      </c>
      <c r="B708" s="10">
        <v>4.6151330580876948E-3</v>
      </c>
      <c r="C708" s="10">
        <v>2.7009022723982756E-3</v>
      </c>
      <c r="D708" s="10">
        <f t="shared" si="80"/>
        <v>4.2407896556985979E-3</v>
      </c>
      <c r="E708" s="10">
        <f t="shared" si="81"/>
        <v>1.9072742638963076E-3</v>
      </c>
      <c r="F708" s="5">
        <f t="shared" si="82"/>
        <v>1.7984296903880231E-5</v>
      </c>
      <c r="G708" s="5">
        <f t="shared" si="83"/>
        <v>3.6376951177212023E-6</v>
      </c>
      <c r="H708" s="6" cm="1">
        <f t="array" ref="H708">INDEX(DCC_estimation!$O$16:$O$2531,P708)</f>
        <v>0.60476261797966835</v>
      </c>
      <c r="I708" s="10">
        <f t="shared" si="84"/>
        <v>4.2407896556985979E-3</v>
      </c>
      <c r="J708" s="10">
        <f t="shared" si="85"/>
        <v>1.9072742638963076E-3</v>
      </c>
      <c r="K708" s="14" cm="1">
        <f t="array" ref="K708">INDEX(DCC_estimation!$P$16:$P$2531,P708)</f>
        <v>6.2193461609662557E-3</v>
      </c>
      <c r="L708" s="14" cm="1">
        <f t="array" ref="L708">INDEX(DCC_estimation!$Q$17:$Q$2531,P708)</f>
        <v>1.3218541508432661E-2</v>
      </c>
      <c r="M708" s="14">
        <f>GARCH_SP500!I705</f>
        <v>5.405415789752367E-3</v>
      </c>
      <c r="N708" s="14">
        <f>GARCH_AAPL!I705</f>
        <v>1.2452476669685627E-2</v>
      </c>
      <c r="O708" s="6">
        <f t="shared" si="86"/>
        <v>1.2853569429347644</v>
      </c>
      <c r="P708" s="2">
        <f t="shared" si="87"/>
        <v>1383</v>
      </c>
    </row>
    <row r="709" spans="1:16" x14ac:dyDescent="0.25">
      <c r="A709" s="9">
        <v>42978</v>
      </c>
      <c r="B709" s="10">
        <v>5.721051924853171E-3</v>
      </c>
      <c r="C709" s="10">
        <v>3.9791366278965068E-3</v>
      </c>
      <c r="D709" s="10">
        <f t="shared" si="80"/>
        <v>5.3467085224640741E-3</v>
      </c>
      <c r="E709" s="10">
        <f t="shared" si="81"/>
        <v>3.1855086193945388E-3</v>
      </c>
      <c r="F709" s="5">
        <f t="shared" si="82"/>
        <v>2.8587292024189961E-5</v>
      </c>
      <c r="G709" s="5">
        <f t="shared" si="83"/>
        <v>1.01474651642369E-5</v>
      </c>
      <c r="H709" s="6" cm="1">
        <f t="array" ref="H709">INDEX(DCC_estimation!$O$16:$O$2531,P709)</f>
        <v>0.59732340505869408</v>
      </c>
      <c r="I709" s="10">
        <f t="shared" si="84"/>
        <v>5.3467085224640741E-3</v>
      </c>
      <c r="J709" s="10">
        <f t="shared" si="85"/>
        <v>3.1855086193945388E-3</v>
      </c>
      <c r="K709" s="14" cm="1">
        <f t="array" ref="K709">INDEX(DCC_estimation!$P$16:$P$2531,P709)</f>
        <v>5.9527238874604108E-3</v>
      </c>
      <c r="L709" s="14" cm="1">
        <f t="array" ref="L709">INDEX(DCC_estimation!$Q$17:$Q$2531,P709)</f>
        <v>1.3074870946255214E-2</v>
      </c>
      <c r="M709" s="14">
        <f>GARCH_SP500!I706</f>
        <v>5.3778070819592433E-3</v>
      </c>
      <c r="N709" s="14">
        <f>GARCH_AAPL!I706</f>
        <v>1.2013373625789456E-2</v>
      </c>
      <c r="O709" s="6">
        <f t="shared" si="86"/>
        <v>1.3119920530451608</v>
      </c>
      <c r="P709" s="2">
        <f t="shared" si="87"/>
        <v>1385</v>
      </c>
    </row>
    <row r="710" spans="1:16" x14ac:dyDescent="0.25">
      <c r="A710" s="9">
        <v>42979</v>
      </c>
      <c r="B710" s="10">
        <v>1.9824813383773066E-3</v>
      </c>
      <c r="C710" s="10">
        <v>3.0490243902447922E-4</v>
      </c>
      <c r="D710" s="10">
        <f t="shared" si="80"/>
        <v>1.6081379359882098E-3</v>
      </c>
      <c r="E710" s="10">
        <f t="shared" si="81"/>
        <v>-4.887255694774889E-4</v>
      </c>
      <c r="F710" s="5">
        <f t="shared" si="82"/>
        <v>2.5861076211644198E-6</v>
      </c>
      <c r="G710" s="5">
        <f t="shared" si="83"/>
        <v>2.3885268226109583E-7</v>
      </c>
      <c r="H710" s="6" cm="1">
        <f t="array" ref="H710">INDEX(DCC_estimation!$O$16:$O$2531,P710)</f>
        <v>0.59435910449213092</v>
      </c>
      <c r="I710" s="10">
        <f t="shared" si="84"/>
        <v>1.6081379359882098E-3</v>
      </c>
      <c r="J710" s="10">
        <f t="shared" si="85"/>
        <v>4.887255694774889E-4</v>
      </c>
      <c r="K710" s="14" cm="1">
        <f t="array" ref="K710">INDEX(DCC_estimation!$P$16:$P$2531,P710)</f>
        <v>5.9481437190794231E-3</v>
      </c>
      <c r="L710" s="14" cm="1">
        <f t="array" ref="L710">INDEX(DCC_estimation!$Q$17:$Q$2531,P710)</f>
        <v>1.2766669933634201E-2</v>
      </c>
      <c r="M710" s="14">
        <f>GARCH_SP500!I707</f>
        <v>5.5401165435792089E-3</v>
      </c>
      <c r="N710" s="14">
        <f>GARCH_AAPL!I707</f>
        <v>1.1673595687219126E-2</v>
      </c>
      <c r="O710" s="6">
        <f t="shared" si="86"/>
        <v>1.275689839968394</v>
      </c>
      <c r="P710" s="2">
        <f t="shared" si="87"/>
        <v>1387</v>
      </c>
    </row>
    <row r="711" spans="1:16" x14ac:dyDescent="0.25">
      <c r="A711" s="9">
        <v>42983</v>
      </c>
      <c r="B711" s="10">
        <v>-7.5508267549616592E-3</v>
      </c>
      <c r="C711" s="10">
        <v>-1.200855807354928E-2</v>
      </c>
      <c r="D711" s="10">
        <f t="shared" si="80"/>
        <v>-7.9251701573507562E-3</v>
      </c>
      <c r="E711" s="10">
        <f t="shared" si="81"/>
        <v>-1.2802186082051248E-2</v>
      </c>
      <c r="F711" s="5">
        <f t="shared" si="82"/>
        <v>6.2808322022963009E-5</v>
      </c>
      <c r="G711" s="5">
        <f t="shared" si="83"/>
        <v>1.6389596847946668E-4</v>
      </c>
      <c r="H711" s="6" cm="1">
        <f t="array" ref="H711">INDEX(DCC_estimation!$O$16:$O$2531,P711)</f>
        <v>0.59343387005702608</v>
      </c>
      <c r="I711" s="10">
        <f t="shared" si="84"/>
        <v>7.9251701573507562E-3</v>
      </c>
      <c r="J711" s="10">
        <f t="shared" si="85"/>
        <v>1.2802186082051248E-2</v>
      </c>
      <c r="K711" s="14" cm="1">
        <f t="array" ref="K711">INDEX(DCC_estimation!$P$16:$P$2531,P711)</f>
        <v>6.0717421282484758E-3</v>
      </c>
      <c r="L711" s="14" cm="1">
        <f t="array" ref="L711">INDEX(DCC_estimation!$Q$17:$Q$2531,P711)</f>
        <v>1.2534773538227951E-2</v>
      </c>
      <c r="M711" s="14">
        <f>GARCH_SP500!I708</f>
        <v>5.2253622170490288E-3</v>
      </c>
      <c r="N711" s="14">
        <f>GARCH_AAPL!I708</f>
        <v>1.1370482598698262E-2</v>
      </c>
      <c r="O711" s="6">
        <f t="shared" si="86"/>
        <v>1.2251111812656685</v>
      </c>
      <c r="P711" s="2">
        <f t="shared" si="87"/>
        <v>1389</v>
      </c>
    </row>
    <row r="712" spans="1:16" x14ac:dyDescent="0.25">
      <c r="A712" s="9">
        <v>42984</v>
      </c>
      <c r="B712" s="10">
        <v>3.128750737433128E-3</v>
      </c>
      <c r="C712" s="10">
        <v>-1.0488400789735453E-3</v>
      </c>
      <c r="D712" s="10">
        <f t="shared" si="80"/>
        <v>2.7544073350440315E-3</v>
      </c>
      <c r="E712" s="10">
        <f t="shared" si="81"/>
        <v>-1.8424680874755133E-3</v>
      </c>
      <c r="F712" s="5">
        <f t="shared" si="82"/>
        <v>7.586759767344364E-6</v>
      </c>
      <c r="G712" s="5">
        <f t="shared" si="83"/>
        <v>3.3946886533656757E-6</v>
      </c>
      <c r="H712" s="6" cm="1">
        <f t="array" ref="H712">INDEX(DCC_estimation!$O$16:$O$2531,P712)</f>
        <v>0.59308998401754842</v>
      </c>
      <c r="I712" s="10">
        <f t="shared" si="84"/>
        <v>2.7544073350440315E-3</v>
      </c>
      <c r="J712" s="10">
        <f t="shared" si="85"/>
        <v>1.8424680874755133E-3</v>
      </c>
      <c r="K712" s="14" cm="1">
        <f t="array" ref="K712">INDEX(DCC_estimation!$P$16:$P$2531,P712)</f>
        <v>5.8597669170649333E-3</v>
      </c>
      <c r="L712" s="14" cm="1">
        <f t="array" ref="L712">INDEX(DCC_estimation!$Q$17:$Q$2531,P712)</f>
        <v>1.2333263883799144E-2</v>
      </c>
      <c r="M712" s="14">
        <f>GARCH_SP500!I709</f>
        <v>6.2398478055407771E-3</v>
      </c>
      <c r="N712" s="14">
        <f>GARCH_AAPL!I709</f>
        <v>1.2077495151706689E-2</v>
      </c>
      <c r="O712" s="6">
        <f t="shared" si="86"/>
        <v>1.2482979926086344</v>
      </c>
      <c r="P712" s="2">
        <f t="shared" si="87"/>
        <v>1391</v>
      </c>
    </row>
    <row r="713" spans="1:16" x14ac:dyDescent="0.25">
      <c r="A713" s="9">
        <v>42985</v>
      </c>
      <c r="B713" s="10">
        <v>-1.7845989113951521E-4</v>
      </c>
      <c r="C713" s="10">
        <v>-4.0146253099961893E-3</v>
      </c>
      <c r="D713" s="10">
        <f t="shared" si="80"/>
        <v>-5.5280329352861194E-4</v>
      </c>
      <c r="E713" s="10">
        <f t="shared" si="81"/>
        <v>-4.8082533184981577E-3</v>
      </c>
      <c r="F713" s="5">
        <f t="shared" si="82"/>
        <v>3.055914813360807E-7</v>
      </c>
      <c r="G713" s="5">
        <f t="shared" si="83"/>
        <v>2.3119299974848547E-5</v>
      </c>
      <c r="H713" s="6" cm="1">
        <f t="array" ref="H713">INDEX(DCC_estimation!$O$16:$O$2531,P713)</f>
        <v>0.62751840174971574</v>
      </c>
      <c r="I713" s="10">
        <f t="shared" si="84"/>
        <v>5.5280329352861194E-4</v>
      </c>
      <c r="J713" s="10">
        <f t="shared" si="85"/>
        <v>4.8082533184981577E-3</v>
      </c>
      <c r="K713" s="14" cm="1">
        <f t="array" ref="K713">INDEX(DCC_estimation!$P$16:$P$2531,P713)</f>
        <v>6.5556163939388115E-3</v>
      </c>
      <c r="L713" s="14" cm="1">
        <f t="array" ref="L713">INDEX(DCC_estimation!$Q$17:$Q$2531,P713)</f>
        <v>1.2869896862935569E-2</v>
      </c>
      <c r="M713" s="14">
        <f>GARCH_SP500!I710</f>
        <v>5.8525551209024926E-3</v>
      </c>
      <c r="N713" s="14">
        <f>GARCH_AAPL!I710</f>
        <v>1.1730537775984189E-2</v>
      </c>
      <c r="O713" s="6">
        <f t="shared" si="86"/>
        <v>1.2319355839032928</v>
      </c>
      <c r="P713" s="2">
        <f t="shared" si="87"/>
        <v>1393</v>
      </c>
    </row>
    <row r="714" spans="1:16" x14ac:dyDescent="0.25">
      <c r="A714" s="9">
        <v>42986</v>
      </c>
      <c r="B714" s="10">
        <v>-1.488783416494277E-3</v>
      </c>
      <c r="C714" s="10">
        <v>-1.6309016899640705E-2</v>
      </c>
      <c r="D714" s="10">
        <f t="shared" si="80"/>
        <v>-1.8631268188833738E-3</v>
      </c>
      <c r="E714" s="10">
        <f t="shared" si="81"/>
        <v>-1.7102644908142672E-2</v>
      </c>
      <c r="F714" s="5">
        <f t="shared" si="82"/>
        <v>3.4712415432424796E-6</v>
      </c>
      <c r="G714" s="5">
        <f t="shared" si="83"/>
        <v>2.9250046285401847E-4</v>
      </c>
      <c r="H714" s="6" cm="1">
        <f t="array" ref="H714">INDEX(DCC_estimation!$O$16:$O$2531,P714)</f>
        <v>0.6110078612846811</v>
      </c>
      <c r="I714" s="10">
        <f t="shared" si="84"/>
        <v>1.8631268188833738E-3</v>
      </c>
      <c r="J714" s="10">
        <f t="shared" si="85"/>
        <v>1.7102644908142672E-2</v>
      </c>
      <c r="K714" s="14" cm="1">
        <f t="array" ref="K714">INDEX(DCC_estimation!$P$16:$P$2531,P714)</f>
        <v>6.283329992730553E-3</v>
      </c>
      <c r="L714" s="14" cm="1">
        <f t="array" ref="L714">INDEX(DCC_estimation!$Q$17:$Q$2531,P714)</f>
        <v>1.2623098451792471E-2</v>
      </c>
      <c r="M714" s="14">
        <f>GARCH_SP500!I711</f>
        <v>5.4646233664752261E-3</v>
      </c>
      <c r="N714" s="14">
        <f>GARCH_AAPL!I711</f>
        <v>1.1572804789525586E-2</v>
      </c>
      <c r="O714" s="6">
        <f t="shared" si="86"/>
        <v>1.2275039504114795</v>
      </c>
      <c r="P714" s="2">
        <f t="shared" si="87"/>
        <v>1395</v>
      </c>
    </row>
    <row r="715" spans="1:16" x14ac:dyDescent="0.25">
      <c r="A715" s="9">
        <v>42989</v>
      </c>
      <c r="B715" s="10">
        <v>1.0839227603466339E-2</v>
      </c>
      <c r="C715" s="10">
        <v>1.809239064256718E-2</v>
      </c>
      <c r="D715" s="10">
        <f t="shared" si="80"/>
        <v>1.0464884201077242E-2</v>
      </c>
      <c r="E715" s="10">
        <f t="shared" si="81"/>
        <v>1.7298762634065212E-2</v>
      </c>
      <c r="F715" s="5">
        <f t="shared" si="82"/>
        <v>1.0951380134195607E-4</v>
      </c>
      <c r="G715" s="5">
        <f t="shared" si="83"/>
        <v>2.9924718866973082E-4</v>
      </c>
      <c r="H715" s="6" cm="1">
        <f t="array" ref="H715">INDEX(DCC_estimation!$O$16:$O$2531,P715)</f>
        <v>0.60718225836938999</v>
      </c>
      <c r="I715" s="10">
        <f t="shared" si="84"/>
        <v>1.0464884201077242E-2</v>
      </c>
      <c r="J715" s="10">
        <f t="shared" si="85"/>
        <v>1.7298762634065212E-2</v>
      </c>
      <c r="K715" s="14" cm="1">
        <f t="array" ref="K715">INDEX(DCC_estimation!$P$16:$P$2531,P715)</f>
        <v>6.0129450307462168E-3</v>
      </c>
      <c r="L715" s="14" cm="1">
        <f t="array" ref="L715">INDEX(DCC_estimation!$Q$17:$Q$2531,P715)</f>
        <v>1.2518347422722044E-2</v>
      </c>
      <c r="M715" s="14">
        <f>GARCH_SP500!I712</f>
        <v>5.2431805760507939E-3</v>
      </c>
      <c r="N715" s="14">
        <f>GARCH_AAPL!I712</f>
        <v>1.2885255070915886E-2</v>
      </c>
      <c r="O715" s="6">
        <f t="shared" si="86"/>
        <v>1.264092457242656</v>
      </c>
      <c r="P715" s="2">
        <f t="shared" si="87"/>
        <v>1397</v>
      </c>
    </row>
    <row r="716" spans="1:16" x14ac:dyDescent="0.25">
      <c r="A716" s="9">
        <v>42990</v>
      </c>
      <c r="B716" s="10">
        <v>3.363999180100441E-3</v>
      </c>
      <c r="C716" s="10">
        <v>-3.9628482972134949E-3</v>
      </c>
      <c r="D716" s="10">
        <f t="shared" si="80"/>
        <v>2.9896557777113445E-3</v>
      </c>
      <c r="E716" s="10">
        <f t="shared" si="81"/>
        <v>-4.7564763057154633E-3</v>
      </c>
      <c r="F716" s="5">
        <f t="shared" si="82"/>
        <v>8.9380416692028238E-6</v>
      </c>
      <c r="G716" s="5">
        <f t="shared" si="83"/>
        <v>2.262406684683262E-5</v>
      </c>
      <c r="H716" s="6" cm="1">
        <f t="array" ref="H716">INDEX(DCC_estimation!$O$16:$O$2531,P716)</f>
        <v>0.59614352255479941</v>
      </c>
      <c r="I716" s="10">
        <f t="shared" si="84"/>
        <v>2.9896557777113445E-3</v>
      </c>
      <c r="J716" s="10">
        <f t="shared" si="85"/>
        <v>4.7564763057154633E-3</v>
      </c>
      <c r="K716" s="14" cm="1">
        <f t="array" ref="K716">INDEX(DCC_estimation!$P$16:$P$2531,P716)</f>
        <v>5.8612926546813852E-3</v>
      </c>
      <c r="L716" s="14" cm="1">
        <f t="array" ref="L716">INDEX(DCC_estimation!$Q$17:$Q$2531,P716)</f>
        <v>1.349727658982261E-2</v>
      </c>
      <c r="M716" s="14">
        <f>GARCH_SP500!I713</f>
        <v>6.7407308292755895E-3</v>
      </c>
      <c r="N716" s="14">
        <f>GARCH_AAPL!I713</f>
        <v>1.3649014177613264E-2</v>
      </c>
      <c r="O716" s="6">
        <f t="shared" si="86"/>
        <v>1.3727883054477292</v>
      </c>
      <c r="P716" s="2">
        <f t="shared" si="87"/>
        <v>1399</v>
      </c>
    </row>
    <row r="717" spans="1:16" x14ac:dyDescent="0.25">
      <c r="A717" s="9">
        <v>42991</v>
      </c>
      <c r="B717" s="10">
        <v>7.5706594885582845E-4</v>
      </c>
      <c r="C717" s="10">
        <v>-7.5221186124581063E-3</v>
      </c>
      <c r="D717" s="10">
        <f t="shared" si="80"/>
        <v>3.8272254646673178E-4</v>
      </c>
      <c r="E717" s="10">
        <f t="shared" si="81"/>
        <v>-8.3157466209600739E-3</v>
      </c>
      <c r="F717" s="5">
        <f t="shared" si="82"/>
        <v>1.4647654757397967E-7</v>
      </c>
      <c r="G717" s="5">
        <f t="shared" si="83"/>
        <v>6.9151641864008886E-5</v>
      </c>
      <c r="H717" s="6" cm="1">
        <f t="array" ref="H717">INDEX(DCC_estimation!$O$16:$O$2531,P717)</f>
        <v>0.64033967370464606</v>
      </c>
      <c r="I717" s="10">
        <f t="shared" si="84"/>
        <v>3.8272254646673178E-4</v>
      </c>
      <c r="J717" s="10">
        <f t="shared" si="85"/>
        <v>8.3157466209600739E-3</v>
      </c>
      <c r="K717" s="14" cm="1">
        <f t="array" ref="K717">INDEX(DCC_estimation!$P$16:$P$2531,P717)</f>
        <v>6.9384360475898844E-3</v>
      </c>
      <c r="L717" s="14" cm="1">
        <f t="array" ref="L717">INDEX(DCC_estimation!$Q$17:$Q$2531,P717)</f>
        <v>1.4058098223232212E-2</v>
      </c>
      <c r="M717" s="14">
        <f>GARCH_SP500!I714</f>
        <v>6.2702948109346927E-3</v>
      </c>
      <c r="N717" s="14">
        <f>GARCH_AAPL!I714</f>
        <v>1.3148110366924671E-2</v>
      </c>
      <c r="O717" s="6">
        <f t="shared" si="86"/>
        <v>1.2974044824264501</v>
      </c>
      <c r="P717" s="2">
        <f t="shared" si="87"/>
        <v>1401</v>
      </c>
    </row>
    <row r="718" spans="1:16" x14ac:dyDescent="0.25">
      <c r="A718" s="9">
        <v>42992</v>
      </c>
      <c r="B718" s="10">
        <v>-1.1007176679195263E-3</v>
      </c>
      <c r="C718" s="10">
        <v>-8.5812218518620531E-3</v>
      </c>
      <c r="D718" s="10">
        <f t="shared" si="80"/>
        <v>-1.475061070308623E-3</v>
      </c>
      <c r="E718" s="10">
        <f t="shared" si="81"/>
        <v>-9.3748498603640207E-3</v>
      </c>
      <c r="F718" s="5">
        <f t="shared" si="82"/>
        <v>2.1758051611400204E-6</v>
      </c>
      <c r="G718" s="5">
        <f t="shared" si="83"/>
        <v>8.7887809904367293E-5</v>
      </c>
      <c r="H718" s="6" cm="1">
        <f t="array" ref="H718">INDEX(DCC_estimation!$O$16:$O$2531,P718)</f>
        <v>0.61214106519154832</v>
      </c>
      <c r="I718" s="10">
        <f t="shared" si="84"/>
        <v>1.475061070308623E-3</v>
      </c>
      <c r="J718" s="10">
        <f t="shared" si="85"/>
        <v>9.3748498603640207E-3</v>
      </c>
      <c r="K718" s="14" cm="1">
        <f t="array" ref="K718">INDEX(DCC_estimation!$P$16:$P$2531,P718)</f>
        <v>6.5928088768279786E-3</v>
      </c>
      <c r="L718" s="14" cm="1">
        <f t="array" ref="L718">INDEX(DCC_estimation!$Q$17:$Q$2531,P718)</f>
        <v>1.3670879349910903E-2</v>
      </c>
      <c r="M718" s="14">
        <f>GARCH_SP500!I715</f>
        <v>5.7811582311174444E-3</v>
      </c>
      <c r="N718" s="14">
        <f>GARCH_AAPL!I715</f>
        <v>1.2978165478833367E-2</v>
      </c>
      <c r="O718" s="6">
        <f t="shared" si="86"/>
        <v>1.2693385783975542</v>
      </c>
      <c r="P718" s="2">
        <f t="shared" si="87"/>
        <v>1403</v>
      </c>
    </row>
    <row r="719" spans="1:16" x14ac:dyDescent="0.25">
      <c r="A719" s="9">
        <v>42993</v>
      </c>
      <c r="B719" s="10">
        <v>1.8472363580994688E-3</v>
      </c>
      <c r="C719" s="10">
        <v>1.0108693454637496E-2</v>
      </c>
      <c r="D719" s="10">
        <f t="shared" si="80"/>
        <v>1.4728929557103721E-3</v>
      </c>
      <c r="E719" s="10">
        <f t="shared" si="81"/>
        <v>9.3150654461355287E-3</v>
      </c>
      <c r="F719" s="5">
        <f t="shared" si="82"/>
        <v>2.1694136589812361E-6</v>
      </c>
      <c r="G719" s="5">
        <f t="shared" si="83"/>
        <v>8.6770444265788096E-5</v>
      </c>
      <c r="H719" s="6" cm="1">
        <f t="array" ref="H719">INDEX(DCC_estimation!$O$16:$O$2531,P719)</f>
        <v>0.59903578197095653</v>
      </c>
      <c r="I719" s="10">
        <f t="shared" si="84"/>
        <v>1.4728929557103721E-3</v>
      </c>
      <c r="J719" s="10">
        <f t="shared" si="85"/>
        <v>9.3150654461355287E-3</v>
      </c>
      <c r="K719" s="14" cm="1">
        <f t="array" ref="K719">INDEX(DCC_estimation!$P$16:$P$2531,P719)</f>
        <v>6.2413583817193252E-3</v>
      </c>
      <c r="L719" s="14" cm="1">
        <f t="array" ref="L719">INDEX(DCC_estimation!$Q$17:$Q$2531,P719)</f>
        <v>1.3542235639576156E-2</v>
      </c>
      <c r="M719" s="14">
        <f>GARCH_SP500!I716</f>
        <v>5.4586359117984526E-3</v>
      </c>
      <c r="N719" s="14">
        <f>GARCH_AAPL!I716</f>
        <v>1.2936379673614849E-2</v>
      </c>
      <c r="O719" s="6">
        <f t="shared" si="86"/>
        <v>1.2997625228105782</v>
      </c>
      <c r="P719" s="2">
        <f t="shared" si="87"/>
        <v>1405</v>
      </c>
    </row>
    <row r="720" spans="1:16" x14ac:dyDescent="0.25">
      <c r="A720" s="9">
        <v>42996</v>
      </c>
      <c r="B720" s="10">
        <v>1.4558660603223306E-3</v>
      </c>
      <c r="C720" s="10">
        <v>-7.5682009615162249E-3</v>
      </c>
      <c r="D720" s="10">
        <f t="shared" si="80"/>
        <v>1.0815226579332338E-3</v>
      </c>
      <c r="E720" s="10">
        <f t="shared" si="81"/>
        <v>-8.3618289700181925E-3</v>
      </c>
      <c r="F720" s="5">
        <f t="shared" si="82"/>
        <v>1.1696912596229668E-6</v>
      </c>
      <c r="G720" s="5">
        <f t="shared" si="83"/>
        <v>6.992018372383551E-5</v>
      </c>
      <c r="H720" s="6" cm="1">
        <f t="array" ref="H720">INDEX(DCC_estimation!$O$16:$O$2531,P720)</f>
        <v>0.59990402486214012</v>
      </c>
      <c r="I720" s="10">
        <f t="shared" si="84"/>
        <v>1.0815226579332338E-3</v>
      </c>
      <c r="J720" s="10">
        <f t="shared" si="85"/>
        <v>8.3618289700181925E-3</v>
      </c>
      <c r="K720" s="14" cm="1">
        <f t="array" ref="K720">INDEX(DCC_estimation!$P$16:$P$2531,P720)</f>
        <v>6.0139341960540101E-3</v>
      </c>
      <c r="L720" s="14" cm="1">
        <f t="array" ref="L720">INDEX(DCC_estimation!$Q$17:$Q$2531,P720)</f>
        <v>1.3512020445463208E-2</v>
      </c>
      <c r="M720" s="14">
        <f>GARCH_SP500!I717</f>
        <v>5.1553020317218505E-3</v>
      </c>
      <c r="N720" s="14">
        <f>GARCH_AAPL!I717</f>
        <v>1.2764664959183639E-2</v>
      </c>
      <c r="O720" s="6">
        <f t="shared" si="86"/>
        <v>1.3478556939601252</v>
      </c>
      <c r="P720" s="2">
        <f t="shared" si="87"/>
        <v>1407</v>
      </c>
    </row>
    <row r="721" spans="1:16" x14ac:dyDescent="0.25">
      <c r="A721" s="9">
        <v>42997</v>
      </c>
      <c r="B721" s="10">
        <v>1.1102812845715793E-3</v>
      </c>
      <c r="C721" s="10">
        <v>3.7811810676258162E-4</v>
      </c>
      <c r="D721" s="10">
        <f t="shared" si="80"/>
        <v>7.3593788218248254E-4</v>
      </c>
      <c r="E721" s="10">
        <f t="shared" si="81"/>
        <v>-4.155099017393865E-4</v>
      </c>
      <c r="F721" s="5">
        <f t="shared" si="82"/>
        <v>5.4160456643123757E-7</v>
      </c>
      <c r="G721" s="5">
        <f t="shared" si="83"/>
        <v>1.7264847844347462E-7</v>
      </c>
      <c r="H721" s="6" cm="1">
        <f t="array" ref="H721">INDEX(DCC_estimation!$O$16:$O$2531,P721)</f>
        <v>0.59798757267709535</v>
      </c>
      <c r="I721" s="10">
        <f t="shared" si="84"/>
        <v>7.3593788218248254E-4</v>
      </c>
      <c r="J721" s="10">
        <f t="shared" si="85"/>
        <v>4.155099017393865E-4</v>
      </c>
      <c r="K721" s="14" cm="1">
        <f t="array" ref="K721">INDEX(DCC_estimation!$P$16:$P$2531,P721)</f>
        <v>5.8114916211657441E-3</v>
      </c>
      <c r="L721" s="14" cm="1">
        <f t="array" ref="L721">INDEX(DCC_estimation!$Q$17:$Q$2531,P721)</f>
        <v>1.3376911451212319E-2</v>
      </c>
      <c r="M721" s="14">
        <f>GARCH_SP500!I718</f>
        <v>4.9041056729088248E-3</v>
      </c>
      <c r="N721" s="14">
        <f>GARCH_AAPL!I718</f>
        <v>1.2671759081988676E-2</v>
      </c>
      <c r="O721" s="6">
        <f t="shared" si="86"/>
        <v>1.3764498566070904</v>
      </c>
      <c r="P721" s="2">
        <f t="shared" si="87"/>
        <v>1409</v>
      </c>
    </row>
    <row r="722" spans="1:16" x14ac:dyDescent="0.25">
      <c r="A722" s="9">
        <v>42998</v>
      </c>
      <c r="B722" s="10">
        <v>6.3431272814296058E-4</v>
      </c>
      <c r="C722" s="10">
        <v>-1.6757941580241686E-2</v>
      </c>
      <c r="D722" s="10">
        <f t="shared" ref="D722:D785" si="88">B722-B$8</f>
        <v>2.5996932575386391E-4</v>
      </c>
      <c r="E722" s="10">
        <f t="shared" ref="E722:E785" si="89">C722-C$8</f>
        <v>-1.7551569588743654E-2</v>
      </c>
      <c r="F722" s="5">
        <f t="shared" ref="F722:F785" si="90">D722^2</f>
        <v>6.7584050332918611E-8</v>
      </c>
      <c r="G722" s="5">
        <f t="shared" ref="G722:G785" si="91">E722^2</f>
        <v>3.0805759502851109E-4</v>
      </c>
      <c r="H722" s="6" cm="1">
        <f t="array" ref="H722">INDEX(DCC_estimation!$O$16:$O$2531,P722)</f>
        <v>0.58373857488504832</v>
      </c>
      <c r="I722" s="10">
        <f t="shared" ref="I722:I785" si="92">ABS(D722)</f>
        <v>2.5996932575386391E-4</v>
      </c>
      <c r="J722" s="10">
        <f t="shared" ref="J722:J785" si="93">ABS(E722)</f>
        <v>1.7551569588743654E-2</v>
      </c>
      <c r="K722" s="14" cm="1">
        <f t="array" ref="K722">INDEX(DCC_estimation!$P$16:$P$2531,P722)</f>
        <v>5.6481158976128204E-3</v>
      </c>
      <c r="L722" s="14" cm="1">
        <f t="array" ref="L722">INDEX(DCC_estimation!$Q$17:$Q$2531,P722)</f>
        <v>1.3311374004088784E-2</v>
      </c>
      <c r="M722" s="14">
        <f>GARCH_SP500!I719</f>
        <v>4.7017263140279432E-3</v>
      </c>
      <c r="N722" s="14">
        <f>GARCH_AAPL!I719</f>
        <v>1.2195788559266424E-2</v>
      </c>
      <c r="O722" s="6">
        <f t="shared" ref="O722:O785" si="94">(K722*L722*H722)/K722^2</f>
        <v>1.3757441652698406</v>
      </c>
      <c r="P722" s="2">
        <f t="shared" si="87"/>
        <v>1411</v>
      </c>
    </row>
    <row r="723" spans="1:16" x14ac:dyDescent="0.25">
      <c r="A723" s="9">
        <v>42999</v>
      </c>
      <c r="B723" s="10">
        <v>-3.0459605141452961E-3</v>
      </c>
      <c r="C723" s="10">
        <v>-1.7171832271579146E-2</v>
      </c>
      <c r="D723" s="10">
        <f t="shared" si="88"/>
        <v>-3.4203039165343926E-3</v>
      </c>
      <c r="E723" s="10">
        <f t="shared" si="89"/>
        <v>-1.7965460280081114E-2</v>
      </c>
      <c r="F723" s="5">
        <f t="shared" si="90"/>
        <v>1.1698478881460506E-5</v>
      </c>
      <c r="G723" s="5">
        <f t="shared" si="91"/>
        <v>3.2275776307517218E-4</v>
      </c>
      <c r="H723" s="6" cm="1">
        <f t="array" ref="H723">INDEX(DCC_estimation!$O$16:$O$2531,P723)</f>
        <v>0.58782160941290673</v>
      </c>
      <c r="I723" s="10">
        <f t="shared" si="92"/>
        <v>3.4203039165343926E-3</v>
      </c>
      <c r="J723" s="10">
        <f t="shared" si="93"/>
        <v>1.7965460280081114E-2</v>
      </c>
      <c r="K723" s="14" cm="1">
        <f t="array" ref="K723">INDEX(DCC_estimation!$P$16:$P$2531,P723)</f>
        <v>5.5195649227390946E-3</v>
      </c>
      <c r="L723" s="14" cm="1">
        <f t="array" ref="L723">INDEX(DCC_estimation!$Q$17:$Q$2531,P723)</f>
        <v>1.2959342515850545E-2</v>
      </c>
      <c r="M723" s="14">
        <f>GARCH_SP500!I720</f>
        <v>4.544235549692105E-3</v>
      </c>
      <c r="N723" s="14">
        <f>GARCH_AAPL!I720</f>
        <v>1.3411580325560264E-2</v>
      </c>
      <c r="O723" s="6">
        <f t="shared" si="94"/>
        <v>1.3801416744311137</v>
      </c>
      <c r="P723" s="2">
        <f t="shared" ref="P723:P786" si="95">P722+2</f>
        <v>1413</v>
      </c>
    </row>
    <row r="724" spans="1:16" x14ac:dyDescent="0.25">
      <c r="A724" s="9">
        <v>43000</v>
      </c>
      <c r="B724" s="10">
        <v>6.4784451731569881E-4</v>
      </c>
      <c r="C724" s="10">
        <v>-9.7789947193428484E-3</v>
      </c>
      <c r="D724" s="10">
        <f t="shared" si="88"/>
        <v>2.7350111492660214E-4</v>
      </c>
      <c r="E724" s="10">
        <f t="shared" si="89"/>
        <v>-1.0572622727844816E-2</v>
      </c>
      <c r="F724" s="5">
        <f t="shared" si="90"/>
        <v>7.4802859866094434E-8</v>
      </c>
      <c r="G724" s="5">
        <f t="shared" si="91"/>
        <v>1.1178035134534075E-4</v>
      </c>
      <c r="H724" s="6" cm="1">
        <f t="array" ref="H724">INDEX(DCC_estimation!$O$16:$O$2531,P724)</f>
        <v>0.5569733794725874</v>
      </c>
      <c r="I724" s="10">
        <f t="shared" si="92"/>
        <v>2.7350111492660214E-4</v>
      </c>
      <c r="J724" s="10">
        <f t="shared" si="93"/>
        <v>1.0572622727844816E-2</v>
      </c>
      <c r="K724" s="14" cm="1">
        <f t="array" ref="K724">INDEX(DCC_estimation!$P$16:$P$2531,P724)</f>
        <v>5.4212938995037334E-3</v>
      </c>
      <c r="L724" s="14" cm="1">
        <f t="array" ref="L724">INDEX(DCC_estimation!$Q$17:$Q$2531,P724)</f>
        <v>1.3878070342109704E-2</v>
      </c>
      <c r="M724" s="14">
        <f>GARCH_SP500!I721</f>
        <v>4.757094879103415E-3</v>
      </c>
      <c r="N724" s="14">
        <f>GARCH_AAPL!I721</f>
        <v>1.437641838106862E-2</v>
      </c>
      <c r="O724" s="6">
        <f t="shared" si="94"/>
        <v>1.4258064370409265</v>
      </c>
      <c r="P724" s="2">
        <f t="shared" si="95"/>
        <v>1415</v>
      </c>
    </row>
    <row r="725" spans="1:16" x14ac:dyDescent="0.25">
      <c r="A725" s="9">
        <v>43003</v>
      </c>
      <c r="B725" s="10">
        <v>-2.2220268401659249E-3</v>
      </c>
      <c r="C725" s="10">
        <v>-8.8221476068206517E-3</v>
      </c>
      <c r="D725" s="10">
        <f t="shared" si="88"/>
        <v>-2.5963702425550214E-3</v>
      </c>
      <c r="E725" s="10">
        <f t="shared" si="89"/>
        <v>-9.6157756153226193E-3</v>
      </c>
      <c r="F725" s="5">
        <f t="shared" si="90"/>
        <v>6.7411384364252205E-6</v>
      </c>
      <c r="G725" s="5">
        <f t="shared" si="91"/>
        <v>9.2463140684233101E-5</v>
      </c>
      <c r="H725" s="6" cm="1">
        <f t="array" ref="H725">INDEX(DCC_estimation!$O$16:$O$2531,P725)</f>
        <v>0.57982719459732157</v>
      </c>
      <c r="I725" s="10">
        <f t="shared" si="92"/>
        <v>2.5963702425550214E-3</v>
      </c>
      <c r="J725" s="10">
        <f t="shared" si="93"/>
        <v>9.6157756153226193E-3</v>
      </c>
      <c r="K725" s="14" cm="1">
        <f t="array" ref="K725">INDEX(DCC_estimation!$P$16:$P$2531,P725)</f>
        <v>5.55342674683408E-3</v>
      </c>
      <c r="L725" s="14" cm="1">
        <f t="array" ref="L725">INDEX(DCC_estimation!$Q$17:$Q$2531,P725)</f>
        <v>1.4612930825113989E-2</v>
      </c>
      <c r="M725" s="14">
        <f>GARCH_SP500!I722</f>
        <v>4.5867168949835935E-3</v>
      </c>
      <c r="N725" s="14">
        <f>GARCH_AAPL!I722</f>
        <v>1.4181832509576858E-2</v>
      </c>
      <c r="O725" s="6">
        <f t="shared" si="94"/>
        <v>1.5257200772479578</v>
      </c>
      <c r="P725" s="2">
        <f t="shared" si="95"/>
        <v>1417</v>
      </c>
    </row>
    <row r="726" spans="1:16" x14ac:dyDescent="0.25">
      <c r="A726" s="9">
        <v>43004</v>
      </c>
      <c r="B726" s="10">
        <v>7.209632068461147E-5</v>
      </c>
      <c r="C726" s="10">
        <v>1.7203559821891368E-2</v>
      </c>
      <c r="D726" s="10">
        <f t="shared" si="88"/>
        <v>-3.022470817044852E-4</v>
      </c>
      <c r="E726" s="10">
        <f t="shared" si="89"/>
        <v>1.64099318133894E-2</v>
      </c>
      <c r="F726" s="5">
        <f t="shared" si="90"/>
        <v>9.1353298398877748E-8</v>
      </c>
      <c r="G726" s="5">
        <f t="shared" si="91"/>
        <v>2.6928586212008953E-4</v>
      </c>
      <c r="H726" s="6" cm="1">
        <f t="array" ref="H726">INDEX(DCC_estimation!$O$16:$O$2531,P726)</f>
        <v>0.57276224501380235</v>
      </c>
      <c r="I726" s="10">
        <f t="shared" si="92"/>
        <v>3.022470817044852E-4</v>
      </c>
      <c r="J726" s="10">
        <f t="shared" si="93"/>
        <v>1.64099318133894E-2</v>
      </c>
      <c r="K726" s="14" cm="1">
        <f t="array" ref="K726">INDEX(DCC_estimation!$P$16:$P$2531,P726)</f>
        <v>5.446641382230717E-3</v>
      </c>
      <c r="L726" s="14" cm="1">
        <f t="array" ref="L726">INDEX(DCC_estimation!$Q$17:$Q$2531,P726)</f>
        <v>1.4451408469007977E-2</v>
      </c>
      <c r="M726" s="14">
        <f>GARCH_SP500!I723</f>
        <v>4.6633023043481442E-3</v>
      </c>
      <c r="N726" s="14">
        <f>GARCH_AAPL!I723</f>
        <v>1.3933593468001184E-2</v>
      </c>
      <c r="O726" s="6">
        <f t="shared" si="94"/>
        <v>1.5196927018775892</v>
      </c>
      <c r="P726" s="2">
        <f t="shared" si="95"/>
        <v>1419</v>
      </c>
    </row>
    <row r="727" spans="1:16" x14ac:dyDescent="0.25">
      <c r="A727" s="9">
        <v>43005</v>
      </c>
      <c r="B727" s="10">
        <v>4.0851636468495212E-3</v>
      </c>
      <c r="C727" s="10">
        <v>7.1176439858953167E-3</v>
      </c>
      <c r="D727" s="10">
        <f t="shared" si="88"/>
        <v>3.7108202444604247E-3</v>
      </c>
      <c r="E727" s="10">
        <f t="shared" si="89"/>
        <v>6.3240159773933482E-3</v>
      </c>
      <c r="F727" s="5">
        <f t="shared" si="90"/>
        <v>1.3770186886697326E-5</v>
      </c>
      <c r="G727" s="5">
        <f t="shared" si="91"/>
        <v>3.9993178082326346E-5</v>
      </c>
      <c r="H727" s="6" cm="1">
        <f t="array" ref="H727">INDEX(DCC_estimation!$O$16:$O$2531,P727)</f>
        <v>0.58767803207321379</v>
      </c>
      <c r="I727" s="10">
        <f t="shared" si="92"/>
        <v>3.7108202444604247E-3</v>
      </c>
      <c r="J727" s="10">
        <f t="shared" si="93"/>
        <v>6.3240159773933482E-3</v>
      </c>
      <c r="K727" s="14" cm="1">
        <f t="array" ref="K727">INDEX(DCC_estimation!$P$16:$P$2531,P727)</f>
        <v>5.4931186751605238E-3</v>
      </c>
      <c r="L727" s="14" cm="1">
        <f t="array" ref="L727">INDEX(DCC_estimation!$Q$17:$Q$2531,P727)</f>
        <v>1.4253017210403689E-2</v>
      </c>
      <c r="M727" s="14">
        <f>GARCH_SP500!I724</f>
        <v>4.526402700973855E-3</v>
      </c>
      <c r="N727" s="14">
        <f>GARCH_AAPL!I724</f>
        <v>1.432957072937905E-2</v>
      </c>
      <c r="O727" s="6">
        <f t="shared" si="94"/>
        <v>1.5248505631586255</v>
      </c>
      <c r="P727" s="2">
        <f t="shared" si="95"/>
        <v>1421</v>
      </c>
    </row>
    <row r="728" spans="1:16" x14ac:dyDescent="0.25">
      <c r="A728" s="9">
        <v>43006</v>
      </c>
      <c r="B728" s="10">
        <v>1.2046078243665992E-3</v>
      </c>
      <c r="C728" s="10">
        <v>-6.1596059433212114E-3</v>
      </c>
      <c r="D728" s="10">
        <f t="shared" si="88"/>
        <v>8.3026442197750247E-4</v>
      </c>
      <c r="E728" s="10">
        <f t="shared" si="89"/>
        <v>-6.9532339518231798E-3</v>
      </c>
      <c r="F728" s="5">
        <f t="shared" si="90"/>
        <v>6.893390104016363E-7</v>
      </c>
      <c r="G728" s="5">
        <f t="shared" si="91"/>
        <v>4.8347462388786592E-5</v>
      </c>
      <c r="H728" s="6" cm="1">
        <f t="array" ref="H728">INDEX(DCC_estimation!$O$16:$O$2531,P728)</f>
        <v>0.55833911522473756</v>
      </c>
      <c r="I728" s="10">
        <f t="shared" si="92"/>
        <v>8.3026442197750247E-4</v>
      </c>
      <c r="J728" s="10">
        <f t="shared" si="93"/>
        <v>6.9532339518231798E-3</v>
      </c>
      <c r="K728" s="14" cm="1">
        <f t="array" ref="K728">INDEX(DCC_estimation!$P$16:$P$2531,P728)</f>
        <v>5.4078678331555795E-3</v>
      </c>
      <c r="L728" s="14" cm="1">
        <f t="array" ref="L728">INDEX(DCC_estimation!$Q$17:$Q$2531,P728)</f>
        <v>1.4542265459468793E-2</v>
      </c>
      <c r="M728" s="14">
        <f>GARCH_SP500!I725</f>
        <v>4.6543881483341858E-3</v>
      </c>
      <c r="N728" s="14">
        <f>GARCH_AAPL!I725</f>
        <v>1.3719438193873116E-2</v>
      </c>
      <c r="O728" s="6">
        <f t="shared" si="94"/>
        <v>1.5014264180463888</v>
      </c>
      <c r="P728" s="2">
        <f t="shared" si="95"/>
        <v>1423</v>
      </c>
    </row>
    <row r="729" spans="1:16" x14ac:dyDescent="0.25">
      <c r="A729" s="9">
        <v>43007</v>
      </c>
      <c r="B729" s="10">
        <v>3.7050907149631662E-3</v>
      </c>
      <c r="C729" s="10">
        <v>5.4801409185802896E-3</v>
      </c>
      <c r="D729" s="10">
        <f t="shared" si="88"/>
        <v>3.3307473125740697E-3</v>
      </c>
      <c r="E729" s="10">
        <f t="shared" si="89"/>
        <v>4.6865129100783212E-3</v>
      </c>
      <c r="F729" s="5">
        <f t="shared" si="90"/>
        <v>1.1093877660219388E-5</v>
      </c>
      <c r="G729" s="5">
        <f t="shared" si="91"/>
        <v>2.1963403256330776E-5</v>
      </c>
      <c r="H729" s="6" cm="1">
        <f t="array" ref="H729">INDEX(DCC_estimation!$O$16:$O$2531,P729)</f>
        <v>0.57552470982091819</v>
      </c>
      <c r="I729" s="10">
        <f t="shared" si="92"/>
        <v>3.3307473125740697E-3</v>
      </c>
      <c r="J729" s="10">
        <f t="shared" si="93"/>
        <v>4.6865129100783212E-3</v>
      </c>
      <c r="K729" s="14" cm="1">
        <f t="array" ref="K729">INDEX(DCC_estimation!$P$16:$P$2531,P729)</f>
        <v>5.4981364494656182E-3</v>
      </c>
      <c r="L729" s="14" cm="1">
        <f t="array" ref="L729">INDEX(DCC_estimation!$Q$17:$Q$2531,P729)</f>
        <v>1.4063266417984355E-2</v>
      </c>
      <c r="M729" s="14">
        <f>GARCH_SP500!I726</f>
        <v>4.5108526079955897E-3</v>
      </c>
      <c r="N729" s="14">
        <f>GARCH_AAPL!I726</f>
        <v>1.3339797177860442E-2</v>
      </c>
      <c r="O729" s="6">
        <f t="shared" si="94"/>
        <v>1.4720910255203594</v>
      </c>
      <c r="P729" s="2">
        <f t="shared" si="95"/>
        <v>1425</v>
      </c>
    </row>
    <row r="730" spans="1:16" x14ac:dyDescent="0.25">
      <c r="A730" s="9">
        <v>43010</v>
      </c>
      <c r="B730" s="10">
        <v>3.8739997459671383E-3</v>
      </c>
      <c r="C730" s="10">
        <v>-2.0114197251859256E-3</v>
      </c>
      <c r="D730" s="10">
        <f t="shared" si="88"/>
        <v>3.4996563435780417E-3</v>
      </c>
      <c r="E730" s="10">
        <f t="shared" si="89"/>
        <v>-2.8050477336878936E-3</v>
      </c>
      <c r="F730" s="5">
        <f t="shared" si="90"/>
        <v>1.2247594523146028E-5</v>
      </c>
      <c r="G730" s="5">
        <f t="shared" si="91"/>
        <v>7.8682927882675889E-6</v>
      </c>
      <c r="H730" s="6" cm="1">
        <f t="array" ref="H730">INDEX(DCC_estimation!$O$16:$O$2531,P730)</f>
        <v>0.57322590505832038</v>
      </c>
      <c r="I730" s="10">
        <f t="shared" si="92"/>
        <v>3.4996563435780417E-3</v>
      </c>
      <c r="J730" s="10">
        <f t="shared" si="93"/>
        <v>2.8050477336878936E-3</v>
      </c>
      <c r="K730" s="14" cm="1">
        <f t="array" ref="K730">INDEX(DCC_estimation!$P$16:$P$2531,P730)</f>
        <v>5.4080984187973207E-3</v>
      </c>
      <c r="L730" s="14" cm="1">
        <f t="array" ref="L730">INDEX(DCC_estimation!$Q$17:$Q$2531,P730)</f>
        <v>1.3776643364982983E-2</v>
      </c>
      <c r="M730" s="14">
        <f>GARCH_SP500!I727</f>
        <v>4.5906375972035217E-3</v>
      </c>
      <c r="N730" s="14">
        <f>GARCH_AAPL!I727</f>
        <v>1.282119254922761E-2</v>
      </c>
      <c r="O730" s="6">
        <f t="shared" si="94"/>
        <v>1.4602413362355702</v>
      </c>
      <c r="P730" s="2">
        <f t="shared" si="95"/>
        <v>1427</v>
      </c>
    </row>
    <row r="731" spans="1:16" x14ac:dyDescent="0.25">
      <c r="A731" s="9">
        <v>43011</v>
      </c>
      <c r="B731" s="10">
        <v>2.1588536724235219E-3</v>
      </c>
      <c r="C731" s="10">
        <v>4.3560237788444756E-3</v>
      </c>
      <c r="D731" s="10">
        <f t="shared" si="88"/>
        <v>1.7845102700344252E-3</v>
      </c>
      <c r="E731" s="10">
        <f t="shared" si="89"/>
        <v>3.5623957703425075E-3</v>
      </c>
      <c r="F731" s="5">
        <f t="shared" si="90"/>
        <v>3.184476903858337E-6</v>
      </c>
      <c r="G731" s="5">
        <f t="shared" si="91"/>
        <v>1.2690663624554188E-5</v>
      </c>
      <c r="H731" s="6" cm="1">
        <f t="array" ref="H731">INDEX(DCC_estimation!$O$16:$O$2531,P731)</f>
        <v>0.58415656759232126</v>
      </c>
      <c r="I731" s="10">
        <f t="shared" si="92"/>
        <v>1.7845102700344252E-3</v>
      </c>
      <c r="J731" s="10">
        <f t="shared" si="93"/>
        <v>3.5623957703425075E-3</v>
      </c>
      <c r="K731" s="14" cm="1">
        <f t="array" ref="K731">INDEX(DCC_estimation!$P$16:$P$2531,P731)</f>
        <v>5.4642412101665837E-3</v>
      </c>
      <c r="L731" s="14" cm="1">
        <f t="array" ref="L731">INDEX(DCC_estimation!$Q$17:$Q$2531,P731)</f>
        <v>1.3386077605963113E-2</v>
      </c>
      <c r="M731" s="14">
        <f>GARCH_SP500!I728</f>
        <v>4.671323336141891E-3</v>
      </c>
      <c r="N731" s="14">
        <f>GARCH_AAPL!I728</f>
        <v>1.2375888466255298E-2</v>
      </c>
      <c r="O731" s="6">
        <f t="shared" si="94"/>
        <v>1.4310431855158645</v>
      </c>
      <c r="P731" s="2">
        <f t="shared" si="95"/>
        <v>1429</v>
      </c>
    </row>
    <row r="732" spans="1:16" x14ac:dyDescent="0.25">
      <c r="A732" s="9">
        <v>43012</v>
      </c>
      <c r="B732" s="10">
        <v>1.2467548864110167E-3</v>
      </c>
      <c r="C732" s="10">
        <v>-6.473330048506698E-3</v>
      </c>
      <c r="D732" s="10">
        <f t="shared" si="88"/>
        <v>8.7241148402192E-4</v>
      </c>
      <c r="E732" s="10">
        <f t="shared" si="89"/>
        <v>-7.2669580570086665E-3</v>
      </c>
      <c r="F732" s="5">
        <f t="shared" si="90"/>
        <v>7.6110179745332882E-7</v>
      </c>
      <c r="G732" s="5">
        <f t="shared" si="91"/>
        <v>5.2808679402323171E-5</v>
      </c>
      <c r="H732" s="6" cm="1">
        <f t="array" ref="H732">INDEX(DCC_estimation!$O$16:$O$2531,P732)</f>
        <v>0.57419650064181993</v>
      </c>
      <c r="I732" s="10">
        <f t="shared" si="92"/>
        <v>8.7241148402192E-4</v>
      </c>
      <c r="J732" s="10">
        <f t="shared" si="93"/>
        <v>7.2669580570086665E-3</v>
      </c>
      <c r="K732" s="14" cm="1">
        <f t="array" ref="K732">INDEX(DCC_estimation!$P$16:$P$2531,P732)</f>
        <v>5.5197370338342482E-3</v>
      </c>
      <c r="L732" s="14" cm="1">
        <f t="array" ref="L732">INDEX(DCC_estimation!$Q$17:$Q$2531,P732)</f>
        <v>1.3062192534061916E-2</v>
      </c>
      <c r="M732" s="14">
        <f>GARCH_SP500!I729</f>
        <v>4.5618009883366378E-3</v>
      </c>
      <c r="N732" s="14">
        <f>GARCH_AAPL!I729</f>
        <v>1.1983236644439552E-2</v>
      </c>
      <c r="O732" s="6">
        <f t="shared" si="94"/>
        <v>1.3588084355819483</v>
      </c>
      <c r="P732" s="2">
        <f t="shared" si="95"/>
        <v>1431</v>
      </c>
    </row>
    <row r="733" spans="1:16" x14ac:dyDescent="0.25">
      <c r="A733" s="9">
        <v>43013</v>
      </c>
      <c r="B733" s="10">
        <v>5.6467565629261252E-3</v>
      </c>
      <c r="C733" s="10">
        <v>1.2444644577655595E-2</v>
      </c>
      <c r="D733" s="10">
        <f t="shared" si="88"/>
        <v>5.2724131605370282E-3</v>
      </c>
      <c r="E733" s="10">
        <f t="shared" si="89"/>
        <v>1.1651016569153627E-2</v>
      </c>
      <c r="F733" s="5">
        <f t="shared" si="90"/>
        <v>2.7798340535404055E-5</v>
      </c>
      <c r="G733" s="5">
        <f t="shared" si="91"/>
        <v>1.3574618709469234E-4</v>
      </c>
      <c r="H733" s="6" cm="1">
        <f t="array" ref="H733">INDEX(DCC_estimation!$O$16:$O$2531,P733)</f>
        <v>0.58323019991151792</v>
      </c>
      <c r="I733" s="10">
        <f t="shared" si="92"/>
        <v>5.2724131605370282E-3</v>
      </c>
      <c r="J733" s="10">
        <f t="shared" si="93"/>
        <v>1.1651016569153627E-2</v>
      </c>
      <c r="K733" s="14" cm="1">
        <f t="array" ref="K733">INDEX(DCC_estimation!$P$16:$P$2531,P733)</f>
        <v>5.4498808474923947E-3</v>
      </c>
      <c r="L733" s="14" cm="1">
        <f t="array" ref="L733">INDEX(DCC_estimation!$Q$17:$Q$2531,P733)</f>
        <v>1.2780184059012885E-2</v>
      </c>
      <c r="M733" s="14">
        <f>GARCH_SP500!I730</f>
        <v>4.4408981524152718E-3</v>
      </c>
      <c r="N733" s="14">
        <f>GARCH_AAPL!I730</f>
        <v>1.1949686967619853E-2</v>
      </c>
      <c r="O733" s="6">
        <f t="shared" si="94"/>
        <v>1.367697663899152</v>
      </c>
      <c r="P733" s="2">
        <f t="shared" si="95"/>
        <v>1433</v>
      </c>
    </row>
    <row r="734" spans="1:16" x14ac:dyDescent="0.25">
      <c r="A734" s="9">
        <v>43014</v>
      </c>
      <c r="B734" s="10">
        <v>-1.0736382622734686E-3</v>
      </c>
      <c r="C734" s="10">
        <v>-5.7916210824371372E-4</v>
      </c>
      <c r="D734" s="10">
        <f t="shared" si="88"/>
        <v>-1.4479816646625653E-3</v>
      </c>
      <c r="E734" s="10">
        <f t="shared" si="89"/>
        <v>-1.3727901167456817E-3</v>
      </c>
      <c r="F734" s="5">
        <f t="shared" si="90"/>
        <v>2.0966509011989738E-6</v>
      </c>
      <c r="G734" s="5">
        <f t="shared" si="91"/>
        <v>1.8845527046346226E-6</v>
      </c>
      <c r="H734" s="6" cm="1">
        <f t="array" ref="H734">INDEX(DCC_estimation!$O$16:$O$2531,P734)</f>
        <v>0.57741883701539387</v>
      </c>
      <c r="I734" s="10">
        <f t="shared" si="92"/>
        <v>1.4479816646625653E-3</v>
      </c>
      <c r="J734" s="10">
        <f t="shared" si="93"/>
        <v>1.3727901167456817E-3</v>
      </c>
      <c r="K734" s="14" cm="1">
        <f t="array" ref="K734">INDEX(DCC_estimation!$P$16:$P$2531,P734)</f>
        <v>5.3726220644377005E-3</v>
      </c>
      <c r="L734" s="14" cm="1">
        <f t="array" ref="L734">INDEX(DCC_estimation!$Q$17:$Q$2531,P734)</f>
        <v>1.276976462482873E-2</v>
      </c>
      <c r="M734" s="14">
        <f>GARCH_SP500!I731</f>
        <v>4.8696454210734336E-3</v>
      </c>
      <c r="N734" s="14">
        <f>GARCH_AAPL!I731</f>
        <v>1.2198349755336442E-2</v>
      </c>
      <c r="O734" s="6">
        <f t="shared" si="94"/>
        <v>1.3724216127978537</v>
      </c>
      <c r="P734" s="2">
        <f t="shared" si="95"/>
        <v>1435</v>
      </c>
    </row>
    <row r="735" spans="1:16" x14ac:dyDescent="0.25">
      <c r="A735" s="9">
        <v>43017</v>
      </c>
      <c r="B735" s="10">
        <v>-1.8043956647432191E-3</v>
      </c>
      <c r="C735" s="10">
        <v>3.4770894146274323E-3</v>
      </c>
      <c r="D735" s="10">
        <f t="shared" si="88"/>
        <v>-2.1787390671323156E-3</v>
      </c>
      <c r="E735" s="10">
        <f t="shared" si="89"/>
        <v>2.6834614061254643E-3</v>
      </c>
      <c r="F735" s="5">
        <f t="shared" si="90"/>
        <v>4.7469039226485925E-6</v>
      </c>
      <c r="G735" s="5">
        <f t="shared" si="91"/>
        <v>7.2009651181648538E-6</v>
      </c>
      <c r="H735" s="6" cm="1">
        <f t="array" ref="H735">INDEX(DCC_estimation!$O$16:$O$2531,P735)</f>
        <v>0.60078626041262218</v>
      </c>
      <c r="I735" s="10">
        <f t="shared" si="92"/>
        <v>2.1787390671323156E-3</v>
      </c>
      <c r="J735" s="10">
        <f t="shared" si="93"/>
        <v>2.6834614061254643E-3</v>
      </c>
      <c r="K735" s="14" cm="1">
        <f t="array" ref="K735">INDEX(DCC_estimation!$P$16:$P$2531,P735)</f>
        <v>5.6530612815406988E-3</v>
      </c>
      <c r="L735" s="14" cm="1">
        <f t="array" ref="L735">INDEX(DCC_estimation!$Q$17:$Q$2531,P735)</f>
        <v>1.2955247740564989E-2</v>
      </c>
      <c r="M735" s="14">
        <f>GARCH_SP500!I732</f>
        <v>4.7505603730653738E-3</v>
      </c>
      <c r="N735" s="14">
        <f>GARCH_AAPL!I732</f>
        <v>1.1818912024879235E-2</v>
      </c>
      <c r="O735" s="6">
        <f t="shared" si="94"/>
        <v>1.3768353915052243</v>
      </c>
      <c r="P735" s="2">
        <f t="shared" si="95"/>
        <v>1437</v>
      </c>
    </row>
    <row r="736" spans="1:16" x14ac:dyDescent="0.25">
      <c r="A736" s="9">
        <v>43018</v>
      </c>
      <c r="B736" s="10">
        <v>2.3224467821731931E-3</v>
      </c>
      <c r="C736" s="10">
        <v>3.8498460947078428E-4</v>
      </c>
      <c r="D736" s="10">
        <f t="shared" si="88"/>
        <v>1.9481033797840964E-3</v>
      </c>
      <c r="E736" s="10">
        <f t="shared" si="89"/>
        <v>-4.0864339903118384E-4</v>
      </c>
      <c r="F736" s="5">
        <f t="shared" si="90"/>
        <v>3.7951067783262192E-6</v>
      </c>
      <c r="G736" s="5">
        <f t="shared" si="91"/>
        <v>1.6698942757175934E-7</v>
      </c>
      <c r="H736" s="6" cm="1">
        <f t="array" ref="H736">INDEX(DCC_estimation!$O$16:$O$2531,P736)</f>
        <v>0.60128539484333732</v>
      </c>
      <c r="I736" s="10">
        <f t="shared" si="92"/>
        <v>1.9481033797840964E-3</v>
      </c>
      <c r="J736" s="10">
        <f t="shared" si="93"/>
        <v>4.0864339903118384E-4</v>
      </c>
      <c r="K736" s="14" cm="1">
        <f t="array" ref="K736">INDEX(DCC_estimation!$P$16:$P$2531,P736)</f>
        <v>5.5680022690574871E-3</v>
      </c>
      <c r="L736" s="14" cm="1">
        <f t="array" ref="L736">INDEX(DCC_estimation!$Q$17:$Q$2531,P736)</f>
        <v>1.2683345913841206E-2</v>
      </c>
      <c r="M736" s="14">
        <f>GARCH_SP500!I733</f>
        <v>4.7323876079931543E-3</v>
      </c>
      <c r="N736" s="14">
        <f>GARCH_AAPL!I733</f>
        <v>1.1501838230698315E-2</v>
      </c>
      <c r="O736" s="6">
        <f t="shared" si="94"/>
        <v>1.3696673038586187</v>
      </c>
      <c r="P736" s="2">
        <f t="shared" si="95"/>
        <v>1439</v>
      </c>
    </row>
    <row r="737" spans="1:16" x14ac:dyDescent="0.25">
      <c r="A737" s="9">
        <v>43019</v>
      </c>
      <c r="B737" s="10">
        <v>1.8034689332873111E-3</v>
      </c>
      <c r="C737" s="10">
        <v>4.1694165064485311E-3</v>
      </c>
      <c r="D737" s="10">
        <f t="shared" si="88"/>
        <v>1.4291255308982143E-3</v>
      </c>
      <c r="E737" s="10">
        <f t="shared" si="89"/>
        <v>3.3757884979465631E-3</v>
      </c>
      <c r="F737" s="5">
        <f t="shared" si="90"/>
        <v>2.0423997830651028E-6</v>
      </c>
      <c r="G737" s="5">
        <f t="shared" si="91"/>
        <v>1.1395947982868313E-5</v>
      </c>
      <c r="H737" s="6" cm="1">
        <f t="array" ref="H737">INDEX(DCC_estimation!$O$16:$O$2531,P737)</f>
        <v>0.59354175336061143</v>
      </c>
      <c r="I737" s="10">
        <f t="shared" si="92"/>
        <v>1.4291255308982143E-3</v>
      </c>
      <c r="J737" s="10">
        <f t="shared" si="93"/>
        <v>3.3757884979465631E-3</v>
      </c>
      <c r="K737" s="14" cm="1">
        <f t="array" ref="K737">INDEX(DCC_estimation!$P$16:$P$2531,P737)</f>
        <v>5.5496389359068711E-3</v>
      </c>
      <c r="L737" s="14" cm="1">
        <f t="array" ref="L737">INDEX(DCC_estimation!$Q$17:$Q$2531,P737)</f>
        <v>1.2459635773557793E-2</v>
      </c>
      <c r="M737" s="14">
        <f>GARCH_SP500!I734</f>
        <v>4.6187960950532488E-3</v>
      </c>
      <c r="N737" s="14">
        <f>GARCH_AAPL!I734</f>
        <v>1.1228317342995056E-2</v>
      </c>
      <c r="O737" s="6">
        <f t="shared" si="94"/>
        <v>1.3325757132456788</v>
      </c>
      <c r="P737" s="2">
        <f t="shared" si="95"/>
        <v>1441</v>
      </c>
    </row>
    <row r="738" spans="1:16" x14ac:dyDescent="0.25">
      <c r="A738" s="9">
        <v>43020</v>
      </c>
      <c r="B738" s="10">
        <v>-1.6867300136190755E-3</v>
      </c>
      <c r="C738" s="10">
        <v>-3.5132800124361152E-3</v>
      </c>
      <c r="D738" s="10">
        <f t="shared" si="88"/>
        <v>-2.061073416008172E-3</v>
      </c>
      <c r="E738" s="10">
        <f t="shared" si="89"/>
        <v>-4.3069080209380836E-3</v>
      </c>
      <c r="F738" s="5">
        <f t="shared" si="90"/>
        <v>4.2480236261755956E-6</v>
      </c>
      <c r="G738" s="5">
        <f t="shared" si="91"/>
        <v>1.8549456700820799E-5</v>
      </c>
      <c r="H738" s="6" cm="1">
        <f t="array" ref="H738">INDEX(DCC_estimation!$O$16:$O$2531,P738)</f>
        <v>0.59251837700858756</v>
      </c>
      <c r="I738" s="10">
        <f t="shared" si="92"/>
        <v>2.061073416008172E-3</v>
      </c>
      <c r="J738" s="10">
        <f t="shared" si="93"/>
        <v>4.3069080209380836E-3</v>
      </c>
      <c r="K738" s="14" cm="1">
        <f t="array" ref="K738">INDEX(DCC_estimation!$P$16:$P$2531,P738)</f>
        <v>5.479147067864695E-3</v>
      </c>
      <c r="L738" s="14" cm="1">
        <f t="array" ref="L738">INDEX(DCC_estimation!$Q$17:$Q$2531,P738)</f>
        <v>1.2272203045911152E-2</v>
      </c>
      <c r="M738" s="14">
        <f>GARCH_SP500!I735</f>
        <v>4.5028083966046932E-3</v>
      </c>
      <c r="N738" s="14">
        <f>GARCH_AAPL!I735</f>
        <v>1.1034970781925132E-2</v>
      </c>
      <c r="O738" s="6">
        <f t="shared" si="94"/>
        <v>1.3271236820290233</v>
      </c>
      <c r="P738" s="2">
        <f t="shared" si="95"/>
        <v>1443</v>
      </c>
    </row>
    <row r="739" spans="1:16" x14ac:dyDescent="0.25">
      <c r="A739" s="9">
        <v>43021</v>
      </c>
      <c r="B739" s="10">
        <v>8.7811112025826255E-4</v>
      </c>
      <c r="C739" s="10">
        <v>6.3461794871795263E-3</v>
      </c>
      <c r="D739" s="10">
        <f t="shared" si="88"/>
        <v>5.0376771786916582E-4</v>
      </c>
      <c r="E739" s="10">
        <f t="shared" si="89"/>
        <v>5.5525514786775578E-3</v>
      </c>
      <c r="F739" s="5">
        <f t="shared" si="90"/>
        <v>2.5378191356710745E-7</v>
      </c>
      <c r="G739" s="5">
        <f t="shared" si="91"/>
        <v>3.0830827923364335E-5</v>
      </c>
      <c r="H739" s="6" cm="1">
        <f t="array" ref="H739">INDEX(DCC_estimation!$O$16:$O$2531,P739)</f>
        <v>0.59548900127940163</v>
      </c>
      <c r="I739" s="10">
        <f t="shared" si="92"/>
        <v>5.0376771786916582E-4</v>
      </c>
      <c r="J739" s="10">
        <f t="shared" si="93"/>
        <v>5.5525514786775578E-3</v>
      </c>
      <c r="K739" s="14" cm="1">
        <f t="array" ref="K739">INDEX(DCC_estimation!$P$16:$P$2531,P739)</f>
        <v>5.4070082038634526E-3</v>
      </c>
      <c r="L739" s="14" cm="1">
        <f t="array" ref="L739">INDEX(DCC_estimation!$Q$17:$Q$2531,P739)</f>
        <v>1.2142150187642267E-2</v>
      </c>
      <c r="M739" s="14">
        <f>GARCH_SP500!I736</f>
        <v>4.5353446644205717E-3</v>
      </c>
      <c r="N739" s="14">
        <f>GARCH_AAPL!I736</f>
        <v>1.0981539054503798E-2</v>
      </c>
      <c r="O739" s="6">
        <f t="shared" si="94"/>
        <v>1.3372491063463146</v>
      </c>
      <c r="P739" s="2">
        <f t="shared" si="95"/>
        <v>1445</v>
      </c>
    </row>
    <row r="740" spans="1:16" x14ac:dyDescent="0.25">
      <c r="A740" s="9">
        <v>43024</v>
      </c>
      <c r="B740" s="10">
        <v>1.7507647356032052E-3</v>
      </c>
      <c r="C740" s="10">
        <v>1.8408815379099108E-2</v>
      </c>
      <c r="D740" s="10">
        <f t="shared" si="88"/>
        <v>1.3764213332141085E-3</v>
      </c>
      <c r="E740" s="10">
        <f t="shared" si="89"/>
        <v>1.7615187370597141E-2</v>
      </c>
      <c r="F740" s="5">
        <f t="shared" si="90"/>
        <v>1.8945356865269039E-6</v>
      </c>
      <c r="G740" s="5">
        <f t="shared" si="91"/>
        <v>3.1029482610124499E-4</v>
      </c>
      <c r="H740" s="6" cm="1">
        <f t="array" ref="H740">INDEX(DCC_estimation!$O$16:$O$2531,P740)</f>
        <v>0.60063291639090011</v>
      </c>
      <c r="I740" s="10">
        <f t="shared" si="92"/>
        <v>1.3764213332141085E-3</v>
      </c>
      <c r="J740" s="10">
        <f t="shared" si="93"/>
        <v>1.7615187370597141E-2</v>
      </c>
      <c r="K740" s="14" cm="1">
        <f t="array" ref="K740">INDEX(DCC_estimation!$P$16:$P$2531,P740)</f>
        <v>5.4228026582764412E-3</v>
      </c>
      <c r="L740" s="14" cm="1">
        <f t="array" ref="L740">INDEX(DCC_estimation!$Q$17:$Q$2531,P740)</f>
        <v>1.2115673650307985E-2</v>
      </c>
      <c r="M740" s="14">
        <f>GARCH_SP500!I737</f>
        <v>4.4163288489455551E-3</v>
      </c>
      <c r="N740" s="14">
        <f>GARCH_AAPL!I737</f>
        <v>1.0924673334276103E-2</v>
      </c>
      <c r="O740" s="6">
        <f t="shared" si="94"/>
        <v>1.3419393729031213</v>
      </c>
      <c r="P740" s="2">
        <f t="shared" si="95"/>
        <v>1447</v>
      </c>
    </row>
    <row r="741" spans="1:16" x14ac:dyDescent="0.25">
      <c r="A741" s="9">
        <v>43025</v>
      </c>
      <c r="B741" s="10">
        <v>6.7249495628796119E-4</v>
      </c>
      <c r="C741" s="10">
        <v>3.690242589686088E-3</v>
      </c>
      <c r="D741" s="10">
        <f t="shared" si="88"/>
        <v>2.9815155389886452E-4</v>
      </c>
      <c r="E741" s="10">
        <f t="shared" si="89"/>
        <v>2.89661458118412E-3</v>
      </c>
      <c r="F741" s="5">
        <f t="shared" si="90"/>
        <v>8.8894349092307517E-8</v>
      </c>
      <c r="G741" s="5">
        <f t="shared" si="91"/>
        <v>8.3903760319284541E-6</v>
      </c>
      <c r="H741" s="6" cm="1">
        <f t="array" ref="H741">INDEX(DCC_estimation!$O$16:$O$2531,P741)</f>
        <v>0.59793555593370806</v>
      </c>
      <c r="I741" s="10">
        <f t="shared" si="92"/>
        <v>2.9815155389886452E-4</v>
      </c>
      <c r="J741" s="10">
        <f t="shared" si="93"/>
        <v>2.89661458118412E-3</v>
      </c>
      <c r="K741" s="14" cm="1">
        <f t="array" ref="K741">INDEX(DCC_estimation!$P$16:$P$2531,P741)</f>
        <v>5.3490223047597384E-3</v>
      </c>
      <c r="L741" s="14" cm="1">
        <f t="array" ref="L741">INDEX(DCC_estimation!$Q$17:$Q$2531,P741)</f>
        <v>1.2080233676735318E-2</v>
      </c>
      <c r="M741" s="14">
        <f>GARCH_SP500!I738</f>
        <v>4.346956079152222E-3</v>
      </c>
      <c r="N741" s="14">
        <f>GARCH_AAPL!I738</f>
        <v>1.2254790556799148E-2</v>
      </c>
      <c r="O741" s="6">
        <f t="shared" si="94"/>
        <v>1.3503778499634203</v>
      </c>
      <c r="P741" s="2">
        <f t="shared" si="95"/>
        <v>1449</v>
      </c>
    </row>
    <row r="742" spans="1:16" x14ac:dyDescent="0.25">
      <c r="A742" s="9">
        <v>43026</v>
      </c>
      <c r="B742" s="10">
        <v>7.4237309327340739E-4</v>
      </c>
      <c r="C742" s="10">
        <v>-4.4245279491493816E-3</v>
      </c>
      <c r="D742" s="10">
        <f t="shared" si="88"/>
        <v>3.6802969088431072E-4</v>
      </c>
      <c r="E742" s="10">
        <f t="shared" si="89"/>
        <v>-5.2181559576513501E-3</v>
      </c>
      <c r="F742" s="5">
        <f t="shared" si="90"/>
        <v>1.3544585337240129E-7</v>
      </c>
      <c r="G742" s="5">
        <f t="shared" si="91"/>
        <v>2.722915159837228E-5</v>
      </c>
      <c r="H742" s="6" cm="1">
        <f t="array" ref="H742">INDEX(DCC_estimation!$O$16:$O$2531,P742)</f>
        <v>0.57875824679618892</v>
      </c>
      <c r="I742" s="10">
        <f t="shared" si="92"/>
        <v>3.6802969088431072E-4</v>
      </c>
      <c r="J742" s="10">
        <f t="shared" si="93"/>
        <v>5.2181559576513501E-3</v>
      </c>
      <c r="K742" s="14" cm="1">
        <f t="array" ref="K742">INDEX(DCC_estimation!$P$16:$P$2531,P742)</f>
        <v>5.3086650469846841E-3</v>
      </c>
      <c r="L742" s="14" cm="1">
        <f t="array" ref="L742">INDEX(DCC_estimation!$Q$17:$Q$2531,P742)</f>
        <v>1.3038708775457163E-2</v>
      </c>
      <c r="M742" s="14">
        <f>GARCH_SP500!I739</f>
        <v>4.2736787559604864E-3</v>
      </c>
      <c r="N742" s="14">
        <f>GARCH_AAPL!I739</f>
        <v>1.1866165270662419E-2</v>
      </c>
      <c r="O742" s="6">
        <f t="shared" si="94"/>
        <v>1.4214986563629475</v>
      </c>
      <c r="P742" s="2">
        <f t="shared" si="95"/>
        <v>1451</v>
      </c>
    </row>
    <row r="743" spans="1:16" x14ac:dyDescent="0.25">
      <c r="A743" s="9">
        <v>43027</v>
      </c>
      <c r="B743" s="10">
        <v>3.2796358042519458E-4</v>
      </c>
      <c r="C743" s="10">
        <v>-2.3660491328505007E-2</v>
      </c>
      <c r="D743" s="10">
        <f t="shared" si="88"/>
        <v>-4.6379821963902091E-5</v>
      </c>
      <c r="E743" s="10">
        <f t="shared" si="89"/>
        <v>-2.4454119337006974E-2</v>
      </c>
      <c r="F743" s="5">
        <f t="shared" si="90"/>
        <v>2.1510878854032549E-9</v>
      </c>
      <c r="G743" s="5">
        <f t="shared" si="91"/>
        <v>5.9800395254857837E-4</v>
      </c>
      <c r="H743" s="6" cm="1">
        <f t="array" ref="H743">INDEX(DCC_estimation!$O$16:$O$2531,P743)</f>
        <v>0.58424546896616592</v>
      </c>
      <c r="I743" s="10">
        <f t="shared" si="92"/>
        <v>4.6379821963902091E-5</v>
      </c>
      <c r="J743" s="10">
        <f t="shared" si="93"/>
        <v>2.4454119337006974E-2</v>
      </c>
      <c r="K743" s="14" cm="1">
        <f t="array" ref="K743">INDEX(DCC_estimation!$P$16:$P$2531,P743)</f>
        <v>5.2639168049374617E-3</v>
      </c>
      <c r="L743" s="14" cm="1">
        <f t="array" ref="L743">INDEX(DCC_estimation!$Q$17:$Q$2531,P743)</f>
        <v>1.2749201066919045E-2</v>
      </c>
      <c r="M743" s="14">
        <f>GARCH_SP500!I740</f>
        <v>4.2181125017280493E-3</v>
      </c>
      <c r="N743" s="14">
        <f>GARCH_AAPL!I740</f>
        <v>1.1707660713249968E-2</v>
      </c>
      <c r="O743" s="6">
        <f t="shared" si="94"/>
        <v>1.4150419226419659</v>
      </c>
      <c r="P743" s="2">
        <f t="shared" si="95"/>
        <v>1453</v>
      </c>
    </row>
    <row r="744" spans="1:16" x14ac:dyDescent="0.25">
      <c r="A744" s="9">
        <v>43028</v>
      </c>
      <c r="B744" s="10">
        <v>5.1168962960073117E-3</v>
      </c>
      <c r="C744" s="10">
        <v>1.7310168414159666E-3</v>
      </c>
      <c r="D744" s="10">
        <f t="shared" si="88"/>
        <v>4.7425528936182147E-3</v>
      </c>
      <c r="E744" s="10">
        <f t="shared" si="89"/>
        <v>9.3738883291399845E-4</v>
      </c>
      <c r="F744" s="5">
        <f t="shared" si="90"/>
        <v>2.2491807948766503E-5</v>
      </c>
      <c r="G744" s="5">
        <f t="shared" si="91"/>
        <v>8.7869782407186809E-7</v>
      </c>
      <c r="H744" s="6" cm="1">
        <f t="array" ref="H744">INDEX(DCC_estimation!$O$16:$O$2531,P744)</f>
        <v>0.58468651975166608</v>
      </c>
      <c r="I744" s="10">
        <f t="shared" si="92"/>
        <v>4.7425528936182147E-3</v>
      </c>
      <c r="J744" s="10">
        <f t="shared" si="93"/>
        <v>9.3738883291399845E-4</v>
      </c>
      <c r="K744" s="14" cm="1">
        <f t="array" ref="K744">INDEX(DCC_estimation!$P$16:$P$2531,P744)</f>
        <v>5.2306624010517739E-3</v>
      </c>
      <c r="L744" s="14" cm="1">
        <f t="array" ref="L744">INDEX(DCC_estimation!$Q$17:$Q$2531,P744)</f>
        <v>1.2636871261041271E-2</v>
      </c>
      <c r="M744" s="14">
        <f>GARCH_SP500!I741</f>
        <v>4.181947465705038E-3</v>
      </c>
      <c r="N744" s="14">
        <f>GARCH_AAPL!I741</f>
        <v>1.4390528573841896E-2</v>
      </c>
      <c r="O744" s="6">
        <f t="shared" si="94"/>
        <v>1.4125569022926003</v>
      </c>
      <c r="P744" s="2">
        <f t="shared" si="95"/>
        <v>1455</v>
      </c>
    </row>
    <row r="745" spans="1:16" x14ac:dyDescent="0.25">
      <c r="A745" s="9">
        <v>43031</v>
      </c>
      <c r="B745" s="10">
        <v>-3.9724915637947555E-3</v>
      </c>
      <c r="C745" s="10">
        <v>-5.1200000000006796E-4</v>
      </c>
      <c r="D745" s="10">
        <f t="shared" si="88"/>
        <v>-4.3468349661838525E-3</v>
      </c>
      <c r="E745" s="10">
        <f t="shared" si="89"/>
        <v>-1.305628008502036E-3</v>
      </c>
      <c r="F745" s="5">
        <f t="shared" si="90"/>
        <v>1.8894974223238572E-5</v>
      </c>
      <c r="G745" s="5">
        <f t="shared" si="91"/>
        <v>1.7046644965849924E-6</v>
      </c>
      <c r="H745" s="6" cm="1">
        <f t="array" ref="H745">INDEX(DCC_estimation!$O$16:$O$2531,P745)</f>
        <v>0.53370303371359051</v>
      </c>
      <c r="I745" s="10">
        <f t="shared" si="92"/>
        <v>4.3468349661838525E-3</v>
      </c>
      <c r="J745" s="10">
        <f t="shared" si="93"/>
        <v>1.305628008502036E-3</v>
      </c>
      <c r="K745" s="14" cm="1">
        <f t="array" ref="K745">INDEX(DCC_estimation!$P$16:$P$2531,P745)</f>
        <v>5.2086748667324262E-3</v>
      </c>
      <c r="L745" s="14" cm="1">
        <f t="array" ref="L745">INDEX(DCC_estimation!$Q$17:$Q$2531,P745)</f>
        <v>1.4654574846266076E-2</v>
      </c>
      <c r="M745" s="14">
        <f>GARCH_SP500!I742</f>
        <v>4.5884610774992703E-3</v>
      </c>
      <c r="N745" s="14">
        <f>GARCH_AAPL!I742</f>
        <v>1.3632515212252389E-2</v>
      </c>
      <c r="O745" s="6">
        <f t="shared" si="94"/>
        <v>1.5015702176360974</v>
      </c>
      <c r="P745" s="2">
        <f t="shared" si="95"/>
        <v>1457</v>
      </c>
    </row>
    <row r="746" spans="1:16" x14ac:dyDescent="0.25">
      <c r="A746" s="9">
        <v>43032</v>
      </c>
      <c r="B746" s="10">
        <v>1.6179463387628878E-3</v>
      </c>
      <c r="C746" s="10">
        <v>5.9551002113082951E-3</v>
      </c>
      <c r="D746" s="10">
        <f t="shared" si="88"/>
        <v>1.2436029363737911E-3</v>
      </c>
      <c r="E746" s="10">
        <f t="shared" si="89"/>
        <v>5.1614722028063267E-3</v>
      </c>
      <c r="F746" s="5">
        <f t="shared" si="90"/>
        <v>1.5465482633575157E-6</v>
      </c>
      <c r="G746" s="5">
        <f t="shared" si="91"/>
        <v>2.6640795300342393E-5</v>
      </c>
      <c r="H746" s="6" cm="1">
        <f t="array" ref="H746">INDEX(DCC_estimation!$O$16:$O$2531,P746)</f>
        <v>0.54414789592748014</v>
      </c>
      <c r="I746" s="10">
        <f t="shared" si="92"/>
        <v>1.2436029363737911E-3</v>
      </c>
      <c r="J746" s="10">
        <f t="shared" si="93"/>
        <v>5.1614722028063267E-3</v>
      </c>
      <c r="K746" s="14" cm="1">
        <f t="array" ref="K746">INDEX(DCC_estimation!$P$16:$P$2531,P746)</f>
        <v>5.4693858123321462E-3</v>
      </c>
      <c r="L746" s="14" cm="1">
        <f t="array" ref="L746">INDEX(DCC_estimation!$Q$17:$Q$2531,P746)</f>
        <v>1.4052430494113453E-2</v>
      </c>
      <c r="M746" s="14">
        <f>GARCH_SP500!I743</f>
        <v>4.9580589704865631E-3</v>
      </c>
      <c r="N746" s="14">
        <f>GARCH_AAPL!I743</f>
        <v>1.3012889230661615E-2</v>
      </c>
      <c r="O746" s="6">
        <f t="shared" si="94"/>
        <v>1.3980729735316453</v>
      </c>
      <c r="P746" s="2">
        <f t="shared" si="95"/>
        <v>1459</v>
      </c>
    </row>
    <row r="747" spans="1:16" x14ac:dyDescent="0.25">
      <c r="A747" s="9">
        <v>43033</v>
      </c>
      <c r="B747" s="10">
        <v>-4.6630571438580626E-3</v>
      </c>
      <c r="C747" s="10">
        <v>-4.3921321760850285E-3</v>
      </c>
      <c r="D747" s="10">
        <f t="shared" si="88"/>
        <v>-5.0374005462471595E-3</v>
      </c>
      <c r="E747" s="10">
        <f t="shared" si="89"/>
        <v>-5.1857601845869969E-3</v>
      </c>
      <c r="F747" s="5">
        <f t="shared" si="90"/>
        <v>2.5375404263331181E-5</v>
      </c>
      <c r="G747" s="5">
        <f t="shared" si="91"/>
        <v>2.6892108692047766E-5</v>
      </c>
      <c r="H747" s="6" cm="1">
        <f t="array" ref="H747">INDEX(DCC_estimation!$O$16:$O$2531,P747)</f>
        <v>0.55773196241955092</v>
      </c>
      <c r="I747" s="10">
        <f t="shared" si="92"/>
        <v>5.0374005462471595E-3</v>
      </c>
      <c r="J747" s="10">
        <f t="shared" si="93"/>
        <v>5.1857601845869969E-3</v>
      </c>
      <c r="K747" s="14" cm="1">
        <f t="array" ref="K747">INDEX(DCC_estimation!$P$16:$P$2531,P747)</f>
        <v>5.6970240102789688E-3</v>
      </c>
      <c r="L747" s="14" cm="1">
        <f t="array" ref="L747">INDEX(DCC_estimation!$Q$17:$Q$2531,P747)</f>
        <v>1.3573617647269212E-2</v>
      </c>
      <c r="M747" s="14">
        <f>GARCH_SP500!I744</f>
        <v>4.7558566622045812E-3</v>
      </c>
      <c r="N747" s="14">
        <f>GARCH_AAPL!I744</f>
        <v>1.2568342567266697E-2</v>
      </c>
      <c r="O747" s="6">
        <f t="shared" si="94"/>
        <v>1.3288412325250847</v>
      </c>
      <c r="P747" s="2">
        <f t="shared" si="95"/>
        <v>1461</v>
      </c>
    </row>
    <row r="748" spans="1:16" x14ac:dyDescent="0.25">
      <c r="A748" s="9">
        <v>43034</v>
      </c>
      <c r="B748" s="10">
        <v>1.2709461705413538E-3</v>
      </c>
      <c r="C748" s="10">
        <v>6.3934529405165197E-3</v>
      </c>
      <c r="D748" s="10">
        <f t="shared" si="88"/>
        <v>8.9660276815225711E-4</v>
      </c>
      <c r="E748" s="10">
        <f t="shared" si="89"/>
        <v>5.5998249320145512E-3</v>
      </c>
      <c r="F748" s="5">
        <f t="shared" si="90"/>
        <v>8.0389652385829015E-7</v>
      </c>
      <c r="G748" s="5">
        <f t="shared" si="91"/>
        <v>3.135803926921177E-5</v>
      </c>
      <c r="H748" s="6" cm="1">
        <f t="array" ref="H748">INDEX(DCC_estimation!$O$16:$O$2531,P748)</f>
        <v>0.57065727145629275</v>
      </c>
      <c r="I748" s="10">
        <f t="shared" si="92"/>
        <v>8.9660276815225711E-4</v>
      </c>
      <c r="J748" s="10">
        <f t="shared" si="93"/>
        <v>5.5998249320145512E-3</v>
      </c>
      <c r="K748" s="14" cm="1">
        <f t="array" ref="K748">INDEX(DCC_estimation!$P$16:$P$2531,P748)</f>
        <v>5.5652304996065861E-3</v>
      </c>
      <c r="L748" s="14" cm="1">
        <f t="array" ref="L748">INDEX(DCC_estimation!$Q$17:$Q$2531,P748)</f>
        <v>1.3235321284212821E-2</v>
      </c>
      <c r="M748" s="14">
        <f>GARCH_SP500!I745</f>
        <v>5.2159418638426684E-3</v>
      </c>
      <c r="N748" s="14">
        <f>GARCH_AAPL!I745</f>
        <v>1.2278828876406142E-2</v>
      </c>
      <c r="O748" s="6">
        <f t="shared" si="94"/>
        <v>1.357146362838018</v>
      </c>
      <c r="P748" s="2">
        <f t="shared" si="95"/>
        <v>1463</v>
      </c>
    </row>
    <row r="749" spans="1:16" x14ac:dyDescent="0.25">
      <c r="A749" s="9">
        <v>43035</v>
      </c>
      <c r="B749" s="10">
        <v>8.0729573504141339E-3</v>
      </c>
      <c r="C749" s="10">
        <v>3.5829997183660645E-2</v>
      </c>
      <c r="D749" s="10">
        <f t="shared" si="88"/>
        <v>7.6986139480250369E-3</v>
      </c>
      <c r="E749" s="10">
        <f t="shared" si="89"/>
        <v>3.5036369175158677E-2</v>
      </c>
      <c r="F749" s="5">
        <f t="shared" si="90"/>
        <v>5.9268656720725647E-5</v>
      </c>
      <c r="G749" s="5">
        <f t="shared" si="91"/>
        <v>1.2275471649780092E-3</v>
      </c>
      <c r="H749" s="6" cm="1">
        <f t="array" ref="H749">INDEX(DCC_estimation!$O$16:$O$2531,P749)</f>
        <v>0.58722045023699143</v>
      </c>
      <c r="I749" s="10">
        <f t="shared" si="92"/>
        <v>7.6986139480250369E-3</v>
      </c>
      <c r="J749" s="10">
        <f t="shared" si="93"/>
        <v>3.5036369175158677E-2</v>
      </c>
      <c r="K749" s="14" cm="1">
        <f t="array" ref="K749">INDEX(DCC_estimation!$P$16:$P$2531,P749)</f>
        <v>5.8587875589485739E-3</v>
      </c>
      <c r="L749" s="14" cm="1">
        <f t="array" ref="L749">INDEX(DCC_estimation!$Q$17:$Q$2531,P749)</f>
        <v>1.3024197785901363E-2</v>
      </c>
      <c r="M749" s="14">
        <f>GARCH_SP500!I746</f>
        <v>4.9471851727163436E-3</v>
      </c>
      <c r="N749" s="14">
        <f>GARCH_AAPL!I746</f>
        <v>1.1982571655090412E-2</v>
      </c>
      <c r="O749" s="6">
        <f t="shared" si="94"/>
        <v>1.3054023910000176</v>
      </c>
      <c r="P749" s="2">
        <f t="shared" si="95"/>
        <v>1465</v>
      </c>
    </row>
    <row r="750" spans="1:16" x14ac:dyDescent="0.25">
      <c r="A750" s="9">
        <v>43038</v>
      </c>
      <c r="B750" s="10">
        <v>-3.1924744388955872E-3</v>
      </c>
      <c r="C750" s="10">
        <v>2.2508407911477235E-2</v>
      </c>
      <c r="D750" s="10">
        <f t="shared" si="88"/>
        <v>-3.5668178412846837E-3</v>
      </c>
      <c r="E750" s="10">
        <f t="shared" si="89"/>
        <v>2.1714779902975268E-2</v>
      </c>
      <c r="F750" s="5">
        <f t="shared" si="90"/>
        <v>1.2722189512906732E-5</v>
      </c>
      <c r="G750" s="5">
        <f t="shared" si="91"/>
        <v>4.7153166623465856E-4</v>
      </c>
      <c r="H750" s="6" cm="1">
        <f t="array" ref="H750">INDEX(DCC_estimation!$O$16:$O$2531,P750)</f>
        <v>0.59004642687483366</v>
      </c>
      <c r="I750" s="10">
        <f t="shared" si="92"/>
        <v>3.5668178412846837E-3</v>
      </c>
      <c r="J750" s="10">
        <f t="shared" si="93"/>
        <v>2.1714779902975268E-2</v>
      </c>
      <c r="K750" s="14" cm="1">
        <f t="array" ref="K750">INDEX(DCC_estimation!$P$16:$P$2531,P750)</f>
        <v>5.6808251080775066E-3</v>
      </c>
      <c r="L750" s="14" cm="1">
        <f t="array" ref="L750">INDEX(DCC_estimation!$Q$17:$Q$2531,P750)</f>
        <v>1.2806790764546577E-2</v>
      </c>
      <c r="M750" s="14">
        <f>GARCH_SP500!I747</f>
        <v>5.7715623038584098E-3</v>
      </c>
      <c r="N750" s="14">
        <f>GARCH_AAPL!I747</f>
        <v>1.6676684941242057E-2</v>
      </c>
      <c r="O750" s="6">
        <f t="shared" si="94"/>
        <v>1.330194291602055</v>
      </c>
      <c r="P750" s="2">
        <f t="shared" si="95"/>
        <v>1467</v>
      </c>
    </row>
    <row r="751" spans="1:16" x14ac:dyDescent="0.25">
      <c r="A751" s="9">
        <v>43039</v>
      </c>
      <c r="B751" s="10">
        <v>9.4448525553580964E-4</v>
      </c>
      <c r="C751" s="10">
        <v>1.39154990403072E-2</v>
      </c>
      <c r="D751" s="10">
        <f t="shared" si="88"/>
        <v>5.7014185314671292E-4</v>
      </c>
      <c r="E751" s="10">
        <f t="shared" si="89"/>
        <v>1.3121871031805232E-2</v>
      </c>
      <c r="F751" s="5">
        <f t="shared" si="90"/>
        <v>3.2506173270956798E-7</v>
      </c>
      <c r="G751" s="5">
        <f t="shared" si="91"/>
        <v>1.7218349937532932E-4</v>
      </c>
      <c r="H751" s="6" cm="1">
        <f t="array" ref="H751">INDEX(DCC_estimation!$O$16:$O$2531,P751)</f>
        <v>0.62559392464627006</v>
      </c>
      <c r="I751" s="10">
        <f t="shared" si="92"/>
        <v>5.7014185314671292E-4</v>
      </c>
      <c r="J751" s="10">
        <f t="shared" si="93"/>
        <v>1.3121871031805232E-2</v>
      </c>
      <c r="K751" s="14" cm="1">
        <f t="array" ref="K751">INDEX(DCC_estimation!$P$16:$P$2531,P751)</f>
        <v>6.2523484415388702E-3</v>
      </c>
      <c r="L751" s="14" cm="1">
        <f t="array" ref="L751">INDEX(DCC_estimation!$Q$17:$Q$2531,P751)</f>
        <v>1.6399711578262078E-2</v>
      </c>
      <c r="M751" s="14">
        <f>GARCH_SP500!I748</f>
        <v>5.6804359582430138E-3</v>
      </c>
      <c r="N751" s="14">
        <f>GARCH_AAPL!I748</f>
        <v>1.7212618357021772E-2</v>
      </c>
      <c r="O751" s="6">
        <f t="shared" si="94"/>
        <v>1.6409130145642841</v>
      </c>
      <c r="P751" s="2">
        <f t="shared" si="95"/>
        <v>1469</v>
      </c>
    </row>
    <row r="752" spans="1:16" x14ac:dyDescent="0.25">
      <c r="A752" s="9">
        <v>43040</v>
      </c>
      <c r="B752" s="10">
        <v>1.5920722567817069E-3</v>
      </c>
      <c r="C752" s="10">
        <v>-1.2718836380446685E-2</v>
      </c>
      <c r="D752" s="10">
        <f t="shared" si="88"/>
        <v>1.2177288543926102E-3</v>
      </c>
      <c r="E752" s="10">
        <f t="shared" si="89"/>
        <v>-1.3512464388948653E-2</v>
      </c>
      <c r="F752" s="5">
        <f t="shared" si="90"/>
        <v>1.4828635628203389E-6</v>
      </c>
      <c r="G752" s="5">
        <f t="shared" si="91"/>
        <v>1.8258669386260549E-4</v>
      </c>
      <c r="H752" s="6" cm="1">
        <f t="array" ref="H752">INDEX(DCC_estimation!$O$16:$O$2531,P752)</f>
        <v>0.52202201301353057</v>
      </c>
      <c r="I752" s="10">
        <f t="shared" si="92"/>
        <v>1.2177288543926102E-3</v>
      </c>
      <c r="J752" s="10">
        <f t="shared" si="93"/>
        <v>1.3512464388948653E-2</v>
      </c>
      <c r="K752" s="14" cm="1">
        <f t="array" ref="K752">INDEX(DCC_estimation!$P$16:$P$2531,P752)</f>
        <v>6.1770790063337281E-3</v>
      </c>
      <c r="L752" s="14" cm="1">
        <f t="array" ref="L752">INDEX(DCC_estimation!$Q$17:$Q$2531,P752)</f>
        <v>1.6789543264691922E-2</v>
      </c>
      <c r="M752" s="14">
        <f>GARCH_SP500!I749</f>
        <v>5.3095835536473204E-3</v>
      </c>
      <c r="N752" s="14">
        <f>GARCH_AAPL!I749</f>
        <v>1.6611532735447708E-2</v>
      </c>
      <c r="O752" s="6">
        <f t="shared" si="94"/>
        <v>1.4188763270836369</v>
      </c>
      <c r="P752" s="2">
        <f t="shared" si="95"/>
        <v>1471</v>
      </c>
    </row>
    <row r="753" spans="1:16" x14ac:dyDescent="0.25">
      <c r="A753" s="9">
        <v>43041</v>
      </c>
      <c r="B753" s="10">
        <v>1.8996960486306058E-4</v>
      </c>
      <c r="C753" s="10">
        <v>7.3102043262029959E-3</v>
      </c>
      <c r="D753" s="10">
        <f t="shared" si="88"/>
        <v>-1.8437379752603609E-4</v>
      </c>
      <c r="E753" s="10">
        <f t="shared" si="89"/>
        <v>6.5165763177010274E-3</v>
      </c>
      <c r="F753" s="5">
        <f t="shared" si="90"/>
        <v>3.3993697214171751E-8</v>
      </c>
      <c r="G753" s="5">
        <f t="shared" si="91"/>
        <v>4.2465766904421885E-5</v>
      </c>
      <c r="H753" s="6" cm="1">
        <f t="array" ref="H753">INDEX(DCC_estimation!$O$16:$O$2531,P753)</f>
        <v>0.53064594425675748</v>
      </c>
      <c r="I753" s="10">
        <f t="shared" si="92"/>
        <v>1.8437379752603609E-4</v>
      </c>
      <c r="J753" s="10">
        <f t="shared" si="93"/>
        <v>6.5165763177010274E-3</v>
      </c>
      <c r="K753" s="14" cm="1">
        <f t="array" ref="K753">INDEX(DCC_estimation!$P$16:$P$2531,P753)</f>
        <v>5.9206443405604653E-3</v>
      </c>
      <c r="L753" s="14" cm="1">
        <f t="array" ref="L753">INDEX(DCC_estimation!$Q$17:$Q$2531,P753)</f>
        <v>1.6276540227354027E-2</v>
      </c>
      <c r="M753" s="14">
        <f>GARCH_SP500!I750</f>
        <v>5.0288451505697621E-3</v>
      </c>
      <c r="N753" s="14">
        <f>GARCH_AAPL!I750</f>
        <v>1.6302709136949194E-2</v>
      </c>
      <c r="O753" s="6">
        <f t="shared" si="94"/>
        <v>1.4588074475285511</v>
      </c>
      <c r="P753" s="2">
        <f t="shared" si="95"/>
        <v>1473</v>
      </c>
    </row>
    <row r="754" spans="1:16" x14ac:dyDescent="0.25">
      <c r="A754" s="9">
        <v>43042</v>
      </c>
      <c r="B754" s="10">
        <v>3.0970792875555375E-3</v>
      </c>
      <c r="C754" s="10">
        <v>2.6113854024150784E-2</v>
      </c>
      <c r="D754" s="10">
        <f t="shared" si="88"/>
        <v>2.722735885166441E-3</v>
      </c>
      <c r="E754" s="10">
        <f t="shared" si="89"/>
        <v>2.5320226015648817E-2</v>
      </c>
      <c r="F754" s="5">
        <f t="shared" si="90"/>
        <v>7.4132907003730828E-6</v>
      </c>
      <c r="G754" s="5">
        <f t="shared" si="91"/>
        <v>6.411138454835392E-4</v>
      </c>
      <c r="H754" s="6" cm="1">
        <f t="array" ref="H754">INDEX(DCC_estimation!$O$16:$O$2531,P754)</f>
        <v>0.52277840967262834</v>
      </c>
      <c r="I754" s="10">
        <f t="shared" si="92"/>
        <v>2.722735885166441E-3</v>
      </c>
      <c r="J754" s="10">
        <f t="shared" si="93"/>
        <v>2.5320226015648817E-2</v>
      </c>
      <c r="K754" s="14" cm="1">
        <f t="array" ref="K754">INDEX(DCC_estimation!$P$16:$P$2531,P754)</f>
        <v>5.7338143743911798E-3</v>
      </c>
      <c r="L754" s="14" cm="1">
        <f t="array" ref="L754">INDEX(DCC_estimation!$Q$17:$Q$2531,P754)</f>
        <v>1.6019510895413855E-2</v>
      </c>
      <c r="M754" s="14">
        <f>GARCH_SP500!I751</f>
        <v>4.8047606320945303E-3</v>
      </c>
      <c r="N754" s="14">
        <f>GARCH_AAPL!I751</f>
        <v>1.5392129765825067E-2</v>
      </c>
      <c r="O754" s="6">
        <f t="shared" si="94"/>
        <v>1.4605729943127124</v>
      </c>
      <c r="P754" s="2">
        <f t="shared" si="95"/>
        <v>1475</v>
      </c>
    </row>
    <row r="755" spans="1:16" x14ac:dyDescent="0.25">
      <c r="A755" s="9">
        <v>43045</v>
      </c>
      <c r="B755" s="10">
        <v>1.2713305304810074E-3</v>
      </c>
      <c r="C755" s="10">
        <v>1.0144927536231974E-2</v>
      </c>
      <c r="D755" s="10">
        <f t="shared" si="88"/>
        <v>8.9698712809191069E-4</v>
      </c>
      <c r="E755" s="10">
        <f t="shared" si="89"/>
        <v>9.3512995277300059E-3</v>
      </c>
      <c r="F755" s="5">
        <f t="shared" si="90"/>
        <v>8.0458590796257376E-7</v>
      </c>
      <c r="G755" s="5">
        <f t="shared" si="91"/>
        <v>8.7446802857323432E-5</v>
      </c>
      <c r="H755" s="6" cm="1">
        <f t="array" ref="H755">INDEX(DCC_estimation!$O$16:$O$2531,P755)</f>
        <v>0.53815143617292305</v>
      </c>
      <c r="I755" s="10">
        <f t="shared" si="92"/>
        <v>8.9698712809191069E-4</v>
      </c>
      <c r="J755" s="10">
        <f t="shared" si="93"/>
        <v>9.3512995277300059E-3</v>
      </c>
      <c r="K755" s="14" cm="1">
        <f t="array" ref="K755">INDEX(DCC_estimation!$P$16:$P$2531,P755)</f>
        <v>5.5866765749074329E-3</v>
      </c>
      <c r="L755" s="14" cm="1">
        <f t="array" ref="L755">INDEX(DCC_estimation!$Q$17:$Q$2531,P755)</f>
        <v>1.5285222968316001E-2</v>
      </c>
      <c r="M755" s="14">
        <f>GARCH_SP500!I752</f>
        <v>4.7386549549308576E-3</v>
      </c>
      <c r="N755" s="14">
        <f>GARCH_AAPL!I752</f>
        <v>1.6830320683132959E-2</v>
      </c>
      <c r="O755" s="6">
        <f t="shared" si="94"/>
        <v>1.4723896367240303</v>
      </c>
      <c r="P755" s="2">
        <f t="shared" si="95"/>
        <v>1477</v>
      </c>
    </row>
    <row r="756" spans="1:16" x14ac:dyDescent="0.25">
      <c r="A756" s="9">
        <v>43046</v>
      </c>
      <c r="B756" s="10">
        <v>-1.8910668318461443E-4</v>
      </c>
      <c r="C756" s="10">
        <v>3.2137503586802119E-3</v>
      </c>
      <c r="D756" s="10">
        <f t="shared" si="88"/>
        <v>-5.6345008557371116E-4</v>
      </c>
      <c r="E756" s="10">
        <f t="shared" si="89"/>
        <v>2.4201223501782439E-3</v>
      </c>
      <c r="F756" s="5">
        <f t="shared" si="90"/>
        <v>3.174759989330224E-7</v>
      </c>
      <c r="G756" s="5">
        <f t="shared" si="91"/>
        <v>5.8569921898322661E-6</v>
      </c>
      <c r="H756" s="6" cm="1">
        <f t="array" ref="H756">INDEX(DCC_estimation!$O$16:$O$2531,P756)</f>
        <v>0.54078411813863037</v>
      </c>
      <c r="I756" s="10">
        <f t="shared" si="92"/>
        <v>5.6345008557371116E-4</v>
      </c>
      <c r="J756" s="10">
        <f t="shared" si="93"/>
        <v>2.4201223501782439E-3</v>
      </c>
      <c r="K756" s="14" cm="1">
        <f t="array" ref="K756">INDEX(DCC_estimation!$P$16:$P$2531,P756)</f>
        <v>5.5496974813796047E-3</v>
      </c>
      <c r="L756" s="14" cm="1">
        <f t="array" ref="L756">INDEX(DCC_estimation!$Q$17:$Q$2531,P756)</f>
        <v>1.6419268274505714E-2</v>
      </c>
      <c r="M756" s="14">
        <f>GARCH_SP500!I753</f>
        <v>4.5768243119200169E-3</v>
      </c>
      <c r="N756" s="14">
        <f>GARCH_AAPL!I753</f>
        <v>1.5996396865511908E-2</v>
      </c>
      <c r="O756" s="6">
        <f t="shared" si="94"/>
        <v>1.5999573930114213</v>
      </c>
      <c r="P756" s="2">
        <f t="shared" si="95"/>
        <v>1479</v>
      </c>
    </row>
    <row r="757" spans="1:16" x14ac:dyDescent="0.25">
      <c r="A757" s="9">
        <v>43047</v>
      </c>
      <c r="B757" s="10">
        <v>1.4436587098169973E-3</v>
      </c>
      <c r="C757" s="10">
        <v>8.1803560020674571E-3</v>
      </c>
      <c r="D757" s="10">
        <f t="shared" si="88"/>
        <v>1.0693153074279006E-3</v>
      </c>
      <c r="E757" s="10">
        <f t="shared" si="89"/>
        <v>7.3867279935654886E-3</v>
      </c>
      <c r="F757" s="5">
        <f t="shared" si="90"/>
        <v>1.1434352266996255E-6</v>
      </c>
      <c r="G757" s="5">
        <f t="shared" si="91"/>
        <v>5.4563750450924031E-5</v>
      </c>
      <c r="H757" s="6" cm="1">
        <f t="array" ref="H757">INDEX(DCC_estimation!$O$16:$O$2531,P757)</f>
        <v>0.55228829526534728</v>
      </c>
      <c r="I757" s="10">
        <f t="shared" si="92"/>
        <v>1.0693153074279006E-3</v>
      </c>
      <c r="J757" s="10">
        <f t="shared" si="93"/>
        <v>7.3867279935654886E-3</v>
      </c>
      <c r="K757" s="14" cm="1">
        <f t="array" ref="K757">INDEX(DCC_estimation!$P$16:$P$2531,P757)</f>
        <v>5.4476554686561261E-3</v>
      </c>
      <c r="L757" s="14" cm="1">
        <f t="array" ref="L757">INDEX(DCC_estimation!$Q$17:$Q$2531,P757)</f>
        <v>1.5739320079981141E-2</v>
      </c>
      <c r="M757" s="14">
        <f>GARCH_SP500!I754</f>
        <v>4.4708481900450642E-3</v>
      </c>
      <c r="N757" s="14">
        <f>GARCH_AAPL!I754</f>
        <v>1.500932790836358E-2</v>
      </c>
      <c r="O757" s="6">
        <f t="shared" si="94"/>
        <v>1.5956666690143693</v>
      </c>
      <c r="P757" s="2">
        <f t="shared" si="95"/>
        <v>1481</v>
      </c>
    </row>
    <row r="758" spans="1:16" x14ac:dyDescent="0.25">
      <c r="A758" s="9">
        <v>43048</v>
      </c>
      <c r="B758" s="10">
        <v>-3.761977813581785E-3</v>
      </c>
      <c r="C758" s="10">
        <v>-2.0426690412466142E-3</v>
      </c>
      <c r="D758" s="10">
        <f t="shared" si="88"/>
        <v>-4.1363212159708819E-3</v>
      </c>
      <c r="E758" s="10">
        <f t="shared" si="89"/>
        <v>-2.8362970497485822E-3</v>
      </c>
      <c r="F758" s="5">
        <f t="shared" si="90"/>
        <v>1.7109153201690834E-5</v>
      </c>
      <c r="G758" s="5">
        <f t="shared" si="91"/>
        <v>8.0445809544125112E-6</v>
      </c>
      <c r="H758" s="6" cm="1">
        <f t="array" ref="H758">INDEX(DCC_estimation!$O$16:$O$2531,P758)</f>
        <v>0.56322417887879117</v>
      </c>
      <c r="I758" s="10">
        <f t="shared" si="92"/>
        <v>4.1363212159708819E-3</v>
      </c>
      <c r="J758" s="10">
        <f t="shared" si="93"/>
        <v>2.8362970497485822E-3</v>
      </c>
      <c r="K758" s="14" cm="1">
        <f t="array" ref="K758">INDEX(DCC_estimation!$P$16:$P$2531,P758)</f>
        <v>5.3800169303203768E-3</v>
      </c>
      <c r="L758" s="14" cm="1">
        <f t="array" ref="L758">INDEX(DCC_estimation!$Q$17:$Q$2531,P758)</f>
        <v>1.4958454978215473E-2</v>
      </c>
      <c r="M758" s="14">
        <f>GARCH_SP500!I755</f>
        <v>4.3766936253835922E-3</v>
      </c>
      <c r="N758" s="14">
        <f>GARCH_AAPL!I755</f>
        <v>1.4345134418006377E-2</v>
      </c>
      <c r="O758" s="6">
        <f t="shared" si="94"/>
        <v>1.5659734219273311</v>
      </c>
      <c r="P758" s="2">
        <f t="shared" si="95"/>
        <v>1483</v>
      </c>
    </row>
    <row r="759" spans="1:16" x14ac:dyDescent="0.25">
      <c r="A759" s="9">
        <v>43049</v>
      </c>
      <c r="B759" s="10">
        <v>-8.976174447306029E-4</v>
      </c>
      <c r="C759" s="10">
        <v>-6.8797132845188624E-3</v>
      </c>
      <c r="D759" s="10">
        <f t="shared" si="88"/>
        <v>-1.2719608471196996E-3</v>
      </c>
      <c r="E759" s="10">
        <f t="shared" si="89"/>
        <v>-7.6733412930208309E-3</v>
      </c>
      <c r="F759" s="5">
        <f t="shared" si="90"/>
        <v>1.617884396605464E-6</v>
      </c>
      <c r="G759" s="5">
        <f t="shared" si="91"/>
        <v>5.8880166599178597E-5</v>
      </c>
      <c r="H759" s="6" cm="1">
        <f t="array" ref="H759">INDEX(DCC_estimation!$O$16:$O$2531,P759)</f>
        <v>0.57225918430012312</v>
      </c>
      <c r="I759" s="10">
        <f t="shared" si="92"/>
        <v>1.2719608471196996E-3</v>
      </c>
      <c r="J759" s="10">
        <f t="shared" si="93"/>
        <v>7.6733412930208309E-3</v>
      </c>
      <c r="K759" s="14" cm="1">
        <f t="array" ref="K759">INDEX(DCC_estimation!$P$16:$P$2531,P759)</f>
        <v>5.3240107657782304E-3</v>
      </c>
      <c r="L759" s="14" cm="1">
        <f t="array" ref="L759">INDEX(DCC_estimation!$Q$17:$Q$2531,P759)</f>
        <v>1.4446318155980355E-2</v>
      </c>
      <c r="M759" s="14">
        <f>GARCH_SP500!I756</f>
        <v>4.7713970469973315E-3</v>
      </c>
      <c r="N759" s="14">
        <f>GARCH_AAPL!I756</f>
        <v>1.365142140441745E-2</v>
      </c>
      <c r="O759" s="6">
        <f t="shared" si="94"/>
        <v>1.5527839081807253</v>
      </c>
      <c r="P759" s="2">
        <f t="shared" si="95"/>
        <v>1485</v>
      </c>
    </row>
    <row r="760" spans="1:16" x14ac:dyDescent="0.25">
      <c r="A760" s="9">
        <v>43052</v>
      </c>
      <c r="B760" s="10">
        <v>9.8361925415324514E-4</v>
      </c>
      <c r="C760" s="10">
        <v>-4.0075571076887417E-3</v>
      </c>
      <c r="D760" s="10">
        <f t="shared" si="88"/>
        <v>6.0927585176414841E-4</v>
      </c>
      <c r="E760" s="10">
        <f t="shared" si="89"/>
        <v>-4.8011851161907102E-3</v>
      </c>
      <c r="F760" s="5">
        <f t="shared" si="90"/>
        <v>3.7121706354292853E-7</v>
      </c>
      <c r="G760" s="5">
        <f t="shared" si="91"/>
        <v>2.3051378519931202E-5</v>
      </c>
      <c r="H760" s="6" cm="1">
        <f t="array" ref="H760">INDEX(DCC_estimation!$O$16:$O$2531,P760)</f>
        <v>0.58211827392940407</v>
      </c>
      <c r="I760" s="10">
        <f t="shared" si="92"/>
        <v>6.0927585176414841E-4</v>
      </c>
      <c r="J760" s="10">
        <f t="shared" si="93"/>
        <v>4.8011851161907102E-3</v>
      </c>
      <c r="K760" s="14" cm="1">
        <f t="array" ref="K760">INDEX(DCC_estimation!$P$16:$P$2531,P760)</f>
        <v>5.5676225407408951E-3</v>
      </c>
      <c r="L760" s="14" cm="1">
        <f t="array" ref="L760">INDEX(DCC_estimation!$Q$17:$Q$2531,P760)</f>
        <v>1.3926535577094636E-2</v>
      </c>
      <c r="M760" s="14">
        <f>GARCH_SP500!I757</f>
        <v>4.6619959375813454E-3</v>
      </c>
      <c r="N760" s="14">
        <f>GARCH_AAPL!I757</f>
        <v>1.3336883107739662E-2</v>
      </c>
      <c r="O760" s="6">
        <f t="shared" si="94"/>
        <v>1.4560776691725885</v>
      </c>
      <c r="P760" s="2">
        <f t="shared" si="95"/>
        <v>1487</v>
      </c>
    </row>
    <row r="761" spans="1:16" x14ac:dyDescent="0.25">
      <c r="A761" s="9">
        <v>43053</v>
      </c>
      <c r="B761" s="10">
        <v>-2.309620711533511E-3</v>
      </c>
      <c r="C761" s="10">
        <v>-1.5117571995171497E-2</v>
      </c>
      <c r="D761" s="10">
        <f t="shared" si="88"/>
        <v>-2.6839641139226075E-3</v>
      </c>
      <c r="E761" s="10">
        <f t="shared" si="89"/>
        <v>-1.5911200003673465E-2</v>
      </c>
      <c r="F761" s="5">
        <f t="shared" si="90"/>
        <v>7.2036633648243679E-6</v>
      </c>
      <c r="G761" s="5">
        <f t="shared" si="91"/>
        <v>2.5316628555689848E-4</v>
      </c>
      <c r="H761" s="6" cm="1">
        <f t="array" ref="H761">INDEX(DCC_estimation!$O$16:$O$2531,P761)</f>
        <v>0.58864176804613422</v>
      </c>
      <c r="I761" s="10">
        <f t="shared" si="92"/>
        <v>2.6839641139226075E-3</v>
      </c>
      <c r="J761" s="10">
        <f t="shared" si="93"/>
        <v>1.5911200003673465E-2</v>
      </c>
      <c r="K761" s="14" cm="1">
        <f t="array" ref="K761">INDEX(DCC_estimation!$P$16:$P$2531,P761)</f>
        <v>5.4956412111989124E-3</v>
      </c>
      <c r="L761" s="14" cm="1">
        <f t="array" ref="L761">INDEX(DCC_estimation!$Q$17:$Q$2531,P761)</f>
        <v>1.370719961711957E-2</v>
      </c>
      <c r="M761" s="14">
        <f>GARCH_SP500!I758</f>
        <v>4.5137767496832666E-3</v>
      </c>
      <c r="N761" s="14">
        <f>GARCH_AAPL!I758</f>
        <v>1.2891236844490169E-2</v>
      </c>
      <c r="O761" s="6">
        <f t="shared" si="94"/>
        <v>1.468187224657326</v>
      </c>
      <c r="P761" s="2">
        <f t="shared" si="95"/>
        <v>1489</v>
      </c>
    </row>
    <row r="762" spans="1:16" x14ac:dyDescent="0.25">
      <c r="A762" s="9">
        <v>43054</v>
      </c>
      <c r="B762" s="10">
        <v>-5.5256759743608219E-3</v>
      </c>
      <c r="C762" s="10">
        <v>-1.3190125205792547E-2</v>
      </c>
      <c r="D762" s="10">
        <f t="shared" si="88"/>
        <v>-5.9000193767499189E-3</v>
      </c>
      <c r="E762" s="10">
        <f t="shared" si="89"/>
        <v>-1.3983753214294514E-2</v>
      </c>
      <c r="F762" s="5">
        <f t="shared" si="90"/>
        <v>3.4810228646024498E-5</v>
      </c>
      <c r="G762" s="5">
        <f t="shared" si="91"/>
        <v>1.9554535395829216E-4</v>
      </c>
      <c r="H762" s="6" cm="1">
        <f t="array" ref="H762">INDEX(DCC_estimation!$O$16:$O$2531,P762)</f>
        <v>0.58718988629383739</v>
      </c>
      <c r="I762" s="10">
        <f t="shared" si="92"/>
        <v>5.9000193767499189E-3</v>
      </c>
      <c r="J762" s="10">
        <f t="shared" si="93"/>
        <v>1.3983753214294514E-2</v>
      </c>
      <c r="K762" s="14" cm="1">
        <f t="array" ref="K762">INDEX(DCC_estimation!$P$16:$P$2531,P762)</f>
        <v>5.4040124948952625E-3</v>
      </c>
      <c r="L762" s="14" cm="1">
        <f t="array" ref="L762">INDEX(DCC_estimation!$Q$17:$Q$2531,P762)</f>
        <v>1.338826965161184E-2</v>
      </c>
      <c r="M762" s="14">
        <f>GARCH_SP500!I759</f>
        <v>4.6222070008252753E-3</v>
      </c>
      <c r="N762" s="14">
        <f>GARCH_AAPL!I759</f>
        <v>1.3669904982679877E-2</v>
      </c>
      <c r="O762" s="6">
        <f t="shared" si="94"/>
        <v>1.4547443296674976</v>
      </c>
      <c r="P762" s="2">
        <f t="shared" si="95"/>
        <v>1491</v>
      </c>
    </row>
    <row r="763" spans="1:16" x14ac:dyDescent="0.25">
      <c r="A763" s="9">
        <v>43055</v>
      </c>
      <c r="B763" s="10">
        <v>8.1961460177335521E-3</v>
      </c>
      <c r="C763" s="10">
        <v>1.1947054648687061E-2</v>
      </c>
      <c r="D763" s="10">
        <f t="shared" si="88"/>
        <v>7.8218026153444552E-3</v>
      </c>
      <c r="E763" s="10">
        <f t="shared" si="89"/>
        <v>1.1153426640185093E-2</v>
      </c>
      <c r="F763" s="5">
        <f t="shared" si="90"/>
        <v>6.118059615340936E-5</v>
      </c>
      <c r="G763" s="5">
        <f t="shared" si="91"/>
        <v>1.2439892581799053E-4</v>
      </c>
      <c r="H763" s="6" cm="1">
        <f t="array" ref="H763">INDEX(DCC_estimation!$O$16:$O$2531,P763)</f>
        <v>0.59438590149183856</v>
      </c>
      <c r="I763" s="10">
        <f t="shared" si="92"/>
        <v>7.8218026153444552E-3</v>
      </c>
      <c r="J763" s="10">
        <f t="shared" si="93"/>
        <v>1.1153426640185093E-2</v>
      </c>
      <c r="K763" s="14" cm="1">
        <f t="array" ref="K763">INDEX(DCC_estimation!$P$16:$P$2531,P763)</f>
        <v>5.4695782006186659E-3</v>
      </c>
      <c r="L763" s="14" cm="1">
        <f t="array" ref="L763">INDEX(DCC_estimation!$Q$17:$Q$2531,P763)</f>
        <v>1.4001657891018603E-2</v>
      </c>
      <c r="M763" s="14">
        <f>GARCH_SP500!I760</f>
        <v>5.3272044854933854E-3</v>
      </c>
      <c r="N763" s="14">
        <f>GARCH_AAPL!I760</f>
        <v>1.4002494957596751E-2</v>
      </c>
      <c r="O763" s="6">
        <f t="shared" si="94"/>
        <v>1.5215776688213472</v>
      </c>
      <c r="P763" s="2">
        <f t="shared" si="95"/>
        <v>1493</v>
      </c>
    </row>
    <row r="764" spans="1:16" x14ac:dyDescent="0.25">
      <c r="A764" s="9">
        <v>43056</v>
      </c>
      <c r="B764" s="10">
        <v>-2.6260422951377427E-3</v>
      </c>
      <c r="C764" s="10">
        <v>-5.5524018444230716E-3</v>
      </c>
      <c r="D764" s="10">
        <f t="shared" si="88"/>
        <v>-3.0003856975268392E-3</v>
      </c>
      <c r="E764" s="10">
        <f t="shared" si="89"/>
        <v>-6.3460298529250401E-3</v>
      </c>
      <c r="F764" s="5">
        <f t="shared" si="90"/>
        <v>9.002314333923617E-6</v>
      </c>
      <c r="G764" s="5">
        <f t="shared" si="91"/>
        <v>4.0272094894215807E-5</v>
      </c>
      <c r="H764" s="6" cm="1">
        <f t="array" ref="H764">INDEX(DCC_estimation!$O$16:$O$2531,P764)</f>
        <v>0.62172015246226608</v>
      </c>
      <c r="I764" s="10">
        <f t="shared" si="92"/>
        <v>3.0003856975268392E-3</v>
      </c>
      <c r="J764" s="10">
        <f t="shared" si="93"/>
        <v>6.3460298529250401E-3</v>
      </c>
      <c r="K764" s="14" cm="1">
        <f t="array" ref="K764">INDEX(DCC_estimation!$P$16:$P$2531,P764)</f>
        <v>5.9262589258312045E-3</v>
      </c>
      <c r="L764" s="14" cm="1">
        <f t="array" ref="L764">INDEX(DCC_estimation!$Q$17:$Q$2531,P764)</f>
        <v>1.4266437370348663E-2</v>
      </c>
      <c r="M764" s="14">
        <f>GARCH_SP500!I761</f>
        <v>6.0483648253967489E-3</v>
      </c>
      <c r="N764" s="14">
        <f>GARCH_AAPL!I761</f>
        <v>1.3791121944670226E-2</v>
      </c>
      <c r="O764" s="6">
        <f t="shared" si="94"/>
        <v>1.4966831061541055</v>
      </c>
      <c r="P764" s="2">
        <f t="shared" si="95"/>
        <v>1495</v>
      </c>
    </row>
    <row r="765" spans="1:16" x14ac:dyDescent="0.25">
      <c r="A765" s="9">
        <v>43059</v>
      </c>
      <c r="B765" s="10">
        <v>1.275762452255913E-3</v>
      </c>
      <c r="C765" s="10">
        <v>-9.9909496322514446E-4</v>
      </c>
      <c r="D765" s="10">
        <f t="shared" si="88"/>
        <v>9.0141904986681628E-4</v>
      </c>
      <c r="E765" s="10">
        <f t="shared" si="89"/>
        <v>-1.7927229717271125E-3</v>
      </c>
      <c r="F765" s="5">
        <f t="shared" si="90"/>
        <v>8.1255630346279376E-7</v>
      </c>
      <c r="G765" s="5">
        <f t="shared" si="91"/>
        <v>3.2138556533580893E-6</v>
      </c>
      <c r="H765" s="6" cm="1">
        <f t="array" ref="H765">INDEX(DCC_estimation!$O$16:$O$2531,P765)</f>
        <v>0.63334873977243789</v>
      </c>
      <c r="I765" s="10">
        <f t="shared" si="92"/>
        <v>9.0141904986681628E-4</v>
      </c>
      <c r="J765" s="10">
        <f t="shared" si="93"/>
        <v>1.7927229717271125E-3</v>
      </c>
      <c r="K765" s="14" cm="1">
        <f t="array" ref="K765">INDEX(DCC_estimation!$P$16:$P$2531,P765)</f>
        <v>6.4398892933054874E-3</v>
      </c>
      <c r="L765" s="14" cm="1">
        <f t="array" ref="L765">INDEX(DCC_estimation!$Q$17:$Q$2531,P765)</f>
        <v>1.4099392925833577E-2</v>
      </c>
      <c r="M765" s="14">
        <f>GARCH_SP500!I762</f>
        <v>5.8160606037220919E-3</v>
      </c>
      <c r="N765" s="14">
        <f>GARCH_AAPL!I762</f>
        <v>1.3358001125398427E-2</v>
      </c>
      <c r="O765" s="6">
        <f t="shared" si="94"/>
        <v>1.3866438279328848</v>
      </c>
      <c r="P765" s="2">
        <f t="shared" si="95"/>
        <v>1497</v>
      </c>
    </row>
    <row r="766" spans="1:16" x14ac:dyDescent="0.25">
      <c r="A766" s="9">
        <v>43060</v>
      </c>
      <c r="B766" s="10">
        <v>6.5410860758907674E-3</v>
      </c>
      <c r="C766" s="10">
        <v>1.859044637228946E-2</v>
      </c>
      <c r="D766" s="10">
        <f t="shared" si="88"/>
        <v>6.1667426735016705E-3</v>
      </c>
      <c r="E766" s="10">
        <f t="shared" si="89"/>
        <v>1.7796818363787492E-2</v>
      </c>
      <c r="F766" s="5">
        <f t="shared" si="90"/>
        <v>3.8028715201186532E-5</v>
      </c>
      <c r="G766" s="5">
        <f t="shared" si="91"/>
        <v>3.167267438736437E-4</v>
      </c>
      <c r="H766" s="6" cm="1">
        <f t="array" ref="H766">INDEX(DCC_estimation!$O$16:$O$2531,P766)</f>
        <v>0.62990457141249001</v>
      </c>
      <c r="I766" s="10">
        <f t="shared" si="92"/>
        <v>6.1667426735016705E-3</v>
      </c>
      <c r="J766" s="10">
        <f t="shared" si="93"/>
        <v>1.7796818363787492E-2</v>
      </c>
      <c r="K766" s="14" cm="1">
        <f t="array" ref="K766">INDEX(DCC_estimation!$P$16:$P$2531,P766)</f>
        <v>6.2659336274111998E-3</v>
      </c>
      <c r="L766" s="14" cm="1">
        <f t="array" ref="L766">INDEX(DCC_estimation!$Q$17:$Q$2531,P766)</f>
        <v>1.377450034607185E-2</v>
      </c>
      <c r="M766" s="14">
        <f>GARCH_SP500!I763</f>
        <v>5.4213266235704763E-3</v>
      </c>
      <c r="N766" s="14">
        <f>GARCH_AAPL!I763</f>
        <v>1.2793406965247276E-2</v>
      </c>
      <c r="O766" s="6">
        <f t="shared" si="94"/>
        <v>1.3847291166565343</v>
      </c>
      <c r="P766" s="2">
        <f t="shared" si="95"/>
        <v>1499</v>
      </c>
    </row>
    <row r="767" spans="1:16" x14ac:dyDescent="0.25">
      <c r="A767" s="9">
        <v>43061</v>
      </c>
      <c r="B767" s="10">
        <v>-7.5027991212117673E-4</v>
      </c>
      <c r="C767" s="10">
        <v>1.0511770821300725E-2</v>
      </c>
      <c r="D767" s="10">
        <f t="shared" si="88"/>
        <v>-1.1246233145102735E-3</v>
      </c>
      <c r="E767" s="10">
        <f t="shared" si="89"/>
        <v>9.7181428127987579E-3</v>
      </c>
      <c r="F767" s="5">
        <f t="shared" si="90"/>
        <v>1.2647775995400734E-6</v>
      </c>
      <c r="G767" s="5">
        <f t="shared" si="91"/>
        <v>9.4442299729952149E-5</v>
      </c>
      <c r="H767" s="6" cm="1">
        <f t="array" ref="H767">INDEX(DCC_estimation!$O$16:$O$2531,P767)</f>
        <v>0.61886475382285033</v>
      </c>
      <c r="I767" s="10">
        <f t="shared" si="92"/>
        <v>1.1246233145102735E-3</v>
      </c>
      <c r="J767" s="10">
        <f t="shared" si="93"/>
        <v>9.7181428127987579E-3</v>
      </c>
      <c r="K767" s="14" cm="1">
        <f t="array" ref="K767">INDEX(DCC_estimation!$P$16:$P$2531,P767)</f>
        <v>5.9920988017726929E-3</v>
      </c>
      <c r="L767" s="14" cm="1">
        <f t="array" ref="L767">INDEX(DCC_estimation!$Q$17:$Q$2531,P767)</f>
        <v>1.3354913318838788E-2</v>
      </c>
      <c r="M767" s="14">
        <f>GARCH_SP500!I764</f>
        <v>5.7311442619177614E-3</v>
      </c>
      <c r="N767" s="14">
        <f>GARCH_AAPL!I764</f>
        <v>1.3654428949849737E-2</v>
      </c>
      <c r="O767" s="6">
        <f t="shared" si="94"/>
        <v>1.3792972073397054</v>
      </c>
      <c r="P767" s="2">
        <f t="shared" si="95"/>
        <v>1501</v>
      </c>
    </row>
    <row r="768" spans="1:16" x14ac:dyDescent="0.25">
      <c r="A768" s="9">
        <v>43063</v>
      </c>
      <c r="B768" s="10">
        <v>2.056155374497548E-3</v>
      </c>
      <c r="C768" s="10">
        <v>5.711019400500561E-5</v>
      </c>
      <c r="D768" s="10">
        <f t="shared" si="88"/>
        <v>1.6818119721084513E-3</v>
      </c>
      <c r="E768" s="10">
        <f t="shared" si="89"/>
        <v>-7.3651781449696251E-4</v>
      </c>
      <c r="F768" s="5">
        <f t="shared" si="90"/>
        <v>2.8284915095273184E-6</v>
      </c>
      <c r="G768" s="5">
        <f t="shared" si="91"/>
        <v>5.4245849107138209E-7</v>
      </c>
      <c r="H768" s="6" cm="1">
        <f t="array" ref="H768">INDEX(DCC_estimation!$O$16:$O$2531,P768)</f>
        <v>0.63650504587927292</v>
      </c>
      <c r="I768" s="10">
        <f t="shared" si="92"/>
        <v>1.6818119721084513E-3</v>
      </c>
      <c r="J768" s="10">
        <f t="shared" si="93"/>
        <v>7.3651781449696251E-4</v>
      </c>
      <c r="K768" s="14" cm="1">
        <f t="array" ref="K768">INDEX(DCC_estimation!$P$16:$P$2531,P768)</f>
        <v>6.2153018737277094E-3</v>
      </c>
      <c r="L768" s="14" cm="1">
        <f t="array" ref="L768">INDEX(DCC_estimation!$Q$17:$Q$2531,P768)</f>
        <v>1.4007094610602165E-2</v>
      </c>
      <c r="M768" s="14">
        <f>GARCH_SP500!I765</f>
        <v>5.3961436580340881E-3</v>
      </c>
      <c r="N768" s="14">
        <f>GARCH_AAPL!I765</f>
        <v>1.3382673174580363E-2</v>
      </c>
      <c r="O768" s="6">
        <f t="shared" si="94"/>
        <v>1.4344575016449537</v>
      </c>
      <c r="P768" s="2">
        <f t="shared" si="95"/>
        <v>1503</v>
      </c>
    </row>
    <row r="769" spans="1:16" x14ac:dyDescent="0.25">
      <c r="A769" s="9">
        <v>43066</v>
      </c>
      <c r="B769" s="10">
        <v>-3.8425772934425062E-4</v>
      </c>
      <c r="C769" s="10">
        <v>-5.0294564782533691E-3</v>
      </c>
      <c r="D769" s="10">
        <f t="shared" si="88"/>
        <v>-7.5860113173334734E-4</v>
      </c>
      <c r="E769" s="10">
        <f t="shared" si="89"/>
        <v>-5.8230844867553375E-3</v>
      </c>
      <c r="F769" s="5">
        <f t="shared" si="90"/>
        <v>5.754756770671154E-7</v>
      </c>
      <c r="G769" s="5">
        <f t="shared" si="91"/>
        <v>3.390831293989067E-5</v>
      </c>
      <c r="H769" s="6" cm="1">
        <f t="array" ref="H769">INDEX(DCC_estimation!$O$16:$O$2531,P769)</f>
        <v>0.60583797184463406</v>
      </c>
      <c r="I769" s="10">
        <f t="shared" si="92"/>
        <v>7.5860113173334734E-4</v>
      </c>
      <c r="J769" s="10">
        <f t="shared" si="93"/>
        <v>5.8230844867553375E-3</v>
      </c>
      <c r="K769" s="14" cm="1">
        <f t="array" ref="K769">INDEX(DCC_estimation!$P$16:$P$2531,P769)</f>
        <v>5.978777945922587E-3</v>
      </c>
      <c r="L769" s="14" cm="1">
        <f t="array" ref="L769">INDEX(DCC_estimation!$Q$17:$Q$2531,P769)</f>
        <v>1.3797473870923163E-2</v>
      </c>
      <c r="M769" s="14">
        <f>GARCH_SP500!I766</f>
        <v>5.1158930140430469E-3</v>
      </c>
      <c r="N769" s="14">
        <f>GARCH_AAPL!I766</f>
        <v>1.2793823028653353E-2</v>
      </c>
      <c r="O769" s="6">
        <f t="shared" si="94"/>
        <v>1.3981174183329761</v>
      </c>
      <c r="P769" s="2">
        <f t="shared" si="95"/>
        <v>1505</v>
      </c>
    </row>
    <row r="770" spans="1:16" x14ac:dyDescent="0.25">
      <c r="A770" s="9">
        <v>43067</v>
      </c>
      <c r="B770" s="10">
        <v>9.8484673755101504E-3</v>
      </c>
      <c r="C770" s="10">
        <v>-5.858969633154687E-3</v>
      </c>
      <c r="D770" s="10">
        <f t="shared" si="88"/>
        <v>9.4741239731210534E-3</v>
      </c>
      <c r="E770" s="10">
        <f t="shared" si="89"/>
        <v>-6.6525976416566554E-3</v>
      </c>
      <c r="F770" s="5">
        <f t="shared" si="90"/>
        <v>8.975902505806705E-5</v>
      </c>
      <c r="G770" s="5">
        <f t="shared" si="91"/>
        <v>4.4257055381775697E-5</v>
      </c>
      <c r="H770" s="6" cm="1">
        <f t="array" ref="H770">INDEX(DCC_estimation!$O$16:$O$2531,P770)</f>
        <v>0.60121714065234333</v>
      </c>
      <c r="I770" s="10">
        <f t="shared" si="92"/>
        <v>9.4741239731210534E-3</v>
      </c>
      <c r="J770" s="10">
        <f t="shared" si="93"/>
        <v>6.6525976416566554E-3</v>
      </c>
      <c r="K770" s="14" cm="1">
        <f t="array" ref="K770">INDEX(DCC_estimation!$P$16:$P$2531,P770)</f>
        <v>5.7915243556238075E-3</v>
      </c>
      <c r="L770" s="14" cm="1">
        <f t="array" ref="L770">INDEX(DCC_estimation!$Q$17:$Q$2531,P770)</f>
        <v>1.3358023306610107E-2</v>
      </c>
      <c r="M770" s="14">
        <f>GARCH_SP500!I767</f>
        <v>4.8944719984908448E-3</v>
      </c>
      <c r="N770" s="14">
        <f>GARCH_AAPL!I767</f>
        <v>1.2502892738307987E-2</v>
      </c>
      <c r="O770" s="6">
        <f t="shared" si="94"/>
        <v>1.3866940867422906</v>
      </c>
      <c r="P770" s="2">
        <f t="shared" si="95"/>
        <v>1507</v>
      </c>
    </row>
    <row r="771" spans="1:16" x14ac:dyDescent="0.25">
      <c r="A771" s="9">
        <v>43068</v>
      </c>
      <c r="B771" s="10">
        <v>-3.6923685973555553E-4</v>
      </c>
      <c r="C771" s="10">
        <v>-2.0743120321575326E-2</v>
      </c>
      <c r="D771" s="10">
        <f t="shared" si="88"/>
        <v>-7.4358026212465226E-4</v>
      </c>
      <c r="E771" s="10">
        <f t="shared" si="89"/>
        <v>-2.1536748330077293E-2</v>
      </c>
      <c r="F771" s="5">
        <f t="shared" si="90"/>
        <v>5.5291160622136655E-7</v>
      </c>
      <c r="G771" s="5">
        <f t="shared" si="91"/>
        <v>4.6383152863308706E-4</v>
      </c>
      <c r="H771" s="6" cm="1">
        <f t="array" ref="H771">INDEX(DCC_estimation!$O$16:$O$2531,P771)</f>
        <v>0.60062963224590338</v>
      </c>
      <c r="I771" s="10">
        <f t="shared" si="92"/>
        <v>7.4358026212465226E-4</v>
      </c>
      <c r="J771" s="10">
        <f t="shared" si="93"/>
        <v>2.1536748330077293E-2</v>
      </c>
      <c r="K771" s="14" cm="1">
        <f t="array" ref="K771">INDEX(DCC_estimation!$P$16:$P$2531,P771)</f>
        <v>5.6437123514632235E-3</v>
      </c>
      <c r="L771" s="14" cm="1">
        <f t="array" ref="L771">INDEX(DCC_estimation!$Q$17:$Q$2531,P771)</f>
        <v>1.3151928595353421E-2</v>
      </c>
      <c r="M771" s="14">
        <f>GARCH_SP500!I768</f>
        <v>6.2376522526957469E-3</v>
      </c>
      <c r="N771" s="14">
        <f>GARCH_AAPL!I768</f>
        <v>1.232221456937087E-2</v>
      </c>
      <c r="O771" s="6">
        <f t="shared" si="94"/>
        <v>1.3996882802688284</v>
      </c>
      <c r="P771" s="2">
        <f t="shared" si="95"/>
        <v>1509</v>
      </c>
    </row>
    <row r="772" spans="1:16" x14ac:dyDescent="0.25">
      <c r="A772" s="9">
        <v>43069</v>
      </c>
      <c r="B772" s="10">
        <v>8.1909469282996916E-3</v>
      </c>
      <c r="C772" s="10">
        <v>1.3984022043521893E-2</v>
      </c>
      <c r="D772" s="10">
        <f t="shared" si="88"/>
        <v>7.8166035259105947E-3</v>
      </c>
      <c r="E772" s="10">
        <f t="shared" si="89"/>
        <v>1.3190394035019926E-2</v>
      </c>
      <c r="F772" s="5">
        <f t="shared" si="90"/>
        <v>6.1099290681277936E-5</v>
      </c>
      <c r="G772" s="5">
        <f t="shared" si="91"/>
        <v>1.7398649479908923E-4</v>
      </c>
      <c r="H772" s="6" cm="1">
        <f t="array" ref="H772">INDEX(DCC_estimation!$O$16:$O$2531,P772)</f>
        <v>0.51023294188084178</v>
      </c>
      <c r="I772" s="10">
        <f t="shared" si="92"/>
        <v>7.8166035259105947E-3</v>
      </c>
      <c r="J772" s="10">
        <f t="shared" si="93"/>
        <v>1.3190394035019926E-2</v>
      </c>
      <c r="K772" s="14" cm="1">
        <f t="array" ref="K772">INDEX(DCC_estimation!$P$16:$P$2531,P772)</f>
        <v>6.5827834284064727E-3</v>
      </c>
      <c r="L772" s="14" cm="1">
        <f t="array" ref="L772">INDEX(DCC_estimation!$Q$17:$Q$2531,P772)</f>
        <v>1.3029639571116481E-2</v>
      </c>
      <c r="M772" s="14">
        <f>GARCH_SP500!I769</f>
        <v>5.7796153359382461E-3</v>
      </c>
      <c r="N772" s="14">
        <f>GARCH_AAPL!I769</f>
        <v>1.4214414441909219E-2</v>
      </c>
      <c r="O772" s="6">
        <f t="shared" si="94"/>
        <v>1.0099301309730531</v>
      </c>
      <c r="P772" s="2">
        <f t="shared" si="95"/>
        <v>1511</v>
      </c>
    </row>
    <row r="773" spans="1:16" x14ac:dyDescent="0.25">
      <c r="A773" s="9">
        <v>43070</v>
      </c>
      <c r="B773" s="10">
        <v>-2.0244902892453398E-3</v>
      </c>
      <c r="C773" s="10">
        <v>-4.6552456372302986E-3</v>
      </c>
      <c r="D773" s="10">
        <f t="shared" si="88"/>
        <v>-2.3988336916344363E-3</v>
      </c>
      <c r="E773" s="10">
        <f t="shared" si="89"/>
        <v>-5.448873645732267E-3</v>
      </c>
      <c r="F773" s="5">
        <f t="shared" si="90"/>
        <v>5.7544030801204977E-6</v>
      </c>
      <c r="G773" s="5">
        <f t="shared" si="91"/>
        <v>2.9690224007155648E-5</v>
      </c>
      <c r="H773" s="6" cm="1">
        <f t="array" ref="H773">INDEX(DCC_estimation!$O$16:$O$2531,P773)</f>
        <v>0.50717870533518261</v>
      </c>
      <c r="I773" s="10">
        <f t="shared" si="92"/>
        <v>2.3988336916344363E-3</v>
      </c>
      <c r="J773" s="10">
        <f t="shared" si="93"/>
        <v>5.448873645732267E-3</v>
      </c>
      <c r="K773" s="14" cm="1">
        <f t="array" ref="K773">INDEX(DCC_estimation!$P$16:$P$2531,P773)</f>
        <v>6.2491126732564491E-3</v>
      </c>
      <c r="L773" s="14" cm="1">
        <f t="array" ref="L773">INDEX(DCC_estimation!$Q$17:$Q$2531,P773)</f>
        <v>1.4473835072613966E-2</v>
      </c>
      <c r="M773" s="14">
        <f>GARCH_SP500!I770</f>
        <v>6.3480235319238283E-3</v>
      </c>
      <c r="N773" s="14">
        <f>GARCH_AAPL!I770</f>
        <v>1.416520043696008E-2</v>
      </c>
      <c r="O773" s="6">
        <f t="shared" si="94"/>
        <v>1.1746981239078804</v>
      </c>
      <c r="P773" s="2">
        <f t="shared" si="95"/>
        <v>1513</v>
      </c>
    </row>
    <row r="774" spans="1:16" x14ac:dyDescent="0.25">
      <c r="A774" s="9">
        <v>43073</v>
      </c>
      <c r="B774" s="10">
        <v>-1.0521455442770167E-3</v>
      </c>
      <c r="C774" s="10">
        <v>-7.3078045645645906E-3</v>
      </c>
      <c r="D774" s="10">
        <f t="shared" si="88"/>
        <v>-1.4264889466661134E-3</v>
      </c>
      <c r="E774" s="10">
        <f t="shared" si="89"/>
        <v>-8.1014325730665582E-3</v>
      </c>
      <c r="F774" s="5">
        <f t="shared" si="90"/>
        <v>2.0348707149605977E-6</v>
      </c>
      <c r="G774" s="5">
        <f t="shared" si="91"/>
        <v>6.5633209735943836E-5</v>
      </c>
      <c r="H774" s="6" cm="1">
        <f t="array" ref="H774">INDEX(DCC_estimation!$O$16:$O$2531,P774)</f>
        <v>0.5616880125217828</v>
      </c>
      <c r="I774" s="10">
        <f t="shared" si="92"/>
        <v>1.4264889466661134E-3</v>
      </c>
      <c r="J774" s="10">
        <f t="shared" si="93"/>
        <v>8.1014325730665582E-3</v>
      </c>
      <c r="K774" s="14" cm="1">
        <f t="array" ref="K774">INDEX(DCC_estimation!$P$16:$P$2531,P774)</f>
        <v>6.6597843336273482E-3</v>
      </c>
      <c r="L774" s="14" cm="1">
        <f t="array" ref="L774">INDEX(DCC_estimation!$Q$17:$Q$2531,P774)</f>
        <v>1.4419037349545433E-2</v>
      </c>
      <c r="M774" s="14">
        <f>GARCH_SP500!I771</f>
        <v>5.9837970644774441E-3</v>
      </c>
      <c r="N774" s="14">
        <f>GARCH_AAPL!I771</f>
        <v>1.3614819330755402E-2</v>
      </c>
      <c r="O774" s="6">
        <f t="shared" si="94"/>
        <v>1.2161055111723551</v>
      </c>
      <c r="P774" s="2">
        <f t="shared" si="95"/>
        <v>1515</v>
      </c>
    </row>
    <row r="775" spans="1:16" x14ac:dyDescent="0.25">
      <c r="A775" s="9">
        <v>43074</v>
      </c>
      <c r="B775" s="10">
        <v>-3.7394295759706209E-3</v>
      </c>
      <c r="C775" s="10">
        <v>-9.4230857615296149E-4</v>
      </c>
      <c r="D775" s="10">
        <f t="shared" si="88"/>
        <v>-4.1137729783597178E-3</v>
      </c>
      <c r="E775" s="10">
        <f t="shared" si="89"/>
        <v>-1.7359365846549295E-3</v>
      </c>
      <c r="F775" s="5">
        <f t="shared" si="90"/>
        <v>1.6923128117482583E-5</v>
      </c>
      <c r="G775" s="5">
        <f t="shared" si="91"/>
        <v>3.0134758259434214E-6</v>
      </c>
      <c r="H775" s="6" cm="1">
        <f t="array" ref="H775">INDEX(DCC_estimation!$O$16:$O$2531,P775)</f>
        <v>0.57744131831006418</v>
      </c>
      <c r="I775" s="10">
        <f t="shared" si="92"/>
        <v>4.1137729783597178E-3</v>
      </c>
      <c r="J775" s="10">
        <f t="shared" si="93"/>
        <v>1.7359365846549295E-3</v>
      </c>
      <c r="K775" s="14" cm="1">
        <f t="array" ref="K775">INDEX(DCC_estimation!$P$16:$P$2531,P775)</f>
        <v>6.3878955775067163E-3</v>
      </c>
      <c r="L775" s="14" cm="1">
        <f t="array" ref="L775">INDEX(DCC_estimation!$Q$17:$Q$2531,P775)</f>
        <v>1.3992512869521939E-2</v>
      </c>
      <c r="M775" s="14">
        <f>GARCH_SP500!I772</f>
        <v>5.6150570751864713E-3</v>
      </c>
      <c r="N775" s="14">
        <f>GARCH_AAPL!I772</f>
        <v>1.3340660172487211E-2</v>
      </c>
      <c r="O775" s="6">
        <f t="shared" si="94"/>
        <v>1.2648696240900301</v>
      </c>
      <c r="P775" s="2">
        <f t="shared" si="95"/>
        <v>1517</v>
      </c>
    </row>
    <row r="776" spans="1:16" x14ac:dyDescent="0.25">
      <c r="A776" s="9">
        <v>43075</v>
      </c>
      <c r="B776" s="10">
        <v>-1.1408709408766704E-4</v>
      </c>
      <c r="C776" s="10">
        <v>-3.7137703371845632E-3</v>
      </c>
      <c r="D776" s="10">
        <f t="shared" si="88"/>
        <v>-4.8843049647676376E-4</v>
      </c>
      <c r="E776" s="10">
        <f t="shared" si="89"/>
        <v>-4.5073983456865316E-3</v>
      </c>
      <c r="F776" s="5">
        <f t="shared" si="90"/>
        <v>2.3856434988853792E-7</v>
      </c>
      <c r="G776" s="5">
        <f t="shared" si="91"/>
        <v>2.0316639846697683E-5</v>
      </c>
      <c r="H776" s="6" cm="1">
        <f t="array" ref="H776">INDEX(DCC_estimation!$O$16:$O$2531,P776)</f>
        <v>0.58558235010555093</v>
      </c>
      <c r="I776" s="10">
        <f t="shared" si="92"/>
        <v>4.8843049647676376E-4</v>
      </c>
      <c r="J776" s="10">
        <f t="shared" si="93"/>
        <v>4.5073983456865316E-3</v>
      </c>
      <c r="K776" s="14" cm="1">
        <f t="array" ref="K776">INDEX(DCC_estimation!$P$16:$P$2531,P776)</f>
        <v>6.1238582446408564E-3</v>
      </c>
      <c r="L776" s="14" cm="1">
        <f t="array" ref="L776">INDEX(DCC_estimation!$Q$17:$Q$2531,P776)</f>
        <v>1.3785905488499284E-2</v>
      </c>
      <c r="M776" s="14">
        <f>GARCH_SP500!I773</f>
        <v>5.6488990736255776E-3</v>
      </c>
      <c r="N776" s="14">
        <f>GARCH_AAPL!I773</f>
        <v>1.2777540494061016E-2</v>
      </c>
      <c r="O776" s="6">
        <f t="shared" si="94"/>
        <v>1.3182511109484156</v>
      </c>
      <c r="P776" s="2">
        <f t="shared" si="95"/>
        <v>1519</v>
      </c>
    </row>
    <row r="777" spans="1:16" x14ac:dyDescent="0.25">
      <c r="A777" s="9">
        <v>43076</v>
      </c>
      <c r="B777" s="10">
        <v>2.9323728639507607E-3</v>
      </c>
      <c r="C777" s="10">
        <v>1.8342820385606196E-3</v>
      </c>
      <c r="D777" s="10">
        <f t="shared" si="88"/>
        <v>2.5580294615616642E-3</v>
      </c>
      <c r="E777" s="10">
        <f t="shared" si="89"/>
        <v>1.0406540300586515E-3</v>
      </c>
      <c r="F777" s="5">
        <f t="shared" si="90"/>
        <v>6.5435147262174575E-6</v>
      </c>
      <c r="G777" s="5">
        <f t="shared" si="91"/>
        <v>1.0829608102773128E-6</v>
      </c>
      <c r="H777" s="6" cm="1">
        <f t="array" ref="H777">INDEX(DCC_estimation!$O$16:$O$2531,P777)</f>
        <v>0.58869587193953554</v>
      </c>
      <c r="I777" s="10">
        <f t="shared" si="92"/>
        <v>2.5580294615616642E-3</v>
      </c>
      <c r="J777" s="10">
        <f t="shared" si="93"/>
        <v>1.0406540300586515E-3</v>
      </c>
      <c r="K777" s="14" cm="1">
        <f t="array" ref="K777">INDEX(DCC_estimation!$P$16:$P$2531,P777)</f>
        <v>6.1404300948215218E-3</v>
      </c>
      <c r="L777" s="14" cm="1">
        <f t="array" ref="L777">INDEX(DCC_estimation!$Q$17:$Q$2531,P777)</f>
        <v>1.3363163161182759E-2</v>
      </c>
      <c r="M777" s="14">
        <f>GARCH_SP500!I774</f>
        <v>5.300730958793228E-3</v>
      </c>
      <c r="N777" s="14">
        <f>GARCH_AAPL!I774</f>
        <v>1.2413446411139178E-2</v>
      </c>
      <c r="O777" s="6">
        <f t="shared" si="94"/>
        <v>1.2811543926991684</v>
      </c>
      <c r="P777" s="2">
        <f t="shared" si="95"/>
        <v>1521</v>
      </c>
    </row>
    <row r="778" spans="1:16" x14ac:dyDescent="0.25">
      <c r="A778" s="9">
        <v>43077</v>
      </c>
      <c r="B778" s="10">
        <v>5.5062988721947814E-3</v>
      </c>
      <c r="C778" s="10">
        <v>2.9522795675740454E-4</v>
      </c>
      <c r="D778" s="10">
        <f t="shared" si="88"/>
        <v>5.1319554698056845E-3</v>
      </c>
      <c r="E778" s="10">
        <f t="shared" si="89"/>
        <v>-4.9840005174456358E-4</v>
      </c>
      <c r="F778" s="5">
        <f t="shared" si="90"/>
        <v>2.6336966944068485E-5</v>
      </c>
      <c r="G778" s="5">
        <f t="shared" si="91"/>
        <v>2.4840261157898362E-7</v>
      </c>
      <c r="H778" s="6" cm="1">
        <f t="array" ref="H778">INDEX(DCC_estimation!$O$16:$O$2531,P778)</f>
        <v>0.59178390722744523</v>
      </c>
      <c r="I778" s="10">
        <f t="shared" si="92"/>
        <v>5.1319554698056845E-3</v>
      </c>
      <c r="J778" s="10">
        <f t="shared" si="93"/>
        <v>4.9840005174456358E-4</v>
      </c>
      <c r="K778" s="14" cm="1">
        <f t="array" ref="K778">INDEX(DCC_estimation!$P$16:$P$2531,P778)</f>
        <v>5.9017914053661009E-3</v>
      </c>
      <c r="L778" s="14" cm="1">
        <f t="array" ref="L778">INDEX(DCC_estimation!$Q$17:$Q$2531,P778)</f>
        <v>1.3099030523074328E-2</v>
      </c>
      <c r="M778" s="14">
        <f>GARCH_SP500!I775</f>
        <v>5.1015305745836775E-3</v>
      </c>
      <c r="N778" s="14">
        <f>GARCH_AAPL!I775</f>
        <v>1.1974578275931102E-2</v>
      </c>
      <c r="O778" s="6">
        <f t="shared" si="94"/>
        <v>1.3134648332010355</v>
      </c>
      <c r="P778" s="2">
        <f t="shared" si="95"/>
        <v>1523</v>
      </c>
    </row>
    <row r="779" spans="1:16" x14ac:dyDescent="0.25">
      <c r="A779" s="9">
        <v>43080</v>
      </c>
      <c r="B779" s="10">
        <v>3.2019611540636816E-3</v>
      </c>
      <c r="C779" s="10">
        <v>1.9483994083580258E-2</v>
      </c>
      <c r="D779" s="10">
        <f t="shared" si="88"/>
        <v>2.8276177516745851E-3</v>
      </c>
      <c r="E779" s="10">
        <f t="shared" si="89"/>
        <v>1.8690366075078291E-2</v>
      </c>
      <c r="F779" s="5">
        <f t="shared" si="90"/>
        <v>7.9954221495852357E-6</v>
      </c>
      <c r="G779" s="5">
        <f t="shared" si="91"/>
        <v>3.493297840204375E-4</v>
      </c>
      <c r="H779" s="6" cm="1">
        <f t="array" ref="H779">INDEX(DCC_estimation!$O$16:$O$2531,P779)</f>
        <v>0.59232910588472365</v>
      </c>
      <c r="I779" s="10">
        <f t="shared" si="92"/>
        <v>2.8276177516745851E-3</v>
      </c>
      <c r="J779" s="10">
        <f t="shared" si="93"/>
        <v>1.8690366075078291E-2</v>
      </c>
      <c r="K779" s="14" cm="1">
        <f t="array" ref="K779">INDEX(DCC_estimation!$P$16:$P$2531,P779)</f>
        <v>5.7746496632270416E-3</v>
      </c>
      <c r="L779" s="14" cm="1">
        <f t="array" ref="L779">INDEX(DCC_estimation!$Q$17:$Q$2531,P779)</f>
        <v>1.2781924293305229E-2</v>
      </c>
      <c r="M779" s="14">
        <f>GARCH_SP500!I776</f>
        <v>5.3025333698301629E-3</v>
      </c>
      <c r="N779" s="14">
        <f>GARCH_AAPL!I776</f>
        <v>1.1618684296324606E-2</v>
      </c>
      <c r="O779" s="6">
        <f t="shared" si="94"/>
        <v>1.311093525959246</v>
      </c>
      <c r="P779" s="2">
        <f t="shared" si="95"/>
        <v>1525</v>
      </c>
    </row>
    <row r="780" spans="1:16" x14ac:dyDescent="0.25">
      <c r="A780" s="9">
        <v>43081</v>
      </c>
      <c r="B780" s="10">
        <v>1.5488780033008354E-3</v>
      </c>
      <c r="C780" s="10">
        <v>-5.6176753344528985E-3</v>
      </c>
      <c r="D780" s="10">
        <f t="shared" si="88"/>
        <v>1.1745346009117386E-3</v>
      </c>
      <c r="E780" s="10">
        <f t="shared" si="89"/>
        <v>-6.4113033429548669E-3</v>
      </c>
      <c r="F780" s="5">
        <f t="shared" si="90"/>
        <v>1.3795315287388972E-6</v>
      </c>
      <c r="G780" s="5">
        <f t="shared" si="91"/>
        <v>4.1104810555384251E-5</v>
      </c>
      <c r="H780" s="6" cm="1">
        <f t="array" ref="H780">INDEX(DCC_estimation!$O$16:$O$2531,P780)</f>
        <v>0.5795323334407243</v>
      </c>
      <c r="I780" s="10">
        <f t="shared" si="92"/>
        <v>1.1745346009117386E-3</v>
      </c>
      <c r="J780" s="10">
        <f t="shared" si="93"/>
        <v>6.4113033429548669E-3</v>
      </c>
      <c r="K780" s="14" cm="1">
        <f t="array" ref="K780">INDEX(DCC_estimation!$P$16:$P$2531,P780)</f>
        <v>5.9197353577023553E-3</v>
      </c>
      <c r="L780" s="14" cm="1">
        <f t="array" ref="L780">INDEX(DCC_estimation!$Q$17:$Q$2531,P780)</f>
        <v>1.2532100451593673E-2</v>
      </c>
      <c r="M780" s="14">
        <f>GARCH_SP500!I777</f>
        <v>5.1275344049932789E-3</v>
      </c>
      <c r="N780" s="14">
        <f>GARCH_AAPL!I777</f>
        <v>1.2933397538414092E-2</v>
      </c>
      <c r="O780" s="6">
        <f t="shared" si="94"/>
        <v>1.2268719763250622</v>
      </c>
      <c r="P780" s="2">
        <f t="shared" si="95"/>
        <v>1527</v>
      </c>
    </row>
    <row r="781" spans="1:16" x14ac:dyDescent="0.25">
      <c r="A781" s="9">
        <v>43082</v>
      </c>
      <c r="B781" s="10">
        <v>-4.7295344411457663E-4</v>
      </c>
      <c r="C781" s="10">
        <v>3.3197904093136277E-3</v>
      </c>
      <c r="D781" s="10">
        <f t="shared" si="88"/>
        <v>-8.4729684650367335E-4</v>
      </c>
      <c r="E781" s="10">
        <f t="shared" si="89"/>
        <v>2.5261624008116597E-3</v>
      </c>
      <c r="F781" s="5">
        <f t="shared" si="90"/>
        <v>7.1791194609506936E-7</v>
      </c>
      <c r="G781" s="5">
        <f t="shared" si="91"/>
        <v>6.3814964752745283E-6</v>
      </c>
      <c r="H781" s="6" cm="1">
        <f t="array" ref="H781">INDEX(DCC_estimation!$O$16:$O$2531,P781)</f>
        <v>0.58057397908402342</v>
      </c>
      <c r="I781" s="10">
        <f t="shared" si="92"/>
        <v>8.4729684650367335E-4</v>
      </c>
      <c r="J781" s="10">
        <f t="shared" si="93"/>
        <v>2.5261624008116597E-3</v>
      </c>
      <c r="K781" s="14" cm="1">
        <f t="array" ref="K781">INDEX(DCC_estimation!$P$16:$P$2531,P781)</f>
        <v>5.8049890051578169E-3</v>
      </c>
      <c r="L781" s="14" cm="1">
        <f t="array" ref="L781">INDEX(DCC_estimation!$Q$17:$Q$2531,P781)</f>
        <v>1.3503444419969391E-2</v>
      </c>
      <c r="M781" s="14">
        <f>GARCH_SP500!I778</f>
        <v>4.8851817894604221E-3</v>
      </c>
      <c r="N781" s="14">
        <f>GARCH_AAPL!I778</f>
        <v>1.2656346710504146E-2</v>
      </c>
      <c r="O781" s="6">
        <f t="shared" si="94"/>
        <v>1.3505190881973852</v>
      </c>
      <c r="P781" s="2">
        <f t="shared" si="95"/>
        <v>1529</v>
      </c>
    </row>
    <row r="782" spans="1:16" x14ac:dyDescent="0.25">
      <c r="A782" s="9">
        <v>43083</v>
      </c>
      <c r="B782" s="10">
        <v>-4.0708263702422531E-3</v>
      </c>
      <c r="C782" s="10">
        <v>-2.9026527450481954E-4</v>
      </c>
      <c r="D782" s="10">
        <f t="shared" si="88"/>
        <v>-4.4451697726313501E-3</v>
      </c>
      <c r="E782" s="10">
        <f t="shared" si="89"/>
        <v>-1.0838932830067875E-3</v>
      </c>
      <c r="F782" s="5">
        <f t="shared" si="90"/>
        <v>1.975953430751545E-5</v>
      </c>
      <c r="G782" s="5">
        <f t="shared" si="91"/>
        <v>1.1748246489472321E-6</v>
      </c>
      <c r="H782" s="6" cm="1">
        <f t="array" ref="H782">INDEX(DCC_estimation!$O$16:$O$2531,P782)</f>
        <v>0.57577340359704743</v>
      </c>
      <c r="I782" s="10">
        <f t="shared" si="92"/>
        <v>4.4451697726313501E-3</v>
      </c>
      <c r="J782" s="10">
        <f t="shared" si="93"/>
        <v>1.0838932830067875E-3</v>
      </c>
      <c r="K782" s="14" cm="1">
        <f t="array" ref="K782">INDEX(DCC_estimation!$P$16:$P$2531,P782)</f>
        <v>5.645136996633375E-3</v>
      </c>
      <c r="L782" s="14" cm="1">
        <f t="array" ref="L782">INDEX(DCC_estimation!$Q$17:$Q$2531,P782)</f>
        <v>1.3297905463741553E-2</v>
      </c>
      <c r="M782" s="14">
        <f>GARCH_SP500!I779</f>
        <v>4.7210278975988755E-3</v>
      </c>
      <c r="N782" s="14">
        <f>GARCH_AAPL!I779</f>
        <v>1.219195980346559E-2</v>
      </c>
      <c r="O782" s="6">
        <f t="shared" si="94"/>
        <v>1.3563143452738966</v>
      </c>
      <c r="P782" s="2">
        <f t="shared" si="95"/>
        <v>1531</v>
      </c>
    </row>
    <row r="783" spans="1:16" x14ac:dyDescent="0.25">
      <c r="A783" s="9">
        <v>43084</v>
      </c>
      <c r="B783" s="10">
        <v>8.9743251345204555E-3</v>
      </c>
      <c r="C783" s="10">
        <v>1.0161421437695939E-2</v>
      </c>
      <c r="D783" s="10">
        <f t="shared" si="88"/>
        <v>8.5999817321313586E-3</v>
      </c>
      <c r="E783" s="10">
        <f t="shared" si="89"/>
        <v>9.3677934291939713E-3</v>
      </c>
      <c r="F783" s="5">
        <f t="shared" si="90"/>
        <v>7.3959685792993087E-5</v>
      </c>
      <c r="G783" s="5">
        <f t="shared" si="91"/>
        <v>8.7755553732049745E-5</v>
      </c>
      <c r="H783" s="6" cm="1">
        <f t="array" ref="H783">INDEX(DCC_estimation!$O$16:$O$2531,P783)</f>
        <v>0.58024266262298019</v>
      </c>
      <c r="I783" s="10">
        <f t="shared" si="92"/>
        <v>8.5999817321313586E-3</v>
      </c>
      <c r="J783" s="10">
        <f t="shared" si="93"/>
        <v>9.3677934291939713E-3</v>
      </c>
      <c r="K783" s="14" cm="1">
        <f t="array" ref="K783">INDEX(DCC_estimation!$P$16:$P$2531,P783)</f>
        <v>5.5364252810630498E-3</v>
      </c>
      <c r="L783" s="14" cm="1">
        <f t="array" ref="L783">INDEX(DCC_estimation!$Q$17:$Q$2531,P783)</f>
        <v>1.2953737629535025E-2</v>
      </c>
      <c r="M783" s="14">
        <f>GARCH_SP500!I780</f>
        <v>5.0690042007685635E-3</v>
      </c>
      <c r="N783" s="14">
        <f>GARCH_AAPL!I780</f>
        <v>1.1807738110247604E-2</v>
      </c>
      <c r="O783" s="6">
        <f t="shared" si="94"/>
        <v>1.357610882745931</v>
      </c>
      <c r="P783" s="2">
        <f t="shared" si="95"/>
        <v>1533</v>
      </c>
    </row>
    <row r="784" spans="1:16" x14ac:dyDescent="0.25">
      <c r="A784" s="9">
        <v>43087</v>
      </c>
      <c r="B784" s="10">
        <v>5.3628620866204013E-3</v>
      </c>
      <c r="C784" s="10">
        <v>1.4082887854227621E-2</v>
      </c>
      <c r="D784" s="10">
        <f t="shared" si="88"/>
        <v>4.9885186842313044E-3</v>
      </c>
      <c r="E784" s="10">
        <f t="shared" si="89"/>
        <v>1.3289259845725654E-2</v>
      </c>
      <c r="F784" s="5">
        <f t="shared" si="90"/>
        <v>2.4885318662924823E-5</v>
      </c>
      <c r="G784" s="5">
        <f t="shared" si="91"/>
        <v>1.7660442724721622E-4</v>
      </c>
      <c r="H784" s="6" cm="1">
        <f t="array" ref="H784">INDEX(DCC_estimation!$O$16:$O$2531,P784)</f>
        <v>0.58246067441811222</v>
      </c>
      <c r="I784" s="10">
        <f t="shared" si="92"/>
        <v>4.9885186842313044E-3</v>
      </c>
      <c r="J784" s="10">
        <f t="shared" si="93"/>
        <v>1.3289259845725654E-2</v>
      </c>
      <c r="K784" s="14" cm="1">
        <f t="array" ref="K784">INDEX(DCC_estimation!$P$16:$P$2531,P784)</f>
        <v>5.7571960701670944E-3</v>
      </c>
      <c r="L784" s="14" cm="1">
        <f t="array" ref="L784">INDEX(DCC_estimation!$Q$17:$Q$2531,P784)</f>
        <v>1.2677706656115643E-2</v>
      </c>
      <c r="M784" s="14">
        <f>GARCH_SP500!I781</f>
        <v>6.0902496414323559E-3</v>
      </c>
      <c r="N784" s="14">
        <f>GARCH_AAPL!I781</f>
        <v>1.1860455627483946E-2</v>
      </c>
      <c r="O784" s="6">
        <f t="shared" si="94"/>
        <v>1.2826149186164142</v>
      </c>
      <c r="P784" s="2">
        <f t="shared" si="95"/>
        <v>1535</v>
      </c>
    </row>
    <row r="785" spans="1:16" x14ac:dyDescent="0.25">
      <c r="A785" s="9">
        <v>43088</v>
      </c>
      <c r="B785" s="10">
        <v>-3.230291135099761E-3</v>
      </c>
      <c r="C785" s="10">
        <v>-1.06564335109397E-2</v>
      </c>
      <c r="D785" s="10">
        <f t="shared" si="88"/>
        <v>-3.6046345374888575E-3</v>
      </c>
      <c r="E785" s="10">
        <f t="shared" si="89"/>
        <v>-1.1450061519441668E-2</v>
      </c>
      <c r="F785" s="5">
        <f t="shared" si="90"/>
        <v>1.299339014885751E-5</v>
      </c>
      <c r="G785" s="5">
        <f t="shared" si="91"/>
        <v>1.3110390879899885E-4</v>
      </c>
      <c r="H785" s="6" cm="1">
        <f t="array" ref="H785">INDEX(DCC_estimation!$O$16:$O$2531,P785)</f>
        <v>0.60314280877992843</v>
      </c>
      <c r="I785" s="10">
        <f t="shared" si="92"/>
        <v>3.6046345374888575E-3</v>
      </c>
      <c r="J785" s="10">
        <f t="shared" si="93"/>
        <v>1.1450061519441668E-2</v>
      </c>
      <c r="K785" s="14" cm="1">
        <f t="array" ref="K785">INDEX(DCC_estimation!$P$16:$P$2531,P785)</f>
        <v>6.4747104389393274E-3</v>
      </c>
      <c r="L785" s="14" cm="1">
        <f t="array" ref="L785">INDEX(DCC_estimation!$Q$17:$Q$2531,P785)</f>
        <v>1.2718891175321245E-2</v>
      </c>
      <c r="M785" s="14">
        <f>GARCH_SP500!I782</f>
        <v>6.0048188333188934E-3</v>
      </c>
      <c r="N785" s="14">
        <f>GARCH_AAPL!I782</f>
        <v>1.2319651411077E-2</v>
      </c>
      <c r="O785" s="6">
        <f t="shared" si="94"/>
        <v>1.1848109379399827</v>
      </c>
      <c r="P785" s="2">
        <f t="shared" si="95"/>
        <v>1537</v>
      </c>
    </row>
    <row r="786" spans="1:16" x14ac:dyDescent="0.25">
      <c r="A786" s="9">
        <v>43089</v>
      </c>
      <c r="B786" s="10">
        <v>-8.2790409737931725E-4</v>
      </c>
      <c r="C786" s="10">
        <v>-1.0884840650159378E-3</v>
      </c>
      <c r="D786" s="10">
        <f t="shared" ref="D786:D849" si="96">B786-B$8</f>
        <v>-1.202247499768414E-3</v>
      </c>
      <c r="E786" s="10">
        <f t="shared" ref="E786:E849" si="97">C786-C$8</f>
        <v>-1.8821120735179058E-3</v>
      </c>
      <c r="F786" s="5">
        <f t="shared" ref="F786:F849" si="98">D786^2</f>
        <v>1.4453990506994026E-6</v>
      </c>
      <c r="G786" s="5">
        <f t="shared" ref="G786:G849" si="99">E786^2</f>
        <v>3.5423458572818707E-6</v>
      </c>
      <c r="H786" s="6" cm="1">
        <f t="array" ref="H786">INDEX(DCC_estimation!$O$16:$O$2531,P786)</f>
        <v>0.61692883467663484</v>
      </c>
      <c r="I786" s="10">
        <f t="shared" ref="I786:I849" si="100">ABS(D786)</f>
        <v>1.202247499768414E-3</v>
      </c>
      <c r="J786" s="10">
        <f t="shared" ref="J786:J849" si="101">ABS(E786)</f>
        <v>1.8821120735179058E-3</v>
      </c>
      <c r="K786" s="14" cm="1">
        <f t="array" ref="K786">INDEX(DCC_estimation!$P$16:$P$2531,P786)</f>
        <v>6.4143447006630872E-3</v>
      </c>
      <c r="L786" s="14" cm="1">
        <f t="array" ref="L786">INDEX(DCC_estimation!$Q$17:$Q$2531,P786)</f>
        <v>1.3055750022278141E-2</v>
      </c>
      <c r="M786" s="14">
        <f>GARCH_SP500!I783</f>
        <v>5.8625522556475847E-3</v>
      </c>
      <c r="N786" s="14">
        <f>GARCH_AAPL!I783</f>
        <v>1.2634988763422545E-2</v>
      </c>
      <c r="O786" s="6">
        <f t="shared" ref="O786:O849" si="102">(K786*L786*H786)/K786^2</f>
        <v>1.2556962593919947</v>
      </c>
      <c r="P786" s="2">
        <f t="shared" si="95"/>
        <v>1539</v>
      </c>
    </row>
    <row r="787" spans="1:16" x14ac:dyDescent="0.25">
      <c r="A787" s="9">
        <v>43090</v>
      </c>
      <c r="B787" s="10">
        <v>1.9856303069889503E-3</v>
      </c>
      <c r="C787" s="10">
        <v>3.7854199582256776E-3</v>
      </c>
      <c r="D787" s="10">
        <f t="shared" si="96"/>
        <v>1.6112869045998535E-3</v>
      </c>
      <c r="E787" s="10">
        <f t="shared" si="97"/>
        <v>2.9917919497237096E-3</v>
      </c>
      <c r="F787" s="5">
        <f t="shared" si="98"/>
        <v>2.5962454889349775E-6</v>
      </c>
      <c r="G787" s="5">
        <f t="shared" si="99"/>
        <v>8.9508190704315953E-6</v>
      </c>
      <c r="H787" s="6" cm="1">
        <f t="array" ref="H787">INDEX(DCC_estimation!$O$16:$O$2531,P787)</f>
        <v>0.62295385033380835</v>
      </c>
      <c r="I787" s="10">
        <f t="shared" si="100"/>
        <v>1.6112869045998535E-3</v>
      </c>
      <c r="J787" s="10">
        <f t="shared" si="101"/>
        <v>2.9917919497237096E-3</v>
      </c>
      <c r="K787" s="14" cm="1">
        <f t="array" ref="K787">INDEX(DCC_estimation!$P$16:$P$2531,P787)</f>
        <v>6.3018240928292444E-3</v>
      </c>
      <c r="L787" s="14" cm="1">
        <f t="array" ref="L787">INDEX(DCC_estimation!$Q$17:$Q$2531,P787)</f>
        <v>1.3296255342165171E-2</v>
      </c>
      <c r="M787" s="14">
        <f>GARCH_SP500!I784</f>
        <v>5.5046020199684652E-3</v>
      </c>
      <c r="N787" s="14">
        <f>GARCH_AAPL!I784</f>
        <v>1.2193012022048115E-2</v>
      </c>
      <c r="O787" s="6">
        <f t="shared" si="102"/>
        <v>1.3143739556056977</v>
      </c>
      <c r="P787" s="2">
        <f t="shared" ref="P787:P850" si="103">P786+2</f>
        <v>1541</v>
      </c>
    </row>
    <row r="788" spans="1:16" x14ac:dyDescent="0.25">
      <c r="A788" s="9">
        <v>43091</v>
      </c>
      <c r="B788" s="10">
        <v>-4.5817393474556489E-4</v>
      </c>
      <c r="C788" s="10">
        <v>0</v>
      </c>
      <c r="D788" s="10">
        <f t="shared" si="96"/>
        <v>-8.3251733713466162E-4</v>
      </c>
      <c r="E788" s="10">
        <f t="shared" si="97"/>
        <v>-7.9362800850196812E-4</v>
      </c>
      <c r="F788" s="5">
        <f t="shared" si="98"/>
        <v>6.9308511662978783E-7</v>
      </c>
      <c r="G788" s="5">
        <f t="shared" si="99"/>
        <v>6.2984541587879995E-7</v>
      </c>
      <c r="H788" s="6" cm="1">
        <f t="array" ref="H788">INDEX(DCC_estimation!$O$16:$O$2531,P788)</f>
        <v>0.61709837986572003</v>
      </c>
      <c r="I788" s="10">
        <f t="shared" si="100"/>
        <v>8.3251733713466162E-4</v>
      </c>
      <c r="J788" s="10">
        <f t="shared" si="101"/>
        <v>7.9362800850196812E-4</v>
      </c>
      <c r="K788" s="14" cm="1">
        <f t="array" ref="K788">INDEX(DCC_estimation!$P$16:$P$2531,P788)</f>
        <v>6.0481343341527265E-3</v>
      </c>
      <c r="L788" s="14" cm="1">
        <f t="array" ref="L788">INDEX(DCC_estimation!$Q$17:$Q$2531,P788)</f>
        <v>1.296818418420099E-2</v>
      </c>
      <c r="M788" s="14">
        <f>GARCH_SP500!I785</f>
        <v>5.1975694980259338E-3</v>
      </c>
      <c r="N788" s="14">
        <f>GARCH_AAPL!I785</f>
        <v>1.1817216164451912E-2</v>
      </c>
      <c r="O788" s="6">
        <f t="shared" si="102"/>
        <v>1.3231593426556658</v>
      </c>
      <c r="P788" s="2">
        <f t="shared" si="103"/>
        <v>1543</v>
      </c>
    </row>
    <row r="789" spans="1:16" x14ac:dyDescent="0.25">
      <c r="A789" s="9">
        <v>43095</v>
      </c>
      <c r="B789" s="10">
        <v>-1.0583824636460903E-3</v>
      </c>
      <c r="C789" s="10">
        <v>-2.536991087069107E-2</v>
      </c>
      <c r="D789" s="10">
        <f t="shared" si="96"/>
        <v>-1.4327258660351871E-3</v>
      </c>
      <c r="E789" s="10">
        <f t="shared" si="97"/>
        <v>-2.6163538879193038E-2</v>
      </c>
      <c r="F789" s="5">
        <f t="shared" si="98"/>
        <v>2.0527034072062767E-6</v>
      </c>
      <c r="G789" s="5">
        <f t="shared" si="99"/>
        <v>6.8453076668304564E-4</v>
      </c>
      <c r="H789" s="6" cm="1">
        <f t="array" ref="H789">INDEX(DCC_estimation!$O$16:$O$2531,P789)</f>
        <v>0.6124623518219795</v>
      </c>
      <c r="I789" s="10">
        <f t="shared" si="100"/>
        <v>1.4327258660351871E-3</v>
      </c>
      <c r="J789" s="10">
        <f t="shared" si="101"/>
        <v>2.6163538879193038E-2</v>
      </c>
      <c r="K789" s="14" cm="1">
        <f t="array" ref="K789">INDEX(DCC_estimation!$P$16:$P$2531,P789)</f>
        <v>5.8418774984691745E-3</v>
      </c>
      <c r="L789" s="14" cm="1">
        <f t="array" ref="L789">INDEX(DCC_estimation!$Q$17:$Q$2531,P789)</f>
        <v>1.2693787999706191E-2</v>
      </c>
      <c r="M789" s="14">
        <f>GARCH_SP500!I786</f>
        <v>4.9617295259910387E-3</v>
      </c>
      <c r="N789" s="14">
        <f>GARCH_AAPL!I786</f>
        <v>1.1493229409121888E-2</v>
      </c>
      <c r="O789" s="6">
        <f t="shared" si="102"/>
        <v>1.3308165489377211</v>
      </c>
      <c r="P789" s="2">
        <f t="shared" si="103"/>
        <v>1545</v>
      </c>
    </row>
    <row r="790" spans="1:16" x14ac:dyDescent="0.25">
      <c r="A790" s="9">
        <v>43096</v>
      </c>
      <c r="B790" s="10">
        <v>7.9089722066782997E-4</v>
      </c>
      <c r="C790" s="10">
        <v>1.7588086177489082E-4</v>
      </c>
      <c r="D790" s="10">
        <f t="shared" si="96"/>
        <v>4.165538182787333E-4</v>
      </c>
      <c r="E790" s="10">
        <f t="shared" si="97"/>
        <v>-6.177471467270773E-4</v>
      </c>
      <c r="F790" s="5">
        <f t="shared" si="98"/>
        <v>1.7351708352259197E-7</v>
      </c>
      <c r="G790" s="5">
        <f t="shared" si="99"/>
        <v>3.8161153728944519E-7</v>
      </c>
      <c r="H790" s="6" cm="1">
        <f t="array" ref="H790">INDEX(DCC_estimation!$O$16:$O$2531,P790)</f>
        <v>0.60889532499743426</v>
      </c>
      <c r="I790" s="10">
        <f t="shared" si="100"/>
        <v>4.165538182787333E-4</v>
      </c>
      <c r="J790" s="10">
        <f t="shared" si="101"/>
        <v>6.177471467270773E-4</v>
      </c>
      <c r="K790" s="14" cm="1">
        <f t="array" ref="K790">INDEX(DCC_estimation!$P$16:$P$2531,P790)</f>
        <v>5.6841420947036491E-3</v>
      </c>
      <c r="L790" s="14" cm="1">
        <f t="array" ref="L790">INDEX(DCC_estimation!$Q$17:$Q$2531,P790)</f>
        <v>1.2464430656797695E-2</v>
      </c>
      <c r="M790" s="14">
        <f>GARCH_SP500!I787</f>
        <v>4.819558197302112E-3</v>
      </c>
      <c r="N790" s="14">
        <f>GARCH_AAPL!I787</f>
        <v>1.4627004172279317E-2</v>
      </c>
      <c r="O790" s="6">
        <f t="shared" si="102"/>
        <v>1.3352117926028917</v>
      </c>
      <c r="P790" s="2">
        <f t="shared" si="103"/>
        <v>1547</v>
      </c>
    </row>
    <row r="791" spans="1:16" x14ac:dyDescent="0.25">
      <c r="A791" s="9">
        <v>43097</v>
      </c>
      <c r="B791" s="10">
        <v>1.8340279279212002E-3</v>
      </c>
      <c r="C791" s="10">
        <v>2.8135520368792744E-3</v>
      </c>
      <c r="D791" s="10">
        <f t="shared" si="96"/>
        <v>1.4596845255321034E-3</v>
      </c>
      <c r="E791" s="10">
        <f t="shared" si="97"/>
        <v>2.0199240283773063E-3</v>
      </c>
      <c r="F791" s="5">
        <f t="shared" si="98"/>
        <v>2.1306789140778819E-6</v>
      </c>
      <c r="G791" s="5">
        <f t="shared" si="99"/>
        <v>4.0800930804160054E-6</v>
      </c>
      <c r="H791" s="6" cm="1">
        <f t="array" ref="H791">INDEX(DCC_estimation!$O$16:$O$2531,P791)</f>
        <v>0.56476434794057362</v>
      </c>
      <c r="I791" s="10">
        <f t="shared" si="100"/>
        <v>1.4596845255321034E-3</v>
      </c>
      <c r="J791" s="10">
        <f t="shared" si="101"/>
        <v>2.0199240283773063E-3</v>
      </c>
      <c r="K791" s="14" cm="1">
        <f t="array" ref="K791">INDEX(DCC_estimation!$P$16:$P$2531,P791)</f>
        <v>5.5904672919455372E-3</v>
      </c>
      <c r="L791" s="14" cm="1">
        <f t="array" ref="L791">INDEX(DCC_estimation!$Q$17:$Q$2531,P791)</f>
        <v>1.4827041256518535E-2</v>
      </c>
      <c r="M791" s="14">
        <f>GARCH_SP500!I788</f>
        <v>4.6343185568490574E-3</v>
      </c>
      <c r="N791" s="14">
        <f>GARCH_AAPL!I788</f>
        <v>1.3840763849213461E-2</v>
      </c>
      <c r="O791" s="6">
        <f t="shared" si="102"/>
        <v>1.4978683980836807</v>
      </c>
      <c r="P791" s="2">
        <f t="shared" si="103"/>
        <v>1549</v>
      </c>
    </row>
    <row r="792" spans="1:16" x14ac:dyDescent="0.25">
      <c r="A792" s="9">
        <v>43098</v>
      </c>
      <c r="B792" s="10">
        <v>-5.1831786689685577E-3</v>
      </c>
      <c r="C792" s="10">
        <v>-1.0813677811550182E-2</v>
      </c>
      <c r="D792" s="10">
        <f t="shared" si="96"/>
        <v>-5.5575220713576547E-3</v>
      </c>
      <c r="E792" s="10">
        <f t="shared" si="97"/>
        <v>-1.160730582005215E-2</v>
      </c>
      <c r="F792" s="5">
        <f t="shared" si="98"/>
        <v>3.0886051573627478E-5</v>
      </c>
      <c r="G792" s="5">
        <f t="shared" si="99"/>
        <v>1.347295484002165E-4</v>
      </c>
      <c r="H792" s="6" cm="1">
        <f t="array" ref="H792">INDEX(DCC_estimation!$O$16:$O$2531,P792)</f>
        <v>0.57349500679222909</v>
      </c>
      <c r="I792" s="10">
        <f t="shared" si="100"/>
        <v>5.5575220713576547E-3</v>
      </c>
      <c r="J792" s="10">
        <f t="shared" si="101"/>
        <v>1.160730582005215E-2</v>
      </c>
      <c r="K792" s="14" cm="1">
        <f t="array" ref="K792">INDEX(DCC_estimation!$P$16:$P$2531,P792)</f>
        <v>5.4743455612393382E-3</v>
      </c>
      <c r="L792" s="14" cm="1">
        <f t="array" ref="L792">INDEX(DCC_estimation!$Q$17:$Q$2531,P792)</f>
        <v>1.4201370813272857E-2</v>
      </c>
      <c r="M792" s="14">
        <f>GARCH_SP500!I789</f>
        <v>4.5160487687902076E-3</v>
      </c>
      <c r="N792" s="14">
        <f>GARCH_AAPL!I789</f>
        <v>1.3175811859336599E-2</v>
      </c>
      <c r="O792" s="6">
        <f t="shared" si="102"/>
        <v>1.4877422625058154</v>
      </c>
      <c r="P792" s="2">
        <f t="shared" si="103"/>
        <v>1551</v>
      </c>
    </row>
    <row r="793" spans="1:16" x14ac:dyDescent="0.25">
      <c r="A793" s="9">
        <v>43102</v>
      </c>
      <c r="B793" s="10">
        <v>8.3033800741318942E-3</v>
      </c>
      <c r="C793" s="10">
        <v>1.790462726241504E-2</v>
      </c>
      <c r="D793" s="10">
        <f t="shared" si="96"/>
        <v>7.9290366717427972E-3</v>
      </c>
      <c r="E793" s="10">
        <f t="shared" si="97"/>
        <v>1.7110999253913073E-2</v>
      </c>
      <c r="F793" s="5">
        <f t="shared" si="98"/>
        <v>6.2869622541842089E-5</v>
      </c>
      <c r="G793" s="5">
        <f t="shared" si="99"/>
        <v>2.9278629546741373E-4</v>
      </c>
      <c r="H793" s="6" cm="1">
        <f t="array" ref="H793">INDEX(DCC_estimation!$O$16:$O$2531,P793)</f>
        <v>0.58096622000188269</v>
      </c>
      <c r="I793" s="10">
        <f t="shared" si="100"/>
        <v>7.9290366717427972E-3</v>
      </c>
      <c r="J793" s="10">
        <f t="shared" si="101"/>
        <v>1.7110999253913073E-2</v>
      </c>
      <c r="K793" s="14" cm="1">
        <f t="array" ref="K793">INDEX(DCC_estimation!$P$16:$P$2531,P793)</f>
        <v>5.404374330417132E-3</v>
      </c>
      <c r="L793" s="14" cm="1">
        <f t="array" ref="L793">INDEX(DCC_estimation!$Q$17:$Q$2531,P793)</f>
        <v>1.368503655903504E-2</v>
      </c>
      <c r="M793" s="14">
        <f>GARCH_SP500!I790</f>
        <v>5.1756022612598441E-3</v>
      </c>
      <c r="N793" s="14">
        <f>GARCH_AAPL!I790</f>
        <v>1.3326773440779063E-2</v>
      </c>
      <c r="O793" s="6">
        <f t="shared" si="102"/>
        <v>1.4711312492812656</v>
      </c>
      <c r="P793" s="2">
        <f t="shared" si="103"/>
        <v>1553</v>
      </c>
    </row>
    <row r="794" spans="1:16" x14ac:dyDescent="0.25">
      <c r="A794" s="9">
        <v>43103</v>
      </c>
      <c r="B794" s="10">
        <v>6.3988189078607594E-3</v>
      </c>
      <c r="C794" s="10">
        <v>-1.7415535061315879E-4</v>
      </c>
      <c r="D794" s="10">
        <f t="shared" si="96"/>
        <v>6.0244755054716624E-3</v>
      </c>
      <c r="E794" s="10">
        <f t="shared" si="97"/>
        <v>-9.677833591151269E-4</v>
      </c>
      <c r="F794" s="5">
        <f t="shared" si="98"/>
        <v>3.629430511602804E-5</v>
      </c>
      <c r="G794" s="5">
        <f t="shared" si="99"/>
        <v>9.3660463018015864E-7</v>
      </c>
      <c r="H794" s="6" cm="1">
        <f t="array" ref="H794">INDEX(DCC_estimation!$O$16:$O$2531,P794)</f>
        <v>0.60836263369901056</v>
      </c>
      <c r="I794" s="10">
        <f t="shared" si="100"/>
        <v>6.0244755054716624E-3</v>
      </c>
      <c r="J794" s="10">
        <f t="shared" si="101"/>
        <v>9.677833591151269E-4</v>
      </c>
      <c r="K794" s="14" cm="1">
        <f t="array" ref="K794">INDEX(DCC_estimation!$P$16:$P$2531,P794)</f>
        <v>5.8263966530269608E-3</v>
      </c>
      <c r="L794" s="14" cm="1">
        <f t="array" ref="L794">INDEX(DCC_estimation!$Q$17:$Q$2531,P794)</f>
        <v>1.3800368544130298E-2</v>
      </c>
      <c r="M794" s="14">
        <f>GARCH_SP500!I791</f>
        <v>5.9774923164783514E-3</v>
      </c>
      <c r="N794" s="14">
        <f>GARCH_AAPL!I791</f>
        <v>1.3957650323271602E-2</v>
      </c>
      <c r="O794" s="6">
        <f t="shared" si="102"/>
        <v>1.4409641247412064</v>
      </c>
      <c r="P794" s="2">
        <f t="shared" si="103"/>
        <v>1555</v>
      </c>
    </row>
    <row r="795" spans="1:16" x14ac:dyDescent="0.25">
      <c r="A795" s="9">
        <v>43104</v>
      </c>
      <c r="B795" s="10">
        <v>4.0286613639211044E-3</v>
      </c>
      <c r="C795" s="10">
        <v>4.6449748509544975E-3</v>
      </c>
      <c r="D795" s="10">
        <f t="shared" si="96"/>
        <v>3.6543179615320079E-3</v>
      </c>
      <c r="E795" s="10">
        <f t="shared" si="97"/>
        <v>3.8513468424525295E-3</v>
      </c>
      <c r="F795" s="5">
        <f t="shared" si="98"/>
        <v>1.3354039763975449E-5</v>
      </c>
      <c r="G795" s="5">
        <f t="shared" si="99"/>
        <v>1.4832872500869069E-5</v>
      </c>
      <c r="H795" s="6" cm="1">
        <f t="array" ref="H795">INDEX(DCC_estimation!$O$16:$O$2531,P795)</f>
        <v>0.63874284444376173</v>
      </c>
      <c r="I795" s="10">
        <f t="shared" si="100"/>
        <v>3.6543179615320079E-3</v>
      </c>
      <c r="J795" s="10">
        <f t="shared" si="101"/>
        <v>3.8513468424525295E-3</v>
      </c>
      <c r="K795" s="14" cm="1">
        <f t="array" ref="K795">INDEX(DCC_estimation!$P$16:$P$2531,P795)</f>
        <v>6.3921481816960292E-3</v>
      </c>
      <c r="L795" s="14" cm="1">
        <f t="array" ref="L795">INDEX(DCC_estimation!$Q$17:$Q$2531,P795)</f>
        <v>1.4268086515408587E-2</v>
      </c>
      <c r="M795" s="14">
        <f>GARCH_SP500!I792</f>
        <v>6.1008002007336129E-3</v>
      </c>
      <c r="N795" s="14">
        <f>GARCH_AAPL!I792</f>
        <v>1.328035143846268E-2</v>
      </c>
      <c r="O795" s="6">
        <f t="shared" si="102"/>
        <v>1.4257551462462559</v>
      </c>
      <c r="P795" s="2">
        <f t="shared" si="103"/>
        <v>1557</v>
      </c>
    </row>
    <row r="796" spans="1:16" x14ac:dyDescent="0.25">
      <c r="A796" s="9">
        <v>43105</v>
      </c>
      <c r="B796" s="10">
        <v>7.0337996835525551E-3</v>
      </c>
      <c r="C796" s="10">
        <v>1.1385308905970115E-2</v>
      </c>
      <c r="D796" s="10">
        <f t="shared" si="96"/>
        <v>6.6594562811634582E-3</v>
      </c>
      <c r="E796" s="10">
        <f t="shared" si="97"/>
        <v>1.0591680897468148E-2</v>
      </c>
      <c r="F796" s="5">
        <f t="shared" si="98"/>
        <v>4.4348357960727435E-5</v>
      </c>
      <c r="G796" s="5">
        <f t="shared" si="99"/>
        <v>1.1218370423379166E-4</v>
      </c>
      <c r="H796" s="6" cm="1">
        <f t="array" ref="H796">INDEX(DCC_estimation!$O$16:$O$2531,P796)</f>
        <v>0.60591582424003276</v>
      </c>
      <c r="I796" s="10">
        <f t="shared" si="100"/>
        <v>6.6594562811634582E-3</v>
      </c>
      <c r="J796" s="10">
        <f t="shared" si="101"/>
        <v>1.0591680897468148E-2</v>
      </c>
      <c r="K796" s="14" cm="1">
        <f t="array" ref="K796">INDEX(DCC_estimation!$P$16:$P$2531,P796)</f>
        <v>6.4824132457761922E-3</v>
      </c>
      <c r="L796" s="14" cm="1">
        <f t="array" ref="L796">INDEX(DCC_estimation!$Q$17:$Q$2531,P796)</f>
        <v>1.3745599621595357E-2</v>
      </c>
      <c r="M796" s="14">
        <f>GARCH_SP500!I793</f>
        <v>5.8317435897192989E-3</v>
      </c>
      <c r="N796" s="14">
        <f>GARCH_AAPL!I793</f>
        <v>1.2743591375833474E-2</v>
      </c>
      <c r="O796" s="6">
        <f t="shared" si="102"/>
        <v>1.2848110739961278</v>
      </c>
      <c r="P796" s="2">
        <f t="shared" si="103"/>
        <v>1559</v>
      </c>
    </row>
    <row r="797" spans="1:16" x14ac:dyDescent="0.25">
      <c r="A797" s="9">
        <v>43108</v>
      </c>
      <c r="B797" s="10">
        <v>1.6623225124401397E-3</v>
      </c>
      <c r="C797" s="10">
        <v>-3.7142399999999798E-3</v>
      </c>
      <c r="D797" s="10">
        <f t="shared" si="96"/>
        <v>1.287979110051043E-3</v>
      </c>
      <c r="E797" s="10">
        <f t="shared" si="97"/>
        <v>-4.5078680085019482E-3</v>
      </c>
      <c r="F797" s="5">
        <f t="shared" si="98"/>
        <v>1.6588901879278767E-6</v>
      </c>
      <c r="G797" s="5">
        <f t="shared" si="99"/>
        <v>2.0320873982075322E-5</v>
      </c>
      <c r="H797" s="6" cm="1">
        <f t="array" ref="H797">INDEX(DCC_estimation!$O$16:$O$2531,P797)</f>
        <v>0.60558916800158635</v>
      </c>
      <c r="I797" s="10">
        <f t="shared" si="100"/>
        <v>1.287979110051043E-3</v>
      </c>
      <c r="J797" s="10">
        <f t="shared" si="101"/>
        <v>4.5078680085019482E-3</v>
      </c>
      <c r="K797" s="14" cm="1">
        <f t="array" ref="K797">INDEX(DCC_estimation!$P$16:$P$2531,P797)</f>
        <v>6.2907221098788867E-3</v>
      </c>
      <c r="L797" s="14" cm="1">
        <f t="array" ref="L797">INDEX(DCC_estimation!$Q$17:$Q$2531,P797)</f>
        <v>1.3340239859079079E-2</v>
      </c>
      <c r="M797" s="14">
        <f>GARCH_SP500!I794</f>
        <v>6.1231155702369273E-3</v>
      </c>
      <c r="N797" s="14">
        <f>GARCH_AAPL!I794</f>
        <v>1.2721301933490329E-2</v>
      </c>
      <c r="O797" s="6">
        <f t="shared" si="102"/>
        <v>1.2842253426700541</v>
      </c>
      <c r="P797" s="2">
        <f t="shared" si="103"/>
        <v>1561</v>
      </c>
    </row>
    <row r="798" spans="1:16" x14ac:dyDescent="0.25">
      <c r="A798" s="9">
        <v>43109</v>
      </c>
      <c r="B798" s="10">
        <v>1.3029031448006378E-3</v>
      </c>
      <c r="C798" s="10">
        <v>-1.1475766608504134E-4</v>
      </c>
      <c r="D798" s="10">
        <f t="shared" si="96"/>
        <v>9.2855974241154112E-4</v>
      </c>
      <c r="E798" s="10">
        <f t="shared" si="97"/>
        <v>-9.0838567458700946E-4</v>
      </c>
      <c r="F798" s="5">
        <f t="shared" si="98"/>
        <v>8.6222319522738763E-7</v>
      </c>
      <c r="G798" s="5">
        <f t="shared" si="99"/>
        <v>8.2516453379489621E-7</v>
      </c>
      <c r="H798" s="6" cm="1">
        <f t="array" ref="H798">INDEX(DCC_estimation!$O$16:$O$2531,P798)</f>
        <v>0.62060977953748953</v>
      </c>
      <c r="I798" s="10">
        <f t="shared" si="100"/>
        <v>9.2855974241154112E-4</v>
      </c>
      <c r="J798" s="10">
        <f t="shared" si="101"/>
        <v>9.0838567458700946E-4</v>
      </c>
      <c r="K798" s="14" cm="1">
        <f t="array" ref="K798">INDEX(DCC_estimation!$P$16:$P$2531,P798)</f>
        <v>6.5006015248906673E-3</v>
      </c>
      <c r="L798" s="14" cm="1">
        <f t="array" ref="L798">INDEX(DCC_estimation!$Q$17:$Q$2531,P798)</f>
        <v>1.3323736234822367E-2</v>
      </c>
      <c r="M798" s="14">
        <f>GARCH_SP500!I795</f>
        <v>5.6761135535690057E-3</v>
      </c>
      <c r="N798" s="14">
        <f>GARCH_AAPL!I795</f>
        <v>1.2367103587084609E-2</v>
      </c>
      <c r="O798" s="6">
        <f t="shared" si="102"/>
        <v>1.2720116708657729</v>
      </c>
      <c r="P798" s="2">
        <f t="shared" si="103"/>
        <v>1563</v>
      </c>
    </row>
    <row r="799" spans="1:16" x14ac:dyDescent="0.25">
      <c r="A799" s="9">
        <v>43110</v>
      </c>
      <c r="B799" s="10">
        <v>-1.1122055472160275E-3</v>
      </c>
      <c r="C799" s="10">
        <v>-2.2949578385822456E-4</v>
      </c>
      <c r="D799" s="10">
        <f t="shared" si="96"/>
        <v>-1.4865489496051242E-3</v>
      </c>
      <c r="E799" s="10">
        <f t="shared" si="97"/>
        <v>-1.0231237923601926E-3</v>
      </c>
      <c r="F799" s="5">
        <f t="shared" si="98"/>
        <v>2.209827779572098E-6</v>
      </c>
      <c r="G799" s="5">
        <f t="shared" si="99"/>
        <v>1.0467822944935024E-6</v>
      </c>
      <c r="H799" s="6" cm="1">
        <f t="array" ref="H799">INDEX(DCC_estimation!$O$16:$O$2531,P799)</f>
        <v>0.60693432210781817</v>
      </c>
      <c r="I799" s="10">
        <f t="shared" si="100"/>
        <v>1.4865489496051242E-3</v>
      </c>
      <c r="J799" s="10">
        <f t="shared" si="101"/>
        <v>1.0231237923601926E-3</v>
      </c>
      <c r="K799" s="14" cm="1">
        <f t="array" ref="K799">INDEX(DCC_estimation!$P$16:$P$2531,P799)</f>
        <v>6.1803756663413216E-3</v>
      </c>
      <c r="L799" s="14" cm="1">
        <f t="array" ref="L799">INDEX(DCC_estimation!$Q$17:$Q$2531,P799)</f>
        <v>1.3067290231485186E-2</v>
      </c>
      <c r="M799" s="14">
        <f>GARCH_SP500!I796</f>
        <v>5.3105705295180333E-3</v>
      </c>
      <c r="N799" s="14">
        <f>GARCH_AAPL!I796</f>
        <v>1.1949666908626472E-2</v>
      </c>
      <c r="O799" s="6">
        <f t="shared" si="102"/>
        <v>1.2832532141412021</v>
      </c>
      <c r="P799" s="2">
        <f t="shared" si="103"/>
        <v>1565</v>
      </c>
    </row>
    <row r="800" spans="1:16" x14ac:dyDescent="0.25">
      <c r="A800" s="9">
        <v>43111</v>
      </c>
      <c r="B800" s="10">
        <v>7.0336180014045624E-3</v>
      </c>
      <c r="C800" s="10">
        <v>5.6802343533299826E-3</v>
      </c>
      <c r="D800" s="10">
        <f t="shared" si="96"/>
        <v>6.6592745990154655E-3</v>
      </c>
      <c r="E800" s="10">
        <f t="shared" si="97"/>
        <v>4.8866063448280142E-3</v>
      </c>
      <c r="F800" s="5">
        <f t="shared" si="98"/>
        <v>4.4345938185092585E-5</v>
      </c>
      <c r="G800" s="5">
        <f t="shared" si="99"/>
        <v>2.3878921569313406E-5</v>
      </c>
      <c r="H800" s="6" cm="1">
        <f t="array" ref="H800">INDEX(DCC_estimation!$O$16:$O$2531,P800)</f>
        <v>0.60338561081428654</v>
      </c>
      <c r="I800" s="10">
        <f t="shared" si="100"/>
        <v>6.6592745990154655E-3</v>
      </c>
      <c r="J800" s="10">
        <f t="shared" si="101"/>
        <v>4.8866063448280142E-3</v>
      </c>
      <c r="K800" s="14" cm="1">
        <f t="array" ref="K800">INDEX(DCC_estimation!$P$16:$P$2531,P800)</f>
        <v>5.9267382238352611E-3</v>
      </c>
      <c r="L800" s="14" cm="1">
        <f t="array" ref="L800">INDEX(DCC_estimation!$Q$17:$Q$2531,P800)</f>
        <v>1.2767048581117232E-2</v>
      </c>
      <c r="M800" s="14">
        <f>GARCH_SP500!I797</f>
        <v>5.0922117438719832E-3</v>
      </c>
      <c r="N800" s="14">
        <f>GARCH_AAPL!I797</f>
        <v>1.160643077224717E-2</v>
      </c>
      <c r="O800" s="6">
        <f t="shared" si="102"/>
        <v>1.2997795946904667</v>
      </c>
      <c r="P800" s="2">
        <f t="shared" si="103"/>
        <v>1567</v>
      </c>
    </row>
    <row r="801" spans="1:16" x14ac:dyDescent="0.25">
      <c r="A801" s="9">
        <v>43112</v>
      </c>
      <c r="B801" s="10">
        <v>6.749627831013516E-3</v>
      </c>
      <c r="C801" s="10">
        <v>1.0326312186216491E-2</v>
      </c>
      <c r="D801" s="10">
        <f t="shared" si="96"/>
        <v>6.3752844286244191E-3</v>
      </c>
      <c r="E801" s="10">
        <f t="shared" si="97"/>
        <v>9.5326841777145233E-3</v>
      </c>
      <c r="F801" s="5">
        <f t="shared" si="98"/>
        <v>4.0644251545860983E-5</v>
      </c>
      <c r="G801" s="5">
        <f t="shared" si="99"/>
        <v>9.0872067632048813E-5</v>
      </c>
      <c r="H801" s="6" cm="1">
        <f t="array" ref="H801">INDEX(DCC_estimation!$O$16:$O$2531,P801)</f>
        <v>0.60278391273189547</v>
      </c>
      <c r="I801" s="10">
        <f t="shared" si="100"/>
        <v>6.3752844286244191E-3</v>
      </c>
      <c r="J801" s="10">
        <f t="shared" si="101"/>
        <v>9.5326841777145233E-3</v>
      </c>
      <c r="K801" s="14" cm="1">
        <f t="array" ref="K801">INDEX(DCC_estimation!$P$16:$P$2531,P801)</f>
        <v>5.7755402177703478E-3</v>
      </c>
      <c r="L801" s="14" cm="1">
        <f t="array" ref="L801">INDEX(DCC_estimation!$Q$17:$Q$2531,P801)</f>
        <v>1.2526383551711649E-2</v>
      </c>
      <c r="M801" s="14">
        <f>GARCH_SP500!I798</f>
        <v>5.6119816045031579E-3</v>
      </c>
      <c r="N801" s="14">
        <f>GARCH_AAPL!I798</f>
        <v>1.1398818709180717E-2</v>
      </c>
      <c r="O801" s="6">
        <f t="shared" si="102"/>
        <v>1.3073586547712002</v>
      </c>
      <c r="P801" s="2">
        <f t="shared" si="103"/>
        <v>1569</v>
      </c>
    </row>
    <row r="802" spans="1:16" x14ac:dyDescent="0.25">
      <c r="A802" s="9">
        <v>43116</v>
      </c>
      <c r="B802" s="10">
        <v>-3.5244630756861017E-3</v>
      </c>
      <c r="C802" s="10">
        <v>-5.0821165527612511E-3</v>
      </c>
      <c r="D802" s="10">
        <f t="shared" si="96"/>
        <v>-3.8988064780751982E-3</v>
      </c>
      <c r="E802" s="10">
        <f t="shared" si="97"/>
        <v>-5.8757445612632195E-3</v>
      </c>
      <c r="F802" s="5">
        <f t="shared" si="98"/>
        <v>1.5200691953481132E-5</v>
      </c>
      <c r="G802" s="5">
        <f t="shared" si="99"/>
        <v>3.4524374149214306E-5</v>
      </c>
      <c r="H802" s="6" cm="1">
        <f t="array" ref="H802">INDEX(DCC_estimation!$O$16:$O$2531,P802)</f>
        <v>0.60191399790275035</v>
      </c>
      <c r="I802" s="10">
        <f t="shared" si="100"/>
        <v>3.8988064780751982E-3</v>
      </c>
      <c r="J802" s="10">
        <f t="shared" si="101"/>
        <v>5.8757445612632195E-3</v>
      </c>
      <c r="K802" s="14" cm="1">
        <f t="array" ref="K802">INDEX(DCC_estimation!$P$16:$P$2531,P802)</f>
        <v>6.1386493222327643E-3</v>
      </c>
      <c r="L802" s="14" cm="1">
        <f t="array" ref="L802">INDEX(DCC_estimation!$Q$17:$Q$2531,P802)</f>
        <v>1.2384100125223558E-2</v>
      </c>
      <c r="M802" s="14">
        <f>GARCH_SP500!I799</f>
        <v>5.908543368977448E-3</v>
      </c>
      <c r="N802" s="14">
        <f>GARCH_AAPL!I799</f>
        <v>1.1550597612215689E-2</v>
      </c>
      <c r="O802" s="6">
        <f t="shared" si="102"/>
        <v>1.2143002190732759</v>
      </c>
      <c r="P802" s="2">
        <f t="shared" si="103"/>
        <v>1571</v>
      </c>
    </row>
    <row r="803" spans="1:16" x14ac:dyDescent="0.25">
      <c r="A803" s="9">
        <v>43117</v>
      </c>
      <c r="B803" s="10">
        <v>9.4150020530034961E-3</v>
      </c>
      <c r="C803" s="10">
        <v>1.6516283182558045E-2</v>
      </c>
      <c r="D803" s="10">
        <f t="shared" si="96"/>
        <v>9.0406586506143992E-3</v>
      </c>
      <c r="E803" s="10">
        <f t="shared" si="97"/>
        <v>1.5722655174056077E-2</v>
      </c>
      <c r="F803" s="5">
        <f t="shared" si="98"/>
        <v>8.173350883692897E-5</v>
      </c>
      <c r="G803" s="5">
        <f t="shared" si="99"/>
        <v>2.4720188572227233E-4</v>
      </c>
      <c r="H803" s="6" cm="1">
        <f t="array" ref="H803">INDEX(DCC_estimation!$O$16:$O$2531,P803)</f>
        <v>0.61577220504737684</v>
      </c>
      <c r="I803" s="10">
        <f t="shared" si="100"/>
        <v>9.0406586506143992E-3</v>
      </c>
      <c r="J803" s="10">
        <f t="shared" si="101"/>
        <v>1.5722655174056077E-2</v>
      </c>
      <c r="K803" s="14" cm="1">
        <f t="array" ref="K803">INDEX(DCC_estimation!$P$16:$P$2531,P803)</f>
        <v>6.3499623185272174E-3</v>
      </c>
      <c r="L803" s="14" cm="1">
        <f t="array" ref="L803">INDEX(DCC_estimation!$Q$17:$Q$2531,P803)</f>
        <v>1.2499201516538438E-2</v>
      </c>
      <c r="M803" s="14">
        <f>GARCH_SP500!I800</f>
        <v>5.8332354705135162E-3</v>
      </c>
      <c r="N803" s="14">
        <f>GARCH_AAPL!I800</f>
        <v>1.1495944730127657E-2</v>
      </c>
      <c r="O803" s="6">
        <f t="shared" si="102"/>
        <v>1.2120797719876109</v>
      </c>
      <c r="P803" s="2">
        <f t="shared" si="103"/>
        <v>1573</v>
      </c>
    </row>
    <row r="804" spans="1:16" x14ac:dyDescent="0.25">
      <c r="A804" s="9">
        <v>43118</v>
      </c>
      <c r="B804" s="10">
        <v>-1.616379310344751E-3</v>
      </c>
      <c r="C804" s="10">
        <v>8.9328862564874711E-4</v>
      </c>
      <c r="D804" s="10">
        <f t="shared" si="96"/>
        <v>-1.9907227127338475E-3</v>
      </c>
      <c r="E804" s="10">
        <f t="shared" si="97"/>
        <v>9.9660617146778998E-5</v>
      </c>
      <c r="F804" s="5">
        <f t="shared" si="98"/>
        <v>3.9629769189944086E-6</v>
      </c>
      <c r="G804" s="5">
        <f t="shared" si="99"/>
        <v>9.9322386100768606E-9</v>
      </c>
      <c r="H804" s="6" cm="1">
        <f t="array" ref="H804">INDEX(DCC_estimation!$O$16:$O$2531,P804)</f>
        <v>0.61875695914808859</v>
      </c>
      <c r="I804" s="10">
        <f t="shared" si="100"/>
        <v>1.9907227127338475E-3</v>
      </c>
      <c r="J804" s="10">
        <f t="shared" si="101"/>
        <v>9.9660617146778998E-5</v>
      </c>
      <c r="K804" s="14" cm="1">
        <f t="array" ref="K804">INDEX(DCC_estimation!$P$16:$P$2531,P804)</f>
        <v>6.2838446775508256E-3</v>
      </c>
      <c r="L804" s="14" cm="1">
        <f t="array" ref="L804">INDEX(DCC_estimation!$Q$17:$Q$2531,P804)</f>
        <v>1.2470018445155735E-2</v>
      </c>
      <c r="M804" s="14">
        <f>GARCH_SP500!I801</f>
        <v>6.693603500887841E-3</v>
      </c>
      <c r="N804" s="14">
        <f>GARCH_AAPL!I801</f>
        <v>1.2373558135222295E-2</v>
      </c>
      <c r="O804" s="6">
        <f t="shared" si="102"/>
        <v>1.2278964693717527</v>
      </c>
      <c r="P804" s="2">
        <f t="shared" si="103"/>
        <v>1575</v>
      </c>
    </row>
    <row r="805" spans="1:16" x14ac:dyDescent="0.25">
      <c r="A805" s="9">
        <v>43119</v>
      </c>
      <c r="B805" s="10">
        <v>4.3852281783969271E-3</v>
      </c>
      <c r="C805" s="10">
        <v>-4.4627246337772819E-3</v>
      </c>
      <c r="D805" s="10">
        <f t="shared" si="96"/>
        <v>4.0108847760078302E-3</v>
      </c>
      <c r="E805" s="10">
        <f t="shared" si="97"/>
        <v>-5.2563526422792503E-3</v>
      </c>
      <c r="F805" s="5">
        <f t="shared" si="98"/>
        <v>1.6087196686411384E-5</v>
      </c>
      <c r="G805" s="5">
        <f t="shared" si="99"/>
        <v>2.7629243099996055E-5</v>
      </c>
      <c r="H805" s="6" cm="1">
        <f t="array" ref="H805">INDEX(DCC_estimation!$O$16:$O$2531,P805)</f>
        <v>0.64739517624622533</v>
      </c>
      <c r="I805" s="10">
        <f t="shared" si="100"/>
        <v>4.0108847760078302E-3</v>
      </c>
      <c r="J805" s="10">
        <f t="shared" si="101"/>
        <v>5.2563526422792503E-3</v>
      </c>
      <c r="K805" s="14" cm="1">
        <f t="array" ref="K805">INDEX(DCC_estimation!$P$16:$P$2531,P805)</f>
        <v>6.9101332699187902E-3</v>
      </c>
      <c r="L805" s="14" cm="1">
        <f t="array" ref="L805">INDEX(DCC_estimation!$Q$17:$Q$2531,P805)</f>
        <v>1.3109128149032095E-2</v>
      </c>
      <c r="M805" s="14">
        <f>GARCH_SP500!I802</f>
        <v>6.2216381519506984E-3</v>
      </c>
      <c r="N805" s="14">
        <f>GARCH_AAPL!I802</f>
        <v>1.1943170639426468E-2</v>
      </c>
      <c r="O805" s="6">
        <f t="shared" si="102"/>
        <v>1.228165361936171</v>
      </c>
      <c r="P805" s="2">
        <f t="shared" si="103"/>
        <v>1577</v>
      </c>
    </row>
    <row r="806" spans="1:16" x14ac:dyDescent="0.25">
      <c r="A806" s="9">
        <v>43122</v>
      </c>
      <c r="B806" s="10">
        <v>8.0667544390278234E-3</v>
      </c>
      <c r="C806" s="10">
        <v>-8.1811494707542121E-3</v>
      </c>
      <c r="D806" s="10">
        <f t="shared" si="96"/>
        <v>7.6924110366387265E-3</v>
      </c>
      <c r="E806" s="10">
        <f t="shared" si="97"/>
        <v>-8.9747774792561796E-3</v>
      </c>
      <c r="F806" s="5">
        <f t="shared" si="98"/>
        <v>5.9173187556601283E-5</v>
      </c>
      <c r="G806" s="5">
        <f t="shared" si="99"/>
        <v>8.0546630802163905E-5</v>
      </c>
      <c r="H806" s="6" cm="1">
        <f t="array" ref="H806">INDEX(DCC_estimation!$O$16:$O$2531,P806)</f>
        <v>0.63207189026866695</v>
      </c>
      <c r="I806" s="10">
        <f t="shared" si="100"/>
        <v>7.6924110366387265E-3</v>
      </c>
      <c r="J806" s="10">
        <f t="shared" si="101"/>
        <v>8.9747774792561796E-3</v>
      </c>
      <c r="K806" s="14" cm="1">
        <f t="array" ref="K806">INDEX(DCC_estimation!$P$16:$P$2531,P806)</f>
        <v>6.5557869513361211E-3</v>
      </c>
      <c r="L806" s="14" cm="1">
        <f t="array" ref="L806">INDEX(DCC_estimation!$Q$17:$Q$2531,P806)</f>
        <v>1.2791773331187554E-2</v>
      </c>
      <c r="M806" s="14">
        <f>GARCH_SP500!I803</f>
        <v>5.9678893284945064E-3</v>
      </c>
      <c r="N806" s="14">
        <f>GARCH_AAPL!I803</f>
        <v>1.1772597370986435E-2</v>
      </c>
      <c r="O806" s="6">
        <f t="shared" si="102"/>
        <v>1.2333104186194135</v>
      </c>
      <c r="P806" s="2">
        <f t="shared" si="103"/>
        <v>1579</v>
      </c>
    </row>
    <row r="807" spans="1:16" x14ac:dyDescent="0.25">
      <c r="A807" s="9">
        <v>43123</v>
      </c>
      <c r="B807" s="10">
        <v>2.1743964814313621E-3</v>
      </c>
      <c r="C807" s="10">
        <v>2.2594350282489906E-4</v>
      </c>
      <c r="D807" s="10">
        <f t="shared" si="96"/>
        <v>1.8000530790422654E-3</v>
      </c>
      <c r="E807" s="10">
        <f t="shared" si="97"/>
        <v>-5.6768450567706906E-4</v>
      </c>
      <c r="F807" s="5">
        <f t="shared" si="98"/>
        <v>3.24019108736954E-6</v>
      </c>
      <c r="G807" s="5">
        <f t="shared" si="99"/>
        <v>3.2226569798581823E-7</v>
      </c>
      <c r="H807" s="6" cm="1">
        <f t="array" ref="H807">INDEX(DCC_estimation!$O$16:$O$2531,P807)</f>
        <v>0.59564916730748796</v>
      </c>
      <c r="I807" s="10">
        <f t="shared" si="100"/>
        <v>1.8000530790422654E-3</v>
      </c>
      <c r="J807" s="10">
        <f t="shared" si="101"/>
        <v>5.6768450567706906E-4</v>
      </c>
      <c r="K807" s="14" cm="1">
        <f t="array" ref="K807">INDEX(DCC_estimation!$P$16:$P$2531,P807)</f>
        <v>6.3766897637042453E-3</v>
      </c>
      <c r="L807" s="14" cm="1">
        <f t="array" ref="L807">INDEX(DCC_estimation!$Q$17:$Q$2531,P807)</f>
        <v>1.2672539980282853E-2</v>
      </c>
      <c r="M807" s="14">
        <f>GARCH_SP500!I804</f>
        <v>6.4469902251034546E-3</v>
      </c>
      <c r="N807" s="14">
        <f>GARCH_AAPL!I804</f>
        <v>1.1936282106823778E-2</v>
      </c>
      <c r="O807" s="6">
        <f t="shared" si="102"/>
        <v>1.1837470798550254</v>
      </c>
      <c r="P807" s="2">
        <f t="shared" si="103"/>
        <v>1581</v>
      </c>
    </row>
    <row r="808" spans="1:16" x14ac:dyDescent="0.25">
      <c r="A808" s="9">
        <v>43124</v>
      </c>
      <c r="B808" s="10">
        <v>-5.6003071363419643E-4</v>
      </c>
      <c r="C808" s="10">
        <v>-1.5928559237621376E-2</v>
      </c>
      <c r="D808" s="10">
        <f t="shared" si="96"/>
        <v>-9.3437411602329315E-4</v>
      </c>
      <c r="E808" s="10">
        <f t="shared" si="97"/>
        <v>-1.6722187246123343E-2</v>
      </c>
      <c r="F808" s="5">
        <f t="shared" si="98"/>
        <v>8.7305498869431051E-7</v>
      </c>
      <c r="G808" s="5">
        <f t="shared" si="99"/>
        <v>2.7963154629441023E-4</v>
      </c>
      <c r="H808" s="6" cm="1">
        <f t="array" ref="H808">INDEX(DCC_estimation!$O$16:$O$2531,P808)</f>
        <v>0.51259276187830138</v>
      </c>
      <c r="I808" s="10">
        <f t="shared" si="100"/>
        <v>9.3437411602329315E-4</v>
      </c>
      <c r="J808" s="10">
        <f t="shared" si="101"/>
        <v>1.6722187246123343E-2</v>
      </c>
      <c r="K808" s="14" cm="1">
        <f t="array" ref="K808">INDEX(DCC_estimation!$P$16:$P$2531,P808)</f>
        <v>6.726960001682273E-3</v>
      </c>
      <c r="L808" s="14" cm="1">
        <f t="array" ref="L808">INDEX(DCC_estimation!$Q$17:$Q$2531,P808)</f>
        <v>1.2798736071251451E-2</v>
      </c>
      <c r="M808" s="14">
        <f>GARCH_SP500!I805</f>
        <v>5.9561705879296253E-3</v>
      </c>
      <c r="N808" s="14">
        <f>GARCH_AAPL!I805</f>
        <v>1.1588000758255102E-2</v>
      </c>
      <c r="O808" s="6">
        <f t="shared" si="102"/>
        <v>0.97526066301472991</v>
      </c>
      <c r="P808" s="2">
        <f t="shared" si="103"/>
        <v>1583</v>
      </c>
    </row>
    <row r="809" spans="1:16" x14ac:dyDescent="0.25">
      <c r="A809" s="9">
        <v>43125</v>
      </c>
      <c r="B809" s="10">
        <v>6.0263467651555658E-4</v>
      </c>
      <c r="C809" s="10">
        <v>-1.7850992997359594E-2</v>
      </c>
      <c r="D809" s="10">
        <f t="shared" si="96"/>
        <v>2.2829127412645991E-4</v>
      </c>
      <c r="E809" s="10">
        <f t="shared" si="97"/>
        <v>-1.8644621005861561E-2</v>
      </c>
      <c r="F809" s="5">
        <f t="shared" si="98"/>
        <v>5.2116905842282464E-8</v>
      </c>
      <c r="G809" s="5">
        <f t="shared" si="99"/>
        <v>3.4762189245221418E-4</v>
      </c>
      <c r="H809" s="6" cm="1">
        <f t="array" ref="H809">INDEX(DCC_estimation!$O$16:$O$2531,P809)</f>
        <v>0.53585565833011606</v>
      </c>
      <c r="I809" s="10">
        <f t="shared" si="100"/>
        <v>2.2829127412645991E-4</v>
      </c>
      <c r="J809" s="10">
        <f t="shared" si="101"/>
        <v>1.8644621005861561E-2</v>
      </c>
      <c r="K809" s="14" cm="1">
        <f t="array" ref="K809">INDEX(DCC_estimation!$P$16:$P$2531,P809)</f>
        <v>6.3708446895735854E-3</v>
      </c>
      <c r="L809" s="14" cm="1">
        <f t="array" ref="L809">INDEX(DCC_estimation!$Q$17:$Q$2531,P809)</f>
        <v>1.2546350427971803E-2</v>
      </c>
      <c r="M809" s="14">
        <f>GARCH_SP500!I806</f>
        <v>5.563808051307813E-3</v>
      </c>
      <c r="N809" s="14">
        <f>GARCH_AAPL!I806</f>
        <v>1.2832589582289625E-2</v>
      </c>
      <c r="O809" s="6">
        <f t="shared" si="102"/>
        <v>1.0552812375451506</v>
      </c>
      <c r="P809" s="2">
        <f t="shared" si="103"/>
        <v>1585</v>
      </c>
    </row>
    <row r="810" spans="1:16" x14ac:dyDescent="0.25">
      <c r="A810" s="9">
        <v>43126</v>
      </c>
      <c r="B810" s="10">
        <v>1.1841155234656897E-2</v>
      </c>
      <c r="C810" s="10">
        <v>2.3376541406112672E-3</v>
      </c>
      <c r="D810" s="10">
        <f t="shared" si="96"/>
        <v>1.14668118322678E-2</v>
      </c>
      <c r="E810" s="10">
        <f t="shared" si="97"/>
        <v>1.5440261321092992E-3</v>
      </c>
      <c r="F810" s="5">
        <f t="shared" si="98"/>
        <v>1.3148777359663682E-4</v>
      </c>
      <c r="G810" s="5">
        <f t="shared" si="99"/>
        <v>2.3840166966364029E-6</v>
      </c>
      <c r="H810" s="6" cm="1">
        <f t="array" ref="H810">INDEX(DCC_estimation!$O$16:$O$2531,P810)</f>
        <v>0.53966111565798436</v>
      </c>
      <c r="I810" s="10">
        <f t="shared" si="100"/>
        <v>1.14668118322678E-2</v>
      </c>
      <c r="J810" s="10">
        <f t="shared" si="101"/>
        <v>1.5440261321092992E-3</v>
      </c>
      <c r="K810" s="14" cm="1">
        <f t="array" ref="K810">INDEX(DCC_estimation!$P$16:$P$2531,P810)</f>
        <v>6.0912415856543773E-3</v>
      </c>
      <c r="L810" s="14" cm="1">
        <f t="array" ref="L810">INDEX(DCC_estimation!$Q$17:$Q$2531,P810)</f>
        <v>1.3470215501777492E-2</v>
      </c>
      <c r="M810" s="14">
        <f>GARCH_SP500!I807</f>
        <v>5.2175450390791458E-3</v>
      </c>
      <c r="N810" s="14">
        <f>GARCH_AAPL!I807</f>
        <v>1.4059087487627938E-2</v>
      </c>
      <c r="O810" s="6">
        <f t="shared" si="102"/>
        <v>1.1934104769318186</v>
      </c>
      <c r="P810" s="2">
        <f t="shared" si="103"/>
        <v>1587</v>
      </c>
    </row>
    <row r="811" spans="1:16" x14ac:dyDescent="0.25">
      <c r="A811" s="9">
        <v>43129</v>
      </c>
      <c r="B811" s="10">
        <v>-6.731944014173874E-3</v>
      </c>
      <c r="C811" s="10">
        <v>-2.0698432061067806E-2</v>
      </c>
      <c r="D811" s="10">
        <f t="shared" si="96"/>
        <v>-7.1062874165629709E-3</v>
      </c>
      <c r="E811" s="10">
        <f t="shared" si="97"/>
        <v>-2.1492060069569774E-2</v>
      </c>
      <c r="F811" s="5">
        <f t="shared" si="98"/>
        <v>5.0499320846801227E-5</v>
      </c>
      <c r="G811" s="5">
        <f t="shared" si="99"/>
        <v>4.6190864603399553E-4</v>
      </c>
      <c r="H811" s="6" cm="1">
        <f t="array" ref="H811">INDEX(DCC_estimation!$O$16:$O$2531,P811)</f>
        <v>0.52351911073256396</v>
      </c>
      <c r="I811" s="10">
        <f t="shared" si="100"/>
        <v>7.1062874165629709E-3</v>
      </c>
      <c r="J811" s="10">
        <f t="shared" si="101"/>
        <v>2.1492060069569774E-2</v>
      </c>
      <c r="K811" s="14" cm="1">
        <f t="array" ref="K811">INDEX(DCC_estimation!$P$16:$P$2531,P811)</f>
        <v>5.8545852263902753E-3</v>
      </c>
      <c r="L811" s="14" cm="1">
        <f t="array" ref="L811">INDEX(DCC_estimation!$Q$17:$Q$2531,P811)</f>
        <v>1.439446971966961E-2</v>
      </c>
      <c r="M811" s="14">
        <f>GARCH_SP500!I808</f>
        <v>7.0426920735343996E-3</v>
      </c>
      <c r="N811" s="14">
        <f>GARCH_AAPL!I808</f>
        <v>1.3355255706067893E-2</v>
      </c>
      <c r="O811" s="6">
        <f t="shared" si="102"/>
        <v>1.2871586450120809</v>
      </c>
      <c r="P811" s="2">
        <f t="shared" si="103"/>
        <v>1589</v>
      </c>
    </row>
    <row r="812" spans="1:16" x14ac:dyDescent="0.25">
      <c r="A812" s="9">
        <v>43130</v>
      </c>
      <c r="B812" s="10">
        <v>-1.0898781509218525E-2</v>
      </c>
      <c r="C812" s="10">
        <v>-5.8943078878633814E-3</v>
      </c>
      <c r="D812" s="10">
        <f t="shared" si="96"/>
        <v>-1.1273124911607622E-2</v>
      </c>
      <c r="E812" s="10">
        <f t="shared" si="97"/>
        <v>-6.6879358963653499E-3</v>
      </c>
      <c r="F812" s="5">
        <f t="shared" si="98"/>
        <v>1.2708334527270835E-4</v>
      </c>
      <c r="G812" s="5">
        <f t="shared" si="99"/>
        <v>4.4728486553892197E-5</v>
      </c>
      <c r="H812" s="6" cm="1">
        <f t="array" ref="H812">INDEX(DCC_estimation!$O$16:$O$2531,P812)</f>
        <v>0.50583586512462875</v>
      </c>
      <c r="I812" s="10">
        <f t="shared" si="100"/>
        <v>1.1273124911607622E-2</v>
      </c>
      <c r="J812" s="10">
        <f t="shared" si="101"/>
        <v>6.6879358963653499E-3</v>
      </c>
      <c r="K812" s="14" cm="1">
        <f t="array" ref="K812">INDEX(DCC_estimation!$P$16:$P$2531,P812)</f>
        <v>7.1690810947401679E-3</v>
      </c>
      <c r="L812" s="14" cm="1">
        <f t="array" ref="L812">INDEX(DCC_estimation!$Q$17:$Q$2531,P812)</f>
        <v>1.3840272673732225E-2</v>
      </c>
      <c r="M812" s="14">
        <f>GARCH_SP500!I809</f>
        <v>7.2662535101261552E-3</v>
      </c>
      <c r="N812" s="14">
        <f>GARCH_AAPL!I809</f>
        <v>1.4935228373256467E-2</v>
      </c>
      <c r="O812" s="6">
        <f t="shared" si="102"/>
        <v>0.97654165282277861</v>
      </c>
      <c r="P812" s="2">
        <f t="shared" si="103"/>
        <v>1591</v>
      </c>
    </row>
    <row r="813" spans="1:16" x14ac:dyDescent="0.25">
      <c r="A813" s="9">
        <v>43131</v>
      </c>
      <c r="B813" s="10">
        <v>4.8894038116098493E-4</v>
      </c>
      <c r="C813" s="10">
        <v>2.7549380128166767E-3</v>
      </c>
      <c r="D813" s="10">
        <f t="shared" si="96"/>
        <v>1.1459697877188826E-4</v>
      </c>
      <c r="E813" s="10">
        <f t="shared" si="97"/>
        <v>1.9613100043147087E-3</v>
      </c>
      <c r="F813" s="5">
        <f t="shared" si="98"/>
        <v>1.3132467543644608E-8</v>
      </c>
      <c r="G813" s="5">
        <f t="shared" si="99"/>
        <v>3.8467369330249629E-6</v>
      </c>
      <c r="H813" s="6" cm="1">
        <f t="array" ref="H813">INDEX(DCC_estimation!$O$16:$O$2531,P813)</f>
        <v>0.57633066378847919</v>
      </c>
      <c r="I813" s="10">
        <f t="shared" si="100"/>
        <v>1.1459697877188826E-4</v>
      </c>
      <c r="J813" s="10">
        <f t="shared" si="101"/>
        <v>1.9613100043147087E-3</v>
      </c>
      <c r="K813" s="14" cm="1">
        <f t="array" ref="K813">INDEX(DCC_estimation!$P$16:$P$2531,P813)</f>
        <v>7.3153375736342615E-3</v>
      </c>
      <c r="L813" s="14" cm="1">
        <f t="array" ref="L813">INDEX(DCC_estimation!$Q$17:$Q$2531,P813)</f>
        <v>1.5050076616676261E-2</v>
      </c>
      <c r="M813" s="14">
        <f>GARCH_SP500!I810</f>
        <v>8.4700556869953848E-3</v>
      </c>
      <c r="N813" s="14">
        <f>GARCH_AAPL!I810</f>
        <v>1.4330910093663317E-2</v>
      </c>
      <c r="O813" s="6">
        <f t="shared" si="102"/>
        <v>1.1857034018250157</v>
      </c>
      <c r="P813" s="2">
        <f t="shared" si="103"/>
        <v>1593</v>
      </c>
    </row>
    <row r="814" spans="1:16" x14ac:dyDescent="0.25">
      <c r="A814" s="9">
        <v>43132</v>
      </c>
      <c r="B814" s="10">
        <v>-6.4806059897792867E-4</v>
      </c>
      <c r="C814" s="10">
        <v>2.0904737306564058E-3</v>
      </c>
      <c r="D814" s="10">
        <f t="shared" si="96"/>
        <v>-1.0224040013670254E-3</v>
      </c>
      <c r="E814" s="10">
        <f t="shared" si="97"/>
        <v>1.2968457221544378E-3</v>
      </c>
      <c r="F814" s="5">
        <f t="shared" si="98"/>
        <v>1.0453099420113045E-6</v>
      </c>
      <c r="G814" s="5">
        <f t="shared" si="99"/>
        <v>1.6818088270702655E-6</v>
      </c>
      <c r="H814" s="6" cm="1">
        <f t="array" ref="H814">INDEX(DCC_estimation!$O$16:$O$2531,P814)</f>
        <v>0.58439406449624165</v>
      </c>
      <c r="I814" s="10">
        <f t="shared" si="100"/>
        <v>1.0224040013670254E-3</v>
      </c>
      <c r="J814" s="10">
        <f t="shared" si="101"/>
        <v>1.2968457221544378E-3</v>
      </c>
      <c r="K814" s="14" cm="1">
        <f t="array" ref="K814">INDEX(DCC_estimation!$P$16:$P$2531,P814)</f>
        <v>8.216042537924061E-3</v>
      </c>
      <c r="L814" s="14" cm="1">
        <f t="array" ref="L814">INDEX(DCC_estimation!$Q$17:$Q$2531,P814)</f>
        <v>1.4563670843492199E-2</v>
      </c>
      <c r="M814" s="14">
        <f>GARCH_SP500!I811</f>
        <v>7.5838892599423098E-3</v>
      </c>
      <c r="N814" s="14">
        <f>GARCH_AAPL!I811</f>
        <v>1.3588528187278444E-2</v>
      </c>
      <c r="O814" s="6">
        <f t="shared" si="102"/>
        <v>1.0358907903566259</v>
      </c>
      <c r="P814" s="2">
        <f t="shared" si="103"/>
        <v>1595</v>
      </c>
    </row>
    <row r="815" spans="1:16" x14ac:dyDescent="0.25">
      <c r="A815" s="9">
        <v>43133</v>
      </c>
      <c r="B815" s="10">
        <v>-2.1208513171602883E-2</v>
      </c>
      <c r="C815" s="10">
        <v>-4.3390153772797757E-2</v>
      </c>
      <c r="D815" s="10">
        <f t="shared" si="96"/>
        <v>-2.158285657399198E-2</v>
      </c>
      <c r="E815" s="10">
        <f t="shared" si="97"/>
        <v>-4.4183781781299725E-2</v>
      </c>
      <c r="F815" s="5">
        <f t="shared" si="98"/>
        <v>4.6581969789350885E-4</v>
      </c>
      <c r="G815" s="5">
        <f t="shared" si="99"/>
        <v>1.9522065724975135E-3</v>
      </c>
      <c r="H815" s="6" cm="1">
        <f t="array" ref="H815">INDEX(DCC_estimation!$O$16:$O$2531,P815)</f>
        <v>0.58785451019440915</v>
      </c>
      <c r="I815" s="10">
        <f t="shared" si="100"/>
        <v>2.158285657399198E-2</v>
      </c>
      <c r="J815" s="10">
        <f t="shared" si="101"/>
        <v>4.4183781781299725E-2</v>
      </c>
      <c r="K815" s="14" cm="1">
        <f t="array" ref="K815">INDEX(DCC_estimation!$P$16:$P$2531,P815)</f>
        <v>7.5268878010666283E-3</v>
      </c>
      <c r="L815" s="14" cm="1">
        <f t="array" ref="L815">INDEX(DCC_estimation!$Q$17:$Q$2531,P815)</f>
        <v>1.3982055854863042E-2</v>
      </c>
      <c r="M815" s="14">
        <f>GARCH_SP500!I812</f>
        <v>6.8825740061177372E-3</v>
      </c>
      <c r="N815" s="14">
        <f>GARCH_AAPL!I812</f>
        <v>1.2957559584889151E-2</v>
      </c>
      <c r="O815" s="6">
        <f t="shared" si="102"/>
        <v>1.0920070570078937</v>
      </c>
      <c r="P815" s="2">
        <f t="shared" si="103"/>
        <v>1597</v>
      </c>
    </row>
    <row r="816" spans="1:16" x14ac:dyDescent="0.25">
      <c r="A816" s="9">
        <v>43136</v>
      </c>
      <c r="B816" s="10">
        <v>-4.0979244278871785E-2</v>
      </c>
      <c r="C816" s="10">
        <v>-2.4984398753894133E-2</v>
      </c>
      <c r="D816" s="10">
        <f t="shared" si="96"/>
        <v>-4.1353587681260878E-2</v>
      </c>
      <c r="E816" s="10">
        <f t="shared" si="97"/>
        <v>-2.57780267623961E-2</v>
      </c>
      <c r="F816" s="5">
        <f t="shared" si="98"/>
        <v>1.7101192141117316E-3</v>
      </c>
      <c r="G816" s="5">
        <f t="shared" si="99"/>
        <v>6.6450666376280951E-4</v>
      </c>
      <c r="H816" s="6" cm="1">
        <f t="array" ref="H816">INDEX(DCC_estimation!$O$16:$O$2531,P816)</f>
        <v>0.58972241915889945</v>
      </c>
      <c r="I816" s="10">
        <f t="shared" si="100"/>
        <v>4.1353587681260878E-2</v>
      </c>
      <c r="J816" s="10">
        <f t="shared" si="101"/>
        <v>2.57780267623961E-2</v>
      </c>
      <c r="K816" s="14" cm="1">
        <f t="array" ref="K816">INDEX(DCC_estimation!$P$16:$P$2531,P816)</f>
        <v>6.9973701440424283E-3</v>
      </c>
      <c r="L816" s="14" cm="1">
        <f t="array" ref="L816">INDEX(DCC_estimation!$Q$17:$Q$2531,P816)</f>
        <v>1.3501169505599821E-2</v>
      </c>
      <c r="M816" s="14">
        <f>GARCH_SP500!I813</f>
        <v>1.1812852290664632E-2</v>
      </c>
      <c r="N816" s="14">
        <f>GARCH_AAPL!I813</f>
        <v>2.0007204359696235E-2</v>
      </c>
      <c r="O816" s="6">
        <f t="shared" si="102"/>
        <v>1.1378478168823896</v>
      </c>
      <c r="P816" s="2">
        <f t="shared" si="103"/>
        <v>1599</v>
      </c>
    </row>
    <row r="817" spans="1:16" x14ac:dyDescent="0.25">
      <c r="A817" s="9">
        <v>43137</v>
      </c>
      <c r="B817" s="10">
        <v>1.7440938639606607E-2</v>
      </c>
      <c r="C817" s="10">
        <v>4.1791781154277396E-2</v>
      </c>
      <c r="D817" s="10">
        <f t="shared" si="96"/>
        <v>1.706659523721751E-2</v>
      </c>
      <c r="E817" s="10">
        <f t="shared" si="97"/>
        <v>4.0998153145775429E-2</v>
      </c>
      <c r="F817" s="5">
        <f t="shared" si="98"/>
        <v>2.9126867299101542E-4</v>
      </c>
      <c r="G817" s="5">
        <f t="shared" si="99"/>
        <v>1.6808485613644558E-3</v>
      </c>
      <c r="H817" s="6" cm="1">
        <f t="array" ref="H817">INDEX(DCC_estimation!$O$16:$O$2531,P817)</f>
        <v>0.76367433425655784</v>
      </c>
      <c r="I817" s="10">
        <f t="shared" si="100"/>
        <v>1.706659523721751E-2</v>
      </c>
      <c r="J817" s="10">
        <f t="shared" si="101"/>
        <v>4.0998153145775429E-2</v>
      </c>
      <c r="K817" s="14" cm="1">
        <f t="array" ref="K817">INDEX(DCC_estimation!$P$16:$P$2531,P817)</f>
        <v>1.0871631244567822E-2</v>
      </c>
      <c r="L817" s="14" cm="1">
        <f t="array" ref="L817">INDEX(DCC_estimation!$Q$17:$Q$2531,P817)</f>
        <v>1.9094409830900102E-2</v>
      </c>
      <c r="M817" s="14">
        <f>GARCH_SP500!I814</f>
        <v>2.1647272853723108E-2</v>
      </c>
      <c r="N817" s="14">
        <f>GARCH_AAPL!I814</f>
        <v>2.0647760406275358E-2</v>
      </c>
      <c r="O817" s="6">
        <f t="shared" si="102"/>
        <v>1.3412808425525455</v>
      </c>
      <c r="P817" s="2">
        <f t="shared" si="103"/>
        <v>1601</v>
      </c>
    </row>
    <row r="818" spans="1:16" x14ac:dyDescent="0.25">
      <c r="A818" s="9">
        <v>43138</v>
      </c>
      <c r="B818" s="10">
        <v>-5.0015954644285765E-3</v>
      </c>
      <c r="C818" s="10">
        <v>-2.1407152057903334E-2</v>
      </c>
      <c r="D818" s="10">
        <f t="shared" si="96"/>
        <v>-5.3759388668176734E-3</v>
      </c>
      <c r="E818" s="10">
        <f t="shared" si="97"/>
        <v>-2.2200780066405301E-2</v>
      </c>
      <c r="F818" s="5">
        <f t="shared" si="98"/>
        <v>2.8900718699760889E-5</v>
      </c>
      <c r="G818" s="5">
        <f t="shared" si="99"/>
        <v>4.9287463555689902E-4</v>
      </c>
      <c r="H818" s="6" cm="1">
        <f t="array" ref="H818">INDEX(DCC_estimation!$O$16:$O$2531,P818)</f>
        <v>0.71956190763297312</v>
      </c>
      <c r="I818" s="10">
        <f t="shared" si="100"/>
        <v>5.3759388668176734E-3</v>
      </c>
      <c r="J818" s="10">
        <f t="shared" si="101"/>
        <v>2.2200780066405301E-2</v>
      </c>
      <c r="K818" s="14" cm="1">
        <f t="array" ref="K818">INDEX(DCC_estimation!$P$16:$P$2531,P818)</f>
        <v>1.9119036629284554E-2</v>
      </c>
      <c r="L818" s="14" cm="1">
        <f t="array" ref="L818">INDEX(DCC_estimation!$Q$17:$Q$2531,P818)</f>
        <v>1.9573604563844046E-2</v>
      </c>
      <c r="M818" s="14">
        <f>GARCH_SP500!I815</f>
        <v>2.023125679173475E-2</v>
      </c>
      <c r="N818" s="14">
        <f>GARCH_AAPL!I815</f>
        <v>2.3638382822918056E-2</v>
      </c>
      <c r="O818" s="6">
        <f t="shared" si="102"/>
        <v>0.73666997518274735</v>
      </c>
      <c r="P818" s="2">
        <f t="shared" si="103"/>
        <v>1603</v>
      </c>
    </row>
    <row r="819" spans="1:16" x14ac:dyDescent="0.25">
      <c r="A819" s="9">
        <v>43139</v>
      </c>
      <c r="B819" s="10">
        <v>-3.7536451302551344E-2</v>
      </c>
      <c r="C819" s="10">
        <v>-2.7516611634279209E-2</v>
      </c>
      <c r="D819" s="10">
        <f t="shared" si="96"/>
        <v>-3.7910794704940437E-2</v>
      </c>
      <c r="E819" s="10">
        <f t="shared" si="97"/>
        <v>-2.8310239642781176E-2</v>
      </c>
      <c r="F819" s="5">
        <f t="shared" si="98"/>
        <v>1.4372283551601398E-3</v>
      </c>
      <c r="G819" s="5">
        <f t="shared" si="99"/>
        <v>8.0146966863169891E-4</v>
      </c>
      <c r="H819" s="6" cm="1">
        <f t="array" ref="H819">INDEX(DCC_estimation!$O$16:$O$2531,P819)</f>
        <v>0.73535100252804109</v>
      </c>
      <c r="I819" s="10">
        <f t="shared" si="100"/>
        <v>3.7910794704940437E-2</v>
      </c>
      <c r="J819" s="10">
        <f t="shared" si="101"/>
        <v>2.8310239642781176E-2</v>
      </c>
      <c r="K819" s="14" cm="1">
        <f t="array" ref="K819">INDEX(DCC_estimation!$P$16:$P$2531,P819)</f>
        <v>1.7872863845319734E-2</v>
      </c>
      <c r="L819" s="14" cm="1">
        <f t="array" ref="L819">INDEX(DCC_estimation!$Q$17:$Q$2531,P819)</f>
        <v>2.2005690957153035E-2</v>
      </c>
      <c r="M819" s="14">
        <f>GARCH_SP500!I816</f>
        <v>1.7750459251102413E-2</v>
      </c>
      <c r="N819" s="14">
        <f>GARCH_AAPL!I816</f>
        <v>2.3059995999455029E-2</v>
      </c>
      <c r="O819" s="6">
        <f t="shared" si="102"/>
        <v>0.90538970400662444</v>
      </c>
      <c r="P819" s="2">
        <f t="shared" si="103"/>
        <v>1605</v>
      </c>
    </row>
    <row r="820" spans="1:16" x14ac:dyDescent="0.25">
      <c r="A820" s="9">
        <v>43140</v>
      </c>
      <c r="B820" s="10">
        <v>1.4936071290197583E-2</v>
      </c>
      <c r="C820" s="10">
        <v>8.1212508215919854E-3</v>
      </c>
      <c r="D820" s="10">
        <f t="shared" si="96"/>
        <v>1.4561727887808486E-2</v>
      </c>
      <c r="E820" s="10">
        <f t="shared" si="97"/>
        <v>7.327622813090017E-3</v>
      </c>
      <c r="F820" s="5">
        <f t="shared" si="98"/>
        <v>2.1204391907857941E-4</v>
      </c>
      <c r="G820" s="5">
        <f t="shared" si="99"/>
        <v>5.3694056090917255E-5</v>
      </c>
      <c r="H820" s="6" cm="1">
        <f t="array" ref="H820">INDEX(DCC_estimation!$O$16:$O$2531,P820)</f>
        <v>0.71264421073087569</v>
      </c>
      <c r="I820" s="10">
        <f t="shared" si="100"/>
        <v>1.4561727887808486E-2</v>
      </c>
      <c r="J820" s="10">
        <f t="shared" si="101"/>
        <v>7.327622813090017E-3</v>
      </c>
      <c r="K820" s="14" cm="1">
        <f t="array" ref="K820">INDEX(DCC_estimation!$P$16:$P$2531,P820)</f>
        <v>1.5722316916228354E-2</v>
      </c>
      <c r="L820" s="14" cm="1">
        <f t="array" ref="L820">INDEX(DCC_estimation!$Q$17:$Q$2531,P820)</f>
        <v>2.1464668313223998E-2</v>
      </c>
      <c r="M820" s="14">
        <f>GARCH_SP500!I817</f>
        <v>2.327930428269491E-2</v>
      </c>
      <c r="N820" s="14">
        <f>GARCH_AAPL!I817</f>
        <v>2.3426776135434636E-2</v>
      </c>
      <c r="O820" s="6">
        <f t="shared" si="102"/>
        <v>0.97292731664049747</v>
      </c>
      <c r="P820" s="2">
        <f t="shared" si="103"/>
        <v>1607</v>
      </c>
    </row>
    <row r="821" spans="1:16" x14ac:dyDescent="0.25">
      <c r="A821" s="9">
        <v>43143</v>
      </c>
      <c r="B821" s="10">
        <v>1.3914603653299107E-2</v>
      </c>
      <c r="C821" s="10">
        <v>4.0278779099065742E-2</v>
      </c>
      <c r="D821" s="10">
        <f t="shared" si="96"/>
        <v>1.354026025091001E-2</v>
      </c>
      <c r="E821" s="10">
        <f t="shared" si="97"/>
        <v>3.9485151090563775E-2</v>
      </c>
      <c r="F821" s="5">
        <f t="shared" si="98"/>
        <v>1.8333864766237361E-4</v>
      </c>
      <c r="G821" s="5">
        <f t="shared" si="99"/>
        <v>1.5590771566446496E-3</v>
      </c>
      <c r="H821" s="6" cm="1">
        <f t="array" ref="H821">INDEX(DCC_estimation!$O$16:$O$2531,P821)</f>
        <v>0.73671822898576944</v>
      </c>
      <c r="I821" s="10">
        <f t="shared" si="100"/>
        <v>1.354026025091001E-2</v>
      </c>
      <c r="J821" s="10">
        <f t="shared" si="101"/>
        <v>3.9485151090563775E-2</v>
      </c>
      <c r="K821" s="14" cm="1">
        <f t="array" ref="K821">INDEX(DCC_estimation!$P$16:$P$2531,P821)</f>
        <v>2.0432700514000986E-2</v>
      </c>
      <c r="L821" s="14" cm="1">
        <f t="array" ref="L821">INDEX(DCC_estimation!$Q$17:$Q$2531,P821)</f>
        <v>2.1736735226523037E-2</v>
      </c>
      <c r="M821" s="14">
        <f>GARCH_SP500!I818</f>
        <v>2.116170366877522E-2</v>
      </c>
      <c r="N821" s="14">
        <f>GARCH_AAPL!I818</f>
        <v>2.1561960754475151E-2</v>
      </c>
      <c r="O821" s="6">
        <f t="shared" si="102"/>
        <v>0.78373629902927211</v>
      </c>
      <c r="P821" s="2">
        <f t="shared" si="103"/>
        <v>1609</v>
      </c>
    </row>
    <row r="822" spans="1:16" x14ac:dyDescent="0.25">
      <c r="A822" s="9">
        <v>43144</v>
      </c>
      <c r="B822" s="10">
        <v>2.6129518072288693E-3</v>
      </c>
      <c r="C822" s="10">
        <v>1.0017748877499955E-2</v>
      </c>
      <c r="D822" s="10">
        <f t="shared" si="96"/>
        <v>2.2386084048397728E-3</v>
      </c>
      <c r="E822" s="10">
        <f t="shared" si="97"/>
        <v>9.224120868997987E-3</v>
      </c>
      <c r="F822" s="5">
        <f t="shared" si="98"/>
        <v>5.0113675902192718E-6</v>
      </c>
      <c r="G822" s="5">
        <f t="shared" si="99"/>
        <v>8.5084405805884177E-5</v>
      </c>
      <c r="H822" s="6" cm="1">
        <f t="array" ref="H822">INDEX(DCC_estimation!$O$16:$O$2531,P822)</f>
        <v>0.70708059766277509</v>
      </c>
      <c r="I822" s="10">
        <f t="shared" si="100"/>
        <v>2.2386084048397728E-3</v>
      </c>
      <c r="J822" s="10">
        <f t="shared" si="101"/>
        <v>9.224120868997987E-3</v>
      </c>
      <c r="K822" s="14" cm="1">
        <f t="array" ref="K822">INDEX(DCC_estimation!$P$16:$P$2531,P822)</f>
        <v>1.8590466798832857E-2</v>
      </c>
      <c r="L822" s="14" cm="1">
        <f t="array" ref="L822">INDEX(DCC_estimation!$Q$17:$Q$2531,P822)</f>
        <v>2.0126273316223235E-2</v>
      </c>
      <c r="M822" s="14">
        <f>GARCH_SP500!I819</f>
        <v>1.92925156928818E-2</v>
      </c>
      <c r="N822" s="14">
        <f>GARCH_AAPL!I819</f>
        <v>2.3982071864694175E-2</v>
      </c>
      <c r="O822" s="6">
        <f t="shared" si="102"/>
        <v>0.76549435359272022</v>
      </c>
      <c r="P822" s="2">
        <f t="shared" si="103"/>
        <v>1611</v>
      </c>
    </row>
    <row r="823" spans="1:16" x14ac:dyDescent="0.25">
      <c r="A823" s="9">
        <v>43145</v>
      </c>
      <c r="B823" s="10">
        <v>1.3402479965752168E-2</v>
      </c>
      <c r="C823" s="10">
        <v>1.8437386356027208E-2</v>
      </c>
      <c r="D823" s="10">
        <f t="shared" si="96"/>
        <v>1.3028136563363071E-2</v>
      </c>
      <c r="E823" s="10">
        <f t="shared" si="97"/>
        <v>1.764375834752524E-2</v>
      </c>
      <c r="F823" s="5">
        <f t="shared" si="98"/>
        <v>1.6973234231363772E-4</v>
      </c>
      <c r="G823" s="5">
        <f t="shared" si="99"/>
        <v>3.1130220862586659E-4</v>
      </c>
      <c r="H823" s="6" cm="1">
        <f t="array" ref="H823">INDEX(DCC_estimation!$O$16:$O$2531,P823)</f>
        <v>0.70925136382402298</v>
      </c>
      <c r="I823" s="10">
        <f t="shared" si="100"/>
        <v>1.3028136563363071E-2</v>
      </c>
      <c r="J823" s="10">
        <f t="shared" si="101"/>
        <v>1.764375834752524E-2</v>
      </c>
      <c r="K823" s="14" cm="1">
        <f t="array" ref="K823">INDEX(DCC_estimation!$P$16:$P$2531,P823)</f>
        <v>1.6980693064726576E-2</v>
      </c>
      <c r="L823" s="14" cm="1">
        <f t="array" ref="L823">INDEX(DCC_estimation!$Q$17:$Q$2531,P823)</f>
        <v>2.2140831211135307E-2</v>
      </c>
      <c r="M823" s="14">
        <f>GARCH_SP500!I820</f>
        <v>1.6770093987502729E-2</v>
      </c>
      <c r="N823" s="14">
        <f>GARCH_AAPL!I820</f>
        <v>2.2124378206910444E-2</v>
      </c>
      <c r="O823" s="6">
        <f t="shared" si="102"/>
        <v>0.92478055358737887</v>
      </c>
      <c r="P823" s="2">
        <f t="shared" si="103"/>
        <v>1613</v>
      </c>
    </row>
    <row r="824" spans="1:16" x14ac:dyDescent="0.25">
      <c r="A824" s="9">
        <v>43146</v>
      </c>
      <c r="B824" s="10">
        <v>1.20690869070601E-2</v>
      </c>
      <c r="C824" s="10">
        <v>3.3578348176575235E-2</v>
      </c>
      <c r="D824" s="10">
        <f t="shared" si="96"/>
        <v>1.1694743504671003E-2</v>
      </c>
      <c r="E824" s="10">
        <f t="shared" si="97"/>
        <v>3.2784720168073267E-2</v>
      </c>
      <c r="F824" s="5">
        <f t="shared" si="98"/>
        <v>1.3676702564004463E-4</v>
      </c>
      <c r="G824" s="5">
        <f t="shared" si="99"/>
        <v>1.0748378764988699E-3</v>
      </c>
      <c r="H824" s="6" cm="1">
        <f t="array" ref="H824">INDEX(DCC_estimation!$O$16:$O$2531,P824)</f>
        <v>0.69013254661346468</v>
      </c>
      <c r="I824" s="10">
        <f t="shared" si="100"/>
        <v>1.1694743504671003E-2</v>
      </c>
      <c r="J824" s="10">
        <f t="shared" si="101"/>
        <v>3.2784720168073267E-2</v>
      </c>
      <c r="K824" s="14" cm="1">
        <f t="array" ref="K824">INDEX(DCC_estimation!$P$16:$P$2531,P824)</f>
        <v>1.4822243988657634E-2</v>
      </c>
      <c r="L824" s="14" cm="1">
        <f t="array" ref="L824">INDEX(DCC_estimation!$Q$17:$Q$2531,P824)</f>
        <v>2.0536974090842392E-2</v>
      </c>
      <c r="M824" s="14">
        <f>GARCH_SP500!I821</f>
        <v>1.5678249648077083E-2</v>
      </c>
      <c r="N824" s="14">
        <f>GARCH_AAPL!I821</f>
        <v>2.1139309196601518E-2</v>
      </c>
      <c r="O824" s="6">
        <f t="shared" si="102"/>
        <v>0.95621379865919964</v>
      </c>
      <c r="P824" s="2">
        <f t="shared" si="103"/>
        <v>1615</v>
      </c>
    </row>
    <row r="825" spans="1:16" x14ac:dyDescent="0.25">
      <c r="A825" s="9">
        <v>43147</v>
      </c>
      <c r="B825" s="10">
        <v>3.7346221441114658E-4</v>
      </c>
      <c r="C825" s="10">
        <v>-3.2372506332793982E-3</v>
      </c>
      <c r="D825" s="10">
        <f t="shared" si="96"/>
        <v>-8.8118797795009403E-7</v>
      </c>
      <c r="E825" s="10">
        <f t="shared" si="97"/>
        <v>-4.0308786417813667E-3</v>
      </c>
      <c r="F825" s="5">
        <f t="shared" si="98"/>
        <v>7.7649225248377543E-13</v>
      </c>
      <c r="G825" s="5">
        <f t="shared" si="99"/>
        <v>1.6247982624769196E-5</v>
      </c>
      <c r="H825" s="6" cm="1">
        <f t="array" ref="H825">INDEX(DCC_estimation!$O$16:$O$2531,P825)</f>
        <v>0.69977516080337188</v>
      </c>
      <c r="I825" s="10">
        <f t="shared" si="100"/>
        <v>8.8118797795009403E-7</v>
      </c>
      <c r="J825" s="10">
        <f t="shared" si="101"/>
        <v>4.0308786417813667E-3</v>
      </c>
      <c r="K825" s="14" cm="1">
        <f t="array" ref="K825">INDEX(DCC_estimation!$P$16:$P$2531,P825)</f>
        <v>1.3915065219691694E-2</v>
      </c>
      <c r="L825" s="14" cm="1">
        <f t="array" ref="L825">INDEX(DCC_estimation!$Q$17:$Q$2531,P825)</f>
        <v>1.9696475454932187E-2</v>
      </c>
      <c r="M825" s="14">
        <f>GARCH_SP500!I822</f>
        <v>1.4592178148005584E-2</v>
      </c>
      <c r="N825" s="14">
        <f>GARCH_AAPL!I822</f>
        <v>2.2426235269885034E-2</v>
      </c>
      <c r="O825" s="6">
        <f t="shared" si="102"/>
        <v>0.9905166854144446</v>
      </c>
      <c r="P825" s="2">
        <f t="shared" si="103"/>
        <v>1617</v>
      </c>
    </row>
    <row r="826" spans="1:16" x14ac:dyDescent="0.25">
      <c r="A826" s="9">
        <v>43151</v>
      </c>
      <c r="B826" s="10">
        <v>-5.841403693699454E-3</v>
      </c>
      <c r="C826" s="10">
        <v>-3.3635911784998251E-3</v>
      </c>
      <c r="D826" s="10">
        <f t="shared" si="96"/>
        <v>-6.2157470960885509E-3</v>
      </c>
      <c r="E826" s="10">
        <f t="shared" si="97"/>
        <v>-4.1572191870017936E-3</v>
      </c>
      <c r="F826" s="5">
        <f t="shared" si="98"/>
        <v>3.8635511962533252E-5</v>
      </c>
      <c r="G826" s="5">
        <f t="shared" si="99"/>
        <v>1.7282471368775855E-5</v>
      </c>
      <c r="H826" s="6" cm="1">
        <f t="array" ref="H826">INDEX(DCC_estimation!$O$16:$O$2531,P826)</f>
        <v>0.71624092795937011</v>
      </c>
      <c r="I826" s="10">
        <f t="shared" si="100"/>
        <v>6.2157470960885509E-3</v>
      </c>
      <c r="J826" s="10">
        <f t="shared" si="101"/>
        <v>4.1572191870017936E-3</v>
      </c>
      <c r="K826" s="14" cm="1">
        <f t="array" ref="K826">INDEX(DCC_estimation!$P$16:$P$2531,P826)</f>
        <v>1.3017564436542381E-2</v>
      </c>
      <c r="L826" s="14" cm="1">
        <f t="array" ref="L826">INDEX(DCC_estimation!$Q$17:$Q$2531,P826)</f>
        <v>2.0775437240746104E-2</v>
      </c>
      <c r="M826" s="14">
        <f>GARCH_SP500!I823</f>
        <v>1.2741888403874267E-2</v>
      </c>
      <c r="N826" s="14">
        <f>GARCH_AAPL!I823</f>
        <v>2.0631796929241886E-2</v>
      </c>
      <c r="O826" s="6">
        <f t="shared" si="102"/>
        <v>1.1430877504475798</v>
      </c>
      <c r="P826" s="2">
        <f t="shared" si="103"/>
        <v>1619</v>
      </c>
    </row>
    <row r="827" spans="1:16" x14ac:dyDescent="0.25">
      <c r="A827" s="9">
        <v>43152</v>
      </c>
      <c r="B827" s="10">
        <v>-5.4965283146680699E-3</v>
      </c>
      <c r="C827" s="10">
        <v>-4.5388418020906318E-3</v>
      </c>
      <c r="D827" s="10">
        <f t="shared" si="96"/>
        <v>-5.8708717170571668E-3</v>
      </c>
      <c r="E827" s="10">
        <f t="shared" si="97"/>
        <v>-5.3324698105926003E-3</v>
      </c>
      <c r="F827" s="5">
        <f t="shared" si="98"/>
        <v>3.4467134718141767E-5</v>
      </c>
      <c r="G827" s="5">
        <f t="shared" si="99"/>
        <v>2.8435234280881483E-5</v>
      </c>
      <c r="H827" s="6" cm="1">
        <f t="array" ref="H827">INDEX(DCC_estimation!$O$16:$O$2531,P827)</f>
        <v>0.69194172953512112</v>
      </c>
      <c r="I827" s="10">
        <f t="shared" si="100"/>
        <v>5.8708717170571668E-3</v>
      </c>
      <c r="J827" s="10">
        <f t="shared" si="101"/>
        <v>5.3324698105926003E-3</v>
      </c>
      <c r="K827" s="14" cm="1">
        <f t="array" ref="K827">INDEX(DCC_estimation!$P$16:$P$2531,P827)</f>
        <v>1.1475658675457549E-2</v>
      </c>
      <c r="L827" s="14" cm="1">
        <f t="array" ref="L827">INDEX(DCC_estimation!$Q$17:$Q$2531,P827)</f>
        <v>1.9260727663406602E-2</v>
      </c>
      <c r="M827" s="14">
        <f>GARCH_SP500!I824</f>
        <v>1.1571545512570737E-2</v>
      </c>
      <c r="N827" s="14">
        <f>GARCH_AAPL!I824</f>
        <v>1.9076471635789256E-2</v>
      </c>
      <c r="O827" s="6">
        <f t="shared" si="102"/>
        <v>1.1613539221086269</v>
      </c>
      <c r="P827" s="2">
        <f t="shared" si="103"/>
        <v>1621</v>
      </c>
    </row>
    <row r="828" spans="1:16" x14ac:dyDescent="0.25">
      <c r="A828" s="9">
        <v>43153</v>
      </c>
      <c r="B828" s="10">
        <v>9.7359448864087206E-4</v>
      </c>
      <c r="C828" s="10">
        <v>8.3591040692532204E-3</v>
      </c>
      <c r="D828" s="10">
        <f t="shared" si="96"/>
        <v>5.9925108625177533E-4</v>
      </c>
      <c r="E828" s="10">
        <f t="shared" si="97"/>
        <v>7.5654760607512519E-3</v>
      </c>
      <c r="F828" s="5">
        <f t="shared" si="98"/>
        <v>3.5910186437393267E-7</v>
      </c>
      <c r="G828" s="5">
        <f t="shared" si="99"/>
        <v>5.7236428025800281E-5</v>
      </c>
      <c r="H828" s="6" cm="1">
        <f t="array" ref="H828">INDEX(DCC_estimation!$O$16:$O$2531,P828)</f>
        <v>0.67167874977559117</v>
      </c>
      <c r="I828" s="10">
        <f t="shared" si="100"/>
        <v>5.9925108625177533E-4</v>
      </c>
      <c r="J828" s="10">
        <f t="shared" si="101"/>
        <v>7.5654760607512519E-3</v>
      </c>
      <c r="K828" s="14" cm="1">
        <f t="array" ref="K828">INDEX(DCC_estimation!$P$16:$P$2531,P828)</f>
        <v>1.0518907286040139E-2</v>
      </c>
      <c r="L828" s="14" cm="1">
        <f t="array" ref="L828">INDEX(DCC_estimation!$Q$17:$Q$2531,P828)</f>
        <v>1.7977716889375668E-2</v>
      </c>
      <c r="M828" s="14">
        <f>GARCH_SP500!I825</f>
        <v>1.0576015479507555E-2</v>
      </c>
      <c r="N828" s="14">
        <f>GARCH_AAPL!I825</f>
        <v>1.7776384124415786E-2</v>
      </c>
      <c r="O828" s="6">
        <f t="shared" si="102"/>
        <v>1.1479567293173782</v>
      </c>
      <c r="P828" s="2">
        <f t="shared" si="103"/>
        <v>1623</v>
      </c>
    </row>
    <row r="829" spans="1:16" x14ac:dyDescent="0.25">
      <c r="A829" s="9">
        <v>43154</v>
      </c>
      <c r="B829" s="10">
        <v>1.6028343614550522E-2</v>
      </c>
      <c r="C829" s="10">
        <v>1.7391304347825987E-2</v>
      </c>
      <c r="D829" s="10">
        <f t="shared" si="96"/>
        <v>1.5654000212161425E-2</v>
      </c>
      <c r="E829" s="10">
        <f t="shared" si="97"/>
        <v>1.6597676339324019E-2</v>
      </c>
      <c r="F829" s="5">
        <f t="shared" si="98"/>
        <v>2.4504772264234996E-4</v>
      </c>
      <c r="G829" s="5">
        <f t="shared" si="99"/>
        <v>2.7548285986495638E-4</v>
      </c>
      <c r="H829" s="6" cm="1">
        <f t="array" ref="H829">INDEX(DCC_estimation!$O$16:$O$2531,P829)</f>
        <v>0.65868007409903651</v>
      </c>
      <c r="I829" s="10">
        <f t="shared" si="100"/>
        <v>1.5654000212161425E-2</v>
      </c>
      <c r="J829" s="10">
        <f t="shared" si="101"/>
        <v>1.6597676339324019E-2</v>
      </c>
      <c r="K829" s="14" cm="1">
        <f t="array" ref="K829">INDEX(DCC_estimation!$P$16:$P$2531,P829)</f>
        <v>9.7196624899442662E-3</v>
      </c>
      <c r="L829" s="14" cm="1">
        <f t="array" ref="L829">INDEX(DCC_estimation!$Q$17:$Q$2531,P829)</f>
        <v>1.6932439033135366E-2</v>
      </c>
      <c r="M829" s="14">
        <f>GARCH_SP500!I826</f>
        <v>9.3423215202798355E-3</v>
      </c>
      <c r="N829" s="14">
        <f>GARCH_AAPL!I826</f>
        <v>1.6696248788835657E-2</v>
      </c>
      <c r="O829" s="6">
        <f t="shared" si="102"/>
        <v>1.1474740206835079</v>
      </c>
      <c r="P829" s="2">
        <f t="shared" si="103"/>
        <v>1625</v>
      </c>
    </row>
    <row r="830" spans="1:16" x14ac:dyDescent="0.25">
      <c r="A830" s="9">
        <v>43157</v>
      </c>
      <c r="B830" s="10">
        <v>1.1756997779638123E-2</v>
      </c>
      <c r="C830" s="10">
        <v>1.9772079772079731E-2</v>
      </c>
      <c r="D830" s="10">
        <f t="shared" si="96"/>
        <v>1.1382654377249026E-2</v>
      </c>
      <c r="E830" s="10">
        <f t="shared" si="97"/>
        <v>1.8978451763577764E-2</v>
      </c>
      <c r="F830" s="5">
        <f t="shared" si="98"/>
        <v>1.2956482067190642E-4</v>
      </c>
      <c r="G830" s="5">
        <f t="shared" si="99"/>
        <v>3.6018163134244794E-4</v>
      </c>
      <c r="H830" s="6" cm="1">
        <f t="array" ref="H830">INDEX(DCC_estimation!$O$16:$O$2531,P830)</f>
        <v>0.63908481367061454</v>
      </c>
      <c r="I830" s="10">
        <f t="shared" si="100"/>
        <v>1.1382654377249026E-2</v>
      </c>
      <c r="J830" s="10">
        <f t="shared" si="101"/>
        <v>1.8978451763577764E-2</v>
      </c>
      <c r="K830" s="14" cm="1">
        <f t="array" ref="K830">INDEX(DCC_estimation!$P$16:$P$2531,P830)</f>
        <v>8.7462724792857303E-3</v>
      </c>
      <c r="L830" s="14" cm="1">
        <f t="array" ref="L830">INDEX(DCC_estimation!$Q$17:$Q$2531,P830)</f>
        <v>1.608234946542272E-2</v>
      </c>
      <c r="M830" s="14">
        <f>GARCH_SP500!I827</f>
        <v>1.0812111248656183E-2</v>
      </c>
      <c r="N830" s="14">
        <f>GARCH_AAPL!I827</f>
        <v>1.6548660939176851E-2</v>
      </c>
      <c r="O830" s="6">
        <f t="shared" si="102"/>
        <v>1.1751274998391936</v>
      </c>
      <c r="P830" s="2">
        <f t="shared" si="103"/>
        <v>1627</v>
      </c>
    </row>
    <row r="831" spans="1:16" x14ac:dyDescent="0.25">
      <c r="A831" s="9">
        <v>43158</v>
      </c>
      <c r="B831" s="10">
        <v>-1.2706864297021059E-2</v>
      </c>
      <c r="C831" s="10">
        <v>-3.2407666089289133E-3</v>
      </c>
      <c r="D831" s="10">
        <f t="shared" si="96"/>
        <v>-1.3081207699410156E-2</v>
      </c>
      <c r="E831" s="10">
        <f t="shared" si="97"/>
        <v>-4.0343946174308818E-3</v>
      </c>
      <c r="F831" s="5">
        <f t="shared" si="98"/>
        <v>1.7111799487510754E-4</v>
      </c>
      <c r="G831" s="5">
        <f t="shared" si="99"/>
        <v>1.627633992915527E-5</v>
      </c>
      <c r="H831" s="6" cm="1">
        <f t="array" ref="H831">INDEX(DCC_estimation!$O$16:$O$2531,P831)</f>
        <v>0.66574496226319779</v>
      </c>
      <c r="I831" s="10">
        <f t="shared" si="100"/>
        <v>1.3081207699410156E-2</v>
      </c>
      <c r="J831" s="10">
        <f t="shared" si="101"/>
        <v>4.0343946174308818E-3</v>
      </c>
      <c r="K831" s="14" cm="1">
        <f t="array" ref="K831">INDEX(DCC_estimation!$P$16:$P$2531,P831)</f>
        <v>9.9847190850085449E-3</v>
      </c>
      <c r="L831" s="14" cm="1">
        <f t="array" ref="L831">INDEX(DCC_estimation!$Q$17:$Q$2531,P831)</f>
        <v>1.5995837026843211E-2</v>
      </c>
      <c r="M831" s="14">
        <f>GARCH_SP500!I828</f>
        <v>1.0760895466307133E-2</v>
      </c>
      <c r="N831" s="14">
        <f>GARCH_AAPL!I828</f>
        <v>1.6727408722147678E-2</v>
      </c>
      <c r="O831" s="6">
        <f t="shared" si="102"/>
        <v>1.0665445694704672</v>
      </c>
      <c r="P831" s="2">
        <f t="shared" si="103"/>
        <v>1629</v>
      </c>
    </row>
    <row r="832" spans="1:16" x14ac:dyDescent="0.25">
      <c r="A832" s="9">
        <v>43159</v>
      </c>
      <c r="B832" s="10">
        <v>-1.1095806550352139E-2</v>
      </c>
      <c r="C832" s="10">
        <v>-1.5135601771399942E-3</v>
      </c>
      <c r="D832" s="10">
        <f t="shared" si="96"/>
        <v>-1.1470149952741236E-2</v>
      </c>
      <c r="E832" s="10">
        <f t="shared" si="97"/>
        <v>-2.3071881856419623E-3</v>
      </c>
      <c r="F832" s="5">
        <f t="shared" si="98"/>
        <v>1.3156433993836977E-4</v>
      </c>
      <c r="G832" s="5">
        <f t="shared" si="99"/>
        <v>5.3231173239658498E-6</v>
      </c>
      <c r="H832" s="6" cm="1">
        <f t="array" ref="H832">INDEX(DCC_estimation!$O$16:$O$2531,P832)</f>
        <v>0.68764407392774363</v>
      </c>
      <c r="I832" s="10">
        <f t="shared" si="100"/>
        <v>1.1470149952741236E-2</v>
      </c>
      <c r="J832" s="10">
        <f t="shared" si="101"/>
        <v>2.3071881856419623E-3</v>
      </c>
      <c r="K832" s="14" cm="1">
        <f t="array" ref="K832">INDEX(DCC_estimation!$P$16:$P$2531,P832)</f>
        <v>9.9622013929022805E-3</v>
      </c>
      <c r="L832" s="14" cm="1">
        <f t="array" ref="L832">INDEX(DCC_estimation!$Q$17:$Q$2531,P832)</f>
        <v>1.6167053942482777E-2</v>
      </c>
      <c r="M832" s="14">
        <f>GARCH_SP500!I829</f>
        <v>1.131082700087478E-2</v>
      </c>
      <c r="N832" s="14">
        <f>GARCH_AAPL!I829</f>
        <v>1.5712834447186439E-2</v>
      </c>
      <c r="O832" s="6">
        <f t="shared" si="102"/>
        <v>1.1159359661549348</v>
      </c>
      <c r="P832" s="2">
        <f t="shared" si="103"/>
        <v>1631</v>
      </c>
    </row>
    <row r="833" spans="1:16" x14ac:dyDescent="0.25">
      <c r="A833" s="9">
        <v>43160</v>
      </c>
      <c r="B833" s="10">
        <v>-1.3324342350110263E-2</v>
      </c>
      <c r="C833" s="10">
        <v>-1.7516259095357145E-2</v>
      </c>
      <c r="D833" s="10">
        <f t="shared" si="96"/>
        <v>-1.369868575249936E-2</v>
      </c>
      <c r="E833" s="10">
        <f t="shared" si="97"/>
        <v>-1.8309887103859113E-2</v>
      </c>
      <c r="F833" s="5">
        <f t="shared" si="98"/>
        <v>1.8765399134572895E-4</v>
      </c>
      <c r="G833" s="5">
        <f t="shared" si="99"/>
        <v>3.3525196575606627E-4</v>
      </c>
      <c r="H833" s="6" cm="1">
        <f t="array" ref="H833">INDEX(DCC_estimation!$O$16:$O$2531,P833)</f>
        <v>0.64046378318165065</v>
      </c>
      <c r="I833" s="10">
        <f t="shared" si="100"/>
        <v>1.369868575249936E-2</v>
      </c>
      <c r="J833" s="10">
        <f t="shared" si="101"/>
        <v>1.8309887103859113E-2</v>
      </c>
      <c r="K833" s="14" cm="1">
        <f t="array" ref="K833">INDEX(DCC_estimation!$P$16:$P$2531,P833)</f>
        <v>1.0403605573755855E-2</v>
      </c>
      <c r="L833" s="14" cm="1">
        <f t="array" ref="L833">INDEX(DCC_estimation!$Q$17:$Q$2531,P833)</f>
        <v>1.5379242307920295E-2</v>
      </c>
      <c r="M833" s="14">
        <f>GARCH_SP500!I830</f>
        <v>1.1335157775984572E-2</v>
      </c>
      <c r="N833" s="14">
        <f>GARCH_AAPL!I830</f>
        <v>1.4794352322530542E-2</v>
      </c>
      <c r="O833" s="6">
        <f t="shared" si="102"/>
        <v>0.94677250508661792</v>
      </c>
      <c r="P833" s="2">
        <f t="shared" si="103"/>
        <v>1633</v>
      </c>
    </row>
    <row r="834" spans="1:16" x14ac:dyDescent="0.25">
      <c r="A834" s="9">
        <v>43161</v>
      </c>
      <c r="B834" s="10">
        <v>5.0715734201749463E-3</v>
      </c>
      <c r="C834" s="10">
        <v>6.9143314285713409E-3</v>
      </c>
      <c r="D834" s="10">
        <f t="shared" si="96"/>
        <v>4.6972300177858493E-3</v>
      </c>
      <c r="E834" s="10">
        <f t="shared" si="97"/>
        <v>6.1207034200693724E-3</v>
      </c>
      <c r="F834" s="5">
        <f t="shared" si="98"/>
        <v>2.2063969839988451E-5</v>
      </c>
      <c r="G834" s="5">
        <f t="shared" si="99"/>
        <v>3.7463010356448911E-5</v>
      </c>
      <c r="H834" s="6" cm="1">
        <f t="array" ref="H834">INDEX(DCC_estimation!$O$16:$O$2531,P834)</f>
        <v>0.6063998258744705</v>
      </c>
      <c r="I834" s="10">
        <f t="shared" si="100"/>
        <v>4.6972300177858493E-3</v>
      </c>
      <c r="J834" s="10">
        <f t="shared" si="101"/>
        <v>6.1207034200693724E-3</v>
      </c>
      <c r="K834" s="14" cm="1">
        <f t="array" ref="K834">INDEX(DCC_estimation!$P$16:$P$2531,P834)</f>
        <v>1.0416000124477812E-2</v>
      </c>
      <c r="L834" s="14" cm="1">
        <f t="array" ref="L834">INDEX(DCC_estimation!$Q$17:$Q$2531,P834)</f>
        <v>1.4682763694720821E-2</v>
      </c>
      <c r="M834" s="14">
        <f>GARCH_SP500!I831</f>
        <v>1.1869387429476233E-2</v>
      </c>
      <c r="N834" s="14">
        <f>GARCH_AAPL!I831</f>
        <v>1.5476309581021723E-2</v>
      </c>
      <c r="O834" s="6">
        <f t="shared" si="102"/>
        <v>0.85480273055210521</v>
      </c>
      <c r="P834" s="2">
        <f t="shared" si="103"/>
        <v>1635</v>
      </c>
    </row>
    <row r="835" spans="1:16" x14ac:dyDescent="0.25">
      <c r="A835" s="9">
        <v>43164</v>
      </c>
      <c r="B835" s="10">
        <v>1.1032048304691067E-2</v>
      </c>
      <c r="C835" s="10">
        <v>3.4617784025070542E-3</v>
      </c>
      <c r="D835" s="10">
        <f t="shared" si="96"/>
        <v>1.065770490230197E-2</v>
      </c>
      <c r="E835" s="10">
        <f t="shared" si="97"/>
        <v>2.6681503940050861E-3</v>
      </c>
      <c r="F835" s="5">
        <f t="shared" si="98"/>
        <v>1.1358667378455143E-4</v>
      </c>
      <c r="G835" s="5">
        <f t="shared" si="99"/>
        <v>7.1190265250294966E-6</v>
      </c>
      <c r="H835" s="6" cm="1">
        <f t="array" ref="H835">INDEX(DCC_estimation!$O$16:$O$2531,P835)</f>
        <v>0.65890088322038021</v>
      </c>
      <c r="I835" s="10">
        <f t="shared" si="100"/>
        <v>1.065770490230197E-2</v>
      </c>
      <c r="J835" s="10">
        <f t="shared" si="101"/>
        <v>2.6681503940050861E-3</v>
      </c>
      <c r="K835" s="14" cm="1">
        <f t="array" ref="K835">INDEX(DCC_estimation!$P$16:$P$2531,P835)</f>
        <v>1.0848562646757657E-2</v>
      </c>
      <c r="L835" s="14" cm="1">
        <f t="array" ref="L835">INDEX(DCC_estimation!$Q$17:$Q$2531,P835)</f>
        <v>1.5262113886454307E-2</v>
      </c>
      <c r="M835" s="14">
        <f>GARCH_SP500!I832</f>
        <v>1.0610553442171253E-2</v>
      </c>
      <c r="N835" s="14">
        <f>GARCH_AAPL!I832</f>
        <v>1.4674407261350534E-2</v>
      </c>
      <c r="O835" s="6">
        <f t="shared" si="102"/>
        <v>0.92696338188177452</v>
      </c>
      <c r="P835" s="2">
        <f t="shared" si="103"/>
        <v>1637</v>
      </c>
    </row>
    <row r="836" spans="1:16" x14ac:dyDescent="0.25">
      <c r="A836" s="9">
        <v>43165</v>
      </c>
      <c r="B836" s="10">
        <v>2.6387939462098053E-3</v>
      </c>
      <c r="C836" s="10">
        <v>-8.4836553112255242E-4</v>
      </c>
      <c r="D836" s="10">
        <f t="shared" si="96"/>
        <v>2.2644505438207088E-3</v>
      </c>
      <c r="E836" s="10">
        <f t="shared" si="97"/>
        <v>-1.6419935396245204E-3</v>
      </c>
      <c r="F836" s="5">
        <f t="shared" si="98"/>
        <v>5.1277362654099036E-6</v>
      </c>
      <c r="G836" s="5">
        <f t="shared" si="99"/>
        <v>2.6961427841686617E-6</v>
      </c>
      <c r="H836" s="6" cm="1">
        <f t="array" ref="H836">INDEX(DCC_estimation!$O$16:$O$2531,P836)</f>
        <v>0.64716852441017003</v>
      </c>
      <c r="I836" s="10">
        <f t="shared" si="100"/>
        <v>2.2644505438207088E-3</v>
      </c>
      <c r="J836" s="10">
        <f t="shared" si="101"/>
        <v>1.6419935396245204E-3</v>
      </c>
      <c r="K836" s="14" cm="1">
        <f t="array" ref="K836">INDEX(DCC_estimation!$P$16:$P$2531,P836)</f>
        <v>9.8231608231708258E-3</v>
      </c>
      <c r="L836" s="14" cm="1">
        <f t="array" ref="L836">INDEX(DCC_estimation!$Q$17:$Q$2531,P836)</f>
        <v>1.4646176965722867E-2</v>
      </c>
      <c r="M836" s="14">
        <f>GARCH_SP500!I833</f>
        <v>1.0460370692516662E-2</v>
      </c>
      <c r="N836" s="14">
        <f>GARCH_AAPL!I833</f>
        <v>1.388886708642504E-2</v>
      </c>
      <c r="O836" s="6">
        <f t="shared" si="102"/>
        <v>0.9649180040704558</v>
      </c>
      <c r="P836" s="2">
        <f t="shared" si="103"/>
        <v>1639</v>
      </c>
    </row>
    <row r="837" spans="1:16" x14ac:dyDescent="0.25">
      <c r="A837" s="9">
        <v>43166</v>
      </c>
      <c r="B837" s="10">
        <v>-4.8384968403136774E-4</v>
      </c>
      <c r="C837" s="10">
        <v>-9.282843719929712E-3</v>
      </c>
      <c r="D837" s="10">
        <f t="shared" si="96"/>
        <v>-8.5819308642046447E-4</v>
      </c>
      <c r="E837" s="10">
        <f t="shared" si="97"/>
        <v>-1.007647172843168E-2</v>
      </c>
      <c r="F837" s="5">
        <f t="shared" si="98"/>
        <v>7.3649537357988279E-7</v>
      </c>
      <c r="G837" s="5">
        <f t="shared" si="99"/>
        <v>1.0153528249388292E-4</v>
      </c>
      <c r="H837" s="6" cm="1">
        <f t="array" ref="H837">INDEX(DCC_estimation!$O$16:$O$2531,P837)</f>
        <v>0.6098113564748846</v>
      </c>
      <c r="I837" s="10">
        <f t="shared" si="100"/>
        <v>8.5819308642046447E-4</v>
      </c>
      <c r="J837" s="10">
        <f t="shared" si="101"/>
        <v>1.007647172843168E-2</v>
      </c>
      <c r="K837" s="14" cm="1">
        <f t="array" ref="K837">INDEX(DCC_estimation!$P$16:$P$2531,P837)</f>
        <v>9.7201904619714351E-3</v>
      </c>
      <c r="L837" s="14" cm="1">
        <f t="array" ref="L837">INDEX(DCC_estimation!$Q$17:$Q$2531,P837)</f>
        <v>1.4057166372716996E-2</v>
      </c>
      <c r="M837" s="14">
        <f>GARCH_SP500!I834</f>
        <v>9.2822682593288689E-3</v>
      </c>
      <c r="N837" s="14">
        <f>GARCH_AAPL!I834</f>
        <v>1.3235191716135252E-2</v>
      </c>
      <c r="O837" s="6">
        <f t="shared" si="102"/>
        <v>0.88189832570431725</v>
      </c>
      <c r="P837" s="2">
        <f t="shared" si="103"/>
        <v>1641</v>
      </c>
    </row>
    <row r="838" spans="1:16" x14ac:dyDescent="0.25">
      <c r="A838" s="9">
        <v>43167</v>
      </c>
      <c r="B838" s="10">
        <v>4.4631069385359101E-3</v>
      </c>
      <c r="C838" s="10">
        <v>1.0912437867794056E-2</v>
      </c>
      <c r="D838" s="10">
        <f t="shared" si="96"/>
        <v>4.0887635361468132E-3</v>
      </c>
      <c r="E838" s="10">
        <f t="shared" si="97"/>
        <v>1.0118809859292088E-2</v>
      </c>
      <c r="F838" s="5">
        <f t="shared" si="98"/>
        <v>1.6717987254523791E-5</v>
      </c>
      <c r="G838" s="5">
        <f t="shared" si="99"/>
        <v>1.0239031296850677E-4</v>
      </c>
      <c r="H838" s="6" cm="1">
        <f t="array" ref="H838">INDEX(DCC_estimation!$O$16:$O$2531,P838)</f>
        <v>0.60056126355947248</v>
      </c>
      <c r="I838" s="10">
        <f t="shared" si="100"/>
        <v>4.0887635361468132E-3</v>
      </c>
      <c r="J838" s="10">
        <f t="shared" si="101"/>
        <v>1.0118809859292088E-2</v>
      </c>
      <c r="K838" s="14" cm="1">
        <f t="array" ref="K838">INDEX(DCC_estimation!$P$16:$P$2531,P838)</f>
        <v>8.7781297136716088E-3</v>
      </c>
      <c r="L838" s="14" cm="1">
        <f t="array" ref="L838">INDEX(DCC_estimation!$Q$17:$Q$2531,P838)</f>
        <v>1.3582875228668094E-2</v>
      </c>
      <c r="M838" s="14">
        <f>GARCH_SP500!I835</f>
        <v>8.2790964777049326E-3</v>
      </c>
      <c r="N838" s="14">
        <f>GARCH_AAPL!I835</f>
        <v>1.321128943893155E-2</v>
      </c>
      <c r="O838" s="6">
        <f t="shared" si="102"/>
        <v>0.92928094892409763</v>
      </c>
      <c r="P838" s="2">
        <f t="shared" si="103"/>
        <v>1643</v>
      </c>
    </row>
    <row r="839" spans="1:16" x14ac:dyDescent="0.25">
      <c r="A839" s="9">
        <v>43168</v>
      </c>
      <c r="B839" s="10">
        <v>1.7378795678667736E-2</v>
      </c>
      <c r="C839" s="10">
        <v>1.7180919697503905E-2</v>
      </c>
      <c r="D839" s="10">
        <f t="shared" si="96"/>
        <v>1.7004452276278639E-2</v>
      </c>
      <c r="E839" s="10">
        <f t="shared" si="97"/>
        <v>1.6387291689001937E-2</v>
      </c>
      <c r="F839" s="5">
        <f t="shared" si="98"/>
        <v>2.8915139721623779E-4</v>
      </c>
      <c r="G839" s="5">
        <f t="shared" si="99"/>
        <v>2.6854332890043195E-4</v>
      </c>
      <c r="H839" s="6" cm="1">
        <f t="array" ref="H839">INDEX(DCC_estimation!$O$16:$O$2531,P839)</f>
        <v>0.59451173695963433</v>
      </c>
      <c r="I839" s="10">
        <f t="shared" si="100"/>
        <v>1.7004452276278639E-2</v>
      </c>
      <c r="J839" s="10">
        <f t="shared" si="101"/>
        <v>1.6387291689001937E-2</v>
      </c>
      <c r="K839" s="14" cm="1">
        <f t="array" ref="K839">INDEX(DCC_estimation!$P$16:$P$2531,P839)</f>
        <v>7.9943092738766E-3</v>
      </c>
      <c r="L839" s="14" cm="1">
        <f t="array" ref="L839">INDEX(DCC_estimation!$Q$17:$Q$2531,P839)</f>
        <v>1.3596068559162613E-2</v>
      </c>
      <c r="M839" s="14">
        <f>GARCH_SP500!I836</f>
        <v>7.608023388406185E-3</v>
      </c>
      <c r="N839" s="14">
        <f>GARCH_AAPL!I836</f>
        <v>1.3055712283637579E-2</v>
      </c>
      <c r="O839" s="6">
        <f t="shared" si="102"/>
        <v>1.0110970263989325</v>
      </c>
      <c r="P839" s="2">
        <f t="shared" si="103"/>
        <v>1645</v>
      </c>
    </row>
    <row r="840" spans="1:16" x14ac:dyDescent="0.25">
      <c r="A840" s="9">
        <v>43171</v>
      </c>
      <c r="B840" s="10">
        <v>-1.273967637633433E-3</v>
      </c>
      <c r="C840" s="10">
        <v>9.6677632996502449E-3</v>
      </c>
      <c r="D840" s="10">
        <f t="shared" si="96"/>
        <v>-1.6483110400225297E-3</v>
      </c>
      <c r="E840" s="10">
        <f t="shared" si="97"/>
        <v>8.8741352911482774E-3</v>
      </c>
      <c r="F840" s="5">
        <f t="shared" si="98"/>
        <v>2.7169292846601535E-6</v>
      </c>
      <c r="G840" s="5">
        <f t="shared" si="99"/>
        <v>7.8750277165603324E-5</v>
      </c>
      <c r="H840" s="6" cm="1">
        <f t="array" ref="H840">INDEX(DCC_estimation!$O$16:$O$2531,P840)</f>
        <v>0.60485572664596976</v>
      </c>
      <c r="I840" s="10">
        <f t="shared" si="100"/>
        <v>1.6483110400225297E-3</v>
      </c>
      <c r="J840" s="10">
        <f t="shared" si="101"/>
        <v>8.8741352911482774E-3</v>
      </c>
      <c r="K840" s="14" cm="1">
        <f t="array" ref="K840">INDEX(DCC_estimation!$P$16:$P$2531,P840)</f>
        <v>7.493591935036144E-3</v>
      </c>
      <c r="L840" s="14" cm="1">
        <f t="array" ref="L840">INDEX(DCC_estimation!$Q$17:$Q$2531,P840)</f>
        <v>1.3494619047458309E-2</v>
      </c>
      <c r="M840" s="14">
        <f>GARCH_SP500!I837</f>
        <v>1.0195492914593499E-2</v>
      </c>
      <c r="N840" s="14">
        <f>GARCH_AAPL!I837</f>
        <v>1.364793226574923E-2</v>
      </c>
      <c r="O840" s="6">
        <f t="shared" si="102"/>
        <v>1.0892370014970092</v>
      </c>
      <c r="P840" s="2">
        <f t="shared" si="103"/>
        <v>1647</v>
      </c>
    </row>
    <row r="841" spans="1:16" x14ac:dyDescent="0.25">
      <c r="A841" s="9">
        <v>43172</v>
      </c>
      <c r="B841" s="10">
        <v>-6.3635906317597302E-3</v>
      </c>
      <c r="C841" s="10">
        <v>-9.6302003081664145E-3</v>
      </c>
      <c r="D841" s="10">
        <f t="shared" si="96"/>
        <v>-6.7379340341488271E-3</v>
      </c>
      <c r="E841" s="10">
        <f t="shared" si="97"/>
        <v>-1.0423828316668382E-2</v>
      </c>
      <c r="F841" s="5">
        <f t="shared" si="98"/>
        <v>4.5399755048541089E-5</v>
      </c>
      <c r="G841" s="5">
        <f t="shared" si="99"/>
        <v>1.0865619677537759E-4</v>
      </c>
      <c r="H841" s="6" cm="1">
        <f t="array" ref="H841">INDEX(DCC_estimation!$O$16:$O$2531,P841)</f>
        <v>0.64472592643471893</v>
      </c>
      <c r="I841" s="10">
        <f t="shared" si="100"/>
        <v>6.7379340341488271E-3</v>
      </c>
      <c r="J841" s="10">
        <f t="shared" si="101"/>
        <v>1.0423828316668382E-2</v>
      </c>
      <c r="K841" s="14" cm="1">
        <f t="array" ref="K841">INDEX(DCC_estimation!$P$16:$P$2531,P841)</f>
        <v>9.5628344053017914E-3</v>
      </c>
      <c r="L841" s="14" cm="1">
        <f t="array" ref="L841">INDEX(DCC_estimation!$Q$17:$Q$2531,P841)</f>
        <v>1.3956723650297573E-2</v>
      </c>
      <c r="M841" s="14">
        <f>GARCH_SP500!I838</f>
        <v>9.071920323718341E-3</v>
      </c>
      <c r="N841" s="14">
        <f>GARCH_AAPL!I838</f>
        <v>1.3311535854961271E-2</v>
      </c>
      <c r="O841" s="6">
        <f t="shared" si="102"/>
        <v>0.94096176970738632</v>
      </c>
      <c r="P841" s="2">
        <f t="shared" si="103"/>
        <v>1649</v>
      </c>
    </row>
    <row r="842" spans="1:16" x14ac:dyDescent="0.25">
      <c r="A842" s="9">
        <v>43173</v>
      </c>
      <c r="B842" s="10">
        <v>-5.7244938180529559E-3</v>
      </c>
      <c r="C842" s="10">
        <v>-8.5013946768907056E-3</v>
      </c>
      <c r="D842" s="10">
        <f t="shared" si="96"/>
        <v>-6.0988372204420528E-3</v>
      </c>
      <c r="E842" s="10">
        <f t="shared" si="97"/>
        <v>-9.2950226853926732E-3</v>
      </c>
      <c r="F842" s="5">
        <f t="shared" si="98"/>
        <v>3.7195815441449342E-5</v>
      </c>
      <c r="G842" s="5">
        <f t="shared" si="99"/>
        <v>8.6397446721964426E-5</v>
      </c>
      <c r="H842" s="6" cm="1">
        <f t="array" ref="H842">INDEX(DCC_estimation!$O$16:$O$2531,P842)</f>
        <v>0.61224916777734772</v>
      </c>
      <c r="I842" s="10">
        <f t="shared" si="100"/>
        <v>6.0988372204420528E-3</v>
      </c>
      <c r="J842" s="10">
        <f t="shared" si="101"/>
        <v>9.2950226853926732E-3</v>
      </c>
      <c r="K842" s="14" cm="1">
        <f t="array" ref="K842">INDEX(DCC_estimation!$P$16:$P$2531,P842)</f>
        <v>8.6545076081048916E-3</v>
      </c>
      <c r="L842" s="14" cm="1">
        <f t="array" ref="L842">INDEX(DCC_estimation!$Q$17:$Q$2531,P842)</f>
        <v>1.370742904910857E-2</v>
      </c>
      <c r="M842" s="14">
        <f>GARCH_SP500!I839</f>
        <v>8.7152912734837565E-3</v>
      </c>
      <c r="N842" s="14">
        <f>GARCH_AAPL!I839</f>
        <v>1.3307611318266551E-2</v>
      </c>
      <c r="O842" s="6">
        <f t="shared" si="102"/>
        <v>0.96970993703031338</v>
      </c>
      <c r="P842" s="2">
        <f t="shared" si="103"/>
        <v>1651</v>
      </c>
    </row>
    <row r="843" spans="1:16" x14ac:dyDescent="0.25">
      <c r="A843" s="9">
        <v>43174</v>
      </c>
      <c r="B843" s="10">
        <v>-7.8196604448843576E-4</v>
      </c>
      <c r="C843" s="10">
        <v>1.1767988976283394E-3</v>
      </c>
      <c r="D843" s="10">
        <f t="shared" si="96"/>
        <v>-1.1563094468775325E-3</v>
      </c>
      <c r="E843" s="10">
        <f t="shared" si="97"/>
        <v>3.8317088912637133E-4</v>
      </c>
      <c r="F843" s="5">
        <f t="shared" si="98"/>
        <v>1.3370515369382252E-6</v>
      </c>
      <c r="G843" s="5">
        <f t="shared" si="99"/>
        <v>1.4681993027389395E-7</v>
      </c>
      <c r="H843" s="6" cm="1">
        <f t="array" ref="H843">INDEX(DCC_estimation!$O$16:$O$2531,P843)</f>
        <v>0.62823457841840025</v>
      </c>
      <c r="I843" s="10">
        <f t="shared" si="100"/>
        <v>1.1563094468775325E-3</v>
      </c>
      <c r="J843" s="10">
        <f t="shared" si="101"/>
        <v>3.8317088912637133E-4</v>
      </c>
      <c r="K843" s="14" cm="1">
        <f t="array" ref="K843">INDEX(DCC_estimation!$P$16:$P$2531,P843)</f>
        <v>8.364959389619139E-3</v>
      </c>
      <c r="L843" s="14" cm="1">
        <f t="array" ref="L843">INDEX(DCC_estimation!$Q$17:$Q$2531,P843)</f>
        <v>1.3721126307579896E-2</v>
      </c>
      <c r="M843" s="14">
        <f>GARCH_SP500!I840</f>
        <v>8.332915434258464E-3</v>
      </c>
      <c r="N843" s="14">
        <f>GARCH_AAPL!I840</f>
        <v>1.3194410243792875E-2</v>
      </c>
      <c r="O843" s="6">
        <f t="shared" si="102"/>
        <v>1.0304994441414204</v>
      </c>
      <c r="P843" s="2">
        <f t="shared" si="103"/>
        <v>1653</v>
      </c>
    </row>
    <row r="844" spans="1:16" x14ac:dyDescent="0.25">
      <c r="A844" s="9">
        <v>43175</v>
      </c>
      <c r="B844" s="10">
        <v>1.7034720983646334E-3</v>
      </c>
      <c r="C844" s="10">
        <v>-3.5263813501877905E-3</v>
      </c>
      <c r="D844" s="10">
        <f t="shared" si="96"/>
        <v>1.3291286959755367E-3</v>
      </c>
      <c r="E844" s="10">
        <f t="shared" si="97"/>
        <v>-4.320009358689759E-3</v>
      </c>
      <c r="F844" s="5">
        <f t="shared" si="98"/>
        <v>1.7665830904656308E-6</v>
      </c>
      <c r="G844" s="5">
        <f t="shared" si="99"/>
        <v>1.8662480859167102E-5</v>
      </c>
      <c r="H844" s="6" cm="1">
        <f t="array" ref="H844">INDEX(DCC_estimation!$O$16:$O$2531,P844)</f>
        <v>0.63601800403050612</v>
      </c>
      <c r="I844" s="10">
        <f t="shared" si="100"/>
        <v>1.3291286959755367E-3</v>
      </c>
      <c r="J844" s="10">
        <f t="shared" si="101"/>
        <v>4.320009358689759E-3</v>
      </c>
      <c r="K844" s="14" cm="1">
        <f t="array" ref="K844">INDEX(DCC_estimation!$P$16:$P$2531,P844)</f>
        <v>8.061776708503391E-3</v>
      </c>
      <c r="L844" s="14" cm="1">
        <f t="array" ref="L844">INDEX(DCC_estimation!$Q$17:$Q$2531,P844)</f>
        <v>1.3648164632524506E-2</v>
      </c>
      <c r="M844" s="14">
        <f>GARCH_SP500!I841</f>
        <v>7.5036836753658064E-3</v>
      </c>
      <c r="N844" s="14">
        <f>GARCH_AAPL!I841</f>
        <v>1.2626181107239891E-2</v>
      </c>
      <c r="O844" s="6">
        <f t="shared" si="102"/>
        <v>1.0767450826443752</v>
      </c>
      <c r="P844" s="2">
        <f t="shared" si="103"/>
        <v>1655</v>
      </c>
    </row>
    <row r="845" spans="1:16" x14ac:dyDescent="0.25">
      <c r="A845" s="9">
        <v>43178</v>
      </c>
      <c r="B845" s="10">
        <v>-1.4204163502312905E-2</v>
      </c>
      <c r="C845" s="10">
        <v>-1.5279181771055361E-2</v>
      </c>
      <c r="D845" s="10">
        <f t="shared" si="96"/>
        <v>-1.4578506904702002E-2</v>
      </c>
      <c r="E845" s="10">
        <f t="shared" si="97"/>
        <v>-1.6072809779557329E-2</v>
      </c>
      <c r="F845" s="5">
        <f t="shared" si="98"/>
        <v>2.1253286357044395E-4</v>
      </c>
      <c r="G845" s="5">
        <f t="shared" si="99"/>
        <v>2.5833521420983374E-4</v>
      </c>
      <c r="H845" s="6" cm="1">
        <f t="array" ref="H845">INDEX(DCC_estimation!$O$16:$O$2531,P845)</f>
        <v>0.62493254519918096</v>
      </c>
      <c r="I845" s="10">
        <f t="shared" si="100"/>
        <v>1.4578506904702002E-2</v>
      </c>
      <c r="J845" s="10">
        <f t="shared" si="101"/>
        <v>1.6072809779557329E-2</v>
      </c>
      <c r="K845" s="14" cm="1">
        <f t="array" ref="K845">INDEX(DCC_estimation!$P$16:$P$2531,P845)</f>
        <v>7.4269864462417822E-3</v>
      </c>
      <c r="L845" s="14" cm="1">
        <f t="array" ref="L845">INDEX(DCC_estimation!$Q$17:$Q$2531,P845)</f>
        <v>1.3228380551935903E-2</v>
      </c>
      <c r="M845" s="14">
        <f>GARCH_SP500!I842</f>
        <v>6.7970685230982451E-3</v>
      </c>
      <c r="N845" s="14">
        <f>GARCH_AAPL!I842</f>
        <v>1.2279135781726352E-2</v>
      </c>
      <c r="O845" s="6">
        <f t="shared" si="102"/>
        <v>1.1130820807365085</v>
      </c>
      <c r="P845" s="2">
        <f t="shared" si="103"/>
        <v>1657</v>
      </c>
    </row>
    <row r="846" spans="1:16" x14ac:dyDescent="0.25">
      <c r="A846" s="9">
        <v>43179</v>
      </c>
      <c r="B846" s="10">
        <v>1.4817982100467919E-3</v>
      </c>
      <c r="C846" s="10">
        <v>-3.4227038580103564E-4</v>
      </c>
      <c r="D846" s="10">
        <f t="shared" si="96"/>
        <v>1.1074548076576952E-3</v>
      </c>
      <c r="E846" s="10">
        <f t="shared" si="97"/>
        <v>-1.1358983943030036E-3</v>
      </c>
      <c r="F846" s="5">
        <f t="shared" si="98"/>
        <v>1.2264561510041427E-6</v>
      </c>
      <c r="G846" s="5">
        <f t="shared" si="99"/>
        <v>1.2902651621801419E-6</v>
      </c>
      <c r="H846" s="6" cm="1">
        <f t="array" ref="H846">INDEX(DCC_estimation!$O$16:$O$2531,P846)</f>
        <v>0.61015246654724675</v>
      </c>
      <c r="I846" s="10">
        <f t="shared" si="100"/>
        <v>1.1074548076576952E-3</v>
      </c>
      <c r="J846" s="10">
        <f t="shared" si="101"/>
        <v>1.1358983943030036E-3</v>
      </c>
      <c r="K846" s="14" cm="1">
        <f t="array" ref="K846">INDEX(DCC_estimation!$P$16:$P$2531,P846)</f>
        <v>6.9067781268201825E-3</v>
      </c>
      <c r="L846" s="14" cm="1">
        <f t="array" ref="L846">INDEX(DCC_estimation!$Q$17:$Q$2531,P846)</f>
        <v>1.298335587756836E-2</v>
      </c>
      <c r="M846" s="14">
        <f>GARCH_SP500!I843</f>
        <v>9.2243901325490887E-3</v>
      </c>
      <c r="N846" s="14">
        <f>GARCH_AAPL!I843</f>
        <v>1.3235578843818947E-2</v>
      </c>
      <c r="O846" s="6">
        <f t="shared" si="102"/>
        <v>1.1469641079097708</v>
      </c>
      <c r="P846" s="2">
        <f t="shared" si="103"/>
        <v>1659</v>
      </c>
    </row>
    <row r="847" spans="1:16" x14ac:dyDescent="0.25">
      <c r="A847" s="9">
        <v>43180</v>
      </c>
      <c r="B847" s="10">
        <v>-1.8439862492363179E-3</v>
      </c>
      <c r="C847" s="10">
        <v>-2.2654644541094671E-2</v>
      </c>
      <c r="D847" s="10">
        <f t="shared" si="96"/>
        <v>-2.2183296516254144E-3</v>
      </c>
      <c r="E847" s="10">
        <f t="shared" si="97"/>
        <v>-2.3448272549596638E-2</v>
      </c>
      <c r="F847" s="5">
        <f t="shared" si="98"/>
        <v>4.9209864432805323E-6</v>
      </c>
      <c r="G847" s="5">
        <f t="shared" si="99"/>
        <v>5.4982148556016719E-4</v>
      </c>
      <c r="H847" s="6" cm="1">
        <f t="array" ref="H847">INDEX(DCC_estimation!$O$16:$O$2531,P847)</f>
        <v>0.65756247854066197</v>
      </c>
      <c r="I847" s="10">
        <f t="shared" si="100"/>
        <v>2.2183296516254144E-3</v>
      </c>
      <c r="J847" s="10">
        <f t="shared" si="101"/>
        <v>2.3448272549596638E-2</v>
      </c>
      <c r="K847" s="14" cm="1">
        <f t="array" ref="K847">INDEX(DCC_estimation!$P$16:$P$2531,P847)</f>
        <v>8.7715918576671114E-3</v>
      </c>
      <c r="L847" s="14" cm="1">
        <f t="array" ref="L847">INDEX(DCC_estimation!$Q$17:$Q$2531,P847)</f>
        <v>1.3716049077997408E-2</v>
      </c>
      <c r="M847" s="14">
        <f>GARCH_SP500!I844</f>
        <v>8.2157234264639955E-3</v>
      </c>
      <c r="N847" s="14">
        <f>GARCH_AAPL!I844</f>
        <v>1.2677090752537553E-2</v>
      </c>
      <c r="O847" s="6">
        <f t="shared" si="102"/>
        <v>1.0282237675741641</v>
      </c>
      <c r="P847" s="2">
        <f t="shared" si="103"/>
        <v>1661</v>
      </c>
    </row>
    <row r="848" spans="1:16" x14ac:dyDescent="0.25">
      <c r="A848" s="9">
        <v>43181</v>
      </c>
      <c r="B848" s="10">
        <v>-2.5162891372564888E-2</v>
      </c>
      <c r="C848" s="10">
        <v>-1.412971298815402E-2</v>
      </c>
      <c r="D848" s="10">
        <f t="shared" si="96"/>
        <v>-2.5537234774953985E-2</v>
      </c>
      <c r="E848" s="10">
        <f t="shared" si="97"/>
        <v>-1.4923340996655987E-2</v>
      </c>
      <c r="F848" s="5">
        <f t="shared" si="98"/>
        <v>6.5215035995111915E-4</v>
      </c>
      <c r="G848" s="5">
        <f t="shared" si="99"/>
        <v>2.2270610650247332E-4</v>
      </c>
      <c r="H848" s="6" cm="1">
        <f t="array" ref="H848">INDEX(DCC_estimation!$O$16:$O$2531,P848)</f>
        <v>0.63962716249427853</v>
      </c>
      <c r="I848" s="10">
        <f t="shared" si="100"/>
        <v>2.5537234774953985E-2</v>
      </c>
      <c r="J848" s="10">
        <f t="shared" si="101"/>
        <v>1.4923340996655987E-2</v>
      </c>
      <c r="K848" s="14" cm="1">
        <f t="array" ref="K848">INDEX(DCC_estimation!$P$16:$P$2531,P848)</f>
        <v>7.9795337582350186E-3</v>
      </c>
      <c r="L848" s="14" cm="1">
        <f t="array" ref="L848">INDEX(DCC_estimation!$Q$17:$Q$2531,P848)</f>
        <v>1.3296623955437025E-2</v>
      </c>
      <c r="M848" s="14">
        <f>GARCH_SP500!I845</f>
        <v>7.4696564674216846E-3</v>
      </c>
      <c r="N848" s="14">
        <f>GARCH_AAPL!I845</f>
        <v>1.4831641713539522E-2</v>
      </c>
      <c r="O848" s="6">
        <f t="shared" si="102"/>
        <v>1.0658369409857371</v>
      </c>
      <c r="P848" s="2">
        <f t="shared" si="103"/>
        <v>1663</v>
      </c>
    </row>
    <row r="849" spans="1:16" x14ac:dyDescent="0.25">
      <c r="A849" s="9">
        <v>43182</v>
      </c>
      <c r="B849" s="10">
        <v>-2.0966906104724736E-2</v>
      </c>
      <c r="C849" s="10">
        <v>-2.3156670504866139E-2</v>
      </c>
      <c r="D849" s="10">
        <f t="shared" si="96"/>
        <v>-2.1341249507113833E-2</v>
      </c>
      <c r="E849" s="10">
        <f t="shared" si="97"/>
        <v>-2.3950298513368107E-2</v>
      </c>
      <c r="F849" s="5">
        <f t="shared" si="98"/>
        <v>4.5544893052488643E-4</v>
      </c>
      <c r="G849" s="5">
        <f t="shared" si="99"/>
        <v>5.7361679887944252E-4</v>
      </c>
      <c r="H849" s="6" cm="1">
        <f t="array" ref="H849">INDEX(DCC_estimation!$O$16:$O$2531,P849)</f>
        <v>0.6042657976372221</v>
      </c>
      <c r="I849" s="10">
        <f t="shared" si="100"/>
        <v>2.1341249507113833E-2</v>
      </c>
      <c r="J849" s="10">
        <f t="shared" si="101"/>
        <v>2.3950298513368107E-2</v>
      </c>
      <c r="K849" s="14" cm="1">
        <f t="array" ref="K849">INDEX(DCC_estimation!$P$16:$P$2531,P849)</f>
        <v>7.4075352612023287E-3</v>
      </c>
      <c r="L849" s="14" cm="1">
        <f t="array" ref="L849">INDEX(DCC_estimation!$Q$17:$Q$2531,P849)</f>
        <v>1.4950796009744279E-2</v>
      </c>
      <c r="M849" s="14">
        <f>GARCH_SP500!I846</f>
        <v>1.3601663835189752E-2</v>
      </c>
      <c r="N849" s="14">
        <f>GARCH_AAPL!I846</f>
        <v>1.5035920894342582E-2</v>
      </c>
      <c r="O849" s="6">
        <f t="shared" si="102"/>
        <v>1.2196033306054299</v>
      </c>
      <c r="P849" s="2">
        <f t="shared" si="103"/>
        <v>1665</v>
      </c>
    </row>
    <row r="850" spans="1:16" x14ac:dyDescent="0.25">
      <c r="A850" s="9">
        <v>43185</v>
      </c>
      <c r="B850" s="10">
        <v>2.7157240771792601E-2</v>
      </c>
      <c r="C850" s="10">
        <v>4.7471806778906167E-2</v>
      </c>
      <c r="D850" s="10">
        <f t="shared" ref="D850:D913" si="104">B850-B$8</f>
        <v>2.6782897369403504E-2</v>
      </c>
      <c r="E850" s="10">
        <f t="shared" ref="E850:E913" si="105">C850-C$8</f>
        <v>4.6678178770404199E-2</v>
      </c>
      <c r="F850" s="5">
        <f t="shared" ref="F850:F913" si="106">D850^2</f>
        <v>7.1732359150000118E-4</v>
      </c>
      <c r="G850" s="5">
        <f t="shared" ref="G850:G913" si="107">E850^2</f>
        <v>2.1788523733218134E-3</v>
      </c>
      <c r="H850" s="6" cm="1">
        <f t="array" ref="H850">INDEX(DCC_estimation!$O$16:$O$2531,P850)</f>
        <v>0.61116023509544892</v>
      </c>
      <c r="I850" s="10">
        <f t="shared" ref="I850:I913" si="108">ABS(D850)</f>
        <v>2.6782897369403504E-2</v>
      </c>
      <c r="J850" s="10">
        <f t="shared" ref="J850:J913" si="109">ABS(E850)</f>
        <v>4.6678178770404199E-2</v>
      </c>
      <c r="K850" s="14" cm="1">
        <f t="array" ref="K850">INDEX(DCC_estimation!$P$16:$P$2531,P850)</f>
        <v>1.2331506163799084E-2</v>
      </c>
      <c r="L850" s="14" cm="1">
        <f t="array" ref="L850">INDEX(DCC_estimation!$Q$17:$Q$2531,P850)</f>
        <v>1.5098536691088077E-2</v>
      </c>
      <c r="M850" s="14">
        <f>GARCH_SP500!I847</f>
        <v>1.5477114228695941E-2</v>
      </c>
      <c r="N850" s="14">
        <f>GARCH_AAPL!I847</f>
        <v>1.6593505391366736E-2</v>
      </c>
      <c r="O850" s="6">
        <f t="shared" ref="O850:O913" si="110">(K850*L850*H850)/K850^2</f>
        <v>0.74829668907855518</v>
      </c>
      <c r="P850" s="2">
        <f t="shared" si="103"/>
        <v>1667</v>
      </c>
    </row>
    <row r="851" spans="1:16" x14ac:dyDescent="0.25">
      <c r="A851" s="9">
        <v>43186</v>
      </c>
      <c r="B851" s="10">
        <v>-1.7276334844182117E-2</v>
      </c>
      <c r="C851" s="10">
        <v>-2.5641071351714451E-2</v>
      </c>
      <c r="D851" s="10">
        <f t="shared" si="104"/>
        <v>-1.7650678246571214E-2</v>
      </c>
      <c r="E851" s="10">
        <f t="shared" si="105"/>
        <v>-2.6434699360216418E-2</v>
      </c>
      <c r="F851" s="5">
        <f t="shared" si="106"/>
        <v>3.1154644256398226E-4</v>
      </c>
      <c r="G851" s="5">
        <f t="shared" si="107"/>
        <v>6.9879333026502633E-4</v>
      </c>
      <c r="H851" s="6" cm="1">
        <f t="array" ref="H851">INDEX(DCC_estimation!$O$16:$O$2531,P851)</f>
        <v>0.68794546009135094</v>
      </c>
      <c r="I851" s="10">
        <f t="shared" si="108"/>
        <v>1.7650678246571214E-2</v>
      </c>
      <c r="J851" s="10">
        <f t="shared" si="109"/>
        <v>2.6434699360216418E-2</v>
      </c>
      <c r="K851" s="14" cm="1">
        <f t="array" ref="K851">INDEX(DCC_estimation!$P$16:$P$2531,P851)</f>
        <v>1.3871466028081078E-2</v>
      </c>
      <c r="L851" s="14" cm="1">
        <f t="array" ref="L851">INDEX(DCC_estimation!$Q$17:$Q$2531,P851)</f>
        <v>1.6318078207254193E-2</v>
      </c>
      <c r="M851" s="14">
        <f>GARCH_SP500!I848</f>
        <v>1.8042625406221546E-2</v>
      </c>
      <c r="N851" s="14">
        <f>GARCH_AAPL!I848</f>
        <v>2.2302505834082619E-2</v>
      </c>
      <c r="O851" s="6">
        <f t="shared" si="110"/>
        <v>0.8092834454102098</v>
      </c>
      <c r="P851" s="2">
        <f t="shared" ref="P851:P914" si="111">P850+2</f>
        <v>1669</v>
      </c>
    </row>
    <row r="852" spans="1:16" x14ac:dyDescent="0.25">
      <c r="A852" s="9">
        <v>43187</v>
      </c>
      <c r="B852" s="10">
        <v>-2.9166124426820428E-3</v>
      </c>
      <c r="C852" s="10">
        <v>-1.1049067626210496E-2</v>
      </c>
      <c r="D852" s="10">
        <f t="shared" si="104"/>
        <v>-3.2909558450711393E-3</v>
      </c>
      <c r="E852" s="10">
        <f t="shared" si="105"/>
        <v>-1.1842695634712463E-2</v>
      </c>
      <c r="F852" s="5">
        <f t="shared" si="106"/>
        <v>1.0830390374207897E-5</v>
      </c>
      <c r="G852" s="5">
        <f t="shared" si="107"/>
        <v>1.4024943989643764E-4</v>
      </c>
      <c r="H852" s="6" cm="1">
        <f t="array" ref="H852">INDEX(DCC_estimation!$O$16:$O$2531,P852)</f>
        <v>0.78986896533291517</v>
      </c>
      <c r="I852" s="10">
        <f t="shared" si="108"/>
        <v>3.2909558450711393E-3</v>
      </c>
      <c r="J852" s="10">
        <f t="shared" si="109"/>
        <v>1.1842695634712463E-2</v>
      </c>
      <c r="K852" s="14" cm="1">
        <f t="array" ref="K852">INDEX(DCC_estimation!$P$16:$P$2531,P852)</f>
        <v>1.6043084428117652E-2</v>
      </c>
      <c r="L852" s="14" cm="1">
        <f t="array" ref="L852">INDEX(DCC_estimation!$Q$17:$Q$2531,P852)</f>
        <v>2.0940733447352859E-2</v>
      </c>
      <c r="M852" s="14">
        <f>GARCH_SP500!I849</f>
        <v>1.7705418416891352E-2</v>
      </c>
      <c r="N852" s="14">
        <f>GARCH_AAPL!I849</f>
        <v>2.2548541794468656E-2</v>
      </c>
      <c r="O852" s="6">
        <f t="shared" si="110"/>
        <v>1.0310009609114597</v>
      </c>
      <c r="P852" s="2">
        <f t="shared" si="111"/>
        <v>1671</v>
      </c>
    </row>
    <row r="853" spans="1:16" x14ac:dyDescent="0.25">
      <c r="A853" s="9">
        <v>43188</v>
      </c>
      <c r="B853" s="10">
        <v>1.376967370441462E-2</v>
      </c>
      <c r="C853" s="10">
        <v>7.8087700098214974E-3</v>
      </c>
      <c r="D853" s="10">
        <f t="shared" si="104"/>
        <v>1.3395330302025523E-2</v>
      </c>
      <c r="E853" s="10">
        <f t="shared" si="105"/>
        <v>7.0151420013195289E-3</v>
      </c>
      <c r="F853" s="5">
        <f t="shared" si="106"/>
        <v>1.794348739003632E-4</v>
      </c>
      <c r="G853" s="5">
        <f t="shared" si="107"/>
        <v>4.9212217298677366E-5</v>
      </c>
      <c r="H853" s="6" cm="1">
        <f t="array" ref="H853">INDEX(DCC_estimation!$O$16:$O$2531,P853)</f>
        <v>0.79678197942983242</v>
      </c>
      <c r="I853" s="10">
        <f t="shared" si="108"/>
        <v>1.3395330302025523E-2</v>
      </c>
      <c r="J853" s="10">
        <f t="shared" si="109"/>
        <v>7.0151420013195289E-3</v>
      </c>
      <c r="K853" s="14" cm="1">
        <f t="array" ref="K853">INDEX(DCC_estimation!$P$16:$P$2531,P853)</f>
        <v>1.5717492919602453E-2</v>
      </c>
      <c r="L853" s="14" cm="1">
        <f t="array" ref="L853">INDEX(DCC_estimation!$Q$17:$Q$2531,P853)</f>
        <v>2.1091982626138751E-2</v>
      </c>
      <c r="M853" s="14">
        <f>GARCH_SP500!I850</f>
        <v>1.5486516394946368E-2</v>
      </c>
      <c r="N853" s="14">
        <f>GARCH_AAPL!I850</f>
        <v>2.1132986102578789E-2</v>
      </c>
      <c r="O853" s="6">
        <f t="shared" si="110"/>
        <v>1.0692361531777641</v>
      </c>
      <c r="P853" s="2">
        <f t="shared" si="111"/>
        <v>1673</v>
      </c>
    </row>
    <row r="854" spans="1:16" x14ac:dyDescent="0.25">
      <c r="A854" s="9">
        <v>43192</v>
      </c>
      <c r="B854" s="10">
        <v>-2.233733580221664E-2</v>
      </c>
      <c r="C854" s="10">
        <v>-6.5562522350697261E-3</v>
      </c>
      <c r="D854" s="10">
        <f t="shared" si="104"/>
        <v>-2.2711679204605737E-2</v>
      </c>
      <c r="E854" s="10">
        <f t="shared" si="105"/>
        <v>-7.3498802435716945E-3</v>
      </c>
      <c r="F854" s="5">
        <f t="shared" si="106"/>
        <v>5.1582037229292073E-4</v>
      </c>
      <c r="G854" s="5">
        <f t="shared" si="107"/>
        <v>5.4020739594845512E-5</v>
      </c>
      <c r="H854" s="6" cm="1">
        <f t="array" ref="H854">INDEX(DCC_estimation!$O$16:$O$2531,P854)</f>
        <v>0.76447711436940813</v>
      </c>
      <c r="I854" s="10">
        <f t="shared" si="108"/>
        <v>2.2711679204605737E-2</v>
      </c>
      <c r="J854" s="10">
        <f t="shared" si="109"/>
        <v>7.3498802435716945E-3</v>
      </c>
      <c r="K854" s="14" cm="1">
        <f t="array" ref="K854">INDEX(DCC_estimation!$P$16:$P$2531,P854)</f>
        <v>1.3814962320127069E-2</v>
      </c>
      <c r="L854" s="14" cm="1">
        <f t="array" ref="L854">INDEX(DCC_estimation!$Q$17:$Q$2531,P854)</f>
        <v>1.9860893038980351E-2</v>
      </c>
      <c r="M854" s="14">
        <f>GARCH_SP500!I851</f>
        <v>1.4731173421498486E-2</v>
      </c>
      <c r="N854" s="14">
        <f>GARCH_AAPL!I851</f>
        <v>1.955846158304481E-2</v>
      </c>
      <c r="O854" s="6">
        <f t="shared" si="110"/>
        <v>1.0990401455615053</v>
      </c>
      <c r="P854" s="2">
        <f t="shared" si="111"/>
        <v>1675</v>
      </c>
    </row>
    <row r="855" spans="1:16" x14ac:dyDescent="0.25">
      <c r="A855" s="9">
        <v>43193</v>
      </c>
      <c r="B855" s="10">
        <v>1.261483879963432E-2</v>
      </c>
      <c r="C855" s="10">
        <v>1.0259227754222611E-2</v>
      </c>
      <c r="D855" s="10">
        <f t="shared" si="104"/>
        <v>1.2240495397245223E-2</v>
      </c>
      <c r="E855" s="10">
        <f t="shared" si="105"/>
        <v>9.4655997457206431E-3</v>
      </c>
      <c r="F855" s="5">
        <f t="shared" si="106"/>
        <v>1.4982972756998151E-4</v>
      </c>
      <c r="G855" s="5">
        <f t="shared" si="107"/>
        <v>8.959757854618671E-5</v>
      </c>
      <c r="H855" s="6" cm="1">
        <f t="array" ref="H855">INDEX(DCC_estimation!$O$16:$O$2531,P855)</f>
        <v>0.71833834421675113</v>
      </c>
      <c r="I855" s="10">
        <f t="shared" si="108"/>
        <v>1.2240495397245223E-2</v>
      </c>
      <c r="J855" s="10">
        <f t="shared" si="109"/>
        <v>9.4655997457206431E-3</v>
      </c>
      <c r="K855" s="14" cm="1">
        <f t="array" ref="K855">INDEX(DCC_estimation!$P$16:$P$2531,P855)</f>
        <v>1.3186094808171565E-2</v>
      </c>
      <c r="L855" s="14" cm="1">
        <f t="array" ref="L855">INDEX(DCC_estimation!$Q$17:$Q$2531,P855)</f>
        <v>1.8521893611588732E-2</v>
      </c>
      <c r="M855" s="14">
        <f>GARCH_SP500!I852</f>
        <v>1.6613820073753494E-2</v>
      </c>
      <c r="N855" s="14">
        <f>GARCH_AAPL!I852</f>
        <v>1.8286714218042448E-2</v>
      </c>
      <c r="O855" s="6">
        <f t="shared" si="110"/>
        <v>1.0090164360461162</v>
      </c>
      <c r="P855" s="2">
        <f t="shared" si="111"/>
        <v>1677</v>
      </c>
    </row>
    <row r="856" spans="1:16" x14ac:dyDescent="0.25">
      <c r="A856" s="9">
        <v>43194</v>
      </c>
      <c r="B856" s="10">
        <v>1.1566486259060316E-2</v>
      </c>
      <c r="C856" s="10">
        <v>1.9122275669576805E-2</v>
      </c>
      <c r="D856" s="10">
        <f t="shared" si="104"/>
        <v>1.1192142856671219E-2</v>
      </c>
      <c r="E856" s="10">
        <f t="shared" si="105"/>
        <v>1.8328647661074837E-2</v>
      </c>
      <c r="F856" s="5">
        <f t="shared" si="106"/>
        <v>1.2526406172413658E-4</v>
      </c>
      <c r="G856" s="5">
        <f t="shared" si="107"/>
        <v>3.3593932508382411E-4</v>
      </c>
      <c r="H856" s="6" cm="1">
        <f t="array" ref="H856">INDEX(DCC_estimation!$O$16:$O$2531,P856)</f>
        <v>0.64545815820341546</v>
      </c>
      <c r="I856" s="10">
        <f t="shared" si="108"/>
        <v>1.1192142856671219E-2</v>
      </c>
      <c r="J856" s="10">
        <f t="shared" si="109"/>
        <v>1.8328647661074837E-2</v>
      </c>
      <c r="K856" s="14" cm="1">
        <f t="array" ref="K856">INDEX(DCC_estimation!$P$16:$P$2531,P856)</f>
        <v>1.4766233379865703E-2</v>
      </c>
      <c r="L856" s="14" cm="1">
        <f t="array" ref="L856">INDEX(DCC_estimation!$Q$17:$Q$2531,P856)</f>
        <v>1.7468310471691905E-2</v>
      </c>
      <c r="M856" s="14">
        <f>GARCH_SP500!I853</f>
        <v>1.5426042892752271E-2</v>
      </c>
      <c r="N856" s="14">
        <f>GARCH_AAPL!I853</f>
        <v>1.7236730668594432E-2</v>
      </c>
      <c r="O856" s="6">
        <f t="shared" si="110"/>
        <v>0.76357072341533305</v>
      </c>
      <c r="P856" s="2">
        <f t="shared" si="111"/>
        <v>1679</v>
      </c>
    </row>
    <row r="857" spans="1:16" x14ac:dyDescent="0.25">
      <c r="A857" s="9">
        <v>43195</v>
      </c>
      <c r="B857" s="10">
        <v>6.8628081173975897E-3</v>
      </c>
      <c r="C857" s="10">
        <v>6.9343511450381534E-3</v>
      </c>
      <c r="D857" s="10">
        <f t="shared" si="104"/>
        <v>6.4884647150084927E-3</v>
      </c>
      <c r="E857" s="10">
        <f t="shared" si="105"/>
        <v>6.140723136536185E-3</v>
      </c>
      <c r="F857" s="5">
        <f t="shared" si="106"/>
        <v>4.2100174357910237E-5</v>
      </c>
      <c r="G857" s="5">
        <f t="shared" si="107"/>
        <v>3.7708480639590803E-5</v>
      </c>
      <c r="H857" s="6" cm="1">
        <f t="array" ref="H857">INDEX(DCC_estimation!$O$16:$O$2531,P857)</f>
        <v>0.64112183320803162</v>
      </c>
      <c r="I857" s="10">
        <f t="shared" si="108"/>
        <v>6.4884647150084927E-3</v>
      </c>
      <c r="J857" s="10">
        <f t="shared" si="109"/>
        <v>6.140723136536185E-3</v>
      </c>
      <c r="K857" s="14" cm="1">
        <f t="array" ref="K857">INDEX(DCC_estimation!$P$16:$P$2531,P857)</f>
        <v>1.3762125768118727E-2</v>
      </c>
      <c r="L857" s="14" cm="1">
        <f t="array" ref="L857">INDEX(DCC_estimation!$Q$17:$Q$2531,P857)</f>
        <v>1.6612946726807354E-2</v>
      </c>
      <c r="M857" s="14">
        <f>GARCH_SP500!I854</f>
        <v>1.4311557648852597E-2</v>
      </c>
      <c r="N857" s="14">
        <f>GARCH_AAPL!I854</f>
        <v>1.7192996244824642E-2</v>
      </c>
      <c r="O857" s="6">
        <f t="shared" si="110"/>
        <v>0.77393006283607546</v>
      </c>
      <c r="P857" s="2">
        <f t="shared" si="111"/>
        <v>1681</v>
      </c>
    </row>
    <row r="858" spans="1:16" x14ac:dyDescent="0.25">
      <c r="A858" s="9">
        <v>43196</v>
      </c>
      <c r="B858" s="10">
        <v>-2.192020549488527E-2</v>
      </c>
      <c r="C858" s="10">
        <v>-2.557870311160404E-2</v>
      </c>
      <c r="D858" s="10">
        <f t="shared" si="104"/>
        <v>-2.2294548897274367E-2</v>
      </c>
      <c r="E858" s="10">
        <f t="shared" si="105"/>
        <v>-2.6372331120106007E-2</v>
      </c>
      <c r="F858" s="5">
        <f t="shared" si="106"/>
        <v>4.9704691053295764E-4</v>
      </c>
      <c r="G858" s="5">
        <f t="shared" si="107"/>
        <v>6.9549984870851181E-4</v>
      </c>
      <c r="H858" s="6" cm="1">
        <f t="array" ref="H858">INDEX(DCC_estimation!$O$16:$O$2531,P858)</f>
        <v>0.66194270957954593</v>
      </c>
      <c r="I858" s="10">
        <f t="shared" si="108"/>
        <v>2.2294548897274367E-2</v>
      </c>
      <c r="J858" s="10">
        <f t="shared" si="109"/>
        <v>2.6372331120106007E-2</v>
      </c>
      <c r="K858" s="14" cm="1">
        <f t="array" ref="K858">INDEX(DCC_estimation!$P$16:$P$2531,P858)</f>
        <v>1.2829884414522961E-2</v>
      </c>
      <c r="L858" s="14" cm="1">
        <f t="array" ref="L858">INDEX(DCC_estimation!$Q$17:$Q$2531,P858)</f>
        <v>1.6584883415571058E-2</v>
      </c>
      <c r="M858" s="14">
        <f>GARCH_SP500!I855</f>
        <v>1.2801279380643765E-2</v>
      </c>
      <c r="N858" s="14">
        <f>GARCH_AAPL!I855</f>
        <v>1.61338383180137E-2</v>
      </c>
      <c r="O858" s="6">
        <f t="shared" si="110"/>
        <v>0.85567744115738187</v>
      </c>
      <c r="P858" s="2">
        <f t="shared" si="111"/>
        <v>1683</v>
      </c>
    </row>
    <row r="859" spans="1:16" x14ac:dyDescent="0.25">
      <c r="A859" s="9">
        <v>43199</v>
      </c>
      <c r="B859" s="10">
        <v>3.336571356168383E-3</v>
      </c>
      <c r="C859" s="10">
        <v>9.9180422872540142E-3</v>
      </c>
      <c r="D859" s="10">
        <f t="shared" si="104"/>
        <v>2.9622279537792865E-3</v>
      </c>
      <c r="E859" s="10">
        <f t="shared" si="105"/>
        <v>9.1244142787520466E-3</v>
      </c>
      <c r="F859" s="5">
        <f t="shared" si="106"/>
        <v>8.7747944501514192E-6</v>
      </c>
      <c r="G859" s="5">
        <f t="shared" si="107"/>
        <v>8.325493593029423E-5</v>
      </c>
      <c r="H859" s="6" cm="1">
        <f t="array" ref="H859">INDEX(DCC_estimation!$O$16:$O$2531,P859)</f>
        <v>0.64932967692160759</v>
      </c>
      <c r="I859" s="10">
        <f t="shared" si="108"/>
        <v>2.9622279537792865E-3</v>
      </c>
      <c r="J859" s="10">
        <f t="shared" si="109"/>
        <v>9.1244142787520466E-3</v>
      </c>
      <c r="K859" s="14" cm="1">
        <f t="array" ref="K859">INDEX(DCC_estimation!$P$16:$P$2531,P859)</f>
        <v>1.1573059191871649E-2</v>
      </c>
      <c r="L859" s="14" cm="1">
        <f t="array" ref="L859">INDEX(DCC_estimation!$Q$17:$Q$2531,P859)</f>
        <v>1.5741716370857306E-2</v>
      </c>
      <c r="M859" s="14">
        <f>GARCH_SP500!I856</f>
        <v>1.5251791241827779E-2</v>
      </c>
      <c r="N859" s="14">
        <f>GARCH_AAPL!I856</f>
        <v>1.7833899382011721E-2</v>
      </c>
      <c r="O859" s="6">
        <f t="shared" si="110"/>
        <v>0.88322054141565975</v>
      </c>
      <c r="P859" s="2">
        <f t="shared" si="111"/>
        <v>1685</v>
      </c>
    </row>
    <row r="860" spans="1:16" x14ac:dyDescent="0.25">
      <c r="A860" s="9">
        <v>43200</v>
      </c>
      <c r="B860" s="10">
        <v>1.6726874741691988E-2</v>
      </c>
      <c r="C860" s="10">
        <v>1.8817970742299961E-2</v>
      </c>
      <c r="D860" s="10">
        <f t="shared" si="104"/>
        <v>1.6352531339302891E-2</v>
      </c>
      <c r="E860" s="10">
        <f t="shared" si="105"/>
        <v>1.8024342733797993E-2</v>
      </c>
      <c r="F860" s="5">
        <f t="shared" si="106"/>
        <v>2.6740528120288321E-4</v>
      </c>
      <c r="G860" s="5">
        <f t="shared" si="107"/>
        <v>3.2487693098541651E-4</v>
      </c>
      <c r="H860" s="6" cm="1">
        <f t="array" ref="H860">INDEX(DCC_estimation!$O$16:$O$2531,P860)</f>
        <v>0.72590806474196634</v>
      </c>
      <c r="I860" s="10">
        <f t="shared" si="108"/>
        <v>1.6352531339302891E-2</v>
      </c>
      <c r="J860" s="10">
        <f t="shared" si="109"/>
        <v>1.8024342733797993E-2</v>
      </c>
      <c r="K860" s="14" cm="1">
        <f t="array" ref="K860">INDEX(DCC_estimation!$P$16:$P$2531,P860)</f>
        <v>1.3626284382169031E-2</v>
      </c>
      <c r="L860" s="14" cm="1">
        <f t="array" ref="L860">INDEX(DCC_estimation!$Q$17:$Q$2531,P860)</f>
        <v>1.7144260931212886E-2</v>
      </c>
      <c r="M860" s="14">
        <f>GARCH_SP500!I857</f>
        <v>1.3351182332371815E-2</v>
      </c>
      <c r="N860" s="14">
        <f>GARCH_AAPL!I857</f>
        <v>1.6831210346059014E-2</v>
      </c>
      <c r="O860" s="6">
        <f t="shared" si="110"/>
        <v>0.91331994291073415</v>
      </c>
      <c r="P860" s="2">
        <f t="shared" si="111"/>
        <v>1687</v>
      </c>
    </row>
    <row r="861" spans="1:16" x14ac:dyDescent="0.25">
      <c r="A861" s="9">
        <v>43201</v>
      </c>
      <c r="B861" s="10">
        <v>-5.5252985656053522E-3</v>
      </c>
      <c r="C861" s="10">
        <v>-4.6753015873016723E-3</v>
      </c>
      <c r="D861" s="10">
        <f t="shared" si="104"/>
        <v>-5.8996419679944491E-3</v>
      </c>
      <c r="E861" s="10">
        <f t="shared" si="105"/>
        <v>-5.4689295958036408E-3</v>
      </c>
      <c r="F861" s="5">
        <f t="shared" si="106"/>
        <v>3.4805775350521413E-5</v>
      </c>
      <c r="G861" s="5">
        <f t="shared" si="107"/>
        <v>2.9909190923856973E-5</v>
      </c>
      <c r="H861" s="6" cm="1">
        <f t="array" ref="H861">INDEX(DCC_estimation!$O$16:$O$2531,P861)</f>
        <v>0.6984560324037834</v>
      </c>
      <c r="I861" s="10">
        <f t="shared" si="108"/>
        <v>5.8996419679944491E-3</v>
      </c>
      <c r="J861" s="10">
        <f t="shared" si="109"/>
        <v>5.4689295958036408E-3</v>
      </c>
      <c r="K861" s="14" cm="1">
        <f t="array" ref="K861">INDEX(DCC_estimation!$P$16:$P$2531,P861)</f>
        <v>1.2027085541963398E-2</v>
      </c>
      <c r="L861" s="14" cm="1">
        <f t="array" ref="L861">INDEX(DCC_estimation!$Q$17:$Q$2531,P861)</f>
        <v>1.632728319536773E-2</v>
      </c>
      <c r="M861" s="14">
        <f>GARCH_SP500!I858</f>
        <v>1.3745482626792592E-2</v>
      </c>
      <c r="N861" s="14">
        <f>GARCH_AAPL!I858</f>
        <v>1.6829680987604137E-2</v>
      </c>
      <c r="O861" s="6">
        <f t="shared" si="110"/>
        <v>0.94818394704024445</v>
      </c>
      <c r="P861" s="2">
        <f t="shared" si="111"/>
        <v>1689</v>
      </c>
    </row>
    <row r="862" spans="1:16" x14ac:dyDescent="0.25">
      <c r="A862" s="9">
        <v>43202</v>
      </c>
      <c r="B862" s="10">
        <v>8.2507314008453125E-3</v>
      </c>
      <c r="C862" s="10">
        <v>9.8584780826147522E-3</v>
      </c>
      <c r="D862" s="10">
        <f t="shared" si="104"/>
        <v>7.8763879984562156E-3</v>
      </c>
      <c r="E862" s="10">
        <f t="shared" si="105"/>
        <v>9.0648500741127847E-3</v>
      </c>
      <c r="F862" s="5">
        <f t="shared" si="106"/>
        <v>6.2037487902225107E-5</v>
      </c>
      <c r="G862" s="5">
        <f t="shared" si="107"/>
        <v>8.217150686614256E-5</v>
      </c>
      <c r="H862" s="6" cm="1">
        <f t="array" ref="H862">INDEX(DCC_estimation!$O$16:$O$2531,P862)</f>
        <v>0.70966721186990545</v>
      </c>
      <c r="I862" s="10">
        <f t="shared" si="108"/>
        <v>7.8763879984562156E-3</v>
      </c>
      <c r="J862" s="10">
        <f t="shared" si="109"/>
        <v>9.0648500741127847E-3</v>
      </c>
      <c r="K862" s="14" cm="1">
        <f t="array" ref="K862">INDEX(DCC_estimation!$P$16:$P$2531,P862)</f>
        <v>1.2379576643321545E-2</v>
      </c>
      <c r="L862" s="14" cm="1">
        <f t="array" ref="L862">INDEX(DCC_estimation!$Q$17:$Q$2531,P862)</f>
        <v>1.6328504248914105E-2</v>
      </c>
      <c r="M862" s="14">
        <f>GARCH_SP500!I859</f>
        <v>1.2360758710587862E-2</v>
      </c>
      <c r="N862" s="14">
        <f>GARCH_AAPL!I859</f>
        <v>1.5860793482719997E-2</v>
      </c>
      <c r="O862" s="6">
        <f t="shared" si="110"/>
        <v>0.93604203263155139</v>
      </c>
      <c r="P862" s="2">
        <f t="shared" si="111"/>
        <v>1691</v>
      </c>
    </row>
    <row r="863" spans="1:16" x14ac:dyDescent="0.25">
      <c r="A863" s="9">
        <v>43203</v>
      </c>
      <c r="B863" s="10">
        <v>-2.8866474724003055E-3</v>
      </c>
      <c r="C863" s="10">
        <v>3.3880555874583607E-3</v>
      </c>
      <c r="D863" s="10">
        <f t="shared" si="104"/>
        <v>-3.260990874789402E-3</v>
      </c>
      <c r="E863" s="10">
        <f t="shared" si="105"/>
        <v>2.5944275789563927E-3</v>
      </c>
      <c r="F863" s="5">
        <f t="shared" si="106"/>
        <v>1.0634061485459749E-5</v>
      </c>
      <c r="G863" s="5">
        <f t="shared" si="107"/>
        <v>6.7310544624495289E-6</v>
      </c>
      <c r="H863" s="6" cm="1">
        <f t="array" ref="H863">INDEX(DCC_estimation!$O$16:$O$2531,P863)</f>
        <v>0.68763485841673833</v>
      </c>
      <c r="I863" s="10">
        <f t="shared" si="108"/>
        <v>3.260990874789402E-3</v>
      </c>
      <c r="J863" s="10">
        <f t="shared" si="109"/>
        <v>2.5944275789563927E-3</v>
      </c>
      <c r="K863" s="14" cm="1">
        <f t="array" ref="K863">INDEX(DCC_estimation!$P$16:$P$2531,P863)</f>
        <v>1.1219677462691044E-2</v>
      </c>
      <c r="L863" s="14" cm="1">
        <f t="array" ref="L863">INDEX(DCC_estimation!$Q$17:$Q$2531,P863)</f>
        <v>1.5562261915439515E-2</v>
      </c>
      <c r="M863" s="14">
        <f>GARCH_SP500!I860</f>
        <v>1.1362841344004415E-2</v>
      </c>
      <c r="N863" s="14">
        <f>GARCH_AAPL!I860</f>
        <v>1.5162425805726873E-2</v>
      </c>
      <c r="O863" s="6">
        <f t="shared" si="110"/>
        <v>0.95378443849675265</v>
      </c>
      <c r="P863" s="2">
        <f t="shared" si="111"/>
        <v>1693</v>
      </c>
    </row>
    <row r="864" spans="1:16" x14ac:dyDescent="0.25">
      <c r="A864" s="9">
        <v>43206</v>
      </c>
      <c r="B864" s="10">
        <v>8.1090238301395612E-3</v>
      </c>
      <c r="C864" s="10">
        <v>6.2382648941399221E-3</v>
      </c>
      <c r="D864" s="10">
        <f t="shared" si="104"/>
        <v>7.7346804277504642E-3</v>
      </c>
      <c r="E864" s="10">
        <f t="shared" si="105"/>
        <v>5.4446368856379537E-3</v>
      </c>
      <c r="F864" s="5">
        <f t="shared" si="106"/>
        <v>5.9825281319426105E-5</v>
      </c>
      <c r="G864" s="5">
        <f t="shared" si="107"/>
        <v>2.9644070816449357E-5</v>
      </c>
      <c r="H864" s="6" cm="1">
        <f t="array" ref="H864">INDEX(DCC_estimation!$O$16:$O$2531,P864)</f>
        <v>0.67436280218686928</v>
      </c>
      <c r="I864" s="10">
        <f t="shared" si="108"/>
        <v>7.7346804277504642E-3</v>
      </c>
      <c r="J864" s="10">
        <f t="shared" si="109"/>
        <v>5.4446368856379537E-3</v>
      </c>
      <c r="K864" s="14" cm="1">
        <f t="array" ref="K864">INDEX(DCC_estimation!$P$16:$P$2531,P864)</f>
        <v>1.0410964768094931E-2</v>
      </c>
      <c r="L864" s="14" cm="1">
        <f t="array" ref="L864">INDEX(DCC_estimation!$Q$17:$Q$2531,P864)</f>
        <v>1.5020691187015303E-2</v>
      </c>
      <c r="M864" s="14">
        <f>GARCH_SP500!I861</f>
        <v>1.0144341463617699E-2</v>
      </c>
      <c r="N864" s="14">
        <f>GARCH_AAPL!I861</f>
        <v>1.4301528806005678E-2</v>
      </c>
      <c r="O864" s="6">
        <f t="shared" si="110"/>
        <v>0.97295453642312124</v>
      </c>
      <c r="P864" s="2">
        <f t="shared" si="111"/>
        <v>1695</v>
      </c>
    </row>
    <row r="865" spans="1:16" x14ac:dyDescent="0.25">
      <c r="A865" s="9">
        <v>43207</v>
      </c>
      <c r="B865" s="10">
        <v>1.0661577988229309E-2</v>
      </c>
      <c r="C865" s="10">
        <v>1.3764053520006758E-2</v>
      </c>
      <c r="D865" s="10">
        <f t="shared" si="104"/>
        <v>1.0287234585840212E-2</v>
      </c>
      <c r="E865" s="10">
        <f t="shared" si="105"/>
        <v>1.2970425511504791E-2</v>
      </c>
      <c r="F865" s="5">
        <f t="shared" si="106"/>
        <v>1.0582719542410705E-4</v>
      </c>
      <c r="G865" s="5">
        <f t="shared" si="107"/>
        <v>1.682319379494943E-4</v>
      </c>
      <c r="H865" s="6" cm="1">
        <f t="array" ref="H865">INDEX(DCC_estimation!$O$16:$O$2531,P865)</f>
        <v>0.64467391931267926</v>
      </c>
      <c r="I865" s="10">
        <f t="shared" si="108"/>
        <v>1.0287234585840212E-2</v>
      </c>
      <c r="J865" s="10">
        <f t="shared" si="109"/>
        <v>1.2970425511504791E-2</v>
      </c>
      <c r="K865" s="14" cm="1">
        <f t="array" ref="K865">INDEX(DCC_estimation!$P$16:$P$2531,P865)</f>
        <v>9.422774254732794E-3</v>
      </c>
      <c r="L865" s="14" cm="1">
        <f t="array" ref="L865">INDEX(DCC_estimation!$Q$17:$Q$2531,P865)</f>
        <v>1.4365007021174254E-2</v>
      </c>
      <c r="M865" s="14">
        <f>GARCH_SP500!I862</f>
        <v>9.5733948660496025E-3</v>
      </c>
      <c r="N865" s="14">
        <f>GARCH_AAPL!I862</f>
        <v>1.3655764641819454E-2</v>
      </c>
      <c r="O865" s="6">
        <f t="shared" si="110"/>
        <v>0.98280454640448911</v>
      </c>
      <c r="P865" s="2">
        <f t="shared" si="111"/>
        <v>1697</v>
      </c>
    </row>
    <row r="866" spans="1:16" x14ac:dyDescent="0.25">
      <c r="A866" s="9">
        <v>43208</v>
      </c>
      <c r="B866" s="10">
        <v>8.3136576768305659E-4</v>
      </c>
      <c r="C866" s="10">
        <v>-2.244210003496061E-3</v>
      </c>
      <c r="D866" s="10">
        <f t="shared" si="104"/>
        <v>4.5702236529395992E-4</v>
      </c>
      <c r="E866" s="10">
        <f t="shared" si="105"/>
        <v>-3.037838011998029E-3</v>
      </c>
      <c r="F866" s="5">
        <f t="shared" si="106"/>
        <v>2.0886944237888573E-7</v>
      </c>
      <c r="G866" s="5">
        <f t="shared" si="107"/>
        <v>9.228459787140138E-6</v>
      </c>
      <c r="H866" s="6" cm="1">
        <f t="array" ref="H866">INDEX(DCC_estimation!$O$16:$O$2531,P866)</f>
        <v>0.63162111114182495</v>
      </c>
      <c r="I866" s="10">
        <f t="shared" si="108"/>
        <v>4.5702236529395992E-4</v>
      </c>
      <c r="J866" s="10">
        <f t="shared" si="109"/>
        <v>3.037838011998029E-3</v>
      </c>
      <c r="K866" s="14" cm="1">
        <f t="array" ref="K866">INDEX(DCC_estimation!$P$16:$P$2531,P866)</f>
        <v>8.98687988078593E-3</v>
      </c>
      <c r="L866" s="14" cm="1">
        <f t="array" ref="L866">INDEX(DCC_estimation!$Q$17:$Q$2531,P866)</f>
        <v>1.388807306485812E-2</v>
      </c>
      <c r="M866" s="14">
        <f>GARCH_SP500!I863</f>
        <v>9.6093959899145372E-3</v>
      </c>
      <c r="N866" s="14">
        <f>GARCH_AAPL!I863</f>
        <v>1.3693690599227672E-2</v>
      </c>
      <c r="O866" s="6">
        <f t="shared" si="110"/>
        <v>0.97608961699812968</v>
      </c>
      <c r="P866" s="2">
        <f t="shared" si="111"/>
        <v>1699</v>
      </c>
    </row>
    <row r="867" spans="1:16" x14ac:dyDescent="0.25">
      <c r="A867" s="9">
        <v>43209</v>
      </c>
      <c r="B867" s="10">
        <v>-5.7261208576997458E-3</v>
      </c>
      <c r="C867" s="10">
        <v>-2.8340036624832199E-2</v>
      </c>
      <c r="D867" s="10">
        <f t="shared" si="104"/>
        <v>-6.1004642600888427E-3</v>
      </c>
      <c r="E867" s="10">
        <f t="shared" si="105"/>
        <v>-2.9133664633334166E-2</v>
      </c>
      <c r="F867" s="5">
        <f t="shared" si="106"/>
        <v>3.7215664188621313E-5</v>
      </c>
      <c r="G867" s="5">
        <f t="shared" si="107"/>
        <v>8.48770414967586E-4</v>
      </c>
      <c r="H867" s="6" cm="1">
        <f t="array" ref="H867">INDEX(DCC_estimation!$O$16:$O$2531,P867)</f>
        <v>0.64787803744447581</v>
      </c>
      <c r="I867" s="10">
        <f t="shared" si="108"/>
        <v>6.1004642600888427E-3</v>
      </c>
      <c r="J867" s="10">
        <f t="shared" si="109"/>
        <v>2.9133664633334166E-2</v>
      </c>
      <c r="K867" s="14" cm="1">
        <f t="array" ref="K867">INDEX(DCC_estimation!$P$16:$P$2531,P867)</f>
        <v>9.0409578288380438E-3</v>
      </c>
      <c r="L867" s="14" cm="1">
        <f t="array" ref="L867">INDEX(DCC_estimation!$Q$17:$Q$2531,P867)</f>
        <v>1.393820396057169E-2</v>
      </c>
      <c r="M867" s="14">
        <f>GARCH_SP500!I864</f>
        <v>8.5315592578506221E-3</v>
      </c>
      <c r="N867" s="14">
        <f>GARCH_AAPL!I864</f>
        <v>1.3111326811191728E-2</v>
      </c>
      <c r="O867" s="6">
        <f t="shared" si="110"/>
        <v>0.99881631995584574</v>
      </c>
      <c r="P867" s="2">
        <f t="shared" si="111"/>
        <v>1701</v>
      </c>
    </row>
    <row r="868" spans="1:16" x14ac:dyDescent="0.25">
      <c r="A868" s="9">
        <v>43210</v>
      </c>
      <c r="B868" s="10">
        <v>-8.5365355552833311E-3</v>
      </c>
      <c r="C868" s="10">
        <v>-4.0972244421938808E-2</v>
      </c>
      <c r="D868" s="10">
        <f t="shared" si="104"/>
        <v>-8.910878957672428E-3</v>
      </c>
      <c r="E868" s="10">
        <f t="shared" si="105"/>
        <v>-4.1765872430440776E-2</v>
      </c>
      <c r="F868" s="5">
        <f t="shared" si="106"/>
        <v>7.9403763798289263E-5</v>
      </c>
      <c r="G868" s="5">
        <f t="shared" si="107"/>
        <v>1.744388099875853E-3</v>
      </c>
      <c r="H868" s="6" cm="1">
        <f t="array" ref="H868">INDEX(DCC_estimation!$O$16:$O$2531,P868)</f>
        <v>0.63179498720778882</v>
      </c>
      <c r="I868" s="10">
        <f t="shared" si="108"/>
        <v>8.910878957672428E-3</v>
      </c>
      <c r="J868" s="10">
        <f t="shared" si="109"/>
        <v>4.1765872430440776E-2</v>
      </c>
      <c r="K868" s="14" cm="1">
        <f t="array" ref="K868">INDEX(DCC_estimation!$P$16:$P$2531,P868)</f>
        <v>8.1927088977717284E-3</v>
      </c>
      <c r="L868" s="14" cm="1">
        <f t="array" ref="L868">INDEX(DCC_estimation!$Q$17:$Q$2531,P868)</f>
        <v>1.3516708196080685E-2</v>
      </c>
      <c r="M868" s="14">
        <f>GARCH_SP500!I865</f>
        <v>8.1908049676517498E-3</v>
      </c>
      <c r="N868" s="14">
        <f>GARCH_AAPL!I865</f>
        <v>1.632146056185891E-2</v>
      </c>
      <c r="O868" s="6">
        <f t="shared" si="110"/>
        <v>1.042364447265651</v>
      </c>
      <c r="P868" s="2">
        <f t="shared" si="111"/>
        <v>1703</v>
      </c>
    </row>
    <row r="869" spans="1:16" x14ac:dyDescent="0.25">
      <c r="A869" s="9">
        <v>43213</v>
      </c>
      <c r="B869" s="10">
        <v>5.6176829679399631E-5</v>
      </c>
      <c r="C869" s="10">
        <v>-2.8964277093893598E-3</v>
      </c>
      <c r="D869" s="10">
        <f t="shared" si="104"/>
        <v>-3.1816657270969704E-4</v>
      </c>
      <c r="E869" s="10">
        <f t="shared" si="105"/>
        <v>-3.6900557178913278E-3</v>
      </c>
      <c r="F869" s="5">
        <f t="shared" si="106"/>
        <v>1.0122996798983493E-7</v>
      </c>
      <c r="G869" s="5">
        <f t="shared" si="107"/>
        <v>1.3616511201142482E-5</v>
      </c>
      <c r="H869" s="6" cm="1">
        <f t="array" ref="H869">INDEX(DCC_estimation!$O$16:$O$2531,P869)</f>
        <v>0.63769519725436441</v>
      </c>
      <c r="I869" s="10">
        <f t="shared" si="108"/>
        <v>3.1816657270969704E-4</v>
      </c>
      <c r="J869" s="10">
        <f t="shared" si="109"/>
        <v>3.6900557178913278E-3</v>
      </c>
      <c r="K869" s="14" cm="1">
        <f t="array" ref="K869">INDEX(DCC_estimation!$P$16:$P$2531,P869)</f>
        <v>7.9307476301401225E-3</v>
      </c>
      <c r="L869" s="14" cm="1">
        <f t="array" ref="L869">INDEX(DCC_estimation!$Q$17:$Q$2531,P869)</f>
        <v>1.6047783356273573E-2</v>
      </c>
      <c r="M869" s="14">
        <f>GARCH_SP500!I866</f>
        <v>8.4898747449038275E-3</v>
      </c>
      <c r="N869" s="14">
        <f>GARCH_AAPL!I866</f>
        <v>2.1294539351203203E-2</v>
      </c>
      <c r="O869" s="6">
        <f t="shared" si="110"/>
        <v>1.2903694393177119</v>
      </c>
      <c r="P869" s="2">
        <f t="shared" si="111"/>
        <v>1705</v>
      </c>
    </row>
    <row r="870" spans="1:16" x14ac:dyDescent="0.25">
      <c r="A870" s="9">
        <v>43214</v>
      </c>
      <c r="B870" s="10">
        <v>-1.3380569151665189E-2</v>
      </c>
      <c r="C870" s="10">
        <v>-1.3919147569132262E-2</v>
      </c>
      <c r="D870" s="10">
        <f t="shared" si="104"/>
        <v>-1.3754912554054286E-2</v>
      </c>
      <c r="E870" s="10">
        <f t="shared" si="105"/>
        <v>-1.4712775577634229E-2</v>
      </c>
      <c r="F870" s="5">
        <f t="shared" si="106"/>
        <v>1.8919761936968022E-4</v>
      </c>
      <c r="G870" s="5">
        <f t="shared" si="107"/>
        <v>2.1646576519783022E-4</v>
      </c>
      <c r="H870" s="6" cm="1">
        <f t="array" ref="H870">INDEX(DCC_estimation!$O$16:$O$2531,P870)</f>
        <v>0.66733976958867158</v>
      </c>
      <c r="I870" s="10">
        <f t="shared" si="108"/>
        <v>1.3754912554054286E-2</v>
      </c>
      <c r="J870" s="10">
        <f t="shared" si="109"/>
        <v>1.4712775577634229E-2</v>
      </c>
      <c r="K870" s="14" cm="1">
        <f t="array" ref="K870">INDEX(DCC_estimation!$P$16:$P$2531,P870)</f>
        <v>8.1667540092210753E-3</v>
      </c>
      <c r="L870" s="14" cm="1">
        <f t="array" ref="L870">INDEX(DCC_estimation!$Q$17:$Q$2531,P870)</f>
        <v>2.0096400707720678E-2</v>
      </c>
      <c r="M870" s="14">
        <f>GARCH_SP500!I867</f>
        <v>7.6066076071951566E-3</v>
      </c>
      <c r="N870" s="14">
        <f>GARCH_AAPL!I867</f>
        <v>1.9637817309362544E-2</v>
      </c>
      <c r="O870" s="6">
        <f t="shared" si="110"/>
        <v>1.6421613045659806</v>
      </c>
      <c r="P870" s="2">
        <f t="shared" si="111"/>
        <v>1707</v>
      </c>
    </row>
    <row r="871" spans="1:16" x14ac:dyDescent="0.25">
      <c r="A871" s="9">
        <v>43215</v>
      </c>
      <c r="B871" s="10">
        <v>1.8371189116968001E-3</v>
      </c>
      <c r="C871" s="10">
        <v>4.3573584299163581E-3</v>
      </c>
      <c r="D871" s="10">
        <f t="shared" si="104"/>
        <v>1.4627755093077034E-3</v>
      </c>
      <c r="E871" s="10">
        <f t="shared" si="105"/>
        <v>3.5637304214143901E-3</v>
      </c>
      <c r="F871" s="5">
        <f t="shared" si="106"/>
        <v>2.139712190630411E-6</v>
      </c>
      <c r="G871" s="5">
        <f t="shared" si="107"/>
        <v>1.2700174516514387E-5</v>
      </c>
      <c r="H871" s="6" cm="1">
        <f t="array" ref="H871">INDEX(DCC_estimation!$O$16:$O$2531,P871)</f>
        <v>0.64904885069039331</v>
      </c>
      <c r="I871" s="10">
        <f t="shared" si="108"/>
        <v>1.4627755093077034E-3</v>
      </c>
      <c r="J871" s="10">
        <f t="shared" si="109"/>
        <v>3.5637304214143901E-3</v>
      </c>
      <c r="K871" s="14" cm="1">
        <f t="array" ref="K871">INDEX(DCC_estimation!$P$16:$P$2531,P871)</f>
        <v>7.4915803344036335E-3</v>
      </c>
      <c r="L871" s="14" cm="1">
        <f t="array" ref="L871">INDEX(DCC_estimation!$Q$17:$Q$2531,P871)</f>
        <v>1.8674932865082362E-2</v>
      </c>
      <c r="M871" s="14">
        <f>GARCH_SP500!I868</f>
        <v>9.4221845925186419E-3</v>
      </c>
      <c r="N871" s="14">
        <f>GARCH_AAPL!I868</f>
        <v>1.8921419882284216E-2</v>
      </c>
      <c r="O871" s="6">
        <f t="shared" si="110"/>
        <v>1.6179421659724946</v>
      </c>
      <c r="P871" s="2">
        <f t="shared" si="111"/>
        <v>1709</v>
      </c>
    </row>
    <row r="872" spans="1:16" x14ac:dyDescent="0.25">
      <c r="A872" s="9">
        <v>43216</v>
      </c>
      <c r="B872" s="10">
        <v>1.0434189588542919E-2</v>
      </c>
      <c r="C872" s="10">
        <v>3.4830921348287802E-3</v>
      </c>
      <c r="D872" s="10">
        <f t="shared" si="104"/>
        <v>1.0059846186153822E-2</v>
      </c>
      <c r="E872" s="10">
        <f t="shared" si="105"/>
        <v>2.6894641263268122E-3</v>
      </c>
      <c r="F872" s="5">
        <f t="shared" si="106"/>
        <v>1.0120050528907361E-4</v>
      </c>
      <c r="G872" s="5">
        <f t="shared" si="107"/>
        <v>7.2332172867988434E-6</v>
      </c>
      <c r="H872" s="6" cm="1">
        <f t="array" ref="H872">INDEX(DCC_estimation!$O$16:$O$2531,P872)</f>
        <v>0.66098501140339594</v>
      </c>
      <c r="I872" s="10">
        <f t="shared" si="108"/>
        <v>1.0059846186153822E-2</v>
      </c>
      <c r="J872" s="10">
        <f t="shared" si="109"/>
        <v>2.6894641263268122E-3</v>
      </c>
      <c r="K872" s="14" cm="1">
        <f t="array" ref="K872">INDEX(DCC_estimation!$P$16:$P$2531,P872)</f>
        <v>8.9107391936597714E-3</v>
      </c>
      <c r="L872" s="14" cm="1">
        <f t="array" ref="L872">INDEX(DCC_estimation!$Q$17:$Q$2531,P872)</f>
        <v>1.8062167209641468E-2</v>
      </c>
      <c r="M872" s="14">
        <f>GARCH_SP500!I869</f>
        <v>8.3881756766840537E-3</v>
      </c>
      <c r="N872" s="14">
        <f>GARCH_AAPL!I869</f>
        <v>1.7542526165559021E-2</v>
      </c>
      <c r="O872" s="6">
        <f t="shared" si="110"/>
        <v>1.3398239517019757</v>
      </c>
      <c r="P872" s="2">
        <f t="shared" si="111"/>
        <v>1711</v>
      </c>
    </row>
    <row r="873" spans="1:16" x14ac:dyDescent="0.25">
      <c r="A873" s="9">
        <v>43217</v>
      </c>
      <c r="B873" s="10">
        <v>1.1136358523251566E-3</v>
      </c>
      <c r="C873" s="10">
        <v>-1.1569796614297911E-2</v>
      </c>
      <c r="D873" s="10">
        <f t="shared" si="104"/>
        <v>7.3929244993605988E-4</v>
      </c>
      <c r="E873" s="10">
        <f t="shared" si="105"/>
        <v>-1.2363424622799879E-2</v>
      </c>
      <c r="F873" s="5">
        <f t="shared" si="106"/>
        <v>5.4655332653246161E-7</v>
      </c>
      <c r="G873" s="5">
        <f t="shared" si="107"/>
        <v>1.5285426840365432E-4</v>
      </c>
      <c r="H873" s="6" cm="1">
        <f t="array" ref="H873">INDEX(DCC_estimation!$O$16:$O$2531,P873)</f>
        <v>0.64675331563240213</v>
      </c>
      <c r="I873" s="10">
        <f t="shared" si="108"/>
        <v>7.3929244993605988E-4</v>
      </c>
      <c r="J873" s="10">
        <f t="shared" si="109"/>
        <v>1.2363424622799879E-2</v>
      </c>
      <c r="K873" s="14" cm="1">
        <f t="array" ref="K873">INDEX(DCC_estimation!$P$16:$P$2531,P873)</f>
        <v>8.0984439764675044E-3</v>
      </c>
      <c r="L873" s="14" cm="1">
        <f t="array" ref="L873">INDEX(DCC_estimation!$Q$17:$Q$2531,P873)</f>
        <v>1.6918675747826694E-2</v>
      </c>
      <c r="M873" s="14">
        <f>GARCH_SP500!I870</f>
        <v>8.6959875756488971E-3</v>
      </c>
      <c r="N873" s="14">
        <f>GARCH_AAPL!I870</f>
        <v>1.6338525433804416E-2</v>
      </c>
      <c r="O873" s="6">
        <f t="shared" si="110"/>
        <v>1.3511496366230782</v>
      </c>
      <c r="P873" s="2">
        <f t="shared" si="111"/>
        <v>1713</v>
      </c>
    </row>
    <row r="874" spans="1:16" x14ac:dyDescent="0.25">
      <c r="A874" s="9">
        <v>43220</v>
      </c>
      <c r="B874" s="10">
        <v>-8.1875419021614215E-3</v>
      </c>
      <c r="C874" s="10">
        <v>1.8112295805209566E-2</v>
      </c>
      <c r="D874" s="10">
        <f t="shared" si="104"/>
        <v>-8.5618853045505185E-3</v>
      </c>
      <c r="E874" s="10">
        <f t="shared" si="105"/>
        <v>1.7318667796707599E-2</v>
      </c>
      <c r="F874" s="5">
        <f t="shared" si="106"/>
        <v>7.3305879968278126E-5</v>
      </c>
      <c r="G874" s="5">
        <f t="shared" si="107"/>
        <v>2.999362542527168E-4</v>
      </c>
      <c r="H874" s="6" cm="1">
        <f t="array" ref="H874">INDEX(DCC_estimation!$O$16:$O$2531,P874)</f>
        <v>0.60977807453963651</v>
      </c>
      <c r="I874" s="10">
        <f t="shared" si="108"/>
        <v>8.5618853045505185E-3</v>
      </c>
      <c r="J874" s="10">
        <f t="shared" si="109"/>
        <v>1.7318667796707599E-2</v>
      </c>
      <c r="K874" s="14" cm="1">
        <f t="array" ref="K874">INDEX(DCC_estimation!$P$16:$P$2531,P874)</f>
        <v>8.3590373550571691E-3</v>
      </c>
      <c r="L874" s="14" cm="1">
        <f t="array" ref="L874">INDEX(DCC_estimation!$Q$17:$Q$2531,P874)</f>
        <v>1.5945656169609829E-2</v>
      </c>
      <c r="M874" s="14">
        <f>GARCH_SP500!I871</f>
        <v>7.7713134435332979E-3</v>
      </c>
      <c r="N874" s="14">
        <f>GARCH_AAPL!I871</f>
        <v>1.5960592750320413E-2</v>
      </c>
      <c r="O874" s="6">
        <f t="shared" si="110"/>
        <v>1.1632094825480364</v>
      </c>
      <c r="P874" s="2">
        <f t="shared" si="111"/>
        <v>1715</v>
      </c>
    </row>
    <row r="875" spans="1:16" x14ac:dyDescent="0.25">
      <c r="A875" s="9">
        <v>43221</v>
      </c>
      <c r="B875" s="10">
        <v>2.5490455240648746E-3</v>
      </c>
      <c r="C875" s="10">
        <v>2.323618596723187E-2</v>
      </c>
      <c r="D875" s="10">
        <f t="shared" si="104"/>
        <v>2.1747021216757781E-3</v>
      </c>
      <c r="E875" s="10">
        <f t="shared" si="105"/>
        <v>2.2442557958729903E-2</v>
      </c>
      <c r="F875" s="5">
        <f t="shared" si="106"/>
        <v>4.7293293180211305E-6</v>
      </c>
      <c r="G875" s="5">
        <f t="shared" si="107"/>
        <v>5.0366840773095087E-4</v>
      </c>
      <c r="H875" s="6" cm="1">
        <f t="array" ref="H875">INDEX(DCC_estimation!$O$16:$O$2531,P875)</f>
        <v>0.58600127477203368</v>
      </c>
      <c r="I875" s="10">
        <f t="shared" si="108"/>
        <v>2.1747021216757781E-3</v>
      </c>
      <c r="J875" s="10">
        <f t="shared" si="109"/>
        <v>2.2442557958729903E-2</v>
      </c>
      <c r="K875" s="14" cm="1">
        <f t="array" ref="K875">INDEX(DCC_estimation!$P$16:$P$2531,P875)</f>
        <v>7.6425732146087689E-3</v>
      </c>
      <c r="L875" s="14" cm="1">
        <f t="array" ref="L875">INDEX(DCC_estimation!$Q$17:$Q$2531,P875)</f>
        <v>1.5658726085863814E-2</v>
      </c>
      <c r="M875" s="14">
        <f>GARCH_SP500!I872</f>
        <v>8.1107596290847066E-3</v>
      </c>
      <c r="N875" s="14">
        <f>GARCH_AAPL!I872</f>
        <v>1.6045404701935991E-2</v>
      </c>
      <c r="O875" s="6">
        <f t="shared" si="110"/>
        <v>1.2006471105938923</v>
      </c>
      <c r="P875" s="2">
        <f t="shared" si="111"/>
        <v>1717</v>
      </c>
    </row>
    <row r="876" spans="1:16" x14ac:dyDescent="0.25">
      <c r="A876" s="9">
        <v>43222</v>
      </c>
      <c r="B876" s="10">
        <v>-7.205815880669042E-3</v>
      </c>
      <c r="C876" s="10">
        <v>4.4175042262564412E-2</v>
      </c>
      <c r="D876" s="10">
        <f t="shared" si="104"/>
        <v>-7.5801592830581389E-3</v>
      </c>
      <c r="E876" s="10">
        <f t="shared" si="105"/>
        <v>4.3381414254062445E-2</v>
      </c>
      <c r="F876" s="5">
        <f t="shared" si="106"/>
        <v>5.7458814756532482E-5</v>
      </c>
      <c r="G876" s="5">
        <f t="shared" si="107"/>
        <v>1.8819471026825722E-3</v>
      </c>
      <c r="H876" s="6" cm="1">
        <f t="array" ref="H876">INDEX(DCC_estimation!$O$16:$O$2531,P876)</f>
        <v>0.44231171491102894</v>
      </c>
      <c r="I876" s="10">
        <f t="shared" si="108"/>
        <v>7.5801592830581389E-3</v>
      </c>
      <c r="J876" s="10">
        <f t="shared" si="109"/>
        <v>4.3381414254062445E-2</v>
      </c>
      <c r="K876" s="14" cm="1">
        <f t="array" ref="K876">INDEX(DCC_estimation!$P$16:$P$2531,P876)</f>
        <v>7.8994707691210208E-3</v>
      </c>
      <c r="L876" s="14" cm="1">
        <f t="array" ref="L876">INDEX(DCC_estimation!$Q$17:$Q$2531,P876)</f>
        <v>1.5731006850149585E-2</v>
      </c>
      <c r="M876" s="14">
        <f>GARCH_SP500!I873</f>
        <v>7.3279394146977695E-3</v>
      </c>
      <c r="N876" s="14">
        <f>GARCH_AAPL!I873</f>
        <v>1.6837563140977438E-2</v>
      </c>
      <c r="O876" s="6">
        <f t="shared" si="110"/>
        <v>0.88081959165740775</v>
      </c>
      <c r="P876" s="2">
        <f t="shared" si="111"/>
        <v>1719</v>
      </c>
    </row>
    <row r="877" spans="1:16" x14ac:dyDescent="0.25">
      <c r="A877" s="9">
        <v>43223</v>
      </c>
      <c r="B877" s="10">
        <v>-2.2536964035709817E-3</v>
      </c>
      <c r="C877" s="10">
        <v>1.8122670074296465E-3</v>
      </c>
      <c r="D877" s="10">
        <f t="shared" si="104"/>
        <v>-2.6280398059600782E-3</v>
      </c>
      <c r="E877" s="10">
        <f t="shared" si="105"/>
        <v>1.0186389989276785E-3</v>
      </c>
      <c r="F877" s="5">
        <f t="shared" si="106"/>
        <v>6.9065932217106852E-6</v>
      </c>
      <c r="G877" s="5">
        <f t="shared" si="107"/>
        <v>1.037625410136383E-6</v>
      </c>
      <c r="H877" s="6" cm="1">
        <f t="array" ref="H877">INDEX(DCC_estimation!$O$16:$O$2531,P877)</f>
        <v>0.47279272654992982</v>
      </c>
      <c r="I877" s="10">
        <f t="shared" si="108"/>
        <v>2.6280398059600782E-3</v>
      </c>
      <c r="J877" s="10">
        <f t="shared" si="109"/>
        <v>1.0186389989276785E-3</v>
      </c>
      <c r="K877" s="14" cm="1">
        <f t="array" ref="K877">INDEX(DCC_estimation!$P$16:$P$2531,P877)</f>
        <v>7.3072935186073674E-3</v>
      </c>
      <c r="L877" s="14" cm="1">
        <f t="array" ref="L877">INDEX(DCC_estimation!$Q$17:$Q$2531,P877)</f>
        <v>1.6366657683999874E-2</v>
      </c>
      <c r="M877" s="14">
        <f>GARCH_SP500!I874</f>
        <v>7.573930507399497E-3</v>
      </c>
      <c r="N877" s="14">
        <f>GARCH_AAPL!I874</f>
        <v>2.1642244726594626E-2</v>
      </c>
      <c r="O877" s="6">
        <f t="shared" si="110"/>
        <v>1.0589470220709547</v>
      </c>
      <c r="P877" s="2">
        <f t="shared" si="111"/>
        <v>1721</v>
      </c>
    </row>
    <row r="878" spans="1:16" x14ac:dyDescent="0.25">
      <c r="A878" s="9">
        <v>43224</v>
      </c>
      <c r="B878" s="10">
        <v>1.2811201149927953E-2</v>
      </c>
      <c r="C878" s="10">
        <v>3.9233421900616294E-2</v>
      </c>
      <c r="D878" s="10">
        <f t="shared" si="104"/>
        <v>1.2436857747538856E-2</v>
      </c>
      <c r="E878" s="10">
        <f t="shared" si="105"/>
        <v>3.8439793892114327E-2</v>
      </c>
      <c r="F878" s="5">
        <f t="shared" si="106"/>
        <v>1.5467543063251728E-4</v>
      </c>
      <c r="G878" s="5">
        <f t="shared" si="107"/>
        <v>1.4776177544682299E-3</v>
      </c>
      <c r="H878" s="6" cm="1">
        <f t="array" ref="H878">INDEX(DCC_estimation!$O$16:$O$2531,P878)</f>
        <v>0.21080319864533292</v>
      </c>
      <c r="I878" s="10">
        <f t="shared" si="108"/>
        <v>1.2436857747538856E-2</v>
      </c>
      <c r="J878" s="10">
        <f t="shared" si="109"/>
        <v>3.8439793892114327E-2</v>
      </c>
      <c r="K878" s="14" cm="1">
        <f t="array" ref="K878">INDEX(DCC_estimation!$P$16:$P$2531,P878)</f>
        <v>7.4918056499936507E-3</v>
      </c>
      <c r="L878" s="14" cm="1">
        <f t="array" ref="L878">INDEX(DCC_estimation!$Q$17:$Q$2531,P878)</f>
        <v>2.0297860640020166E-2</v>
      </c>
      <c r="M878" s="14">
        <f>GARCH_SP500!I875</f>
        <v>6.9825345481318796E-3</v>
      </c>
      <c r="N878" s="14">
        <f>GARCH_AAPL!I875</f>
        <v>1.9880021218635874E-2</v>
      </c>
      <c r="O878" s="6">
        <f t="shared" si="110"/>
        <v>0.57113787362824642</v>
      </c>
      <c r="P878" s="2">
        <f t="shared" si="111"/>
        <v>1723</v>
      </c>
    </row>
    <row r="879" spans="1:16" x14ac:dyDescent="0.25">
      <c r="A879" s="9">
        <v>43227</v>
      </c>
      <c r="B879" s="10">
        <v>3.4579600663808829E-3</v>
      </c>
      <c r="C879" s="10">
        <v>7.2349670891582729E-3</v>
      </c>
      <c r="D879" s="10">
        <f t="shared" si="104"/>
        <v>3.0836166639917864E-3</v>
      </c>
      <c r="E879" s="10">
        <f t="shared" si="105"/>
        <v>6.4413390806563045E-3</v>
      </c>
      <c r="F879" s="5">
        <f t="shared" si="106"/>
        <v>9.5086917304478335E-6</v>
      </c>
      <c r="G879" s="5">
        <f t="shared" si="107"/>
        <v>4.1490849151990203E-5</v>
      </c>
      <c r="H879" s="6" cm="1">
        <f t="array" ref="H879">INDEX(DCC_estimation!$O$16:$O$2531,P879)</f>
        <v>0.2969656377484049</v>
      </c>
      <c r="I879" s="10">
        <f t="shared" si="108"/>
        <v>3.0836166639917864E-3</v>
      </c>
      <c r="J879" s="10">
        <f t="shared" si="109"/>
        <v>6.4413390806563045E-3</v>
      </c>
      <c r="K879" s="14" cm="1">
        <f t="array" ref="K879">INDEX(DCC_estimation!$P$16:$P$2531,P879)</f>
        <v>7.0481251611322357E-3</v>
      </c>
      <c r="L879" s="14" cm="1">
        <f t="array" ref="L879">INDEX(DCC_estimation!$Q$17:$Q$2531,P879)</f>
        <v>1.8795122300046013E-2</v>
      </c>
      <c r="M879" s="14">
        <f>GARCH_SP500!I876</f>
        <v>8.378765569704268E-3</v>
      </c>
      <c r="N879" s="14">
        <f>GARCH_AAPL!I876</f>
        <v>2.2573480665898042E-2</v>
      </c>
      <c r="O879" s="6">
        <f t="shared" si="110"/>
        <v>0.79191350221365797</v>
      </c>
      <c r="P879" s="2">
        <f t="shared" si="111"/>
        <v>1725</v>
      </c>
    </row>
    <row r="880" spans="1:16" x14ac:dyDescent="0.25">
      <c r="A880" s="9">
        <v>43228</v>
      </c>
      <c r="B880" s="10">
        <v>-2.6565592693339468E-4</v>
      </c>
      <c r="C880" s="10">
        <v>4.8066536010660244E-3</v>
      </c>
      <c r="D880" s="10">
        <f t="shared" si="104"/>
        <v>-6.3999932932249141E-4</v>
      </c>
      <c r="E880" s="10">
        <f t="shared" si="105"/>
        <v>4.0130255925640559E-3</v>
      </c>
      <c r="F880" s="5">
        <f t="shared" si="106"/>
        <v>4.0959914153323881E-7</v>
      </c>
      <c r="G880" s="5">
        <f t="shared" si="107"/>
        <v>1.6104374406574094E-5</v>
      </c>
      <c r="H880" s="6" cm="1">
        <f t="array" ref="H880">INDEX(DCC_estimation!$O$16:$O$2531,P880)</f>
        <v>0.50706235434584601</v>
      </c>
      <c r="I880" s="10">
        <f t="shared" si="108"/>
        <v>6.3999932932249141E-4</v>
      </c>
      <c r="J880" s="10">
        <f t="shared" si="109"/>
        <v>4.0130255925640559E-3</v>
      </c>
      <c r="K880" s="14" cm="1">
        <f t="array" ref="K880">INDEX(DCC_estimation!$P$16:$P$2531,P880)</f>
        <v>8.1383564989369744E-3</v>
      </c>
      <c r="L880" s="14" cm="1">
        <f t="array" ref="L880">INDEX(DCC_estimation!$Q$17:$Q$2531,P880)</f>
        <v>2.1016689449475053E-2</v>
      </c>
      <c r="M880" s="14">
        <f>GARCH_SP500!I877</f>
        <v>7.6029418223718288E-3</v>
      </c>
      <c r="N880" s="14">
        <f>GARCH_AAPL!I877</f>
        <v>2.0788061183072911E-2</v>
      </c>
      <c r="O880" s="6">
        <f t="shared" si="110"/>
        <v>1.3094501370391309</v>
      </c>
      <c r="P880" s="2">
        <f t="shared" si="111"/>
        <v>1727</v>
      </c>
    </row>
    <row r="881" spans="1:16" x14ac:dyDescent="0.25">
      <c r="A881" s="9">
        <v>43229</v>
      </c>
      <c r="B881" s="10">
        <v>9.682176113057217E-3</v>
      </c>
      <c r="C881" s="10">
        <v>7.0410963280602701E-3</v>
      </c>
      <c r="D881" s="10">
        <f t="shared" si="104"/>
        <v>9.3078327106681201E-3</v>
      </c>
      <c r="E881" s="10">
        <f t="shared" si="105"/>
        <v>6.2474683195583016E-3</v>
      </c>
      <c r="F881" s="5">
        <f t="shared" si="106"/>
        <v>8.663574976978345E-5</v>
      </c>
      <c r="G881" s="5">
        <f t="shared" si="107"/>
        <v>3.9030860403884632E-5</v>
      </c>
      <c r="H881" s="6" cm="1">
        <f t="array" ref="H881">INDEX(DCC_estimation!$O$16:$O$2531,P881)</f>
        <v>0.52947811734573802</v>
      </c>
      <c r="I881" s="10">
        <f t="shared" si="108"/>
        <v>9.3078327106681201E-3</v>
      </c>
      <c r="J881" s="10">
        <f t="shared" si="109"/>
        <v>6.2474683195583016E-3</v>
      </c>
      <c r="K881" s="14" cm="1">
        <f t="array" ref="K881">INDEX(DCC_estimation!$P$16:$P$2531,P881)</f>
        <v>7.5402896915917218E-3</v>
      </c>
      <c r="L881" s="14" cm="1">
        <f t="array" ref="L881">INDEX(DCC_estimation!$Q$17:$Q$2531,P881)</f>
        <v>1.9486616309172207E-2</v>
      </c>
      <c r="M881" s="14">
        <f>GARCH_SP500!I878</f>
        <v>6.8836722955295127E-3</v>
      </c>
      <c r="N881" s="14">
        <f>GARCH_AAPL!I878</f>
        <v>1.9169346916562784E-2</v>
      </c>
      <c r="O881" s="6">
        <f t="shared" si="110"/>
        <v>1.3683475488116459</v>
      </c>
      <c r="P881" s="2">
        <f t="shared" si="111"/>
        <v>1729</v>
      </c>
    </row>
    <row r="882" spans="1:16" x14ac:dyDescent="0.25">
      <c r="A882" s="9">
        <v>43230</v>
      </c>
      <c r="B882" s="10">
        <v>9.3706329996035009E-3</v>
      </c>
      <c r="C882" s="10">
        <v>1.4303970964987256E-2</v>
      </c>
      <c r="D882" s="10">
        <f t="shared" si="104"/>
        <v>8.996289597214404E-3</v>
      </c>
      <c r="E882" s="10">
        <f t="shared" si="105"/>
        <v>1.3510342956485288E-2</v>
      </c>
      <c r="F882" s="5">
        <f t="shared" si="106"/>
        <v>8.0933226516948108E-5</v>
      </c>
      <c r="G882" s="5">
        <f t="shared" si="107"/>
        <v>1.8252936680185166E-4</v>
      </c>
      <c r="H882" s="6" cm="1">
        <f t="array" ref="H882">INDEX(DCC_estimation!$O$16:$O$2531,P882)</f>
        <v>0.54206126494037177</v>
      </c>
      <c r="I882" s="10">
        <f t="shared" si="108"/>
        <v>8.996289597214404E-3</v>
      </c>
      <c r="J882" s="10">
        <f t="shared" si="109"/>
        <v>1.3510342956485288E-2</v>
      </c>
      <c r="K882" s="14" cm="1">
        <f t="array" ref="K882">INDEX(DCC_estimation!$P$16:$P$2531,P882)</f>
        <v>6.997732073459528E-3</v>
      </c>
      <c r="L882" s="14" cm="1">
        <f t="array" ref="L882">INDEX(DCC_estimation!$Q$17:$Q$2531,P882)</f>
        <v>1.8131172831692889E-2</v>
      </c>
      <c r="M882" s="14">
        <f>GARCH_SP500!I879</f>
        <v>7.4623702323592242E-3</v>
      </c>
      <c r="N882" s="14">
        <f>GARCH_AAPL!I879</f>
        <v>1.7833217793475773E-2</v>
      </c>
      <c r="O882" s="6">
        <f t="shared" si="110"/>
        <v>1.4044845353933502</v>
      </c>
      <c r="P882" s="2">
        <f t="shared" si="111"/>
        <v>1731</v>
      </c>
    </row>
    <row r="883" spans="1:16" x14ac:dyDescent="0.25">
      <c r="A883" s="9">
        <v>43231</v>
      </c>
      <c r="B883" s="10">
        <v>1.7076314600799058E-3</v>
      </c>
      <c r="C883" s="10">
        <v>-7.6299519103326663E-3</v>
      </c>
      <c r="D883" s="10">
        <f t="shared" si="104"/>
        <v>1.3332880576908091E-3</v>
      </c>
      <c r="E883" s="10">
        <f t="shared" si="105"/>
        <v>-8.4235799188346339E-3</v>
      </c>
      <c r="F883" s="5">
        <f t="shared" si="106"/>
        <v>1.7776570447809305E-6</v>
      </c>
      <c r="G883" s="5">
        <f t="shared" si="107"/>
        <v>7.0956698648994102E-5</v>
      </c>
      <c r="H883" s="6" cm="1">
        <f t="array" ref="H883">INDEX(DCC_estimation!$O$16:$O$2531,P883)</f>
        <v>0.55545808668370755</v>
      </c>
      <c r="I883" s="10">
        <f t="shared" si="108"/>
        <v>1.3332880576908091E-3</v>
      </c>
      <c r="J883" s="10">
        <f t="shared" si="109"/>
        <v>8.4235799188346339E-3</v>
      </c>
      <c r="K883" s="14" cm="1">
        <f t="array" ref="K883">INDEX(DCC_estimation!$P$16:$P$2531,P883)</f>
        <v>7.447210404461879E-3</v>
      </c>
      <c r="L883" s="14" cm="1">
        <f t="array" ref="L883">INDEX(DCC_estimation!$Q$17:$Q$2531,P883)</f>
        <v>1.7038422256040554E-2</v>
      </c>
      <c r="M883" s="14">
        <f>GARCH_SP500!I880</f>
        <v>7.7928179263552014E-3</v>
      </c>
      <c r="N883" s="14">
        <f>GARCH_AAPL!I880</f>
        <v>1.7162709828349665E-2</v>
      </c>
      <c r="O883" s="6">
        <f t="shared" si="110"/>
        <v>1.2708287952733419</v>
      </c>
      <c r="P883" s="2">
        <f t="shared" si="111"/>
        <v>1733</v>
      </c>
    </row>
    <row r="884" spans="1:16" x14ac:dyDescent="0.25">
      <c r="A884" s="9">
        <v>43234</v>
      </c>
      <c r="B884" s="10">
        <v>8.8352176909656244E-4</v>
      </c>
      <c r="C884" s="10">
        <v>-2.3331248175010311E-3</v>
      </c>
      <c r="D884" s="10">
        <f t="shared" si="104"/>
        <v>5.0917836670746571E-4</v>
      </c>
      <c r="E884" s="10">
        <f t="shared" si="105"/>
        <v>-3.1267528260029991E-3</v>
      </c>
      <c r="F884" s="5">
        <f t="shared" si="106"/>
        <v>2.5926260912288245E-7</v>
      </c>
      <c r="G884" s="5">
        <f t="shared" si="107"/>
        <v>9.7765832349177412E-6</v>
      </c>
      <c r="H884" s="6" cm="1">
        <f t="array" ref="H884">INDEX(DCC_estimation!$O$16:$O$2531,P884)</f>
        <v>0.59514548732997941</v>
      </c>
      <c r="I884" s="10">
        <f t="shared" si="108"/>
        <v>5.0917836670746571E-4</v>
      </c>
      <c r="J884" s="10">
        <f t="shared" si="109"/>
        <v>3.1267528260029991E-3</v>
      </c>
      <c r="K884" s="14" cm="1">
        <f t="array" ref="K884">INDEX(DCC_estimation!$P$16:$P$2531,P884)</f>
        <v>7.7061874836826917E-3</v>
      </c>
      <c r="L884" s="14" cm="1">
        <f t="array" ref="L884">INDEX(DCC_estimation!$Q$17:$Q$2531,P884)</f>
        <v>1.6507585430340439E-2</v>
      </c>
      <c r="M884" s="14">
        <f>GARCH_SP500!I881</f>
        <v>7.0345736308487158E-3</v>
      </c>
      <c r="N884" s="14">
        <f>GARCH_AAPL!I881</f>
        <v>1.6314795855337846E-2</v>
      </c>
      <c r="O884" s="6">
        <f t="shared" si="110"/>
        <v>1.2748735994788256</v>
      </c>
      <c r="P884" s="2">
        <f t="shared" si="111"/>
        <v>1735</v>
      </c>
    </row>
    <row r="885" spans="1:16" x14ac:dyDescent="0.25">
      <c r="A885" s="9">
        <v>43235</v>
      </c>
      <c r="B885" s="10">
        <v>-6.8421650251088151E-3</v>
      </c>
      <c r="C885" s="10">
        <v>-9.0884298310255351E-3</v>
      </c>
      <c r="D885" s="10">
        <f t="shared" si="104"/>
        <v>-7.216508427497912E-3</v>
      </c>
      <c r="E885" s="10">
        <f t="shared" si="105"/>
        <v>-9.8820578395275027E-3</v>
      </c>
      <c r="F885" s="5">
        <f t="shared" si="106"/>
        <v>5.2077993884148385E-5</v>
      </c>
      <c r="G885" s="5">
        <f t="shared" si="107"/>
        <v>9.7655067143766973E-5</v>
      </c>
      <c r="H885" s="6" cm="1">
        <f t="array" ref="H885">INDEX(DCC_estimation!$O$16:$O$2531,P885)</f>
        <v>0.5813713003583969</v>
      </c>
      <c r="I885" s="10">
        <f t="shared" si="108"/>
        <v>7.216508427497912E-3</v>
      </c>
      <c r="J885" s="10">
        <f t="shared" si="109"/>
        <v>9.8820578395275027E-3</v>
      </c>
      <c r="K885" s="14" cm="1">
        <f t="array" ref="K885">INDEX(DCC_estimation!$P$16:$P$2531,P885)</f>
        <v>7.1283978585770973E-3</v>
      </c>
      <c r="L885" s="14" cm="1">
        <f t="array" ref="L885">INDEX(DCC_estimation!$Q$17:$Q$2531,P885)</f>
        <v>1.5849052976037857E-2</v>
      </c>
      <c r="M885" s="14">
        <f>GARCH_SP500!I882</f>
        <v>6.4009300274743327E-3</v>
      </c>
      <c r="N885" s="14">
        <f>GARCH_AAPL!I882</f>
        <v>1.5330108092275639E-2</v>
      </c>
      <c r="O885" s="6">
        <f t="shared" si="110"/>
        <v>1.2926024502183855</v>
      </c>
      <c r="P885" s="2">
        <f t="shared" si="111"/>
        <v>1737</v>
      </c>
    </row>
    <row r="886" spans="1:16" x14ac:dyDescent="0.25">
      <c r="A886" s="9">
        <v>43236</v>
      </c>
      <c r="B886" s="10">
        <v>4.060558004020054E-3</v>
      </c>
      <c r="C886" s="10">
        <v>9.33269664594083E-3</v>
      </c>
      <c r="D886" s="10">
        <f t="shared" si="104"/>
        <v>3.6862146016309574E-3</v>
      </c>
      <c r="E886" s="10">
        <f t="shared" si="105"/>
        <v>8.5390686374388625E-3</v>
      </c>
      <c r="F886" s="5">
        <f t="shared" si="106"/>
        <v>1.3588178089277279E-5</v>
      </c>
      <c r="G886" s="5">
        <f t="shared" si="107"/>
        <v>7.2915693194891993E-5</v>
      </c>
      <c r="H886" s="6" cm="1">
        <f t="array" ref="H886">INDEX(DCC_estimation!$O$16:$O$2531,P886)</f>
        <v>0.58436742183452639</v>
      </c>
      <c r="I886" s="10">
        <f t="shared" si="108"/>
        <v>3.6862146016309574E-3</v>
      </c>
      <c r="J886" s="10">
        <f t="shared" si="109"/>
        <v>8.5390686374388625E-3</v>
      </c>
      <c r="K886" s="14" cm="1">
        <f t="array" ref="K886">INDEX(DCC_estimation!$P$16:$P$2531,P886)</f>
        <v>6.6607347715095149E-3</v>
      </c>
      <c r="L886" s="14" cm="1">
        <f t="array" ref="L886">INDEX(DCC_estimation!$Q$17:$Q$2531,P886)</f>
        <v>1.5090436420903283E-2</v>
      </c>
      <c r="M886" s="14">
        <f>GARCH_SP500!I883</f>
        <v>6.8365926918406419E-3</v>
      </c>
      <c r="N886" s="14">
        <f>GARCH_AAPL!I883</f>
        <v>1.4898937249293755E-2</v>
      </c>
      <c r="O886" s="6">
        <f t="shared" si="110"/>
        <v>1.3239319276546713</v>
      </c>
      <c r="P886" s="2">
        <f t="shared" si="111"/>
        <v>1739</v>
      </c>
    </row>
    <row r="887" spans="1:16" x14ac:dyDescent="0.25">
      <c r="A887" s="9">
        <v>43237</v>
      </c>
      <c r="B887" s="10">
        <v>-8.5584361202728498E-4</v>
      </c>
      <c r="C887" s="10">
        <v>-6.3236690965530196E-3</v>
      </c>
      <c r="D887" s="10">
        <f t="shared" si="104"/>
        <v>-1.2301870144163817E-3</v>
      </c>
      <c r="E887" s="10">
        <f t="shared" si="105"/>
        <v>-7.117297105054988E-3</v>
      </c>
      <c r="F887" s="5">
        <f t="shared" si="106"/>
        <v>1.5133600904386909E-6</v>
      </c>
      <c r="G887" s="5">
        <f t="shared" si="107"/>
        <v>5.0655918081624113E-5</v>
      </c>
      <c r="H887" s="6" cm="1">
        <f t="array" ref="H887">INDEX(DCC_estimation!$O$16:$O$2531,P887)</f>
        <v>0.61006272547892781</v>
      </c>
      <c r="I887" s="10">
        <f t="shared" si="108"/>
        <v>1.2301870144163817E-3</v>
      </c>
      <c r="J887" s="10">
        <f t="shared" si="109"/>
        <v>7.117297105054988E-3</v>
      </c>
      <c r="K887" s="14" cm="1">
        <f t="array" ref="K887">INDEX(DCC_estimation!$P$16:$P$2531,P887)</f>
        <v>6.9713524167165737E-3</v>
      </c>
      <c r="L887" s="14" cm="1">
        <f t="array" ref="L887">INDEX(DCC_estimation!$Q$17:$Q$2531,P887)</f>
        <v>1.4784912811793106E-2</v>
      </c>
      <c r="M887" s="14">
        <f>GARCH_SP500!I884</f>
        <v>6.4124253945589838E-3</v>
      </c>
      <c r="N887" s="14">
        <f>GARCH_AAPL!I884</f>
        <v>1.4323476293201815E-2</v>
      </c>
      <c r="O887" s="6">
        <f t="shared" si="110"/>
        <v>1.2938270319403831</v>
      </c>
      <c r="P887" s="2">
        <f t="shared" si="111"/>
        <v>1741</v>
      </c>
    </row>
    <row r="888" spans="1:16" x14ac:dyDescent="0.25">
      <c r="A888" s="9">
        <v>43238</v>
      </c>
      <c r="B888" s="10">
        <v>-2.6322271362031469E-3</v>
      </c>
      <c r="C888" s="10">
        <v>-3.6366008099555369E-3</v>
      </c>
      <c r="D888" s="10">
        <f t="shared" si="104"/>
        <v>-3.0065705385922434E-3</v>
      </c>
      <c r="E888" s="10">
        <f t="shared" si="105"/>
        <v>-4.4302288184575054E-3</v>
      </c>
      <c r="F888" s="5">
        <f t="shared" si="106"/>
        <v>9.0394664035308523E-6</v>
      </c>
      <c r="G888" s="5">
        <f t="shared" si="107"/>
        <v>1.9626927383891385E-5</v>
      </c>
      <c r="H888" s="6" cm="1">
        <f t="array" ref="H888">INDEX(DCC_estimation!$O$16:$O$2531,P888)</f>
        <v>0.61391550631431135</v>
      </c>
      <c r="I888" s="10">
        <f t="shared" si="108"/>
        <v>3.0065705385922434E-3</v>
      </c>
      <c r="J888" s="10">
        <f t="shared" si="109"/>
        <v>4.4302288184575054E-3</v>
      </c>
      <c r="K888" s="14" cm="1">
        <f t="array" ref="K888">INDEX(DCC_estimation!$P$16:$P$2531,P888)</f>
        <v>6.6668331114230111E-3</v>
      </c>
      <c r="L888" s="14" cm="1">
        <f t="array" ref="L888">INDEX(DCC_estimation!$Q$17:$Q$2531,P888)</f>
        <v>1.4359296814311751E-2</v>
      </c>
      <c r="M888" s="14">
        <f>GARCH_SP500!I885</f>
        <v>5.9439708903561879E-3</v>
      </c>
      <c r="N888" s="14">
        <f>GARCH_AAPL!I885</f>
        <v>1.38503978606062E-2</v>
      </c>
      <c r="O888" s="6">
        <f t="shared" si="110"/>
        <v>1.3222762332195326</v>
      </c>
      <c r="P888" s="2">
        <f t="shared" si="111"/>
        <v>1743</v>
      </c>
    </row>
    <row r="889" spans="1:16" x14ac:dyDescent="0.25">
      <c r="A889" s="9">
        <v>43241</v>
      </c>
      <c r="B889" s="10">
        <v>7.386738519040259E-3</v>
      </c>
      <c r="C889" s="10">
        <v>7.0850090083196537E-3</v>
      </c>
      <c r="D889" s="10">
        <f t="shared" si="104"/>
        <v>7.0123951166511621E-3</v>
      </c>
      <c r="E889" s="10">
        <f t="shared" si="105"/>
        <v>6.2913809998176853E-3</v>
      </c>
      <c r="F889" s="5">
        <f t="shared" si="106"/>
        <v>4.9173685272033066E-5</v>
      </c>
      <c r="G889" s="5">
        <f t="shared" si="107"/>
        <v>3.9581474884866978E-5</v>
      </c>
      <c r="H889" s="6" cm="1">
        <f t="array" ref="H889">INDEX(DCC_estimation!$O$16:$O$2531,P889)</f>
        <v>0.61056813541296029</v>
      </c>
      <c r="I889" s="10">
        <f t="shared" si="108"/>
        <v>7.0123951166511621E-3</v>
      </c>
      <c r="J889" s="10">
        <f t="shared" si="109"/>
        <v>6.2913809998176853E-3</v>
      </c>
      <c r="K889" s="14" cm="1">
        <f t="array" ref="K889">INDEX(DCC_estimation!$P$16:$P$2531,P889)</f>
        <v>6.3306537404908452E-3</v>
      </c>
      <c r="L889" s="14" cm="1">
        <f t="array" ref="L889">INDEX(DCC_estimation!$Q$17:$Q$2531,P889)</f>
        <v>1.4024487844708906E-2</v>
      </c>
      <c r="M889" s="14">
        <f>GARCH_SP500!I886</f>
        <v>5.7363651012587386E-3</v>
      </c>
      <c r="N889" s="14">
        <f>GARCH_AAPL!I886</f>
        <v>1.3299833821397499E-2</v>
      </c>
      <c r="O889" s="6">
        <f t="shared" si="110"/>
        <v>1.3526099743376143</v>
      </c>
      <c r="P889" s="2">
        <f t="shared" si="111"/>
        <v>1745</v>
      </c>
    </row>
    <row r="890" spans="1:16" x14ac:dyDescent="0.25">
      <c r="A890" s="9">
        <v>43242</v>
      </c>
      <c r="B890" s="10">
        <v>-3.1357367883761977E-3</v>
      </c>
      <c r="C890" s="10">
        <v>-2.5049298618574634E-3</v>
      </c>
      <c r="D890" s="10">
        <f t="shared" si="104"/>
        <v>-3.5100801907652942E-3</v>
      </c>
      <c r="E890" s="10">
        <f t="shared" si="105"/>
        <v>-3.2985578703594314E-3</v>
      </c>
      <c r="F890" s="5">
        <f t="shared" si="106"/>
        <v>1.2320662945602925E-5</v>
      </c>
      <c r="G890" s="5">
        <f t="shared" si="107"/>
        <v>1.0880484024110147E-5</v>
      </c>
      <c r="H890" s="6" cm="1">
        <f t="array" ref="H890">INDEX(DCC_estimation!$O$16:$O$2531,P890)</f>
        <v>0.61213055088728474</v>
      </c>
      <c r="I890" s="10">
        <f t="shared" si="108"/>
        <v>3.5100801907652942E-3</v>
      </c>
      <c r="J890" s="10">
        <f t="shared" si="109"/>
        <v>3.2985578703594314E-3</v>
      </c>
      <c r="K890" s="14" cm="1">
        <f t="array" ref="K890">INDEX(DCC_estimation!$P$16:$P$2531,P890)</f>
        <v>6.184002792179193E-3</v>
      </c>
      <c r="L890" s="14" cm="1">
        <f t="array" ref="L890">INDEX(DCC_estimation!$Q$17:$Q$2531,P890)</f>
        <v>1.3631279823956684E-2</v>
      </c>
      <c r="M890" s="14">
        <f>GARCH_SP500!I887</f>
        <v>6.1324802355494541E-3</v>
      </c>
      <c r="N890" s="14">
        <f>GARCH_AAPL!I887</f>
        <v>1.2860113892267742E-2</v>
      </c>
      <c r="O890" s="6">
        <f t="shared" si="110"/>
        <v>1.349307739396562</v>
      </c>
      <c r="P890" s="2">
        <f t="shared" si="111"/>
        <v>1747</v>
      </c>
    </row>
    <row r="891" spans="1:16" x14ac:dyDescent="0.25">
      <c r="A891" s="9">
        <v>43243</v>
      </c>
      <c r="B891" s="10">
        <v>3.248373977771557E-3</v>
      </c>
      <c r="C891" s="10">
        <v>6.4116049067834968E-3</v>
      </c>
      <c r="D891" s="10">
        <f t="shared" si="104"/>
        <v>2.8740305753824605E-3</v>
      </c>
      <c r="E891" s="10">
        <f t="shared" si="105"/>
        <v>5.6179768982815284E-3</v>
      </c>
      <c r="F891" s="5">
        <f t="shared" si="106"/>
        <v>8.2600517482332371E-6</v>
      </c>
      <c r="G891" s="5">
        <f t="shared" si="107"/>
        <v>3.1561664429624944E-5</v>
      </c>
      <c r="H891" s="6" cm="1">
        <f t="array" ref="H891">INDEX(DCC_estimation!$O$16:$O$2531,P891)</f>
        <v>0.61256541375411933</v>
      </c>
      <c r="I891" s="10">
        <f t="shared" si="108"/>
        <v>2.8740305753824605E-3</v>
      </c>
      <c r="J891" s="10">
        <f t="shared" si="109"/>
        <v>5.6179768982815284E-3</v>
      </c>
      <c r="K891" s="14" cm="1">
        <f t="array" ref="K891">INDEX(DCC_estimation!$P$16:$P$2531,P891)</f>
        <v>6.4799651094338507E-3</v>
      </c>
      <c r="L891" s="14" cm="1">
        <f t="array" ref="L891">INDEX(DCC_estimation!$Q$17:$Q$2531,P891)</f>
        <v>1.3321816702962808E-2</v>
      </c>
      <c r="M891" s="14">
        <f>GARCH_SP500!I888</f>
        <v>5.9467619126206267E-3</v>
      </c>
      <c r="N891" s="14">
        <f>GARCH_AAPL!I888</f>
        <v>1.2426597419656078E-2</v>
      </c>
      <c r="O891" s="6">
        <f t="shared" si="110"/>
        <v>1.2593407561294609</v>
      </c>
      <c r="P891" s="2">
        <f t="shared" si="111"/>
        <v>1749</v>
      </c>
    </row>
    <row r="892" spans="1:16" x14ac:dyDescent="0.25">
      <c r="A892" s="9">
        <v>43244</v>
      </c>
      <c r="B892" s="10">
        <v>-2.0232028068736252E-3</v>
      </c>
      <c r="C892" s="10">
        <v>-1.114928859630604E-3</v>
      </c>
      <c r="D892" s="10">
        <f t="shared" si="104"/>
        <v>-2.3975462092627217E-3</v>
      </c>
      <c r="E892" s="10">
        <f t="shared" si="105"/>
        <v>-1.908556868132572E-3</v>
      </c>
      <c r="F892" s="5">
        <f t="shared" si="106"/>
        <v>5.7482278255500462E-6</v>
      </c>
      <c r="G892" s="5">
        <f t="shared" si="107"/>
        <v>3.6425893188960119E-6</v>
      </c>
      <c r="H892" s="6" cm="1">
        <f t="array" ref="H892">INDEX(DCC_estimation!$O$16:$O$2531,P892)</f>
        <v>0.61189934101489396</v>
      </c>
      <c r="I892" s="10">
        <f t="shared" si="108"/>
        <v>2.3975462092627217E-3</v>
      </c>
      <c r="J892" s="10">
        <f t="shared" si="109"/>
        <v>1.908556868132572E-3</v>
      </c>
      <c r="K892" s="14" cm="1">
        <f t="array" ref="K892">INDEX(DCC_estimation!$P$16:$P$2531,P892)</f>
        <v>6.3419021020344963E-3</v>
      </c>
      <c r="L892" s="14" cm="1">
        <f t="array" ref="L892">INDEX(DCC_estimation!$Q$17:$Q$2531,P892)</f>
        <v>1.302414268080504E-2</v>
      </c>
      <c r="M892" s="14">
        <f>GARCH_SP500!I889</f>
        <v>5.6319099293331105E-3</v>
      </c>
      <c r="N892" s="14">
        <f>GARCH_AAPL!I889</f>
        <v>1.2104900059671872E-2</v>
      </c>
      <c r="O892" s="6">
        <f t="shared" si="110"/>
        <v>1.2566362891524196</v>
      </c>
      <c r="P892" s="2">
        <f t="shared" si="111"/>
        <v>1751</v>
      </c>
    </row>
    <row r="893" spans="1:16" x14ac:dyDescent="0.25">
      <c r="A893" s="9">
        <v>43245</v>
      </c>
      <c r="B893" s="10">
        <v>-2.357245505469785E-3</v>
      </c>
      <c r="C893" s="10">
        <v>2.2854531931100208E-3</v>
      </c>
      <c r="D893" s="10">
        <f t="shared" si="104"/>
        <v>-2.7315889078588815E-3</v>
      </c>
      <c r="E893" s="10">
        <f t="shared" si="105"/>
        <v>1.4918251846080528E-3</v>
      </c>
      <c r="F893" s="5">
        <f t="shared" si="106"/>
        <v>7.4615779615376769E-6</v>
      </c>
      <c r="G893" s="5">
        <f t="shared" si="107"/>
        <v>2.2255423814308509E-6</v>
      </c>
      <c r="H893" s="6" cm="1">
        <f t="array" ref="H893">INDEX(DCC_estimation!$O$16:$O$2531,P893)</f>
        <v>0.61158526275924474</v>
      </c>
      <c r="I893" s="10">
        <f t="shared" si="108"/>
        <v>2.7315889078588815E-3</v>
      </c>
      <c r="J893" s="10">
        <f t="shared" si="109"/>
        <v>1.4918251846080528E-3</v>
      </c>
      <c r="K893" s="14" cm="1">
        <f t="array" ref="K893">INDEX(DCC_estimation!$P$16:$P$2531,P893)</f>
        <v>6.1272367892653149E-3</v>
      </c>
      <c r="L893" s="14" cm="1">
        <f t="array" ref="L893">INDEX(DCC_estimation!$Q$17:$Q$2531,P893)</f>
        <v>1.280739429492953E-2</v>
      </c>
      <c r="M893" s="14">
        <f>GARCH_SP500!I890</f>
        <v>5.4254113749808959E-3</v>
      </c>
      <c r="N893" s="14">
        <f>GARCH_AAPL!I890</f>
        <v>1.1754946134178977E-2</v>
      </c>
      <c r="O893" s="6">
        <f t="shared" si="110"/>
        <v>1.2783598666936653</v>
      </c>
      <c r="P893" s="2">
        <f t="shared" si="111"/>
        <v>1753</v>
      </c>
    </row>
    <row r="894" spans="1:16" x14ac:dyDescent="0.25">
      <c r="A894" s="9">
        <v>43249</v>
      </c>
      <c r="B894" s="10">
        <v>-1.1564198388288038E-2</v>
      </c>
      <c r="C894" s="10">
        <v>-3.6059391239793293E-3</v>
      </c>
      <c r="D894" s="10">
        <f t="shared" si="104"/>
        <v>-1.1938541790677135E-2</v>
      </c>
      <c r="E894" s="10">
        <f t="shared" si="105"/>
        <v>-4.3995671324812977E-3</v>
      </c>
      <c r="F894" s="5">
        <f t="shared" si="106"/>
        <v>1.4252878008774443E-4</v>
      </c>
      <c r="G894" s="5">
        <f t="shared" si="107"/>
        <v>1.9356190953209708E-5</v>
      </c>
      <c r="H894" s="6" cm="1">
        <f t="array" ref="H894">INDEX(DCC_estimation!$O$16:$O$2531,P894)</f>
        <v>0.60922058151068714</v>
      </c>
      <c r="I894" s="10">
        <f t="shared" si="108"/>
        <v>1.1938541790677135E-2</v>
      </c>
      <c r="J894" s="10">
        <f t="shared" si="109"/>
        <v>4.3995671324812977E-3</v>
      </c>
      <c r="K894" s="14" cm="1">
        <f t="array" ref="K894">INDEX(DCC_estimation!$P$16:$P$2531,P894)</f>
        <v>5.9827248341292995E-3</v>
      </c>
      <c r="L894" s="14" cm="1">
        <f t="array" ref="L894">INDEX(DCC_estimation!$Q$17:$Q$2531,P894)</f>
        <v>1.2574135299464178E-2</v>
      </c>
      <c r="M894" s="14">
        <f>GARCH_SP500!I891</f>
        <v>5.305998162886163E-3</v>
      </c>
      <c r="N894" s="14">
        <f>GARCH_AAPL!I891</f>
        <v>1.1432217590695671E-2</v>
      </c>
      <c r="O894" s="6">
        <f t="shared" si="110"/>
        <v>1.2804235915102871</v>
      </c>
      <c r="P894" s="2">
        <f t="shared" si="111"/>
        <v>1755</v>
      </c>
    </row>
    <row r="895" spans="1:16" x14ac:dyDescent="0.25">
      <c r="A895" s="9">
        <v>43250</v>
      </c>
      <c r="B895" s="10">
        <v>1.269582803565994E-2</v>
      </c>
      <c r="C895" s="10">
        <v>-2.1287494253857675E-3</v>
      </c>
      <c r="D895" s="10">
        <f t="shared" si="104"/>
        <v>1.2321484633270843E-2</v>
      </c>
      <c r="E895" s="10">
        <f t="shared" si="105"/>
        <v>-2.9223774338877355E-3</v>
      </c>
      <c r="F895" s="5">
        <f t="shared" si="106"/>
        <v>1.5181898356792951E-4</v>
      </c>
      <c r="G895" s="5">
        <f t="shared" si="107"/>
        <v>8.5402898660962658E-6</v>
      </c>
      <c r="H895" s="6" cm="1">
        <f t="array" ref="H895">INDEX(DCC_estimation!$O$16:$O$2531,P895)</f>
        <v>0.60006872487808627</v>
      </c>
      <c r="I895" s="10">
        <f t="shared" si="108"/>
        <v>1.2321484633270843E-2</v>
      </c>
      <c r="J895" s="10">
        <f t="shared" si="109"/>
        <v>2.9223774338877355E-3</v>
      </c>
      <c r="K895" s="14" cm="1">
        <f t="array" ref="K895">INDEX(DCC_estimation!$P$16:$P$2531,P895)</f>
        <v>5.900102913719717E-3</v>
      </c>
      <c r="L895" s="14" cm="1">
        <f t="array" ref="L895">INDEX(DCC_estimation!$Q$17:$Q$2531,P895)</f>
        <v>1.2360172703459491E-2</v>
      </c>
      <c r="M895" s="14">
        <f>GARCH_SP500!I892</f>
        <v>7.5336070015074924E-3</v>
      </c>
      <c r="N895" s="14">
        <f>GARCH_AAPL!I892</f>
        <v>1.1307540768067274E-2</v>
      </c>
      <c r="O895" s="6">
        <f t="shared" si="110"/>
        <v>1.2570887630097034</v>
      </c>
      <c r="P895" s="2">
        <f t="shared" si="111"/>
        <v>1757</v>
      </c>
    </row>
    <row r="896" spans="1:16" x14ac:dyDescent="0.25">
      <c r="A896" s="9">
        <v>43251</v>
      </c>
      <c r="B896" s="10">
        <v>-6.8795635845684266E-3</v>
      </c>
      <c r="C896" s="10">
        <v>-3.3600213333333517E-3</v>
      </c>
      <c r="D896" s="10">
        <f t="shared" si="104"/>
        <v>-7.2539069869575236E-3</v>
      </c>
      <c r="E896" s="10">
        <f t="shared" si="105"/>
        <v>-4.1536493418353202E-3</v>
      </c>
      <c r="F896" s="5">
        <f t="shared" si="106"/>
        <v>5.2619166575431175E-5</v>
      </c>
      <c r="G896" s="5">
        <f t="shared" si="107"/>
        <v>1.7252802854928989E-5</v>
      </c>
      <c r="H896" s="6" cm="1">
        <f t="array" ref="H896">INDEX(DCC_estimation!$O$16:$O$2531,P896)</f>
        <v>0.58345695757059868</v>
      </c>
      <c r="I896" s="10">
        <f t="shared" si="108"/>
        <v>7.2539069869575236E-3</v>
      </c>
      <c r="J896" s="10">
        <f t="shared" si="109"/>
        <v>4.1536493418353202E-3</v>
      </c>
      <c r="K896" s="14" cm="1">
        <f t="array" ref="K896">INDEX(DCC_estimation!$P$16:$P$2531,P896)</f>
        <v>7.4984611234717733E-3</v>
      </c>
      <c r="L896" s="14" cm="1">
        <f t="array" ref="L896">INDEX(DCC_estimation!$Q$17:$Q$2531,P896)</f>
        <v>1.2292263951606741E-2</v>
      </c>
      <c r="M896" s="14">
        <f>GARCH_SP500!I893</f>
        <v>8.6932791518452308E-3</v>
      </c>
      <c r="N896" s="14">
        <f>GARCH_AAPL!I893</f>
        <v>1.1135633151411686E-2</v>
      </c>
      <c r="O896" s="6">
        <f t="shared" si="110"/>
        <v>0.95646384088187264</v>
      </c>
      <c r="P896" s="2">
        <f t="shared" si="111"/>
        <v>1759</v>
      </c>
    </row>
    <row r="897" spans="1:16" x14ac:dyDescent="0.25">
      <c r="A897" s="9">
        <v>43252</v>
      </c>
      <c r="B897" s="10">
        <v>1.0849194350286639E-2</v>
      </c>
      <c r="C897" s="10">
        <v>1.8033970525691112E-2</v>
      </c>
      <c r="D897" s="10">
        <f t="shared" si="104"/>
        <v>1.0474850947897543E-2</v>
      </c>
      <c r="E897" s="10">
        <f t="shared" si="105"/>
        <v>1.7240342517189144E-2</v>
      </c>
      <c r="F897" s="5">
        <f t="shared" si="106"/>
        <v>1.0972250238067004E-4</v>
      </c>
      <c r="G897" s="5">
        <f t="shared" si="107"/>
        <v>2.9722941010999971E-4</v>
      </c>
      <c r="H897" s="6" cm="1">
        <f t="array" ref="H897">INDEX(DCC_estimation!$O$16:$O$2531,P897)</f>
        <v>0.50725016516444676</v>
      </c>
      <c r="I897" s="10">
        <f t="shared" si="108"/>
        <v>1.0474850947897543E-2</v>
      </c>
      <c r="J897" s="10">
        <f t="shared" si="109"/>
        <v>1.7240342517189144E-2</v>
      </c>
      <c r="K897" s="14" cm="1">
        <f t="array" ref="K897">INDEX(DCC_estimation!$P$16:$P$2531,P897)</f>
        <v>8.4036452683605538E-3</v>
      </c>
      <c r="L897" s="14" cm="1">
        <f t="array" ref="L897">INDEX(DCC_estimation!$Q$17:$Q$2531,P897)</f>
        <v>1.218687370473292E-2</v>
      </c>
      <c r="M897" s="14">
        <f>GARCH_SP500!I894</f>
        <v>8.5174049853793416E-3</v>
      </c>
      <c r="N897" s="14">
        <f>GARCH_AAPL!I894</f>
        <v>1.1054253804567118E-2</v>
      </c>
      <c r="O897" s="6">
        <f t="shared" si="110"/>
        <v>0.73560859628836017</v>
      </c>
      <c r="P897" s="2">
        <f t="shared" si="111"/>
        <v>1761</v>
      </c>
    </row>
    <row r="898" spans="1:16" x14ac:dyDescent="0.25">
      <c r="A898" s="9">
        <v>43255</v>
      </c>
      <c r="B898" s="10">
        <v>4.4795986279628774E-3</v>
      </c>
      <c r="C898" s="10">
        <v>8.3578425492465414E-3</v>
      </c>
      <c r="D898" s="10">
        <f t="shared" si="104"/>
        <v>4.1052552255737805E-3</v>
      </c>
      <c r="E898" s="10">
        <f t="shared" si="105"/>
        <v>7.5642145407445729E-3</v>
      </c>
      <c r="F898" s="5">
        <f t="shared" si="106"/>
        <v>1.6853120467100833E-5</v>
      </c>
      <c r="G898" s="5">
        <f t="shared" si="107"/>
        <v>5.721734161841163E-5</v>
      </c>
      <c r="H898" s="6" cm="1">
        <f t="array" ref="H898">INDEX(DCC_estimation!$O$16:$O$2531,P898)</f>
        <v>0.5371701734467953</v>
      </c>
      <c r="I898" s="10">
        <f t="shared" si="108"/>
        <v>4.1052552255737805E-3</v>
      </c>
      <c r="J898" s="10">
        <f t="shared" si="109"/>
        <v>7.5642145407445729E-3</v>
      </c>
      <c r="K898" s="14" cm="1">
        <f t="array" ref="K898">INDEX(DCC_estimation!$P$16:$P$2531,P898)</f>
        <v>8.2467938398358889E-3</v>
      </c>
      <c r="L898" s="14" cm="1">
        <f t="array" ref="L898">INDEX(DCC_estimation!$Q$17:$Q$2531,P898)</f>
        <v>1.214503195822155E-2</v>
      </c>
      <c r="M898" s="14">
        <f>GARCH_SP500!I895</f>
        <v>8.8841878522718017E-3</v>
      </c>
      <c r="N898" s="14">
        <f>GARCH_AAPL!I895</f>
        <v>1.228573527051215E-2</v>
      </c>
      <c r="O898" s="6">
        <f t="shared" si="110"/>
        <v>0.79108912508531537</v>
      </c>
      <c r="P898" s="2">
        <f t="shared" si="111"/>
        <v>1763</v>
      </c>
    </row>
    <row r="899" spans="1:16" x14ac:dyDescent="0.25">
      <c r="A899" s="9">
        <v>43256</v>
      </c>
      <c r="B899" s="10">
        <v>7.0261788872438835E-4</v>
      </c>
      <c r="C899" s="10">
        <v>7.7151436167439691E-3</v>
      </c>
      <c r="D899" s="10">
        <f t="shared" si="104"/>
        <v>3.2827448633529168E-4</v>
      </c>
      <c r="E899" s="10">
        <f t="shared" si="105"/>
        <v>6.9215156082420006E-3</v>
      </c>
      <c r="F899" s="5">
        <f t="shared" si="106"/>
        <v>1.077641383786996E-7</v>
      </c>
      <c r="G899" s="5">
        <f t="shared" si="107"/>
        <v>4.7907378315137634E-5</v>
      </c>
      <c r="H899" s="6" cm="1">
        <f t="array" ref="H899">INDEX(DCC_estimation!$O$16:$O$2531,P899)</f>
        <v>0.60109523887849614</v>
      </c>
      <c r="I899" s="10">
        <f t="shared" si="108"/>
        <v>3.2827448633529168E-4</v>
      </c>
      <c r="J899" s="10">
        <f t="shared" si="109"/>
        <v>6.9215156082420006E-3</v>
      </c>
      <c r="K899" s="14" cm="1">
        <f t="array" ref="K899">INDEX(DCC_estimation!$P$16:$P$2531,P899)</f>
        <v>8.5404413623254294E-3</v>
      </c>
      <c r="L899" s="14" cm="1">
        <f t="array" ref="L899">INDEX(DCC_estimation!$Q$17:$Q$2531,P899)</f>
        <v>1.3040755451045547E-2</v>
      </c>
      <c r="M899" s="14">
        <f>GARCH_SP500!I896</f>
        <v>8.1004511410295507E-3</v>
      </c>
      <c r="N899" s="14">
        <f>GARCH_AAPL!I896</f>
        <v>1.2104068029422051E-2</v>
      </c>
      <c r="O899" s="6">
        <f t="shared" si="110"/>
        <v>0.91783734358055569</v>
      </c>
      <c r="P899" s="2">
        <f t="shared" si="111"/>
        <v>1765</v>
      </c>
    </row>
    <row r="900" spans="1:16" x14ac:dyDescent="0.25">
      <c r="A900" s="9">
        <v>43257</v>
      </c>
      <c r="B900" s="10">
        <v>8.5673748544818906E-3</v>
      </c>
      <c r="C900" s="10">
        <v>3.465935615662552E-3</v>
      </c>
      <c r="D900" s="10">
        <f t="shared" si="104"/>
        <v>8.1930314520927937E-3</v>
      </c>
      <c r="E900" s="10">
        <f t="shared" si="105"/>
        <v>2.672307607160584E-3</v>
      </c>
      <c r="F900" s="5">
        <f t="shared" si="106"/>
        <v>6.7125764374981745E-5</v>
      </c>
      <c r="G900" s="5">
        <f t="shared" si="107"/>
        <v>7.141227947288326E-6</v>
      </c>
      <c r="H900" s="6" cm="1">
        <f t="array" ref="H900">INDEX(DCC_estimation!$O$16:$O$2531,P900)</f>
        <v>0.60666612001156284</v>
      </c>
      <c r="I900" s="10">
        <f t="shared" si="108"/>
        <v>8.1930314520927937E-3</v>
      </c>
      <c r="J900" s="10">
        <f t="shared" si="109"/>
        <v>2.672307607160584E-3</v>
      </c>
      <c r="K900" s="14" cm="1">
        <f t="array" ref="K900">INDEX(DCC_estimation!$P$16:$P$2531,P900)</f>
        <v>7.9257917635088826E-3</v>
      </c>
      <c r="L900" s="14" cm="1">
        <f t="array" ref="L900">INDEX(DCC_estimation!$Q$17:$Q$2531,P900)</f>
        <v>1.2904047725623039E-2</v>
      </c>
      <c r="M900" s="14">
        <f>GARCH_SP500!I897</f>
        <v>7.2766577790582083E-3</v>
      </c>
      <c r="N900" s="14">
        <f>GARCH_AAPL!I897</f>
        <v>1.1913935433253264E-2</v>
      </c>
      <c r="O900" s="6">
        <f t="shared" si="110"/>
        <v>0.98771817374646409</v>
      </c>
      <c r="P900" s="2">
        <f t="shared" si="111"/>
        <v>1767</v>
      </c>
    </row>
    <row r="901" spans="1:16" x14ac:dyDescent="0.25">
      <c r="A901" s="9">
        <v>43258</v>
      </c>
      <c r="B901" s="10">
        <v>-7.1419553808138581E-4</v>
      </c>
      <c r="C901" s="10">
        <v>-2.6806269240258196E-3</v>
      </c>
      <c r="D901" s="10">
        <f t="shared" si="104"/>
        <v>-1.0885389404704825E-3</v>
      </c>
      <c r="E901" s="10">
        <f t="shared" si="105"/>
        <v>-3.4742549325277876E-3</v>
      </c>
      <c r="F901" s="5">
        <f t="shared" si="106"/>
        <v>1.1849170249206007E-6</v>
      </c>
      <c r="G901" s="5">
        <f t="shared" si="107"/>
        <v>1.2070447336193662E-5</v>
      </c>
      <c r="H901" s="6" cm="1">
        <f t="array" ref="H901">INDEX(DCC_estimation!$O$16:$O$2531,P901)</f>
        <v>0.5996321952850302</v>
      </c>
      <c r="I901" s="10">
        <f t="shared" si="108"/>
        <v>1.0885389404704825E-3</v>
      </c>
      <c r="J901" s="10">
        <f t="shared" si="109"/>
        <v>3.4742549325277876E-3</v>
      </c>
      <c r="K901" s="14" cm="1">
        <f t="array" ref="K901">INDEX(DCC_estimation!$P$16:$P$2531,P901)</f>
        <v>7.2935792124206537E-3</v>
      </c>
      <c r="L901" s="14" cm="1">
        <f t="array" ref="L901">INDEX(DCC_estimation!$Q$17:$Q$2531,P901)</f>
        <v>1.276423473883938E-2</v>
      </c>
      <c r="M901" s="14">
        <f>GARCH_SP500!I898</f>
        <v>7.4824147254303423E-3</v>
      </c>
      <c r="N901" s="14">
        <f>GARCH_AAPL!I898</f>
        <v>1.1579896157820516E-2</v>
      </c>
      <c r="O901" s="6">
        <f t="shared" si="110"/>
        <v>1.0493950740329971</v>
      </c>
      <c r="P901" s="2">
        <f t="shared" si="111"/>
        <v>1769</v>
      </c>
    </row>
    <row r="902" spans="1:16" x14ac:dyDescent="0.25">
      <c r="A902" s="9">
        <v>43259</v>
      </c>
      <c r="B902" s="10">
        <v>3.1259362467830343E-3</v>
      </c>
      <c r="C902" s="10">
        <v>-9.0975495049084865E-3</v>
      </c>
      <c r="D902" s="10">
        <f t="shared" si="104"/>
        <v>2.7515928443939378E-3</v>
      </c>
      <c r="E902" s="10">
        <f t="shared" si="105"/>
        <v>-9.891177513410454E-3</v>
      </c>
      <c r="F902" s="5">
        <f t="shared" si="106"/>
        <v>7.5712631813199209E-6</v>
      </c>
      <c r="G902" s="5">
        <f t="shared" si="107"/>
        <v>9.7835392601796614E-5</v>
      </c>
      <c r="H902" s="6" cm="1">
        <f t="array" ref="H902">INDEX(DCC_estimation!$O$16:$O$2531,P902)</f>
        <v>0.5854891667011547</v>
      </c>
      <c r="I902" s="10">
        <f t="shared" si="108"/>
        <v>2.7515928443939378E-3</v>
      </c>
      <c r="J902" s="10">
        <f t="shared" si="109"/>
        <v>9.891177513410454E-3</v>
      </c>
      <c r="K902" s="14" cm="1">
        <f t="array" ref="K902">INDEX(DCC_estimation!$P$16:$P$2531,P902)</f>
        <v>7.4604340689072741E-3</v>
      </c>
      <c r="L902" s="14" cm="1">
        <f t="array" ref="L902">INDEX(DCC_estimation!$Q$17:$Q$2531,P902)</f>
        <v>1.2524546935474288E-2</v>
      </c>
      <c r="M902" s="14">
        <f>GARCH_SP500!I899</f>
        <v>6.802605539177187E-3</v>
      </c>
      <c r="N902" s="14">
        <f>GARCH_AAPL!I899</f>
        <v>1.1381012707099821E-2</v>
      </c>
      <c r="O902" s="6">
        <f t="shared" si="110"/>
        <v>0.98291687599276634</v>
      </c>
      <c r="P902" s="2">
        <f t="shared" si="111"/>
        <v>1771</v>
      </c>
    </row>
    <row r="903" spans="1:16" x14ac:dyDescent="0.25">
      <c r="A903" s="9">
        <v>43262</v>
      </c>
      <c r="B903" s="10">
        <v>1.0687182218256375E-3</v>
      </c>
      <c r="C903" s="10">
        <v>-2.4517475733281113E-3</v>
      </c>
      <c r="D903" s="10">
        <f t="shared" si="104"/>
        <v>6.9437481943654075E-4</v>
      </c>
      <c r="E903" s="10">
        <f t="shared" si="105"/>
        <v>-3.2453755818300793E-3</v>
      </c>
      <c r="F903" s="5">
        <f t="shared" si="106"/>
        <v>4.821563898675286E-7</v>
      </c>
      <c r="G903" s="5">
        <f t="shared" si="107"/>
        <v>1.0532462667138927E-5</v>
      </c>
      <c r="H903" s="6" cm="1">
        <f t="array" ref="H903">INDEX(DCC_estimation!$O$16:$O$2531,P903)</f>
        <v>0.59077463578303813</v>
      </c>
      <c r="I903" s="10">
        <f t="shared" si="108"/>
        <v>6.9437481943654075E-4</v>
      </c>
      <c r="J903" s="10">
        <f t="shared" si="109"/>
        <v>3.2453755818300793E-3</v>
      </c>
      <c r="K903" s="14" cm="1">
        <f t="array" ref="K903">INDEX(DCC_estimation!$P$16:$P$2531,P903)</f>
        <v>6.9469225059596738E-3</v>
      </c>
      <c r="L903" s="14" cm="1">
        <f t="array" ref="L903">INDEX(DCC_estimation!$Q$17:$Q$2531,P903)</f>
        <v>1.2389264805214233E-2</v>
      </c>
      <c r="M903" s="14">
        <f>GARCH_SP500!I900</f>
        <v>6.3007053232725834E-3</v>
      </c>
      <c r="N903" s="14">
        <f>GARCH_AAPL!I900</f>
        <v>1.1725300175121257E-2</v>
      </c>
      <c r="O903" s="6">
        <f t="shared" si="110"/>
        <v>1.0535979632191017</v>
      </c>
      <c r="P903" s="2">
        <f t="shared" si="111"/>
        <v>1773</v>
      </c>
    </row>
    <row r="904" spans="1:16" x14ac:dyDescent="0.25">
      <c r="A904" s="9">
        <v>43263</v>
      </c>
      <c r="B904" s="10">
        <v>1.7433501078361058E-3</v>
      </c>
      <c r="C904" s="10">
        <v>5.4907913087023363E-3</v>
      </c>
      <c r="D904" s="10">
        <f t="shared" si="104"/>
        <v>1.3690067054470091E-3</v>
      </c>
      <c r="E904" s="10">
        <f t="shared" si="105"/>
        <v>4.6971633002003679E-3</v>
      </c>
      <c r="F904" s="5">
        <f t="shared" si="106"/>
        <v>1.8741793595588738E-6</v>
      </c>
      <c r="G904" s="5">
        <f t="shared" si="107"/>
        <v>2.2063343068749213E-5</v>
      </c>
      <c r="H904" s="6" cm="1">
        <f t="array" ref="H904">INDEX(DCC_estimation!$O$16:$O$2531,P904)</f>
        <v>0.55884348957273489</v>
      </c>
      <c r="I904" s="10">
        <f t="shared" si="108"/>
        <v>1.3690067054470091E-3</v>
      </c>
      <c r="J904" s="10">
        <f t="shared" si="109"/>
        <v>4.6971633002003679E-3</v>
      </c>
      <c r="K904" s="14" cm="1">
        <f t="array" ref="K904">INDEX(DCC_estimation!$P$16:$P$2531,P904)</f>
        <v>6.585305229225894E-3</v>
      </c>
      <c r="L904" s="14" cm="1">
        <f t="array" ref="L904">INDEX(DCC_estimation!$Q$17:$Q$2531,P904)</f>
        <v>1.2648645718768907E-2</v>
      </c>
      <c r="M904" s="14">
        <f>GARCH_SP500!I901</f>
        <v>5.806829233712377E-3</v>
      </c>
      <c r="N904" s="14">
        <f>GARCH_AAPL!I901</f>
        <v>1.148971611595927E-2</v>
      </c>
      <c r="O904" s="6">
        <f t="shared" si="110"/>
        <v>1.0733919030017334</v>
      </c>
      <c r="P904" s="2">
        <f t="shared" si="111"/>
        <v>1775</v>
      </c>
    </row>
    <row r="905" spans="1:16" x14ac:dyDescent="0.25">
      <c r="A905" s="9">
        <v>43264</v>
      </c>
      <c r="B905" s="10">
        <v>-4.0260509177026949E-3</v>
      </c>
      <c r="C905" s="10">
        <v>-8.2172040773871302E-3</v>
      </c>
      <c r="D905" s="10">
        <f t="shared" si="104"/>
        <v>-4.4003943200917918E-3</v>
      </c>
      <c r="E905" s="10">
        <f t="shared" si="105"/>
        <v>-9.0108320858890978E-3</v>
      </c>
      <c r="F905" s="5">
        <f t="shared" si="106"/>
        <v>1.9363470172296103E-5</v>
      </c>
      <c r="G905" s="5">
        <f t="shared" si="107"/>
        <v>8.1195094880088471E-5</v>
      </c>
      <c r="H905" s="6" cm="1">
        <f t="array" ref="H905">INDEX(DCC_estimation!$O$16:$O$2531,P905)</f>
        <v>0.56815896902186158</v>
      </c>
      <c r="I905" s="10">
        <f t="shared" si="108"/>
        <v>4.4003943200917918E-3</v>
      </c>
      <c r="J905" s="10">
        <f t="shared" si="109"/>
        <v>9.0108320858890978E-3</v>
      </c>
      <c r="K905" s="14" cm="1">
        <f t="array" ref="K905">INDEX(DCC_estimation!$P$16:$P$2531,P905)</f>
        <v>6.2368261581047723E-3</v>
      </c>
      <c r="L905" s="14" cm="1">
        <f t="array" ref="L905">INDEX(DCC_estimation!$Q$17:$Q$2531,P905)</f>
        <v>1.2481162462924232E-2</v>
      </c>
      <c r="M905" s="14">
        <f>GARCH_SP500!I902</f>
        <v>5.4264998499809871E-3</v>
      </c>
      <c r="N905" s="14">
        <f>GARCH_AAPL!I902</f>
        <v>1.1295426472149409E-2</v>
      </c>
      <c r="O905" s="6">
        <f t="shared" si="110"/>
        <v>1.1370020932705085</v>
      </c>
      <c r="P905" s="2">
        <f t="shared" si="111"/>
        <v>1777</v>
      </c>
    </row>
    <row r="906" spans="1:16" x14ac:dyDescent="0.25">
      <c r="A906" s="9">
        <v>43265</v>
      </c>
      <c r="B906" s="10">
        <v>2.4715109722837081E-3</v>
      </c>
      <c r="C906" s="10">
        <v>5.2442581068534722E-4</v>
      </c>
      <c r="D906" s="10">
        <f t="shared" si="104"/>
        <v>2.0971675698946116E-3</v>
      </c>
      <c r="E906" s="10">
        <f t="shared" si="105"/>
        <v>-2.692021978166209E-4</v>
      </c>
      <c r="F906" s="5">
        <f t="shared" si="106"/>
        <v>4.3981118162176705E-6</v>
      </c>
      <c r="G906" s="5">
        <f t="shared" si="107"/>
        <v>7.246982330929909E-8</v>
      </c>
      <c r="H906" s="6" cm="1">
        <f t="array" ref="H906">INDEX(DCC_estimation!$O$16:$O$2531,P906)</f>
        <v>0.57854244124799226</v>
      </c>
      <c r="I906" s="10">
        <f t="shared" si="108"/>
        <v>2.0971675698946116E-3</v>
      </c>
      <c r="J906" s="10">
        <f t="shared" si="109"/>
        <v>2.692021978166209E-4</v>
      </c>
      <c r="K906" s="14" cm="1">
        <f t="array" ref="K906">INDEX(DCC_estimation!$P$16:$P$2531,P906)</f>
        <v>5.979031164182998E-3</v>
      </c>
      <c r="L906" s="14" cm="1">
        <f t="array" ref="L906">INDEX(DCC_estimation!$Q$17:$Q$2531,P906)</f>
        <v>1.2342167461332572E-2</v>
      </c>
      <c r="M906" s="14">
        <f>GARCH_SP500!I903</f>
        <v>5.5605587502403761E-3</v>
      </c>
      <c r="N906" s="14">
        <f>GARCH_AAPL!I903</f>
        <v>1.1564633123011994E-2</v>
      </c>
      <c r="O906" s="6">
        <f t="shared" si="110"/>
        <v>1.1942516266089052</v>
      </c>
      <c r="P906" s="2">
        <f t="shared" si="111"/>
        <v>1779</v>
      </c>
    </row>
    <row r="907" spans="1:16" x14ac:dyDescent="0.25">
      <c r="A907" s="9">
        <v>43266</v>
      </c>
      <c r="B907" s="10">
        <v>-1.0170746345898873E-3</v>
      </c>
      <c r="C907" s="10">
        <v>-1.0272578400994048E-2</v>
      </c>
      <c r="D907" s="10">
        <f t="shared" si="104"/>
        <v>-1.3914180369789841E-3</v>
      </c>
      <c r="E907" s="10">
        <f t="shared" si="105"/>
        <v>-1.1066206409496016E-2</v>
      </c>
      <c r="F907" s="5">
        <f t="shared" si="106"/>
        <v>1.9360441536304493E-6</v>
      </c>
      <c r="G907" s="5">
        <f t="shared" si="107"/>
        <v>1.2246092429757071E-4</v>
      </c>
      <c r="H907" s="6" cm="1">
        <f t="array" ref="H907">INDEX(DCC_estimation!$O$16:$O$2531,P907)</f>
        <v>0.59963159713680569</v>
      </c>
      <c r="I907" s="10">
        <f t="shared" si="108"/>
        <v>1.3914180369789841E-3</v>
      </c>
      <c r="J907" s="10">
        <f t="shared" si="109"/>
        <v>1.1066206409496016E-2</v>
      </c>
      <c r="K907" s="14" cm="1">
        <f t="array" ref="K907">INDEX(DCC_estimation!$P$16:$P$2531,P907)</f>
        <v>6.0686862705692131E-3</v>
      </c>
      <c r="L907" s="14" cm="1">
        <f t="array" ref="L907">INDEX(DCC_estimation!$Q$17:$Q$2531,P907)</f>
        <v>1.2543843134487136E-2</v>
      </c>
      <c r="M907" s="14">
        <f>GARCH_SP500!I904</f>
        <v>5.2687635399095694E-3</v>
      </c>
      <c r="N907" s="14">
        <f>GARCH_AAPL!I904</f>
        <v>1.1278241598823671E-2</v>
      </c>
      <c r="O907" s="6">
        <f t="shared" si="110"/>
        <v>1.2394255292852006</v>
      </c>
      <c r="P907" s="2">
        <f t="shared" si="111"/>
        <v>1781</v>
      </c>
    </row>
    <row r="908" spans="1:16" x14ac:dyDescent="0.25">
      <c r="A908" s="9">
        <v>43269</v>
      </c>
      <c r="B908" s="10">
        <v>-2.1261593144484836E-3</v>
      </c>
      <c r="C908" s="10">
        <v>-5.2950647171168264E-4</v>
      </c>
      <c r="D908" s="10">
        <f t="shared" si="104"/>
        <v>-2.5005027168375801E-3</v>
      </c>
      <c r="E908" s="10">
        <f t="shared" si="105"/>
        <v>-1.3231344802136506E-3</v>
      </c>
      <c r="F908" s="5">
        <f t="shared" si="106"/>
        <v>6.2525138369121194E-6</v>
      </c>
      <c r="G908" s="5">
        <f t="shared" si="107"/>
        <v>1.7506848527302476E-6</v>
      </c>
      <c r="H908" s="6" cm="1">
        <f t="array" ref="H908">INDEX(DCC_estimation!$O$16:$O$2531,P908)</f>
        <v>0.5966174799172026</v>
      </c>
      <c r="I908" s="10">
        <f t="shared" si="108"/>
        <v>2.5005027168375801E-3</v>
      </c>
      <c r="J908" s="10">
        <f t="shared" si="109"/>
        <v>1.3231344802136506E-3</v>
      </c>
      <c r="K908" s="14" cm="1">
        <f t="array" ref="K908">INDEX(DCC_estimation!$P$16:$P$2531,P908)</f>
        <v>5.8766918144665852E-3</v>
      </c>
      <c r="L908" s="14" cm="1">
        <f t="array" ref="L908">INDEX(DCC_estimation!$Q$17:$Q$2531,P908)</f>
        <v>1.2338531344983703E-2</v>
      </c>
      <c r="M908" s="14">
        <f>GARCH_SP500!I905</f>
        <v>5.0525916613656163E-3</v>
      </c>
      <c r="N908" s="14">
        <f>GARCH_AAPL!I905</f>
        <v>1.1782604738191274E-2</v>
      </c>
      <c r="O908" s="6">
        <f t="shared" si="110"/>
        <v>1.2526407219112896</v>
      </c>
      <c r="P908" s="2">
        <f t="shared" si="111"/>
        <v>1783</v>
      </c>
    </row>
    <row r="909" spans="1:16" x14ac:dyDescent="0.25">
      <c r="A909" s="9">
        <v>43270</v>
      </c>
      <c r="B909" s="10">
        <v>-4.0234339792698526E-3</v>
      </c>
      <c r="C909" s="10">
        <v>-1.6159796203034982E-2</v>
      </c>
      <c r="D909" s="10">
        <f t="shared" si="104"/>
        <v>-4.3977773816589495E-3</v>
      </c>
      <c r="E909" s="10">
        <f t="shared" si="105"/>
        <v>-1.6953424211536949E-2</v>
      </c>
      <c r="F909" s="5">
        <f t="shared" si="106"/>
        <v>1.9340445898631045E-5</v>
      </c>
      <c r="G909" s="5">
        <f t="shared" si="107"/>
        <v>2.8741859249632723E-4</v>
      </c>
      <c r="H909" s="6" cm="1">
        <f t="array" ref="H909">INDEX(DCC_estimation!$O$16:$O$2531,P909)</f>
        <v>0.59564300689774718</v>
      </c>
      <c r="I909" s="10">
        <f t="shared" si="108"/>
        <v>4.3977773816589495E-3</v>
      </c>
      <c r="J909" s="10">
        <f t="shared" si="109"/>
        <v>1.6953424211536949E-2</v>
      </c>
      <c r="K909" s="14" cm="1">
        <f t="array" ref="K909">INDEX(DCC_estimation!$P$16:$P$2531,P909)</f>
        <v>5.7330988897542423E-3</v>
      </c>
      <c r="L909" s="14" cm="1">
        <f t="array" ref="L909">INDEX(DCC_estimation!$Q$17:$Q$2531,P909)</f>
        <v>1.2709192077654049E-2</v>
      </c>
      <c r="M909" s="14">
        <f>GARCH_SP500!I906</f>
        <v>4.9962282270986135E-3</v>
      </c>
      <c r="N909" s="14">
        <f>GARCH_AAPL!I906</f>
        <v>1.1474882368993128E-2</v>
      </c>
      <c r="O909" s="6">
        <f t="shared" si="110"/>
        <v>1.3204274913003271</v>
      </c>
      <c r="P909" s="2">
        <f t="shared" si="111"/>
        <v>1785</v>
      </c>
    </row>
    <row r="910" spans="1:16" x14ac:dyDescent="0.25">
      <c r="A910" s="9">
        <v>43271</v>
      </c>
      <c r="B910" s="10">
        <v>1.7121614137458607E-3</v>
      </c>
      <c r="C910" s="10">
        <v>4.3620872559193558E-3</v>
      </c>
      <c r="D910" s="10">
        <f t="shared" si="104"/>
        <v>1.337818011356764E-3</v>
      </c>
      <c r="E910" s="10">
        <f t="shared" si="105"/>
        <v>3.5684592474173877E-3</v>
      </c>
      <c r="F910" s="5">
        <f t="shared" si="106"/>
        <v>1.7897570315105668E-6</v>
      </c>
      <c r="G910" s="5">
        <f t="shared" si="107"/>
        <v>1.2733901400478669E-5</v>
      </c>
      <c r="H910" s="6" cm="1">
        <f t="array" ref="H910">INDEX(DCC_estimation!$O$16:$O$2531,P910)</f>
        <v>0.59718220700717528</v>
      </c>
      <c r="I910" s="10">
        <f t="shared" si="108"/>
        <v>1.337818011356764E-3</v>
      </c>
      <c r="J910" s="10">
        <f t="shared" si="109"/>
        <v>3.5684592474173877E-3</v>
      </c>
      <c r="K910" s="14" cm="1">
        <f t="array" ref="K910">INDEX(DCC_estimation!$P$16:$P$2531,P910)</f>
        <v>5.6959344800053694E-3</v>
      </c>
      <c r="L910" s="14" cm="1">
        <f t="array" ref="L910">INDEX(DCC_estimation!$Q$17:$Q$2531,P910)</f>
        <v>1.2484367721975491E-2</v>
      </c>
      <c r="M910" s="14">
        <f>GARCH_SP500!I907</f>
        <v>5.2521538657003802E-3</v>
      </c>
      <c r="N910" s="14">
        <f>GARCH_AAPL!I907</f>
        <v>1.2789661460659114E-2</v>
      </c>
      <c r="O910" s="6">
        <f t="shared" si="110"/>
        <v>1.3089059039336839</v>
      </c>
      <c r="P910" s="2">
        <f t="shared" si="111"/>
        <v>1787</v>
      </c>
    </row>
    <row r="911" spans="1:16" x14ac:dyDescent="0.25">
      <c r="A911" s="9">
        <v>43272</v>
      </c>
      <c r="B911" s="10">
        <v>-6.3454894988652644E-3</v>
      </c>
      <c r="C911" s="10">
        <v>-5.5763646112600984E-3</v>
      </c>
      <c r="D911" s="10">
        <f t="shared" si="104"/>
        <v>-6.7198329012543613E-3</v>
      </c>
      <c r="E911" s="10">
        <f t="shared" si="105"/>
        <v>-6.3699926197620669E-3</v>
      </c>
      <c r="F911" s="5">
        <f t="shared" si="106"/>
        <v>4.5156154220780609E-5</v>
      </c>
      <c r="G911" s="5">
        <f t="shared" si="107"/>
        <v>4.0576805975823197E-5</v>
      </c>
      <c r="H911" s="6" cm="1">
        <f t="array" ref="H911">INDEX(DCC_estimation!$O$16:$O$2531,P911)</f>
        <v>0.61512981352478058</v>
      </c>
      <c r="I911" s="10">
        <f t="shared" si="108"/>
        <v>6.7198329012543613E-3</v>
      </c>
      <c r="J911" s="10">
        <f t="shared" si="109"/>
        <v>6.3699926197620669E-3</v>
      </c>
      <c r="K911" s="14" cm="1">
        <f t="array" ref="K911">INDEX(DCC_estimation!$P$16:$P$2531,P911)</f>
        <v>5.8645440972674729E-3</v>
      </c>
      <c r="L911" s="14" cm="1">
        <f t="array" ref="L911">INDEX(DCC_estimation!$Q$17:$Q$2531,P911)</f>
        <v>1.3453570168128579E-2</v>
      </c>
      <c r="M911" s="14">
        <f>GARCH_SP500!I908</f>
        <v>4.9880765664678207E-3</v>
      </c>
      <c r="N911" s="14">
        <f>GARCH_AAPL!I908</f>
        <v>1.2326611781030913E-2</v>
      </c>
      <c r="O911" s="6">
        <f t="shared" si="110"/>
        <v>1.411139889393868</v>
      </c>
      <c r="P911" s="2">
        <f t="shared" si="111"/>
        <v>1789</v>
      </c>
    </row>
    <row r="912" spans="1:16" x14ac:dyDescent="0.25">
      <c r="A912" s="9">
        <v>43273</v>
      </c>
      <c r="B912" s="10">
        <v>1.8619806819504259E-3</v>
      </c>
      <c r="C912" s="10">
        <v>-2.9117220786488707E-3</v>
      </c>
      <c r="D912" s="10">
        <f t="shared" si="104"/>
        <v>1.4876372795613292E-3</v>
      </c>
      <c r="E912" s="10">
        <f t="shared" si="105"/>
        <v>-3.7053500871508387E-3</v>
      </c>
      <c r="F912" s="5">
        <f t="shared" si="106"/>
        <v>2.2130646755406322E-6</v>
      </c>
      <c r="G912" s="5">
        <f t="shared" si="107"/>
        <v>1.3729619268348728E-5</v>
      </c>
      <c r="H912" s="6" cm="1">
        <f t="array" ref="H912">INDEX(DCC_estimation!$O$16:$O$2531,P912)</f>
        <v>0.61093097690683285</v>
      </c>
      <c r="I912" s="10">
        <f t="shared" si="108"/>
        <v>1.4876372795613292E-3</v>
      </c>
      <c r="J912" s="10">
        <f t="shared" si="109"/>
        <v>3.7053500871508387E-3</v>
      </c>
      <c r="K912" s="14" cm="1">
        <f t="array" ref="K912">INDEX(DCC_estimation!$P$16:$P$2531,P912)</f>
        <v>5.6942114886582408E-3</v>
      </c>
      <c r="L912" s="14" cm="1">
        <f t="array" ref="L912">INDEX(DCC_estimation!$Q$17:$Q$2531,P912)</f>
        <v>1.3097040259013039E-2</v>
      </c>
      <c r="M912" s="14">
        <f>GARCH_SP500!I909</f>
        <v>5.7683390872429029E-3</v>
      </c>
      <c r="N912" s="14">
        <f>GARCH_AAPL!I909</f>
        <v>1.2158546204760593E-2</v>
      </c>
      <c r="O912" s="6">
        <f t="shared" si="110"/>
        <v>1.4051792097929907</v>
      </c>
      <c r="P912" s="2">
        <f t="shared" si="111"/>
        <v>1791</v>
      </c>
    </row>
    <row r="913" spans="1:16" x14ac:dyDescent="0.25">
      <c r="A913" s="9">
        <v>43276</v>
      </c>
      <c r="B913" s="10">
        <v>-1.3724735741665661E-2</v>
      </c>
      <c r="C913" s="10">
        <v>-1.4871295695435882E-2</v>
      </c>
      <c r="D913" s="10">
        <f t="shared" si="104"/>
        <v>-1.4099079144054758E-2</v>
      </c>
      <c r="E913" s="10">
        <f t="shared" si="105"/>
        <v>-1.566492370393785E-2</v>
      </c>
      <c r="F913" s="5">
        <f t="shared" si="106"/>
        <v>1.9878403271031986E-4</v>
      </c>
      <c r="G913" s="5">
        <f t="shared" si="107"/>
        <v>2.4538983465019389E-4</v>
      </c>
      <c r="H913" s="6" cm="1">
        <f t="array" ref="H913">INDEX(DCC_estimation!$O$16:$O$2531,P913)</f>
        <v>0.61678996707819245</v>
      </c>
      <c r="I913" s="10">
        <f t="shared" si="108"/>
        <v>1.4099079144054758E-2</v>
      </c>
      <c r="J913" s="10">
        <f t="shared" si="109"/>
        <v>1.566492370393785E-2</v>
      </c>
      <c r="K913" s="14" cm="1">
        <f t="array" ref="K913">INDEX(DCC_estimation!$P$16:$P$2531,P913)</f>
        <v>6.218921653570777E-3</v>
      </c>
      <c r="L913" s="14" cm="1">
        <f t="array" ref="L913">INDEX(DCC_estimation!$Q$17:$Q$2531,P913)</f>
        <v>1.2970720432535844E-2</v>
      </c>
      <c r="M913" s="14">
        <f>GARCH_SP500!I910</f>
        <v>5.400457939897252E-3</v>
      </c>
      <c r="N913" s="14">
        <f>GARCH_AAPL!I910</f>
        <v>1.1864980650335758E-2</v>
      </c>
      <c r="O913" s="6">
        <f t="shared" si="110"/>
        <v>1.2864304575972048</v>
      </c>
      <c r="P913" s="2">
        <f t="shared" si="111"/>
        <v>1793</v>
      </c>
    </row>
    <row r="914" spans="1:16" x14ac:dyDescent="0.25">
      <c r="A914" s="9">
        <v>43277</v>
      </c>
      <c r="B914" s="10">
        <v>2.2045806696182613E-3</v>
      </c>
      <c r="C914" s="10">
        <v>1.2405950485810058E-2</v>
      </c>
      <c r="D914" s="10">
        <f t="shared" ref="D914:D977" si="112">B914-B$8</f>
        <v>1.8302372672291645E-3</v>
      </c>
      <c r="E914" s="10">
        <f t="shared" ref="E914:E977" si="113">C914-C$8</f>
        <v>1.161232247730809E-2</v>
      </c>
      <c r="F914" s="5">
        <f t="shared" ref="F914:F977" si="114">D914^2</f>
        <v>3.3497684543544801E-6</v>
      </c>
      <c r="G914" s="5">
        <f t="shared" ref="G914:G977" si="115">E914^2</f>
        <v>1.3484603331699471E-4</v>
      </c>
      <c r="H914" s="6" cm="1">
        <f t="array" ref="H914">INDEX(DCC_estimation!$O$16:$O$2531,P914)</f>
        <v>0.60475959365057597</v>
      </c>
      <c r="I914" s="10">
        <f t="shared" ref="I914:I977" si="116">ABS(D914)</f>
        <v>1.8302372672291645E-3</v>
      </c>
      <c r="J914" s="10">
        <f t="shared" ref="J914:J977" si="117">ABS(E914)</f>
        <v>1.161232247730809E-2</v>
      </c>
      <c r="K914" s="14" cm="1">
        <f t="array" ref="K914">INDEX(DCC_estimation!$P$16:$P$2531,P914)</f>
        <v>5.9685682075027039E-3</v>
      </c>
      <c r="L914" s="14" cm="1">
        <f t="array" ref="L914">INDEX(DCC_estimation!$Q$17:$Q$2531,P914)</f>
        <v>1.2754277727907149E-2</v>
      </c>
      <c r="M914" s="14">
        <f>GARCH_SP500!I911</f>
        <v>8.3376025342025255E-3</v>
      </c>
      <c r="N914" s="14">
        <f>GARCH_AAPL!I911</f>
        <v>1.2865372105444474E-2</v>
      </c>
      <c r="O914" s="6">
        <f t="shared" ref="O914:O977" si="118">(K914*L914*H914)/K914^2</f>
        <v>1.2923152668909537</v>
      </c>
      <c r="P914" s="2">
        <f t="shared" si="111"/>
        <v>1795</v>
      </c>
    </row>
    <row r="915" spans="1:16" x14ac:dyDescent="0.25">
      <c r="A915" s="9">
        <v>43278</v>
      </c>
      <c r="B915" s="10">
        <v>-8.6042907611290076E-3</v>
      </c>
      <c r="C915" s="10">
        <v>-1.4639050681085619E-3</v>
      </c>
      <c r="D915" s="10">
        <f t="shared" si="112"/>
        <v>-8.9786341635181045E-3</v>
      </c>
      <c r="E915" s="10">
        <f t="shared" si="113"/>
        <v>-2.2575330766105299E-3</v>
      </c>
      <c r="F915" s="5">
        <f t="shared" si="114"/>
        <v>8.0615871442294451E-5</v>
      </c>
      <c r="G915" s="5">
        <f t="shared" si="115"/>
        <v>5.0964555919906048E-6</v>
      </c>
      <c r="H915" s="6" cm="1">
        <f t="array" ref="H915">INDEX(DCC_estimation!$O$16:$O$2531,P915)</f>
        <v>0.65226602401006184</v>
      </c>
      <c r="I915" s="10">
        <f t="shared" si="116"/>
        <v>8.9786341635181045E-3</v>
      </c>
      <c r="J915" s="10">
        <f t="shared" si="117"/>
        <v>2.2575330766105299E-3</v>
      </c>
      <c r="K915" s="14" cm="1">
        <f t="array" ref="K915">INDEX(DCC_estimation!$P$16:$P$2531,P915)</f>
        <v>8.1148747727220923E-3</v>
      </c>
      <c r="L915" s="14" cm="1">
        <f t="array" ref="L915">INDEX(DCC_estimation!$Q$17:$Q$2531,P915)</f>
        <v>1.3497327130857367E-2</v>
      </c>
      <c r="M915" s="14">
        <f>GARCH_SP500!I912</f>
        <v>7.4996894336449502E-3</v>
      </c>
      <c r="N915" s="14">
        <f>GARCH_AAPL!I912</f>
        <v>1.2919122698395857E-2</v>
      </c>
      <c r="O915" s="6">
        <f t="shared" si="118"/>
        <v>1.0849024968322789</v>
      </c>
      <c r="P915" s="2">
        <f t="shared" ref="P915:P978" si="119">P914+2</f>
        <v>1797</v>
      </c>
    </row>
    <row r="916" spans="1:16" x14ac:dyDescent="0.25">
      <c r="A916" s="9">
        <v>43279</v>
      </c>
      <c r="B916" s="10">
        <v>6.1786244781691924E-3</v>
      </c>
      <c r="C916" s="10">
        <v>7.2762596160673709E-3</v>
      </c>
      <c r="D916" s="10">
        <f t="shared" si="112"/>
        <v>5.8042810757800954E-3</v>
      </c>
      <c r="E916" s="10">
        <f t="shared" si="113"/>
        <v>6.4826316075654025E-3</v>
      </c>
      <c r="F916" s="5">
        <f t="shared" si="114"/>
        <v>3.3689678806658942E-5</v>
      </c>
      <c r="G916" s="5">
        <f t="shared" si="115"/>
        <v>4.2024512559405993E-5</v>
      </c>
      <c r="H916" s="6" cm="1">
        <f t="array" ref="H916">INDEX(DCC_estimation!$O$16:$O$2531,P916)</f>
        <v>0.63355804787347147</v>
      </c>
      <c r="I916" s="10">
        <f t="shared" si="116"/>
        <v>5.8042810757800954E-3</v>
      </c>
      <c r="J916" s="10">
        <f t="shared" si="117"/>
        <v>6.4826316075654025E-3</v>
      </c>
      <c r="K916" s="14" cm="1">
        <f t="array" ref="K916">INDEX(DCC_estimation!$P$16:$P$2531,P916)</f>
        <v>7.4672443394795552E-3</v>
      </c>
      <c r="L916" s="14" cm="1">
        <f t="array" ref="L916">INDEX(DCC_estimation!$Q$17:$Q$2531,P916)</f>
        <v>1.3522289423664405E-2</v>
      </c>
      <c r="M916" s="14">
        <f>GARCH_SP500!I913</f>
        <v>8.0180886406119849E-3</v>
      </c>
      <c r="N916" s="14">
        <f>GARCH_AAPL!I913</f>
        <v>1.2439652481573308E-2</v>
      </c>
      <c r="O916" s="6">
        <f t="shared" si="118"/>
        <v>1.1472981063097256</v>
      </c>
      <c r="P916" s="2">
        <f t="shared" si="119"/>
        <v>1799</v>
      </c>
    </row>
    <row r="917" spans="1:16" x14ac:dyDescent="0.25">
      <c r="A917" s="9">
        <v>43280</v>
      </c>
      <c r="B917" s="10">
        <v>7.5838177527609574E-4</v>
      </c>
      <c r="C917" s="10">
        <v>-2.1024258760107273E-3</v>
      </c>
      <c r="D917" s="10">
        <f t="shared" si="112"/>
        <v>3.8403837288699907E-4</v>
      </c>
      <c r="E917" s="10">
        <f t="shared" si="113"/>
        <v>-2.8960538845126953E-3</v>
      </c>
      <c r="F917" s="5">
        <f t="shared" si="114"/>
        <v>1.4748547184969373E-7</v>
      </c>
      <c r="G917" s="5">
        <f t="shared" si="115"/>
        <v>8.3871281020010726E-6</v>
      </c>
      <c r="H917" s="6" cm="1">
        <f t="array" ref="H917">INDEX(DCC_estimation!$O$16:$O$2531,P917)</f>
        <v>0.60844488172076172</v>
      </c>
      <c r="I917" s="10">
        <f t="shared" si="116"/>
        <v>3.8403837288699907E-4</v>
      </c>
      <c r="J917" s="10">
        <f t="shared" si="117"/>
        <v>2.8960538845126953E-3</v>
      </c>
      <c r="K917" s="14" cm="1">
        <f t="array" ref="K917">INDEX(DCC_estimation!$P$16:$P$2531,P917)</f>
        <v>7.8511684515690169E-3</v>
      </c>
      <c r="L917" s="14" cm="1">
        <f t="array" ref="L917">INDEX(DCC_estimation!$Q$17:$Q$2531,P917)</f>
        <v>1.3159304294991951E-2</v>
      </c>
      <c r="M917" s="14">
        <f>GARCH_SP500!I914</f>
        <v>7.6107837117107783E-3</v>
      </c>
      <c r="N917" s="14">
        <f>GARCH_AAPL!I914</f>
        <v>1.2161621170262376E-2</v>
      </c>
      <c r="O917" s="6">
        <f t="shared" si="118"/>
        <v>1.0198114324873244</v>
      </c>
      <c r="P917" s="2">
        <f t="shared" si="119"/>
        <v>1801</v>
      </c>
    </row>
    <row r="918" spans="1:16" x14ac:dyDescent="0.25">
      <c r="A918" s="9">
        <v>43283</v>
      </c>
      <c r="B918" s="10">
        <v>3.0680150237090142E-3</v>
      </c>
      <c r="C918" s="10">
        <v>1.1182496893738847E-2</v>
      </c>
      <c r="D918" s="10">
        <f t="shared" si="112"/>
        <v>2.6936716213199177E-3</v>
      </c>
      <c r="E918" s="10">
        <f t="shared" si="113"/>
        <v>1.0388868885236879E-2</v>
      </c>
      <c r="F918" s="5">
        <f t="shared" si="114"/>
        <v>7.2558668035042745E-6</v>
      </c>
      <c r="G918" s="5">
        <f t="shared" si="115"/>
        <v>1.0792859671464296E-4</v>
      </c>
      <c r="H918" s="6" cm="1">
        <f t="array" ref="H918">INDEX(DCC_estimation!$O$16:$O$2531,P918)</f>
        <v>0.61181245869474754</v>
      </c>
      <c r="I918" s="10">
        <f t="shared" si="116"/>
        <v>2.6936716213199177E-3</v>
      </c>
      <c r="J918" s="10">
        <f t="shared" si="117"/>
        <v>1.0388868885236879E-2</v>
      </c>
      <c r="K918" s="14" cm="1">
        <f t="array" ref="K918">INDEX(DCC_estimation!$P$16:$P$2531,P918)</f>
        <v>7.5454215435688888E-3</v>
      </c>
      <c r="L918" s="14" cm="1">
        <f t="array" ref="L918">INDEX(DCC_estimation!$Q$17:$Q$2531,P918)</f>
        <v>1.2949419847480602E-2</v>
      </c>
      <c r="M918" s="14">
        <f>GARCH_SP500!I915</f>
        <v>6.8728690458554811E-3</v>
      </c>
      <c r="N918" s="14">
        <f>GARCH_AAPL!I915</f>
        <v>1.1833828543121783E-2</v>
      </c>
      <c r="O918" s="6">
        <f t="shared" si="118"/>
        <v>1.0499898978222457</v>
      </c>
      <c r="P918" s="2">
        <f t="shared" si="119"/>
        <v>1803</v>
      </c>
    </row>
    <row r="919" spans="1:16" x14ac:dyDescent="0.25">
      <c r="A919" s="9">
        <v>43284</v>
      </c>
      <c r="B919" s="10">
        <v>-4.9473541374037699E-3</v>
      </c>
      <c r="C919" s="10">
        <v>-1.7416348644784696E-2</v>
      </c>
      <c r="D919" s="10">
        <f t="shared" si="112"/>
        <v>-5.3216975397928669E-3</v>
      </c>
      <c r="E919" s="10">
        <f t="shared" si="113"/>
        <v>-1.8209976653286664E-2</v>
      </c>
      <c r="F919" s="5">
        <f t="shared" si="114"/>
        <v>2.8320464705037451E-5</v>
      </c>
      <c r="G919" s="5">
        <f t="shared" si="115"/>
        <v>3.3160324971324534E-4</v>
      </c>
      <c r="H919" s="6" cm="1">
        <f t="array" ref="H919">INDEX(DCC_estimation!$O$16:$O$2531,P919)</f>
        <v>0.60619346508901073</v>
      </c>
      <c r="I919" s="10">
        <f t="shared" si="116"/>
        <v>5.3216975397928669E-3</v>
      </c>
      <c r="J919" s="10">
        <f t="shared" si="117"/>
        <v>1.8209976653286664E-2</v>
      </c>
      <c r="K919" s="14" cm="1">
        <f t="array" ref="K919">INDEX(DCC_estimation!$P$16:$P$2531,P919)</f>
        <v>6.9903893475571363E-3</v>
      </c>
      <c r="L919" s="14" cm="1">
        <f t="array" ref="L919">INDEX(DCC_estimation!$Q$17:$Q$2531,P919)</f>
        <v>1.2712279504128952E-2</v>
      </c>
      <c r="M919" s="14">
        <f>GARCH_SP500!I916</f>
        <v>6.3527519080782916E-3</v>
      </c>
      <c r="N919" s="14">
        <f>GARCH_AAPL!I916</f>
        <v>1.1976427381839459E-2</v>
      </c>
      <c r="O919" s="6">
        <f t="shared" si="118"/>
        <v>1.1023850573474732</v>
      </c>
      <c r="P919" s="2">
        <f t="shared" si="119"/>
        <v>1805</v>
      </c>
    </row>
    <row r="920" spans="1:16" x14ac:dyDescent="0.25">
      <c r="A920" s="9">
        <v>43286</v>
      </c>
      <c r="B920" s="10">
        <v>8.6207532009938692E-3</v>
      </c>
      <c r="C920" s="10">
        <v>8.0469334493258327E-3</v>
      </c>
      <c r="D920" s="10">
        <f t="shared" si="112"/>
        <v>8.2464097986047723E-3</v>
      </c>
      <c r="E920" s="10">
        <f t="shared" si="113"/>
        <v>7.2533054408238642E-3</v>
      </c>
      <c r="F920" s="5">
        <f t="shared" si="114"/>
        <v>6.8003274566524796E-5</v>
      </c>
      <c r="G920" s="5">
        <f t="shared" si="115"/>
        <v>5.2610439817885073E-5</v>
      </c>
      <c r="H920" s="6" cm="1">
        <f t="array" ref="H920">INDEX(DCC_estimation!$O$16:$O$2531,P920)</f>
        <v>0.60726376614985689</v>
      </c>
      <c r="I920" s="10">
        <f t="shared" si="116"/>
        <v>8.2464097986047723E-3</v>
      </c>
      <c r="J920" s="10">
        <f t="shared" si="117"/>
        <v>7.2533054408238642E-3</v>
      </c>
      <c r="K920" s="14" cm="1">
        <f t="array" ref="K920">INDEX(DCC_estimation!$P$16:$P$2531,P920)</f>
        <v>6.6158571217761752E-3</v>
      </c>
      <c r="L920" s="14" cm="1">
        <f t="array" ref="L920">INDEX(DCC_estimation!$Q$17:$Q$2531,P920)</f>
        <v>1.2815112100713415E-2</v>
      </c>
      <c r="M920" s="14">
        <f>GARCH_SP500!I917</f>
        <v>6.405888019203599E-3</v>
      </c>
      <c r="N920" s="14">
        <f>GARCH_AAPL!I917</f>
        <v>1.3364474017437712E-2</v>
      </c>
      <c r="O920" s="6">
        <f t="shared" si="118"/>
        <v>1.1762879842578189</v>
      </c>
      <c r="P920" s="2">
        <f t="shared" si="119"/>
        <v>1807</v>
      </c>
    </row>
    <row r="921" spans="1:16" x14ac:dyDescent="0.25">
      <c r="A921" s="9">
        <v>43287</v>
      </c>
      <c r="B921" s="10">
        <v>8.4812962022355887E-3</v>
      </c>
      <c r="C921" s="10">
        <v>1.3861963920688947E-2</v>
      </c>
      <c r="D921" s="10">
        <f t="shared" si="112"/>
        <v>8.1069527998464917E-3</v>
      </c>
      <c r="E921" s="10">
        <f t="shared" si="113"/>
        <v>1.3068335912186979E-2</v>
      </c>
      <c r="F921" s="5">
        <f t="shared" si="114"/>
        <v>6.5722683698938873E-5</v>
      </c>
      <c r="G921" s="5">
        <f t="shared" si="115"/>
        <v>1.7078140351375589E-4</v>
      </c>
      <c r="H921" s="6" cm="1">
        <f t="array" ref="H921">INDEX(DCC_estimation!$O$16:$O$2531,P921)</f>
        <v>0.62775308203692071</v>
      </c>
      <c r="I921" s="10">
        <f t="shared" si="116"/>
        <v>8.1069527998464917E-3</v>
      </c>
      <c r="J921" s="10">
        <f t="shared" si="117"/>
        <v>1.3068335912186979E-2</v>
      </c>
      <c r="K921" s="14" cm="1">
        <f t="array" ref="K921">INDEX(DCC_estimation!$P$16:$P$2531,P921)</f>
        <v>6.6509686686720458E-3</v>
      </c>
      <c r="L921" s="14" cm="1">
        <f t="array" ref="L921">INDEX(DCC_estimation!$Q$17:$Q$2531,P921)</f>
        <v>1.3856713026452042E-2</v>
      </c>
      <c r="M921" s="14">
        <f>GARCH_SP500!I918</f>
        <v>6.8784320173509422E-3</v>
      </c>
      <c r="N921" s="14">
        <f>GARCH_AAPL!I918</f>
        <v>1.2968214628352782E-2</v>
      </c>
      <c r="O921" s="6">
        <f t="shared" si="118"/>
        <v>1.3078687846221964</v>
      </c>
      <c r="P921" s="2">
        <f t="shared" si="119"/>
        <v>1809</v>
      </c>
    </row>
    <row r="922" spans="1:16" x14ac:dyDescent="0.25">
      <c r="A922" s="9">
        <v>43290</v>
      </c>
      <c r="B922" s="10">
        <v>8.8230391837147426E-3</v>
      </c>
      <c r="C922" s="10">
        <v>1.38851944459224E-2</v>
      </c>
      <c r="D922" s="10">
        <f t="shared" si="112"/>
        <v>8.4486957813256457E-3</v>
      </c>
      <c r="E922" s="10">
        <f t="shared" si="113"/>
        <v>1.3091566437420432E-2</v>
      </c>
      <c r="F922" s="5">
        <f t="shared" si="114"/>
        <v>7.1380460405389768E-5</v>
      </c>
      <c r="G922" s="5">
        <f t="shared" si="115"/>
        <v>1.713891117853931E-4</v>
      </c>
      <c r="H922" s="6" cm="1">
        <f t="array" ref="H922">INDEX(DCC_estimation!$O$16:$O$2531,P922)</f>
        <v>0.62412645389092902</v>
      </c>
      <c r="I922" s="10">
        <f t="shared" si="116"/>
        <v>8.4486957813256457E-3</v>
      </c>
      <c r="J922" s="10">
        <f t="shared" si="117"/>
        <v>1.3091566437420432E-2</v>
      </c>
      <c r="K922" s="14" cm="1">
        <f t="array" ref="K922">INDEX(DCC_estimation!$P$16:$P$2531,P922)</f>
        <v>7.0138891863162191E-3</v>
      </c>
      <c r="L922" s="14" cm="1">
        <f t="array" ref="L922">INDEX(DCC_estimation!$Q$17:$Q$2531,P922)</f>
        <v>1.3544641964555472E-2</v>
      </c>
      <c r="M922" s="14">
        <f>GARCH_SP500!I919</f>
        <v>7.1782336828982449E-3</v>
      </c>
      <c r="N922" s="14">
        <f>GARCH_AAPL!I919</f>
        <v>1.3158369085967285E-2</v>
      </c>
      <c r="O922" s="6">
        <f t="shared" si="118"/>
        <v>1.2052613227840561</v>
      </c>
      <c r="P922" s="2">
        <f t="shared" si="119"/>
        <v>1811</v>
      </c>
    </row>
    <row r="923" spans="1:16" x14ac:dyDescent="0.25">
      <c r="A923" s="9">
        <v>43291</v>
      </c>
      <c r="B923" s="10">
        <v>3.4732074550045677E-3</v>
      </c>
      <c r="C923" s="10">
        <v>-1.2068002938399047E-3</v>
      </c>
      <c r="D923" s="10">
        <f t="shared" si="112"/>
        <v>3.0988640526154712E-3</v>
      </c>
      <c r="E923" s="10">
        <f t="shared" si="113"/>
        <v>-2.0004283023418727E-3</v>
      </c>
      <c r="F923" s="5">
        <f t="shared" si="114"/>
        <v>9.6029584165923819E-6</v>
      </c>
      <c r="G923" s="5">
        <f t="shared" si="115"/>
        <v>4.0017133928103874E-6</v>
      </c>
      <c r="H923" s="6" cm="1">
        <f t="array" ref="H923">INDEX(DCC_estimation!$O$16:$O$2531,P923)</f>
        <v>0.64084810563596728</v>
      </c>
      <c r="I923" s="10">
        <f t="shared" si="116"/>
        <v>3.0988640526154712E-3</v>
      </c>
      <c r="J923" s="10">
        <f t="shared" si="117"/>
        <v>2.0004283023418727E-3</v>
      </c>
      <c r="K923" s="14" cm="1">
        <f t="array" ref="K923">INDEX(DCC_estimation!$P$16:$P$2531,P923)</f>
        <v>7.2459959414033293E-3</v>
      </c>
      <c r="L923" s="14" cm="1">
        <f t="array" ref="L923">INDEX(DCC_estimation!$Q$17:$Q$2531,P923)</f>
        <v>1.367700318862501E-2</v>
      </c>
      <c r="M923" s="14">
        <f>GARCH_SP500!I920</f>
        <v>7.467508452993139E-3</v>
      </c>
      <c r="N923" s="14">
        <f>GARCH_AAPL!I920</f>
        <v>1.3311389881805351E-2</v>
      </c>
      <c r="O923" s="6">
        <f t="shared" si="118"/>
        <v>1.2096172362069983</v>
      </c>
      <c r="P923" s="2">
        <f t="shared" si="119"/>
        <v>1813</v>
      </c>
    </row>
    <row r="924" spans="1:16" x14ac:dyDescent="0.25">
      <c r="A924" s="9">
        <v>43292</v>
      </c>
      <c r="B924" s="10">
        <v>-7.0941786215388269E-3</v>
      </c>
      <c r="C924" s="10">
        <v>-1.2976117132603382E-2</v>
      </c>
      <c r="D924" s="10">
        <f t="shared" si="112"/>
        <v>-7.4685220239279239E-3</v>
      </c>
      <c r="E924" s="10">
        <f t="shared" si="113"/>
        <v>-1.376974514110535E-2</v>
      </c>
      <c r="F924" s="5">
        <f t="shared" si="114"/>
        <v>5.5778821221896455E-5</v>
      </c>
      <c r="G924" s="5">
        <f t="shared" si="115"/>
        <v>1.8960588125099438E-4</v>
      </c>
      <c r="H924" s="6" cm="1">
        <f t="array" ref="H924">INDEX(DCC_estimation!$O$16:$O$2531,P924)</f>
        <v>0.65249696512189093</v>
      </c>
      <c r="I924" s="10">
        <f t="shared" si="116"/>
        <v>7.4685220239279239E-3</v>
      </c>
      <c r="J924" s="10">
        <f t="shared" si="117"/>
        <v>1.376974514110535E-2</v>
      </c>
      <c r="K924" s="14" cm="1">
        <f t="array" ref="K924">INDEX(DCC_estimation!$P$16:$P$2531,P924)</f>
        <v>7.4688038271073119E-3</v>
      </c>
      <c r="L924" s="14" cm="1">
        <f t="array" ref="L924">INDEX(DCC_estimation!$Q$17:$Q$2531,P924)</f>
        <v>1.3782611768791617E-2</v>
      </c>
      <c r="M924" s="14">
        <f>GARCH_SP500!I921</f>
        <v>6.8630082024318329E-3</v>
      </c>
      <c r="N924" s="14">
        <f>GARCH_AAPL!I921</f>
        <v>1.2759665568453401E-2</v>
      </c>
      <c r="O924" s="6">
        <f t="shared" si="118"/>
        <v>1.2040900469162334</v>
      </c>
      <c r="P924" s="2">
        <f t="shared" si="119"/>
        <v>1815</v>
      </c>
    </row>
    <row r="925" spans="1:16" x14ac:dyDescent="0.25">
      <c r="A925" s="9">
        <v>43293</v>
      </c>
      <c r="B925" s="10">
        <v>8.7490356954889048E-3</v>
      </c>
      <c r="C925" s="10">
        <v>1.6765999217245087E-2</v>
      </c>
      <c r="D925" s="10">
        <f t="shared" si="112"/>
        <v>8.3746922930998079E-3</v>
      </c>
      <c r="E925" s="10">
        <f t="shared" si="113"/>
        <v>1.5972371208743119E-2</v>
      </c>
      <c r="F925" s="5">
        <f t="shared" si="114"/>
        <v>7.0135471004105311E-5</v>
      </c>
      <c r="G925" s="5">
        <f t="shared" si="115"/>
        <v>2.5511664202988613E-4</v>
      </c>
      <c r="H925" s="6" cm="1">
        <f t="array" ref="H925">INDEX(DCC_estimation!$O$16:$O$2531,P925)</f>
        <v>0.62798083097017254</v>
      </c>
      <c r="I925" s="10">
        <f t="shared" si="116"/>
        <v>8.3746922930998079E-3</v>
      </c>
      <c r="J925" s="10">
        <f t="shared" si="117"/>
        <v>1.5972371208743119E-2</v>
      </c>
      <c r="K925" s="14" cm="1">
        <f t="array" ref="K925">INDEX(DCC_estimation!$P$16:$P$2531,P925)</f>
        <v>7.01278287120228E-3</v>
      </c>
      <c r="L925" s="14" cm="1">
        <f t="array" ref="L925">INDEX(DCC_estimation!$Q$17:$Q$2531,P925)</f>
        <v>1.3365526209636516E-2</v>
      </c>
      <c r="M925" s="14">
        <f>GARCH_SP500!I922</f>
        <v>7.2179629897591007E-3</v>
      </c>
      <c r="N925" s="14">
        <f>GARCH_AAPL!I922</f>
        <v>1.3267697810007589E-2</v>
      </c>
      <c r="O925" s="6">
        <f t="shared" si="118"/>
        <v>1.1968564277026024</v>
      </c>
      <c r="P925" s="2">
        <f t="shared" si="119"/>
        <v>1817</v>
      </c>
    </row>
    <row r="926" spans="1:16" x14ac:dyDescent="0.25">
      <c r="A926" s="9">
        <v>43294</v>
      </c>
      <c r="B926" s="10">
        <v>1.0792305300737493E-3</v>
      </c>
      <c r="C926" s="10">
        <v>1.5704339632518494E-3</v>
      </c>
      <c r="D926" s="10">
        <f t="shared" si="112"/>
        <v>7.0488712768465253E-4</v>
      </c>
      <c r="E926" s="10">
        <f t="shared" si="113"/>
        <v>7.7680595474988125E-4</v>
      </c>
      <c r="F926" s="5">
        <f t="shared" si="114"/>
        <v>4.9686586277551965E-7</v>
      </c>
      <c r="G926" s="5">
        <f t="shared" si="115"/>
        <v>6.0342749133487458E-7</v>
      </c>
      <c r="H926" s="6" cm="1">
        <f t="array" ref="H926">INDEX(DCC_estimation!$O$16:$O$2531,P926)</f>
        <v>0.64896502320652838</v>
      </c>
      <c r="I926" s="10">
        <f t="shared" si="116"/>
        <v>7.0488712768465253E-4</v>
      </c>
      <c r="J926" s="10">
        <f t="shared" si="117"/>
        <v>7.7680595474988125E-4</v>
      </c>
      <c r="K926" s="14" cm="1">
        <f t="array" ref="K926">INDEX(DCC_estimation!$P$16:$P$2531,P926)</f>
        <v>7.2628250169256324E-3</v>
      </c>
      <c r="L926" s="14" cm="1">
        <f t="array" ref="L926">INDEX(DCC_estimation!$Q$17:$Q$2531,P926)</f>
        <v>1.3754384956783265E-2</v>
      </c>
      <c r="M926" s="14">
        <f>GARCH_SP500!I923</f>
        <v>7.4795922639202747E-3</v>
      </c>
      <c r="N926" s="14">
        <f>GARCH_AAPL!I923</f>
        <v>1.3754195472394481E-2</v>
      </c>
      <c r="O926" s="6">
        <f t="shared" si="118"/>
        <v>1.229014155217637</v>
      </c>
      <c r="P926" s="2">
        <f t="shared" si="119"/>
        <v>1819</v>
      </c>
    </row>
    <row r="927" spans="1:16" x14ac:dyDescent="0.25">
      <c r="A927" s="9">
        <v>43297</v>
      </c>
      <c r="B927" s="10">
        <v>-1.028090429120665E-3</v>
      </c>
      <c r="C927" s="10">
        <v>-2.1951392881410792E-3</v>
      </c>
      <c r="D927" s="10">
        <f t="shared" si="112"/>
        <v>-1.4024338315097617E-3</v>
      </c>
      <c r="E927" s="10">
        <f t="shared" si="113"/>
        <v>-2.9887672966430472E-3</v>
      </c>
      <c r="F927" s="5">
        <f t="shared" si="114"/>
        <v>1.9668206517631504E-6</v>
      </c>
      <c r="G927" s="5">
        <f t="shared" si="115"/>
        <v>8.9327299534829889E-6</v>
      </c>
      <c r="H927" s="6" cm="1">
        <f t="array" ref="H927">INDEX(DCC_estimation!$O$16:$O$2531,P927)</f>
        <v>0.66392903279467075</v>
      </c>
      <c r="I927" s="10">
        <f t="shared" si="116"/>
        <v>1.4024338315097617E-3</v>
      </c>
      <c r="J927" s="10">
        <f t="shared" si="117"/>
        <v>2.9887672966430472E-3</v>
      </c>
      <c r="K927" s="14" cm="1">
        <f t="array" ref="K927">INDEX(DCC_estimation!$P$16:$P$2531,P927)</f>
        <v>7.4684054029914735E-3</v>
      </c>
      <c r="L927" s="14" cm="1">
        <f t="array" ref="L927">INDEX(DCC_estimation!$Q$17:$Q$2531,P927)</f>
        <v>1.4112615763836951E-2</v>
      </c>
      <c r="M927" s="14">
        <f>GARCH_SP500!I924</f>
        <v>6.7661936624085449E-3</v>
      </c>
      <c r="N927" s="14">
        <f>GARCH_AAPL!I924</f>
        <v>1.3095472046004288E-2</v>
      </c>
      <c r="O927" s="6">
        <f t="shared" si="118"/>
        <v>1.2545884735360004</v>
      </c>
      <c r="P927" s="2">
        <f t="shared" si="119"/>
        <v>1821</v>
      </c>
    </row>
    <row r="928" spans="1:16" x14ac:dyDescent="0.25">
      <c r="A928" s="9">
        <v>43298</v>
      </c>
      <c r="B928" s="10">
        <v>3.9736566574830601E-3</v>
      </c>
      <c r="C928" s="10">
        <v>2.8285159954215544E-3</v>
      </c>
      <c r="D928" s="10">
        <f t="shared" si="112"/>
        <v>3.5993132550939636E-3</v>
      </c>
      <c r="E928" s="10">
        <f t="shared" si="113"/>
        <v>2.0348879869195864E-3</v>
      </c>
      <c r="F928" s="5">
        <f t="shared" si="114"/>
        <v>1.2955055908295104E-5</v>
      </c>
      <c r="G928" s="5">
        <f t="shared" si="115"/>
        <v>4.140769119309647E-6</v>
      </c>
      <c r="H928" s="6" cm="1">
        <f t="array" ref="H928">INDEX(DCC_estimation!$O$16:$O$2531,P928)</f>
        <v>0.64582271881156872</v>
      </c>
      <c r="I928" s="10">
        <f t="shared" si="116"/>
        <v>3.5993132550939636E-3</v>
      </c>
      <c r="J928" s="10">
        <f t="shared" si="117"/>
        <v>2.0348879869195864E-3</v>
      </c>
      <c r="K928" s="14" cm="1">
        <f t="array" ref="K928">INDEX(DCC_estimation!$P$16:$P$2531,P928)</f>
        <v>6.9305069194008119E-3</v>
      </c>
      <c r="L928" s="14" cm="1">
        <f t="array" ref="L928">INDEX(DCC_estimation!$Q$17:$Q$2531,P928)</f>
        <v>1.3607204856053242E-2</v>
      </c>
      <c r="M928" s="14">
        <f>GARCH_SP500!I925</f>
        <v>6.2383148807274467E-3</v>
      </c>
      <c r="N928" s="14">
        <f>GARCH_AAPL!I925</f>
        <v>1.2610366137743228E-2</v>
      </c>
      <c r="O928" s="6">
        <f t="shared" si="118"/>
        <v>1.2679941218963606</v>
      </c>
      <c r="P928" s="2">
        <f t="shared" si="119"/>
        <v>1823</v>
      </c>
    </row>
    <row r="929" spans="1:16" x14ac:dyDescent="0.25">
      <c r="A929" s="9">
        <v>43299</v>
      </c>
      <c r="B929" s="10">
        <v>2.1604883344306103E-3</v>
      </c>
      <c r="C929" s="10">
        <v>-5.4844817024702897E-3</v>
      </c>
      <c r="D929" s="10">
        <f t="shared" si="112"/>
        <v>1.7861449320415136E-3</v>
      </c>
      <c r="E929" s="10">
        <f t="shared" si="113"/>
        <v>-6.2781097109722581E-3</v>
      </c>
      <c r="F929" s="5">
        <f t="shared" si="114"/>
        <v>3.1903137182575829E-6</v>
      </c>
      <c r="G929" s="5">
        <f t="shared" si="115"/>
        <v>3.9414661543004173E-5</v>
      </c>
      <c r="H929" s="6" cm="1">
        <f t="array" ref="H929">INDEX(DCC_estimation!$O$16:$O$2531,P929)</f>
        <v>0.63402372521725414</v>
      </c>
      <c r="I929" s="10">
        <f t="shared" si="116"/>
        <v>1.7861449320415136E-3</v>
      </c>
      <c r="J929" s="10">
        <f t="shared" si="117"/>
        <v>6.2781097109722581E-3</v>
      </c>
      <c r="K929" s="14" cm="1">
        <f t="array" ref="K929">INDEX(DCC_estimation!$P$16:$P$2531,P929)</f>
        <v>6.5426454648894964E-3</v>
      </c>
      <c r="L929" s="14" cm="1">
        <f t="array" ref="L929">INDEX(DCC_estimation!$Q$17:$Q$2531,P929)</f>
        <v>1.3246311491521374E-2</v>
      </c>
      <c r="M929" s="14">
        <f>GARCH_SP500!I926</f>
        <v>5.9326533381342207E-3</v>
      </c>
      <c r="N929" s="14">
        <f>GARCH_AAPL!I926</f>
        <v>1.2146183924031025E-2</v>
      </c>
      <c r="O929" s="6">
        <f t="shared" si="118"/>
        <v>1.2836513612593179</v>
      </c>
      <c r="P929" s="2">
        <f t="shared" si="119"/>
        <v>1825</v>
      </c>
    </row>
    <row r="930" spans="1:16" x14ac:dyDescent="0.25">
      <c r="A930" s="9">
        <v>43300</v>
      </c>
      <c r="B930" s="10">
        <v>-3.9529481961344537E-3</v>
      </c>
      <c r="C930" s="10">
        <v>7.7731725955114683E-3</v>
      </c>
      <c r="D930" s="10">
        <f t="shared" si="112"/>
        <v>-4.3272915985235506E-3</v>
      </c>
      <c r="E930" s="10">
        <f t="shared" si="113"/>
        <v>6.9795445870094999E-3</v>
      </c>
      <c r="F930" s="5">
        <f t="shared" si="114"/>
        <v>1.8725452578652507E-5</v>
      </c>
      <c r="G930" s="5">
        <f t="shared" si="115"/>
        <v>4.8714042642053613E-5</v>
      </c>
      <c r="H930" s="6" cm="1">
        <f t="array" ref="H930">INDEX(DCC_estimation!$O$16:$O$2531,P930)</f>
        <v>0.621704402519071</v>
      </c>
      <c r="I930" s="10">
        <f t="shared" si="116"/>
        <v>4.3272915985235506E-3</v>
      </c>
      <c r="J930" s="10">
        <f t="shared" si="117"/>
        <v>6.9795445870094999E-3</v>
      </c>
      <c r="K930" s="14" cm="1">
        <f t="array" ref="K930">INDEX(DCC_estimation!$P$16:$P$2531,P930)</f>
        <v>6.3320329566969548E-3</v>
      </c>
      <c r="L930" s="14" cm="1">
        <f t="array" ref="L930">INDEX(DCC_estimation!$Q$17:$Q$2531,P930)</f>
        <v>1.2906588791743268E-2</v>
      </c>
      <c r="M930" s="14">
        <f>GARCH_SP500!I927</f>
        <v>5.5444494612205035E-3</v>
      </c>
      <c r="N930" s="14">
        <f>GARCH_AAPL!I927</f>
        <v>1.2005582355327817E-2</v>
      </c>
      <c r="O930" s="6">
        <f t="shared" si="118"/>
        <v>1.2672206743402319</v>
      </c>
      <c r="P930" s="2">
        <f t="shared" si="119"/>
        <v>1827</v>
      </c>
    </row>
    <row r="931" spans="1:16" x14ac:dyDescent="0.25">
      <c r="A931" s="9">
        <v>43301</v>
      </c>
      <c r="B931" s="10">
        <v>-9.4847904610106948E-4</v>
      </c>
      <c r="C931" s="10">
        <v>-2.2930998062727914E-3</v>
      </c>
      <c r="D931" s="10">
        <f t="shared" si="112"/>
        <v>-1.3228224484901662E-3</v>
      </c>
      <c r="E931" s="10">
        <f t="shared" si="113"/>
        <v>-3.0867278147747594E-3</v>
      </c>
      <c r="F931" s="5">
        <f t="shared" si="114"/>
        <v>1.7498592302295185E-6</v>
      </c>
      <c r="G931" s="5">
        <f t="shared" si="115"/>
        <v>9.5278886025041623E-6</v>
      </c>
      <c r="H931" s="6" cm="1">
        <f t="array" ref="H931">INDEX(DCC_estimation!$O$16:$O$2531,P931)</f>
        <v>0.6002938279590917</v>
      </c>
      <c r="I931" s="10">
        <f t="shared" si="116"/>
        <v>1.3228224484901662E-3</v>
      </c>
      <c r="J931" s="10">
        <f t="shared" si="117"/>
        <v>3.0867278147747594E-3</v>
      </c>
      <c r="K931" s="14" cm="1">
        <f t="array" ref="K931">INDEX(DCC_estimation!$P$16:$P$2531,P931)</f>
        <v>6.0651725949786789E-3</v>
      </c>
      <c r="L931" s="14" cm="1">
        <f t="array" ref="L931">INDEX(DCC_estimation!$Q$17:$Q$2531,P931)</f>
        <v>1.2814186789835291E-2</v>
      </c>
      <c r="M931" s="14">
        <f>GARCH_SP500!I928</f>
        <v>5.6334385109944587E-3</v>
      </c>
      <c r="N931" s="14">
        <f>GARCH_AAPL!I928</f>
        <v>1.1837524003965736E-2</v>
      </c>
      <c r="O931" s="6">
        <f t="shared" si="118"/>
        <v>1.268270130782666</v>
      </c>
      <c r="P931" s="2">
        <f t="shared" si="119"/>
        <v>1829</v>
      </c>
    </row>
    <row r="932" spans="1:16" x14ac:dyDescent="0.25">
      <c r="A932" s="9">
        <v>43304</v>
      </c>
      <c r="B932" s="10">
        <v>1.83808439484201E-3</v>
      </c>
      <c r="C932" s="10">
        <v>8.8798577333926154E-4</v>
      </c>
      <c r="D932" s="10">
        <f t="shared" si="112"/>
        <v>1.4637409924529133E-3</v>
      </c>
      <c r="E932" s="10">
        <f t="shared" si="113"/>
        <v>9.4357764837293425E-5</v>
      </c>
      <c r="F932" s="5">
        <f t="shared" si="114"/>
        <v>2.1425376929870396E-6</v>
      </c>
      <c r="G932" s="5">
        <f t="shared" si="115"/>
        <v>8.9033877850899668E-9</v>
      </c>
      <c r="H932" s="6" cm="1">
        <f t="array" ref="H932">INDEX(DCC_estimation!$O$16:$O$2531,P932)</f>
        <v>0.56394807044125006</v>
      </c>
      <c r="I932" s="10">
        <f t="shared" si="116"/>
        <v>1.4637409924529133E-3</v>
      </c>
      <c r="J932" s="10">
        <f t="shared" si="117"/>
        <v>9.4357764837293425E-5</v>
      </c>
      <c r="K932" s="14" cm="1">
        <f t="array" ref="K932">INDEX(DCC_estimation!$P$16:$P$2531,P932)</f>
        <v>6.1224521271056537E-3</v>
      </c>
      <c r="L932" s="14" cm="1">
        <f t="array" ref="L932">INDEX(DCC_estimation!$Q$17:$Q$2531,P932)</f>
        <v>1.2695207998513876E-2</v>
      </c>
      <c r="M932" s="14">
        <f>GARCH_SP500!I929</f>
        <v>5.3319456376469928E-3</v>
      </c>
      <c r="N932" s="14">
        <f>GARCH_AAPL!I929</f>
        <v>1.1575018481895644E-2</v>
      </c>
      <c r="O932" s="6">
        <f t="shared" si="118"/>
        <v>1.1693742810851178</v>
      </c>
      <c r="P932" s="2">
        <f t="shared" si="119"/>
        <v>1831</v>
      </c>
    </row>
    <row r="933" spans="1:16" x14ac:dyDescent="0.25">
      <c r="A933" s="9">
        <v>43305</v>
      </c>
      <c r="B933" s="10">
        <v>4.7809389450583772E-3</v>
      </c>
      <c r="C933" s="10">
        <v>7.2543186681279792E-3</v>
      </c>
      <c r="D933" s="10">
        <f t="shared" si="112"/>
        <v>4.4065955426692803E-3</v>
      </c>
      <c r="E933" s="10">
        <f t="shared" si="113"/>
        <v>6.4606906596260108E-3</v>
      </c>
      <c r="F933" s="5">
        <f t="shared" si="114"/>
        <v>1.9418084276672768E-5</v>
      </c>
      <c r="G933" s="5">
        <f t="shared" si="115"/>
        <v>4.174052379937878E-5</v>
      </c>
      <c r="H933" s="6" cm="1">
        <f t="array" ref="H933">INDEX(DCC_estimation!$O$16:$O$2531,P933)</f>
        <v>0.57691660348031193</v>
      </c>
      <c r="I933" s="10">
        <f t="shared" si="116"/>
        <v>4.4065955426692803E-3</v>
      </c>
      <c r="J933" s="10">
        <f t="shared" si="117"/>
        <v>6.4606906596260108E-3</v>
      </c>
      <c r="K933" s="14" cm="1">
        <f t="array" ref="K933">INDEX(DCC_estimation!$P$16:$P$2531,P933)</f>
        <v>5.9162031246763249E-3</v>
      </c>
      <c r="L933" s="14" cm="1">
        <f t="array" ref="L933">INDEX(DCC_estimation!$Q$17:$Q$2531,P933)</f>
        <v>1.2513644715143978E-2</v>
      </c>
      <c r="M933" s="14">
        <f>GARCH_SP500!I930</f>
        <v>5.0555202647233986E-3</v>
      </c>
      <c r="N933" s="14">
        <f>GARCH_AAPL!I930</f>
        <v>1.1283493266833526E-2</v>
      </c>
      <c r="O933" s="6">
        <f t="shared" si="118"/>
        <v>1.2202639520790941</v>
      </c>
      <c r="P933" s="2">
        <f t="shared" si="119"/>
        <v>1833</v>
      </c>
    </row>
    <row r="934" spans="1:16" x14ac:dyDescent="0.25">
      <c r="A934" s="9">
        <v>43306</v>
      </c>
      <c r="B934" s="10">
        <v>9.1015458800169924E-3</v>
      </c>
      <c r="C934" s="10">
        <v>9.4300932642488178E-3</v>
      </c>
      <c r="D934" s="10">
        <f t="shared" si="112"/>
        <v>8.7272024776278954E-3</v>
      </c>
      <c r="E934" s="10">
        <f t="shared" si="113"/>
        <v>8.6364652557468502E-3</v>
      </c>
      <c r="F934" s="5">
        <f t="shared" si="114"/>
        <v>7.6164063085514471E-5</v>
      </c>
      <c r="G934" s="5">
        <f t="shared" si="115"/>
        <v>7.4588532113722508E-5</v>
      </c>
      <c r="H934" s="6" cm="1">
        <f t="array" ref="H934">INDEX(DCC_estimation!$O$16:$O$2531,P934)</f>
        <v>0.58267413057819906</v>
      </c>
      <c r="I934" s="10">
        <f t="shared" si="116"/>
        <v>8.7272024776278954E-3</v>
      </c>
      <c r="J934" s="10">
        <f t="shared" si="117"/>
        <v>8.6364652557468502E-3</v>
      </c>
      <c r="K934" s="14" cm="1">
        <f t="array" ref="K934">INDEX(DCC_estimation!$P$16:$P$2531,P934)</f>
        <v>5.7369252634506748E-3</v>
      </c>
      <c r="L934" s="14" cm="1">
        <f t="array" ref="L934">INDEX(DCC_estimation!$Q$17:$Q$2531,P934)</f>
        <v>1.2311768011745121E-2</v>
      </c>
      <c r="M934" s="14">
        <f>GARCH_SP500!I931</f>
        <v>5.1448986689287164E-3</v>
      </c>
      <c r="N934" s="14">
        <f>GARCH_AAPL!I931</f>
        <v>1.1220431271659963E-2</v>
      </c>
      <c r="O934" s="6">
        <f t="shared" si="118"/>
        <v>1.2504518348578186</v>
      </c>
      <c r="P934" s="2">
        <f t="shared" si="119"/>
        <v>1835</v>
      </c>
    </row>
    <row r="935" spans="1:16" x14ac:dyDescent="0.25">
      <c r="A935" s="9">
        <v>43307</v>
      </c>
      <c r="B935" s="10">
        <v>-3.0322514906520048E-3</v>
      </c>
      <c r="C935" s="10">
        <v>-3.1310952415114501E-3</v>
      </c>
      <c r="D935" s="10">
        <f t="shared" si="112"/>
        <v>-3.4065948930411013E-3</v>
      </c>
      <c r="E935" s="10">
        <f t="shared" si="113"/>
        <v>-3.9247232500134186E-3</v>
      </c>
      <c r="F935" s="5">
        <f t="shared" si="114"/>
        <v>1.1604888765293712E-5</v>
      </c>
      <c r="G935" s="5">
        <f t="shared" si="115"/>
        <v>1.5403452589195892E-5</v>
      </c>
      <c r="H935" s="6" cm="1">
        <f t="array" ref="H935">INDEX(DCC_estimation!$O$16:$O$2531,P935)</f>
        <v>0.5946384919782034</v>
      </c>
      <c r="I935" s="10">
        <f t="shared" si="116"/>
        <v>3.4065948930411013E-3</v>
      </c>
      <c r="J935" s="10">
        <f t="shared" si="117"/>
        <v>3.9247232500134186E-3</v>
      </c>
      <c r="K935" s="14" cm="1">
        <f t="array" ref="K935">INDEX(DCC_estimation!$P$16:$P$2531,P935)</f>
        <v>5.8076256266397933E-3</v>
      </c>
      <c r="L935" s="14" cm="1">
        <f t="array" ref="L935">INDEX(DCC_estimation!$Q$17:$Q$2531,P935)</f>
        <v>1.2272494252636273E-2</v>
      </c>
      <c r="M935" s="14">
        <f>GARCH_SP500!I932</f>
        <v>6.1724692734302688E-3</v>
      </c>
      <c r="N935" s="14">
        <f>GARCH_AAPL!I932</f>
        <v>1.1329781424861509E-2</v>
      </c>
      <c r="O935" s="6">
        <f t="shared" si="118"/>
        <v>1.2565716084941827</v>
      </c>
      <c r="P935" s="2">
        <f t="shared" si="119"/>
        <v>1837</v>
      </c>
    </row>
    <row r="936" spans="1:16" x14ac:dyDescent="0.25">
      <c r="A936" s="9">
        <v>43308</v>
      </c>
      <c r="B936" s="10">
        <v>-6.5622532987481552E-3</v>
      </c>
      <c r="C936" s="10">
        <v>-1.6631542489818463E-2</v>
      </c>
      <c r="D936" s="10">
        <f t="shared" si="112"/>
        <v>-6.9365967011372522E-3</v>
      </c>
      <c r="E936" s="10">
        <f t="shared" si="113"/>
        <v>-1.742517049832043E-2</v>
      </c>
      <c r="F936" s="5">
        <f t="shared" si="114"/>
        <v>4.8116373794228207E-5</v>
      </c>
      <c r="G936" s="5">
        <f t="shared" si="115"/>
        <v>3.0363656689553668E-4</v>
      </c>
      <c r="H936" s="6" cm="1">
        <f t="array" ref="H936">INDEX(DCC_estimation!$O$16:$O$2531,P936)</f>
        <v>0.60819202225796343</v>
      </c>
      <c r="I936" s="10">
        <f t="shared" si="116"/>
        <v>6.9365967011372522E-3</v>
      </c>
      <c r="J936" s="10">
        <f t="shared" si="117"/>
        <v>1.742517049832043E-2</v>
      </c>
      <c r="K936" s="14" cm="1">
        <f t="array" ref="K936">INDEX(DCC_estimation!$P$16:$P$2531,P936)</f>
        <v>6.5330057842587523E-3</v>
      </c>
      <c r="L936" s="14" cm="1">
        <f t="array" ref="L936">INDEX(DCC_estimation!$Q$17:$Q$2531,P936)</f>
        <v>1.2354925950752292E-2</v>
      </c>
      <c r="M936" s="14">
        <f>GARCH_SP500!I933</f>
        <v>5.9634643357382878E-3</v>
      </c>
      <c r="N936" s="14">
        <f>GARCH_AAPL!I933</f>
        <v>1.1199299292904202E-2</v>
      </c>
      <c r="O936" s="6">
        <f t="shared" si="118"/>
        <v>1.1501853277002723</v>
      </c>
      <c r="P936" s="2">
        <f t="shared" si="119"/>
        <v>1839</v>
      </c>
    </row>
    <row r="937" spans="1:16" x14ac:dyDescent="0.25">
      <c r="A937" s="9">
        <v>43311</v>
      </c>
      <c r="B937" s="10">
        <v>-5.7541808274385042E-3</v>
      </c>
      <c r="C937" s="10">
        <v>-5.602639137137766E-3</v>
      </c>
      <c r="D937" s="10">
        <f t="shared" si="112"/>
        <v>-6.1285242298276012E-3</v>
      </c>
      <c r="E937" s="10">
        <f t="shared" si="113"/>
        <v>-6.3962671456397344E-3</v>
      </c>
      <c r="F937" s="5">
        <f t="shared" si="114"/>
        <v>3.7558809235583994E-5</v>
      </c>
      <c r="G937" s="5">
        <f t="shared" si="115"/>
        <v>4.0912233398390273E-5</v>
      </c>
      <c r="H937" s="6" cm="1">
        <f t="array" ref="H937">INDEX(DCC_estimation!$O$16:$O$2531,P937)</f>
        <v>0.60998224696172232</v>
      </c>
      <c r="I937" s="10">
        <f t="shared" si="116"/>
        <v>6.1285242298276012E-3</v>
      </c>
      <c r="J937" s="10">
        <f t="shared" si="117"/>
        <v>6.3962671456397344E-3</v>
      </c>
      <c r="K937" s="14" cm="1">
        <f t="array" ref="K937">INDEX(DCC_estimation!$P$16:$P$2531,P937)</f>
        <v>6.3721247233652087E-3</v>
      </c>
      <c r="L937" s="14" cm="1">
        <f t="array" ref="L937">INDEX(DCC_estimation!$Q$17:$Q$2531,P937)</f>
        <v>1.2269789603488837E-2</v>
      </c>
      <c r="M937" s="14">
        <f>GARCH_SP500!I934</f>
        <v>6.4695182194971874E-3</v>
      </c>
      <c r="N937" s="14">
        <f>GARCH_AAPL!I934</f>
        <v>1.2673975810915655E-2</v>
      </c>
      <c r="O937" s="6">
        <f t="shared" si="118"/>
        <v>1.174546035585303</v>
      </c>
      <c r="P937" s="2">
        <f t="shared" si="119"/>
        <v>1841</v>
      </c>
    </row>
    <row r="938" spans="1:16" x14ac:dyDescent="0.25">
      <c r="A938" s="9">
        <v>43312</v>
      </c>
      <c r="B938" s="10">
        <v>4.8847498751158902E-3</v>
      </c>
      <c r="C938" s="10">
        <v>2.0008845874177617E-3</v>
      </c>
      <c r="D938" s="10">
        <f t="shared" si="112"/>
        <v>4.5104064727267933E-3</v>
      </c>
      <c r="E938" s="10">
        <f t="shared" si="113"/>
        <v>1.2072565789157936E-3</v>
      </c>
      <c r="F938" s="5">
        <f t="shared" si="114"/>
        <v>2.0343766549215753E-5</v>
      </c>
      <c r="G938" s="5">
        <f t="shared" si="115"/>
        <v>1.4574684473354659E-6</v>
      </c>
      <c r="H938" s="6" cm="1">
        <f t="array" ref="H938">INDEX(DCC_estimation!$O$16:$O$2531,P938)</f>
        <v>0.64102423710143419</v>
      </c>
      <c r="I938" s="10">
        <f t="shared" si="116"/>
        <v>4.5104064727267933E-3</v>
      </c>
      <c r="J938" s="10">
        <f t="shared" si="117"/>
        <v>1.2072565789157936E-3</v>
      </c>
      <c r="K938" s="14" cm="1">
        <f t="array" ref="K938">INDEX(DCC_estimation!$P$16:$P$2531,P938)</f>
        <v>6.7217067856748716E-3</v>
      </c>
      <c r="L938" s="14" cm="1">
        <f t="array" ref="L938">INDEX(DCC_estimation!$Q$17:$Q$2531,P938)</f>
        <v>1.3357414839087527E-2</v>
      </c>
      <c r="M938" s="14">
        <f>GARCH_SP500!I935</f>
        <v>6.6483069269905656E-3</v>
      </c>
      <c r="N938" s="14">
        <f>GARCH_AAPL!I935</f>
        <v>1.2443237191907496E-2</v>
      </c>
      <c r="O938" s="6">
        <f t="shared" si="118"/>
        <v>1.2738470941817162</v>
      </c>
      <c r="P938" s="2">
        <f t="shared" si="119"/>
        <v>1843</v>
      </c>
    </row>
    <row r="939" spans="1:16" x14ac:dyDescent="0.25">
      <c r="A939" s="9">
        <v>43313</v>
      </c>
      <c r="B939" s="10">
        <v>-1.0403758135703045E-3</v>
      </c>
      <c r="C939" s="10">
        <v>5.8910129125445465E-2</v>
      </c>
      <c r="D939" s="10">
        <f t="shared" si="112"/>
        <v>-1.4147192159594012E-3</v>
      </c>
      <c r="E939" s="10">
        <f t="shared" si="113"/>
        <v>5.8116501116943498E-2</v>
      </c>
      <c r="F939" s="5">
        <f t="shared" si="114"/>
        <v>2.0014304600047827E-6</v>
      </c>
      <c r="G939" s="5">
        <f t="shared" si="115"/>
        <v>3.3775277020756948E-3</v>
      </c>
      <c r="H939" s="6" cm="1">
        <f t="array" ref="H939">INDEX(DCC_estimation!$O$16:$O$2531,P939)</f>
        <v>0.63788966164406924</v>
      </c>
      <c r="I939" s="10">
        <f t="shared" si="116"/>
        <v>1.4147192159594012E-3</v>
      </c>
      <c r="J939" s="10">
        <f t="shared" si="117"/>
        <v>5.8116501116943498E-2</v>
      </c>
      <c r="K939" s="14" cm="1">
        <f t="array" ref="K939">INDEX(DCC_estimation!$P$16:$P$2531,P939)</f>
        <v>6.841712598147363E-3</v>
      </c>
      <c r="L939" s="14" cm="1">
        <f t="array" ref="L939">INDEX(DCC_estimation!$Q$17:$Q$2531,P939)</f>
        <v>1.3180125239665877E-2</v>
      </c>
      <c r="M939" s="14">
        <f>GARCH_SP500!I936</f>
        <v>6.3626014648183434E-3</v>
      </c>
      <c r="N939" s="14">
        <f>GARCH_AAPL!I936</f>
        <v>1.1999960770136488E-2</v>
      </c>
      <c r="O939" s="6">
        <f t="shared" si="118"/>
        <v>1.2288539614823257</v>
      </c>
      <c r="P939" s="2">
        <f t="shared" si="119"/>
        <v>1845</v>
      </c>
    </row>
    <row r="940" spans="1:16" x14ac:dyDescent="0.25">
      <c r="A940" s="9">
        <v>43314</v>
      </c>
      <c r="B940" s="10">
        <v>4.9264935877384453E-3</v>
      </c>
      <c r="C940" s="10">
        <v>2.9230769230769171E-2</v>
      </c>
      <c r="D940" s="10">
        <f t="shared" si="112"/>
        <v>4.5521501853493483E-3</v>
      </c>
      <c r="E940" s="10">
        <f t="shared" si="113"/>
        <v>2.8437141222267204E-2</v>
      </c>
      <c r="F940" s="5">
        <f t="shared" si="114"/>
        <v>2.0722071309976105E-5</v>
      </c>
      <c r="G940" s="5">
        <f t="shared" si="115"/>
        <v>8.0867100089516866E-4</v>
      </c>
      <c r="H940" s="6" cm="1">
        <f t="array" ref="H940">INDEX(DCC_estimation!$O$16:$O$2531,P940)</f>
        <v>0.62039403242651991</v>
      </c>
      <c r="I940" s="10">
        <f t="shared" si="116"/>
        <v>4.5521501853493483E-3</v>
      </c>
      <c r="J940" s="10">
        <f t="shared" si="117"/>
        <v>2.8437141222267204E-2</v>
      </c>
      <c r="K940" s="14" cm="1">
        <f t="array" ref="K940">INDEX(DCC_estimation!$P$16:$P$2531,P940)</f>
        <v>6.6398160253519148E-3</v>
      </c>
      <c r="L940" s="14" cm="1">
        <f t="array" ref="L940">INDEX(DCC_estimation!$Q$17:$Q$2531,P940)</f>
        <v>1.2847983943579232E-2</v>
      </c>
      <c r="M940" s="14">
        <f>GARCH_SP500!I937</f>
        <v>5.9154090119201471E-3</v>
      </c>
      <c r="N940" s="14">
        <f>GARCH_AAPL!I937</f>
        <v>2.3152466863361091E-2</v>
      </c>
      <c r="O940" s="6">
        <f t="shared" si="118"/>
        <v>1.2004568405019691</v>
      </c>
      <c r="P940" s="2">
        <f t="shared" si="119"/>
        <v>1847</v>
      </c>
    </row>
    <row r="941" spans="1:16" x14ac:dyDescent="0.25">
      <c r="A941" s="9">
        <v>43315</v>
      </c>
      <c r="B941" s="10">
        <v>4.6441380578801095E-3</v>
      </c>
      <c r="C941" s="10">
        <v>2.8931192439365372E-3</v>
      </c>
      <c r="D941" s="10">
        <f t="shared" si="112"/>
        <v>4.2697946554910125E-3</v>
      </c>
      <c r="E941" s="10">
        <f t="shared" si="113"/>
        <v>2.0994912354345692E-3</v>
      </c>
      <c r="F941" s="5">
        <f t="shared" si="114"/>
        <v>1.8231146400059615E-5</v>
      </c>
      <c r="G941" s="5">
        <f t="shared" si="115"/>
        <v>4.4078634476665733E-6</v>
      </c>
      <c r="H941" s="6" cm="1">
        <f t="array" ref="H941">INDEX(DCC_estimation!$O$16:$O$2531,P941)</f>
        <v>0.35418954425223287</v>
      </c>
      <c r="I941" s="10">
        <f t="shared" si="116"/>
        <v>4.2697946554910125E-3</v>
      </c>
      <c r="J941" s="10">
        <f t="shared" si="117"/>
        <v>2.0994912354345692E-3</v>
      </c>
      <c r="K941" s="14" cm="1">
        <f t="array" ref="K941">INDEX(DCC_estimation!$P$16:$P$2531,P941)</f>
        <v>6.3174494794873831E-3</v>
      </c>
      <c r="L941" s="14" cm="1">
        <f t="array" ref="L941">INDEX(DCC_estimation!$Q$17:$Q$2531,P941)</f>
        <v>2.1701695608172627E-2</v>
      </c>
      <c r="M941" s="14">
        <f>GARCH_SP500!I938</f>
        <v>5.8066546809992558E-3</v>
      </c>
      <c r="N941" s="14">
        <f>GARCH_AAPL!I938</f>
        <v>2.3297262603349276E-2</v>
      </c>
      <c r="O941" s="6">
        <f t="shared" si="118"/>
        <v>1.2167115387178455</v>
      </c>
      <c r="P941" s="2">
        <f t="shared" si="119"/>
        <v>1849</v>
      </c>
    </row>
    <row r="942" spans="1:16" x14ac:dyDescent="0.25">
      <c r="A942" s="9">
        <v>43318</v>
      </c>
      <c r="B942" s="10">
        <v>3.5382963367192044E-3</v>
      </c>
      <c r="C942" s="10">
        <v>5.1925764663189877E-3</v>
      </c>
      <c r="D942" s="10">
        <f t="shared" si="112"/>
        <v>3.1639529343301079E-3</v>
      </c>
      <c r="E942" s="10">
        <f t="shared" si="113"/>
        <v>4.3989484578170193E-3</v>
      </c>
      <c r="F942" s="5">
        <f t="shared" si="114"/>
        <v>1.00105981706561E-5</v>
      </c>
      <c r="G942" s="5">
        <f t="shared" si="115"/>
        <v>1.9350747534530732E-5</v>
      </c>
      <c r="H942" s="6" cm="1">
        <f t="array" ref="H942">INDEX(DCC_estimation!$O$16:$O$2531,P942)</f>
        <v>0.42890613404673439</v>
      </c>
      <c r="I942" s="10">
        <f t="shared" si="116"/>
        <v>3.1639529343301079E-3</v>
      </c>
      <c r="J942" s="10">
        <f t="shared" si="117"/>
        <v>4.3989484578170193E-3</v>
      </c>
      <c r="K942" s="14" cm="1">
        <f t="array" ref="K942">INDEX(DCC_estimation!$P$16:$P$2531,P942)</f>
        <v>6.2501689992119757E-3</v>
      </c>
      <c r="L942" s="14" cm="1">
        <f t="array" ref="L942">INDEX(DCC_estimation!$Q$17:$Q$2531,P942)</f>
        <v>2.1737180515689184E-2</v>
      </c>
      <c r="M942" s="14">
        <f>GARCH_SP500!I939</f>
        <v>5.6838873917691045E-3</v>
      </c>
      <c r="N942" s="14">
        <f>GARCH_AAPL!I939</f>
        <v>2.133123791280328E-2</v>
      </c>
      <c r="O942" s="6">
        <f t="shared" si="118"/>
        <v>1.4916732749523609</v>
      </c>
      <c r="P942" s="2">
        <f t="shared" si="119"/>
        <v>1851</v>
      </c>
    </row>
    <row r="943" spans="1:16" x14ac:dyDescent="0.25">
      <c r="A943" s="9">
        <v>43319</v>
      </c>
      <c r="B943" s="10">
        <v>2.824165029469361E-3</v>
      </c>
      <c r="C943" s="10">
        <v>-9.3748884344998507E-3</v>
      </c>
      <c r="D943" s="10">
        <f t="shared" si="112"/>
        <v>2.4498216270802645E-3</v>
      </c>
      <c r="E943" s="10">
        <f t="shared" si="113"/>
        <v>-1.0168516443001818E-2</v>
      </c>
      <c r="F943" s="5">
        <f t="shared" si="114"/>
        <v>6.0016260045101944E-6</v>
      </c>
      <c r="G943" s="5">
        <f t="shared" si="115"/>
        <v>1.0339872665159835E-4</v>
      </c>
      <c r="H943" s="6" cm="1">
        <f t="array" ref="H943">INDEX(DCC_estimation!$O$16:$O$2531,P943)</f>
        <v>0.46034933642329828</v>
      </c>
      <c r="I943" s="10">
        <f t="shared" si="116"/>
        <v>2.4498216270802645E-3</v>
      </c>
      <c r="J943" s="10">
        <f t="shared" si="117"/>
        <v>1.0168516443001818E-2</v>
      </c>
      <c r="K943" s="14" cm="1">
        <f t="array" ref="K943">INDEX(DCC_estimation!$P$16:$P$2531,P943)</f>
        <v>6.1714312589839556E-3</v>
      </c>
      <c r="L943" s="14" cm="1">
        <f t="array" ref="L943">INDEX(DCC_estimation!$Q$17:$Q$2531,P943)</f>
        <v>2.0029844583923449E-2</v>
      </c>
      <c r="M943" s="14">
        <f>GARCH_SP500!I940</f>
        <v>5.4551263728568221E-3</v>
      </c>
      <c r="N943" s="14">
        <f>GARCH_AAPL!I940</f>
        <v>1.9649932838198089E-2</v>
      </c>
      <c r="O943" s="6">
        <f t="shared" si="118"/>
        <v>1.4940984150877548</v>
      </c>
      <c r="P943" s="2">
        <f t="shared" si="119"/>
        <v>1853</v>
      </c>
    </row>
    <row r="944" spans="1:16" x14ac:dyDescent="0.25">
      <c r="A944" s="9">
        <v>43320</v>
      </c>
      <c r="B944" s="10">
        <v>-2.6237996116773576E-4</v>
      </c>
      <c r="C944" s="10">
        <v>6.759692916806781E-4</v>
      </c>
      <c r="D944" s="10">
        <f t="shared" si="112"/>
        <v>-6.3672336355683249E-4</v>
      </c>
      <c r="E944" s="10">
        <f t="shared" si="113"/>
        <v>-1.1765871682129002E-4</v>
      </c>
      <c r="F944" s="5">
        <f t="shared" si="114"/>
        <v>4.0541664169912626E-7</v>
      </c>
      <c r="G944" s="5">
        <f t="shared" si="115"/>
        <v>1.3843573644032514E-8</v>
      </c>
      <c r="H944" s="6" cm="1">
        <f t="array" ref="H944">INDEX(DCC_estimation!$O$16:$O$2531,P944)</f>
        <v>0.49423084022398339</v>
      </c>
      <c r="I944" s="10">
        <f t="shared" si="116"/>
        <v>6.3672336355683249E-4</v>
      </c>
      <c r="J944" s="10">
        <f t="shared" si="117"/>
        <v>1.1765871682129002E-4</v>
      </c>
      <c r="K944" s="14" cm="1">
        <f t="array" ref="K944">INDEX(DCC_estimation!$P$16:$P$2531,P944)</f>
        <v>6.0177019469933165E-3</v>
      </c>
      <c r="L944" s="14" cm="1">
        <f t="array" ref="L944">INDEX(DCC_estimation!$Q$17:$Q$2531,P944)</f>
        <v>1.8599544597304785E-2</v>
      </c>
      <c r="M944" s="14">
        <f>GARCH_SP500!I941</f>
        <v>5.2120914409926628E-3</v>
      </c>
      <c r="N944" s="14">
        <f>GARCH_AAPL!I941</f>
        <v>1.854196453893359E-2</v>
      </c>
      <c r="O944" s="6">
        <f t="shared" si="118"/>
        <v>1.5275712614351591</v>
      </c>
      <c r="P944" s="2">
        <f t="shared" si="119"/>
        <v>1855</v>
      </c>
    </row>
    <row r="945" spans="1:16" x14ac:dyDescent="0.25">
      <c r="A945" s="9">
        <v>43321</v>
      </c>
      <c r="B945" s="10">
        <v>-1.4417188648213619E-3</v>
      </c>
      <c r="C945" s="10">
        <v>7.8649167671893672E-3</v>
      </c>
      <c r="D945" s="10">
        <f t="shared" si="112"/>
        <v>-1.8160622672104586E-3</v>
      </c>
      <c r="E945" s="10">
        <f t="shared" si="113"/>
        <v>7.0712887586873987E-3</v>
      </c>
      <c r="F945" s="5">
        <f t="shared" si="114"/>
        <v>3.2980821583855911E-6</v>
      </c>
      <c r="G945" s="5">
        <f t="shared" si="115"/>
        <v>5.0003124708738774E-5</v>
      </c>
      <c r="H945" s="6" cm="1">
        <f t="array" ref="H945">INDEX(DCC_estimation!$O$16:$O$2531,P945)</f>
        <v>0.49461090141294478</v>
      </c>
      <c r="I945" s="10">
        <f t="shared" si="116"/>
        <v>1.8160622672104586E-3</v>
      </c>
      <c r="J945" s="10">
        <f t="shared" si="117"/>
        <v>7.0712887586873987E-3</v>
      </c>
      <c r="K945" s="14" cm="1">
        <f t="array" ref="K945">INDEX(DCC_estimation!$P$16:$P$2531,P945)</f>
        <v>5.8558758696786754E-3</v>
      </c>
      <c r="L945" s="14" cm="1">
        <f t="array" ref="L945">INDEX(DCC_estimation!$Q$17:$Q$2531,P945)</f>
        <v>1.7679226171177995E-2</v>
      </c>
      <c r="M945" s="14">
        <f>GARCH_SP500!I942</f>
        <v>4.9635227093498269E-3</v>
      </c>
      <c r="N945" s="14">
        <f>GARCH_AAPL!I942</f>
        <v>1.7189436959247909E-2</v>
      </c>
      <c r="O945" s="6">
        <f t="shared" si="118"/>
        <v>1.4932587690403849</v>
      </c>
      <c r="P945" s="2">
        <f t="shared" si="119"/>
        <v>1857</v>
      </c>
    </row>
    <row r="946" spans="1:16" x14ac:dyDescent="0.25">
      <c r="A946" s="9">
        <v>43322</v>
      </c>
      <c r="B946" s="10">
        <v>-7.1138709971333425E-3</v>
      </c>
      <c r="C946" s="10">
        <v>-6.4630600064523591E-3</v>
      </c>
      <c r="D946" s="10">
        <f t="shared" si="112"/>
        <v>-7.4882143995224394E-3</v>
      </c>
      <c r="E946" s="10">
        <f t="shared" si="113"/>
        <v>-7.2566880149543276E-3</v>
      </c>
      <c r="F946" s="5">
        <f t="shared" si="114"/>
        <v>5.6073354893215208E-5</v>
      </c>
      <c r="G946" s="5">
        <f t="shared" si="115"/>
        <v>5.2659520946381781E-5</v>
      </c>
      <c r="H946" s="6" cm="1">
        <f t="array" ref="H946">INDEX(DCC_estimation!$O$16:$O$2531,P946)</f>
        <v>0.5224838002664941</v>
      </c>
      <c r="I946" s="10">
        <f t="shared" si="116"/>
        <v>7.4882143995224394E-3</v>
      </c>
      <c r="J946" s="10">
        <f t="shared" si="117"/>
        <v>7.2566880149543276E-3</v>
      </c>
      <c r="K946" s="14" cm="1">
        <f t="array" ref="K946">INDEX(DCC_estimation!$P$16:$P$2531,P946)</f>
        <v>5.6887944753153188E-3</v>
      </c>
      <c r="L946" s="14" cm="1">
        <f t="array" ref="L946">INDEX(DCC_estimation!$Q$17:$Q$2531,P946)</f>
        <v>1.6576828606387862E-2</v>
      </c>
      <c r="M946" s="14">
        <f>GARCH_SP500!I943</f>
        <v>4.8546049268198719E-3</v>
      </c>
      <c r="N946" s="14">
        <f>GARCH_AAPL!I943</f>
        <v>1.6171890182868503E-2</v>
      </c>
      <c r="O946" s="6">
        <f t="shared" si="118"/>
        <v>1.5224885420301268</v>
      </c>
      <c r="P946" s="2">
        <f t="shared" si="119"/>
        <v>1859</v>
      </c>
    </row>
    <row r="947" spans="1:16" x14ac:dyDescent="0.25">
      <c r="A947" s="9">
        <v>43325</v>
      </c>
      <c r="B947" s="10">
        <v>-4.0059577592049811E-3</v>
      </c>
      <c r="C947" s="10">
        <v>6.4568785235867843E-3</v>
      </c>
      <c r="D947" s="10">
        <f t="shared" si="112"/>
        <v>-4.380301161594078E-3</v>
      </c>
      <c r="E947" s="10">
        <f t="shared" si="113"/>
        <v>5.6632505150848158E-3</v>
      </c>
      <c r="F947" s="5">
        <f t="shared" si="114"/>
        <v>1.918703826626243E-5</v>
      </c>
      <c r="G947" s="5">
        <f t="shared" si="115"/>
        <v>3.207240639660843E-5</v>
      </c>
      <c r="H947" s="6" cm="1">
        <f t="array" ref="H947">INDEX(DCC_estimation!$O$16:$O$2531,P947)</f>
        <v>0.52853487701383239</v>
      </c>
      <c r="I947" s="10">
        <f t="shared" si="116"/>
        <v>4.380301161594078E-3</v>
      </c>
      <c r="J947" s="10">
        <f t="shared" si="117"/>
        <v>5.6632505150848158E-3</v>
      </c>
      <c r="K947" s="14" cm="1">
        <f t="array" ref="K947">INDEX(DCC_estimation!$P$16:$P$2531,P947)</f>
        <v>5.6152475375541465E-3</v>
      </c>
      <c r="L947" s="14" cm="1">
        <f t="array" ref="L947">INDEX(DCC_estimation!$Q$17:$Q$2531,P947)</f>
        <v>1.5767625493537191E-2</v>
      </c>
      <c r="M947" s="14">
        <f>GARCH_SP500!I944</f>
        <v>5.8899436644674515E-3</v>
      </c>
      <c r="N947" s="14">
        <f>GARCH_AAPL!I944</f>
        <v>1.5403494135310909E-2</v>
      </c>
      <c r="O947" s="6">
        <f t="shared" si="118"/>
        <v>1.4841269143153046</v>
      </c>
      <c r="P947" s="2">
        <f t="shared" si="119"/>
        <v>1861</v>
      </c>
    </row>
    <row r="948" spans="1:16" x14ac:dyDescent="0.25">
      <c r="A948" s="9">
        <v>43326</v>
      </c>
      <c r="B948" s="10">
        <v>6.3892442406439098E-3</v>
      </c>
      <c r="C948" s="10">
        <v>4.2131661648521224E-3</v>
      </c>
      <c r="D948" s="10">
        <f t="shared" si="112"/>
        <v>6.0149008382548129E-3</v>
      </c>
      <c r="E948" s="10">
        <f t="shared" si="113"/>
        <v>3.4195381563501544E-3</v>
      </c>
      <c r="F948" s="5">
        <f t="shared" si="114"/>
        <v>3.6179032094038453E-5</v>
      </c>
      <c r="G948" s="5">
        <f t="shared" si="115"/>
        <v>1.1693241202734612E-5</v>
      </c>
      <c r="H948" s="6" cm="1">
        <f t="array" ref="H948">INDEX(DCC_estimation!$O$16:$O$2531,P948)</f>
        <v>0.56341095050387369</v>
      </c>
      <c r="I948" s="10">
        <f t="shared" si="116"/>
        <v>6.0149008382548129E-3</v>
      </c>
      <c r="J948" s="10">
        <f t="shared" si="117"/>
        <v>3.4195381563501544E-3</v>
      </c>
      <c r="K948" s="14" cm="1">
        <f t="array" ref="K948">INDEX(DCC_estimation!$P$16:$P$2531,P948)</f>
        <v>6.3095173576524517E-3</v>
      </c>
      <c r="L948" s="14" cm="1">
        <f t="array" ref="L948">INDEX(DCC_estimation!$Q$17:$Q$2531,P948)</f>
        <v>1.5179202775361505E-2</v>
      </c>
      <c r="M948" s="14">
        <f>GARCH_SP500!I945</f>
        <v>5.8968997303835416E-3</v>
      </c>
      <c r="N948" s="14">
        <f>GARCH_AAPL!I945</f>
        <v>1.4593274046651122E-2</v>
      </c>
      <c r="O948" s="6">
        <f t="shared" si="118"/>
        <v>1.3554331621237363</v>
      </c>
      <c r="P948" s="2">
        <f t="shared" si="119"/>
        <v>1863</v>
      </c>
    </row>
    <row r="949" spans="1:16" x14ac:dyDescent="0.25">
      <c r="A949" s="9">
        <v>43327</v>
      </c>
      <c r="B949" s="10">
        <v>-7.6022197495739796E-3</v>
      </c>
      <c r="C949" s="10">
        <v>2.3361334922527011E-3</v>
      </c>
      <c r="D949" s="10">
        <f t="shared" si="112"/>
        <v>-7.9765631519630766E-3</v>
      </c>
      <c r="E949" s="10">
        <f t="shared" si="113"/>
        <v>1.5425054837507331E-3</v>
      </c>
      <c r="F949" s="5">
        <f t="shared" si="114"/>
        <v>6.362555971725513E-5</v>
      </c>
      <c r="G949" s="5">
        <f t="shared" si="115"/>
        <v>2.3793231674010829E-6</v>
      </c>
      <c r="H949" s="6" cm="1">
        <f t="array" ref="H949">INDEX(DCC_estimation!$O$16:$O$2531,P949)</f>
        <v>0.54561853704863061</v>
      </c>
      <c r="I949" s="10">
        <f t="shared" si="116"/>
        <v>7.9765631519630766E-3</v>
      </c>
      <c r="J949" s="10">
        <f t="shared" si="117"/>
        <v>1.5425054837507331E-3</v>
      </c>
      <c r="K949" s="14" cm="1">
        <f t="array" ref="K949">INDEX(DCC_estimation!$P$16:$P$2531,P949)</f>
        <v>6.3077444990962631E-3</v>
      </c>
      <c r="L949" s="14" cm="1">
        <f t="array" ref="L949">INDEX(DCC_estimation!$Q$17:$Q$2531,P949)</f>
        <v>1.4562771540659308E-2</v>
      </c>
      <c r="M949" s="14">
        <f>GARCH_SP500!I946</f>
        <v>6.0404609118484068E-3</v>
      </c>
      <c r="N949" s="14">
        <f>GARCH_AAPL!I946</f>
        <v>1.3835386832822547E-2</v>
      </c>
      <c r="O949" s="6">
        <f t="shared" si="118"/>
        <v>1.2596765935155394</v>
      </c>
      <c r="P949" s="2">
        <f t="shared" si="119"/>
        <v>1865</v>
      </c>
    </row>
    <row r="950" spans="1:16" x14ac:dyDescent="0.25">
      <c r="A950" s="9">
        <v>43328</v>
      </c>
      <c r="B950" s="10">
        <v>7.9194711836985121E-3</v>
      </c>
      <c r="C950" s="10">
        <v>1.4649942643646385E-2</v>
      </c>
      <c r="D950" s="10">
        <f t="shared" si="112"/>
        <v>7.5451277813094152E-3</v>
      </c>
      <c r="E950" s="10">
        <f t="shared" si="113"/>
        <v>1.3856314635144418E-2</v>
      </c>
      <c r="F950" s="5">
        <f t="shared" si="114"/>
        <v>5.692895323628714E-5</v>
      </c>
      <c r="G950" s="5">
        <f t="shared" si="115"/>
        <v>1.9199745526811738E-4</v>
      </c>
      <c r="H950" s="6" cm="1">
        <f t="array" ref="H950">INDEX(DCC_estimation!$O$16:$O$2531,P950)</f>
        <v>0.55903083484228899</v>
      </c>
      <c r="I950" s="10">
        <f t="shared" si="116"/>
        <v>7.5451277813094152E-3</v>
      </c>
      <c r="J950" s="10">
        <f t="shared" si="117"/>
        <v>1.3856314635144418E-2</v>
      </c>
      <c r="K950" s="14" cm="1">
        <f t="array" ref="K950">INDEX(DCC_estimation!$P$16:$P$2531,P950)</f>
        <v>6.4199696293052947E-3</v>
      </c>
      <c r="L950" s="14" cm="1">
        <f t="array" ref="L950">INDEX(DCC_estimation!$Q$17:$Q$2531,P950)</f>
        <v>1.3999986477537592E-2</v>
      </c>
      <c r="M950" s="14">
        <f>GARCH_SP500!I947</f>
        <v>6.7772578191622624E-3</v>
      </c>
      <c r="N950" s="14">
        <f>GARCH_AAPL!I947</f>
        <v>1.3166729794637051E-2</v>
      </c>
      <c r="O950" s="6">
        <f t="shared" si="118"/>
        <v>1.2190749458678505</v>
      </c>
      <c r="P950" s="2">
        <f t="shared" si="119"/>
        <v>1867</v>
      </c>
    </row>
    <row r="951" spans="1:16" x14ac:dyDescent="0.25">
      <c r="A951" s="9">
        <v>43329</v>
      </c>
      <c r="B951" s="10">
        <v>3.3231362802699227E-3</v>
      </c>
      <c r="C951" s="10">
        <v>1.9969959873618714E-2</v>
      </c>
      <c r="D951" s="10">
        <f t="shared" si="112"/>
        <v>2.9487928778808262E-3</v>
      </c>
      <c r="E951" s="10">
        <f t="shared" si="113"/>
        <v>1.9176331865116747E-2</v>
      </c>
      <c r="F951" s="5">
        <f t="shared" si="114"/>
        <v>8.6953794366406857E-6</v>
      </c>
      <c r="G951" s="5">
        <f t="shared" si="115"/>
        <v>3.6773170380109194E-4</v>
      </c>
      <c r="H951" s="6" cm="1">
        <f t="array" ref="H951">INDEX(DCC_estimation!$O$16:$O$2531,P951)</f>
        <v>0.53991018998775486</v>
      </c>
      <c r="I951" s="10">
        <f t="shared" si="116"/>
        <v>2.9487928778808262E-3</v>
      </c>
      <c r="J951" s="10">
        <f t="shared" si="117"/>
        <v>1.9176331865116747E-2</v>
      </c>
      <c r="K951" s="14" cm="1">
        <f t="array" ref="K951">INDEX(DCC_estimation!$P$16:$P$2531,P951)</f>
        <v>6.9405877891277222E-3</v>
      </c>
      <c r="L951" s="14" cm="1">
        <f t="array" ref="L951">INDEX(DCC_estimation!$Q$17:$Q$2531,P951)</f>
        <v>1.3516893083448046E-2</v>
      </c>
      <c r="M951" s="14">
        <f>GARCH_SP500!I948</f>
        <v>6.9846099117828351E-3</v>
      </c>
      <c r="N951" s="14">
        <f>GARCH_AAPL!I948</f>
        <v>1.340669238417328E-2</v>
      </c>
      <c r="O951" s="6">
        <f t="shared" si="118"/>
        <v>1.0514827467726315</v>
      </c>
      <c r="P951" s="2">
        <f t="shared" si="119"/>
        <v>1869</v>
      </c>
    </row>
    <row r="952" spans="1:16" x14ac:dyDescent="0.25">
      <c r="A952" s="9">
        <v>43332</v>
      </c>
      <c r="B952" s="10">
        <v>2.4279594264120519E-3</v>
      </c>
      <c r="C952" s="10">
        <v>-9.7435058369336192E-3</v>
      </c>
      <c r="D952" s="10">
        <f t="shared" si="112"/>
        <v>2.0536160240229554E-3</v>
      </c>
      <c r="E952" s="10">
        <f t="shared" si="113"/>
        <v>-1.0537133845435587E-2</v>
      </c>
      <c r="F952" s="5">
        <f t="shared" si="114"/>
        <v>4.217338774123852E-6</v>
      </c>
      <c r="G952" s="5">
        <f t="shared" si="115"/>
        <v>1.1103118967662415E-4</v>
      </c>
      <c r="H952" s="6" cm="1">
        <f t="array" ref="H952">INDEX(DCC_estimation!$O$16:$O$2531,P952)</f>
        <v>0.58616989144242826</v>
      </c>
      <c r="I952" s="10">
        <f t="shared" si="116"/>
        <v>2.0536160240229554E-3</v>
      </c>
      <c r="J952" s="10">
        <f t="shared" si="117"/>
        <v>1.0537133845435587E-2</v>
      </c>
      <c r="K952" s="14" cm="1">
        <f t="array" ref="K952">INDEX(DCC_estimation!$P$16:$P$2531,P952)</f>
        <v>7.1024724678562887E-3</v>
      </c>
      <c r="L952" s="14" cm="1">
        <f t="array" ref="L952">INDEX(DCC_estimation!$Q$17:$Q$2531,P952)</f>
        <v>1.3724657372442679E-2</v>
      </c>
      <c r="M952" s="14">
        <f>GARCH_SP500!I949</f>
        <v>6.4621117657145E-3</v>
      </c>
      <c r="N952" s="14">
        <f>GARCH_AAPL!I949</f>
        <v>1.4327495801274032E-2</v>
      </c>
      <c r="O952" s="6">
        <f t="shared" si="118"/>
        <v>1.1327014583299655</v>
      </c>
      <c r="P952" s="2">
        <f t="shared" si="119"/>
        <v>1871</v>
      </c>
    </row>
    <row r="953" spans="1:16" x14ac:dyDescent="0.25">
      <c r="A953" s="9">
        <v>43333</v>
      </c>
      <c r="B953" s="10">
        <v>2.0685672284348477E-3</v>
      </c>
      <c r="C953" s="10">
        <v>-1.9493919261340809E-3</v>
      </c>
      <c r="D953" s="10">
        <f t="shared" si="112"/>
        <v>1.694223826045751E-3</v>
      </c>
      <c r="E953" s="10">
        <f t="shared" si="113"/>
        <v>-2.7430199346360489E-3</v>
      </c>
      <c r="F953" s="5">
        <f t="shared" si="114"/>
        <v>2.8703943727411034E-6</v>
      </c>
      <c r="G953" s="5">
        <f t="shared" si="115"/>
        <v>7.5241583618107536E-6</v>
      </c>
      <c r="H953" s="6" cm="1">
        <f t="array" ref="H953">INDEX(DCC_estimation!$O$16:$O$2531,P953)</f>
        <v>0.58448797589199897</v>
      </c>
      <c r="I953" s="10">
        <f t="shared" si="116"/>
        <v>1.694223826045751E-3</v>
      </c>
      <c r="J953" s="10">
        <f t="shared" si="117"/>
        <v>2.7430199346360489E-3</v>
      </c>
      <c r="K953" s="14" cm="1">
        <f t="array" ref="K953">INDEX(DCC_estimation!$P$16:$P$2531,P953)</f>
        <v>6.7176559803899848E-3</v>
      </c>
      <c r="L953" s="14" cm="1">
        <f t="array" ref="L953">INDEX(DCC_estimation!$Q$17:$Q$2531,P953)</f>
        <v>1.4448213543212143E-2</v>
      </c>
      <c r="M953" s="14">
        <f>GARCH_SP500!I950</f>
        <v>5.9814270145362681E-3</v>
      </c>
      <c r="N953" s="14">
        <f>GARCH_AAPL!I950</f>
        <v>1.4138652995357411E-2</v>
      </c>
      <c r="O953" s="6">
        <f t="shared" si="118"/>
        <v>1.2571062158853183</v>
      </c>
      <c r="P953" s="2">
        <f t="shared" si="119"/>
        <v>1873</v>
      </c>
    </row>
    <row r="954" spans="1:16" x14ac:dyDescent="0.25">
      <c r="A954" s="9">
        <v>43334</v>
      </c>
      <c r="B954" s="10">
        <v>-3.9818928661239372E-4</v>
      </c>
      <c r="C954" s="10">
        <v>4.6558781493954982E-5</v>
      </c>
      <c r="D954" s="10">
        <f t="shared" si="112"/>
        <v>-7.7253268900149045E-4</v>
      </c>
      <c r="E954" s="10">
        <f t="shared" si="113"/>
        <v>-7.4706922700801314E-4</v>
      </c>
      <c r="F954" s="5">
        <f t="shared" si="114"/>
        <v>5.9680675557587355E-7</v>
      </c>
      <c r="G954" s="5">
        <f t="shared" si="115"/>
        <v>5.5811242994235029E-7</v>
      </c>
      <c r="H954" s="6" cm="1">
        <f t="array" ref="H954">INDEX(DCC_estimation!$O$16:$O$2531,P954)</f>
        <v>0.56081730641624583</v>
      </c>
      <c r="I954" s="10">
        <f t="shared" si="116"/>
        <v>7.7253268900149045E-4</v>
      </c>
      <c r="J954" s="10">
        <f t="shared" si="117"/>
        <v>7.4706922700801314E-4</v>
      </c>
      <c r="K954" s="14" cm="1">
        <f t="array" ref="K954">INDEX(DCC_estimation!$P$16:$P$2531,P954)</f>
        <v>6.3732746938538892E-3</v>
      </c>
      <c r="L954" s="14" cm="1">
        <f t="array" ref="L954">INDEX(DCC_estimation!$Q$17:$Q$2531,P954)</f>
        <v>1.4317324328047621E-2</v>
      </c>
      <c r="M954" s="14">
        <f>GARCH_SP500!I951</f>
        <v>5.5787690981646734E-3</v>
      </c>
      <c r="N954" s="14">
        <f>GARCH_AAPL!I951</f>
        <v>1.347473523698192E-2</v>
      </c>
      <c r="O954" s="6">
        <f t="shared" si="118"/>
        <v>1.2598552001040633</v>
      </c>
      <c r="P954" s="2">
        <f t="shared" si="119"/>
        <v>1875</v>
      </c>
    </row>
    <row r="955" spans="1:16" x14ac:dyDescent="0.25">
      <c r="A955" s="9">
        <v>43335</v>
      </c>
      <c r="B955" s="10">
        <v>-1.691231454109654E-3</v>
      </c>
      <c r="C955" s="10">
        <v>2.0460357675695651E-3</v>
      </c>
      <c r="D955" s="10">
        <f t="shared" si="112"/>
        <v>-2.0655748564987505E-3</v>
      </c>
      <c r="E955" s="10">
        <f t="shared" si="113"/>
        <v>1.2524077590675971E-3</v>
      </c>
      <c r="F955" s="5">
        <f t="shared" si="114"/>
        <v>4.266599487799834E-6</v>
      </c>
      <c r="G955" s="5">
        <f t="shared" si="115"/>
        <v>1.5685251949727202E-6</v>
      </c>
      <c r="H955" s="6" cm="1">
        <f t="array" ref="H955">INDEX(DCC_estimation!$O$16:$O$2531,P955)</f>
        <v>0.56647101406924028</v>
      </c>
      <c r="I955" s="10">
        <f t="shared" si="116"/>
        <v>2.0655748564987505E-3</v>
      </c>
      <c r="J955" s="10">
        <f t="shared" si="117"/>
        <v>1.2524077590675971E-3</v>
      </c>
      <c r="K955" s="14" cm="1">
        <f t="array" ref="K955">INDEX(DCC_estimation!$P$16:$P$2531,P955)</f>
        <v>6.0936579083559986E-3</v>
      </c>
      <c r="L955" s="14" cm="1">
        <f t="array" ref="L955">INDEX(DCC_estimation!$Q$17:$Q$2531,P955)</f>
        <v>1.3818613414897115E-2</v>
      </c>
      <c r="M955" s="14">
        <f>GARCH_SP500!I952</f>
        <v>5.2571824487133061E-3</v>
      </c>
      <c r="N955" s="14">
        <f>GARCH_AAPL!I952</f>
        <v>1.2871163865929231E-2</v>
      </c>
      <c r="O955" s="6">
        <f t="shared" si="118"/>
        <v>1.284588677587817</v>
      </c>
      <c r="P955" s="2">
        <f t="shared" si="119"/>
        <v>1877</v>
      </c>
    </row>
    <row r="956" spans="1:16" x14ac:dyDescent="0.25">
      <c r="A956" s="9">
        <v>43336</v>
      </c>
      <c r="B956" s="10">
        <v>6.1988533346399866E-3</v>
      </c>
      <c r="C956" s="10">
        <v>3.1091929442814692E-3</v>
      </c>
      <c r="D956" s="10">
        <f t="shared" si="112"/>
        <v>5.8245099322508896E-3</v>
      </c>
      <c r="E956" s="10">
        <f t="shared" si="113"/>
        <v>2.3155649357795012E-3</v>
      </c>
      <c r="F956" s="5">
        <f t="shared" si="114"/>
        <v>3.3924915950889262E-5</v>
      </c>
      <c r="G956" s="5">
        <f t="shared" si="115"/>
        <v>5.361840971811525E-6</v>
      </c>
      <c r="H956" s="6" cm="1">
        <f t="array" ref="H956">INDEX(DCC_estimation!$O$16:$O$2531,P956)</f>
        <v>0.57678495480675529</v>
      </c>
      <c r="I956" s="10">
        <f t="shared" si="116"/>
        <v>5.8245099322508896E-3</v>
      </c>
      <c r="J956" s="10">
        <f t="shared" si="117"/>
        <v>2.3155649357795012E-3</v>
      </c>
      <c r="K956" s="14" cm="1">
        <f t="array" ref="K956">INDEX(DCC_estimation!$P$16:$P$2531,P956)</f>
        <v>5.8735767177759638E-3</v>
      </c>
      <c r="L956" s="14" cm="1">
        <f t="array" ref="L956">INDEX(DCC_estimation!$Q$17:$Q$2531,P956)</f>
        <v>1.3375386945620158E-2</v>
      </c>
      <c r="M956" s="14">
        <f>GARCH_SP500!I953</f>
        <v>5.1029610798084988E-3</v>
      </c>
      <c r="N956" s="14">
        <f>GARCH_AAPL!I953</f>
        <v>1.2356537255656858E-2</v>
      </c>
      <c r="O956" s="6">
        <f t="shared" si="118"/>
        <v>1.3134623629932896</v>
      </c>
      <c r="P956" s="2">
        <f t="shared" si="119"/>
        <v>1879</v>
      </c>
    </row>
    <row r="957" spans="1:16" x14ac:dyDescent="0.25">
      <c r="A957" s="9">
        <v>43339</v>
      </c>
      <c r="B957" s="10">
        <v>7.670392285776817E-3</v>
      </c>
      <c r="C957" s="10">
        <v>8.2346408542812721E-3</v>
      </c>
      <c r="D957" s="10">
        <f t="shared" si="112"/>
        <v>7.29604888338772E-3</v>
      </c>
      <c r="E957" s="10">
        <f t="shared" si="113"/>
        <v>7.4410128457793037E-3</v>
      </c>
      <c r="F957" s="5">
        <f t="shared" si="114"/>
        <v>5.3232329308783199E-5</v>
      </c>
      <c r="G957" s="5">
        <f t="shared" si="115"/>
        <v>5.5368672171052612E-5</v>
      </c>
      <c r="H957" s="6" cm="1">
        <f t="array" ref="H957">INDEX(DCC_estimation!$O$16:$O$2531,P957)</f>
        <v>0.58020110067118158</v>
      </c>
      <c r="I957" s="10">
        <f t="shared" si="116"/>
        <v>7.29604888338772E-3</v>
      </c>
      <c r="J957" s="10">
        <f t="shared" si="117"/>
        <v>7.4410128457793037E-3</v>
      </c>
      <c r="K957" s="14" cm="1">
        <f t="array" ref="K957">INDEX(DCC_estimation!$P$16:$P$2531,P957)</f>
        <v>5.7691639346495339E-3</v>
      </c>
      <c r="L957" s="14" cm="1">
        <f t="array" ref="L957">INDEX(DCC_estimation!$Q$17:$Q$2531,P957)</f>
        <v>1.3006520705345258E-2</v>
      </c>
      <c r="M957" s="14">
        <f>GARCH_SP500!I954</f>
        <v>5.4379890830621135E-3</v>
      </c>
      <c r="N957" s="14">
        <f>GARCH_AAPL!I954</f>
        <v>1.1939410109485587E-2</v>
      </c>
      <c r="O957" s="6">
        <f t="shared" si="118"/>
        <v>1.3080574091195869</v>
      </c>
      <c r="P957" s="2">
        <f t="shared" si="119"/>
        <v>1881</v>
      </c>
    </row>
    <row r="958" spans="1:16" x14ac:dyDescent="0.25">
      <c r="A958" s="9">
        <v>43340</v>
      </c>
      <c r="B958" s="10">
        <v>2.6926821185191407E-4</v>
      </c>
      <c r="C958" s="10">
        <v>8.0755802867655824E-3</v>
      </c>
      <c r="D958" s="10">
        <f t="shared" si="112"/>
        <v>-1.050751905371826E-4</v>
      </c>
      <c r="E958" s="10">
        <f t="shared" si="113"/>
        <v>7.2819522782636139E-3</v>
      </c>
      <c r="F958" s="5">
        <f t="shared" si="114"/>
        <v>1.1040795666425227E-8</v>
      </c>
      <c r="G958" s="5">
        <f t="shared" si="115"/>
        <v>5.3026828982908635E-5</v>
      </c>
      <c r="H958" s="6" cm="1">
        <f t="array" ref="H958">INDEX(DCC_estimation!$O$16:$O$2531,P958)</f>
        <v>0.5792947752337998</v>
      </c>
      <c r="I958" s="10">
        <f t="shared" si="116"/>
        <v>1.050751905371826E-4</v>
      </c>
      <c r="J958" s="10">
        <f t="shared" si="117"/>
        <v>7.2819522782636139E-3</v>
      </c>
      <c r="K958" s="14" cm="1">
        <f t="array" ref="K958">INDEX(DCC_estimation!$P$16:$P$2531,P958)</f>
        <v>6.0083299225553253E-3</v>
      </c>
      <c r="L958" s="14" cm="1">
        <f t="array" ref="L958">INDEX(DCC_estimation!$Q$17:$Q$2531,P958)</f>
        <v>1.271539139006478E-2</v>
      </c>
      <c r="M958" s="14">
        <f>GARCH_SP500!I955</f>
        <v>5.9933173925629645E-3</v>
      </c>
      <c r="N958" s="14">
        <f>GARCH_AAPL!I955</f>
        <v>1.1814548165571894E-2</v>
      </c>
      <c r="O958" s="6">
        <f t="shared" si="118"/>
        <v>1.2259579437649535</v>
      </c>
      <c r="P958" s="2">
        <f t="shared" si="119"/>
        <v>1883</v>
      </c>
    </row>
    <row r="959" spans="1:16" x14ac:dyDescent="0.25">
      <c r="A959" s="9">
        <v>43341</v>
      </c>
      <c r="B959" s="10">
        <v>5.7014274275932753E-3</v>
      </c>
      <c r="C959" s="10">
        <v>1.4929449520791005E-2</v>
      </c>
      <c r="D959" s="10">
        <f t="shared" si="112"/>
        <v>5.3270840252041783E-3</v>
      </c>
      <c r="E959" s="10">
        <f t="shared" si="113"/>
        <v>1.4135821512289037E-2</v>
      </c>
      <c r="F959" s="5">
        <f t="shared" si="114"/>
        <v>2.8377824211585551E-5</v>
      </c>
      <c r="G959" s="5">
        <f t="shared" si="115"/>
        <v>1.9982144982729353E-4</v>
      </c>
      <c r="H959" s="6" cm="1">
        <f t="array" ref="H959">INDEX(DCC_estimation!$O$16:$O$2531,P959)</f>
        <v>0.59480035987629287</v>
      </c>
      <c r="I959" s="10">
        <f t="shared" si="116"/>
        <v>5.3270840252041783E-3</v>
      </c>
      <c r="J959" s="10">
        <f t="shared" si="117"/>
        <v>1.4135821512289037E-2</v>
      </c>
      <c r="K959" s="14" cm="1">
        <f t="array" ref="K959">INDEX(DCC_estimation!$P$16:$P$2531,P959)</f>
        <v>6.4042199849211282E-3</v>
      </c>
      <c r="L959" s="14" cm="1">
        <f t="array" ref="L959">INDEX(DCC_estimation!$Q$17:$Q$2531,P959)</f>
        <v>1.263878411494612E-2</v>
      </c>
      <c r="M959" s="14">
        <f>GARCH_SP500!I956</f>
        <v>5.5640971238537047E-3</v>
      </c>
      <c r="N959" s="14">
        <f>GARCH_AAPL!I956</f>
        <v>1.1702603644026123E-2</v>
      </c>
      <c r="O959" s="6">
        <f t="shared" si="118"/>
        <v>1.1738437089401932</v>
      </c>
      <c r="P959" s="2">
        <f t="shared" si="119"/>
        <v>1885</v>
      </c>
    </row>
    <row r="960" spans="1:16" x14ac:dyDescent="0.25">
      <c r="A960" s="9">
        <v>43342</v>
      </c>
      <c r="B960" s="10">
        <v>-4.4302754938161382E-3</v>
      </c>
      <c r="C960" s="10">
        <v>9.1936677584296689E-3</v>
      </c>
      <c r="D960" s="10">
        <f t="shared" si="112"/>
        <v>-4.8046188962052351E-3</v>
      </c>
      <c r="E960" s="10">
        <f t="shared" si="113"/>
        <v>8.4000397499277013E-3</v>
      </c>
      <c r="F960" s="5">
        <f t="shared" si="114"/>
        <v>2.308436273777241E-5</v>
      </c>
      <c r="G960" s="5">
        <f t="shared" si="115"/>
        <v>7.0560667800365437E-5</v>
      </c>
      <c r="H960" s="6" cm="1">
        <f t="array" ref="H960">INDEX(DCC_estimation!$O$16:$O$2531,P960)</f>
        <v>0.5886561065455499</v>
      </c>
      <c r="I960" s="10">
        <f t="shared" si="116"/>
        <v>4.8046188962052351E-3</v>
      </c>
      <c r="J960" s="10">
        <f t="shared" si="117"/>
        <v>8.4000397499277013E-3</v>
      </c>
      <c r="K960" s="14" cm="1">
        <f t="array" ref="K960">INDEX(DCC_estimation!$P$16:$P$2531,P960)</f>
        <v>6.0980577030220915E-3</v>
      </c>
      <c r="L960" s="14" cm="1">
        <f t="array" ref="L960">INDEX(DCC_estimation!$Q$17:$Q$2531,P960)</f>
        <v>1.257005794356412E-2</v>
      </c>
      <c r="M960" s="14">
        <f>GARCH_SP500!I957</f>
        <v>5.6715472216486229E-3</v>
      </c>
      <c r="N960" s="14">
        <f>GARCH_AAPL!I957</f>
        <v>1.2307163542437079E-2</v>
      </c>
      <c r="O960" s="6">
        <f t="shared" si="118"/>
        <v>1.2134095360303627</v>
      </c>
      <c r="P960" s="2">
        <f t="shared" si="119"/>
        <v>1887</v>
      </c>
    </row>
    <row r="961" spans="1:16" x14ac:dyDescent="0.25">
      <c r="A961" s="9">
        <v>43343</v>
      </c>
      <c r="B961" s="10">
        <v>1.3443037712890238E-4</v>
      </c>
      <c r="C961" s="10">
        <v>1.1554032795627389E-2</v>
      </c>
      <c r="D961" s="10">
        <f t="shared" si="112"/>
        <v>-2.3991302526019429E-4</v>
      </c>
      <c r="E961" s="10">
        <f t="shared" si="113"/>
        <v>1.0760404787125422E-2</v>
      </c>
      <c r="F961" s="5">
        <f t="shared" si="114"/>
        <v>5.7558259689498621E-8</v>
      </c>
      <c r="G961" s="5">
        <f t="shared" si="115"/>
        <v>1.1578631118279169E-4</v>
      </c>
      <c r="H961" s="6" cm="1">
        <f t="array" ref="H961">INDEX(DCC_estimation!$O$16:$O$2531,P961)</f>
        <v>0.61010852468143817</v>
      </c>
      <c r="I961" s="10">
        <f t="shared" si="116"/>
        <v>2.3991302526019429E-4</v>
      </c>
      <c r="J961" s="10">
        <f t="shared" si="117"/>
        <v>1.0760404787125422E-2</v>
      </c>
      <c r="K961" s="14" cm="1">
        <f t="array" ref="K961">INDEX(DCC_estimation!$P$16:$P$2531,P961)</f>
        <v>6.1777478789200651E-3</v>
      </c>
      <c r="L961" s="14" cm="1">
        <f t="array" ref="L961">INDEX(DCC_estimation!$Q$17:$Q$2531,P961)</f>
        <v>1.302153470147791E-2</v>
      </c>
      <c r="M961" s="14">
        <f>GARCH_SP500!I958</f>
        <v>5.8120495667640798E-3</v>
      </c>
      <c r="N961" s="14">
        <f>GARCH_AAPL!I958</f>
        <v>1.2182078391310471E-2</v>
      </c>
      <c r="O961" s="6">
        <f t="shared" si="118"/>
        <v>1.2859944241032426</v>
      </c>
      <c r="P961" s="2">
        <f t="shared" si="119"/>
        <v>1889</v>
      </c>
    </row>
    <row r="962" spans="1:16" x14ac:dyDescent="0.25">
      <c r="A962" s="9">
        <v>43347</v>
      </c>
      <c r="B962" s="10">
        <v>-1.6543053296204091E-3</v>
      </c>
      <c r="C962" s="10">
        <v>3.2069410322550507E-3</v>
      </c>
      <c r="D962" s="10">
        <f t="shared" si="112"/>
        <v>-2.0286487320095056E-3</v>
      </c>
      <c r="E962" s="10">
        <f t="shared" si="113"/>
        <v>2.4133130237530827E-3</v>
      </c>
      <c r="F962" s="5">
        <f t="shared" si="114"/>
        <v>4.1154156778837751E-6</v>
      </c>
      <c r="G962" s="5">
        <f t="shared" si="115"/>
        <v>5.8240797506162473E-6</v>
      </c>
      <c r="H962" s="6" cm="1">
        <f t="array" ref="H962">INDEX(DCC_estimation!$O$16:$O$2531,P962)</f>
        <v>0.55979509880890177</v>
      </c>
      <c r="I962" s="10">
        <f t="shared" si="116"/>
        <v>2.0286487320095056E-3</v>
      </c>
      <c r="J962" s="10">
        <f t="shared" si="117"/>
        <v>2.4133130237530827E-3</v>
      </c>
      <c r="K962" s="14" cm="1">
        <f t="array" ref="K962">INDEX(DCC_estimation!$P$16:$P$2531,P962)</f>
        <v>6.2637044503088971E-3</v>
      </c>
      <c r="L962" s="14" cm="1">
        <f t="array" ref="L962">INDEX(DCC_estimation!$Q$17:$Q$2531,P962)</f>
        <v>1.2932927767082629E-2</v>
      </c>
      <c r="M962" s="14">
        <f>GARCH_SP500!I959</f>
        <v>5.4225598363833744E-3</v>
      </c>
      <c r="N962" s="14">
        <f>GARCH_AAPL!I959</f>
        <v>1.2289227582675293E-2</v>
      </c>
      <c r="O962" s="6">
        <f t="shared" si="118"/>
        <v>1.1558319257712386</v>
      </c>
      <c r="P962" s="2">
        <f t="shared" si="119"/>
        <v>1891</v>
      </c>
    </row>
    <row r="963" spans="1:16" x14ac:dyDescent="0.25">
      <c r="A963" s="9">
        <v>43348</v>
      </c>
      <c r="B963" s="10">
        <v>-2.8031704824766912E-3</v>
      </c>
      <c r="C963" s="10">
        <v>-6.5248029427221743E-3</v>
      </c>
      <c r="D963" s="10">
        <f t="shared" si="112"/>
        <v>-3.1775138848657877E-3</v>
      </c>
      <c r="E963" s="10">
        <f t="shared" si="113"/>
        <v>-7.3184309512241428E-3</v>
      </c>
      <c r="F963" s="5">
        <f t="shared" si="114"/>
        <v>1.0096594488514871E-5</v>
      </c>
      <c r="G963" s="5">
        <f t="shared" si="115"/>
        <v>5.3559431587835511E-5</v>
      </c>
      <c r="H963" s="6" cm="1">
        <f t="array" ref="H963">INDEX(DCC_estimation!$O$16:$O$2531,P963)</f>
        <v>0.55624613788031052</v>
      </c>
      <c r="I963" s="10">
        <f t="shared" si="116"/>
        <v>3.1775138848657877E-3</v>
      </c>
      <c r="J963" s="10">
        <f t="shared" si="117"/>
        <v>7.3184309512241428E-3</v>
      </c>
      <c r="K963" s="14" cm="1">
        <f t="array" ref="K963">INDEX(DCC_estimation!$P$16:$P$2531,P963)</f>
        <v>5.991603703821612E-3</v>
      </c>
      <c r="L963" s="14" cm="1">
        <f t="array" ref="L963">INDEX(DCC_estimation!$Q$17:$Q$2531,P963)</f>
        <v>1.3014882711412105E-2</v>
      </c>
      <c r="M963" s="14">
        <f>GARCH_SP500!I960</f>
        <v>5.2262444426209535E-3</v>
      </c>
      <c r="N963" s="14">
        <f>GARCH_AAPL!I960</f>
        <v>1.1885233774808764E-2</v>
      </c>
      <c r="O963" s="6">
        <f t="shared" si="118"/>
        <v>1.208270540084396</v>
      </c>
      <c r="P963" s="2">
        <f t="shared" si="119"/>
        <v>1893</v>
      </c>
    </row>
    <row r="964" spans="1:16" x14ac:dyDescent="0.25">
      <c r="A964" s="9">
        <v>43349</v>
      </c>
      <c r="B964" s="10">
        <v>-3.6522883057535926E-3</v>
      </c>
      <c r="C964" s="10">
        <v>-1.6617393513772449E-2</v>
      </c>
      <c r="D964" s="10">
        <f t="shared" si="112"/>
        <v>-4.0266317081426896E-3</v>
      </c>
      <c r="E964" s="10">
        <f t="shared" si="113"/>
        <v>-1.7411021522274417E-2</v>
      </c>
      <c r="F964" s="5">
        <f t="shared" si="114"/>
        <v>1.6213762913020114E-5</v>
      </c>
      <c r="G964" s="5">
        <f t="shared" si="115"/>
        <v>3.0314367044910294E-4</v>
      </c>
      <c r="H964" s="6" cm="1">
        <f t="array" ref="H964">INDEX(DCC_estimation!$O$16:$O$2531,P964)</f>
        <v>0.56366331231643008</v>
      </c>
      <c r="I964" s="10">
        <f t="shared" si="116"/>
        <v>4.0266317081426896E-3</v>
      </c>
      <c r="J964" s="10">
        <f t="shared" si="117"/>
        <v>1.7411021522274417E-2</v>
      </c>
      <c r="K964" s="14" cm="1">
        <f t="array" ref="K964">INDEX(DCC_estimation!$P$16:$P$2531,P964)</f>
        <v>5.8554176279335896E-3</v>
      </c>
      <c r="L964" s="14" cm="1">
        <f t="array" ref="L964">INDEX(DCC_estimation!$Q$17:$Q$2531,P964)</f>
        <v>1.2723284941739302E-2</v>
      </c>
      <c r="M964" s="14">
        <f>GARCH_SP500!I961</f>
        <v>5.215625182113293E-3</v>
      </c>
      <c r="N964" s="14">
        <f>GARCH_AAPL!I961</f>
        <v>1.1875250255913926E-2</v>
      </c>
      <c r="O964" s="6">
        <f t="shared" si="118"/>
        <v>1.2247886298654069</v>
      </c>
      <c r="P964" s="2">
        <f t="shared" si="119"/>
        <v>1895</v>
      </c>
    </row>
    <row r="965" spans="1:16" x14ac:dyDescent="0.25">
      <c r="A965" s="9">
        <v>43350</v>
      </c>
      <c r="B965" s="10">
        <v>-2.2133041469051262E-3</v>
      </c>
      <c r="C965" s="10">
        <v>-8.068148522881291E-3</v>
      </c>
      <c r="D965" s="10">
        <f t="shared" si="112"/>
        <v>-2.5876475492942227E-3</v>
      </c>
      <c r="E965" s="10">
        <f t="shared" si="113"/>
        <v>-8.8617765313832586E-3</v>
      </c>
      <c r="F965" s="5">
        <f t="shared" si="114"/>
        <v>6.6959198393683969E-6</v>
      </c>
      <c r="G965" s="5">
        <f t="shared" si="115"/>
        <v>7.8531083292175102E-5</v>
      </c>
      <c r="H965" s="6" cm="1">
        <f t="array" ref="H965">INDEX(DCC_estimation!$O$16:$O$2531,P965)</f>
        <v>0.58378671521744252</v>
      </c>
      <c r="I965" s="10">
        <f t="shared" si="116"/>
        <v>2.5876475492942227E-3</v>
      </c>
      <c r="J965" s="10">
        <f t="shared" si="117"/>
        <v>8.8617765313832586E-3</v>
      </c>
      <c r="K965" s="14" cm="1">
        <f t="array" ref="K965">INDEX(DCC_estimation!$P$16:$P$2531,P965)</f>
        <v>5.8450810542653294E-3</v>
      </c>
      <c r="L965" s="14" cm="1">
        <f t="array" ref="L965">INDEX(DCC_estimation!$Q$17:$Q$2531,P965)</f>
        <v>1.2727931171911537E-2</v>
      </c>
      <c r="M965" s="14">
        <f>GARCH_SP500!I962</f>
        <v>5.3419201769694712E-3</v>
      </c>
      <c r="N965" s="14">
        <f>GARCH_AAPL!I962</f>
        <v>1.3155391060957132E-2</v>
      </c>
      <c r="O965" s="6">
        <f t="shared" si="118"/>
        <v>1.2712222570364098</v>
      </c>
      <c r="P965" s="2">
        <f t="shared" si="119"/>
        <v>1897</v>
      </c>
    </row>
    <row r="966" spans="1:16" x14ac:dyDescent="0.25">
      <c r="A966" s="9">
        <v>43353</v>
      </c>
      <c r="B966" s="10">
        <v>1.8978437708938589E-3</v>
      </c>
      <c r="C966" s="10">
        <v>-1.3420713720366573E-2</v>
      </c>
      <c r="D966" s="10">
        <f t="shared" si="112"/>
        <v>1.5235003685047622E-3</v>
      </c>
      <c r="E966" s="10">
        <f t="shared" si="113"/>
        <v>-1.421434172886854E-2</v>
      </c>
      <c r="F966" s="5">
        <f t="shared" si="114"/>
        <v>2.3210533728341461E-6</v>
      </c>
      <c r="G966" s="5">
        <f t="shared" si="115"/>
        <v>2.0204751078505348E-4</v>
      </c>
      <c r="H966" s="6" cm="1">
        <f t="array" ref="H966">INDEX(DCC_estimation!$O$16:$O$2531,P966)</f>
        <v>0.60279437827756055</v>
      </c>
      <c r="I966" s="10">
        <f t="shared" si="116"/>
        <v>1.5235003685047622E-3</v>
      </c>
      <c r="J966" s="10">
        <f t="shared" si="117"/>
        <v>1.421434172886854E-2</v>
      </c>
      <c r="K966" s="14" cm="1">
        <f t="array" ref="K966">INDEX(DCC_estimation!$P$16:$P$2531,P966)</f>
        <v>5.9269500099748953E-3</v>
      </c>
      <c r="L966" s="14" cm="1">
        <f t="array" ref="L966">INDEX(DCC_estimation!$Q$17:$Q$2531,P966)</f>
        <v>1.3690013492144203E-2</v>
      </c>
      <c r="M966" s="14">
        <f>GARCH_SP500!I963</f>
        <v>5.2251573463638198E-3</v>
      </c>
      <c r="N966" s="14">
        <f>GARCH_AAPL!I963</f>
        <v>1.3031805744274419E-2</v>
      </c>
      <c r="O966" s="6">
        <f t="shared" si="118"/>
        <v>1.3923287960452082</v>
      </c>
      <c r="P966" s="2">
        <f t="shared" si="119"/>
        <v>1899</v>
      </c>
    </row>
    <row r="967" spans="1:16" x14ac:dyDescent="0.25">
      <c r="A967" s="9">
        <v>43354</v>
      </c>
      <c r="B967" s="10">
        <v>3.7398379635260603E-3</v>
      </c>
      <c r="C967" s="10">
        <v>2.528286538725788E-2</v>
      </c>
      <c r="D967" s="10">
        <f t="shared" si="112"/>
        <v>3.3654945611369638E-3</v>
      </c>
      <c r="E967" s="10">
        <f t="shared" si="113"/>
        <v>2.4489237378755913E-2</v>
      </c>
      <c r="F967" s="5">
        <f t="shared" si="114"/>
        <v>1.1326553641042485E-5</v>
      </c>
      <c r="G967" s="5">
        <f t="shared" si="115"/>
        <v>5.9972274739305577E-4</v>
      </c>
      <c r="H967" s="6" cm="1">
        <f t="array" ref="H967">INDEX(DCC_estimation!$O$16:$O$2531,P967)</f>
        <v>0.60839231097831081</v>
      </c>
      <c r="I967" s="10">
        <f t="shared" si="116"/>
        <v>3.3654945611369638E-3</v>
      </c>
      <c r="J967" s="10">
        <f t="shared" si="117"/>
        <v>2.4489237378755913E-2</v>
      </c>
      <c r="K967" s="14" cm="1">
        <f t="array" ref="K967">INDEX(DCC_estimation!$P$16:$P$2531,P967)</f>
        <v>5.8469019298713716E-3</v>
      </c>
      <c r="L967" s="14" cm="1">
        <f t="array" ref="L967">INDEX(DCC_estimation!$Q$17:$Q$2531,P967)</f>
        <v>1.3593489777918907E-2</v>
      </c>
      <c r="M967" s="14">
        <f>GARCH_SP500!I964</f>
        <v>4.97468599864516E-3</v>
      </c>
      <c r="N967" s="14">
        <f>GARCH_AAPL!I964</f>
        <v>1.3537052212834272E-2</v>
      </c>
      <c r="O967" s="6">
        <f t="shared" si="118"/>
        <v>1.4144541433124511</v>
      </c>
      <c r="P967" s="2">
        <f t="shared" si="119"/>
        <v>1901</v>
      </c>
    </row>
    <row r="968" spans="1:16" x14ac:dyDescent="0.25">
      <c r="A968" s="9">
        <v>43355</v>
      </c>
      <c r="B968" s="10">
        <v>3.5666178420923345E-4</v>
      </c>
      <c r="C968" s="10">
        <v>-1.2419030157014732E-2</v>
      </c>
      <c r="D968" s="10">
        <f t="shared" si="112"/>
        <v>-1.7681618179863224E-5</v>
      </c>
      <c r="E968" s="10">
        <f t="shared" si="113"/>
        <v>-1.32126581655167E-2</v>
      </c>
      <c r="F968" s="5">
        <f t="shared" si="114"/>
        <v>3.1263962145846969E-10</v>
      </c>
      <c r="G968" s="5">
        <f t="shared" si="115"/>
        <v>1.7457433579879511E-4</v>
      </c>
      <c r="H968" s="6" cm="1">
        <f t="array" ref="H968">INDEX(DCC_estimation!$O$16:$O$2531,P968)</f>
        <v>0.56835923952489109</v>
      </c>
      <c r="I968" s="10">
        <f t="shared" si="116"/>
        <v>1.7681618179863224E-5</v>
      </c>
      <c r="J968" s="10">
        <f t="shared" si="117"/>
        <v>1.32126581655167E-2</v>
      </c>
      <c r="K968" s="14" cm="1">
        <f t="array" ref="K968">INDEX(DCC_estimation!$P$16:$P$2531,P968)</f>
        <v>5.6862414735241703E-3</v>
      </c>
      <c r="L968" s="14" cm="1">
        <f t="array" ref="L968">INDEX(DCC_estimation!$Q$17:$Q$2531,P968)</f>
        <v>1.3974627056673196E-2</v>
      </c>
      <c r="M968" s="14">
        <f>GARCH_SP500!I965</f>
        <v>4.9378395043712126E-3</v>
      </c>
      <c r="N968" s="14">
        <f>GARCH_AAPL!I965</f>
        <v>1.5341823284008085E-2</v>
      </c>
      <c r="O968" s="6">
        <f t="shared" si="118"/>
        <v>1.3968116625993623</v>
      </c>
      <c r="P968" s="2">
        <f t="shared" si="119"/>
        <v>1903</v>
      </c>
    </row>
    <row r="969" spans="1:16" x14ac:dyDescent="0.25">
      <c r="A969" s="9">
        <v>43356</v>
      </c>
      <c r="B969" s="10">
        <v>5.2822508065297757E-3</v>
      </c>
      <c r="C969" s="10">
        <v>2.4155225977103179E-2</v>
      </c>
      <c r="D969" s="10">
        <f t="shared" si="112"/>
        <v>4.9079074041406788E-3</v>
      </c>
      <c r="E969" s="10">
        <f t="shared" si="113"/>
        <v>2.3361597968601211E-2</v>
      </c>
      <c r="F969" s="5">
        <f t="shared" si="114"/>
        <v>2.4087555087618897E-5</v>
      </c>
      <c r="G969" s="5">
        <f t="shared" si="115"/>
        <v>5.4576425964655221E-4</v>
      </c>
      <c r="H969" s="6" cm="1">
        <f t="array" ref="H969">INDEX(DCC_estimation!$O$16:$O$2531,P969)</f>
        <v>0.57015189332119798</v>
      </c>
      <c r="I969" s="10">
        <f t="shared" si="116"/>
        <v>4.9079074041406788E-3</v>
      </c>
      <c r="J969" s="10">
        <f t="shared" si="117"/>
        <v>2.3361597968601211E-2</v>
      </c>
      <c r="K969" s="14" cm="1">
        <f t="array" ref="K969">INDEX(DCC_estimation!$P$16:$P$2531,P969)</f>
        <v>5.6710649832219396E-3</v>
      </c>
      <c r="L969" s="14" cm="1">
        <f t="array" ref="L969">INDEX(DCC_estimation!$Q$17:$Q$2531,P969)</f>
        <v>1.5345755344449258E-2</v>
      </c>
      <c r="M969" s="14">
        <f>GARCH_SP500!I966</f>
        <v>4.7302829567015684E-3</v>
      </c>
      <c r="N969" s="14">
        <f>GARCH_AAPL!I966</f>
        <v>1.523942989126161E-2</v>
      </c>
      <c r="O969" s="6">
        <f t="shared" si="118"/>
        <v>1.5428162946407955</v>
      </c>
      <c r="P969" s="2">
        <f t="shared" si="119"/>
        <v>1905</v>
      </c>
    </row>
    <row r="970" spans="1:16" x14ac:dyDescent="0.25">
      <c r="A970" s="9">
        <v>43357</v>
      </c>
      <c r="B970" s="10">
        <v>2.7546501938591206E-4</v>
      </c>
      <c r="C970" s="10">
        <v>-1.1351123866417012E-2</v>
      </c>
      <c r="D970" s="10">
        <f t="shared" si="112"/>
        <v>-9.8878383003184612E-5</v>
      </c>
      <c r="E970" s="10">
        <f t="shared" si="113"/>
        <v>-1.214475187491898E-2</v>
      </c>
      <c r="F970" s="5">
        <f t="shared" si="114"/>
        <v>9.7769346253244681E-9</v>
      </c>
      <c r="G970" s="5">
        <f t="shared" si="115"/>
        <v>1.4749499810334807E-4</v>
      </c>
      <c r="H970" s="6" cm="1">
        <f t="array" ref="H970">INDEX(DCC_estimation!$O$16:$O$2531,P970)</f>
        <v>0.56299854056218301</v>
      </c>
      <c r="I970" s="10">
        <f t="shared" si="116"/>
        <v>9.8878383003184612E-5</v>
      </c>
      <c r="J970" s="10">
        <f t="shared" si="117"/>
        <v>1.214475187491898E-2</v>
      </c>
      <c r="K970" s="14" cm="1">
        <f t="array" ref="K970">INDEX(DCC_estimation!$P$16:$P$2531,P970)</f>
        <v>5.5371232754776577E-3</v>
      </c>
      <c r="L970" s="14" cm="1">
        <f t="array" ref="L970">INDEX(DCC_estimation!$Q$17:$Q$2531,P970)</f>
        <v>1.5250220395413818E-2</v>
      </c>
      <c r="M970" s="14">
        <f>GARCH_SP500!I967</f>
        <v>4.9982264201102987E-3</v>
      </c>
      <c r="N970" s="14">
        <f>GARCH_AAPL!I967</f>
        <v>1.6378601579955139E-2</v>
      </c>
      <c r="O970" s="6">
        <f t="shared" si="118"/>
        <v>1.5505979185787515</v>
      </c>
      <c r="P970" s="2">
        <f t="shared" si="119"/>
        <v>1907</v>
      </c>
    </row>
    <row r="971" spans="1:16" x14ac:dyDescent="0.25">
      <c r="A971" s="9">
        <v>43360</v>
      </c>
      <c r="B971" s="10">
        <v>-5.5697457469585654E-3</v>
      </c>
      <c r="C971" s="10">
        <v>-2.66261262799522E-2</v>
      </c>
      <c r="D971" s="10">
        <f t="shared" si="112"/>
        <v>-5.9440891493476623E-3</v>
      </c>
      <c r="E971" s="10">
        <f t="shared" si="113"/>
        <v>-2.7419754288454168E-2</v>
      </c>
      <c r="F971" s="5">
        <f t="shared" si="114"/>
        <v>3.5332195815392614E-5</v>
      </c>
      <c r="G971" s="5">
        <f t="shared" si="115"/>
        <v>7.5184292523920076E-4</v>
      </c>
      <c r="H971" s="6" cm="1">
        <f t="array" ref="H971">INDEX(DCC_estimation!$O$16:$O$2531,P971)</f>
        <v>0.58767461405424626</v>
      </c>
      <c r="I971" s="10">
        <f t="shared" si="116"/>
        <v>5.9440891493476623E-3</v>
      </c>
      <c r="J971" s="10">
        <f t="shared" si="117"/>
        <v>2.7419754288454168E-2</v>
      </c>
      <c r="K971" s="14" cm="1">
        <f t="array" ref="K971">INDEX(DCC_estimation!$P$16:$P$2531,P971)</f>
        <v>5.7219897548364679E-3</v>
      </c>
      <c r="L971" s="14" cm="1">
        <f t="array" ref="L971">INDEX(DCC_estimation!$Q$17:$Q$2531,P971)</f>
        <v>1.6123594190609498E-2</v>
      </c>
      <c r="M971" s="14">
        <f>GARCH_SP500!I968</f>
        <v>4.778860164209261E-3</v>
      </c>
      <c r="N971" s="14">
        <f>GARCH_AAPL!I968</f>
        <v>1.5971806751685885E-2</v>
      </c>
      <c r="O971" s="6">
        <f t="shared" si="118"/>
        <v>1.6559671371527172</v>
      </c>
      <c r="P971" s="2">
        <f t="shared" si="119"/>
        <v>1909</v>
      </c>
    </row>
    <row r="972" spans="1:16" x14ac:dyDescent="0.25">
      <c r="A972" s="9">
        <v>43361</v>
      </c>
      <c r="B972" s="10">
        <v>5.3690113541955409E-3</v>
      </c>
      <c r="C972" s="10">
        <v>1.6522856314982182E-3</v>
      </c>
      <c r="D972" s="10">
        <f t="shared" si="112"/>
        <v>4.9946679518064439E-3</v>
      </c>
      <c r="E972" s="10">
        <f t="shared" si="113"/>
        <v>8.5865762299625005E-4</v>
      </c>
      <c r="F972" s="5">
        <f t="shared" si="114"/>
        <v>2.4946707948802379E-5</v>
      </c>
      <c r="G972" s="5">
        <f t="shared" si="115"/>
        <v>7.3729291352957033E-7</v>
      </c>
      <c r="H972" s="6" cm="1">
        <f t="array" ref="H972">INDEX(DCC_estimation!$O$16:$O$2531,P972)</f>
        <v>0.57820298997042574</v>
      </c>
      <c r="I972" s="10">
        <f t="shared" si="116"/>
        <v>4.9946679518064439E-3</v>
      </c>
      <c r="J972" s="10">
        <f t="shared" si="117"/>
        <v>8.5865762299625005E-4</v>
      </c>
      <c r="K972" s="14" cm="1">
        <f t="array" ref="K972">INDEX(DCC_estimation!$P$16:$P$2531,P972)</f>
        <v>5.5765201812433265E-3</v>
      </c>
      <c r="L972" s="14" cm="1">
        <f t="array" ref="L972">INDEX(DCC_estimation!$Q$17:$Q$2531,P972)</f>
        <v>1.5784753828975293E-2</v>
      </c>
      <c r="M972" s="14">
        <f>GARCH_SP500!I969</f>
        <v>5.4395038837564986E-3</v>
      </c>
      <c r="N972" s="14">
        <f>GARCH_AAPL!I969</f>
        <v>1.791456684024776E-2</v>
      </c>
      <c r="O972" s="6">
        <f t="shared" si="118"/>
        <v>1.6366464324039718</v>
      </c>
      <c r="P972" s="2">
        <f t="shared" si="119"/>
        <v>1911</v>
      </c>
    </row>
    <row r="973" spans="1:16" x14ac:dyDescent="0.25">
      <c r="A973" s="9">
        <v>43362</v>
      </c>
      <c r="B973" s="10">
        <v>1.25330973621951E-3</v>
      </c>
      <c r="C973" s="10">
        <v>5.9563781899485413E-4</v>
      </c>
      <c r="D973" s="10">
        <f t="shared" si="112"/>
        <v>8.789663338304133E-4</v>
      </c>
      <c r="E973" s="10">
        <f t="shared" si="113"/>
        <v>-1.9799018950711399E-4</v>
      </c>
      <c r="F973" s="5">
        <f t="shared" si="114"/>
        <v>7.7258181600727752E-7</v>
      </c>
      <c r="G973" s="5">
        <f t="shared" si="115"/>
        <v>3.9200115141062909E-8</v>
      </c>
      <c r="H973" s="6" cm="1">
        <f t="array" ref="H973">INDEX(DCC_estimation!$O$16:$O$2531,P973)</f>
        <v>0.61306536345588825</v>
      </c>
      <c r="I973" s="10">
        <f t="shared" si="116"/>
        <v>8.789663338304133E-4</v>
      </c>
      <c r="J973" s="10">
        <f t="shared" si="117"/>
        <v>1.9799018950711399E-4</v>
      </c>
      <c r="K973" s="14" cm="1">
        <f t="array" ref="K973">INDEX(DCC_estimation!$P$16:$P$2531,P973)</f>
        <v>6.0063606509707587E-3</v>
      </c>
      <c r="L973" s="14" cm="1">
        <f t="array" ref="L973">INDEX(DCC_estimation!$Q$17:$Q$2531,P973)</f>
        <v>1.7335631371247971E-2</v>
      </c>
      <c r="M973" s="14">
        <f>GARCH_SP500!I970</f>
        <v>5.5225979868120546E-3</v>
      </c>
      <c r="N973" s="14">
        <f>GARCH_AAPL!I970</f>
        <v>1.6645120188306117E-2</v>
      </c>
      <c r="O973" s="6">
        <f t="shared" si="118"/>
        <v>1.7694367296498821</v>
      </c>
      <c r="P973" s="2">
        <f t="shared" si="119"/>
        <v>1913</v>
      </c>
    </row>
    <row r="974" spans="1:16" x14ac:dyDescent="0.25">
      <c r="A974" s="9">
        <v>43363</v>
      </c>
      <c r="B974" s="10">
        <v>7.8405749754981713E-3</v>
      </c>
      <c r="C974" s="10">
        <v>7.6017952576232783E-3</v>
      </c>
      <c r="D974" s="10">
        <f t="shared" si="112"/>
        <v>7.4662315731090743E-3</v>
      </c>
      <c r="E974" s="10">
        <f t="shared" si="113"/>
        <v>6.8081672491213099E-3</v>
      </c>
      <c r="F974" s="5">
        <f t="shared" si="114"/>
        <v>5.5744613903290806E-5</v>
      </c>
      <c r="G974" s="5">
        <f t="shared" si="115"/>
        <v>4.6351141292008025E-5</v>
      </c>
      <c r="H974" s="6" cm="1">
        <f t="array" ref="H974">INDEX(DCC_estimation!$O$16:$O$2531,P974)</f>
        <v>0.59804491426608875</v>
      </c>
      <c r="I974" s="10">
        <f t="shared" si="116"/>
        <v>7.4662315731090743E-3</v>
      </c>
      <c r="J974" s="10">
        <f t="shared" si="117"/>
        <v>6.8081672491213099E-3</v>
      </c>
      <c r="K974" s="14" cm="1">
        <f t="array" ref="K974">INDEX(DCC_estimation!$P$16:$P$2531,P974)</f>
        <v>6.0705111511358848E-3</v>
      </c>
      <c r="L974" s="14" cm="1">
        <f t="array" ref="L974">INDEX(DCC_estimation!$Q$17:$Q$2531,P974)</f>
        <v>1.6285200452861932E-2</v>
      </c>
      <c r="M974" s="14">
        <f>GARCH_SP500!I971</f>
        <v>5.1880774398216463E-3</v>
      </c>
      <c r="N974" s="14">
        <f>GARCH_AAPL!I971</f>
        <v>1.5556855589489325E-2</v>
      </c>
      <c r="O974" s="6">
        <f t="shared" si="118"/>
        <v>1.6043593473698696</v>
      </c>
      <c r="P974" s="2">
        <f t="shared" si="119"/>
        <v>1915</v>
      </c>
    </row>
    <row r="975" spans="1:16" x14ac:dyDescent="0.25">
      <c r="A975" s="9">
        <v>43364</v>
      </c>
      <c r="B975" s="10">
        <v>-3.6850635502849727E-4</v>
      </c>
      <c r="C975" s="10">
        <v>-1.0771240285415651E-2</v>
      </c>
      <c r="D975" s="10">
        <f t="shared" si="112"/>
        <v>-7.4284975741759399E-4</v>
      </c>
      <c r="E975" s="10">
        <f t="shared" si="113"/>
        <v>-1.1564868293917618E-2</v>
      </c>
      <c r="F975" s="5">
        <f t="shared" si="114"/>
        <v>5.5182576209537826E-7</v>
      </c>
      <c r="G975" s="5">
        <f t="shared" si="115"/>
        <v>1.33746178655661E-4</v>
      </c>
      <c r="H975" s="6" cm="1">
        <f t="array" ref="H975">INDEX(DCC_estimation!$O$16:$O$2531,P975)</f>
        <v>0.59691936912148957</v>
      </c>
      <c r="I975" s="10">
        <f t="shared" si="116"/>
        <v>7.4284975741759399E-4</v>
      </c>
      <c r="J975" s="10">
        <f t="shared" si="117"/>
        <v>1.1564868293917618E-2</v>
      </c>
      <c r="K975" s="14" cm="1">
        <f t="array" ref="K975">INDEX(DCC_estimation!$P$16:$P$2531,P975)</f>
        <v>5.8418789956972512E-3</v>
      </c>
      <c r="L975" s="14" cm="1">
        <f t="array" ref="L975">INDEX(DCC_estimation!$Q$17:$Q$2531,P975)</f>
        <v>1.5408169027627655E-2</v>
      </c>
      <c r="M975" s="14">
        <f>GARCH_SP500!I972</f>
        <v>5.8683014032401446E-3</v>
      </c>
      <c r="N975" s="14">
        <f>GARCH_AAPL!I972</f>
        <v>1.4774908110607506E-2</v>
      </c>
      <c r="O975" s="6">
        <f t="shared" si="118"/>
        <v>1.5743966182906233</v>
      </c>
      <c r="P975" s="2">
        <f t="shared" si="119"/>
        <v>1917</v>
      </c>
    </row>
    <row r="976" spans="1:16" x14ac:dyDescent="0.25">
      <c r="A976" s="9">
        <v>43367</v>
      </c>
      <c r="B976" s="10">
        <v>-3.5157543341060027E-3</v>
      </c>
      <c r="C976" s="10">
        <v>1.4380170644488377E-2</v>
      </c>
      <c r="D976" s="10">
        <f t="shared" si="112"/>
        <v>-3.8900977364950992E-3</v>
      </c>
      <c r="E976" s="10">
        <f t="shared" si="113"/>
        <v>1.3586542635986409E-2</v>
      </c>
      <c r="F976" s="5">
        <f t="shared" si="114"/>
        <v>1.5132860399484295E-5</v>
      </c>
      <c r="G976" s="5">
        <f t="shared" si="115"/>
        <v>1.8459414079947652E-4</v>
      </c>
      <c r="H976" s="6" cm="1">
        <f t="array" ref="H976">INDEX(DCC_estimation!$O$16:$O$2531,P976)</f>
        <v>0.60182981554374659</v>
      </c>
      <c r="I976" s="10">
        <f t="shared" si="116"/>
        <v>3.8900977364950992E-3</v>
      </c>
      <c r="J976" s="10">
        <f t="shared" si="117"/>
        <v>1.3586542635986409E-2</v>
      </c>
      <c r="K976" s="14" cm="1">
        <f t="array" ref="K976">INDEX(DCC_estimation!$P$16:$P$2531,P976)</f>
        <v>6.3193907932851097E-3</v>
      </c>
      <c r="L976" s="14" cm="1">
        <f t="array" ref="L976">INDEX(DCC_estimation!$Q$17:$Q$2531,P976)</f>
        <v>1.4791511866168157E-2</v>
      </c>
      <c r="M976" s="14">
        <f>GARCH_SP500!I973</f>
        <v>5.4848860075797888E-3</v>
      </c>
      <c r="N976" s="14">
        <f>GARCH_AAPL!I973</f>
        <v>1.4604376991194313E-2</v>
      </c>
      <c r="O976" s="6">
        <f t="shared" si="118"/>
        <v>1.4086757963264789</v>
      </c>
      <c r="P976" s="2">
        <f t="shared" si="119"/>
        <v>1919</v>
      </c>
    </row>
    <row r="977" spans="1:16" x14ac:dyDescent="0.25">
      <c r="A977" s="9">
        <v>43368</v>
      </c>
      <c r="B977" s="10">
        <v>-1.3050760951849316E-3</v>
      </c>
      <c r="C977" s="10">
        <v>6.3409214671286129E-3</v>
      </c>
      <c r="D977" s="10">
        <f t="shared" si="112"/>
        <v>-1.6794194975740283E-3</v>
      </c>
      <c r="E977" s="10">
        <f t="shared" si="113"/>
        <v>5.5472934586266445E-3</v>
      </c>
      <c r="F977" s="5">
        <f t="shared" si="114"/>
        <v>2.8204498488318017E-6</v>
      </c>
      <c r="G977" s="5">
        <f t="shared" si="115"/>
        <v>3.0772464716121958E-5</v>
      </c>
      <c r="H977" s="6" cm="1">
        <f t="array" ref="H977">INDEX(DCC_estimation!$O$16:$O$2531,P977)</f>
        <v>0.59401712740599288</v>
      </c>
      <c r="I977" s="10">
        <f t="shared" si="116"/>
        <v>1.6794194975740283E-3</v>
      </c>
      <c r="J977" s="10">
        <f t="shared" si="117"/>
        <v>5.5472934586266445E-3</v>
      </c>
      <c r="K977" s="14" cm="1">
        <f t="array" ref="K977">INDEX(DCC_estimation!$P$16:$P$2531,P977)</f>
        <v>6.0456923292589232E-3</v>
      </c>
      <c r="L977" s="14" cm="1">
        <f t="array" ref="L977">INDEX(DCC_estimation!$Q$17:$Q$2531,P977)</f>
        <v>1.4670894163883369E-2</v>
      </c>
      <c r="M977" s="14">
        <f>GARCH_SP500!I974</f>
        <v>5.516109160819258E-3</v>
      </c>
      <c r="N977" s="14">
        <f>GARCH_AAPL!I974</f>
        <v>1.4521602034749923E-2</v>
      </c>
      <c r="O977" s="6">
        <f t="shared" si="118"/>
        <v>1.4414829490298582</v>
      </c>
      <c r="P977" s="2">
        <f t="shared" si="119"/>
        <v>1921</v>
      </c>
    </row>
    <row r="978" spans="1:16" x14ac:dyDescent="0.25">
      <c r="A978" s="9">
        <v>43369</v>
      </c>
      <c r="B978" s="10">
        <v>-3.2892480346828901E-3</v>
      </c>
      <c r="C978" s="10">
        <v>-7.9661729516868895E-3</v>
      </c>
      <c r="D978" s="10">
        <f t="shared" ref="D978:D1041" si="120">B978-B$8</f>
        <v>-3.6635914370719866E-3</v>
      </c>
      <c r="E978" s="10">
        <f t="shared" ref="E978:E1041" si="121">C978-C$8</f>
        <v>-8.7598009601888571E-3</v>
      </c>
      <c r="F978" s="5">
        <f t="shared" ref="F978:F1041" si="122">D978^2</f>
        <v>1.3421902217787183E-5</v>
      </c>
      <c r="G978" s="5">
        <f t="shared" ref="G978:G1041" si="123">E978^2</f>
        <v>7.6734112862125625E-5</v>
      </c>
      <c r="H978" s="6" cm="1">
        <f t="array" ref="H978">INDEX(DCC_estimation!$O$16:$O$2531,P978)</f>
        <v>0.53201930335446845</v>
      </c>
      <c r="I978" s="10">
        <f t="shared" ref="I978:I1041" si="124">ABS(D978)</f>
        <v>3.6635914370719866E-3</v>
      </c>
      <c r="J978" s="10">
        <f t="shared" ref="J978:J1041" si="125">ABS(E978)</f>
        <v>8.7598009601888571E-3</v>
      </c>
      <c r="K978" s="14" cm="1">
        <f t="array" ref="K978">INDEX(DCC_estimation!$P$16:$P$2531,P978)</f>
        <v>6.0580243178021756E-3</v>
      </c>
      <c r="L978" s="14" cm="1">
        <f t="array" ref="L978">INDEX(DCC_estimation!$Q$17:$Q$2531,P978)</f>
        <v>1.4607999583599547E-2</v>
      </c>
      <c r="M978" s="14">
        <f>GARCH_SP500!I975</f>
        <v>5.2671976754370027E-3</v>
      </c>
      <c r="N978" s="14">
        <f>GARCH_AAPL!I975</f>
        <v>1.3844892557625822E-2</v>
      </c>
      <c r="O978" s="6">
        <f t="shared" ref="O978:O1041" si="126">(K978*L978*H978)/K978^2</f>
        <v>1.2828832230057057</v>
      </c>
      <c r="P978" s="2">
        <f t="shared" si="119"/>
        <v>1923</v>
      </c>
    </row>
    <row r="979" spans="1:16" x14ac:dyDescent="0.25">
      <c r="A979" s="9">
        <v>43370</v>
      </c>
      <c r="B979" s="10">
        <v>2.7632769780832067E-3</v>
      </c>
      <c r="C979" s="10">
        <v>2.0551655929589074E-2</v>
      </c>
      <c r="D979" s="10">
        <f t="shared" si="120"/>
        <v>2.3889335756941102E-3</v>
      </c>
      <c r="E979" s="10">
        <f t="shared" si="121"/>
        <v>1.9758027921087107E-2</v>
      </c>
      <c r="F979" s="5">
        <f t="shared" si="122"/>
        <v>5.7070036290786471E-6</v>
      </c>
      <c r="G979" s="5">
        <f t="shared" si="123"/>
        <v>3.9037966733045771E-4</v>
      </c>
      <c r="H979" s="6" cm="1">
        <f t="array" ref="H979">INDEX(DCC_estimation!$O$16:$O$2531,P979)</f>
        <v>0.54056596964037029</v>
      </c>
      <c r="I979" s="10">
        <f t="shared" si="124"/>
        <v>2.3889335756941102E-3</v>
      </c>
      <c r="J979" s="10">
        <f t="shared" si="125"/>
        <v>1.9758027921087107E-2</v>
      </c>
      <c r="K979" s="14" cm="1">
        <f t="array" ref="K979">INDEX(DCC_estimation!$P$16:$P$2531,P979)</f>
        <v>5.8849254194042648E-3</v>
      </c>
      <c r="L979" s="14" cm="1">
        <f t="array" ref="L979">INDEX(DCC_estimation!$Q$17:$Q$2531,P979)</f>
        <v>1.4090085042475801E-2</v>
      </c>
      <c r="M979" s="14">
        <f>GARCH_SP500!I976</f>
        <v>5.3193744562134698E-3</v>
      </c>
      <c r="N979" s="14">
        <f>GARCH_AAPL!I976</f>
        <v>1.3583340357995521E-2</v>
      </c>
      <c r="O979" s="6">
        <f t="shared" si="126"/>
        <v>1.2942594749267433</v>
      </c>
      <c r="P979" s="2">
        <f t="shared" ref="P979:P1042" si="127">P978+2</f>
        <v>1925</v>
      </c>
    </row>
    <row r="980" spans="1:16" x14ac:dyDescent="0.25">
      <c r="A980" s="9">
        <v>43371</v>
      </c>
      <c r="B980" s="10">
        <v>-6.8634179821724928E-6</v>
      </c>
      <c r="C980" s="10">
        <v>3.5119271573580413E-3</v>
      </c>
      <c r="D980" s="10">
        <f t="shared" si="120"/>
        <v>-3.8120682037126916E-4</v>
      </c>
      <c r="E980" s="10">
        <f t="shared" si="121"/>
        <v>2.7182991488560733E-3</v>
      </c>
      <c r="F980" s="5">
        <f t="shared" si="122"/>
        <v>1.4531863989757307E-7</v>
      </c>
      <c r="G980" s="5">
        <f t="shared" si="123"/>
        <v>7.3891502626716528E-6</v>
      </c>
      <c r="H980" s="6" cm="1">
        <f t="array" ref="H980">INDEX(DCC_estimation!$O$16:$O$2531,P980)</f>
        <v>0.5704608673954904</v>
      </c>
      <c r="I980" s="10">
        <f t="shared" si="124"/>
        <v>3.8120682037126916E-4</v>
      </c>
      <c r="J980" s="10">
        <f t="shared" si="125"/>
        <v>2.7182991488560733E-3</v>
      </c>
      <c r="K980" s="14" cm="1">
        <f t="array" ref="K980">INDEX(DCC_estimation!$P$16:$P$2531,P980)</f>
        <v>5.9156597078313502E-3</v>
      </c>
      <c r="L980" s="14" cm="1">
        <f t="array" ref="L980">INDEX(DCC_estimation!$Q$17:$Q$2531,P980)</f>
        <v>1.3905893120227992E-2</v>
      </c>
      <c r="M980" s="14">
        <f>GARCH_SP500!I977</f>
        <v>5.1019599538470999E-3</v>
      </c>
      <c r="N980" s="14">
        <f>GARCH_AAPL!I977</f>
        <v>1.455159685923013E-2</v>
      </c>
      <c r="O980" s="6">
        <f t="shared" si="126"/>
        <v>1.3409777172903601</v>
      </c>
      <c r="P980" s="2">
        <f t="shared" si="127"/>
        <v>1927</v>
      </c>
    </row>
    <row r="981" spans="1:16" x14ac:dyDescent="0.25">
      <c r="A981" s="9">
        <v>43374</v>
      </c>
      <c r="B981" s="10">
        <v>3.6410682297065566E-3</v>
      </c>
      <c r="C981" s="10">
        <v>6.733374559521943E-3</v>
      </c>
      <c r="D981" s="10">
        <f t="shared" si="120"/>
        <v>3.2667248273174601E-3</v>
      </c>
      <c r="E981" s="10">
        <f t="shared" si="121"/>
        <v>5.9397465510199745E-3</v>
      </c>
      <c r="F981" s="5">
        <f t="shared" si="122"/>
        <v>1.067149109741229E-5</v>
      </c>
      <c r="G981" s="5">
        <f t="shared" si="123"/>
        <v>3.5280589090353681E-5</v>
      </c>
      <c r="H981" s="6" cm="1">
        <f t="array" ref="H981">INDEX(DCC_estimation!$O$16:$O$2531,P981)</f>
        <v>0.56843002383480312</v>
      </c>
      <c r="I981" s="10">
        <f t="shared" si="124"/>
        <v>3.2667248273174601E-3</v>
      </c>
      <c r="J981" s="10">
        <f t="shared" si="125"/>
        <v>5.9397465510199745E-3</v>
      </c>
      <c r="K981" s="14" cm="1">
        <f t="array" ref="K981">INDEX(DCC_estimation!$P$16:$P$2531,P981)</f>
        <v>5.7754915163656531E-3</v>
      </c>
      <c r="L981" s="14" cm="1">
        <f t="array" ref="L981">INDEX(DCC_estimation!$Q$17:$Q$2531,P981)</f>
        <v>1.4655131819744083E-2</v>
      </c>
      <c r="M981" s="14">
        <f>GARCH_SP500!I978</f>
        <v>4.8676306651264031E-3</v>
      </c>
      <c r="N981" s="14">
        <f>GARCH_AAPL!I978</f>
        <v>1.3785807688314233E-2</v>
      </c>
      <c r="O981" s="6">
        <f t="shared" si="126"/>
        <v>1.4423736760748285</v>
      </c>
      <c r="P981" s="2">
        <f t="shared" si="127"/>
        <v>1929</v>
      </c>
    </row>
    <row r="982" spans="1:16" x14ac:dyDescent="0.25">
      <c r="A982" s="9">
        <v>43375</v>
      </c>
      <c r="B982" s="10">
        <v>-3.9663679353352244E-4</v>
      </c>
      <c r="C982" s="10">
        <v>8.8885155133067162E-3</v>
      </c>
      <c r="D982" s="10">
        <f t="shared" si="120"/>
        <v>-7.7098019592261916E-4</v>
      </c>
      <c r="E982" s="10">
        <f t="shared" si="121"/>
        <v>8.0948875048047486E-3</v>
      </c>
      <c r="F982" s="5">
        <f t="shared" si="122"/>
        <v>5.9441046250488026E-7</v>
      </c>
      <c r="G982" s="5">
        <f t="shared" si="123"/>
        <v>6.5527203715444048E-5</v>
      </c>
      <c r="H982" s="6" cm="1">
        <f t="array" ref="H982">INDEX(DCC_estimation!$O$16:$O$2531,P982)</f>
        <v>0.5753989365640847</v>
      </c>
      <c r="I982" s="10">
        <f t="shared" si="124"/>
        <v>7.7098019592261916E-4</v>
      </c>
      <c r="J982" s="10">
        <f t="shared" si="125"/>
        <v>8.0948875048047486E-3</v>
      </c>
      <c r="K982" s="14" cm="1">
        <f t="array" ref="K982">INDEX(DCC_estimation!$P$16:$P$2531,P982)</f>
        <v>5.6217556631342567E-3</v>
      </c>
      <c r="L982" s="14" cm="1">
        <f t="array" ref="L982">INDEX(DCC_estimation!$Q$17:$Q$2531,P982)</f>
        <v>1.4065175126557847E-2</v>
      </c>
      <c r="M982" s="14">
        <f>GARCH_SP500!I979</f>
        <v>4.8458533768830584E-3</v>
      </c>
      <c r="N982" s="14">
        <f>GARCH_AAPL!I979</f>
        <v>1.3246497635231173E-2</v>
      </c>
      <c r="O982" s="6">
        <f t="shared" si="126"/>
        <v>1.4396013088012651</v>
      </c>
      <c r="P982" s="2">
        <f t="shared" si="127"/>
        <v>1931</v>
      </c>
    </row>
    <row r="983" spans="1:16" x14ac:dyDescent="0.25">
      <c r="A983" s="9">
        <v>43376</v>
      </c>
      <c r="B983" s="10">
        <v>7.1149300650286129E-4</v>
      </c>
      <c r="C983" s="10">
        <v>1.2168562456385201E-2</v>
      </c>
      <c r="D983" s="10">
        <f t="shared" si="120"/>
        <v>3.3714960411376462E-4</v>
      </c>
      <c r="E983" s="10">
        <f t="shared" si="121"/>
        <v>1.1374934447883234E-2</v>
      </c>
      <c r="F983" s="5">
        <f t="shared" si="122"/>
        <v>1.1366985555406821E-7</v>
      </c>
      <c r="G983" s="5">
        <f t="shared" si="123"/>
        <v>1.2938913369364065E-4</v>
      </c>
      <c r="H983" s="6" cm="1">
        <f t="array" ref="H983">INDEX(DCC_estimation!$O$16:$O$2531,P983)</f>
        <v>0.58699489006993955</v>
      </c>
      <c r="I983" s="10">
        <f t="shared" si="124"/>
        <v>3.3714960411376462E-4</v>
      </c>
      <c r="J983" s="10">
        <f t="shared" si="125"/>
        <v>1.1374934447883234E-2</v>
      </c>
      <c r="K983" s="14" cm="1">
        <f t="array" ref="K983">INDEX(DCC_estimation!$P$16:$P$2531,P983)</f>
        <v>5.6154823433504347E-3</v>
      </c>
      <c r="L983" s="14" cm="1">
        <f t="array" ref="L983">INDEX(DCC_estimation!$Q$17:$Q$2531,P983)</f>
        <v>1.3660403505181693E-2</v>
      </c>
      <c r="M983" s="14">
        <f>GARCH_SP500!I980</f>
        <v>4.686663712777258E-3</v>
      </c>
      <c r="N983" s="14">
        <f>GARCH_AAPL!I980</f>
        <v>1.2925882558092652E-2</v>
      </c>
      <c r="O983" s="6">
        <f t="shared" si="126"/>
        <v>1.4279427061738237</v>
      </c>
      <c r="P983" s="2">
        <f t="shared" si="127"/>
        <v>1933</v>
      </c>
    </row>
    <row r="984" spans="1:16" x14ac:dyDescent="0.25">
      <c r="A984" s="9">
        <v>43377</v>
      </c>
      <c r="B984" s="10">
        <v>-8.1695157425543119E-3</v>
      </c>
      <c r="C984" s="10">
        <v>-1.7580918944079982E-2</v>
      </c>
      <c r="D984" s="10">
        <f t="shared" si="120"/>
        <v>-8.5438591449434088E-3</v>
      </c>
      <c r="E984" s="10">
        <f t="shared" si="121"/>
        <v>-1.8374546952581949E-2</v>
      </c>
      <c r="F984" s="5">
        <f t="shared" si="122"/>
        <v>7.2997529088633114E-5</v>
      </c>
      <c r="G984" s="5">
        <f t="shared" si="123"/>
        <v>3.3762397571263862E-4</v>
      </c>
      <c r="H984" s="6" cm="1">
        <f t="array" ref="H984">INDEX(DCC_estimation!$O$16:$O$2531,P984)</f>
        <v>0.57779317912626216</v>
      </c>
      <c r="I984" s="10">
        <f t="shared" si="124"/>
        <v>8.5438591449434088E-3</v>
      </c>
      <c r="J984" s="10">
        <f t="shared" si="125"/>
        <v>1.8374546952581949E-2</v>
      </c>
      <c r="K984" s="14" cm="1">
        <f t="array" ref="K984">INDEX(DCC_estimation!$P$16:$P$2531,P984)</f>
        <v>5.5116381124066163E-3</v>
      </c>
      <c r="L984" s="14" cm="1">
        <f t="array" ref="L984">INDEX(DCC_estimation!$Q$17:$Q$2531,P984)</f>
        <v>1.3427259059405908E-2</v>
      </c>
      <c r="M984" s="14">
        <f>GARCH_SP500!I981</f>
        <v>4.5321976478633836E-3</v>
      </c>
      <c r="N984" s="14">
        <f>GARCH_AAPL!I981</f>
        <v>1.2943454452668039E-2</v>
      </c>
      <c r="O984" s="6">
        <f t="shared" si="126"/>
        <v>1.4075994360773614</v>
      </c>
      <c r="P984" s="2">
        <f t="shared" si="127"/>
        <v>1935</v>
      </c>
    </row>
    <row r="985" spans="1:16" x14ac:dyDescent="0.25">
      <c r="A985" s="9">
        <v>43378</v>
      </c>
      <c r="B985" s="10">
        <v>-5.5279655088037449E-3</v>
      </c>
      <c r="C985" s="10">
        <v>-1.6228834313279705E-2</v>
      </c>
      <c r="D985" s="10">
        <f t="shared" si="120"/>
        <v>-5.9023089111928419E-3</v>
      </c>
      <c r="E985" s="10">
        <f t="shared" si="121"/>
        <v>-1.7022462321781673E-2</v>
      </c>
      <c r="F985" s="5">
        <f t="shared" si="122"/>
        <v>3.483725048314643E-5</v>
      </c>
      <c r="G985" s="5">
        <f t="shared" si="123"/>
        <v>2.8976422349647672E-4</v>
      </c>
      <c r="H985" s="6" cm="1">
        <f t="array" ref="H985">INDEX(DCC_estimation!$O$16:$O$2531,P985)</f>
        <v>0.57174888627130716</v>
      </c>
      <c r="I985" s="10">
        <f t="shared" si="124"/>
        <v>5.9023089111928419E-3</v>
      </c>
      <c r="J985" s="10">
        <f t="shared" si="125"/>
        <v>1.7022462321781673E-2</v>
      </c>
      <c r="K985" s="14" cm="1">
        <f t="array" ref="K985">INDEX(DCC_estimation!$P$16:$P$2531,P985)</f>
        <v>5.4151931527229354E-3</v>
      </c>
      <c r="L985" s="14" cm="1">
        <f t="array" ref="L985">INDEX(DCC_estimation!$Q$17:$Q$2531,P985)</f>
        <v>1.3449136754705748E-2</v>
      </c>
      <c r="M985" s="14">
        <f>GARCH_SP500!I982</f>
        <v>6.0108336695957549E-3</v>
      </c>
      <c r="N985" s="14">
        <f>GARCH_AAPL!I982</f>
        <v>1.4095422052584159E-2</v>
      </c>
      <c r="O985" s="6">
        <f t="shared" si="126"/>
        <v>1.4199916316829748</v>
      </c>
      <c r="P985" s="2">
        <f t="shared" si="127"/>
        <v>1937</v>
      </c>
    </row>
    <row r="986" spans="1:16" x14ac:dyDescent="0.25">
      <c r="A986" s="9">
        <v>43381</v>
      </c>
      <c r="B986" s="10">
        <v>-3.9506925841348295E-4</v>
      </c>
      <c r="C986" s="10">
        <v>-2.318373616955749E-3</v>
      </c>
      <c r="D986" s="10">
        <f t="shared" si="120"/>
        <v>-7.6941266080257967E-4</v>
      </c>
      <c r="E986" s="10">
        <f t="shared" si="121"/>
        <v>-3.112001625457717E-3</v>
      </c>
      <c r="F986" s="5">
        <f t="shared" si="122"/>
        <v>5.9199584260330553E-7</v>
      </c>
      <c r="G986" s="5">
        <f t="shared" si="123"/>
        <v>9.6845541168514727E-6</v>
      </c>
      <c r="H986" s="6" cm="1">
        <f t="array" ref="H986">INDEX(DCC_estimation!$O$16:$O$2531,P986)</f>
        <v>0.62903387372999253</v>
      </c>
      <c r="I986" s="10">
        <f t="shared" si="124"/>
        <v>7.6941266080257967E-4</v>
      </c>
      <c r="J986" s="10">
        <f t="shared" si="125"/>
        <v>3.112001625457717E-3</v>
      </c>
      <c r="K986" s="14" cm="1">
        <f t="array" ref="K986">INDEX(DCC_estimation!$P$16:$P$2531,P986)</f>
        <v>6.3991205702573191E-3</v>
      </c>
      <c r="L986" s="14" cm="1">
        <f t="array" ref="L986">INDEX(DCC_estimation!$Q$17:$Q$2531,P986)</f>
        <v>1.4344298884983314E-2</v>
      </c>
      <c r="M986" s="14">
        <f>GARCH_SP500!I983</f>
        <v>6.2727346617083429E-3</v>
      </c>
      <c r="N986" s="14">
        <f>GARCH_AAPL!I983</f>
        <v>1.4750036532354816E-2</v>
      </c>
      <c r="O986" s="6">
        <f t="shared" si="126"/>
        <v>1.4100453014591401</v>
      </c>
      <c r="P986" s="2">
        <f t="shared" si="127"/>
        <v>1939</v>
      </c>
    </row>
    <row r="987" spans="1:16" x14ac:dyDescent="0.25">
      <c r="A987" s="9">
        <v>43382</v>
      </c>
      <c r="B987" s="10">
        <v>-1.4179577940874877E-3</v>
      </c>
      <c r="C987" s="10">
        <v>1.3853474302123026E-2</v>
      </c>
      <c r="D987" s="10">
        <f t="shared" si="120"/>
        <v>-1.7923011964765844E-3</v>
      </c>
      <c r="E987" s="10">
        <f t="shared" si="121"/>
        <v>1.3059846293621058E-2</v>
      </c>
      <c r="F987" s="5">
        <f t="shared" si="122"/>
        <v>3.2123435788913959E-6</v>
      </c>
      <c r="G987" s="5">
        <f t="shared" si="123"/>
        <v>1.705595852130077E-4</v>
      </c>
      <c r="H987" s="6" cm="1">
        <f t="array" ref="H987">INDEX(DCC_estimation!$O$16:$O$2531,P987)</f>
        <v>0.64586896253769577</v>
      </c>
      <c r="I987" s="10">
        <f t="shared" si="124"/>
        <v>1.7923011964765844E-3</v>
      </c>
      <c r="J987" s="10">
        <f t="shared" si="125"/>
        <v>1.3059846293621058E-2</v>
      </c>
      <c r="K987" s="14" cm="1">
        <f t="array" ref="K987">INDEX(DCC_estimation!$P$16:$P$2531,P987)</f>
        <v>6.575983635790655E-3</v>
      </c>
      <c r="L987" s="14" cm="1">
        <f t="array" ref="L987">INDEX(DCC_estimation!$Q$17:$Q$2531,P987)</f>
        <v>1.4854043938561289E-2</v>
      </c>
      <c r="M987" s="14">
        <f>GARCH_SP500!I984</f>
        <v>5.8088287146515101E-3</v>
      </c>
      <c r="N987" s="14">
        <f>GARCH_AAPL!I984</f>
        <v>1.4001804920766662E-2</v>
      </c>
      <c r="O987" s="6">
        <f t="shared" si="126"/>
        <v>1.4589096444633161</v>
      </c>
      <c r="P987" s="2">
        <f t="shared" si="127"/>
        <v>1941</v>
      </c>
    </row>
    <row r="988" spans="1:16" x14ac:dyDescent="0.25">
      <c r="A988" s="9">
        <v>43383</v>
      </c>
      <c r="B988" s="10">
        <v>-3.2864175757028824E-2</v>
      </c>
      <c r="C988" s="10">
        <v>-4.6326073016724423E-2</v>
      </c>
      <c r="D988" s="10">
        <f t="shared" si="120"/>
        <v>-3.3238519159417917E-2</v>
      </c>
      <c r="E988" s="10">
        <f t="shared" si="121"/>
        <v>-4.711970102522639E-2</v>
      </c>
      <c r="F988" s="5">
        <f t="shared" si="122"/>
        <v>1.1047991559109921E-3</v>
      </c>
      <c r="G988" s="5">
        <f t="shared" si="123"/>
        <v>2.2202662247067209E-3</v>
      </c>
      <c r="H988" s="6" cm="1">
        <f t="array" ref="H988">INDEX(DCC_estimation!$O$16:$O$2531,P988)</f>
        <v>0.63346026864146177</v>
      </c>
      <c r="I988" s="10">
        <f t="shared" si="124"/>
        <v>3.3238519159417917E-2</v>
      </c>
      <c r="J988" s="10">
        <f t="shared" si="125"/>
        <v>4.711970102522639E-2</v>
      </c>
      <c r="K988" s="14" cm="1">
        <f t="array" ref="K988">INDEX(DCC_estimation!$P$16:$P$2531,P988)</f>
        <v>6.2445703521766677E-3</v>
      </c>
      <c r="L988" s="14" cm="1">
        <f t="array" ref="L988">INDEX(DCC_estimation!$Q$17:$Q$2531,P988)</f>
        <v>1.4268226485605488E-2</v>
      </c>
      <c r="M988" s="14">
        <f>GARCH_SP500!I985</f>
        <v>5.5050587076379805E-3</v>
      </c>
      <c r="N988" s="14">
        <f>GARCH_AAPL!I985</f>
        <v>1.3980440636514865E-2</v>
      </c>
      <c r="O988" s="6">
        <f t="shared" si="126"/>
        <v>1.4473941476947851</v>
      </c>
      <c r="P988" s="2">
        <f t="shared" si="127"/>
        <v>1943</v>
      </c>
    </row>
    <row r="989" spans="1:16" x14ac:dyDescent="0.25">
      <c r="A989" s="9">
        <v>43384</v>
      </c>
      <c r="B989" s="10">
        <v>-2.0573073719881707E-2</v>
      </c>
      <c r="C989" s="10">
        <v>-8.8278979478647601E-3</v>
      </c>
      <c r="D989" s="10">
        <f t="shared" si="120"/>
        <v>-2.0947417122270804E-2</v>
      </c>
      <c r="E989" s="10">
        <f t="shared" si="121"/>
        <v>-9.6215259563667277E-3</v>
      </c>
      <c r="F989" s="5">
        <f t="shared" si="122"/>
        <v>4.3879428409440404E-4</v>
      </c>
      <c r="G989" s="5">
        <f t="shared" si="123"/>
        <v>9.2573761729038674E-5</v>
      </c>
      <c r="H989" s="6" cm="1">
        <f t="array" ref="H989">INDEX(DCC_estimation!$O$16:$O$2531,P989)</f>
        <v>0.58594532481795791</v>
      </c>
      <c r="I989" s="10">
        <f t="shared" si="124"/>
        <v>2.0947417122270804E-2</v>
      </c>
      <c r="J989" s="10">
        <f t="shared" si="125"/>
        <v>9.6215259563667277E-3</v>
      </c>
      <c r="K989" s="14" cm="1">
        <f t="array" ref="K989">INDEX(DCC_estimation!$P$16:$P$2531,P989)</f>
        <v>6.0328612370586267E-3</v>
      </c>
      <c r="L989" s="14" cm="1">
        <f t="array" ref="L989">INDEX(DCC_estimation!$Q$17:$Q$2531,P989)</f>
        <v>1.4245528334793115E-2</v>
      </c>
      <c r="M989" s="14">
        <f>GARCH_SP500!I986</f>
        <v>1.6154968986875781E-2</v>
      </c>
      <c r="N989" s="14">
        <f>GARCH_AAPL!I986</f>
        <v>2.1343454286647263E-2</v>
      </c>
      <c r="O989" s="6">
        <f t="shared" si="126"/>
        <v>1.383605622496213</v>
      </c>
      <c r="P989" s="2">
        <f t="shared" si="127"/>
        <v>1945</v>
      </c>
    </row>
    <row r="990" spans="1:16" x14ac:dyDescent="0.25">
      <c r="A990" s="9">
        <v>43385</v>
      </c>
      <c r="B990" s="10">
        <v>1.4206284338267983E-2</v>
      </c>
      <c r="C990" s="10">
        <v>3.5719301202505216E-2</v>
      </c>
      <c r="D990" s="10">
        <f t="shared" si="120"/>
        <v>1.3831940935878886E-2</v>
      </c>
      <c r="E990" s="10">
        <f t="shared" si="121"/>
        <v>3.4925673194003248E-2</v>
      </c>
      <c r="F990" s="5">
        <f t="shared" si="122"/>
        <v>1.9132259005364208E-4</v>
      </c>
      <c r="G990" s="5">
        <f t="shared" si="123"/>
        <v>1.2198026480543171E-3</v>
      </c>
      <c r="H990" s="6" cm="1">
        <f t="array" ref="H990">INDEX(DCC_estimation!$O$16:$O$2531,P990)</f>
        <v>0.80100622316185788</v>
      </c>
      <c r="I990" s="10">
        <f t="shared" si="124"/>
        <v>1.3831940935878886E-2</v>
      </c>
      <c r="J990" s="10">
        <f t="shared" si="125"/>
        <v>3.4925673194003248E-2</v>
      </c>
      <c r="K990" s="14" cm="1">
        <f t="array" ref="K990">INDEX(DCC_estimation!$P$16:$P$2531,P990)</f>
        <v>1.4490524062600431E-2</v>
      </c>
      <c r="L990" s="14" cm="1">
        <f t="array" ref="L990">INDEX(DCC_estimation!$Q$17:$Q$2531,P990)</f>
        <v>2.01714512475939E-2</v>
      </c>
      <c r="M990" s="14">
        <f>GARCH_SP500!I987</f>
        <v>1.7100791501035051E-2</v>
      </c>
      <c r="N990" s="14">
        <f>GARCH_AAPL!I987</f>
        <v>1.9950227843456889E-2</v>
      </c>
      <c r="O990" s="6">
        <f t="shared" si="126"/>
        <v>1.1150361373906832</v>
      </c>
      <c r="P990" s="2">
        <f t="shared" si="127"/>
        <v>1947</v>
      </c>
    </row>
    <row r="991" spans="1:16" x14ac:dyDescent="0.25">
      <c r="A991" s="9">
        <v>43388</v>
      </c>
      <c r="B991" s="10">
        <v>-5.9050351808552781E-3</v>
      </c>
      <c r="C991" s="10">
        <v>-2.1385799828913643E-2</v>
      </c>
      <c r="D991" s="10">
        <f t="shared" si="120"/>
        <v>-6.2793785832443751E-3</v>
      </c>
      <c r="E991" s="10">
        <f t="shared" si="121"/>
        <v>-2.2179427837415611E-2</v>
      </c>
      <c r="F991" s="5">
        <f t="shared" si="122"/>
        <v>3.9430595391708138E-5</v>
      </c>
      <c r="G991" s="5">
        <f t="shared" si="123"/>
        <v>4.9192701919512647E-4</v>
      </c>
      <c r="H991" s="6" cm="1">
        <f t="array" ref="H991">INDEX(DCC_estimation!$O$16:$O$2531,P991)</f>
        <v>0.737576816288948</v>
      </c>
      <c r="I991" s="10">
        <f t="shared" si="124"/>
        <v>6.2793785832443751E-3</v>
      </c>
      <c r="J991" s="10">
        <f t="shared" si="125"/>
        <v>2.2179427837415611E-2</v>
      </c>
      <c r="K991" s="14" cm="1">
        <f t="array" ref="K991">INDEX(DCC_estimation!$P$16:$P$2531,P991)</f>
        <v>1.5244274188960062E-2</v>
      </c>
      <c r="L991" s="14" cm="1">
        <f t="array" ref="L991">INDEX(DCC_estimation!$Q$17:$Q$2531,P991)</f>
        <v>1.8962413074724377E-2</v>
      </c>
      <c r="M991" s="14">
        <f>GARCH_SP500!I988</f>
        <v>1.6076090076254095E-2</v>
      </c>
      <c r="N991" s="14">
        <f>GARCH_AAPL!I988</f>
        <v>2.1932846375336702E-2</v>
      </c>
      <c r="O991" s="6">
        <f t="shared" si="126"/>
        <v>0.91747472470286529</v>
      </c>
      <c r="P991" s="2">
        <f t="shared" si="127"/>
        <v>1949</v>
      </c>
    </row>
    <row r="992" spans="1:16" x14ac:dyDescent="0.25">
      <c r="A992" s="9">
        <v>43389</v>
      </c>
      <c r="B992" s="10">
        <v>2.1495643069809001E-2</v>
      </c>
      <c r="C992" s="10">
        <v>2.2037136547662817E-2</v>
      </c>
      <c r="D992" s="10">
        <f t="shared" si="120"/>
        <v>2.1121299667419904E-2</v>
      </c>
      <c r="E992" s="10">
        <f t="shared" si="121"/>
        <v>2.1243508539160849E-2</v>
      </c>
      <c r="F992" s="5">
        <f t="shared" si="122"/>
        <v>4.4610929964095211E-4</v>
      </c>
      <c r="G992" s="5">
        <f t="shared" si="123"/>
        <v>4.5128665505339994E-4</v>
      </c>
      <c r="H992" s="6" cm="1">
        <f t="array" ref="H992">INDEX(DCC_estimation!$O$16:$O$2531,P992)</f>
        <v>0.74653873434392282</v>
      </c>
      <c r="I992" s="10">
        <f t="shared" si="124"/>
        <v>2.1121299667419904E-2</v>
      </c>
      <c r="J992" s="10">
        <f t="shared" si="125"/>
        <v>2.1243508539160849E-2</v>
      </c>
      <c r="K992" s="14" cm="1">
        <f t="array" ref="K992">INDEX(DCC_estimation!$P$16:$P$2531,P992)</f>
        <v>1.4361105467678967E-2</v>
      </c>
      <c r="L992" s="14" cm="1">
        <f t="array" ref="L992">INDEX(DCC_estimation!$Q$17:$Q$2531,P992)</f>
        <v>2.0559199035974321E-2</v>
      </c>
      <c r="M992" s="14">
        <f>GARCH_SP500!I989</f>
        <v>1.4332197749594558E-2</v>
      </c>
      <c r="N992" s="14">
        <f>GARCH_AAPL!I989</f>
        <v>2.1664914966960283E-2</v>
      </c>
      <c r="O992" s="6">
        <f t="shared" si="126"/>
        <v>1.0687365580584125</v>
      </c>
      <c r="P992" s="2">
        <f t="shared" si="127"/>
        <v>1951</v>
      </c>
    </row>
    <row r="993" spans="1:16" x14ac:dyDescent="0.25">
      <c r="A993" s="9">
        <v>43390</v>
      </c>
      <c r="B993" s="10">
        <v>-2.5267623277536178E-4</v>
      </c>
      <c r="C993" s="10">
        <v>-4.3213505945118857E-3</v>
      </c>
      <c r="D993" s="10">
        <f t="shared" si="120"/>
        <v>-6.270196351644585E-4</v>
      </c>
      <c r="E993" s="10">
        <f t="shared" si="121"/>
        <v>-5.1149786030138542E-3</v>
      </c>
      <c r="F993" s="5">
        <f t="shared" si="122"/>
        <v>3.9315362288177062E-7</v>
      </c>
      <c r="G993" s="5">
        <f t="shared" si="123"/>
        <v>2.6163006109289561E-5</v>
      </c>
      <c r="H993" s="6" cm="1">
        <f t="array" ref="H993">INDEX(DCC_estimation!$O$16:$O$2531,P993)</f>
        <v>0.72749043870685903</v>
      </c>
      <c r="I993" s="10">
        <f t="shared" si="124"/>
        <v>6.270196351644585E-4</v>
      </c>
      <c r="J993" s="10">
        <f t="shared" si="125"/>
        <v>5.1149786030138542E-3</v>
      </c>
      <c r="K993" s="14" cm="1">
        <f t="array" ref="K993">INDEX(DCC_estimation!$P$16:$P$2531,P993)</f>
        <v>1.2870078420135095E-2</v>
      </c>
      <c r="L993" s="14" cm="1">
        <f t="array" ref="L993">INDEX(DCC_estimation!$Q$17:$Q$2531,P993)</f>
        <v>2.0298061986792265E-2</v>
      </c>
      <c r="M993" s="14">
        <f>GARCH_SP500!I990</f>
        <v>1.5657972012657027E-2</v>
      </c>
      <c r="N993" s="14">
        <f>GARCH_AAPL!I990</f>
        <v>2.1145655521347388E-2</v>
      </c>
      <c r="O993" s="6">
        <f t="shared" si="126"/>
        <v>1.1473625519303963</v>
      </c>
      <c r="P993" s="2">
        <f t="shared" si="127"/>
        <v>1953</v>
      </c>
    </row>
    <row r="994" spans="1:16" x14ac:dyDescent="0.25">
      <c r="A994" s="9">
        <v>43391</v>
      </c>
      <c r="B994" s="10">
        <v>-1.4391946490294405E-2</v>
      </c>
      <c r="C994" s="10">
        <v>-2.3373569811047989E-2</v>
      </c>
      <c r="D994" s="10">
        <f t="shared" si="120"/>
        <v>-1.4766289892683502E-2</v>
      </c>
      <c r="E994" s="10">
        <f t="shared" si="121"/>
        <v>-2.4167197819549957E-2</v>
      </c>
      <c r="F994" s="5">
        <f t="shared" si="122"/>
        <v>2.1804331719476694E-4</v>
      </c>
      <c r="G994" s="5">
        <f t="shared" si="123"/>
        <v>5.8405345044926021E-4</v>
      </c>
      <c r="H994" s="6" cm="1">
        <f t="array" ref="H994">INDEX(DCC_estimation!$O$16:$O$2531,P994)</f>
        <v>0.73228190240372193</v>
      </c>
      <c r="I994" s="10">
        <f t="shared" si="124"/>
        <v>1.4766289892683502E-2</v>
      </c>
      <c r="J994" s="10">
        <f t="shared" si="125"/>
        <v>2.4167197819549957E-2</v>
      </c>
      <c r="K994" s="14" cm="1">
        <f t="array" ref="K994">INDEX(DCC_estimation!$P$16:$P$2531,P994)</f>
        <v>1.400081370822632E-2</v>
      </c>
      <c r="L994" s="14" cm="1">
        <f t="array" ref="L994">INDEX(DCC_estimation!$Q$17:$Q$2531,P994)</f>
        <v>1.9824767016799957E-2</v>
      </c>
      <c r="M994" s="14">
        <f>GARCH_SP500!I991</f>
        <v>1.365594609701132E-2</v>
      </c>
      <c r="N994" s="14">
        <f>GARCH_AAPL!I991</f>
        <v>1.9554252379735241E-2</v>
      </c>
      <c r="O994" s="6">
        <f t="shared" si="126"/>
        <v>1.0368910270724503</v>
      </c>
      <c r="P994" s="2">
        <f t="shared" si="127"/>
        <v>1955</v>
      </c>
    </row>
    <row r="995" spans="1:16" x14ac:dyDescent="0.25">
      <c r="A995" s="9">
        <v>43392</v>
      </c>
      <c r="B995" s="10">
        <v>-3.6116990154511086E-4</v>
      </c>
      <c r="C995" s="10">
        <v>1.5230033974075852E-2</v>
      </c>
      <c r="D995" s="10">
        <f t="shared" si="120"/>
        <v>-7.3551330393420758E-4</v>
      </c>
      <c r="E995" s="10">
        <f t="shared" si="121"/>
        <v>1.4436405965573884E-2</v>
      </c>
      <c r="F995" s="5">
        <f t="shared" si="122"/>
        <v>5.4097982026421398E-7</v>
      </c>
      <c r="G995" s="5">
        <f t="shared" si="123"/>
        <v>2.0840981720285723E-4</v>
      </c>
      <c r="H995" s="6" cm="1">
        <f t="array" ref="H995">INDEX(DCC_estimation!$O$16:$O$2531,P995)</f>
        <v>0.70545185073024941</v>
      </c>
      <c r="I995" s="10">
        <f t="shared" si="124"/>
        <v>7.3551330393420758E-4</v>
      </c>
      <c r="J995" s="10">
        <f t="shared" si="125"/>
        <v>1.4436405965573884E-2</v>
      </c>
      <c r="K995" s="14" cm="1">
        <f t="array" ref="K995">INDEX(DCC_estimation!$P$16:$P$2531,P995)</f>
        <v>1.2303409079384561E-2</v>
      </c>
      <c r="L995" s="14" cm="1">
        <f t="array" ref="L995">INDEX(DCC_estimation!$Q$17:$Q$2531,P995)</f>
        <v>1.8482508006154481E-2</v>
      </c>
      <c r="M995" s="14">
        <f>GARCH_SP500!I992</f>
        <v>1.3798983758164239E-2</v>
      </c>
      <c r="N995" s="14">
        <f>GARCH_AAPL!I992</f>
        <v>2.0046983517148575E-2</v>
      </c>
      <c r="O995" s="6">
        <f t="shared" si="126"/>
        <v>1.059748513192617</v>
      </c>
      <c r="P995" s="2">
        <f t="shared" si="127"/>
        <v>1957</v>
      </c>
    </row>
    <row r="996" spans="1:16" x14ac:dyDescent="0.25">
      <c r="A996" s="9">
        <v>43395</v>
      </c>
      <c r="B996" s="10">
        <v>-4.2994746692295305E-3</v>
      </c>
      <c r="C996" s="10">
        <v>6.1100543725329803E-3</v>
      </c>
      <c r="D996" s="10">
        <f t="shared" si="120"/>
        <v>-4.6738180716186274E-3</v>
      </c>
      <c r="E996" s="10">
        <f t="shared" si="121"/>
        <v>5.3164263640310119E-3</v>
      </c>
      <c r="F996" s="5">
        <f t="shared" si="122"/>
        <v>2.1844575366588866E-5</v>
      </c>
      <c r="G996" s="5">
        <f t="shared" si="123"/>
        <v>2.8264389284164006E-5</v>
      </c>
      <c r="H996" s="6" cm="1">
        <f t="array" ref="H996">INDEX(DCC_estimation!$O$16:$O$2531,P996)</f>
        <v>0.7351913110403191</v>
      </c>
      <c r="I996" s="10">
        <f t="shared" si="124"/>
        <v>4.6738180716186274E-3</v>
      </c>
      <c r="J996" s="10">
        <f t="shared" si="125"/>
        <v>5.3164263640310119E-3</v>
      </c>
      <c r="K996" s="14" cm="1">
        <f t="array" ref="K996">INDEX(DCC_estimation!$P$16:$P$2531,P996)</f>
        <v>1.2414138354864192E-2</v>
      </c>
      <c r="L996" s="14" cm="1">
        <f t="array" ref="L996">INDEX(DCC_estimation!$Q$17:$Q$2531,P996)</f>
        <v>1.8895937648454847E-2</v>
      </c>
      <c r="M996" s="14">
        <f>GARCH_SP500!I993</f>
        <v>1.2078065853017537E-2</v>
      </c>
      <c r="N996" s="14">
        <f>GARCH_AAPL!I993</f>
        <v>1.9097956522603491E-2</v>
      </c>
      <c r="O996" s="6">
        <f t="shared" si="126"/>
        <v>1.1190570602638996</v>
      </c>
      <c r="P996" s="2">
        <f t="shared" si="127"/>
        <v>1959</v>
      </c>
    </row>
    <row r="997" spans="1:16" x14ac:dyDescent="0.25">
      <c r="A997" s="9">
        <v>43396</v>
      </c>
      <c r="B997" s="10">
        <v>-5.5118510239923202E-3</v>
      </c>
      <c r="C997" s="10">
        <v>9.4267123290898702E-3</v>
      </c>
      <c r="D997" s="10">
        <f t="shared" si="120"/>
        <v>-5.8861944263814171E-3</v>
      </c>
      <c r="E997" s="10">
        <f t="shared" si="121"/>
        <v>8.6330843205879026E-3</v>
      </c>
      <c r="F997" s="5">
        <f t="shared" si="122"/>
        <v>3.464728482516366E-5</v>
      </c>
      <c r="G997" s="5">
        <f t="shared" si="123"/>
        <v>7.4530144886380691E-5</v>
      </c>
      <c r="H997" s="6" cm="1">
        <f t="array" ref="H997">INDEX(DCC_estimation!$O$16:$O$2531,P997)</f>
        <v>0.67988827181233791</v>
      </c>
      <c r="I997" s="10">
        <f t="shared" si="124"/>
        <v>5.8861944263814171E-3</v>
      </c>
      <c r="J997" s="10">
        <f t="shared" si="125"/>
        <v>8.6330843205879026E-3</v>
      </c>
      <c r="K997" s="14" cm="1">
        <f t="array" ref="K997">INDEX(DCC_estimation!$P$16:$P$2531,P997)</f>
        <v>1.098032188235174E-2</v>
      </c>
      <c r="L997" s="14" cm="1">
        <f t="array" ref="L997">INDEX(DCC_estimation!$Q$17:$Q$2531,P997)</f>
        <v>1.8098052022324475E-2</v>
      </c>
      <c r="M997" s="14">
        <f>GARCH_SP500!I994</f>
        <v>1.0859261963001606E-2</v>
      </c>
      <c r="N997" s="14">
        <f>GARCH_AAPL!I994</f>
        <v>1.7739603754116508E-2</v>
      </c>
      <c r="O997" s="6">
        <f t="shared" si="126"/>
        <v>1.120609527158287</v>
      </c>
      <c r="P997" s="2">
        <f t="shared" si="127"/>
        <v>1961</v>
      </c>
    </row>
    <row r="998" spans="1:16" x14ac:dyDescent="0.25">
      <c r="A998" s="9">
        <v>43397</v>
      </c>
      <c r="B998" s="10">
        <v>-3.0864490329077787E-2</v>
      </c>
      <c r="C998" s="10">
        <v>-3.4301621412501593E-2</v>
      </c>
      <c r="D998" s="10">
        <f t="shared" si="120"/>
        <v>-3.1238833731466884E-2</v>
      </c>
      <c r="E998" s="10">
        <f t="shared" si="121"/>
        <v>-3.509524942100356E-2</v>
      </c>
      <c r="F998" s="5">
        <f t="shared" si="122"/>
        <v>9.7586473290223327E-4</v>
      </c>
      <c r="G998" s="5">
        <f t="shared" si="123"/>
        <v>1.2316765319224507E-3</v>
      </c>
      <c r="H998" s="6" cm="1">
        <f t="array" ref="H998">INDEX(DCC_estimation!$O$16:$O$2531,P998)</f>
        <v>0.63748080001092844</v>
      </c>
      <c r="I998" s="10">
        <f t="shared" si="124"/>
        <v>3.1238833731466884E-2</v>
      </c>
      <c r="J998" s="10">
        <f t="shared" si="125"/>
        <v>3.509524942100356E-2</v>
      </c>
      <c r="K998" s="14" cm="1">
        <f t="array" ref="K998">INDEX(DCC_estimation!$P$16:$P$2531,P998)</f>
        <v>9.9831775837094447E-3</v>
      </c>
      <c r="L998" s="14" cm="1">
        <f t="array" ref="L998">INDEX(DCC_estimation!$Q$17:$Q$2531,P998)</f>
        <v>1.6984651543820242E-2</v>
      </c>
      <c r="M998" s="14">
        <f>GARCH_SP500!I995</f>
        <v>1.0001515827303367E-2</v>
      </c>
      <c r="N998" s="14">
        <f>GARCH_AAPL!I995</f>
        <v>1.6722115358165753E-2</v>
      </c>
      <c r="O998" s="6">
        <f t="shared" si="126"/>
        <v>1.0845634231459049</v>
      </c>
      <c r="P998" s="2">
        <f t="shared" si="127"/>
        <v>1963</v>
      </c>
    </row>
    <row r="999" spans="1:16" x14ac:dyDescent="0.25">
      <c r="A999" s="9">
        <v>43398</v>
      </c>
      <c r="B999" s="10">
        <v>1.8625051767629408E-2</v>
      </c>
      <c r="C999" s="10">
        <v>2.1897847819942307E-2</v>
      </c>
      <c r="D999" s="10">
        <f t="shared" si="120"/>
        <v>1.8250708365240311E-2</v>
      </c>
      <c r="E999" s="10">
        <f t="shared" si="121"/>
        <v>2.1104219811440339E-2</v>
      </c>
      <c r="F999" s="5">
        <f t="shared" si="122"/>
        <v>3.3308835583305269E-4</v>
      </c>
      <c r="G999" s="5">
        <f t="shared" si="123"/>
        <v>4.4538809384959087E-4</v>
      </c>
      <c r="H999" s="6" cm="1">
        <f t="array" ref="H999">INDEX(DCC_estimation!$O$16:$O$2531,P999)</f>
        <v>0.57796423462493163</v>
      </c>
      <c r="I999" s="10">
        <f t="shared" si="124"/>
        <v>1.8250708365240311E-2</v>
      </c>
      <c r="J999" s="10">
        <f t="shared" si="125"/>
        <v>2.1104219811440339E-2</v>
      </c>
      <c r="K999" s="14" cm="1">
        <f t="array" ref="K999">INDEX(DCC_estimation!$P$16:$P$2531,P999)</f>
        <v>9.2961903987260411E-3</v>
      </c>
      <c r="L999" s="14" cm="1">
        <f t="array" ref="L999">INDEX(DCC_estimation!$Q$17:$Q$2531,P999)</f>
        <v>1.6171668506358927E-2</v>
      </c>
      <c r="M999" s="14">
        <f>GARCH_SP500!I996</f>
        <v>1.6904155112543947E-2</v>
      </c>
      <c r="N999" s="14">
        <f>GARCH_AAPL!I996</f>
        <v>2.0010393082859842E-2</v>
      </c>
      <c r="O999" s="6">
        <f t="shared" si="126"/>
        <v>1.0054275579560765</v>
      </c>
      <c r="P999" s="2">
        <f t="shared" si="127"/>
        <v>1965</v>
      </c>
    </row>
    <row r="1000" spans="1:16" x14ac:dyDescent="0.25">
      <c r="A1000" s="9">
        <v>43399</v>
      </c>
      <c r="B1000" s="10">
        <v>-1.7327217554896079E-2</v>
      </c>
      <c r="C1000" s="10">
        <v>-1.5923566589198024E-2</v>
      </c>
      <c r="D1000" s="10">
        <f t="shared" si="120"/>
        <v>-1.7701560957285176E-2</v>
      </c>
      <c r="E1000" s="10">
        <f t="shared" si="121"/>
        <v>-1.6717194597699991E-2</v>
      </c>
      <c r="F1000" s="5">
        <f t="shared" si="122"/>
        <v>3.1334526032448287E-4</v>
      </c>
      <c r="G1000" s="5">
        <f t="shared" si="123"/>
        <v>2.794645952173698E-4</v>
      </c>
      <c r="H1000" s="6" cm="1">
        <f t="array" ref="H1000">INDEX(DCC_estimation!$O$16:$O$2531,P1000)</f>
        <v>0.73954379243427437</v>
      </c>
      <c r="I1000" s="10">
        <f t="shared" si="124"/>
        <v>1.7701560957285176E-2</v>
      </c>
      <c r="J1000" s="10">
        <f t="shared" si="125"/>
        <v>1.6717194597699991E-2</v>
      </c>
      <c r="K1000" s="14" cm="1">
        <f t="array" ref="K1000">INDEX(DCC_estimation!$P$16:$P$2531,P1000)</f>
        <v>1.5047963613669673E-2</v>
      </c>
      <c r="L1000" s="14" cm="1">
        <f t="array" ref="L1000">INDEX(DCC_estimation!$Q$17:$Q$2531,P1000)</f>
        <v>1.8898825249486263E-2</v>
      </c>
      <c r="M1000" s="14">
        <f>GARCH_SP500!I997</f>
        <v>1.6792201901254116E-2</v>
      </c>
      <c r="N1000" s="14">
        <f>GARCH_AAPL!I997</f>
        <v>1.9778720485987757E-2</v>
      </c>
      <c r="O1000" s="6">
        <f t="shared" si="126"/>
        <v>0.92879736131614088</v>
      </c>
      <c r="P1000" s="2">
        <f t="shared" si="127"/>
        <v>1967</v>
      </c>
    </row>
    <row r="1001" spans="1:16" x14ac:dyDescent="0.25">
      <c r="A1001" s="9">
        <v>43402</v>
      </c>
      <c r="B1001" s="10">
        <v>-6.5596214677152709E-3</v>
      </c>
      <c r="C1001" s="10">
        <v>-1.8770226190102157E-2</v>
      </c>
      <c r="D1001" s="10">
        <f t="shared" si="120"/>
        <v>-6.9339648701043678E-3</v>
      </c>
      <c r="E1001" s="10">
        <f t="shared" si="121"/>
        <v>-1.9563854198604125E-2</v>
      </c>
      <c r="F1001" s="5">
        <f t="shared" si="122"/>
        <v>4.8079868819841481E-5</v>
      </c>
      <c r="G1001" s="5">
        <f t="shared" si="123"/>
        <v>3.8274439110424021E-4</v>
      </c>
      <c r="H1001" s="6" cm="1">
        <f t="array" ref="H1001">INDEX(DCC_estimation!$O$16:$O$2531,P1001)</f>
        <v>0.74650964839270662</v>
      </c>
      <c r="I1001" s="10">
        <f t="shared" si="124"/>
        <v>6.9339648701043678E-3</v>
      </c>
      <c r="J1001" s="10">
        <f t="shared" si="125"/>
        <v>1.9563854198604125E-2</v>
      </c>
      <c r="K1001" s="14" cm="1">
        <f t="array" ref="K1001">INDEX(DCC_estimation!$P$16:$P$2531,P1001)</f>
        <v>1.494884025976927E-2</v>
      </c>
      <c r="L1001" s="14" cm="1">
        <f t="array" ref="L1001">INDEX(DCC_estimation!$Q$17:$Q$2531,P1001)</f>
        <v>1.8685946536343929E-2</v>
      </c>
      <c r="M1001" s="14">
        <f>GARCH_SP500!I998</f>
        <v>1.6778676294778333E-2</v>
      </c>
      <c r="N1001" s="14">
        <f>GARCH_AAPL!I998</f>
        <v>1.9248562456011094E-2</v>
      </c>
      <c r="O1001" s="6">
        <f t="shared" si="126"/>
        <v>0.93313187754581872</v>
      </c>
      <c r="P1001" s="2">
        <f t="shared" si="127"/>
        <v>1969</v>
      </c>
    </row>
    <row r="1002" spans="1:16" x14ac:dyDescent="0.25">
      <c r="A1002" s="9">
        <v>43403</v>
      </c>
      <c r="B1002" s="10">
        <v>1.5666824420255576E-2</v>
      </c>
      <c r="C1002" s="10">
        <v>4.9943459292434156E-3</v>
      </c>
      <c r="D1002" s="10">
        <f t="shared" si="120"/>
        <v>1.5292481017866479E-2</v>
      </c>
      <c r="E1002" s="10">
        <f t="shared" si="121"/>
        <v>4.2007179207414471E-3</v>
      </c>
      <c r="F1002" s="5">
        <f t="shared" si="122"/>
        <v>2.3385997568180659E-4</v>
      </c>
      <c r="G1002" s="5">
        <f t="shared" si="123"/>
        <v>1.7646031049638348E-5</v>
      </c>
      <c r="H1002" s="6" cm="1">
        <f t="array" ref="H1002">INDEX(DCC_estimation!$O$16:$O$2531,P1002)</f>
        <v>0.74222703767411458</v>
      </c>
      <c r="I1002" s="10">
        <f t="shared" si="124"/>
        <v>1.5292481017866479E-2</v>
      </c>
      <c r="J1002" s="10">
        <f t="shared" si="125"/>
        <v>4.2007179207414471E-3</v>
      </c>
      <c r="K1002" s="14" cm="1">
        <f t="array" ref="K1002">INDEX(DCC_estimation!$P$16:$P$2531,P1002)</f>
        <v>1.4912092041891813E-2</v>
      </c>
      <c r="L1002" s="14" cm="1">
        <f t="array" ref="L1002">INDEX(DCC_estimation!$Q$17:$Q$2531,P1002)</f>
        <v>1.8244862823525825E-2</v>
      </c>
      <c r="M1002" s="14">
        <f>GARCH_SP500!I999</f>
        <v>1.4981773715095462E-2</v>
      </c>
      <c r="N1002" s="14">
        <f>GARCH_AAPL!I999</f>
        <v>1.9157882494849236E-2</v>
      </c>
      <c r="O1002" s="6">
        <f t="shared" si="126"/>
        <v>0.90811070963307827</v>
      </c>
      <c r="P1002" s="2">
        <f t="shared" si="127"/>
        <v>1971</v>
      </c>
    </row>
    <row r="1003" spans="1:16" x14ac:dyDescent="0.25">
      <c r="A1003" s="9">
        <v>43404</v>
      </c>
      <c r="B1003" s="10">
        <v>1.0851291456518197E-2</v>
      </c>
      <c r="C1003" s="10">
        <v>2.606655366026156E-2</v>
      </c>
      <c r="D1003" s="10">
        <f t="shared" si="120"/>
        <v>1.04769480541291E-2</v>
      </c>
      <c r="E1003" s="10">
        <f t="shared" si="121"/>
        <v>2.5272925651759592E-2</v>
      </c>
      <c r="F1003" s="5">
        <f t="shared" si="122"/>
        <v>1.0976644052891954E-4</v>
      </c>
      <c r="G1003" s="5">
        <f t="shared" si="123"/>
        <v>6.3872077099936804E-4</v>
      </c>
      <c r="H1003" s="6" cm="1">
        <f t="array" ref="H1003">INDEX(DCC_estimation!$O$16:$O$2531,P1003)</f>
        <v>0.72260335087024086</v>
      </c>
      <c r="I1003" s="10">
        <f t="shared" si="124"/>
        <v>1.04769480541291E-2</v>
      </c>
      <c r="J1003" s="10">
        <f t="shared" si="125"/>
        <v>2.5272925651759592E-2</v>
      </c>
      <c r="K1003" s="14" cm="1">
        <f t="array" ref="K1003">INDEX(DCC_estimation!$P$16:$P$2531,P1003)</f>
        <v>1.3376590873830784E-2</v>
      </c>
      <c r="L1003" s="14" cm="1">
        <f t="array" ref="L1003">INDEX(DCC_estimation!$Q$17:$Q$2531,P1003)</f>
        <v>1.8173703468214931E-2</v>
      </c>
      <c r="M1003" s="14">
        <f>GARCH_SP500!I1000</f>
        <v>1.4713809099008594E-2</v>
      </c>
      <c r="N1003" s="14">
        <f>GARCH_AAPL!I1000</f>
        <v>1.7760657676389263E-2</v>
      </c>
      <c r="O1003" s="6">
        <f t="shared" si="126"/>
        <v>0.98174334161222498</v>
      </c>
      <c r="P1003" s="2">
        <f t="shared" si="127"/>
        <v>1973</v>
      </c>
    </row>
    <row r="1004" spans="1:16" x14ac:dyDescent="0.25">
      <c r="A1004" s="9">
        <v>43405</v>
      </c>
      <c r="B1004" s="10">
        <v>1.05577968389301E-2</v>
      </c>
      <c r="C1004" s="10">
        <v>1.5352279996344587E-2</v>
      </c>
      <c r="D1004" s="10">
        <f t="shared" si="120"/>
        <v>1.0183453436541003E-2</v>
      </c>
      <c r="E1004" s="10">
        <f t="shared" si="121"/>
        <v>1.4558651987842619E-2</v>
      </c>
      <c r="F1004" s="5">
        <f t="shared" si="122"/>
        <v>1.0370272389419877E-4</v>
      </c>
      <c r="G1004" s="5">
        <f t="shared" si="123"/>
        <v>2.1195434770311384E-4</v>
      </c>
      <c r="H1004" s="6" cm="1">
        <f t="array" ref="H1004">INDEX(DCC_estimation!$O$16:$O$2531,P1004)</f>
        <v>0.6601472446367167</v>
      </c>
      <c r="I1004" s="10">
        <f t="shared" si="124"/>
        <v>1.0183453436541003E-2</v>
      </c>
      <c r="J1004" s="10">
        <f t="shared" si="125"/>
        <v>1.4558651987842619E-2</v>
      </c>
      <c r="K1004" s="14" cm="1">
        <f t="array" ref="K1004">INDEX(DCC_estimation!$P$16:$P$2531,P1004)</f>
        <v>1.3167062714981848E-2</v>
      </c>
      <c r="L1004" s="14" cm="1">
        <f t="array" ref="L1004">INDEX(DCC_estimation!$Q$17:$Q$2531,P1004)</f>
        <v>1.7023701213676676E-2</v>
      </c>
      <c r="M1004" s="14">
        <f>GARCH_SP500!I1001</f>
        <v>1.3631182108107171E-2</v>
      </c>
      <c r="N1004" s="14">
        <f>GARCH_AAPL!I1001</f>
        <v>1.8598210532682964E-2</v>
      </c>
      <c r="O1004" s="6">
        <f t="shared" si="126"/>
        <v>0.85350466485895216</v>
      </c>
      <c r="P1004" s="2">
        <f t="shared" si="127"/>
        <v>1975</v>
      </c>
    </row>
    <row r="1005" spans="1:16" x14ac:dyDescent="0.25">
      <c r="A1005" s="9">
        <v>43406</v>
      </c>
      <c r="B1005" s="10">
        <v>-6.3166652678288138E-3</v>
      </c>
      <c r="C1005" s="10">
        <v>-6.6330681306813077E-2</v>
      </c>
      <c r="D1005" s="10">
        <f t="shared" si="120"/>
        <v>-6.6910086702179107E-3</v>
      </c>
      <c r="E1005" s="10">
        <f t="shared" si="121"/>
        <v>-6.7124309315315045E-2</v>
      </c>
      <c r="F1005" s="5">
        <f t="shared" si="122"/>
        <v>4.4769597024931254E-5</v>
      </c>
      <c r="G1005" s="5">
        <f t="shared" si="123"/>
        <v>4.5056729010580897E-3</v>
      </c>
      <c r="H1005" s="6" cm="1">
        <f t="array" ref="H1005">INDEX(DCC_estimation!$O$16:$O$2531,P1005)</f>
        <v>0.68021267166406574</v>
      </c>
      <c r="I1005" s="10">
        <f t="shared" si="124"/>
        <v>6.6910086702179107E-3</v>
      </c>
      <c r="J1005" s="10">
        <f t="shared" si="125"/>
        <v>6.7124309315315045E-2</v>
      </c>
      <c r="K1005" s="14" cm="1">
        <f t="array" ref="K1005">INDEX(DCC_estimation!$P$16:$P$2531,P1005)</f>
        <v>1.2266996249068435E-2</v>
      </c>
      <c r="L1005" s="14" cm="1">
        <f t="array" ref="L1005">INDEX(DCC_estimation!$Q$17:$Q$2531,P1005)</f>
        <v>1.771250797883922E-2</v>
      </c>
      <c r="M1005" s="14">
        <f>GARCH_SP500!I1002</f>
        <v>1.2721083534123457E-2</v>
      </c>
      <c r="N1005" s="14">
        <f>GARCH_AAPL!I1002</f>
        <v>1.7896395777171455E-2</v>
      </c>
      <c r="O1005" s="6">
        <f t="shared" si="126"/>
        <v>0.98216972839396288</v>
      </c>
      <c r="P1005" s="2">
        <f t="shared" si="127"/>
        <v>1977</v>
      </c>
    </row>
    <row r="1006" spans="1:16" x14ac:dyDescent="0.25">
      <c r="A1006" s="9">
        <v>43409</v>
      </c>
      <c r="B1006" s="10">
        <v>5.6003172901073484E-3</v>
      </c>
      <c r="C1006" s="10">
        <v>-2.8388278935575051E-2</v>
      </c>
      <c r="D1006" s="10">
        <f t="shared" si="120"/>
        <v>5.2259738877182514E-3</v>
      </c>
      <c r="E1006" s="10">
        <f t="shared" si="121"/>
        <v>-2.9181906944077018E-2</v>
      </c>
      <c r="F1006" s="5">
        <f t="shared" si="122"/>
        <v>2.7310803075113016E-5</v>
      </c>
      <c r="G1006" s="5">
        <f t="shared" si="123"/>
        <v>8.5158369289277055E-4</v>
      </c>
      <c r="H1006" s="6" cm="1">
        <f t="array" ref="H1006">INDEX(DCC_estimation!$O$16:$O$2531,P1006)</f>
        <v>0.68372332364152588</v>
      </c>
      <c r="I1006" s="10">
        <f t="shared" si="124"/>
        <v>5.2259738877182514E-3</v>
      </c>
      <c r="J1006" s="10">
        <f t="shared" si="125"/>
        <v>2.9181906944077018E-2</v>
      </c>
      <c r="K1006" s="14" cm="1">
        <f t="array" ref="K1006">INDEX(DCC_estimation!$P$16:$P$2531,P1006)</f>
        <v>1.1520475878199536E-2</v>
      </c>
      <c r="L1006" s="14" cm="1">
        <f t="array" ref="L1006">INDEX(DCC_estimation!$Q$17:$Q$2531,P1006)</f>
        <v>1.7135977710360784E-2</v>
      </c>
      <c r="M1006" s="14">
        <f>GARCH_SP500!I1003</f>
        <v>1.1612912086807713E-2</v>
      </c>
      <c r="N1006" s="14">
        <f>GARCH_AAPL!I1003</f>
        <v>2.8939636129371109E-2</v>
      </c>
      <c r="O1006" s="6">
        <f t="shared" si="126"/>
        <v>1.0169951100844665</v>
      </c>
      <c r="P1006" s="2">
        <f t="shared" si="127"/>
        <v>1979</v>
      </c>
    </row>
    <row r="1007" spans="1:16" x14ac:dyDescent="0.25">
      <c r="A1007" s="9">
        <v>43410</v>
      </c>
      <c r="B1007" s="10">
        <v>6.2593351373656514E-3</v>
      </c>
      <c r="C1007" s="10">
        <v>1.0814068372718255E-2</v>
      </c>
      <c r="D1007" s="10">
        <f t="shared" si="120"/>
        <v>5.8849917349765545E-3</v>
      </c>
      <c r="E1007" s="10">
        <f t="shared" si="121"/>
        <v>1.0020440364216288E-2</v>
      </c>
      <c r="F1007" s="5">
        <f t="shared" si="122"/>
        <v>3.4633127720742353E-5</v>
      </c>
      <c r="G1007" s="5">
        <f t="shared" si="123"/>
        <v>1.0040922509281504E-4</v>
      </c>
      <c r="H1007" s="6" cm="1">
        <f t="array" ref="H1007">INDEX(DCC_estimation!$O$16:$O$2531,P1007)</f>
        <v>0.57978188696014865</v>
      </c>
      <c r="I1007" s="10">
        <f t="shared" si="124"/>
        <v>5.8849917349765545E-3</v>
      </c>
      <c r="J1007" s="10">
        <f t="shared" si="125"/>
        <v>1.0020440364216288E-2</v>
      </c>
      <c r="K1007" s="14" cm="1">
        <f t="array" ref="K1007">INDEX(DCC_estimation!$P$16:$P$2531,P1007)</f>
        <v>1.0602728686859962E-2</v>
      </c>
      <c r="L1007" s="14" cm="1">
        <f t="array" ref="L1007">INDEX(DCC_estimation!$Q$17:$Q$2531,P1007)</f>
        <v>2.6443192065198226E-2</v>
      </c>
      <c r="M1007" s="14">
        <f>GARCH_SP500!I1004</f>
        <v>1.0445195039656041E-2</v>
      </c>
      <c r="N1007" s="14">
        <f>GARCH_AAPL!I1004</f>
        <v>2.8285112196146069E-2</v>
      </c>
      <c r="O1007" s="6">
        <f t="shared" si="126"/>
        <v>1.4459752999065634</v>
      </c>
      <c r="P1007" s="2">
        <f t="shared" si="127"/>
        <v>1981</v>
      </c>
    </row>
    <row r="1008" spans="1:16" x14ac:dyDescent="0.25">
      <c r="A1008" s="9">
        <v>43411</v>
      </c>
      <c r="B1008" s="10">
        <v>2.1208876952947708E-2</v>
      </c>
      <c r="C1008" s="10">
        <v>3.0328271476109947E-2</v>
      </c>
      <c r="D1008" s="10">
        <f t="shared" si="120"/>
        <v>2.0834533550558611E-2</v>
      </c>
      <c r="E1008" s="10">
        <f t="shared" si="121"/>
        <v>2.9534643467607979E-2</v>
      </c>
      <c r="F1008" s="5">
        <f t="shared" si="122"/>
        <v>4.340777882693524E-4</v>
      </c>
      <c r="G1008" s="5">
        <f t="shared" si="123"/>
        <v>8.7229516475871864E-4</v>
      </c>
      <c r="H1008" s="6" cm="1">
        <f t="array" ref="H1008">INDEX(DCC_estimation!$O$16:$O$2531,P1008)</f>
        <v>0.47478103934288468</v>
      </c>
      <c r="I1008" s="10">
        <f t="shared" si="124"/>
        <v>2.0834533550558611E-2</v>
      </c>
      <c r="J1008" s="10">
        <f t="shared" si="125"/>
        <v>2.9534643467607979E-2</v>
      </c>
      <c r="K1008" s="14" cm="1">
        <f t="array" ref="K1008">INDEX(DCC_estimation!$P$16:$P$2531,P1008)</f>
        <v>9.6628685683734089E-3</v>
      </c>
      <c r="L1008" s="14" cm="1">
        <f t="array" ref="L1008">INDEX(DCC_estimation!$Q$17:$Q$2531,P1008)</f>
        <v>2.5802425568199158E-2</v>
      </c>
      <c r="M1008" s="14">
        <f>GARCH_SP500!I1005</f>
        <v>9.5589858675054536E-3</v>
      </c>
      <c r="N1008" s="14">
        <f>GARCH_AAPL!I1005</f>
        <v>2.591168653406218E-2</v>
      </c>
      <c r="O1008" s="6">
        <f t="shared" si="126"/>
        <v>1.2677914784987285</v>
      </c>
      <c r="P1008" s="2">
        <f t="shared" si="127"/>
        <v>1983</v>
      </c>
    </row>
    <row r="1009" spans="1:16" x14ac:dyDescent="0.25">
      <c r="A1009" s="9">
        <v>43412</v>
      </c>
      <c r="B1009" s="10">
        <v>-2.5089822274502183E-3</v>
      </c>
      <c r="C1009" s="10">
        <v>-6.9539987035770467E-3</v>
      </c>
      <c r="D1009" s="10">
        <f t="shared" si="120"/>
        <v>-2.8833256298393148E-3</v>
      </c>
      <c r="E1009" s="10">
        <f t="shared" si="121"/>
        <v>-7.7476267120790152E-3</v>
      </c>
      <c r="F1009" s="5">
        <f t="shared" si="122"/>
        <v>8.3135666876882806E-6</v>
      </c>
      <c r="G1009" s="5">
        <f t="shared" si="123"/>
        <v>6.002571966972029E-5</v>
      </c>
      <c r="H1009" s="6" cm="1">
        <f t="array" ref="H1009">INDEX(DCC_estimation!$O$16:$O$2531,P1009)</f>
        <v>0.50462225305294062</v>
      </c>
      <c r="I1009" s="10">
        <f t="shared" si="124"/>
        <v>2.8833256298393148E-3</v>
      </c>
      <c r="J1009" s="10">
        <f t="shared" si="125"/>
        <v>7.7476267120790152E-3</v>
      </c>
      <c r="K1009" s="14" cm="1">
        <f t="array" ref="K1009">INDEX(DCC_estimation!$P$16:$P$2531,P1009)</f>
        <v>8.9677599503203091E-3</v>
      </c>
      <c r="L1009" s="14" cm="1">
        <f t="array" ref="L1009">INDEX(DCC_estimation!$Q$17:$Q$2531,P1009)</f>
        <v>2.3701274157208786E-2</v>
      </c>
      <c r="M1009" s="14">
        <f>GARCH_SP500!I1006</f>
        <v>1.2572721820882085E-2</v>
      </c>
      <c r="N1009" s="14">
        <f>GARCH_AAPL!I1006</f>
        <v>2.5666738153114023E-2</v>
      </c>
      <c r="O1009" s="6">
        <f t="shared" si="126"/>
        <v>1.3336876133720486</v>
      </c>
      <c r="P1009" s="2">
        <f t="shared" si="127"/>
        <v>1985</v>
      </c>
    </row>
    <row r="1010" spans="1:16" x14ac:dyDescent="0.25">
      <c r="A1010" s="9">
        <v>43413</v>
      </c>
      <c r="B1010" s="10">
        <v>-9.1989896074931021E-3</v>
      </c>
      <c r="C1010" s="10">
        <v>-1.9281519127411051E-2</v>
      </c>
      <c r="D1010" s="10">
        <f t="shared" si="120"/>
        <v>-9.5733330098821991E-3</v>
      </c>
      <c r="E1010" s="10">
        <f t="shared" si="121"/>
        <v>-2.0075147135913018E-2</v>
      </c>
      <c r="F1010" s="5">
        <f t="shared" si="122"/>
        <v>9.164870491810017E-5</v>
      </c>
      <c r="G1010" s="5">
        <f t="shared" si="123"/>
        <v>4.0301153252855667E-4</v>
      </c>
      <c r="H1010" s="6" cm="1">
        <f t="array" ref="H1010">INDEX(DCC_estimation!$O$16:$O$2531,P1010)</f>
        <v>0.61912794265818227</v>
      </c>
      <c r="I1010" s="10">
        <f t="shared" si="124"/>
        <v>9.5733330098821991E-3</v>
      </c>
      <c r="J1010" s="10">
        <f t="shared" si="125"/>
        <v>2.0075147135913018E-2</v>
      </c>
      <c r="K1010" s="14" cm="1">
        <f t="array" ref="K1010">INDEX(DCC_estimation!$P$16:$P$2531,P1010)</f>
        <v>1.146599457757856E-2</v>
      </c>
      <c r="L1010" s="14" cm="1">
        <f t="array" ref="L1010">INDEX(DCC_estimation!$Q$17:$Q$2531,P1010)</f>
        <v>2.3454146980887828E-2</v>
      </c>
      <c r="M1010" s="14">
        <f>GARCH_SP500!I1007</f>
        <v>1.1129268936298802E-2</v>
      </c>
      <c r="N1010" s="14">
        <f>GARCH_AAPL!I1007</f>
        <v>2.3591321269184069E-2</v>
      </c>
      <c r="O1010" s="6">
        <f t="shared" si="126"/>
        <v>1.2664507792002053</v>
      </c>
      <c r="P1010" s="2">
        <f t="shared" si="127"/>
        <v>1987</v>
      </c>
    </row>
    <row r="1011" spans="1:16" x14ac:dyDescent="0.25">
      <c r="A1011" s="9">
        <v>43416</v>
      </c>
      <c r="B1011" s="10">
        <v>-1.9701475363267495E-2</v>
      </c>
      <c r="C1011" s="10">
        <v>-5.037413801535684E-2</v>
      </c>
      <c r="D1011" s="10">
        <f t="shared" si="120"/>
        <v>-2.0075818765656592E-2</v>
      </c>
      <c r="E1011" s="10">
        <f t="shared" si="121"/>
        <v>-5.1167766023858807E-2</v>
      </c>
      <c r="F1011" s="5">
        <f t="shared" si="122"/>
        <v>4.0303849911148937E-4</v>
      </c>
      <c r="G1011" s="5">
        <f t="shared" si="123"/>
        <v>2.6181402798723598E-3</v>
      </c>
      <c r="H1011" s="6" cm="1">
        <f t="array" ref="H1011">INDEX(DCC_estimation!$O$16:$O$2531,P1011)</f>
        <v>0.6198548369292185</v>
      </c>
      <c r="I1011" s="10">
        <f t="shared" si="124"/>
        <v>2.0075818765656592E-2</v>
      </c>
      <c r="J1011" s="10">
        <f t="shared" si="125"/>
        <v>5.1167766023858807E-2</v>
      </c>
      <c r="K1011" s="14" cm="1">
        <f t="array" ref="K1011">INDEX(DCC_estimation!$P$16:$P$2531,P1011)</f>
        <v>1.0264869257255217E-2</v>
      </c>
      <c r="L1011" s="14" cm="1">
        <f t="array" ref="L1011">INDEX(DCC_estimation!$Q$17:$Q$2531,P1011)</f>
        <v>2.1663106211444166E-2</v>
      </c>
      <c r="M1011" s="14">
        <f>GARCH_SP500!I1008</f>
        <v>1.0810860201203079E-2</v>
      </c>
      <c r="N1011" s="14">
        <f>GARCH_AAPL!I1008</f>
        <v>2.2773935977580363E-2</v>
      </c>
      <c r="O1011" s="6">
        <f t="shared" si="126"/>
        <v>1.3081492644033588</v>
      </c>
      <c r="P1011" s="2">
        <f t="shared" si="127"/>
        <v>1989</v>
      </c>
    </row>
    <row r="1012" spans="1:16" x14ac:dyDescent="0.25">
      <c r="A1012" s="9">
        <v>43417</v>
      </c>
      <c r="B1012" s="10">
        <v>-1.4819053487979961E-3</v>
      </c>
      <c r="C1012" s="10">
        <v>-9.991265386001924E-3</v>
      </c>
      <c r="D1012" s="10">
        <f t="shared" si="120"/>
        <v>-1.8562487511870928E-3</v>
      </c>
      <c r="E1012" s="10">
        <f t="shared" si="121"/>
        <v>-1.0784893394503892E-2</v>
      </c>
      <c r="F1012" s="5">
        <f t="shared" si="122"/>
        <v>3.4456594262836416E-6</v>
      </c>
      <c r="G1012" s="5">
        <f t="shared" si="123"/>
        <v>1.1631392553081367E-4</v>
      </c>
      <c r="H1012" s="6" cm="1">
        <f t="array" ref="H1012">INDEX(DCC_estimation!$O$16:$O$2531,P1012)</f>
        <v>0.65390834593798641</v>
      </c>
      <c r="I1012" s="10">
        <f t="shared" si="124"/>
        <v>1.8562487511870928E-3</v>
      </c>
      <c r="J1012" s="10">
        <f t="shared" si="125"/>
        <v>1.0784893394503892E-2</v>
      </c>
      <c r="K1012" s="14" cm="1">
        <f t="array" ref="K1012">INDEX(DCC_estimation!$P$16:$P$2531,P1012)</f>
        <v>9.9968084834468843E-3</v>
      </c>
      <c r="L1012" s="14" cm="1">
        <f t="array" ref="L1012">INDEX(DCC_estimation!$Q$17:$Q$2531,P1012)</f>
        <v>2.0976927635956939E-2</v>
      </c>
      <c r="M1012" s="14">
        <f>GARCH_SP500!I1009</f>
        <v>1.333807684094698E-2</v>
      </c>
      <c r="N1012" s="14">
        <f>GARCH_AAPL!I1009</f>
        <v>2.7634990063927681E-2</v>
      </c>
      <c r="O1012" s="6">
        <f t="shared" si="126"/>
        <v>1.372136725036053</v>
      </c>
      <c r="P1012" s="2">
        <f t="shared" si="127"/>
        <v>1991</v>
      </c>
    </row>
    <row r="1013" spans="1:16" x14ac:dyDescent="0.25">
      <c r="A1013" s="9">
        <v>43418</v>
      </c>
      <c r="B1013" s="10">
        <v>-7.5674643116913076E-3</v>
      </c>
      <c r="C1013" s="10">
        <v>-2.8247370925399196E-2</v>
      </c>
      <c r="D1013" s="10">
        <f t="shared" si="120"/>
        <v>-7.9418077140804046E-3</v>
      </c>
      <c r="E1013" s="10">
        <f t="shared" si="121"/>
        <v>-2.9040998933901163E-2</v>
      </c>
      <c r="F1013" s="5">
        <f t="shared" si="122"/>
        <v>6.3072309767427023E-5</v>
      </c>
      <c r="G1013" s="5">
        <f t="shared" si="123"/>
        <v>8.4337961907884852E-4</v>
      </c>
      <c r="H1013" s="6" cm="1">
        <f t="array" ref="H1013">INDEX(DCC_estimation!$O$16:$O$2531,P1013)</f>
        <v>0.77017266341080926</v>
      </c>
      <c r="I1013" s="10">
        <f t="shared" si="124"/>
        <v>7.9418077140804046E-3</v>
      </c>
      <c r="J1013" s="10">
        <f t="shared" si="125"/>
        <v>2.9040998933901163E-2</v>
      </c>
      <c r="K1013" s="14" cm="1">
        <f t="array" ref="K1013">INDEX(DCC_estimation!$P$16:$P$2531,P1013)</f>
        <v>1.2072021431228064E-2</v>
      </c>
      <c r="L1013" s="14" cm="1">
        <f t="array" ref="L1013">INDEX(DCC_estimation!$Q$17:$Q$2531,P1013)</f>
        <v>2.5152652457224971E-2</v>
      </c>
      <c r="M1013" s="14">
        <f>GARCH_SP500!I1010</f>
        <v>1.1721526811872785E-2</v>
      </c>
      <c r="N1013" s="14">
        <f>GARCH_AAPL!I1010</f>
        <v>2.5456206100300582E-2</v>
      </c>
      <c r="O1013" s="6">
        <f t="shared" si="126"/>
        <v>1.6046927554913004</v>
      </c>
      <c r="P1013" s="2">
        <f t="shared" si="127"/>
        <v>1993</v>
      </c>
    </row>
    <row r="1014" spans="1:16" x14ac:dyDescent="0.25">
      <c r="A1014" s="9">
        <v>43419</v>
      </c>
      <c r="B1014" s="10">
        <v>1.0593800664796094E-2</v>
      </c>
      <c r="C1014" s="10">
        <v>2.46788003280769E-2</v>
      </c>
      <c r="D1014" s="10">
        <f t="shared" si="120"/>
        <v>1.0219457262406997E-2</v>
      </c>
      <c r="E1014" s="10">
        <f t="shared" si="121"/>
        <v>2.3885172319574932E-2</v>
      </c>
      <c r="F1014" s="5">
        <f t="shared" si="122"/>
        <v>1.0443730673816311E-4</v>
      </c>
      <c r="G1014" s="5">
        <f t="shared" si="123"/>
        <v>5.7050145673578857E-4</v>
      </c>
      <c r="H1014" s="6" cm="1">
        <f t="array" ref="H1014">INDEX(DCC_estimation!$O$16:$O$2531,P1014)</f>
        <v>0.73984015563279015</v>
      </c>
      <c r="I1014" s="10">
        <f t="shared" si="124"/>
        <v>1.0219457262406997E-2</v>
      </c>
      <c r="J1014" s="10">
        <f t="shared" si="125"/>
        <v>2.3885172319574932E-2</v>
      </c>
      <c r="K1014" s="14" cm="1">
        <f t="array" ref="K1014">INDEX(DCC_estimation!$P$16:$P$2531,P1014)</f>
        <v>1.0723155376722715E-2</v>
      </c>
      <c r="L1014" s="14" cm="1">
        <f t="array" ref="L1014">INDEX(DCC_estimation!$Q$17:$Q$2531,P1014)</f>
        <v>2.324484097553961E-2</v>
      </c>
      <c r="M1014" s="14">
        <f>GARCH_SP500!I1011</f>
        <v>1.0987551378422429E-2</v>
      </c>
      <c r="N1014" s="14">
        <f>GARCH_AAPL!I1011</f>
        <v>2.5440113995017045E-2</v>
      </c>
      <c r="O1014" s="6">
        <f t="shared" si="126"/>
        <v>1.6037692414990159</v>
      </c>
      <c r="P1014" s="2">
        <f t="shared" si="127"/>
        <v>1995</v>
      </c>
    </row>
    <row r="1015" spans="1:16" x14ac:dyDescent="0.25">
      <c r="A1015" s="9">
        <v>43420</v>
      </c>
      <c r="B1015" s="10">
        <v>2.2232803457622463E-3</v>
      </c>
      <c r="C1015" s="10">
        <v>1.10756802450096E-2</v>
      </c>
      <c r="D1015" s="10">
        <f t="shared" si="120"/>
        <v>1.8489369433731496E-3</v>
      </c>
      <c r="E1015" s="10">
        <f t="shared" si="121"/>
        <v>1.0282052236507633E-2</v>
      </c>
      <c r="F1015" s="5">
        <f t="shared" si="122"/>
        <v>3.4185678205700455E-6</v>
      </c>
      <c r="G1015" s="5">
        <f t="shared" si="123"/>
        <v>1.0572059819427161E-4</v>
      </c>
      <c r="H1015" s="6" cm="1">
        <f t="array" ref="H1015">INDEX(DCC_estimation!$O$16:$O$2531,P1015)</f>
        <v>0.73299071716368425</v>
      </c>
      <c r="I1015" s="10">
        <f t="shared" si="124"/>
        <v>1.8489369433731496E-3</v>
      </c>
      <c r="J1015" s="10">
        <f t="shared" si="125"/>
        <v>1.0282052236507633E-2</v>
      </c>
      <c r="K1015" s="14" cm="1">
        <f t="array" ref="K1015">INDEX(DCC_estimation!$P$16:$P$2531,P1015)</f>
        <v>1.0117663909396188E-2</v>
      </c>
      <c r="L1015" s="14" cm="1">
        <f t="array" ref="L1015">INDEX(DCC_estimation!$Q$17:$Q$2531,P1015)</f>
        <v>2.322604322459839E-2</v>
      </c>
      <c r="M1015" s="14">
        <f>GARCH_SP500!I1012</f>
        <v>1.0660787135830197E-2</v>
      </c>
      <c r="N1015" s="14">
        <f>GARCH_AAPL!I1012</f>
        <v>2.4569490301810982E-2</v>
      </c>
      <c r="O1015" s="6">
        <f t="shared" si="126"/>
        <v>1.6826487055240706</v>
      </c>
      <c r="P1015" s="2">
        <f t="shared" si="127"/>
        <v>1997</v>
      </c>
    </row>
    <row r="1016" spans="1:16" x14ac:dyDescent="0.25">
      <c r="A1016" s="9">
        <v>43423</v>
      </c>
      <c r="B1016" s="10">
        <v>-1.6643094431470606E-2</v>
      </c>
      <c r="C1016" s="10">
        <v>-3.963209838267967E-2</v>
      </c>
      <c r="D1016" s="10">
        <f t="shared" si="120"/>
        <v>-1.7017437833859703E-2</v>
      </c>
      <c r="E1016" s="10">
        <f t="shared" si="121"/>
        <v>-4.0425726391181638E-2</v>
      </c>
      <c r="F1016" s="5">
        <f t="shared" si="122"/>
        <v>2.8959319042927965E-4</v>
      </c>
      <c r="G1016" s="5">
        <f t="shared" si="123"/>
        <v>1.6342393542546796E-3</v>
      </c>
      <c r="H1016" s="6" cm="1">
        <f t="array" ref="H1016">INDEX(DCC_estimation!$O$16:$O$2531,P1016)</f>
        <v>0.73497196834399547</v>
      </c>
      <c r="I1016" s="10">
        <f t="shared" si="124"/>
        <v>1.7017437833859703E-2</v>
      </c>
      <c r="J1016" s="10">
        <f t="shared" si="125"/>
        <v>4.0425726391181638E-2</v>
      </c>
      <c r="K1016" s="14" cm="1">
        <f t="array" ref="K1016">INDEX(DCC_estimation!$P$16:$P$2531,P1016)</f>
        <v>9.8705218133531055E-3</v>
      </c>
      <c r="L1016" s="14" cm="1">
        <f t="array" ref="L1016">INDEX(DCC_estimation!$Q$17:$Q$2531,P1016)</f>
        <v>2.2463650962971572E-2</v>
      </c>
      <c r="M1016" s="14">
        <f>GARCH_SP500!I1013</f>
        <v>9.4352698591714228E-3</v>
      </c>
      <c r="N1016" s="14">
        <f>GARCH_AAPL!I1013</f>
        <v>2.2686109851479036E-2</v>
      </c>
      <c r="O1016" s="6">
        <f t="shared" si="126"/>
        <v>1.6726728410763785</v>
      </c>
      <c r="P1016" s="2">
        <f t="shared" si="127"/>
        <v>1999</v>
      </c>
    </row>
    <row r="1017" spans="1:16" x14ac:dyDescent="0.25">
      <c r="A1017" s="9">
        <v>43424</v>
      </c>
      <c r="B1017" s="10">
        <v>-1.8151208036480848E-2</v>
      </c>
      <c r="C1017" s="10">
        <v>-4.7777918863660895E-2</v>
      </c>
      <c r="D1017" s="10">
        <f t="shared" si="120"/>
        <v>-1.8525551438869945E-2</v>
      </c>
      <c r="E1017" s="10">
        <f t="shared" si="121"/>
        <v>-4.8571546872162863E-2</v>
      </c>
      <c r="F1017" s="5">
        <f t="shared" si="122"/>
        <v>3.4319605611421629E-4</v>
      </c>
      <c r="G1017" s="5">
        <f t="shared" si="123"/>
        <v>2.3591951655547142E-3</v>
      </c>
      <c r="H1017" s="6" cm="1">
        <f t="array" ref="H1017">INDEX(DCC_estimation!$O$16:$O$2531,P1017)</f>
        <v>0.70398073710198317</v>
      </c>
      <c r="I1017" s="10">
        <f t="shared" si="124"/>
        <v>1.8525551438869945E-2</v>
      </c>
      <c r="J1017" s="10">
        <f t="shared" si="125"/>
        <v>4.8571546872162863E-2</v>
      </c>
      <c r="K1017" s="14" cm="1">
        <f t="array" ref="K1017">INDEX(DCC_estimation!$P$16:$P$2531,P1017)</f>
        <v>8.8884400805968079E-3</v>
      </c>
      <c r="L1017" s="14" cm="1">
        <f t="array" ref="L1017">INDEX(DCC_estimation!$Q$17:$Q$2531,P1017)</f>
        <v>2.0855255723943696E-2</v>
      </c>
      <c r="M1017" s="14">
        <f>GARCH_SP500!I1014</f>
        <v>1.1543006720953626E-2</v>
      </c>
      <c r="N1017" s="14">
        <f>GARCH_AAPL!I1014</f>
        <v>2.5273014540639533E-2</v>
      </c>
      <c r="O1017" s="6">
        <f t="shared" si="126"/>
        <v>1.6517744580448863</v>
      </c>
      <c r="P1017" s="2">
        <f t="shared" si="127"/>
        <v>2001</v>
      </c>
    </row>
    <row r="1018" spans="1:16" x14ac:dyDescent="0.25">
      <c r="A1018" s="9">
        <v>43425</v>
      </c>
      <c r="B1018" s="10">
        <v>3.0432758366170098E-3</v>
      </c>
      <c r="C1018" s="10">
        <v>-1.1300486186021086E-3</v>
      </c>
      <c r="D1018" s="10">
        <f t="shared" si="120"/>
        <v>2.6689324342279133E-3</v>
      </c>
      <c r="E1018" s="10">
        <f t="shared" si="121"/>
        <v>-1.9236766271040766E-3</v>
      </c>
      <c r="F1018" s="5">
        <f t="shared" si="122"/>
        <v>7.1232003384737354E-6</v>
      </c>
      <c r="G1018" s="5">
        <f t="shared" si="123"/>
        <v>3.7005317656665166E-6</v>
      </c>
      <c r="H1018" s="6" cm="1">
        <f t="array" ref="H1018">INDEX(DCC_estimation!$O$16:$O$2531,P1018)</f>
        <v>0.77317775275098655</v>
      </c>
      <c r="I1018" s="10">
        <f t="shared" si="124"/>
        <v>2.6689324342279133E-3</v>
      </c>
      <c r="J1018" s="10">
        <f t="shared" si="125"/>
        <v>1.9236766271040766E-3</v>
      </c>
      <c r="K1018" s="14" cm="1">
        <f t="array" ref="K1018">INDEX(DCC_estimation!$P$16:$P$2531,P1018)</f>
        <v>1.0596154767130649E-2</v>
      </c>
      <c r="L1018" s="14" cm="1">
        <f t="array" ref="L1018">INDEX(DCC_estimation!$Q$17:$Q$2531,P1018)</f>
        <v>2.3092994204890194E-2</v>
      </c>
      <c r="M1018" s="14">
        <f>GARCH_SP500!I1015</f>
        <v>1.3319660138057632E-2</v>
      </c>
      <c r="N1018" s="14">
        <f>GARCH_AAPL!I1015</f>
        <v>2.8773176483342943E-2</v>
      </c>
      <c r="O1018" s="6">
        <f t="shared" si="126"/>
        <v>1.685044221797785</v>
      </c>
      <c r="P1018" s="2">
        <f t="shared" si="127"/>
        <v>2003</v>
      </c>
    </row>
    <row r="1019" spans="1:16" x14ac:dyDescent="0.25">
      <c r="A1019" s="9">
        <v>43427</v>
      </c>
      <c r="B1019" s="10">
        <v>-6.5548901291732076E-3</v>
      </c>
      <c r="C1019" s="10">
        <v>-2.5398846023305777E-2</v>
      </c>
      <c r="D1019" s="10">
        <f t="shared" si="120"/>
        <v>-6.9292335315623045E-3</v>
      </c>
      <c r="E1019" s="10">
        <f t="shared" si="121"/>
        <v>-2.6192474031807744E-2</v>
      </c>
      <c r="F1019" s="5">
        <f t="shared" si="122"/>
        <v>4.8014277334927408E-5</v>
      </c>
      <c r="G1019" s="5">
        <f t="shared" si="123"/>
        <v>6.8604569590692305E-4</v>
      </c>
      <c r="H1019" s="6" cm="1">
        <f t="array" ref="H1019">INDEX(DCC_estimation!$O$16:$O$2531,P1019)</f>
        <v>0.81695850513079138</v>
      </c>
      <c r="I1019" s="10">
        <f t="shared" si="124"/>
        <v>6.9292335315623045E-3</v>
      </c>
      <c r="J1019" s="10">
        <f t="shared" si="125"/>
        <v>2.6192474031807744E-2</v>
      </c>
      <c r="K1019" s="14" cm="1">
        <f t="array" ref="K1019">INDEX(DCC_estimation!$P$16:$P$2531,P1019)</f>
        <v>1.2054087533274941E-2</v>
      </c>
      <c r="L1019" s="14" cm="1">
        <f t="array" ref="L1019">INDEX(DCC_estimation!$Q$17:$Q$2531,P1019)</f>
        <v>2.6100744947915241E-2</v>
      </c>
      <c r="M1019" s="14">
        <f>GARCH_SP500!I1016</f>
        <v>1.1703877060123085E-2</v>
      </c>
      <c r="N1019" s="14">
        <f>GARCH_AAPL!I1016</f>
        <v>2.6155907573302772E-2</v>
      </c>
      <c r="O1019" s="6">
        <f t="shared" si="126"/>
        <v>1.7689622309931612</v>
      </c>
      <c r="P1019" s="2">
        <f t="shared" si="127"/>
        <v>2005</v>
      </c>
    </row>
    <row r="1020" spans="1:16" x14ac:dyDescent="0.25">
      <c r="A1020" s="9">
        <v>43430</v>
      </c>
      <c r="B1020" s="10">
        <v>1.5532409517731827E-2</v>
      </c>
      <c r="C1020" s="10">
        <v>1.3523733868418653E-2</v>
      </c>
      <c r="D1020" s="10">
        <f t="shared" si="120"/>
        <v>1.515806611534273E-2</v>
      </c>
      <c r="E1020" s="10">
        <f t="shared" si="121"/>
        <v>1.2730105859916685E-2</v>
      </c>
      <c r="F1020" s="5">
        <f t="shared" si="122"/>
        <v>2.2976696835710144E-4</v>
      </c>
      <c r="G1020" s="5">
        <f t="shared" si="123"/>
        <v>1.6205559520468513E-4</v>
      </c>
      <c r="H1020" s="6" cm="1">
        <f t="array" ref="H1020">INDEX(DCC_estimation!$O$16:$O$2531,P1020)</f>
        <v>0.77469780902003726</v>
      </c>
      <c r="I1020" s="10">
        <f t="shared" si="124"/>
        <v>1.515806611534273E-2</v>
      </c>
      <c r="J1020" s="10">
        <f t="shared" si="125"/>
        <v>1.2730105859916685E-2</v>
      </c>
      <c r="K1020" s="14" cm="1">
        <f t="array" ref="K1020">INDEX(DCC_estimation!$P$16:$P$2531,P1020)</f>
        <v>1.0710574982796725E-2</v>
      </c>
      <c r="L1020" s="14" cm="1">
        <f t="array" ref="L1020">INDEX(DCC_estimation!$Q$17:$Q$2531,P1020)</f>
        <v>2.3803594320991363E-2</v>
      </c>
      <c r="M1020" s="14">
        <f>GARCH_SP500!I1017</f>
        <v>1.082252631859818E-2</v>
      </c>
      <c r="N1020" s="14">
        <f>GARCH_AAPL!I1017</f>
        <v>2.5621413126459183E-2</v>
      </c>
      <c r="O1020" s="6">
        <f t="shared" si="126"/>
        <v>1.7217182454623587</v>
      </c>
      <c r="P1020" s="2">
        <f t="shared" si="127"/>
        <v>2007</v>
      </c>
    </row>
    <row r="1021" spans="1:16" x14ac:dyDescent="0.25">
      <c r="A1021" s="9">
        <v>43431</v>
      </c>
      <c r="B1021" s="10">
        <v>3.261703042884756E-3</v>
      </c>
      <c r="C1021" s="10">
        <v>-2.1761081703379759E-3</v>
      </c>
      <c r="D1021" s="10">
        <f t="shared" si="120"/>
        <v>2.8873596404956595E-3</v>
      </c>
      <c r="E1021" s="10">
        <f t="shared" si="121"/>
        <v>-2.9697361788399439E-3</v>
      </c>
      <c r="F1021" s="5">
        <f t="shared" si="122"/>
        <v>8.3368456935632244E-6</v>
      </c>
      <c r="G1021" s="5">
        <f t="shared" si="123"/>
        <v>8.819332971910872E-6</v>
      </c>
      <c r="H1021" s="6" cm="1">
        <f t="array" ref="H1021">INDEX(DCC_estimation!$O$16:$O$2531,P1021)</f>
        <v>0.75341834736585556</v>
      </c>
      <c r="I1021" s="10">
        <f t="shared" si="124"/>
        <v>2.8873596404956595E-3</v>
      </c>
      <c r="J1021" s="10">
        <f t="shared" si="125"/>
        <v>2.9697361788399439E-3</v>
      </c>
      <c r="K1021" s="14" cm="1">
        <f t="array" ref="K1021">INDEX(DCC_estimation!$P$16:$P$2531,P1021)</f>
        <v>9.985099946499678E-3</v>
      </c>
      <c r="L1021" s="14" cm="1">
        <f t="array" ref="L1021">INDEX(DCC_estimation!$Q$17:$Q$2531,P1021)</f>
        <v>2.3340735334226322E-2</v>
      </c>
      <c r="M1021" s="14">
        <f>GARCH_SP500!I1018</f>
        <v>1.1661603198394365E-2</v>
      </c>
      <c r="N1021" s="14">
        <f>GARCH_AAPL!I1018</f>
        <v>2.3735547663713046E-2</v>
      </c>
      <c r="O1021" s="6">
        <f t="shared" si="126"/>
        <v>1.7611579589627688</v>
      </c>
      <c r="P1021" s="2">
        <f t="shared" si="127"/>
        <v>2009</v>
      </c>
    </row>
    <row r="1022" spans="1:16" x14ac:dyDescent="0.25">
      <c r="A1022" s="9">
        <v>43432</v>
      </c>
      <c r="B1022" s="10">
        <v>2.297393528374414E-2</v>
      </c>
      <c r="C1022" s="10">
        <v>3.8452708024501625E-2</v>
      </c>
      <c r="D1022" s="10">
        <f t="shared" si="120"/>
        <v>2.2599591881355043E-2</v>
      </c>
      <c r="E1022" s="10">
        <f t="shared" si="121"/>
        <v>3.7659080015999657E-2</v>
      </c>
      <c r="F1022" s="5">
        <f t="shared" si="122"/>
        <v>5.1074155320380882E-4</v>
      </c>
      <c r="G1022" s="5">
        <f t="shared" si="123"/>
        <v>1.4182063076514648E-3</v>
      </c>
      <c r="H1022" s="6" cm="1">
        <f t="array" ref="H1022">INDEX(DCC_estimation!$O$16:$O$2531,P1022)</f>
        <v>0.71449878339688755</v>
      </c>
      <c r="I1022" s="10">
        <f t="shared" si="124"/>
        <v>2.2599591881355043E-2</v>
      </c>
      <c r="J1022" s="10">
        <f t="shared" si="125"/>
        <v>3.7659080015999657E-2</v>
      </c>
      <c r="K1022" s="14" cm="1">
        <f t="array" ref="K1022">INDEX(DCC_estimation!$P$16:$P$2531,P1022)</f>
        <v>1.0697867668924594E-2</v>
      </c>
      <c r="L1022" s="14" cm="1">
        <f t="array" ref="L1022">INDEX(DCC_estimation!$Q$17:$Q$2531,P1022)</f>
        <v>2.1717692892227459E-2</v>
      </c>
      <c r="M1022" s="14">
        <f>GARCH_SP500!I1019</f>
        <v>1.0317028559858939E-2</v>
      </c>
      <c r="N1022" s="14">
        <f>GARCH_AAPL!I1019</f>
        <v>2.1748571731198405E-2</v>
      </c>
      <c r="O1022" s="6">
        <f t="shared" si="126"/>
        <v>1.4505007567777877</v>
      </c>
      <c r="P1022" s="2">
        <f t="shared" si="127"/>
        <v>2011</v>
      </c>
    </row>
    <row r="1023" spans="1:16" x14ac:dyDescent="0.25">
      <c r="A1023" s="9">
        <v>43433</v>
      </c>
      <c r="B1023" s="10">
        <v>-2.1976900564546487E-3</v>
      </c>
      <c r="C1023" s="10">
        <v>-7.6821043952225443E-3</v>
      </c>
      <c r="D1023" s="10">
        <f t="shared" si="120"/>
        <v>-2.5720334588437452E-3</v>
      </c>
      <c r="E1023" s="10">
        <f t="shared" si="121"/>
        <v>-8.4757324037245119E-3</v>
      </c>
      <c r="F1023" s="5">
        <f t="shared" si="122"/>
        <v>6.6153561134117196E-6</v>
      </c>
      <c r="G1023" s="5">
        <f t="shared" si="123"/>
        <v>7.1838039779545691E-5</v>
      </c>
      <c r="H1023" s="6" cm="1">
        <f t="array" ref="H1023">INDEX(DCC_estimation!$O$16:$O$2531,P1023)</f>
        <v>0.6815730073314622</v>
      </c>
      <c r="I1023" s="10">
        <f t="shared" si="124"/>
        <v>2.5720334588437452E-3</v>
      </c>
      <c r="J1023" s="10">
        <f t="shared" si="125"/>
        <v>8.4757324037245119E-3</v>
      </c>
      <c r="K1023" s="14" cm="1">
        <f t="array" ref="K1023">INDEX(DCC_estimation!$P$16:$P$2531,P1023)</f>
        <v>9.6007132427056944E-3</v>
      </c>
      <c r="L1023" s="14" cm="1">
        <f t="array" ref="L1023">INDEX(DCC_estimation!$Q$17:$Q$2531,P1023)</f>
        <v>2.0043136780626313E-2</v>
      </c>
      <c r="M1023" s="14">
        <f>GARCH_SP500!I1020</f>
        <v>1.359352752325849E-2</v>
      </c>
      <c r="N1023" s="14">
        <f>GARCH_AAPL!I1020</f>
        <v>2.376541667459468E-2</v>
      </c>
      <c r="O1023" s="6">
        <f t="shared" si="126"/>
        <v>1.4229006394193047</v>
      </c>
      <c r="P1023" s="2">
        <f t="shared" si="127"/>
        <v>2013</v>
      </c>
    </row>
    <row r="1024" spans="1:16" x14ac:dyDescent="0.25">
      <c r="A1024" s="9">
        <v>43434</v>
      </c>
      <c r="B1024" s="10">
        <v>8.1855239319734707E-3</v>
      </c>
      <c r="C1024" s="10">
        <v>-5.4024170336414157E-3</v>
      </c>
      <c r="D1024" s="10">
        <f t="shared" si="120"/>
        <v>7.8111805295843738E-3</v>
      </c>
      <c r="E1024" s="10">
        <f t="shared" si="121"/>
        <v>-6.1960450421433841E-3</v>
      </c>
      <c r="F1024" s="5">
        <f t="shared" si="122"/>
        <v>6.1014541265758019E-5</v>
      </c>
      <c r="G1024" s="5">
        <f t="shared" si="123"/>
        <v>3.8390974164269614E-5</v>
      </c>
      <c r="H1024" s="6" cm="1">
        <f t="array" ref="H1024">INDEX(DCC_estimation!$O$16:$O$2531,P1024)</f>
        <v>0.77004949297057601</v>
      </c>
      <c r="I1024" s="10">
        <f t="shared" si="124"/>
        <v>7.8111805295843738E-3</v>
      </c>
      <c r="J1024" s="10">
        <f t="shared" si="125"/>
        <v>6.1960450421433841E-3</v>
      </c>
      <c r="K1024" s="14" cm="1">
        <f t="array" ref="K1024">INDEX(DCC_estimation!$P$16:$P$2531,P1024)</f>
        <v>1.2323651183517732E-2</v>
      </c>
      <c r="L1024" s="14" cm="1">
        <f t="array" ref="L1024">INDEX(DCC_estimation!$Q$17:$Q$2531,P1024)</f>
        <v>2.1781773291113145E-2</v>
      </c>
      <c r="M1024" s="14">
        <f>GARCH_SP500!I1021</f>
        <v>1.197015801991801E-2</v>
      </c>
      <c r="N1024" s="14">
        <f>GARCH_AAPL!I1021</f>
        <v>2.1973059892627111E-2</v>
      </c>
      <c r="O1024" s="6">
        <f t="shared" si="126"/>
        <v>1.3610449719036855</v>
      </c>
      <c r="P1024" s="2">
        <f t="shared" si="127"/>
        <v>2015</v>
      </c>
    </row>
    <row r="1025" spans="1:16" x14ac:dyDescent="0.25">
      <c r="A1025" s="9">
        <v>43437</v>
      </c>
      <c r="B1025" s="10">
        <v>1.0941355061463431E-2</v>
      </c>
      <c r="C1025" s="10">
        <v>3.4942367566356713E-2</v>
      </c>
      <c r="D1025" s="10">
        <f t="shared" si="120"/>
        <v>1.0567011659074334E-2</v>
      </c>
      <c r="E1025" s="10">
        <f t="shared" si="121"/>
        <v>3.4148739557854746E-2</v>
      </c>
      <c r="F1025" s="5">
        <f t="shared" si="122"/>
        <v>1.1166173540301291E-4</v>
      </c>
      <c r="G1025" s="5">
        <f t="shared" si="123"/>
        <v>1.1661364133901935E-3</v>
      </c>
      <c r="H1025" s="6" cm="1">
        <f t="array" ref="H1025">INDEX(DCC_estimation!$O$16:$O$2531,P1025)</f>
        <v>0.73964714424346656</v>
      </c>
      <c r="I1025" s="10">
        <f t="shared" si="124"/>
        <v>1.0567011659074334E-2</v>
      </c>
      <c r="J1025" s="10">
        <f t="shared" si="125"/>
        <v>3.4148739557854746E-2</v>
      </c>
      <c r="K1025" s="14" cm="1">
        <f t="array" ref="K1025">INDEX(DCC_estimation!$P$16:$P$2531,P1025)</f>
        <v>1.0958141810164024E-2</v>
      </c>
      <c r="L1025" s="14" cm="1">
        <f t="array" ref="L1025">INDEX(DCC_estimation!$Q$17:$Q$2531,P1025)</f>
        <v>2.0267674485760761E-2</v>
      </c>
      <c r="M1025" s="14">
        <f>GARCH_SP500!I1022</f>
        <v>1.1038963873611642E-2</v>
      </c>
      <c r="N1025" s="14">
        <f>GARCH_AAPL!I1022</f>
        <v>2.0313560727785195E-2</v>
      </c>
      <c r="O1025" s="6">
        <f t="shared" si="126"/>
        <v>1.3680172983292256</v>
      </c>
      <c r="P1025" s="2">
        <f t="shared" si="127"/>
        <v>2017</v>
      </c>
    </row>
    <row r="1026" spans="1:16" x14ac:dyDescent="0.25">
      <c r="A1026" s="9">
        <v>43438</v>
      </c>
      <c r="B1026" s="10">
        <v>-3.2364883510072162E-2</v>
      </c>
      <c r="C1026" s="10">
        <v>-4.3988765545340813E-2</v>
      </c>
      <c r="D1026" s="10">
        <f t="shared" si="120"/>
        <v>-3.2739226912461256E-2</v>
      </c>
      <c r="E1026" s="10">
        <f t="shared" si="121"/>
        <v>-4.4782393553842781E-2</v>
      </c>
      <c r="F1026" s="5">
        <f t="shared" si="122"/>
        <v>1.0718569788256273E-3</v>
      </c>
      <c r="G1026" s="5">
        <f t="shared" si="123"/>
        <v>2.0054627724112595E-3</v>
      </c>
      <c r="H1026" s="6" cm="1">
        <f t="array" ref="H1026">INDEX(DCC_estimation!$O$16:$O$2531,P1026)</f>
        <v>0.65774069482186259</v>
      </c>
      <c r="I1026" s="10">
        <f t="shared" si="124"/>
        <v>3.2739226912461256E-2</v>
      </c>
      <c r="J1026" s="10">
        <f t="shared" si="125"/>
        <v>4.4782393553842781E-2</v>
      </c>
      <c r="K1026" s="14" cm="1">
        <f t="array" ref="K1026">INDEX(DCC_estimation!$P$16:$P$2531,P1026)</f>
        <v>1.0196463745772827E-2</v>
      </c>
      <c r="L1026" s="14" cm="1">
        <f t="array" ref="L1026">INDEX(DCC_estimation!$Q$17:$Q$2531,P1026)</f>
        <v>1.8893349350685481E-2</v>
      </c>
      <c r="M1026" s="14">
        <f>GARCH_SP500!I1023</f>
        <v>1.0766787380578853E-2</v>
      </c>
      <c r="N1026" s="14">
        <f>GARCH_AAPL!I1023</f>
        <v>2.2053982758843609E-2</v>
      </c>
      <c r="O1026" s="6">
        <f t="shared" si="126"/>
        <v>1.2187484837166136</v>
      </c>
      <c r="P1026" s="2">
        <f t="shared" si="127"/>
        <v>2019</v>
      </c>
    </row>
    <row r="1027" spans="1:16" x14ac:dyDescent="0.25">
      <c r="A1027" s="9">
        <v>43440</v>
      </c>
      <c r="B1027" s="10">
        <v>-1.5221883958135285E-3</v>
      </c>
      <c r="C1027" s="10">
        <v>-1.1149493210719452E-2</v>
      </c>
      <c r="D1027" s="10">
        <f t="shared" si="120"/>
        <v>-1.8965317982026252E-3</v>
      </c>
      <c r="E1027" s="10">
        <f t="shared" si="121"/>
        <v>-1.194312121922142E-2</v>
      </c>
      <c r="F1027" s="5">
        <f t="shared" si="122"/>
        <v>3.596832861593683E-6</v>
      </c>
      <c r="G1027" s="5">
        <f t="shared" si="123"/>
        <v>1.4263814445701693E-4</v>
      </c>
      <c r="H1027" s="6" cm="1">
        <f t="array" ref="H1027">INDEX(DCC_estimation!$O$16:$O$2531,P1027)</f>
        <v>0.68852648496354796</v>
      </c>
      <c r="I1027" s="10">
        <f t="shared" si="124"/>
        <v>1.8965317982026252E-3</v>
      </c>
      <c r="J1027" s="10">
        <f t="shared" si="125"/>
        <v>1.194312121922142E-2</v>
      </c>
      <c r="K1027" s="14" cm="1">
        <f t="array" ref="K1027">INDEX(DCC_estimation!$P$16:$P$2531,P1027)</f>
        <v>9.9845796752392156E-3</v>
      </c>
      <c r="L1027" s="14" cm="1">
        <f t="array" ref="L1027">INDEX(DCC_estimation!$Q$17:$Q$2531,P1027)</f>
        <v>2.0386885027839207E-2</v>
      </c>
      <c r="M1027" s="14">
        <f>GARCH_SP500!I1024</f>
        <v>1.7822795037118384E-2</v>
      </c>
      <c r="N1027" s="14">
        <f>GARCH_AAPL!I1024</f>
        <v>2.5730588615494307E-2</v>
      </c>
      <c r="O1027" s="6">
        <f t="shared" si="126"/>
        <v>1.4058589088516449</v>
      </c>
      <c r="P1027" s="2">
        <f t="shared" si="127"/>
        <v>2021</v>
      </c>
    </row>
    <row r="1028" spans="1:16" x14ac:dyDescent="0.25">
      <c r="A1028" s="9">
        <v>43441</v>
      </c>
      <c r="B1028" s="10">
        <v>-2.3320165433335149E-2</v>
      </c>
      <c r="C1028" s="10">
        <v>-3.5657028388278333E-2</v>
      </c>
      <c r="D1028" s="10">
        <f t="shared" si="120"/>
        <v>-2.3694508835724246E-2</v>
      </c>
      <c r="E1028" s="10">
        <f t="shared" si="121"/>
        <v>-3.6450656396780301E-2</v>
      </c>
      <c r="F1028" s="5">
        <f t="shared" si="122"/>
        <v>5.6142974896621436E-4</v>
      </c>
      <c r="G1028" s="5">
        <f t="shared" si="123"/>
        <v>1.3286503517561407E-3</v>
      </c>
      <c r="H1028" s="6" cm="1">
        <f t="array" ref="H1028">INDEX(DCC_estimation!$O$16:$O$2531,P1028)</f>
        <v>0.80415445696396326</v>
      </c>
      <c r="I1028" s="10">
        <f t="shared" si="124"/>
        <v>2.3694508835724246E-2</v>
      </c>
      <c r="J1028" s="10">
        <f t="shared" si="125"/>
        <v>3.6450656396780301E-2</v>
      </c>
      <c r="K1028" s="14" cm="1">
        <f t="array" ref="K1028">INDEX(DCC_estimation!$P$16:$P$2531,P1028)</f>
        <v>1.5854238065237572E-2</v>
      </c>
      <c r="L1028" s="14" cm="1">
        <f t="array" ref="L1028">INDEX(DCC_estimation!$Q$17:$Q$2531,P1028)</f>
        <v>2.3538316599224094E-2</v>
      </c>
      <c r="M1028" s="14">
        <f>GARCH_SP500!I1025</f>
        <v>1.5530112792514152E-2</v>
      </c>
      <c r="N1028" s="14">
        <f>GARCH_AAPL!I1025</f>
        <v>2.3874776170091649E-2</v>
      </c>
      <c r="O1028" s="6">
        <f t="shared" si="126"/>
        <v>1.1939042497537555</v>
      </c>
      <c r="P1028" s="2">
        <f t="shared" si="127"/>
        <v>2023</v>
      </c>
    </row>
    <row r="1029" spans="1:16" x14ac:dyDescent="0.25">
      <c r="A1029" s="9">
        <v>43444</v>
      </c>
      <c r="B1029" s="10">
        <v>1.762194844060927E-3</v>
      </c>
      <c r="C1029" s="10">
        <v>6.5879516508291491E-3</v>
      </c>
      <c r="D1029" s="10">
        <f t="shared" si="120"/>
        <v>1.3878514416718302E-3</v>
      </c>
      <c r="E1029" s="10">
        <f t="shared" si="121"/>
        <v>5.7943236423271807E-3</v>
      </c>
      <c r="F1029" s="5">
        <f t="shared" si="122"/>
        <v>1.9261316241505775E-6</v>
      </c>
      <c r="G1029" s="5">
        <f t="shared" si="123"/>
        <v>3.3574186472031725E-5</v>
      </c>
      <c r="H1029" s="6" cm="1">
        <f t="array" ref="H1029">INDEX(DCC_estimation!$O$16:$O$2531,P1029)</f>
        <v>0.76914068079244413</v>
      </c>
      <c r="I1029" s="10">
        <f t="shared" si="124"/>
        <v>1.3878514416718302E-3</v>
      </c>
      <c r="J1029" s="10">
        <f t="shared" si="125"/>
        <v>5.7943236423271807E-3</v>
      </c>
      <c r="K1029" s="14" cm="1">
        <f t="array" ref="K1029">INDEX(DCC_estimation!$P$16:$P$2531,P1029)</f>
        <v>1.3883083172454425E-2</v>
      </c>
      <c r="L1029" s="14" cm="1">
        <f t="array" ref="L1029">INDEX(DCC_estimation!$Q$17:$Q$2531,P1029)</f>
        <v>2.1930063550081605E-2</v>
      </c>
      <c r="M1029" s="14">
        <f>GARCH_SP500!I1026</f>
        <v>1.7423200516094358E-2</v>
      </c>
      <c r="N1029" s="14">
        <f>GARCH_AAPL!I1026</f>
        <v>2.5399489633514395E-2</v>
      </c>
      <c r="O1029" s="6">
        <f t="shared" si="126"/>
        <v>1.214953753370716</v>
      </c>
      <c r="P1029" s="2">
        <f t="shared" si="127"/>
        <v>2025</v>
      </c>
    </row>
    <row r="1030" spans="1:16" x14ac:dyDescent="0.25">
      <c r="A1030" s="9">
        <v>43445</v>
      </c>
      <c r="B1030" s="10">
        <v>-3.5636837875119287E-4</v>
      </c>
      <c r="C1030" s="10">
        <v>-5.7193629377658706E-3</v>
      </c>
      <c r="D1030" s="10">
        <f t="shared" si="120"/>
        <v>-7.307117811402896E-4</v>
      </c>
      <c r="E1030" s="10">
        <f t="shared" si="121"/>
        <v>-6.512990946267839E-3</v>
      </c>
      <c r="F1030" s="5">
        <f t="shared" si="122"/>
        <v>5.3393970709721453E-7</v>
      </c>
      <c r="G1030" s="5">
        <f t="shared" si="123"/>
        <v>4.241905106616684E-5</v>
      </c>
      <c r="H1030" s="6" cm="1">
        <f t="array" ref="H1030">INDEX(DCC_estimation!$O$16:$O$2531,P1030)</f>
        <v>0.81118760815687097</v>
      </c>
      <c r="I1030" s="10">
        <f t="shared" si="124"/>
        <v>7.307117811402896E-4</v>
      </c>
      <c r="J1030" s="10">
        <f t="shared" si="125"/>
        <v>6.512990946267839E-3</v>
      </c>
      <c r="K1030" s="14" cm="1">
        <f t="array" ref="K1030">INDEX(DCC_estimation!$P$16:$P$2531,P1030)</f>
        <v>1.5464615413687131E-2</v>
      </c>
      <c r="L1030" s="14" cm="1">
        <f t="array" ref="L1030">INDEX(DCC_estimation!$Q$17:$Q$2531,P1030)</f>
        <v>2.3235588869729287E-2</v>
      </c>
      <c r="M1030" s="14">
        <f>GARCH_SP500!I1027</f>
        <v>1.5159017769496401E-2</v>
      </c>
      <c r="N1030" s="14">
        <f>GARCH_AAPL!I1027</f>
        <v>2.3236267563344858E-2</v>
      </c>
      <c r="O1030" s="6">
        <f t="shared" si="126"/>
        <v>1.2188096021237038</v>
      </c>
      <c r="P1030" s="2">
        <f t="shared" si="127"/>
        <v>2027</v>
      </c>
    </row>
    <row r="1031" spans="1:16" x14ac:dyDescent="0.25">
      <c r="A1031" s="9">
        <v>43446</v>
      </c>
      <c r="B1031" s="10">
        <v>5.4194889220944287E-3</v>
      </c>
      <c r="C1031" s="10">
        <v>2.7871908251866362E-3</v>
      </c>
      <c r="D1031" s="10">
        <f t="shared" si="120"/>
        <v>5.0451455197053317E-3</v>
      </c>
      <c r="E1031" s="10">
        <f t="shared" si="121"/>
        <v>1.9935628166846682E-3</v>
      </c>
      <c r="F1031" s="5">
        <f t="shared" si="122"/>
        <v>2.5453493315002782E-5</v>
      </c>
      <c r="G1031" s="5">
        <f t="shared" si="123"/>
        <v>3.9742927040677076E-6</v>
      </c>
      <c r="H1031" s="6" cm="1">
        <f t="array" ref="H1031">INDEX(DCC_estimation!$O$16:$O$2531,P1031)</f>
        <v>0.77674651512066806</v>
      </c>
      <c r="I1031" s="10">
        <f t="shared" si="124"/>
        <v>5.0451455197053317E-3</v>
      </c>
      <c r="J1031" s="10">
        <f t="shared" si="125"/>
        <v>1.9935628166846682E-3</v>
      </c>
      <c r="K1031" s="14" cm="1">
        <f t="array" ref="K1031">INDEX(DCC_estimation!$P$16:$P$2531,P1031)</f>
        <v>1.353213975672392E-2</v>
      </c>
      <c r="L1031" s="14" cm="1">
        <f t="array" ref="L1031">INDEX(DCC_estimation!$Q$17:$Q$2531,P1031)</f>
        <v>2.1368774754579108E-2</v>
      </c>
      <c r="M1031" s="14">
        <f>GARCH_SP500!I1028</f>
        <v>1.3233170747912986E-2</v>
      </c>
      <c r="N1031" s="14">
        <f>GARCH_AAPL!I1028</f>
        <v>2.1423054422996374E-2</v>
      </c>
      <c r="O1031" s="6">
        <f t="shared" si="126"/>
        <v>1.2265703444845424</v>
      </c>
      <c r="P1031" s="2">
        <f t="shared" si="127"/>
        <v>2029</v>
      </c>
    </row>
    <row r="1032" spans="1:16" x14ac:dyDescent="0.25">
      <c r="A1032" s="9">
        <v>43447</v>
      </c>
      <c r="B1032" s="10">
        <v>-1.9991927787654795E-4</v>
      </c>
      <c r="C1032" s="10">
        <v>1.0940200546885714E-2</v>
      </c>
      <c r="D1032" s="10">
        <f t="shared" si="120"/>
        <v>-5.7426268026564468E-4</v>
      </c>
      <c r="E1032" s="10">
        <f t="shared" si="121"/>
        <v>1.0146572538383747E-2</v>
      </c>
      <c r="F1032" s="5">
        <f t="shared" si="122"/>
        <v>3.2977762594588206E-7</v>
      </c>
      <c r="G1032" s="5">
        <f t="shared" si="123"/>
        <v>1.029529342766832E-4</v>
      </c>
      <c r="H1032" s="6" cm="1">
        <f t="array" ref="H1032">INDEX(DCC_estimation!$O$16:$O$2531,P1032)</f>
        <v>0.74113832784903366</v>
      </c>
      <c r="I1032" s="10">
        <f t="shared" si="124"/>
        <v>5.7426268026564468E-4</v>
      </c>
      <c r="J1032" s="10">
        <f t="shared" si="125"/>
        <v>1.0146572538383747E-2</v>
      </c>
      <c r="K1032" s="14" cm="1">
        <f t="array" ref="K1032">INDEX(DCC_estimation!$P$16:$P$2531,P1032)</f>
        <v>1.1912687443499258E-2</v>
      </c>
      <c r="L1032" s="14" cm="1">
        <f t="array" ref="L1032">INDEX(DCC_estimation!$Q$17:$Q$2531,P1032)</f>
        <v>1.9839346875802421E-2</v>
      </c>
      <c r="M1032" s="14">
        <f>GARCH_SP500!I1029</f>
        <v>1.1774481064692222E-2</v>
      </c>
      <c r="N1032" s="14">
        <f>GARCH_AAPL!I1029</f>
        <v>1.9693441142886299E-2</v>
      </c>
      <c r="O1032" s="6">
        <f t="shared" si="126"/>
        <v>1.2342891088922971</v>
      </c>
      <c r="P1032" s="2">
        <f t="shared" si="127"/>
        <v>2031</v>
      </c>
    </row>
    <row r="1033" spans="1:16" x14ac:dyDescent="0.25">
      <c r="A1033" s="9">
        <v>43448</v>
      </c>
      <c r="B1033" s="10">
        <v>-1.9086676677205427E-2</v>
      </c>
      <c r="C1033" s="10">
        <v>-3.1997660883244516E-2</v>
      </c>
      <c r="D1033" s="10">
        <f t="shared" si="120"/>
        <v>-1.9461020079594524E-2</v>
      </c>
      <c r="E1033" s="10">
        <f t="shared" si="121"/>
        <v>-3.2791288891746484E-2</v>
      </c>
      <c r="F1033" s="5">
        <f t="shared" si="122"/>
        <v>3.7873130253838127E-4</v>
      </c>
      <c r="G1033" s="5">
        <f t="shared" si="123"/>
        <v>1.0752686271819764E-3</v>
      </c>
      <c r="H1033" s="6" cm="1">
        <f t="array" ref="H1033">INDEX(DCC_estimation!$O$16:$O$2531,P1033)</f>
        <v>0.7055230931717924</v>
      </c>
      <c r="I1033" s="10">
        <f t="shared" si="124"/>
        <v>1.9461020079594524E-2</v>
      </c>
      <c r="J1033" s="10">
        <f t="shared" si="125"/>
        <v>3.2791288891746484E-2</v>
      </c>
      <c r="K1033" s="14" cm="1">
        <f t="array" ref="K1033">INDEX(DCC_estimation!$P$16:$P$2531,P1033)</f>
        <v>1.071477621928295E-2</v>
      </c>
      <c r="L1033" s="14" cm="1">
        <f t="array" ref="L1033">INDEX(DCC_estimation!$Q$17:$Q$2531,P1033)</f>
        <v>1.8407909707392225E-2</v>
      </c>
      <c r="M1033" s="14">
        <f>GARCH_SP500!I1030</f>
        <v>1.036192057642382E-2</v>
      </c>
      <c r="N1033" s="14">
        <f>GARCH_AAPL!I1030</f>
        <v>1.8477437175141113E-2</v>
      </c>
      <c r="O1033" s="6">
        <f t="shared" si="126"/>
        <v>1.2120836804985136</v>
      </c>
      <c r="P1033" s="2">
        <f t="shared" si="127"/>
        <v>2033</v>
      </c>
    </row>
    <row r="1034" spans="1:16" x14ac:dyDescent="0.25">
      <c r="A1034" s="9">
        <v>43451</v>
      </c>
      <c r="B1034" s="10">
        <v>-2.0773476413007863E-2</v>
      </c>
      <c r="C1034" s="10">
        <v>-9.3062124560361337E-3</v>
      </c>
      <c r="D1034" s="10">
        <f t="shared" si="120"/>
        <v>-2.114781981539696E-2</v>
      </c>
      <c r="E1034" s="10">
        <f t="shared" si="121"/>
        <v>-1.0099840464538101E-2</v>
      </c>
      <c r="F1034" s="5">
        <f t="shared" si="122"/>
        <v>4.472302829444963E-4</v>
      </c>
      <c r="G1034" s="5">
        <f t="shared" si="123"/>
        <v>1.0200677740912121E-4</v>
      </c>
      <c r="H1034" s="6" cm="1">
        <f t="array" ref="H1034">INDEX(DCC_estimation!$O$16:$O$2531,P1034)</f>
        <v>0.66480701780439089</v>
      </c>
      <c r="I1034" s="10">
        <f t="shared" si="124"/>
        <v>2.114781981539696E-2</v>
      </c>
      <c r="J1034" s="10">
        <f t="shared" si="125"/>
        <v>1.0099840464538101E-2</v>
      </c>
      <c r="K1034" s="14" cm="1">
        <f t="array" ref="K1034">INDEX(DCC_estimation!$P$16:$P$2531,P1034)</f>
        <v>9.5704023703054274E-3</v>
      </c>
      <c r="L1034" s="14" cm="1">
        <f t="array" ref="L1034">INDEX(DCC_estimation!$Q$17:$Q$2531,P1034)</f>
        <v>1.7429286731198319E-2</v>
      </c>
      <c r="M1034" s="14">
        <f>GARCH_SP500!I1031</f>
        <v>1.2873039437809904E-2</v>
      </c>
      <c r="N1034" s="14">
        <f>GARCH_AAPL!I1031</f>
        <v>2.0747436512258605E-2</v>
      </c>
      <c r="O1034" s="6">
        <f t="shared" si="126"/>
        <v>1.2107236128522156</v>
      </c>
      <c r="P1034" s="2">
        <f t="shared" si="127"/>
        <v>2035</v>
      </c>
    </row>
    <row r="1035" spans="1:16" x14ac:dyDescent="0.25">
      <c r="A1035" s="9">
        <v>43452</v>
      </c>
      <c r="B1035" s="10">
        <v>8.6412091408138991E-5</v>
      </c>
      <c r="C1035" s="10">
        <v>1.2992582335181746E-2</v>
      </c>
      <c r="D1035" s="10">
        <f t="shared" si="120"/>
        <v>-2.8793131098095768E-4</v>
      </c>
      <c r="E1035" s="10">
        <f t="shared" si="121"/>
        <v>1.2198954326679778E-2</v>
      </c>
      <c r="F1035" s="5">
        <f t="shared" si="122"/>
        <v>8.2904439843212964E-8</v>
      </c>
      <c r="G1035" s="5">
        <f t="shared" si="123"/>
        <v>1.4881448666441928E-4</v>
      </c>
      <c r="H1035" s="6" cm="1">
        <f t="array" ref="H1035">INDEX(DCC_estimation!$O$16:$O$2531,P1035)</f>
        <v>0.75308596923402182</v>
      </c>
      <c r="I1035" s="10">
        <f t="shared" si="124"/>
        <v>2.8793131098095768E-4</v>
      </c>
      <c r="J1035" s="10">
        <f t="shared" si="125"/>
        <v>1.2198954326679778E-2</v>
      </c>
      <c r="K1035" s="14" cm="1">
        <f t="array" ref="K1035">INDEX(DCC_estimation!$P$16:$P$2531,P1035)</f>
        <v>1.1650350756048143E-2</v>
      </c>
      <c r="L1035" s="14" cm="1">
        <f t="array" ref="L1035">INDEX(DCC_estimation!$Q$17:$Q$2531,P1035)</f>
        <v>1.9372415153648744E-2</v>
      </c>
      <c r="M1035" s="14">
        <f>GARCH_SP500!I1032</f>
        <v>1.4949480336701113E-2</v>
      </c>
      <c r="N1035" s="14">
        <f>GARCH_AAPL!I1032</f>
        <v>1.9471689565021186E-2</v>
      </c>
      <c r="O1035" s="6">
        <f t="shared" si="126"/>
        <v>1.2522450480570859</v>
      </c>
      <c r="P1035" s="2">
        <f t="shared" si="127"/>
        <v>2037</v>
      </c>
    </row>
    <row r="1036" spans="1:16" x14ac:dyDescent="0.25">
      <c r="A1036" s="9">
        <v>43453</v>
      </c>
      <c r="B1036" s="10">
        <v>-1.5395733182517968E-2</v>
      </c>
      <c r="C1036" s="10">
        <v>-3.119171283474631E-2</v>
      </c>
      <c r="D1036" s="10">
        <f t="shared" si="120"/>
        <v>-1.5770076584907065E-2</v>
      </c>
      <c r="E1036" s="10">
        <f t="shared" si="121"/>
        <v>-3.1985340843248278E-2</v>
      </c>
      <c r="F1036" s="5">
        <f t="shared" si="122"/>
        <v>2.4869531549383408E-4</v>
      </c>
      <c r="G1036" s="5">
        <f t="shared" si="123"/>
        <v>1.0230620288587664E-3</v>
      </c>
      <c r="H1036" s="6" cm="1">
        <f t="array" ref="H1036">INDEX(DCC_estimation!$O$16:$O$2531,P1036)</f>
        <v>0.68929342438866004</v>
      </c>
      <c r="I1036" s="10">
        <f t="shared" si="124"/>
        <v>1.5770076584907065E-2</v>
      </c>
      <c r="J1036" s="10">
        <f t="shared" si="125"/>
        <v>3.1985340843248278E-2</v>
      </c>
      <c r="K1036" s="14" cm="1">
        <f t="array" ref="K1036">INDEX(DCC_estimation!$P$16:$P$2531,P1036)</f>
        <v>1.3382533958942327E-2</v>
      </c>
      <c r="L1036" s="14" cm="1">
        <f t="array" ref="L1036">INDEX(DCC_estimation!$Q$17:$Q$2531,P1036)</f>
        <v>1.8319120245157892E-2</v>
      </c>
      <c r="M1036" s="14">
        <f>GARCH_SP500!I1033</f>
        <v>1.3048396112904415E-2</v>
      </c>
      <c r="N1036" s="14">
        <f>GARCH_AAPL!I1033</f>
        <v>1.8430057668143769E-2</v>
      </c>
      <c r="O1036" s="6">
        <f t="shared" si="126"/>
        <v>0.94356189674638358</v>
      </c>
      <c r="P1036" s="2">
        <f t="shared" si="127"/>
        <v>2039</v>
      </c>
    </row>
    <row r="1037" spans="1:16" x14ac:dyDescent="0.25">
      <c r="A1037" s="9">
        <v>43454</v>
      </c>
      <c r="B1037" s="10">
        <v>-1.5772090500047797E-2</v>
      </c>
      <c r="C1037" s="10">
        <v>-2.5234632357511222E-2</v>
      </c>
      <c r="D1037" s="10">
        <f t="shared" si="120"/>
        <v>-1.6146433902436894E-2</v>
      </c>
      <c r="E1037" s="10">
        <f t="shared" si="121"/>
        <v>-2.6028260366013189E-2</v>
      </c>
      <c r="F1037" s="5">
        <f t="shared" si="122"/>
        <v>2.6070732776576353E-4</v>
      </c>
      <c r="G1037" s="5">
        <f t="shared" si="123"/>
        <v>6.7747033768097303E-4</v>
      </c>
      <c r="H1037" s="6" cm="1">
        <f t="array" ref="H1037">INDEX(DCC_estimation!$O$16:$O$2531,P1037)</f>
        <v>0.65169451313140092</v>
      </c>
      <c r="I1037" s="10">
        <f t="shared" si="124"/>
        <v>1.6146433902436894E-2</v>
      </c>
      <c r="J1037" s="10">
        <f t="shared" si="125"/>
        <v>2.6028260366013189E-2</v>
      </c>
      <c r="K1037" s="14" cm="1">
        <f t="array" ref="K1037">INDEX(DCC_estimation!$P$16:$P$2531,P1037)</f>
        <v>1.1782500623694934E-2</v>
      </c>
      <c r="L1037" s="14" cm="1">
        <f t="array" ref="L1037">INDEX(DCC_estimation!$Q$17:$Q$2531,P1037)</f>
        <v>1.7471561152641635E-2</v>
      </c>
      <c r="M1037" s="14">
        <f>GARCH_SP500!I1034</f>
        <v>1.3597037201642959E-2</v>
      </c>
      <c r="N1037" s="14">
        <f>GARCH_AAPL!I1034</f>
        <v>2.0556041392805625E-2</v>
      </c>
      <c r="O1037" s="6">
        <f t="shared" si="126"/>
        <v>0.96635857723771179</v>
      </c>
      <c r="P1037" s="2">
        <f t="shared" si="127"/>
        <v>2041</v>
      </c>
    </row>
    <row r="1038" spans="1:16" x14ac:dyDescent="0.25">
      <c r="A1038" s="9">
        <v>43455</v>
      </c>
      <c r="B1038" s="10">
        <v>-2.0588306814405377E-2</v>
      </c>
      <c r="C1038" s="10">
        <v>-3.8895644965886711E-2</v>
      </c>
      <c r="D1038" s="10">
        <f t="shared" si="120"/>
        <v>-2.0962650216794474E-2</v>
      </c>
      <c r="E1038" s="10">
        <f t="shared" si="121"/>
        <v>-3.9689272974388679E-2</v>
      </c>
      <c r="F1038" s="5">
        <f t="shared" si="122"/>
        <v>4.3943270411167339E-4</v>
      </c>
      <c r="G1038" s="5">
        <f t="shared" si="123"/>
        <v>1.5752383892355395E-3</v>
      </c>
      <c r="H1038" s="6" cm="1">
        <f t="array" ref="H1038">INDEX(DCC_estimation!$O$16:$O$2531,P1038)</f>
        <v>0.7199885585892718</v>
      </c>
      <c r="I1038" s="10">
        <f t="shared" si="124"/>
        <v>2.0962650216794474E-2</v>
      </c>
      <c r="J1038" s="10">
        <f t="shared" si="125"/>
        <v>3.9689272974388679E-2</v>
      </c>
      <c r="K1038" s="14" cm="1">
        <f t="array" ref="K1038">INDEX(DCC_estimation!$P$16:$P$2531,P1038)</f>
        <v>1.2238308040272731E-2</v>
      </c>
      <c r="L1038" s="14" cm="1">
        <f t="array" ref="L1038">INDEX(DCC_estimation!$Q$17:$Q$2531,P1038)</f>
        <v>1.9270703901627349E-2</v>
      </c>
      <c r="M1038" s="14">
        <f>GARCH_SP500!I1035</f>
        <v>1.4081260492456955E-2</v>
      </c>
      <c r="N1038" s="14">
        <f>GARCH_AAPL!I1035</f>
        <v>2.111378866306813E-2</v>
      </c>
      <c r="O1038" s="6">
        <f t="shared" si="126"/>
        <v>1.1337095192796056</v>
      </c>
      <c r="P1038" s="2">
        <f t="shared" si="127"/>
        <v>2043</v>
      </c>
    </row>
    <row r="1039" spans="1:16" x14ac:dyDescent="0.25">
      <c r="A1039" s="9">
        <v>43458</v>
      </c>
      <c r="B1039" s="10">
        <v>-2.711224768478282E-2</v>
      </c>
      <c r="C1039" s="10">
        <v>-2.587405362898032E-2</v>
      </c>
      <c r="D1039" s="10">
        <f t="shared" si="120"/>
        <v>-2.7486591087171917E-2</v>
      </c>
      <c r="E1039" s="10">
        <f t="shared" si="121"/>
        <v>-2.6667681637482288E-2</v>
      </c>
      <c r="F1039" s="5">
        <f t="shared" si="122"/>
        <v>7.5551268959339862E-4</v>
      </c>
      <c r="G1039" s="5">
        <f t="shared" si="123"/>
        <v>7.1116524391811003E-4</v>
      </c>
      <c r="H1039" s="6" cm="1">
        <f t="array" ref="H1039">INDEX(DCC_estimation!$O$16:$O$2531,P1039)</f>
        <v>0.75058652486984567</v>
      </c>
      <c r="I1039" s="10">
        <f t="shared" si="124"/>
        <v>2.7486591087171917E-2</v>
      </c>
      <c r="J1039" s="10">
        <f t="shared" si="125"/>
        <v>2.6667681637482288E-2</v>
      </c>
      <c r="K1039" s="14" cm="1">
        <f t="array" ref="K1039">INDEX(DCC_estimation!$P$16:$P$2531,P1039)</f>
        <v>1.2639252529853075E-2</v>
      </c>
      <c r="L1039" s="14" cm="1">
        <f t="array" ref="L1039">INDEX(DCC_estimation!$Q$17:$Q$2531,P1039)</f>
        <v>1.9741854784761301E-2</v>
      </c>
      <c r="M1039" s="14">
        <f>GARCH_SP500!I1036</f>
        <v>1.5685056961443677E-2</v>
      </c>
      <c r="N1039" s="14">
        <f>GARCH_AAPL!I1036</f>
        <v>2.4004719873196675E-2</v>
      </c>
      <c r="O1039" s="6">
        <f t="shared" si="126"/>
        <v>1.1723770960648232</v>
      </c>
      <c r="P1039" s="2">
        <f t="shared" si="127"/>
        <v>2045</v>
      </c>
    </row>
    <row r="1040" spans="1:16" x14ac:dyDescent="0.25">
      <c r="A1040" s="9">
        <v>43460</v>
      </c>
      <c r="B1040" s="10">
        <v>4.9593807154098002E-2</v>
      </c>
      <c r="C1040" s="10">
        <v>7.0421575972212658E-2</v>
      </c>
      <c r="D1040" s="10">
        <f t="shared" si="120"/>
        <v>4.9219463751708908E-2</v>
      </c>
      <c r="E1040" s="10">
        <f t="shared" si="121"/>
        <v>6.962794796371069E-2</v>
      </c>
      <c r="F1040" s="5">
        <f t="shared" si="122"/>
        <v>2.422555612005787E-3</v>
      </c>
      <c r="G1040" s="5">
        <f t="shared" si="123"/>
        <v>4.8480511376372036E-3</v>
      </c>
      <c r="H1040" s="6" cm="1">
        <f t="array" ref="H1040">INDEX(DCC_estimation!$O$16:$O$2531,P1040)</f>
        <v>0.80373029173806498</v>
      </c>
      <c r="I1040" s="10">
        <f t="shared" si="124"/>
        <v>4.9219463751708908E-2</v>
      </c>
      <c r="J1040" s="10">
        <f t="shared" si="125"/>
        <v>6.962794796371069E-2</v>
      </c>
      <c r="K1040" s="14" cm="1">
        <f t="array" ref="K1040">INDEX(DCC_estimation!$P$16:$P$2531,P1040)</f>
        <v>1.3983208755118938E-2</v>
      </c>
      <c r="L1040" s="14" cm="1">
        <f t="array" ref="L1040">INDEX(DCC_estimation!$Q$17:$Q$2531,P1040)</f>
        <v>2.2177809455257939E-2</v>
      </c>
      <c r="M1040" s="14">
        <f>GARCH_SP500!I1037</f>
        <v>1.8653086951168983E-2</v>
      </c>
      <c r="N1040" s="14">
        <f>GARCH_AAPL!I1037</f>
        <v>2.3940422974993065E-2</v>
      </c>
      <c r="O1040" s="6">
        <f t="shared" si="126"/>
        <v>1.2747415543703697</v>
      </c>
      <c r="P1040" s="2">
        <f t="shared" si="127"/>
        <v>2047</v>
      </c>
    </row>
    <row r="1041" spans="1:16" x14ac:dyDescent="0.25">
      <c r="A1041" s="9">
        <v>43461</v>
      </c>
      <c r="B1041" s="10">
        <v>8.5626291688616352E-3</v>
      </c>
      <c r="C1041" s="10">
        <v>-6.4898390278042006E-3</v>
      </c>
      <c r="D1041" s="10">
        <f t="shared" si="120"/>
        <v>8.1882857664725382E-3</v>
      </c>
      <c r="E1041" s="10">
        <f t="shared" si="121"/>
        <v>-7.2834670363061691E-3</v>
      </c>
      <c r="F1041" s="5">
        <f t="shared" si="122"/>
        <v>6.7048023793416767E-5</v>
      </c>
      <c r="G1041" s="5">
        <f t="shared" si="123"/>
        <v>5.3048892068958569E-5</v>
      </c>
      <c r="H1041" s="6" cm="1">
        <f t="array" ref="H1041">INDEX(DCC_estimation!$O$16:$O$2531,P1041)</f>
        <v>0.7959041894980412</v>
      </c>
      <c r="I1041" s="10">
        <f t="shared" si="124"/>
        <v>8.1882857664725382E-3</v>
      </c>
      <c r="J1041" s="10">
        <f t="shared" si="125"/>
        <v>7.2834670363061691E-3</v>
      </c>
      <c r="K1041" s="14" cm="1">
        <f t="array" ref="K1041">INDEX(DCC_estimation!$P$16:$P$2531,P1041)</f>
        <v>1.6490114001112242E-2</v>
      </c>
      <c r="L1041" s="14" cm="1">
        <f t="array" ref="L1041">INDEX(DCC_estimation!$Q$17:$Q$2531,P1041)</f>
        <v>2.2095561964284301E-2</v>
      </c>
      <c r="M1041" s="14">
        <f>GARCH_SP500!I1038</f>
        <v>2.7465156770143533E-2</v>
      </c>
      <c r="N1041" s="14">
        <f>GARCH_AAPL!I1038</f>
        <v>3.2509256596064622E-2</v>
      </c>
      <c r="O1041" s="6">
        <f t="shared" si="126"/>
        <v>1.0664541394620612</v>
      </c>
      <c r="P1041" s="2">
        <f t="shared" si="127"/>
        <v>2049</v>
      </c>
    </row>
    <row r="1042" spans="1:16" x14ac:dyDescent="0.25">
      <c r="A1042" s="9">
        <v>43462</v>
      </c>
      <c r="B1042" s="10">
        <v>-1.2415472330372657E-3</v>
      </c>
      <c r="C1042" s="10">
        <v>5.1235353249334814E-4</v>
      </c>
      <c r="D1042" s="10">
        <f t="shared" ref="D1042:D1105" si="128">B1042-B$8</f>
        <v>-1.6158906354263624E-3</v>
      </c>
      <c r="E1042" s="10">
        <f t="shared" ref="E1042:E1105" si="129">C1042-C$8</f>
        <v>-2.8127447600861998E-4</v>
      </c>
      <c r="F1042" s="5">
        <f t="shared" ref="F1042:F1105" si="130">D1042^2</f>
        <v>2.6111025456586131E-6</v>
      </c>
      <c r="G1042" s="5">
        <f t="shared" ref="G1042:G1105" si="131">E1042^2</f>
        <v>7.9115330853923729E-8</v>
      </c>
      <c r="H1042" s="6" cm="1">
        <f t="array" ref="H1042">INDEX(DCC_estimation!$O$16:$O$2531,P1042)</f>
        <v>0.89450746756387889</v>
      </c>
      <c r="I1042" s="10">
        <f t="shared" ref="I1042:I1105" si="132">ABS(D1042)</f>
        <v>1.6158906354263624E-3</v>
      </c>
      <c r="J1042" s="10">
        <f t="shared" ref="J1042:J1105" si="133">ABS(E1042)</f>
        <v>2.8127447600861998E-4</v>
      </c>
      <c r="K1042" s="14" cm="1">
        <f t="array" ref="K1042">INDEX(DCC_estimation!$P$16:$P$2531,P1042)</f>
        <v>2.4068580267883503E-2</v>
      </c>
      <c r="L1042" s="14" cm="1">
        <f t="array" ref="L1042">INDEX(DCC_estimation!$Q$17:$Q$2531,P1042)</f>
        <v>2.9401319330907547E-2</v>
      </c>
      <c r="M1042" s="14">
        <f>GARCH_SP500!I1039</f>
        <v>2.4014474363290524E-2</v>
      </c>
      <c r="N1042" s="14">
        <f>GARCH_AAPL!I1039</f>
        <v>2.9573106288456694E-2</v>
      </c>
      <c r="O1042" s="6">
        <f t="shared" ref="O1042:O1105" si="134">(K1042*L1042*H1042)/K1042^2</f>
        <v>1.0926984227989831</v>
      </c>
      <c r="P1042" s="2">
        <f t="shared" si="127"/>
        <v>2051</v>
      </c>
    </row>
    <row r="1043" spans="1:16" x14ac:dyDescent="0.25">
      <c r="A1043" s="9">
        <v>43465</v>
      </c>
      <c r="B1043" s="10">
        <v>8.4924408827955489E-3</v>
      </c>
      <c r="C1043" s="10">
        <v>9.6652886043726571E-3</v>
      </c>
      <c r="D1043" s="10">
        <f t="shared" si="128"/>
        <v>8.1180974804064519E-3</v>
      </c>
      <c r="E1043" s="10">
        <f t="shared" si="129"/>
        <v>8.8716605958706896E-3</v>
      </c>
      <c r="F1043" s="5">
        <f t="shared" si="130"/>
        <v>6.5903506701381586E-5</v>
      </c>
      <c r="G1043" s="5">
        <f t="shared" si="131"/>
        <v>7.8706361728324677E-5</v>
      </c>
      <c r="H1043" s="6" cm="1">
        <f t="array" ref="H1043">INDEX(DCC_estimation!$O$16:$O$2531,P1043)</f>
        <v>0.83875414045737384</v>
      </c>
      <c r="I1043" s="10">
        <f t="shared" si="132"/>
        <v>8.1180974804064519E-3</v>
      </c>
      <c r="J1043" s="10">
        <f t="shared" si="133"/>
        <v>8.8716605958706896E-3</v>
      </c>
      <c r="K1043" s="14" cm="1">
        <f t="array" ref="K1043">INDEX(DCC_estimation!$P$16:$P$2531,P1043)</f>
        <v>2.1042616383204614E-2</v>
      </c>
      <c r="L1043" s="14" cm="1">
        <f t="array" ref="L1043">INDEX(DCC_estimation!$Q$17:$Q$2531,P1043)</f>
        <v>2.6773438507247786E-2</v>
      </c>
      <c r="M1043" s="14">
        <f>GARCH_SP500!I1040</f>
        <v>2.0814652078482654E-2</v>
      </c>
      <c r="N1043" s="14">
        <f>GARCH_AAPL!I1040</f>
        <v>2.6847484495883318E-2</v>
      </c>
      <c r="O1043" s="6">
        <f t="shared" si="134"/>
        <v>1.0671834715458068</v>
      </c>
      <c r="P1043" s="2">
        <f t="shared" ref="P1043:P1106" si="135">P1042+2</f>
        <v>2053</v>
      </c>
    </row>
    <row r="1044" spans="1:16" x14ac:dyDescent="0.25">
      <c r="A1044" s="9">
        <v>43467</v>
      </c>
      <c r="B1044" s="10">
        <v>1.2685242435728217E-3</v>
      </c>
      <c r="C1044" s="10">
        <v>1.1410929088095934E-3</v>
      </c>
      <c r="D1044" s="10">
        <f t="shared" si="128"/>
        <v>8.9418084118372495E-4</v>
      </c>
      <c r="E1044" s="10">
        <f t="shared" si="129"/>
        <v>3.4746490030762524E-4</v>
      </c>
      <c r="F1044" s="5">
        <f t="shared" si="130"/>
        <v>7.995593767400339E-7</v>
      </c>
      <c r="G1044" s="5">
        <f t="shared" si="131"/>
        <v>1.2073185694578794E-7</v>
      </c>
      <c r="H1044" s="6" cm="1">
        <f t="array" ref="H1044">INDEX(DCC_estimation!$O$16:$O$2531,P1044)</f>
        <v>0.80870665532524577</v>
      </c>
      <c r="I1044" s="10">
        <f t="shared" si="132"/>
        <v>8.9418084118372495E-4</v>
      </c>
      <c r="J1044" s="10">
        <f t="shared" si="133"/>
        <v>3.4746490030762524E-4</v>
      </c>
      <c r="K1044" s="14" cm="1">
        <f t="array" ref="K1044">INDEX(DCC_estimation!$P$16:$P$2531,P1044)</f>
        <v>1.8259962007642939E-2</v>
      </c>
      <c r="L1044" s="14" cm="1">
        <f t="array" ref="L1044">INDEX(DCC_estimation!$Q$17:$Q$2531,P1044)</f>
        <v>2.4374256880605329E-2</v>
      </c>
      <c r="M1044" s="14">
        <f>GARCH_SP500!I1041</f>
        <v>1.8387235594662352E-2</v>
      </c>
      <c r="N1044" s="14">
        <f>GARCH_AAPL!I1041</f>
        <v>2.4606410142809454E-2</v>
      </c>
      <c r="O1044" s="6">
        <f t="shared" si="134"/>
        <v>1.0794997136194557</v>
      </c>
      <c r="P1044" s="2">
        <f t="shared" si="135"/>
        <v>2055</v>
      </c>
    </row>
    <row r="1045" spans="1:16" x14ac:dyDescent="0.25">
      <c r="A1045" s="9">
        <v>43468</v>
      </c>
      <c r="B1045" s="10">
        <v>-2.4756676215025419E-2</v>
      </c>
      <c r="C1045" s="10">
        <v>-9.9607370820668728E-2</v>
      </c>
      <c r="D1045" s="10">
        <f t="shared" si="128"/>
        <v>-2.5131019617414516E-2</v>
      </c>
      <c r="E1045" s="10">
        <f t="shared" si="129"/>
        <v>-0.1004009988291707</v>
      </c>
      <c r="F1045" s="5">
        <f t="shared" si="130"/>
        <v>6.315681470108733E-4</v>
      </c>
      <c r="G1045" s="5">
        <f t="shared" si="131"/>
        <v>1.0080360565895135E-2</v>
      </c>
      <c r="H1045" s="6" cm="1">
        <f t="array" ref="H1045">INDEX(DCC_estimation!$O$16:$O$2531,P1045)</f>
        <v>0.77955654207172587</v>
      </c>
      <c r="I1045" s="10">
        <f t="shared" si="132"/>
        <v>2.5131019617414516E-2</v>
      </c>
      <c r="J1045" s="10">
        <f t="shared" si="133"/>
        <v>0.1004009988291707</v>
      </c>
      <c r="K1045" s="14" cm="1">
        <f t="array" ref="K1045">INDEX(DCC_estimation!$P$16:$P$2531,P1045)</f>
        <v>1.6176863585168771E-2</v>
      </c>
      <c r="L1045" s="14" cm="1">
        <f t="array" ref="L1045">INDEX(DCC_estimation!$Q$17:$Q$2531,P1045)</f>
        <v>2.2433543646293932E-2</v>
      </c>
      <c r="M1045" s="14">
        <f>GARCH_SP500!I1042</f>
        <v>1.5977532926985057E-2</v>
      </c>
      <c r="N1045" s="14">
        <f>GARCH_AAPL!I1042</f>
        <v>2.24737143021875E-2</v>
      </c>
      <c r="O1045" s="6">
        <f t="shared" si="134"/>
        <v>1.081063434778144</v>
      </c>
      <c r="P1045" s="2">
        <f t="shared" si="135"/>
        <v>2057</v>
      </c>
    </row>
    <row r="1046" spans="1:16" x14ac:dyDescent="0.25">
      <c r="A1046" s="9">
        <v>43469</v>
      </c>
      <c r="B1046" s="10">
        <v>3.4335693188827898E-2</v>
      </c>
      <c r="C1046" s="10">
        <v>4.2689301844312633E-2</v>
      </c>
      <c r="D1046" s="10">
        <f t="shared" si="128"/>
        <v>3.3961349786438805E-2</v>
      </c>
      <c r="E1046" s="10">
        <f t="shared" si="129"/>
        <v>4.1895673835810665E-2</v>
      </c>
      <c r="F1046" s="5">
        <f t="shared" si="130"/>
        <v>1.1533732793168471E-3</v>
      </c>
      <c r="G1046" s="5">
        <f t="shared" si="131"/>
        <v>1.7552474861566303E-3</v>
      </c>
      <c r="H1046" s="6" cm="1">
        <f t="array" ref="H1046">INDEX(DCC_estimation!$O$16:$O$2531,P1046)</f>
        <v>0.74641912615669792</v>
      </c>
      <c r="I1046" s="10">
        <f t="shared" si="132"/>
        <v>3.3961349786438805E-2</v>
      </c>
      <c r="J1046" s="10">
        <f t="shared" si="133"/>
        <v>4.1895673835810665E-2</v>
      </c>
      <c r="K1046" s="14" cm="1">
        <f t="array" ref="K1046">INDEX(DCC_estimation!$P$16:$P$2531,P1046)</f>
        <v>1.4127437550165763E-2</v>
      </c>
      <c r="L1046" s="14" cm="1">
        <f t="array" ref="L1046">INDEX(DCC_estimation!$Q$17:$Q$2531,P1046)</f>
        <v>2.0624003078879041E-2</v>
      </c>
      <c r="M1046" s="14">
        <f>GARCH_SP500!I1043</f>
        <v>1.8132363575883829E-2</v>
      </c>
      <c r="N1046" s="14">
        <f>GARCH_AAPL!I1043</f>
        <v>4.0871232207427319E-2</v>
      </c>
      <c r="O1046" s="6">
        <f t="shared" si="134"/>
        <v>1.0896633095227743</v>
      </c>
      <c r="P1046" s="2">
        <f t="shared" si="135"/>
        <v>2059</v>
      </c>
    </row>
    <row r="1047" spans="1:16" x14ac:dyDescent="0.25">
      <c r="A1047" s="9">
        <v>43472</v>
      </c>
      <c r="B1047" s="10">
        <v>7.0104346864459099E-3</v>
      </c>
      <c r="C1047" s="10">
        <v>-2.2258465459557009E-3</v>
      </c>
      <c r="D1047" s="10">
        <f t="shared" si="128"/>
        <v>6.636091284056813E-3</v>
      </c>
      <c r="E1047" s="10">
        <f t="shared" si="129"/>
        <v>-3.0194745544576689E-3</v>
      </c>
      <c r="F1047" s="5">
        <f t="shared" si="130"/>
        <v>4.4037707530334802E-5</v>
      </c>
      <c r="G1047" s="5">
        <f t="shared" si="131"/>
        <v>9.1172265850173378E-6</v>
      </c>
      <c r="H1047" s="6" cm="1">
        <f t="array" ref="H1047">INDEX(DCC_estimation!$O$16:$O$2531,P1047)</f>
        <v>0.80532715900598817</v>
      </c>
      <c r="I1047" s="10">
        <f t="shared" si="132"/>
        <v>6.636091284056813E-3</v>
      </c>
      <c r="J1047" s="10">
        <f t="shared" si="133"/>
        <v>3.0194745544576689E-3</v>
      </c>
      <c r="K1047" s="14" cm="1">
        <f t="array" ref="K1047">INDEX(DCC_estimation!$P$16:$P$2531,P1047)</f>
        <v>1.5978081484086543E-2</v>
      </c>
      <c r="L1047" s="14" cm="1">
        <f t="array" ref="L1047">INDEX(DCC_estimation!$Q$17:$Q$2531,P1047)</f>
        <v>3.65958130120356E-2</v>
      </c>
      <c r="M1047" s="14">
        <f>GARCH_SP500!I1044</f>
        <v>2.1922685897856519E-2</v>
      </c>
      <c r="N1047" s="14">
        <f>GARCH_AAPL!I1044</f>
        <v>3.9554035033730173E-2</v>
      </c>
      <c r="O1047" s="6">
        <f t="shared" si="134"/>
        <v>1.8445019293367233</v>
      </c>
      <c r="P1047" s="2">
        <f t="shared" si="135"/>
        <v>2061</v>
      </c>
    </row>
    <row r="1048" spans="1:16" x14ac:dyDescent="0.25">
      <c r="A1048" s="9">
        <v>43473</v>
      </c>
      <c r="B1048" s="10">
        <v>9.6952962909215845E-3</v>
      </c>
      <c r="C1048" s="10">
        <v>1.9063125481680654E-2</v>
      </c>
      <c r="D1048" s="10">
        <f t="shared" si="128"/>
        <v>9.3209528885324876E-3</v>
      </c>
      <c r="E1048" s="10">
        <f t="shared" si="129"/>
        <v>1.8269497473178686E-2</v>
      </c>
      <c r="F1048" s="5">
        <f t="shared" si="130"/>
        <v>8.6880162750242125E-5</v>
      </c>
      <c r="G1048" s="5">
        <f t="shared" si="131"/>
        <v>3.3377453792248239E-4</v>
      </c>
      <c r="H1048" s="6" cm="1">
        <f t="array" ref="H1048">INDEX(DCC_estimation!$O$16:$O$2531,P1048)</f>
        <v>0.79104554109440794</v>
      </c>
      <c r="I1048" s="10">
        <f t="shared" si="132"/>
        <v>9.3209528885324876E-3</v>
      </c>
      <c r="J1048" s="10">
        <f t="shared" si="133"/>
        <v>1.8269497473178686E-2</v>
      </c>
      <c r="K1048" s="14" cm="1">
        <f t="array" ref="K1048">INDEX(DCC_estimation!$P$16:$P$2531,P1048)</f>
        <v>1.9257298629235697E-2</v>
      </c>
      <c r="L1048" s="14" cm="1">
        <f t="array" ref="L1048">INDEX(DCC_estimation!$Q$17:$Q$2531,P1048)</f>
        <v>3.5303484459095445E-2</v>
      </c>
      <c r="M1048" s="14">
        <f>GARCH_SP500!I1045</f>
        <v>1.9209226811771427E-2</v>
      </c>
      <c r="N1048" s="14">
        <f>GARCH_AAPL!I1045</f>
        <v>3.5710081668642216E-2</v>
      </c>
      <c r="O1048" s="6">
        <f t="shared" si="134"/>
        <v>1.4501859530840935</v>
      </c>
      <c r="P1048" s="2">
        <f t="shared" si="135"/>
        <v>2063</v>
      </c>
    </row>
    <row r="1049" spans="1:16" x14ac:dyDescent="0.25">
      <c r="A1049" s="9">
        <v>43474</v>
      </c>
      <c r="B1049" s="10">
        <v>4.0980263439003295E-3</v>
      </c>
      <c r="C1049" s="10">
        <v>1.6981731343283624E-2</v>
      </c>
      <c r="D1049" s="10">
        <f t="shared" si="128"/>
        <v>3.723682941511233E-3</v>
      </c>
      <c r="E1049" s="10">
        <f t="shared" si="129"/>
        <v>1.6188103334781656E-2</v>
      </c>
      <c r="F1049" s="5">
        <f t="shared" si="130"/>
        <v>1.3865814648901748E-5</v>
      </c>
      <c r="G1049" s="5">
        <f t="shared" si="131"/>
        <v>2.6205468957756899E-4</v>
      </c>
      <c r="H1049" s="6" cm="1">
        <f t="array" ref="H1049">INDEX(DCC_estimation!$O$16:$O$2531,P1049)</f>
        <v>0.75796478919448429</v>
      </c>
      <c r="I1049" s="10">
        <f t="shared" si="132"/>
        <v>3.723682941511233E-3</v>
      </c>
      <c r="J1049" s="10">
        <f t="shared" si="133"/>
        <v>1.6188103334781656E-2</v>
      </c>
      <c r="K1049" s="14" cm="1">
        <f t="array" ref="K1049">INDEX(DCC_estimation!$P$16:$P$2531,P1049)</f>
        <v>1.6911132175744852E-2</v>
      </c>
      <c r="L1049" s="14" cm="1">
        <f t="array" ref="L1049">INDEX(DCC_estimation!$Q$17:$Q$2531,P1049)</f>
        <v>3.183701471599619E-2</v>
      </c>
      <c r="M1049" s="14">
        <f>GARCH_SP500!I1046</f>
        <v>1.7161148860346535E-2</v>
      </c>
      <c r="N1049" s="14">
        <f>GARCH_AAPL!I1046</f>
        <v>3.2848888386753552E-2</v>
      </c>
      <c r="O1049" s="6">
        <f t="shared" si="134"/>
        <v>1.426949768768446</v>
      </c>
      <c r="P1049" s="2">
        <f t="shared" si="135"/>
        <v>2065</v>
      </c>
    </row>
    <row r="1050" spans="1:16" x14ac:dyDescent="0.25">
      <c r="A1050" s="9">
        <v>43475</v>
      </c>
      <c r="B1050" s="10">
        <v>4.5184451596929076E-3</v>
      </c>
      <c r="C1050" s="10">
        <v>3.1961908080671009E-3</v>
      </c>
      <c r="D1050" s="10">
        <f t="shared" si="128"/>
        <v>4.1441017573038107E-3</v>
      </c>
      <c r="E1050" s="10">
        <f t="shared" si="129"/>
        <v>2.4025627995651329E-3</v>
      </c>
      <c r="F1050" s="5">
        <f t="shared" si="130"/>
        <v>1.7173579374888533E-5</v>
      </c>
      <c r="G1050" s="5">
        <f t="shared" si="131"/>
        <v>5.7723080058542487E-6</v>
      </c>
      <c r="H1050" s="6" cm="1">
        <f t="array" ref="H1050">INDEX(DCC_estimation!$O$16:$O$2531,P1050)</f>
        <v>0.75010327307112079</v>
      </c>
      <c r="I1050" s="10">
        <f t="shared" si="132"/>
        <v>4.1441017573038107E-3</v>
      </c>
      <c r="J1050" s="10">
        <f t="shared" si="133"/>
        <v>2.4025627995651329E-3</v>
      </c>
      <c r="K1050" s="14" cm="1">
        <f t="array" ref="K1050">INDEX(DCC_estimation!$P$16:$P$2531,P1050)</f>
        <v>1.5162908712956957E-2</v>
      </c>
      <c r="L1050" s="14" cm="1">
        <f t="array" ref="L1050">INDEX(DCC_estimation!$Q$17:$Q$2531,P1050)</f>
        <v>2.9281635041616537E-2</v>
      </c>
      <c r="M1050" s="14">
        <f>GARCH_SP500!I1047</f>
        <v>1.5003892807639663E-2</v>
      </c>
      <c r="N1050" s="14">
        <f>GARCH_AAPL!I1047</f>
        <v>3.0224543686951912E-2</v>
      </c>
      <c r="O1050" s="6">
        <f t="shared" si="134"/>
        <v>1.448551244447035</v>
      </c>
      <c r="P1050" s="2">
        <f t="shared" si="135"/>
        <v>2067</v>
      </c>
    </row>
    <row r="1051" spans="1:16" x14ac:dyDescent="0.25">
      <c r="A1051" s="9">
        <v>43476</v>
      </c>
      <c r="B1051" s="10">
        <v>-1.4634296629478794E-4</v>
      </c>
      <c r="C1051" s="10">
        <v>-9.8180231516767913E-3</v>
      </c>
      <c r="D1051" s="10">
        <f t="shared" si="128"/>
        <v>-5.2068636868388466E-4</v>
      </c>
      <c r="E1051" s="10">
        <f t="shared" si="129"/>
        <v>-1.0611651160178759E-2</v>
      </c>
      <c r="F1051" s="5">
        <f t="shared" si="130"/>
        <v>2.7111429453321027E-7</v>
      </c>
      <c r="G1051" s="5">
        <f t="shared" si="131"/>
        <v>1.126071403453232E-4</v>
      </c>
      <c r="H1051" s="6" cm="1">
        <f t="array" ref="H1051">INDEX(DCC_estimation!$O$16:$O$2531,P1051)</f>
        <v>0.72801299033590239</v>
      </c>
      <c r="I1051" s="10">
        <f t="shared" si="132"/>
        <v>5.2068636868388466E-4</v>
      </c>
      <c r="J1051" s="10">
        <f t="shared" si="133"/>
        <v>1.0611651160178759E-2</v>
      </c>
      <c r="K1051" s="14" cm="1">
        <f t="array" ref="K1051">INDEX(DCC_estimation!$P$16:$P$2531,P1051)</f>
        <v>1.3338309757359907E-2</v>
      </c>
      <c r="L1051" s="14" cm="1">
        <f t="array" ref="L1051">INDEX(DCC_estimation!$Q$17:$Q$2531,P1051)</f>
        <v>2.6973227161141269E-2</v>
      </c>
      <c r="M1051" s="14">
        <f>GARCH_SP500!I1048</f>
        <v>1.3198854416819264E-2</v>
      </c>
      <c r="N1051" s="14">
        <f>GARCH_AAPL!I1048</f>
        <v>2.7426322529652981E-2</v>
      </c>
      <c r="O1051" s="6">
        <f t="shared" si="134"/>
        <v>1.4722150048852083</v>
      </c>
      <c r="P1051" s="2">
        <f t="shared" si="135"/>
        <v>2069</v>
      </c>
    </row>
    <row r="1052" spans="1:16" x14ac:dyDescent="0.25">
      <c r="A1052" s="9">
        <v>43479</v>
      </c>
      <c r="B1052" s="10">
        <v>-5.2575628018766141E-3</v>
      </c>
      <c r="C1052" s="10">
        <v>-1.5037048527785202E-2</v>
      </c>
      <c r="D1052" s="10">
        <f t="shared" si="128"/>
        <v>-5.631906204265711E-3</v>
      </c>
      <c r="E1052" s="10">
        <f t="shared" si="129"/>
        <v>-1.5830676536287169E-2</v>
      </c>
      <c r="F1052" s="5">
        <f t="shared" si="130"/>
        <v>3.1718367493646608E-5</v>
      </c>
      <c r="G1052" s="5">
        <f t="shared" si="131"/>
        <v>2.5061031959655312E-4</v>
      </c>
      <c r="H1052" s="6" cm="1">
        <f t="array" ref="H1052">INDEX(DCC_estimation!$O$16:$O$2531,P1052)</f>
        <v>0.70296367637654</v>
      </c>
      <c r="I1052" s="10">
        <f t="shared" si="132"/>
        <v>5.631906204265711E-3</v>
      </c>
      <c r="J1052" s="10">
        <f t="shared" si="133"/>
        <v>1.5830676536287169E-2</v>
      </c>
      <c r="K1052" s="14" cm="1">
        <f t="array" ref="K1052">INDEX(DCC_estimation!$P$16:$P$2531,P1052)</f>
        <v>1.1836794336500159E-2</v>
      </c>
      <c r="L1052" s="14" cm="1">
        <f t="array" ref="L1052">INDEX(DCC_estimation!$Q$17:$Q$2531,P1052)</f>
        <v>2.455022574560211E-2</v>
      </c>
      <c r="M1052" s="14">
        <f>GARCH_SP500!I1049</f>
        <v>1.1565321167113268E-2</v>
      </c>
      <c r="N1052" s="14">
        <f>GARCH_AAPL!I1049</f>
        <v>2.5265184061904814E-2</v>
      </c>
      <c r="O1052" s="6">
        <f t="shared" si="134"/>
        <v>1.4579890851685755</v>
      </c>
      <c r="P1052" s="2">
        <f t="shared" si="135"/>
        <v>2071</v>
      </c>
    </row>
    <row r="1053" spans="1:16" x14ac:dyDescent="0.25">
      <c r="A1053" s="9">
        <v>43480</v>
      </c>
      <c r="B1053" s="10">
        <v>1.0721711756711327E-2</v>
      </c>
      <c r="C1053" s="10">
        <v>2.0466719999999938E-2</v>
      </c>
      <c r="D1053" s="10">
        <f t="shared" si="128"/>
        <v>1.034736835432223E-2</v>
      </c>
      <c r="E1053" s="10">
        <f t="shared" si="129"/>
        <v>1.9673091991497971E-2</v>
      </c>
      <c r="F1053" s="5">
        <f t="shared" si="130"/>
        <v>1.0706803186002914E-4</v>
      </c>
      <c r="G1053" s="5">
        <f t="shared" si="131"/>
        <v>3.8703054850594158E-4</v>
      </c>
      <c r="H1053" s="6" cm="1">
        <f t="array" ref="H1053">INDEX(DCC_estimation!$O$16:$O$2531,P1053)</f>
        <v>0.67534966050551837</v>
      </c>
      <c r="I1053" s="10">
        <f t="shared" si="132"/>
        <v>1.034736835432223E-2</v>
      </c>
      <c r="J1053" s="10">
        <f t="shared" si="133"/>
        <v>1.9673091991497971E-2</v>
      </c>
      <c r="K1053" s="14" cm="1">
        <f t="array" ref="K1053">INDEX(DCC_estimation!$P$16:$P$2531,P1053)</f>
        <v>1.0497491897042764E-2</v>
      </c>
      <c r="L1053" s="14" cm="1">
        <f t="array" ref="L1053">INDEX(DCC_estimation!$Q$17:$Q$2531,P1053)</f>
        <v>2.2722121509975938E-2</v>
      </c>
      <c r="M1053" s="14">
        <f>GARCH_SP500!I1050</f>
        <v>1.0542036221697478E-2</v>
      </c>
      <c r="N1053" s="14">
        <f>GARCH_AAPL!I1050</f>
        <v>2.3766474159156888E-2</v>
      </c>
      <c r="O1053" s="6">
        <f t="shared" si="134"/>
        <v>1.4618136597038303</v>
      </c>
      <c r="P1053" s="2">
        <f t="shared" si="135"/>
        <v>2073</v>
      </c>
    </row>
    <row r="1054" spans="1:16" x14ac:dyDescent="0.25">
      <c r="A1054" s="9">
        <v>43481</v>
      </c>
      <c r="B1054" s="10">
        <v>2.2219668237366541E-3</v>
      </c>
      <c r="C1054" s="10">
        <v>1.2216606142726461E-2</v>
      </c>
      <c r="D1054" s="10">
        <f t="shared" si="128"/>
        <v>1.8476234213475574E-3</v>
      </c>
      <c r="E1054" s="10">
        <f t="shared" si="129"/>
        <v>1.1422978134224493E-2</v>
      </c>
      <c r="F1054" s="5">
        <f t="shared" si="130"/>
        <v>3.4137123071120535E-6</v>
      </c>
      <c r="G1054" s="5">
        <f t="shared" si="131"/>
        <v>1.3048442945497087E-4</v>
      </c>
      <c r="H1054" s="6" cm="1">
        <f t="array" ref="H1054">INDEX(DCC_estimation!$O$16:$O$2531,P1054)</f>
        <v>0.67460652460156523</v>
      </c>
      <c r="I1054" s="10">
        <f t="shared" si="132"/>
        <v>1.8476234213475574E-3</v>
      </c>
      <c r="J1054" s="10">
        <f t="shared" si="133"/>
        <v>1.1422978134224493E-2</v>
      </c>
      <c r="K1054" s="14" cm="1">
        <f t="array" ref="K1054">INDEX(DCC_estimation!$P$16:$P$2531,P1054)</f>
        <v>9.6790556345177255E-3</v>
      </c>
      <c r="L1054" s="14" cm="1">
        <f t="array" ref="L1054">INDEX(DCC_estimation!$Q$17:$Q$2531,P1054)</f>
        <v>2.1493912824358939E-2</v>
      </c>
      <c r="M1054" s="14">
        <f>GARCH_SP500!I1051</f>
        <v>1.0346591025476359E-2</v>
      </c>
      <c r="N1054" s="14">
        <f>GARCH_AAPL!I1051</f>
        <v>2.2717861519775319E-2</v>
      </c>
      <c r="O1054" s="6">
        <f t="shared" si="134"/>
        <v>1.4980731982591067</v>
      </c>
      <c r="P1054" s="2">
        <f t="shared" si="135"/>
        <v>2075</v>
      </c>
    </row>
    <row r="1055" spans="1:16" x14ac:dyDescent="0.25">
      <c r="A1055" s="9">
        <v>43482</v>
      </c>
      <c r="B1055" s="10">
        <v>7.5914529261114083E-3</v>
      </c>
      <c r="C1055" s="10">
        <v>5.9377563976312775E-3</v>
      </c>
      <c r="D1055" s="10">
        <f t="shared" si="128"/>
        <v>7.2171095237223114E-3</v>
      </c>
      <c r="E1055" s="10">
        <f t="shared" si="129"/>
        <v>5.1441283891293091E-3</v>
      </c>
      <c r="F1055" s="5">
        <f t="shared" si="130"/>
        <v>5.2086669877403286E-5</v>
      </c>
      <c r="G1055" s="5">
        <f t="shared" si="131"/>
        <v>2.6462056883846099E-5</v>
      </c>
      <c r="H1055" s="6" cm="1">
        <f t="array" ref="H1055">INDEX(DCC_estimation!$O$16:$O$2531,P1055)</f>
        <v>0.69124402459327039</v>
      </c>
      <c r="I1055" s="10">
        <f t="shared" si="132"/>
        <v>7.2171095237223114E-3</v>
      </c>
      <c r="J1055" s="10">
        <f t="shared" si="133"/>
        <v>5.1441283891293091E-3</v>
      </c>
      <c r="K1055" s="14" cm="1">
        <f t="array" ref="K1055">INDEX(DCC_estimation!$P$16:$P$2531,P1055)</f>
        <v>9.5620669016723194E-3</v>
      </c>
      <c r="L1055" s="14" cm="1">
        <f t="array" ref="L1055">INDEX(DCC_estimation!$Q$17:$Q$2531,P1055)</f>
        <v>2.065468012717157E-2</v>
      </c>
      <c r="M1055" s="14">
        <f>GARCH_SP500!I1052</f>
        <v>9.1718722248243303E-3</v>
      </c>
      <c r="N1055" s="14">
        <f>GARCH_AAPL!I1052</f>
        <v>2.1149725345463687E-2</v>
      </c>
      <c r="O1055" s="6">
        <f t="shared" si="134"/>
        <v>1.4931315964015817</v>
      </c>
      <c r="P1055" s="2">
        <f t="shared" si="135"/>
        <v>2077</v>
      </c>
    </row>
    <row r="1056" spans="1:16" x14ac:dyDescent="0.25">
      <c r="A1056" s="9">
        <v>43483</v>
      </c>
      <c r="B1056" s="10">
        <v>1.3183052853609212E-2</v>
      </c>
      <c r="C1056" s="10">
        <v>6.15942512511225E-3</v>
      </c>
      <c r="D1056" s="10">
        <f t="shared" si="128"/>
        <v>1.2808709451220115E-2</v>
      </c>
      <c r="E1056" s="10">
        <f t="shared" si="129"/>
        <v>5.3657971166102816E-3</v>
      </c>
      <c r="F1056" s="5">
        <f t="shared" si="130"/>
        <v>1.6406303780577548E-4</v>
      </c>
      <c r="G1056" s="5">
        <f t="shared" si="131"/>
        <v>2.879177869662321E-5</v>
      </c>
      <c r="H1056" s="6" cm="1">
        <f t="array" ref="H1056">INDEX(DCC_estimation!$O$16:$O$2531,P1056)</f>
        <v>0.66611437588972122</v>
      </c>
      <c r="I1056" s="10">
        <f t="shared" si="132"/>
        <v>1.2808709451220115E-2</v>
      </c>
      <c r="J1056" s="10">
        <f t="shared" si="133"/>
        <v>5.3657971166102816E-3</v>
      </c>
      <c r="K1056" s="14" cm="1">
        <f t="array" ref="K1056">INDEX(DCC_estimation!$P$16:$P$2531,P1056)</f>
        <v>8.6367156285920843E-3</v>
      </c>
      <c r="L1056" s="14" cm="1">
        <f t="array" ref="L1056">INDEX(DCC_estimation!$Q$17:$Q$2531,P1056)</f>
        <v>1.9378354192753963E-2</v>
      </c>
      <c r="M1056" s="14">
        <f>GARCH_SP500!I1053</f>
        <v>8.7291172751690436E-3</v>
      </c>
      <c r="N1056" s="14">
        <f>GARCH_AAPL!I1053</f>
        <v>1.9510806835046895E-2</v>
      </c>
      <c r="O1056" s="6">
        <f t="shared" si="134"/>
        <v>1.4945728056789682</v>
      </c>
      <c r="P1056" s="2">
        <f t="shared" si="135"/>
        <v>2079</v>
      </c>
    </row>
    <row r="1057" spans="1:16" x14ac:dyDescent="0.25">
      <c r="A1057" s="9">
        <v>43487</v>
      </c>
      <c r="B1057" s="10">
        <v>-1.4157284018107563E-2</v>
      </c>
      <c r="C1057" s="10">
        <v>-2.2446140928649827E-2</v>
      </c>
      <c r="D1057" s="10">
        <f t="shared" si="128"/>
        <v>-1.453162742049666E-2</v>
      </c>
      <c r="E1057" s="10">
        <f t="shared" si="129"/>
        <v>-2.3239768937151795E-2</v>
      </c>
      <c r="F1057" s="5">
        <f t="shared" si="130"/>
        <v>2.1116819548813043E-4</v>
      </c>
      <c r="G1057" s="5">
        <f t="shared" si="131"/>
        <v>5.4008686025220547E-4</v>
      </c>
      <c r="H1057" s="6" cm="1">
        <f t="array" ref="H1057">INDEX(DCC_estimation!$O$16:$O$2531,P1057)</f>
        <v>0.64638333755600808</v>
      </c>
      <c r="I1057" s="10">
        <f t="shared" si="132"/>
        <v>1.453162742049666E-2</v>
      </c>
      <c r="J1057" s="10">
        <f t="shared" si="133"/>
        <v>2.3239768937151795E-2</v>
      </c>
      <c r="K1057" s="14" cm="1">
        <f t="array" ref="K1057">INDEX(DCC_estimation!$P$16:$P$2531,P1057)</f>
        <v>8.3168784466957739E-3</v>
      </c>
      <c r="L1057" s="14" cm="1">
        <f t="array" ref="L1057">INDEX(DCC_estimation!$Q$17:$Q$2531,P1057)</f>
        <v>1.8061790802449948E-2</v>
      </c>
      <c r="M1057" s="14">
        <f>GARCH_SP500!I1054</f>
        <v>9.6151039148982577E-3</v>
      </c>
      <c r="N1057" s="14">
        <f>GARCH_AAPL!I1054</f>
        <v>1.809752286665146E-2</v>
      </c>
      <c r="O1057" s="6">
        <f t="shared" si="134"/>
        <v>1.4037527055315233</v>
      </c>
      <c r="P1057" s="2">
        <f t="shared" si="135"/>
        <v>2081</v>
      </c>
    </row>
    <row r="1058" spans="1:16" x14ac:dyDescent="0.25">
      <c r="A1058" s="9">
        <v>43488</v>
      </c>
      <c r="B1058" s="10">
        <v>2.2028941471379238E-3</v>
      </c>
      <c r="C1058" s="10">
        <v>4.044331270858903E-3</v>
      </c>
      <c r="D1058" s="10">
        <f t="shared" si="128"/>
        <v>1.828550744748827E-3</v>
      </c>
      <c r="E1058" s="10">
        <f t="shared" si="129"/>
        <v>3.250703262356935E-3</v>
      </c>
      <c r="F1058" s="5">
        <f t="shared" si="130"/>
        <v>3.3435978261214899E-6</v>
      </c>
      <c r="G1058" s="5">
        <f t="shared" si="131"/>
        <v>1.056707169989802E-5</v>
      </c>
      <c r="H1058" s="6" cm="1">
        <f t="array" ref="H1058">INDEX(DCC_estimation!$O$16:$O$2531,P1058)</f>
        <v>0.61009557871034104</v>
      </c>
      <c r="I1058" s="10">
        <f t="shared" si="132"/>
        <v>1.828550744748827E-3</v>
      </c>
      <c r="J1058" s="10">
        <f t="shared" si="133"/>
        <v>3.250703262356935E-3</v>
      </c>
      <c r="K1058" s="14" cm="1">
        <f t="array" ref="K1058">INDEX(DCC_estimation!$P$16:$P$2531,P1058)</f>
        <v>9.0553651270070205E-3</v>
      </c>
      <c r="L1058" s="14" cm="1">
        <f t="array" ref="L1058">INDEX(DCC_estimation!$Q$17:$Q$2531,P1058)</f>
        <v>1.6955395248943145E-2</v>
      </c>
      <c r="M1058" s="14">
        <f>GARCH_SP500!I1055</f>
        <v>1.0914948633127728E-2</v>
      </c>
      <c r="N1058" s="14">
        <f>GARCH_AAPL!I1055</f>
        <v>1.8772625338255529E-2</v>
      </c>
      <c r="O1058" s="6">
        <f t="shared" si="134"/>
        <v>1.1423516922376791</v>
      </c>
      <c r="P1058" s="2">
        <f t="shared" si="135"/>
        <v>2083</v>
      </c>
    </row>
    <row r="1059" spans="1:16" x14ac:dyDescent="0.25">
      <c r="A1059" s="9">
        <v>43489</v>
      </c>
      <c r="B1059" s="10">
        <v>1.3756774169098041E-3</v>
      </c>
      <c r="C1059" s="10">
        <v>-7.926221413721346E-3</v>
      </c>
      <c r="D1059" s="10">
        <f t="shared" si="128"/>
        <v>1.0013340145207073E-3</v>
      </c>
      <c r="E1059" s="10">
        <f t="shared" si="129"/>
        <v>-8.7198494222233136E-3</v>
      </c>
      <c r="F1059" s="5">
        <f t="shared" si="130"/>
        <v>1.0026698086361562E-6</v>
      </c>
      <c r="G1059" s="5">
        <f t="shared" si="131"/>
        <v>7.6035773946248262E-5</v>
      </c>
      <c r="H1059" s="6" cm="1">
        <f t="array" ref="H1059">INDEX(DCC_estimation!$O$16:$O$2531,P1059)</f>
        <v>0.68197965902763935</v>
      </c>
      <c r="I1059" s="10">
        <f t="shared" si="132"/>
        <v>1.0013340145207073E-3</v>
      </c>
      <c r="J1059" s="10">
        <f t="shared" si="133"/>
        <v>8.7198494222233136E-3</v>
      </c>
      <c r="K1059" s="14" cm="1">
        <f t="array" ref="K1059">INDEX(DCC_estimation!$P$16:$P$2531,P1059)</f>
        <v>1.0097533653752854E-2</v>
      </c>
      <c r="L1059" s="14" cm="1">
        <f t="array" ref="L1059">INDEX(DCC_estimation!$Q$17:$Q$2531,P1059)</f>
        <v>1.7606395089945302E-2</v>
      </c>
      <c r="M1059" s="14">
        <f>GARCH_SP500!I1056</f>
        <v>9.6479897261096993E-3</v>
      </c>
      <c r="N1059" s="14">
        <f>GARCH_AAPL!I1056</f>
        <v>1.7408149171961096E-2</v>
      </c>
      <c r="O1059" s="6">
        <f t="shared" si="134"/>
        <v>1.1891223868993195</v>
      </c>
      <c r="P1059" s="2">
        <f t="shared" si="135"/>
        <v>2085</v>
      </c>
    </row>
    <row r="1060" spans="1:16" x14ac:dyDescent="0.25">
      <c r="A1060" s="9">
        <v>43490</v>
      </c>
      <c r="B1060" s="10">
        <v>8.4887201825663006E-3</v>
      </c>
      <c r="C1060" s="10">
        <v>3.3136870547134878E-2</v>
      </c>
      <c r="D1060" s="10">
        <f t="shared" si="128"/>
        <v>8.1143767801772036E-3</v>
      </c>
      <c r="E1060" s="10">
        <f t="shared" si="129"/>
        <v>3.234324253863291E-2</v>
      </c>
      <c r="F1060" s="5">
        <f t="shared" si="130"/>
        <v>6.5843110530678956E-5</v>
      </c>
      <c r="G1060" s="5">
        <f t="shared" si="131"/>
        <v>1.0460853379128333E-3</v>
      </c>
      <c r="H1060" s="6" cm="1">
        <f t="array" ref="H1060">INDEX(DCC_estimation!$O$16:$O$2531,P1060)</f>
        <v>0.66236154040240547</v>
      </c>
      <c r="I1060" s="10">
        <f t="shared" si="132"/>
        <v>8.1143767801772036E-3</v>
      </c>
      <c r="J1060" s="10">
        <f t="shared" si="133"/>
        <v>3.234324253863291E-2</v>
      </c>
      <c r="K1060" s="14" cm="1">
        <f t="array" ref="K1060">INDEX(DCC_estimation!$P$16:$P$2531,P1060)</f>
        <v>9.0736297752169112E-3</v>
      </c>
      <c r="L1060" s="14" cm="1">
        <f t="array" ref="L1060">INDEX(DCC_estimation!$Q$17:$Q$2531,P1060)</f>
        <v>1.6530194112676047E-2</v>
      </c>
      <c r="M1060" s="14">
        <f>GARCH_SP500!I1057</f>
        <v>8.5677306320257902E-3</v>
      </c>
      <c r="N1060" s="14">
        <f>GARCH_AAPL!I1057</f>
        <v>1.6542179447831474E-2</v>
      </c>
      <c r="O1060" s="6">
        <f t="shared" si="134"/>
        <v>1.206679697856764</v>
      </c>
      <c r="P1060" s="2">
        <f t="shared" si="135"/>
        <v>2087</v>
      </c>
    </row>
    <row r="1061" spans="1:16" x14ac:dyDescent="0.25">
      <c r="A1061" s="9">
        <v>43493</v>
      </c>
      <c r="B1061" s="10">
        <v>-7.8468605052613993E-3</v>
      </c>
      <c r="C1061" s="10">
        <v>-9.2545134192321132E-3</v>
      </c>
      <c r="D1061" s="10">
        <f t="shared" si="128"/>
        <v>-8.2212039076504963E-3</v>
      </c>
      <c r="E1061" s="10">
        <f t="shared" si="129"/>
        <v>-1.0048141427734081E-2</v>
      </c>
      <c r="F1061" s="5">
        <f t="shared" si="130"/>
        <v>6.7588193691167791E-5</v>
      </c>
      <c r="G1061" s="5">
        <f t="shared" si="131"/>
        <v>1.0096514615174589E-4</v>
      </c>
      <c r="H1061" s="6" cm="1">
        <f t="array" ref="H1061">INDEX(DCC_estimation!$O$16:$O$2531,P1061)</f>
        <v>0.63140868913825365</v>
      </c>
      <c r="I1061" s="10">
        <f t="shared" si="132"/>
        <v>8.2212039076504963E-3</v>
      </c>
      <c r="J1061" s="10">
        <f t="shared" si="133"/>
        <v>1.0048141427734081E-2</v>
      </c>
      <c r="K1061" s="14" cm="1">
        <f t="array" ref="K1061">INDEX(DCC_estimation!$P$16:$P$2531,P1061)</f>
        <v>8.2229367438768457E-3</v>
      </c>
      <c r="L1061" s="14" cm="1">
        <f t="array" ref="L1061">INDEX(DCC_estimation!$Q$17:$Q$2531,P1061)</f>
        <v>1.5884323671094793E-2</v>
      </c>
      <c r="M1061" s="14">
        <f>GARCH_SP500!I1058</f>
        <v>8.4215642222190933E-3</v>
      </c>
      <c r="N1061" s="14">
        <f>GARCH_AAPL!I1058</f>
        <v>1.8992580897739329E-2</v>
      </c>
      <c r="O1061" s="6">
        <f t="shared" si="134"/>
        <v>1.2196980591492568</v>
      </c>
      <c r="P1061" s="2">
        <f t="shared" si="135"/>
        <v>2089</v>
      </c>
    </row>
    <row r="1062" spans="1:16" x14ac:dyDescent="0.25">
      <c r="A1062" s="9">
        <v>43494</v>
      </c>
      <c r="B1062" s="10">
        <v>-1.4562096941959091E-3</v>
      </c>
      <c r="C1062" s="10">
        <v>-1.0364759811522517E-2</v>
      </c>
      <c r="D1062" s="10">
        <f t="shared" si="128"/>
        <v>-1.8305530965850058E-3</v>
      </c>
      <c r="E1062" s="10">
        <f t="shared" si="129"/>
        <v>-1.1158387820024485E-2</v>
      </c>
      <c r="F1062" s="5">
        <f t="shared" si="130"/>
        <v>3.3509246394169533E-6</v>
      </c>
      <c r="G1062" s="5">
        <f t="shared" si="131"/>
        <v>1.2450961874207076E-4</v>
      </c>
      <c r="H1062" s="6" cm="1">
        <f t="array" ref="H1062">INDEX(DCC_estimation!$O$16:$O$2531,P1062)</f>
        <v>0.65261829515149705</v>
      </c>
      <c r="I1062" s="10">
        <f t="shared" si="132"/>
        <v>1.8305530965850058E-3</v>
      </c>
      <c r="J1062" s="10">
        <f t="shared" si="133"/>
        <v>1.1158387820024485E-2</v>
      </c>
      <c r="K1062" s="14" cm="1">
        <f t="array" ref="K1062">INDEX(DCC_estimation!$P$16:$P$2531,P1062)</f>
        <v>8.1288835292703202E-3</v>
      </c>
      <c r="L1062" s="14" cm="1">
        <f t="array" ref="L1062">INDEX(DCC_estimation!$Q$17:$Q$2531,P1062)</f>
        <v>1.7939406244759839E-2</v>
      </c>
      <c r="M1062" s="14">
        <f>GARCH_SP500!I1059</f>
        <v>8.5064346201357381E-3</v>
      </c>
      <c r="N1062" s="14">
        <f>GARCH_AAPL!I1059</f>
        <v>1.7975903543648176E-2</v>
      </c>
      <c r="O1062" s="6">
        <f t="shared" si="134"/>
        <v>1.4402451059027788</v>
      </c>
      <c r="P1062" s="2">
        <f t="shared" si="135"/>
        <v>2091</v>
      </c>
    </row>
    <row r="1063" spans="1:16" x14ac:dyDescent="0.25">
      <c r="A1063" s="9">
        <v>43495</v>
      </c>
      <c r="B1063" s="10">
        <v>1.5549242424242493E-2</v>
      </c>
      <c r="C1063" s="10">
        <v>6.833468157924405E-2</v>
      </c>
      <c r="D1063" s="10">
        <f t="shared" si="128"/>
        <v>1.5174899021853396E-2</v>
      </c>
      <c r="E1063" s="10">
        <f t="shared" si="129"/>
        <v>6.7541053570742082E-2</v>
      </c>
      <c r="F1063" s="5">
        <f t="shared" si="130"/>
        <v>2.3027756032344715E-4</v>
      </c>
      <c r="G1063" s="5">
        <f t="shared" si="131"/>
        <v>4.5617939174458517E-3</v>
      </c>
      <c r="H1063" s="6" cm="1">
        <f t="array" ref="H1063">INDEX(DCC_estimation!$O$16:$O$2531,P1063)</f>
        <v>0.65441461030976522</v>
      </c>
      <c r="I1063" s="10">
        <f t="shared" si="132"/>
        <v>1.5174899021853396E-2</v>
      </c>
      <c r="J1063" s="10">
        <f t="shared" si="133"/>
        <v>6.7541053570742082E-2</v>
      </c>
      <c r="K1063" s="14" cm="1">
        <f t="array" ref="K1063">INDEX(DCC_estimation!$P$16:$P$2531,P1063)</f>
        <v>8.1923269760555313E-3</v>
      </c>
      <c r="L1063" s="14" cm="1">
        <f t="array" ref="L1063">INDEX(DCC_estimation!$Q$17:$Q$2531,P1063)</f>
        <v>1.7124672961988757E-2</v>
      </c>
      <c r="M1063" s="14">
        <f>GARCH_SP500!I1060</f>
        <v>7.6818750110951997E-3</v>
      </c>
      <c r="N1063" s="14">
        <f>GARCH_AAPL!I1060</f>
        <v>1.7207201207782279E-2</v>
      </c>
      <c r="O1063" s="6">
        <f t="shared" si="134"/>
        <v>1.3679429807741699</v>
      </c>
      <c r="P1063" s="2">
        <f t="shared" si="135"/>
        <v>2093</v>
      </c>
    </row>
    <row r="1064" spans="1:16" x14ac:dyDescent="0.25">
      <c r="A1064" s="9">
        <v>43496</v>
      </c>
      <c r="B1064" s="10">
        <v>8.5973778929895328E-3</v>
      </c>
      <c r="C1064" s="10">
        <v>7.2012344931919881E-3</v>
      </c>
      <c r="D1064" s="10">
        <f t="shared" si="128"/>
        <v>8.2230344906004359E-3</v>
      </c>
      <c r="E1064" s="10">
        <f t="shared" si="129"/>
        <v>6.4076064846900196E-3</v>
      </c>
      <c r="F1064" s="5">
        <f t="shared" si="130"/>
        <v>6.7618296233604367E-5</v>
      </c>
      <c r="G1064" s="5">
        <f t="shared" si="131"/>
        <v>4.1057420862641588E-5</v>
      </c>
      <c r="H1064" s="6" cm="1">
        <f t="array" ref="H1064">INDEX(DCC_estimation!$O$16:$O$2531,P1064)</f>
        <v>0.640416462362976</v>
      </c>
      <c r="I1064" s="10">
        <f t="shared" si="132"/>
        <v>8.2230344906004359E-3</v>
      </c>
      <c r="J1064" s="10">
        <f t="shared" si="133"/>
        <v>6.4076064846900196E-3</v>
      </c>
      <c r="K1064" s="14" cm="1">
        <f t="array" ref="K1064">INDEX(DCC_estimation!$P$16:$P$2531,P1064)</f>
        <v>7.557381572396083E-3</v>
      </c>
      <c r="L1064" s="14" cm="1">
        <f t="array" ref="L1064">INDEX(DCC_estimation!$Q$17:$Q$2531,P1064)</f>
        <v>1.6525889785542956E-2</v>
      </c>
      <c r="M1064" s="14">
        <f>GARCH_SP500!I1061</f>
        <v>9.6410051822684115E-3</v>
      </c>
      <c r="N1064" s="14">
        <f>GARCH_AAPL!I1061</f>
        <v>2.829107627754095E-2</v>
      </c>
      <c r="O1064" s="6">
        <f t="shared" si="134"/>
        <v>1.4004125334249007</v>
      </c>
      <c r="P1064" s="2">
        <f t="shared" si="135"/>
        <v>2095</v>
      </c>
    </row>
    <row r="1065" spans="1:16" x14ac:dyDescent="0.25">
      <c r="A1065" s="9">
        <v>43497</v>
      </c>
      <c r="B1065" s="10">
        <v>8.98635405495396E-4</v>
      </c>
      <c r="C1065" s="10">
        <v>4.8065367746574772E-4</v>
      </c>
      <c r="D1065" s="10">
        <f t="shared" si="128"/>
        <v>5.2429200310629928E-4</v>
      </c>
      <c r="E1065" s="10">
        <f t="shared" si="129"/>
        <v>-3.129743310362204E-4</v>
      </c>
      <c r="F1065" s="5">
        <f t="shared" si="130"/>
        <v>2.7488210452121573E-7</v>
      </c>
      <c r="G1065" s="5">
        <f t="shared" si="131"/>
        <v>9.7952931887569673E-8</v>
      </c>
      <c r="H1065" s="6" cm="1">
        <f t="array" ref="H1065">INDEX(DCC_estimation!$O$16:$O$2531,P1065)</f>
        <v>0.72073412677015014</v>
      </c>
      <c r="I1065" s="10">
        <f t="shared" si="132"/>
        <v>5.2429200310629928E-4</v>
      </c>
      <c r="J1065" s="10">
        <f t="shared" si="133"/>
        <v>3.129743310362204E-4</v>
      </c>
      <c r="K1065" s="14" cm="1">
        <f t="array" ref="K1065">INDEX(DCC_estimation!$P$16:$P$2531,P1065)</f>
        <v>9.1204375233904615E-3</v>
      </c>
      <c r="L1065" s="14" cm="1">
        <f t="array" ref="L1065">INDEX(DCC_estimation!$Q$17:$Q$2531,P1065)</f>
        <v>2.5838135535067107E-2</v>
      </c>
      <c r="M1065" s="14">
        <f>GARCH_SP500!I1062</f>
        <v>9.2617083054273627E-3</v>
      </c>
      <c r="N1065" s="14">
        <f>GARCH_AAPL!I1062</f>
        <v>2.5789876365756619E-2</v>
      </c>
      <c r="O1065" s="6">
        <f t="shared" si="134"/>
        <v>2.0418347260727265</v>
      </c>
      <c r="P1065" s="2">
        <f t="shared" si="135"/>
        <v>2097</v>
      </c>
    </row>
    <row r="1066" spans="1:16" x14ac:dyDescent="0.25">
      <c r="A1066" s="9">
        <v>43500</v>
      </c>
      <c r="B1066" s="10">
        <v>6.7762042172079262E-3</v>
      </c>
      <c r="C1066" s="10">
        <v>2.8404971693370751E-2</v>
      </c>
      <c r="D1066" s="10">
        <f t="shared" si="128"/>
        <v>6.4018608148188293E-3</v>
      </c>
      <c r="E1066" s="10">
        <f t="shared" si="129"/>
        <v>2.7611343684868783E-2</v>
      </c>
      <c r="F1066" s="5">
        <f t="shared" si="130"/>
        <v>4.0983821892312804E-5</v>
      </c>
      <c r="G1066" s="5">
        <f t="shared" si="131"/>
        <v>7.6238630008394325E-4</v>
      </c>
      <c r="H1066" s="6" cm="1">
        <f t="array" ref="H1066">INDEX(DCC_estimation!$O$16:$O$2531,P1066)</f>
        <v>0.68532097927606683</v>
      </c>
      <c r="I1066" s="10">
        <f t="shared" si="132"/>
        <v>6.4018608148188293E-3</v>
      </c>
      <c r="J1066" s="10">
        <f t="shared" si="133"/>
        <v>2.7611343684868783E-2</v>
      </c>
      <c r="K1066" s="14" cm="1">
        <f t="array" ref="K1066">INDEX(DCC_estimation!$P$16:$P$2531,P1066)</f>
        <v>8.8202894276090769E-3</v>
      </c>
      <c r="L1066" s="14" cm="1">
        <f t="array" ref="L1066">INDEX(DCC_estimation!$Q$17:$Q$2531,P1066)</f>
        <v>2.3624390708782823E-2</v>
      </c>
      <c r="M1066" s="14">
        <f>GARCH_SP500!I1063</f>
        <v>8.241231892669872E-3</v>
      </c>
      <c r="N1066" s="14">
        <f>GARCH_AAPL!I1063</f>
        <v>2.3515393343164041E-2</v>
      </c>
      <c r="O1066" s="6">
        <f t="shared" si="134"/>
        <v>1.8355736178752782</v>
      </c>
      <c r="P1066" s="2">
        <f t="shared" si="135"/>
        <v>2099</v>
      </c>
    </row>
    <row r="1067" spans="1:16" x14ac:dyDescent="0.25">
      <c r="A1067" s="9">
        <v>43501</v>
      </c>
      <c r="B1067" s="10">
        <v>4.7084815055395968E-3</v>
      </c>
      <c r="C1067" s="10">
        <v>1.71094423357665E-2</v>
      </c>
      <c r="D1067" s="10">
        <f t="shared" si="128"/>
        <v>4.3341381031504998E-3</v>
      </c>
      <c r="E1067" s="10">
        <f t="shared" si="129"/>
        <v>1.6315814327264533E-2</v>
      </c>
      <c r="F1067" s="5">
        <f t="shared" si="130"/>
        <v>1.8784753097181013E-5</v>
      </c>
      <c r="G1067" s="5">
        <f t="shared" si="131"/>
        <v>2.6620579716177061E-4</v>
      </c>
      <c r="H1067" s="6" cm="1">
        <f t="array" ref="H1067">INDEX(DCC_estimation!$O$16:$O$2531,P1067)</f>
        <v>0.66384005529134293</v>
      </c>
      <c r="I1067" s="10">
        <f t="shared" si="132"/>
        <v>4.3341381031504998E-3</v>
      </c>
      <c r="J1067" s="10">
        <f t="shared" si="133"/>
        <v>1.6315814327264533E-2</v>
      </c>
      <c r="K1067" s="14" cm="1">
        <f t="array" ref="K1067">INDEX(DCC_estimation!$P$16:$P$2531,P1067)</f>
        <v>8.0138990119028378E-3</v>
      </c>
      <c r="L1067" s="14" cm="1">
        <f t="array" ref="L1067">INDEX(DCC_estimation!$Q$17:$Q$2531,P1067)</f>
        <v>2.1651038219221212E-2</v>
      </c>
      <c r="M1067" s="14">
        <f>GARCH_SP500!I1064</f>
        <v>7.8751475940830925E-3</v>
      </c>
      <c r="N1067" s="14">
        <f>GARCH_AAPL!I1064</f>
        <v>2.347014611413099E-2</v>
      </c>
      <c r="O1067" s="6">
        <f t="shared" si="134"/>
        <v>1.7934873383374561</v>
      </c>
      <c r="P1067" s="2">
        <f t="shared" si="135"/>
        <v>2101</v>
      </c>
    </row>
    <row r="1068" spans="1:16" x14ac:dyDescent="0.25">
      <c r="A1068" s="9">
        <v>43502</v>
      </c>
      <c r="B1068" s="10">
        <v>-2.224495014062744E-3</v>
      </c>
      <c r="C1068" s="10">
        <v>3.4454014672369304E-4</v>
      </c>
      <c r="D1068" s="10">
        <f t="shared" si="128"/>
        <v>-2.5988384164518405E-3</v>
      </c>
      <c r="E1068" s="10">
        <f t="shared" si="129"/>
        <v>-4.4908786177827508E-4</v>
      </c>
      <c r="F1068" s="5">
        <f t="shared" si="130"/>
        <v>6.7539611148259099E-6</v>
      </c>
      <c r="G1068" s="5">
        <f t="shared" si="131"/>
        <v>2.0167990759658309E-7</v>
      </c>
      <c r="H1068" s="6" cm="1">
        <f t="array" ref="H1068">INDEX(DCC_estimation!$O$16:$O$2531,P1068)</f>
        <v>0.66465494746108522</v>
      </c>
      <c r="I1068" s="10">
        <f t="shared" si="132"/>
        <v>2.5988384164518405E-3</v>
      </c>
      <c r="J1068" s="10">
        <f t="shared" si="133"/>
        <v>4.4908786177827508E-4</v>
      </c>
      <c r="K1068" s="14" cm="1">
        <f t="array" ref="K1068">INDEX(DCC_estimation!$P$16:$P$2531,P1068)</f>
        <v>7.7396233803447394E-3</v>
      </c>
      <c r="L1068" s="14" cm="1">
        <f t="array" ref="L1068">INDEX(DCC_estimation!$Q$17:$Q$2531,P1068)</f>
        <v>2.1598385893391289E-2</v>
      </c>
      <c r="M1068" s="14">
        <f>GARCH_SP500!I1065</f>
        <v>7.3089348810112401E-3</v>
      </c>
      <c r="N1068" s="14">
        <f>GARCH_AAPL!I1065</f>
        <v>2.2153679028093468E-2</v>
      </c>
      <c r="O1068" s="6">
        <f t="shared" si="134"/>
        <v>1.8548026610277781</v>
      </c>
      <c r="P1068" s="2">
        <f t="shared" si="135"/>
        <v>2103</v>
      </c>
    </row>
    <row r="1069" spans="1:16" x14ac:dyDescent="0.25">
      <c r="A1069" s="9">
        <v>43503</v>
      </c>
      <c r="B1069" s="10">
        <v>-9.3571190616522637E-3</v>
      </c>
      <c r="C1069" s="10">
        <v>-1.8939393504605384E-2</v>
      </c>
      <c r="D1069" s="10">
        <f t="shared" si="128"/>
        <v>-9.7314624640413606E-3</v>
      </c>
      <c r="E1069" s="10">
        <f t="shared" si="129"/>
        <v>-1.9733021513107352E-2</v>
      </c>
      <c r="F1069" s="5">
        <f t="shared" si="130"/>
        <v>9.4701361689045955E-5</v>
      </c>
      <c r="G1069" s="5">
        <f t="shared" si="131"/>
        <v>3.8939213803675755E-4</v>
      </c>
      <c r="H1069" s="6" cm="1">
        <f t="array" ref="H1069">INDEX(DCC_estimation!$O$16:$O$2531,P1069)</f>
        <v>0.65560161200188805</v>
      </c>
      <c r="I1069" s="10">
        <f t="shared" si="132"/>
        <v>9.7314624640413606E-3</v>
      </c>
      <c r="J1069" s="10">
        <f t="shared" si="133"/>
        <v>1.9733021513107352E-2</v>
      </c>
      <c r="K1069" s="14" cm="1">
        <f t="array" ref="K1069">INDEX(DCC_estimation!$P$16:$P$2531,P1069)</f>
        <v>7.3143045391712387E-3</v>
      </c>
      <c r="L1069" s="14" cm="1">
        <f t="array" ref="L1069">INDEX(DCC_estimation!$Q$17:$Q$2531,P1069)</f>
        <v>2.0473962996642617E-2</v>
      </c>
      <c r="M1069" s="14">
        <f>GARCH_SP500!I1066</f>
        <v>6.766904700296881E-3</v>
      </c>
      <c r="N1069" s="14">
        <f>GARCH_AAPL!I1066</f>
        <v>2.0330472519364963E-2</v>
      </c>
      <c r="O1069" s="6">
        <f t="shared" si="134"/>
        <v>1.8351386755611898</v>
      </c>
      <c r="P1069" s="2">
        <f t="shared" si="135"/>
        <v>2105</v>
      </c>
    </row>
    <row r="1070" spans="1:16" x14ac:dyDescent="0.25">
      <c r="A1070" s="9">
        <v>43504</v>
      </c>
      <c r="B1070" s="10">
        <v>6.7626244895691023E-4</v>
      </c>
      <c r="C1070" s="10">
        <v>-3.1005030279512846E-3</v>
      </c>
      <c r="D1070" s="10">
        <f t="shared" si="128"/>
        <v>3.0191904656781356E-4</v>
      </c>
      <c r="E1070" s="10">
        <f t="shared" si="129"/>
        <v>-3.8941310364532526E-3</v>
      </c>
      <c r="F1070" s="5">
        <f t="shared" si="130"/>
        <v>9.115511068041757E-8</v>
      </c>
      <c r="G1070" s="5">
        <f t="shared" si="131"/>
        <v>1.5164256529068484E-5</v>
      </c>
      <c r="H1070" s="6" cm="1">
        <f t="array" ref="H1070">INDEX(DCC_estimation!$O$16:$O$2531,P1070)</f>
        <v>0.63779776875044458</v>
      </c>
      <c r="I1070" s="10">
        <f t="shared" si="132"/>
        <v>3.0191904656781356E-4</v>
      </c>
      <c r="J1070" s="10">
        <f t="shared" si="133"/>
        <v>3.8941310364532526E-3</v>
      </c>
      <c r="K1070" s="14" cm="1">
        <f t="array" ref="K1070">INDEX(DCC_estimation!$P$16:$P$2531,P1070)</f>
        <v>6.9075980560072102E-3</v>
      </c>
      <c r="L1070" s="14" cm="1">
        <f t="array" ref="L1070">INDEX(DCC_estimation!$Q$17:$Q$2531,P1070)</f>
        <v>1.8949246816641264E-2</v>
      </c>
      <c r="M1070" s="14">
        <f>GARCH_SP500!I1067</f>
        <v>7.7183608675087103E-3</v>
      </c>
      <c r="N1070" s="14">
        <f>GARCH_AAPL!I1067</f>
        <v>2.0054300041932038E-2</v>
      </c>
      <c r="O1070" s="6">
        <f t="shared" si="134"/>
        <v>1.7496367393069183</v>
      </c>
      <c r="P1070" s="2">
        <f t="shared" si="135"/>
        <v>2107</v>
      </c>
    </row>
    <row r="1071" spans="1:16" x14ac:dyDescent="0.25">
      <c r="A1071" s="9">
        <v>43507</v>
      </c>
      <c r="B1071" s="10">
        <v>7.0904175960539995E-4</v>
      </c>
      <c r="C1071" s="10">
        <v>-5.7509065019445416E-3</v>
      </c>
      <c r="D1071" s="10">
        <f t="shared" si="128"/>
        <v>3.3469835721630328E-4</v>
      </c>
      <c r="E1071" s="10">
        <f t="shared" si="129"/>
        <v>-6.54453451044651E-3</v>
      </c>
      <c r="F1071" s="5">
        <f t="shared" si="130"/>
        <v>1.1202299032329215E-7</v>
      </c>
      <c r="G1071" s="5">
        <f t="shared" si="131"/>
        <v>4.2830931958425337E-5</v>
      </c>
      <c r="H1071" s="6" cm="1">
        <f t="array" ref="H1071">INDEX(DCC_estimation!$O$16:$O$2531,P1071)</f>
        <v>0.67167490826073462</v>
      </c>
      <c r="I1071" s="10">
        <f t="shared" si="132"/>
        <v>3.3469835721630328E-4</v>
      </c>
      <c r="J1071" s="10">
        <f t="shared" si="133"/>
        <v>6.54453451044651E-3</v>
      </c>
      <c r="K1071" s="14" cm="1">
        <f t="array" ref="K1071">INDEX(DCC_estimation!$P$16:$P$2531,P1071)</f>
        <v>7.6161323525972381E-3</v>
      </c>
      <c r="L1071" s="14" cm="1">
        <f t="array" ref="L1071">INDEX(DCC_estimation!$Q$17:$Q$2531,P1071)</f>
        <v>1.8751913316478571E-2</v>
      </c>
      <c r="M1071" s="14">
        <f>GARCH_SP500!I1068</f>
        <v>6.9615853252080777E-3</v>
      </c>
      <c r="N1071" s="14">
        <f>GARCH_AAPL!I1068</f>
        <v>1.8568243890795838E-2</v>
      </c>
      <c r="O1071" s="6">
        <f t="shared" si="134"/>
        <v>1.6537514152132355</v>
      </c>
      <c r="P1071" s="2">
        <f t="shared" si="135"/>
        <v>2109</v>
      </c>
    </row>
    <row r="1072" spans="1:16" x14ac:dyDescent="0.25">
      <c r="A1072" s="9">
        <v>43508</v>
      </c>
      <c r="B1072" s="10">
        <v>1.2890250202966858E-2</v>
      </c>
      <c r="C1072" s="10">
        <v>8.6171756414885614E-3</v>
      </c>
      <c r="D1072" s="10">
        <f t="shared" si="128"/>
        <v>1.2515906800577761E-2</v>
      </c>
      <c r="E1072" s="10">
        <f t="shared" si="129"/>
        <v>7.8235476329865938E-3</v>
      </c>
      <c r="F1072" s="5">
        <f t="shared" si="130"/>
        <v>1.5664792304074865E-4</v>
      </c>
      <c r="G1072" s="5">
        <f t="shared" si="131"/>
        <v>6.1207897565610132E-5</v>
      </c>
      <c r="H1072" s="6" cm="1">
        <f t="array" ref="H1072">INDEX(DCC_estimation!$O$16:$O$2531,P1072)</f>
        <v>0.65058087967234568</v>
      </c>
      <c r="I1072" s="10">
        <f t="shared" si="132"/>
        <v>1.2515906800577761E-2</v>
      </c>
      <c r="J1072" s="10">
        <f t="shared" si="133"/>
        <v>7.8235476329865938E-3</v>
      </c>
      <c r="K1072" s="14" cm="1">
        <f t="array" ref="K1072">INDEX(DCC_estimation!$P$16:$P$2531,P1072)</f>
        <v>7.0466449779047705E-3</v>
      </c>
      <c r="L1072" s="14" cm="1">
        <f t="array" ref="L1072">INDEX(DCC_estimation!$Q$17:$Q$2531,P1072)</f>
        <v>1.75408218340426E-2</v>
      </c>
      <c r="M1072" s="14">
        <f>GARCH_SP500!I1069</f>
        <v>6.3414701005603952E-3</v>
      </c>
      <c r="N1072" s="14">
        <f>GARCH_AAPL!I1069</f>
        <v>1.7396677260164986E-2</v>
      </c>
      <c r="O1072" s="6">
        <f t="shared" si="134"/>
        <v>1.6194548376921998</v>
      </c>
      <c r="P1072" s="2">
        <f t="shared" si="135"/>
        <v>2111</v>
      </c>
    </row>
    <row r="1073" spans="1:16" x14ac:dyDescent="0.25">
      <c r="A1073" s="9">
        <v>43509</v>
      </c>
      <c r="B1073" s="10">
        <v>3.0239768574686909E-3</v>
      </c>
      <c r="C1073" s="10">
        <v>-4.1547662238866634E-3</v>
      </c>
      <c r="D1073" s="10">
        <f t="shared" si="128"/>
        <v>2.6496334550795944E-3</v>
      </c>
      <c r="E1073" s="10">
        <f t="shared" si="129"/>
        <v>-4.9483942323886318E-3</v>
      </c>
      <c r="F1073" s="5">
        <f t="shared" si="130"/>
        <v>7.0205574462770291E-6</v>
      </c>
      <c r="G1073" s="5">
        <f t="shared" si="131"/>
        <v>2.4486605479137076E-5</v>
      </c>
      <c r="H1073" s="6" cm="1">
        <f t="array" ref="H1073">INDEX(DCC_estimation!$O$16:$O$2531,P1073)</f>
        <v>0.6307019397023218</v>
      </c>
      <c r="I1073" s="10">
        <f t="shared" si="132"/>
        <v>2.6496334550795944E-3</v>
      </c>
      <c r="J1073" s="10">
        <f t="shared" si="133"/>
        <v>4.9483942323886318E-3</v>
      </c>
      <c r="K1073" s="14" cm="1">
        <f t="array" ref="K1073">INDEX(DCC_estimation!$P$16:$P$2531,P1073)</f>
        <v>6.5962024818522784E-3</v>
      </c>
      <c r="L1073" s="14" cm="1">
        <f t="array" ref="L1073">INDEX(DCC_estimation!$Q$17:$Q$2531,P1073)</f>
        <v>1.6613528603872576E-2</v>
      </c>
      <c r="M1073" s="14">
        <f>GARCH_SP500!I1070</f>
        <v>8.0159657277513226E-3</v>
      </c>
      <c r="N1073" s="14">
        <f>GARCH_AAPL!I1070</f>
        <v>1.6385976868327341E-2</v>
      </c>
      <c r="O1073" s="6">
        <f t="shared" si="134"/>
        <v>1.5885177485970778</v>
      </c>
      <c r="P1073" s="2">
        <f t="shared" si="135"/>
        <v>2113</v>
      </c>
    </row>
    <row r="1074" spans="1:16" x14ac:dyDescent="0.25">
      <c r="A1074" s="9">
        <v>43510</v>
      </c>
      <c r="B1074" s="10">
        <v>-2.6516238471793185E-3</v>
      </c>
      <c r="C1074" s="10">
        <v>3.6432720010939335E-3</v>
      </c>
      <c r="D1074" s="10">
        <f t="shared" si="128"/>
        <v>-3.025967249568415E-3</v>
      </c>
      <c r="E1074" s="10">
        <f t="shared" si="129"/>
        <v>2.8496439925919654E-3</v>
      </c>
      <c r="F1074" s="5">
        <f t="shared" si="130"/>
        <v>9.1564777954606381E-6</v>
      </c>
      <c r="G1074" s="5">
        <f t="shared" si="131"/>
        <v>8.1204708845154774E-6</v>
      </c>
      <c r="H1074" s="6" cm="1">
        <f t="array" ref="H1074">INDEX(DCC_estimation!$O$16:$O$2531,P1074)</f>
        <v>0.61407841407833419</v>
      </c>
      <c r="I1074" s="10">
        <f t="shared" si="132"/>
        <v>3.025967249568415E-3</v>
      </c>
      <c r="J1074" s="10">
        <f t="shared" si="133"/>
        <v>2.8496439925919654E-3</v>
      </c>
      <c r="K1074" s="14" cm="1">
        <f t="array" ref="K1074">INDEX(DCC_estimation!$P$16:$P$2531,P1074)</f>
        <v>7.873615943198067E-3</v>
      </c>
      <c r="L1074" s="14" cm="1">
        <f t="array" ref="L1074">INDEX(DCC_estimation!$Q$17:$Q$2531,P1074)</f>
        <v>1.5828173787851514E-2</v>
      </c>
      <c r="M1074" s="14">
        <f>GARCH_SP500!I1071</f>
        <v>7.2768308828841891E-3</v>
      </c>
      <c r="N1074" s="14">
        <f>GARCH_AAPL!I1071</f>
        <v>1.5459650636923413E-2</v>
      </c>
      <c r="O1074" s="6">
        <f t="shared" si="134"/>
        <v>1.2344696423498911</v>
      </c>
      <c r="P1074" s="2">
        <f t="shared" si="135"/>
        <v>2115</v>
      </c>
    </row>
    <row r="1075" spans="1:16" x14ac:dyDescent="0.25">
      <c r="A1075" s="9">
        <v>43511</v>
      </c>
      <c r="B1075" s="10">
        <v>1.0878709851296353E-2</v>
      </c>
      <c r="C1075" s="10">
        <v>-2.2248477230715213E-3</v>
      </c>
      <c r="D1075" s="10">
        <f t="shared" si="128"/>
        <v>1.0504366448907256E-2</v>
      </c>
      <c r="E1075" s="10">
        <f t="shared" si="129"/>
        <v>-3.0184757315734894E-3</v>
      </c>
      <c r="F1075" s="5">
        <f t="shared" si="130"/>
        <v>1.1034171449292844E-4</v>
      </c>
      <c r="G1075" s="5">
        <f t="shared" si="131"/>
        <v>9.1111957420981111E-6</v>
      </c>
      <c r="H1075" s="6" cm="1">
        <f t="array" ref="H1075">INDEX(DCC_estimation!$O$16:$O$2531,P1075)</f>
        <v>0.59521413972989989</v>
      </c>
      <c r="I1075" s="10">
        <f t="shared" si="132"/>
        <v>1.0504366448907256E-2</v>
      </c>
      <c r="J1075" s="10">
        <f t="shared" si="133"/>
        <v>3.0184757315734894E-3</v>
      </c>
      <c r="K1075" s="14" cm="1">
        <f t="array" ref="K1075">INDEX(DCC_estimation!$P$16:$P$2531,P1075)</f>
        <v>7.3074463602827433E-3</v>
      </c>
      <c r="L1075" s="14" cm="1">
        <f t="array" ref="L1075">INDEX(DCC_estimation!$Q$17:$Q$2531,P1075)</f>
        <v>1.5128796797838759E-2</v>
      </c>
      <c r="M1075" s="14">
        <f>GARCH_SP500!I1072</f>
        <v>6.7835167521610191E-3</v>
      </c>
      <c r="N1075" s="14">
        <f>GARCH_AAPL!I1072</f>
        <v>1.4558468785094637E-2</v>
      </c>
      <c r="O1075" s="6">
        <f t="shared" si="134"/>
        <v>1.2322873582921026</v>
      </c>
      <c r="P1075" s="2">
        <f t="shared" si="135"/>
        <v>2117</v>
      </c>
    </row>
    <row r="1076" spans="1:16" x14ac:dyDescent="0.25">
      <c r="A1076" s="9">
        <v>43515</v>
      </c>
      <c r="B1076" s="10">
        <v>1.4987750396311394E-3</v>
      </c>
      <c r="C1076" s="10">
        <v>2.9925595587372289E-3</v>
      </c>
      <c r="D1076" s="10">
        <f t="shared" si="128"/>
        <v>1.1244316372420427E-3</v>
      </c>
      <c r="E1076" s="10">
        <f t="shared" si="129"/>
        <v>2.1989315502352609E-3</v>
      </c>
      <c r="F1076" s="5">
        <f t="shared" si="130"/>
        <v>1.2643465068308208E-6</v>
      </c>
      <c r="G1076" s="5">
        <f t="shared" si="131"/>
        <v>4.8352999626200474E-6</v>
      </c>
      <c r="H1076" s="6" cm="1">
        <f t="array" ref="H1076">INDEX(DCC_estimation!$O$16:$O$2531,P1076)</f>
        <v>0.58626145522931306</v>
      </c>
      <c r="I1076" s="10">
        <f t="shared" si="132"/>
        <v>1.1244316372420427E-3</v>
      </c>
      <c r="J1076" s="10">
        <f t="shared" si="133"/>
        <v>2.1989315502352609E-3</v>
      </c>
      <c r="K1076" s="14" cm="1">
        <f t="array" ref="K1076">INDEX(DCC_estimation!$P$16:$P$2531,P1076)</f>
        <v>6.9329252847861395E-3</v>
      </c>
      <c r="L1076" s="14" cm="1">
        <f t="array" ref="L1076">INDEX(DCC_estimation!$Q$17:$Q$2531,P1076)</f>
        <v>1.4457544025642696E-2</v>
      </c>
      <c r="M1076" s="14">
        <f>GARCH_SP500!I1073</f>
        <v>7.7042157365198385E-3</v>
      </c>
      <c r="N1076" s="14">
        <f>GARCH_AAPL!I1073</f>
        <v>1.3837088295547379E-2</v>
      </c>
      <c r="O1076" s="6">
        <f t="shared" si="134"/>
        <v>1.222557643613291</v>
      </c>
      <c r="P1076" s="2">
        <f t="shared" si="135"/>
        <v>2119</v>
      </c>
    </row>
    <row r="1077" spans="1:16" x14ac:dyDescent="0.25">
      <c r="A1077" s="9">
        <v>43516</v>
      </c>
      <c r="B1077" s="10">
        <v>1.7771318387196366E-3</v>
      </c>
      <c r="C1077" s="10">
        <v>6.4354300092637207E-3</v>
      </c>
      <c r="D1077" s="10">
        <f t="shared" si="128"/>
        <v>1.4027884363305399E-3</v>
      </c>
      <c r="E1077" s="10">
        <f t="shared" si="129"/>
        <v>5.6418020007617522E-3</v>
      </c>
      <c r="F1077" s="5">
        <f t="shared" si="130"/>
        <v>1.9678153971026814E-6</v>
      </c>
      <c r="G1077" s="5">
        <f t="shared" si="131"/>
        <v>3.182992981579931E-5</v>
      </c>
      <c r="H1077" s="6" cm="1">
        <f t="array" ref="H1077">INDEX(DCC_estimation!$O$16:$O$2531,P1077)</f>
        <v>0.52309240860579254</v>
      </c>
      <c r="I1077" s="10">
        <f t="shared" si="132"/>
        <v>1.4027884363305399E-3</v>
      </c>
      <c r="J1077" s="10">
        <f t="shared" si="133"/>
        <v>5.6418020007617522E-3</v>
      </c>
      <c r="K1077" s="14" cm="1">
        <f t="array" ref="K1077">INDEX(DCC_estimation!$P$16:$P$2531,P1077)</f>
        <v>7.6391007412368187E-3</v>
      </c>
      <c r="L1077" s="14" cm="1">
        <f t="array" ref="L1077">INDEX(DCC_estimation!$Q$17:$Q$2531,P1077)</f>
        <v>1.3940384100585176E-2</v>
      </c>
      <c r="M1077" s="14">
        <f>GARCH_SP500!I1074</f>
        <v>6.9568023270598113E-3</v>
      </c>
      <c r="N1077" s="14">
        <f>GARCH_AAPL!I1074</f>
        <v>1.3174969116803036E-2</v>
      </c>
      <c r="O1077" s="6">
        <f t="shared" si="134"/>
        <v>0.95457689891445996</v>
      </c>
      <c r="P1077" s="2">
        <f t="shared" si="135"/>
        <v>2121</v>
      </c>
    </row>
    <row r="1078" spans="1:16" x14ac:dyDescent="0.25">
      <c r="A1078" s="9">
        <v>43517</v>
      </c>
      <c r="B1078" s="10">
        <v>-3.526412180845262E-3</v>
      </c>
      <c r="C1078" s="10">
        <v>-5.6385746672091841E-3</v>
      </c>
      <c r="D1078" s="10">
        <f t="shared" si="128"/>
        <v>-3.9007555832343585E-3</v>
      </c>
      <c r="E1078" s="10">
        <f t="shared" si="129"/>
        <v>-6.4322026757111525E-3</v>
      </c>
      <c r="F1078" s="5">
        <f t="shared" si="130"/>
        <v>1.521589412013402E-5</v>
      </c>
      <c r="G1078" s="5">
        <f t="shared" si="131"/>
        <v>4.1373231261425711E-5</v>
      </c>
      <c r="H1078" s="6" cm="1">
        <f t="array" ref="H1078">INDEX(DCC_estimation!$O$16:$O$2531,P1078)</f>
        <v>0.54505846786818279</v>
      </c>
      <c r="I1078" s="10">
        <f t="shared" si="132"/>
        <v>3.9007555832343585E-3</v>
      </c>
      <c r="J1078" s="10">
        <f t="shared" si="133"/>
        <v>6.4322026757111525E-3</v>
      </c>
      <c r="K1078" s="14" cm="1">
        <f t="array" ref="K1078">INDEX(DCC_estimation!$P$16:$P$2531,P1078)</f>
        <v>7.0711136871577252E-3</v>
      </c>
      <c r="L1078" s="14" cm="1">
        <f t="array" ref="L1078">INDEX(DCC_estimation!$Q$17:$Q$2531,P1078)</f>
        <v>1.3473078509146651E-2</v>
      </c>
      <c r="M1078" s="14">
        <f>GARCH_SP500!I1075</f>
        <v>6.3527438502146592E-3</v>
      </c>
      <c r="N1078" s="14">
        <f>GARCH_AAPL!I1075</f>
        <v>1.2724323024030272E-2</v>
      </c>
      <c r="O1078" s="6">
        <f t="shared" si="134"/>
        <v>1.0385373301238807</v>
      </c>
      <c r="P1078" s="2">
        <f t="shared" si="135"/>
        <v>2123</v>
      </c>
    </row>
    <row r="1079" spans="1:16" x14ac:dyDescent="0.25">
      <c r="A1079" s="9">
        <v>43518</v>
      </c>
      <c r="B1079" s="10">
        <v>6.4110880470507059E-3</v>
      </c>
      <c r="C1079" s="10">
        <v>1.1165696508025125E-2</v>
      </c>
      <c r="D1079" s="10">
        <f t="shared" si="128"/>
        <v>6.036744644661609E-3</v>
      </c>
      <c r="E1079" s="10">
        <f t="shared" si="129"/>
        <v>1.0372068499523157E-2</v>
      </c>
      <c r="F1079" s="5">
        <f t="shared" si="130"/>
        <v>3.6442285904850617E-5</v>
      </c>
      <c r="G1079" s="5">
        <f t="shared" si="131"/>
        <v>1.0757980495880055E-4</v>
      </c>
      <c r="H1079" s="6" cm="1">
        <f t="array" ref="H1079">INDEX(DCC_estimation!$O$16:$O$2531,P1079)</f>
        <v>0.56172142250132118</v>
      </c>
      <c r="I1079" s="10">
        <f t="shared" si="132"/>
        <v>6.036744644661609E-3</v>
      </c>
      <c r="J1079" s="10">
        <f t="shared" si="133"/>
        <v>1.0372068499523157E-2</v>
      </c>
      <c r="K1079" s="14" cm="1">
        <f t="array" ref="K1079">INDEX(DCC_estimation!$P$16:$P$2531,P1079)</f>
        <v>6.627947493132922E-3</v>
      </c>
      <c r="L1079" s="14" cm="1">
        <f t="array" ref="L1079">INDEX(DCC_estimation!$Q$17:$Q$2531,P1079)</f>
        <v>1.3169897494472791E-2</v>
      </c>
      <c r="M1079" s="14">
        <f>GARCH_SP500!I1076</f>
        <v>6.1703892872370754E-3</v>
      </c>
      <c r="N1079" s="14">
        <f>GARCH_AAPL!I1076</f>
        <v>1.2486850019511608E-2</v>
      </c>
      <c r="O1079" s="6">
        <f t="shared" si="134"/>
        <v>1.1161545203030896</v>
      </c>
      <c r="P1079" s="2">
        <f t="shared" si="135"/>
        <v>2125</v>
      </c>
    </row>
    <row r="1080" spans="1:16" x14ac:dyDescent="0.25">
      <c r="A1080" s="9">
        <v>43521</v>
      </c>
      <c r="B1080" s="10">
        <v>1.2317960947767492E-3</v>
      </c>
      <c r="C1080" s="10">
        <v>7.2844770769497913E-3</v>
      </c>
      <c r="D1080" s="10">
        <f t="shared" si="128"/>
        <v>8.574526923876525E-4</v>
      </c>
      <c r="E1080" s="10">
        <f t="shared" si="129"/>
        <v>6.4908490684478229E-3</v>
      </c>
      <c r="F1080" s="5">
        <f t="shared" si="130"/>
        <v>7.3522511968283426E-7</v>
      </c>
      <c r="G1080" s="5">
        <f t="shared" si="131"/>
        <v>4.2131121629369967E-5</v>
      </c>
      <c r="H1080" s="6" cm="1">
        <f t="array" ref="H1080">INDEX(DCC_estimation!$O$16:$O$2531,P1080)</f>
        <v>0.58287332278155934</v>
      </c>
      <c r="I1080" s="10">
        <f t="shared" si="132"/>
        <v>8.574526923876525E-4</v>
      </c>
      <c r="J1080" s="10">
        <f t="shared" si="133"/>
        <v>6.4908490684478229E-3</v>
      </c>
      <c r="K1080" s="14" cm="1">
        <f t="array" ref="K1080">INDEX(DCC_estimation!$P$16:$P$2531,P1080)</f>
        <v>6.4918488281996995E-3</v>
      </c>
      <c r="L1080" s="14" cm="1">
        <f t="array" ref="L1080">INDEX(DCC_estimation!$Q$17:$Q$2531,P1080)</f>
        <v>1.3032132105138226E-2</v>
      </c>
      <c r="M1080" s="14">
        <f>GARCH_SP500!I1077</f>
        <v>6.2440255669952835E-3</v>
      </c>
      <c r="N1080" s="14">
        <f>GARCH_AAPL!I1077</f>
        <v>1.2494828586270049E-2</v>
      </c>
      <c r="O1080" s="6">
        <f t="shared" si="134"/>
        <v>1.1700953525063338</v>
      </c>
      <c r="P1080" s="2">
        <f t="shared" si="135"/>
        <v>2127</v>
      </c>
    </row>
    <row r="1081" spans="1:16" x14ac:dyDescent="0.25">
      <c r="A1081" s="9">
        <v>43522</v>
      </c>
      <c r="B1081" s="10">
        <v>-7.9038378318452285E-4</v>
      </c>
      <c r="C1081" s="10">
        <v>5.7397694022798262E-4</v>
      </c>
      <c r="D1081" s="10">
        <f t="shared" si="128"/>
        <v>-1.1647271855736196E-3</v>
      </c>
      <c r="E1081" s="10">
        <f t="shared" si="129"/>
        <v>-2.1965106827398549E-4</v>
      </c>
      <c r="F1081" s="5">
        <f t="shared" si="130"/>
        <v>1.3565894168142449E-6</v>
      </c>
      <c r="G1081" s="5">
        <f t="shared" si="131"/>
        <v>4.8246591793903038E-8</v>
      </c>
      <c r="H1081" s="6" cm="1">
        <f t="array" ref="H1081">INDEX(DCC_estimation!$O$16:$O$2531,P1081)</f>
        <v>0.60409099366995955</v>
      </c>
      <c r="I1081" s="10">
        <f t="shared" si="132"/>
        <v>1.1647271855736196E-3</v>
      </c>
      <c r="J1081" s="10">
        <f t="shared" si="133"/>
        <v>2.1965106827398549E-4</v>
      </c>
      <c r="K1081" s="14" cm="1">
        <f t="array" ref="K1081">INDEX(DCC_estimation!$P$16:$P$2531,P1081)</f>
        <v>6.5565698870382544E-3</v>
      </c>
      <c r="L1081" s="14" cm="1">
        <f t="array" ref="L1081">INDEX(DCC_estimation!$Q$17:$Q$2531,P1081)</f>
        <v>1.306521819967596E-2</v>
      </c>
      <c r="M1081" s="14">
        <f>GARCH_SP500!I1078</f>
        <v>5.7632040302185101E-3</v>
      </c>
      <c r="N1081" s="14">
        <f>GARCH_AAPL!I1078</f>
        <v>1.2207328000886961E-2</v>
      </c>
      <c r="O1081" s="6">
        <f t="shared" si="134"/>
        <v>1.2037667226517339</v>
      </c>
      <c r="P1081" s="2">
        <f t="shared" si="135"/>
        <v>2129</v>
      </c>
    </row>
    <row r="1082" spans="1:16" x14ac:dyDescent="0.25">
      <c r="A1082" s="9">
        <v>43523</v>
      </c>
      <c r="B1082" s="10">
        <v>-5.4404237803784561E-4</v>
      </c>
      <c r="C1082" s="10">
        <v>3.0975506223827054E-3</v>
      </c>
      <c r="D1082" s="10">
        <f t="shared" si="128"/>
        <v>-9.1838578042694233E-4</v>
      </c>
      <c r="E1082" s="10">
        <f t="shared" si="129"/>
        <v>2.3039226138807374E-3</v>
      </c>
      <c r="F1082" s="5">
        <f t="shared" si="130"/>
        <v>8.4343244169040395E-7</v>
      </c>
      <c r="G1082" s="5">
        <f t="shared" si="131"/>
        <v>5.3080594107510497E-6</v>
      </c>
      <c r="H1082" s="6" cm="1">
        <f t="array" ref="H1082">INDEX(DCC_estimation!$O$16:$O$2531,P1082)</f>
        <v>0.60073698028202804</v>
      </c>
      <c r="I1082" s="10">
        <f t="shared" si="132"/>
        <v>9.1838578042694233E-4</v>
      </c>
      <c r="J1082" s="10">
        <f t="shared" si="133"/>
        <v>2.3039226138807374E-3</v>
      </c>
      <c r="K1082" s="14" cm="1">
        <f t="array" ref="K1082">INDEX(DCC_estimation!$P$16:$P$2531,P1082)</f>
        <v>6.2161617650881417E-3</v>
      </c>
      <c r="L1082" s="14" cm="1">
        <f t="array" ref="L1082">INDEX(DCC_estimation!$Q$17:$Q$2531,P1082)</f>
        <v>1.2874302440441568E-2</v>
      </c>
      <c r="M1082" s="14">
        <f>GARCH_SP500!I1079</f>
        <v>5.4238447098241844E-3</v>
      </c>
      <c r="N1082" s="14">
        <f>GARCH_AAPL!I1079</f>
        <v>1.1807975330873388E-2</v>
      </c>
      <c r="O1082" s="6">
        <f t="shared" si="134"/>
        <v>1.2441873077926162</v>
      </c>
      <c r="P1082" s="2">
        <f t="shared" si="135"/>
        <v>2131</v>
      </c>
    </row>
    <row r="1083" spans="1:16" x14ac:dyDescent="0.25">
      <c r="A1083" s="9">
        <v>43524</v>
      </c>
      <c r="B1083" s="10">
        <v>-2.8255466662847617E-3</v>
      </c>
      <c r="C1083" s="10">
        <v>-9.8359011799827867E-3</v>
      </c>
      <c r="D1083" s="10">
        <f t="shared" si="128"/>
        <v>-3.1998900686738582E-3</v>
      </c>
      <c r="E1083" s="10">
        <f t="shared" si="129"/>
        <v>-1.0629529188484754E-2</v>
      </c>
      <c r="F1083" s="5">
        <f t="shared" si="130"/>
        <v>1.0239296451597589E-5</v>
      </c>
      <c r="G1083" s="5">
        <f t="shared" si="131"/>
        <v>1.1298689076884935E-4</v>
      </c>
      <c r="H1083" s="6" cm="1">
        <f t="array" ref="H1083">INDEX(DCC_estimation!$O$16:$O$2531,P1083)</f>
        <v>0.60031728251380789</v>
      </c>
      <c r="I1083" s="10">
        <f t="shared" si="132"/>
        <v>3.1998900686738582E-3</v>
      </c>
      <c r="J1083" s="10">
        <f t="shared" si="133"/>
        <v>1.0629529188484754E-2</v>
      </c>
      <c r="K1083" s="14" cm="1">
        <f t="array" ref="K1083">INDEX(DCC_estimation!$P$16:$P$2531,P1083)</f>
        <v>5.9810222061363535E-3</v>
      </c>
      <c r="L1083" s="14" cm="1">
        <f t="array" ref="L1083">INDEX(DCC_estimation!$Q$17:$Q$2531,P1083)</f>
        <v>1.2604101456498297E-2</v>
      </c>
      <c r="M1083" s="14">
        <f>GARCH_SP500!I1080</f>
        <v>5.1429059273664784E-3</v>
      </c>
      <c r="N1083" s="14">
        <f>GARCH_AAPL!I1080</f>
        <v>1.1485816529919556E-2</v>
      </c>
      <c r="O1083" s="6">
        <f t="shared" si="134"/>
        <v>1.2650780542380231</v>
      </c>
      <c r="P1083" s="2">
        <f t="shared" si="135"/>
        <v>2133</v>
      </c>
    </row>
    <row r="1084" spans="1:16" x14ac:dyDescent="0.25">
      <c r="A1084" s="9">
        <v>43525</v>
      </c>
      <c r="B1084" s="10">
        <v>6.8953381050032014E-3</v>
      </c>
      <c r="C1084" s="10">
        <v>1.0511164216513436E-2</v>
      </c>
      <c r="D1084" s="10">
        <f t="shared" si="128"/>
        <v>6.5209947026141045E-3</v>
      </c>
      <c r="E1084" s="10">
        <f t="shared" si="129"/>
        <v>9.717536208011468E-3</v>
      </c>
      <c r="F1084" s="5">
        <f t="shared" si="130"/>
        <v>4.2523371911521212E-5</v>
      </c>
      <c r="G1084" s="5">
        <f t="shared" si="131"/>
        <v>9.4430509954013901E-5</v>
      </c>
      <c r="H1084" s="6" cm="1">
        <f t="array" ref="H1084">INDEX(DCC_estimation!$O$16:$O$2531,P1084)</f>
        <v>0.59745643636540946</v>
      </c>
      <c r="I1084" s="10">
        <f t="shared" si="132"/>
        <v>6.5209947026141045E-3</v>
      </c>
      <c r="J1084" s="10">
        <f t="shared" si="133"/>
        <v>9.717536208011468E-3</v>
      </c>
      <c r="K1084" s="14" cm="1">
        <f t="array" ref="K1084">INDEX(DCC_estimation!$P$16:$P$2531,P1084)</f>
        <v>5.7925360029790251E-3</v>
      </c>
      <c r="L1084" s="14" cm="1">
        <f t="array" ref="L1084">INDEX(DCC_estimation!$Q$17:$Q$2531,P1084)</f>
        <v>1.2391050023159404E-2</v>
      </c>
      <c r="M1084" s="14">
        <f>GARCH_SP500!I1081</f>
        <v>5.1570017202818147E-3</v>
      </c>
      <c r="N1084" s="14">
        <f>GARCH_AAPL!I1081</f>
        <v>1.1890439685343259E-2</v>
      </c>
      <c r="O1084" s="6">
        <f t="shared" si="134"/>
        <v>1.2780434313839431</v>
      </c>
      <c r="P1084" s="2">
        <f t="shared" si="135"/>
        <v>2135</v>
      </c>
    </row>
    <row r="1085" spans="1:16" x14ac:dyDescent="0.25">
      <c r="A1085" s="9">
        <v>43528</v>
      </c>
      <c r="B1085" s="10">
        <v>-3.8806002090102654E-3</v>
      </c>
      <c r="C1085" s="10">
        <v>5.0294793393153014E-3</v>
      </c>
      <c r="D1085" s="10">
        <f t="shared" si="128"/>
        <v>-4.2549436113993623E-3</v>
      </c>
      <c r="E1085" s="10">
        <f t="shared" si="129"/>
        <v>4.235851330813333E-3</v>
      </c>
      <c r="F1085" s="5">
        <f t="shared" si="130"/>
        <v>1.8104545136188247E-5</v>
      </c>
      <c r="G1085" s="5">
        <f t="shared" si="131"/>
        <v>1.7942436496753085E-5</v>
      </c>
      <c r="H1085" s="6" cm="1">
        <f t="array" ref="H1085">INDEX(DCC_estimation!$O$16:$O$2531,P1085)</f>
        <v>0.60817114300328512</v>
      </c>
      <c r="I1085" s="10">
        <f t="shared" si="132"/>
        <v>4.2549436113993623E-3</v>
      </c>
      <c r="J1085" s="10">
        <f t="shared" si="133"/>
        <v>4.235851330813333E-3</v>
      </c>
      <c r="K1085" s="14" cm="1">
        <f t="array" ref="K1085">INDEX(DCC_estimation!$P$16:$P$2531,P1085)</f>
        <v>5.8009345629654293E-3</v>
      </c>
      <c r="L1085" s="14" cm="1">
        <f t="array" ref="L1085">INDEX(DCC_estimation!$Q$17:$Q$2531,P1085)</f>
        <v>1.2711405108448653E-2</v>
      </c>
      <c r="M1085" s="14">
        <f>GARCH_SP500!I1082</f>
        <v>5.6245425977156467E-3</v>
      </c>
      <c r="N1085" s="14">
        <f>GARCH_AAPL!I1082</f>
        <v>1.1957832271433011E-2</v>
      </c>
      <c r="O1085" s="6">
        <f t="shared" si="134"/>
        <v>1.3326662609397004</v>
      </c>
      <c r="P1085" s="2">
        <f t="shared" si="135"/>
        <v>2137</v>
      </c>
    </row>
    <row r="1086" spans="1:16" x14ac:dyDescent="0.25">
      <c r="A1086" s="9">
        <v>43529</v>
      </c>
      <c r="B1086" s="10">
        <v>-1.1314768996100177E-3</v>
      </c>
      <c r="C1086" s="10">
        <v>-1.8197781372861765E-3</v>
      </c>
      <c r="D1086" s="10">
        <f t="shared" si="128"/>
        <v>-1.5058203019991145E-3</v>
      </c>
      <c r="E1086" s="10">
        <f t="shared" si="129"/>
        <v>-2.6134061457881446E-3</v>
      </c>
      <c r="F1086" s="5">
        <f t="shared" si="130"/>
        <v>2.2674947819127042E-6</v>
      </c>
      <c r="G1086" s="5">
        <f t="shared" si="131"/>
        <v>6.8298916828432447E-6</v>
      </c>
      <c r="H1086" s="6" cm="1">
        <f t="array" ref="H1086">INDEX(DCC_estimation!$O$16:$O$2531,P1086)</f>
        <v>0.62041301914015645</v>
      </c>
      <c r="I1086" s="10">
        <f t="shared" si="132"/>
        <v>1.5058203019991145E-3</v>
      </c>
      <c r="J1086" s="10">
        <f t="shared" si="133"/>
        <v>2.6134061457881446E-3</v>
      </c>
      <c r="K1086" s="14" cm="1">
        <f t="array" ref="K1086">INDEX(DCC_estimation!$P$16:$P$2531,P1086)</f>
        <v>6.1344169826449265E-3</v>
      </c>
      <c r="L1086" s="14" cm="1">
        <f t="array" ref="L1086">INDEX(DCC_estimation!$Q$17:$Q$2531,P1086)</f>
        <v>1.2768227785059648E-2</v>
      </c>
      <c r="M1086" s="14">
        <f>GARCH_SP500!I1083</f>
        <v>5.6796608974431376E-3</v>
      </c>
      <c r="N1086" s="14">
        <f>GARCH_AAPL!I1083</f>
        <v>1.1660344667745778E-2</v>
      </c>
      <c r="O1086" s="6">
        <f t="shared" si="134"/>
        <v>1.2913329451860327</v>
      </c>
      <c r="P1086" s="2">
        <f t="shared" si="135"/>
        <v>2139</v>
      </c>
    </row>
    <row r="1087" spans="1:16" x14ac:dyDescent="0.25">
      <c r="A1087" s="9">
        <v>43530</v>
      </c>
      <c r="B1087" s="10">
        <v>-6.5241159285216455E-3</v>
      </c>
      <c r="C1087" s="10">
        <v>-5.7539793767447112E-3</v>
      </c>
      <c r="D1087" s="10">
        <f t="shared" si="128"/>
        <v>-6.8984593309107424E-3</v>
      </c>
      <c r="E1087" s="10">
        <f t="shared" si="129"/>
        <v>-6.5476073852466796E-3</v>
      </c>
      <c r="F1087" s="5">
        <f t="shared" si="130"/>
        <v>4.7588741140229489E-5</v>
      </c>
      <c r="G1087" s="5">
        <f t="shared" si="131"/>
        <v>4.2871162471336864E-5</v>
      </c>
      <c r="H1087" s="6" cm="1">
        <f t="array" ref="H1087">INDEX(DCC_estimation!$O$16:$O$2531,P1087)</f>
        <v>0.59120686094624519</v>
      </c>
      <c r="I1087" s="10">
        <f t="shared" si="132"/>
        <v>6.8984593309107424E-3</v>
      </c>
      <c r="J1087" s="10">
        <f t="shared" si="133"/>
        <v>6.5476073852466796E-3</v>
      </c>
      <c r="K1087" s="14" cm="1">
        <f t="array" ref="K1087">INDEX(DCC_estimation!$P$16:$P$2531,P1087)</f>
        <v>6.1644790575515187E-3</v>
      </c>
      <c r="L1087" s="14" cm="1">
        <f t="array" ref="L1087">INDEX(DCC_estimation!$Q$17:$Q$2531,P1087)</f>
        <v>1.2559154163033989E-2</v>
      </c>
      <c r="M1087" s="14">
        <f>GARCH_SP500!I1084</f>
        <v>5.381220287158775E-3</v>
      </c>
      <c r="N1087" s="14">
        <f>GARCH_AAPL!I1084</f>
        <v>1.1411849753095981E-2</v>
      </c>
      <c r="O1087" s="6">
        <f t="shared" si="134"/>
        <v>1.2044907671105731</v>
      </c>
      <c r="P1087" s="2">
        <f t="shared" si="135"/>
        <v>2141</v>
      </c>
    </row>
    <row r="1088" spans="1:16" x14ac:dyDescent="0.25">
      <c r="A1088" s="9">
        <v>43531</v>
      </c>
      <c r="B1088" s="10">
        <v>-8.1257103682187415E-3</v>
      </c>
      <c r="C1088" s="10">
        <v>-1.157462728456049E-2</v>
      </c>
      <c r="D1088" s="10">
        <f t="shared" si="128"/>
        <v>-8.5000537706078384E-3</v>
      </c>
      <c r="E1088" s="10">
        <f t="shared" si="129"/>
        <v>-1.2368255293062458E-2</v>
      </c>
      <c r="F1088" s="5">
        <f t="shared" si="130"/>
        <v>7.2250914103224532E-5</v>
      </c>
      <c r="G1088" s="5">
        <f t="shared" si="131"/>
        <v>1.529737389943675E-4</v>
      </c>
      <c r="H1088" s="6" cm="1">
        <f t="array" ref="H1088">INDEX(DCC_estimation!$O$16:$O$2531,P1088)</f>
        <v>0.59564920265165788</v>
      </c>
      <c r="I1088" s="10">
        <f t="shared" si="132"/>
        <v>8.5000537706078384E-3</v>
      </c>
      <c r="J1088" s="10">
        <f t="shared" si="133"/>
        <v>1.2368255293062458E-2</v>
      </c>
      <c r="K1088" s="14" cm="1">
        <f t="array" ref="K1088">INDEX(DCC_estimation!$P$16:$P$2531,P1088)</f>
        <v>5.9567970717720924E-3</v>
      </c>
      <c r="L1088" s="14" cm="1">
        <f t="array" ref="L1088">INDEX(DCC_estimation!$Q$17:$Q$2531,P1088)</f>
        <v>1.2391438359168777E-2</v>
      </c>
      <c r="M1088" s="14">
        <f>GARCH_SP500!I1085</f>
        <v>6.0691725536097443E-3</v>
      </c>
      <c r="N1088" s="14">
        <f>GARCH_AAPL!I1085</f>
        <v>1.1434287420779548E-2</v>
      </c>
      <c r="O1088" s="6">
        <f t="shared" si="134"/>
        <v>1.2390803798441778</v>
      </c>
      <c r="P1088" s="2">
        <f t="shared" si="135"/>
        <v>2143</v>
      </c>
    </row>
    <row r="1089" spans="1:16" x14ac:dyDescent="0.25">
      <c r="A1089" s="9">
        <v>43532</v>
      </c>
      <c r="B1089" s="10">
        <v>-2.1317385309919112E-3</v>
      </c>
      <c r="C1089" s="10">
        <v>2.3768347826085279E-3</v>
      </c>
      <c r="D1089" s="10">
        <f t="shared" si="128"/>
        <v>-2.5060819333810077E-3</v>
      </c>
      <c r="E1089" s="10">
        <f t="shared" si="129"/>
        <v>1.5832067741065599E-3</v>
      </c>
      <c r="F1089" s="5">
        <f t="shared" si="130"/>
        <v>6.2804466568186894E-6</v>
      </c>
      <c r="G1089" s="5">
        <f t="shared" si="131"/>
        <v>2.5065436895768998E-6</v>
      </c>
      <c r="H1089" s="6" cm="1">
        <f t="array" ref="H1089">INDEX(DCC_estimation!$O$16:$O$2531,P1089)</f>
        <v>0.60792451667597991</v>
      </c>
      <c r="I1089" s="10">
        <f t="shared" si="132"/>
        <v>2.5060819333810077E-3</v>
      </c>
      <c r="J1089" s="10">
        <f t="shared" si="133"/>
        <v>1.5832067741065599E-3</v>
      </c>
      <c r="K1089" s="14" cm="1">
        <f t="array" ref="K1089">INDEX(DCC_estimation!$P$16:$P$2531,P1089)</f>
        <v>6.4285704712974106E-3</v>
      </c>
      <c r="L1089" s="14" cm="1">
        <f t="array" ref="L1089">INDEX(DCC_estimation!$Q$17:$Q$2531,P1089)</f>
        <v>1.2421002994420191E-2</v>
      </c>
      <c r="M1089" s="14">
        <f>GARCH_SP500!I1086</f>
        <v>6.9328983608713569E-3</v>
      </c>
      <c r="N1089" s="14">
        <f>GARCH_AAPL!I1086</f>
        <v>1.2067418751432907E-2</v>
      </c>
      <c r="O1089" s="6">
        <f t="shared" si="134"/>
        <v>1.1746051903339949</v>
      </c>
      <c r="P1089" s="2">
        <f t="shared" si="135"/>
        <v>2145</v>
      </c>
    </row>
    <row r="1090" spans="1:16" x14ac:dyDescent="0.25">
      <c r="A1090" s="9">
        <v>43535</v>
      </c>
      <c r="B1090" s="10">
        <v>1.4666049353461608E-2</v>
      </c>
      <c r="C1090" s="10">
        <v>3.4642229260488655E-2</v>
      </c>
      <c r="D1090" s="10">
        <f t="shared" si="128"/>
        <v>1.4291705951072511E-2</v>
      </c>
      <c r="E1090" s="10">
        <f t="shared" si="129"/>
        <v>3.3848601251986687E-2</v>
      </c>
      <c r="F1090" s="5">
        <f t="shared" si="130"/>
        <v>2.0425285899192141E-4</v>
      </c>
      <c r="G1090" s="5">
        <f t="shared" si="131"/>
        <v>1.1457278067159948E-3</v>
      </c>
      <c r="H1090" s="6" cm="1">
        <f t="array" ref="H1090">INDEX(DCC_estimation!$O$16:$O$2531,P1090)</f>
        <v>0.63610847804311221</v>
      </c>
      <c r="I1090" s="10">
        <f t="shared" si="132"/>
        <v>1.4291705951072511E-2</v>
      </c>
      <c r="J1090" s="10">
        <f t="shared" si="133"/>
        <v>3.3848601251986687E-2</v>
      </c>
      <c r="K1090" s="14" cm="1">
        <f t="array" ref="K1090">INDEX(DCC_estimation!$P$16:$P$2531,P1090)</f>
        <v>7.0469382921864165E-3</v>
      </c>
      <c r="L1090" s="14" cm="1">
        <f t="array" ref="L1090">INDEX(DCC_estimation!$Q$17:$Q$2531,P1090)</f>
        <v>1.2893510934965494E-2</v>
      </c>
      <c r="M1090" s="14">
        <f>GARCH_SP500!I1087</f>
        <v>6.4575986556684251E-3</v>
      </c>
      <c r="N1090" s="14">
        <f>GARCH_AAPL!I1087</f>
        <v>1.1690914989404973E-2</v>
      </c>
      <c r="O1090" s="6">
        <f t="shared" si="134"/>
        <v>1.1638631242971245</v>
      </c>
      <c r="P1090" s="2">
        <f t="shared" si="135"/>
        <v>2147</v>
      </c>
    </row>
    <row r="1091" spans="1:16" x14ac:dyDescent="0.25">
      <c r="A1091" s="9">
        <v>43536</v>
      </c>
      <c r="B1091" s="10">
        <v>2.9533287823806376E-3</v>
      </c>
      <c r="C1091" s="10">
        <v>1.1235394577323365E-2</v>
      </c>
      <c r="D1091" s="10">
        <f t="shared" si="128"/>
        <v>2.5789853799915411E-3</v>
      </c>
      <c r="E1091" s="10">
        <f t="shared" si="129"/>
        <v>1.0441766568821398E-2</v>
      </c>
      <c r="F1091" s="5">
        <f t="shared" si="130"/>
        <v>6.6511655902101132E-6</v>
      </c>
      <c r="G1091" s="5">
        <f t="shared" si="131"/>
        <v>1.0903048907775619E-4</v>
      </c>
      <c r="H1091" s="6" cm="1">
        <f t="array" ref="H1091">INDEX(DCC_estimation!$O$16:$O$2531,P1091)</f>
        <v>0.62004091418369733</v>
      </c>
      <c r="I1091" s="10">
        <f t="shared" si="132"/>
        <v>2.5789853799915411E-3</v>
      </c>
      <c r="J1091" s="10">
        <f t="shared" si="133"/>
        <v>1.0441766568821398E-2</v>
      </c>
      <c r="K1091" s="14" cm="1">
        <f t="array" ref="K1091">INDEX(DCC_estimation!$P$16:$P$2531,P1091)</f>
        <v>6.6936333508615083E-3</v>
      </c>
      <c r="L1091" s="14" cm="1">
        <f t="array" ref="L1091">INDEX(DCC_estimation!$Q$17:$Q$2531,P1091)</f>
        <v>1.2617863779592823E-2</v>
      </c>
      <c r="M1091" s="14">
        <f>GARCH_SP500!I1088</f>
        <v>8.6531996665898895E-3</v>
      </c>
      <c r="N1091" s="14">
        <f>GARCH_AAPL!I1088</f>
        <v>1.6212131323931674E-2</v>
      </c>
      <c r="O1091" s="6">
        <f t="shared" si="134"/>
        <v>1.1688109256741939</v>
      </c>
      <c r="P1091" s="2">
        <f t="shared" si="135"/>
        <v>2149</v>
      </c>
    </row>
    <row r="1092" spans="1:16" x14ac:dyDescent="0.25">
      <c r="A1092" s="9">
        <v>43537</v>
      </c>
      <c r="B1092" s="10">
        <v>6.9496188456468211E-3</v>
      </c>
      <c r="C1092" s="10">
        <v>4.4221103438812914E-3</v>
      </c>
      <c r="D1092" s="10">
        <f t="shared" si="128"/>
        <v>6.5752754432577241E-3</v>
      </c>
      <c r="E1092" s="10">
        <f t="shared" si="129"/>
        <v>3.6284823353793234E-3</v>
      </c>
      <c r="F1092" s="5">
        <f t="shared" si="130"/>
        <v>4.3234247154708063E-5</v>
      </c>
      <c r="G1092" s="5">
        <f t="shared" si="131"/>
        <v>1.3165884058159789E-5</v>
      </c>
      <c r="H1092" s="6" cm="1">
        <f t="array" ref="H1092">INDEX(DCC_estimation!$O$16:$O$2531,P1092)</f>
        <v>0.70937956482639575</v>
      </c>
      <c r="I1092" s="10">
        <f t="shared" si="132"/>
        <v>6.5752754432577241E-3</v>
      </c>
      <c r="J1092" s="10">
        <f t="shared" si="133"/>
        <v>3.6284823353793234E-3</v>
      </c>
      <c r="K1092" s="14" cm="1">
        <f t="array" ref="K1092">INDEX(DCC_estimation!$P$16:$P$2531,P1092)</f>
        <v>8.3765697923653144E-3</v>
      </c>
      <c r="L1092" s="14" cm="1">
        <f t="array" ref="L1092">INDEX(DCC_estimation!$Q$17:$Q$2531,P1092)</f>
        <v>1.6048319039930189E-2</v>
      </c>
      <c r="M1092" s="14">
        <f>GARCH_SP500!I1089</f>
        <v>7.7958126357532747E-3</v>
      </c>
      <c r="N1092" s="14">
        <f>GARCH_AAPL!I1089</f>
        <v>1.5554656995665479E-2</v>
      </c>
      <c r="O1092" s="6">
        <f t="shared" si="134"/>
        <v>1.3590705812678734</v>
      </c>
      <c r="P1092" s="2">
        <f t="shared" si="135"/>
        <v>2151</v>
      </c>
    </row>
    <row r="1093" spans="1:16" x14ac:dyDescent="0.25">
      <c r="A1093" s="9">
        <v>43538</v>
      </c>
      <c r="B1093" s="10">
        <v>-8.6804320293709658E-4</v>
      </c>
      <c r="C1093" s="10">
        <v>1.1116547856846681E-2</v>
      </c>
      <c r="D1093" s="10">
        <f t="shared" si="128"/>
        <v>-1.2423866053261933E-3</v>
      </c>
      <c r="E1093" s="10">
        <f t="shared" si="129"/>
        <v>1.0322919848344714E-2</v>
      </c>
      <c r="F1093" s="5">
        <f t="shared" si="130"/>
        <v>1.5435244770939424E-6</v>
      </c>
      <c r="G1093" s="5">
        <f t="shared" si="131"/>
        <v>1.0656267419534925E-4</v>
      </c>
      <c r="H1093" s="6" cm="1">
        <f t="array" ref="H1093">INDEX(DCC_estimation!$O$16:$O$2531,P1093)</f>
        <v>0.68347000518524614</v>
      </c>
      <c r="I1093" s="10">
        <f t="shared" si="132"/>
        <v>1.2423866053261933E-3</v>
      </c>
      <c r="J1093" s="10">
        <f t="shared" si="133"/>
        <v>1.0322919848344714E-2</v>
      </c>
      <c r="K1093" s="14" cm="1">
        <f t="array" ref="K1093">INDEX(DCC_estimation!$P$16:$P$2531,P1093)</f>
        <v>7.7047866270900404E-3</v>
      </c>
      <c r="L1093" s="14" cm="1">
        <f t="array" ref="L1093">INDEX(DCC_estimation!$Q$17:$Q$2531,P1093)</f>
        <v>1.5495204848161366E-2</v>
      </c>
      <c r="M1093" s="14">
        <f>GARCH_SP500!I1090</f>
        <v>7.5596732425027421E-3</v>
      </c>
      <c r="N1093" s="14">
        <f>GARCH_AAPL!I1090</f>
        <v>1.4655450360301197E-2</v>
      </c>
      <c r="O1093" s="6">
        <f t="shared" si="134"/>
        <v>1.3745361488250774</v>
      </c>
      <c r="P1093" s="2">
        <f t="shared" si="135"/>
        <v>2153</v>
      </c>
    </row>
    <row r="1094" spans="1:16" x14ac:dyDescent="0.25">
      <c r="A1094" s="9">
        <v>43539</v>
      </c>
      <c r="B1094" s="10">
        <v>4.9849028656070438E-3</v>
      </c>
      <c r="C1094" s="10">
        <v>1.3008218864817289E-2</v>
      </c>
      <c r="D1094" s="10">
        <f t="shared" si="128"/>
        <v>4.6105594632179468E-3</v>
      </c>
      <c r="E1094" s="10">
        <f t="shared" si="129"/>
        <v>1.2214590856315322E-2</v>
      </c>
      <c r="F1094" s="5">
        <f t="shared" si="130"/>
        <v>2.1257258563868561E-5</v>
      </c>
      <c r="G1094" s="5">
        <f t="shared" si="131"/>
        <v>1.4919622978718186E-4</v>
      </c>
      <c r="H1094" s="6" cm="1">
        <f t="array" ref="H1094">INDEX(DCC_estimation!$O$16:$O$2531,P1094)</f>
        <v>0.65550213846897387</v>
      </c>
      <c r="I1094" s="10">
        <f t="shared" si="132"/>
        <v>4.6105594632179468E-3</v>
      </c>
      <c r="J1094" s="10">
        <f t="shared" si="133"/>
        <v>1.2214590856315322E-2</v>
      </c>
      <c r="K1094" s="14" cm="1">
        <f t="array" ref="K1094">INDEX(DCC_estimation!$P$16:$P$2531,P1094)</f>
        <v>7.5270979765072752E-3</v>
      </c>
      <c r="L1094" s="14" cm="1">
        <f t="array" ref="L1094">INDEX(DCC_estimation!$Q$17:$Q$2531,P1094)</f>
        <v>1.4773053703334512E-2</v>
      </c>
      <c r="M1094" s="14">
        <f>GARCH_SP500!I1091</f>
        <v>6.8731234165684534E-3</v>
      </c>
      <c r="N1094" s="14">
        <f>GARCH_AAPL!I1091</f>
        <v>1.4253696317654222E-2</v>
      </c>
      <c r="O1094" s="6">
        <f t="shared" si="134"/>
        <v>1.2865208244235222</v>
      </c>
      <c r="P1094" s="2">
        <f t="shared" si="135"/>
        <v>2155</v>
      </c>
    </row>
    <row r="1095" spans="1:16" x14ac:dyDescent="0.25">
      <c r="A1095" s="9">
        <v>43542</v>
      </c>
      <c r="B1095" s="10">
        <v>3.7059607153993035E-3</v>
      </c>
      <c r="C1095" s="10">
        <v>1.0208510857694364E-2</v>
      </c>
      <c r="D1095" s="10">
        <f t="shared" si="128"/>
        <v>3.331617313010207E-3</v>
      </c>
      <c r="E1095" s="10">
        <f t="shared" si="129"/>
        <v>9.4148828491923964E-3</v>
      </c>
      <c r="F1095" s="5">
        <f t="shared" si="130"/>
        <v>1.1099673920349352E-5</v>
      </c>
      <c r="G1095" s="5">
        <f t="shared" si="131"/>
        <v>8.8640019064017134E-5</v>
      </c>
      <c r="H1095" s="6" cm="1">
        <f t="array" ref="H1095">INDEX(DCC_estimation!$O$16:$O$2531,P1095)</f>
        <v>0.61852288137545364</v>
      </c>
      <c r="I1095" s="10">
        <f t="shared" si="132"/>
        <v>3.331617313010207E-3</v>
      </c>
      <c r="J1095" s="10">
        <f t="shared" si="133"/>
        <v>9.4148828491923964E-3</v>
      </c>
      <c r="K1095" s="14" cm="1">
        <f t="array" ref="K1095">INDEX(DCC_estimation!$P$16:$P$2531,P1095)</f>
        <v>7.0049094310369606E-3</v>
      </c>
      <c r="L1095" s="14" cm="1">
        <f t="array" ref="L1095">INDEX(DCC_estimation!$Q$17:$Q$2531,P1095)</f>
        <v>1.4451355982456528E-2</v>
      </c>
      <c r="M1095" s="14">
        <f>GARCH_SP500!I1092</f>
        <v>6.5506018956522725E-3</v>
      </c>
      <c r="N1095" s="14">
        <f>GARCH_AAPL!I1092</f>
        <v>1.4096391263560949E-2</v>
      </c>
      <c r="O1095" s="6">
        <f t="shared" si="134"/>
        <v>1.2760328209879817</v>
      </c>
      <c r="P1095" s="2">
        <f t="shared" si="135"/>
        <v>2157</v>
      </c>
    </row>
    <row r="1096" spans="1:16" x14ac:dyDescent="0.25">
      <c r="A1096" s="9">
        <v>43543</v>
      </c>
      <c r="B1096" s="10">
        <v>-1.3060636653083879E-4</v>
      </c>
      <c r="C1096" s="10">
        <v>-7.9247099686264866E-3</v>
      </c>
      <c r="D1096" s="10">
        <f t="shared" si="128"/>
        <v>-5.0494976891993552E-4</v>
      </c>
      <c r="E1096" s="10">
        <f t="shared" si="129"/>
        <v>-8.7183379771284542E-3</v>
      </c>
      <c r="F1096" s="5">
        <f t="shared" si="130"/>
        <v>2.5497426913229626E-7</v>
      </c>
      <c r="G1096" s="5">
        <f t="shared" si="131"/>
        <v>7.6009417083440264E-5</v>
      </c>
      <c r="H1096" s="6" cm="1">
        <f t="array" ref="H1096">INDEX(DCC_estimation!$O$16:$O$2531,P1096)</f>
        <v>0.62493313419004093</v>
      </c>
      <c r="I1096" s="10">
        <f t="shared" si="132"/>
        <v>5.0494976891993552E-4</v>
      </c>
      <c r="J1096" s="10">
        <f t="shared" si="133"/>
        <v>8.7183379771284542E-3</v>
      </c>
      <c r="K1096" s="14" cm="1">
        <f t="array" ref="K1096">INDEX(DCC_estimation!$P$16:$P$2531,P1096)</f>
        <v>6.7735456951553783E-3</v>
      </c>
      <c r="L1096" s="14" cm="1">
        <f t="array" ref="L1096">INDEX(DCC_estimation!$Q$17:$Q$2531,P1096)</f>
        <v>1.4324273810427206E-2</v>
      </c>
      <c r="M1096" s="14">
        <f>GARCH_SP500!I1093</f>
        <v>6.150281291690581E-3</v>
      </c>
      <c r="N1096" s="14">
        <f>GARCH_AAPL!I1093</f>
        <v>1.3721219554480458E-2</v>
      </c>
      <c r="O1096" s="6">
        <f t="shared" si="134"/>
        <v>1.3215697848984911</v>
      </c>
      <c r="P1096" s="2">
        <f t="shared" si="135"/>
        <v>2159</v>
      </c>
    </row>
    <row r="1097" spans="1:16" x14ac:dyDescent="0.25">
      <c r="A1097" s="9">
        <v>43544</v>
      </c>
      <c r="B1097" s="10">
        <v>-2.9443226469249018E-3</v>
      </c>
      <c r="C1097" s="10">
        <v>8.7385621615825304E-3</v>
      </c>
      <c r="D1097" s="10">
        <f t="shared" si="128"/>
        <v>-3.3186660493139983E-3</v>
      </c>
      <c r="E1097" s="10">
        <f t="shared" si="129"/>
        <v>7.9449341530805628E-3</v>
      </c>
      <c r="F1097" s="5">
        <f t="shared" si="130"/>
        <v>1.1013544346869381E-5</v>
      </c>
      <c r="G1097" s="5">
        <f t="shared" si="131"/>
        <v>6.3121978696785961E-5</v>
      </c>
      <c r="H1097" s="6" cm="1">
        <f t="array" ref="H1097">INDEX(DCC_estimation!$O$16:$O$2531,P1097)</f>
        <v>0.6235706044966649</v>
      </c>
      <c r="I1097" s="10">
        <f t="shared" si="132"/>
        <v>3.3186660493139983E-3</v>
      </c>
      <c r="J1097" s="10">
        <f t="shared" si="133"/>
        <v>7.9449341530805628E-3</v>
      </c>
      <c r="K1097" s="14" cm="1">
        <f t="array" ref="K1097">INDEX(DCC_estimation!$P$16:$P$2531,P1097)</f>
        <v>6.4883642315983064E-3</v>
      </c>
      <c r="L1097" s="14" cm="1">
        <f t="array" ref="L1097">INDEX(DCC_estimation!$Q$17:$Q$2531,P1097)</f>
        <v>1.4034302187213852E-2</v>
      </c>
      <c r="M1097" s="14">
        <f>GARCH_SP500!I1094</f>
        <v>5.7005425294461773E-3</v>
      </c>
      <c r="N1097" s="14">
        <f>GARCH_AAPL!I1094</f>
        <v>1.3478862318588181E-2</v>
      </c>
      <c r="O1097" s="6">
        <f t="shared" si="134"/>
        <v>1.3487803683940294</v>
      </c>
      <c r="P1097" s="2">
        <f t="shared" si="135"/>
        <v>2161</v>
      </c>
    </row>
    <row r="1098" spans="1:16" x14ac:dyDescent="0.25">
      <c r="A1098" s="9">
        <v>43545</v>
      </c>
      <c r="B1098" s="10">
        <v>1.0852515552911779E-2</v>
      </c>
      <c r="C1098" s="10">
        <v>3.6830313842893148E-2</v>
      </c>
      <c r="D1098" s="10">
        <f t="shared" si="128"/>
        <v>1.0478172150522682E-2</v>
      </c>
      <c r="E1098" s="10">
        <f t="shared" si="129"/>
        <v>3.603668583439118E-2</v>
      </c>
      <c r="F1098" s="5">
        <f t="shared" si="130"/>
        <v>1.0979209161598912E-4</v>
      </c>
      <c r="G1098" s="5">
        <f t="shared" si="131"/>
        <v>1.2986427259266099E-3</v>
      </c>
      <c r="H1098" s="6" cm="1">
        <f t="array" ref="H1098">INDEX(DCC_estimation!$O$16:$O$2531,P1098)</f>
        <v>0.61186552730658195</v>
      </c>
      <c r="I1098" s="10">
        <f t="shared" si="132"/>
        <v>1.0478172150522682E-2</v>
      </c>
      <c r="J1098" s="10">
        <f t="shared" si="133"/>
        <v>3.603668583439118E-2</v>
      </c>
      <c r="K1098" s="14" cm="1">
        <f t="array" ref="K1098">INDEX(DCC_estimation!$P$16:$P$2531,P1098)</f>
        <v>6.1700124973565638E-3</v>
      </c>
      <c r="L1098" s="14" cm="1">
        <f t="array" ref="L1098">INDEX(DCC_estimation!$Q$17:$Q$2531,P1098)</f>
        <v>1.3858549497724498E-2</v>
      </c>
      <c r="M1098" s="14">
        <f>GARCH_SP500!I1095</f>
        <v>5.591518191310779E-3</v>
      </c>
      <c r="N1098" s="14">
        <f>GARCH_AAPL!I1095</f>
        <v>1.3106817977468765E-2</v>
      </c>
      <c r="O1098" s="6">
        <f t="shared" si="134"/>
        <v>1.3743195333498097</v>
      </c>
      <c r="P1098" s="2">
        <f t="shared" si="135"/>
        <v>2163</v>
      </c>
    </row>
    <row r="1099" spans="1:16" x14ac:dyDescent="0.25">
      <c r="A1099" s="9">
        <v>43546</v>
      </c>
      <c r="B1099" s="10">
        <v>-1.8974527826038257E-2</v>
      </c>
      <c r="C1099" s="10">
        <v>-2.0708350416901999E-2</v>
      </c>
      <c r="D1099" s="10">
        <f t="shared" si="128"/>
        <v>-1.9348871228427354E-2</v>
      </c>
      <c r="E1099" s="10">
        <f t="shared" si="129"/>
        <v>-2.1501978425403967E-2</v>
      </c>
      <c r="F1099" s="5">
        <f t="shared" si="130"/>
        <v>3.7437881781426387E-4</v>
      </c>
      <c r="G1099" s="5">
        <f t="shared" si="131"/>
        <v>4.6233507620653763E-4</v>
      </c>
      <c r="H1099" s="6" cm="1">
        <f t="array" ref="H1099">INDEX(DCC_estimation!$O$16:$O$2531,P1099)</f>
        <v>0.5768062714029234</v>
      </c>
      <c r="I1099" s="10">
        <f t="shared" si="132"/>
        <v>1.9348871228427354E-2</v>
      </c>
      <c r="J1099" s="10">
        <f t="shared" si="133"/>
        <v>2.1501978425403967E-2</v>
      </c>
      <c r="K1099" s="14" cm="1">
        <f t="array" ref="K1099">INDEX(DCC_estimation!$P$16:$P$2531,P1099)</f>
        <v>6.0916593865638323E-3</v>
      </c>
      <c r="L1099" s="14" cm="1">
        <f t="array" ref="L1099">INDEX(DCC_estimation!$Q$17:$Q$2531,P1099)</f>
        <v>1.357909778556932E-2</v>
      </c>
      <c r="M1099" s="14">
        <f>GARCH_SP500!I1096</f>
        <v>6.9494299193167859E-3</v>
      </c>
      <c r="N1099" s="14">
        <f>GARCH_AAPL!I1096</f>
        <v>1.7583715721382943E-2</v>
      </c>
      <c r="O1099" s="6">
        <f t="shared" si="134"/>
        <v>1.2857758889122779</v>
      </c>
      <c r="P1099" s="2">
        <f t="shared" si="135"/>
        <v>2165</v>
      </c>
    </row>
    <row r="1100" spans="1:16" x14ac:dyDescent="0.25">
      <c r="A1100" s="9">
        <v>43549</v>
      </c>
      <c r="B1100" s="10">
        <v>-8.3907294935925414E-4</v>
      </c>
      <c r="C1100" s="10">
        <v>-1.2091075381500671E-2</v>
      </c>
      <c r="D1100" s="10">
        <f t="shared" si="128"/>
        <v>-1.2134163517483509E-3</v>
      </c>
      <c r="E1100" s="10">
        <f t="shared" si="129"/>
        <v>-1.2884703390002639E-2</v>
      </c>
      <c r="F1100" s="5">
        <f t="shared" si="130"/>
        <v>1.4723792426902776E-6</v>
      </c>
      <c r="G1100" s="5">
        <f t="shared" si="131"/>
        <v>1.6601558144834549E-4</v>
      </c>
      <c r="H1100" s="6" cm="1">
        <f t="array" ref="H1100">INDEX(DCC_estimation!$O$16:$O$2531,P1100)</f>
        <v>0.65405575588663756</v>
      </c>
      <c r="I1100" s="10">
        <f t="shared" si="132"/>
        <v>1.2134163517483509E-3</v>
      </c>
      <c r="J1100" s="10">
        <f t="shared" si="133"/>
        <v>1.2884703390002639E-2</v>
      </c>
      <c r="K1100" s="14" cm="1">
        <f t="array" ref="K1100">INDEX(DCC_estimation!$P$16:$P$2531,P1100)</f>
        <v>7.0859050146416238E-3</v>
      </c>
      <c r="L1100" s="14" cm="1">
        <f t="array" ref="L1100">INDEX(DCC_estimation!$Q$17:$Q$2531,P1100)</f>
        <v>1.7078082111016173E-2</v>
      </c>
      <c r="M1100" s="14">
        <f>GARCH_SP500!I1097</f>
        <v>1.099715200918556E-2</v>
      </c>
      <c r="N1100" s="14">
        <f>GARCH_AAPL!I1097</f>
        <v>1.8109036579812041E-2</v>
      </c>
      <c r="O1100" s="6">
        <f t="shared" si="134"/>
        <v>1.5763713853253902</v>
      </c>
      <c r="P1100" s="2">
        <f t="shared" si="135"/>
        <v>2167</v>
      </c>
    </row>
    <row r="1101" spans="1:16" x14ac:dyDescent="0.25">
      <c r="A1101" s="9">
        <v>43550</v>
      </c>
      <c r="B1101" s="10">
        <v>7.1827784845408527E-3</v>
      </c>
      <c r="C1101" s="10">
        <v>-1.0331736561794203E-2</v>
      </c>
      <c r="D1101" s="10">
        <f t="shared" si="128"/>
        <v>6.8084350821517557E-3</v>
      </c>
      <c r="E1101" s="10">
        <f t="shared" si="129"/>
        <v>-1.112536457029617E-2</v>
      </c>
      <c r="F1101" s="5">
        <f t="shared" si="130"/>
        <v>4.6354788267874785E-5</v>
      </c>
      <c r="G1101" s="5">
        <f t="shared" si="131"/>
        <v>1.2377373682200129E-4</v>
      </c>
      <c r="H1101" s="6" cm="1">
        <f t="array" ref="H1101">INDEX(DCC_estimation!$O$16:$O$2531,P1101)</f>
        <v>0.69316369448586801</v>
      </c>
      <c r="I1101" s="10">
        <f t="shared" si="132"/>
        <v>6.8084350821517557E-3</v>
      </c>
      <c r="J1101" s="10">
        <f t="shared" si="133"/>
        <v>1.112536457029617E-2</v>
      </c>
      <c r="K1101" s="14" cm="1">
        <f t="array" ref="K1101">INDEX(DCC_estimation!$P$16:$P$2531,P1101)</f>
        <v>1.0226739891805739E-2</v>
      </c>
      <c r="L1101" s="14" cm="1">
        <f t="array" ref="L1101">INDEX(DCC_estimation!$Q$17:$Q$2531,P1101)</f>
        <v>1.7481731880437112E-2</v>
      </c>
      <c r="M1101" s="14">
        <f>GARCH_SP500!I1098</f>
        <v>9.7251257720999702E-3</v>
      </c>
      <c r="N1101" s="14">
        <f>GARCH_AAPL!I1098</f>
        <v>1.747301090578619E-2</v>
      </c>
      <c r="O1101" s="6">
        <f t="shared" si="134"/>
        <v>1.1849036921301364</v>
      </c>
      <c r="P1101" s="2">
        <f t="shared" si="135"/>
        <v>2169</v>
      </c>
    </row>
    <row r="1102" spans="1:16" x14ac:dyDescent="0.25">
      <c r="A1102" s="9">
        <v>43551</v>
      </c>
      <c r="B1102" s="10">
        <v>-4.6443802643997278E-3</v>
      </c>
      <c r="C1102" s="10">
        <v>8.9941007117768645E-3</v>
      </c>
      <c r="D1102" s="10">
        <f t="shared" si="128"/>
        <v>-5.0187236667888248E-3</v>
      </c>
      <c r="E1102" s="10">
        <f t="shared" si="129"/>
        <v>8.200472703274897E-3</v>
      </c>
      <c r="F1102" s="5">
        <f t="shared" si="130"/>
        <v>2.5187587243586266E-5</v>
      </c>
      <c r="G1102" s="5">
        <f t="shared" si="131"/>
        <v>6.7247752557156703E-5</v>
      </c>
      <c r="H1102" s="6" cm="1">
        <f t="array" ref="H1102">INDEX(DCC_estimation!$O$16:$O$2531,P1102)</f>
        <v>0.66533853825065259</v>
      </c>
      <c r="I1102" s="10">
        <f t="shared" si="132"/>
        <v>5.0187236667888248E-3</v>
      </c>
      <c r="J1102" s="10">
        <f t="shared" si="133"/>
        <v>8.200472703274897E-3</v>
      </c>
      <c r="K1102" s="14" cm="1">
        <f t="array" ref="K1102">INDEX(DCC_estimation!$P$16:$P$2531,P1102)</f>
        <v>9.1828187771869109E-3</v>
      </c>
      <c r="L1102" s="14" cm="1">
        <f t="array" ref="L1102">INDEX(DCC_estimation!$Q$17:$Q$2531,P1102)</f>
        <v>1.694351403251065E-2</v>
      </c>
      <c r="M1102" s="14">
        <f>GARCH_SP500!I1099</f>
        <v>9.1020940076971656E-3</v>
      </c>
      <c r="N1102" s="14">
        <f>GARCH_AAPL!I1099</f>
        <v>1.6784168823704006E-2</v>
      </c>
      <c r="O1102" s="6">
        <f t="shared" si="134"/>
        <v>1.2276375188004647</v>
      </c>
      <c r="P1102" s="2">
        <f t="shared" si="135"/>
        <v>2171</v>
      </c>
    </row>
    <row r="1103" spans="1:16" x14ac:dyDescent="0.25">
      <c r="A1103" s="9">
        <v>43552</v>
      </c>
      <c r="B1103" s="10">
        <v>3.5895443381801506E-3</v>
      </c>
      <c r="C1103" s="10">
        <v>1.3264710564016013E-3</v>
      </c>
      <c r="D1103" s="10">
        <f t="shared" si="128"/>
        <v>3.2152009357910541E-3</v>
      </c>
      <c r="E1103" s="10">
        <f t="shared" si="129"/>
        <v>5.3284304789963323E-4</v>
      </c>
      <c r="F1103" s="5">
        <f t="shared" si="130"/>
        <v>1.0337517057511671E-5</v>
      </c>
      <c r="G1103" s="5">
        <f t="shared" si="131"/>
        <v>2.8392171369497082E-7</v>
      </c>
      <c r="H1103" s="6" cm="1">
        <f t="array" ref="H1103">INDEX(DCC_estimation!$O$16:$O$2531,P1103)</f>
        <v>0.57635671531131172</v>
      </c>
      <c r="I1103" s="10">
        <f t="shared" si="132"/>
        <v>3.2152009357910541E-3</v>
      </c>
      <c r="J1103" s="10">
        <f t="shared" si="133"/>
        <v>5.3284304789963323E-4</v>
      </c>
      <c r="K1103" s="14" cm="1">
        <f t="array" ref="K1103">INDEX(DCC_estimation!$P$16:$P$2531,P1103)</f>
        <v>8.6881966345456439E-3</v>
      </c>
      <c r="L1103" s="14" cm="1">
        <f t="array" ref="L1103">INDEX(DCC_estimation!$Q$17:$Q$2531,P1103)</f>
        <v>1.6375453612577539E-2</v>
      </c>
      <c r="M1103" s="14">
        <f>GARCH_SP500!I1100</f>
        <v>8.4782034947036931E-3</v>
      </c>
      <c r="N1103" s="14">
        <f>GARCH_AAPL!I1100</f>
        <v>1.5886850033997462E-2</v>
      </c>
      <c r="O1103" s="6">
        <f t="shared" si="134"/>
        <v>1.0863131962679753</v>
      </c>
      <c r="P1103" s="2">
        <f t="shared" si="135"/>
        <v>2173</v>
      </c>
    </row>
    <row r="1104" spans="1:16" x14ac:dyDescent="0.25">
      <c r="A1104" s="9">
        <v>43553</v>
      </c>
      <c r="B1104" s="10">
        <v>6.7342937515983969E-3</v>
      </c>
      <c r="C1104" s="10">
        <v>6.517571004662992E-3</v>
      </c>
      <c r="D1104" s="10">
        <f t="shared" si="128"/>
        <v>6.3599503492093E-3</v>
      </c>
      <c r="E1104" s="10">
        <f t="shared" si="129"/>
        <v>5.7239429961610236E-3</v>
      </c>
      <c r="F1104" s="5">
        <f t="shared" si="130"/>
        <v>4.0448968444407495E-5</v>
      </c>
      <c r="G1104" s="5">
        <f t="shared" si="131"/>
        <v>3.2763523423300835E-5</v>
      </c>
      <c r="H1104" s="6" cm="1">
        <f t="array" ref="H1104">INDEX(DCC_estimation!$O$16:$O$2531,P1104)</f>
        <v>0.54230326351128944</v>
      </c>
      <c r="I1104" s="10">
        <f t="shared" si="132"/>
        <v>6.3599503492093E-3</v>
      </c>
      <c r="J1104" s="10">
        <f t="shared" si="133"/>
        <v>5.7239429961610236E-3</v>
      </c>
      <c r="K1104" s="14" cm="1">
        <f t="array" ref="K1104">INDEX(DCC_estimation!$P$16:$P$2531,P1104)</f>
        <v>8.1884069064205884E-3</v>
      </c>
      <c r="L1104" s="14" cm="1">
        <f t="array" ref="L1104">INDEX(DCC_estimation!$Q$17:$Q$2531,P1104)</f>
        <v>1.5647531919000975E-2</v>
      </c>
      <c r="M1104" s="14">
        <f>GARCH_SP500!I1101</f>
        <v>7.69395348949481E-3</v>
      </c>
      <c r="N1104" s="14">
        <f>GARCH_AAPL!I1101</f>
        <v>1.490459886341078E-2</v>
      </c>
      <c r="O1104" s="6">
        <f t="shared" si="134"/>
        <v>1.0363075165350655</v>
      </c>
      <c r="P1104" s="2">
        <f t="shared" si="135"/>
        <v>2175</v>
      </c>
    </row>
    <row r="1105" spans="1:16" x14ac:dyDescent="0.25">
      <c r="A1105" s="9">
        <v>43556</v>
      </c>
      <c r="B1105" s="10">
        <v>1.1568585944115251E-2</v>
      </c>
      <c r="C1105" s="10">
        <v>6.7913031174793304E-3</v>
      </c>
      <c r="D1105" s="10">
        <f t="shared" si="128"/>
        <v>1.1194242541726154E-2</v>
      </c>
      <c r="E1105" s="10">
        <f t="shared" si="129"/>
        <v>5.9976751089773619E-3</v>
      </c>
      <c r="F1105" s="5">
        <f t="shared" si="130"/>
        <v>1.2531106608299161E-4</v>
      </c>
      <c r="G1105" s="5">
        <f t="shared" si="131"/>
        <v>3.5972106712846608E-5</v>
      </c>
      <c r="H1105" s="6" cm="1">
        <f t="array" ref="H1105">INDEX(DCC_estimation!$O$16:$O$2531,P1105)</f>
        <v>0.55409003315953387</v>
      </c>
      <c r="I1105" s="10">
        <f t="shared" si="132"/>
        <v>1.1194242541726154E-2</v>
      </c>
      <c r="J1105" s="10">
        <f t="shared" si="133"/>
        <v>5.9976751089773619E-3</v>
      </c>
      <c r="K1105" s="14" cm="1">
        <f t="array" ref="K1105">INDEX(DCC_estimation!$P$16:$P$2531,P1105)</f>
        <v>7.5875773048690595E-3</v>
      </c>
      <c r="L1105" s="14" cm="1">
        <f t="array" ref="L1105">INDEX(DCC_estimation!$Q$17:$Q$2531,P1105)</f>
        <v>1.4874146821486084E-2</v>
      </c>
      <c r="M1105" s="14">
        <f>GARCH_SP500!I1102</f>
        <v>7.4458230594117462E-3</v>
      </c>
      <c r="N1105" s="14">
        <f>GARCH_AAPL!I1102</f>
        <v>1.417467580690716E-2</v>
      </c>
      <c r="O1105" s="6">
        <f t="shared" si="134"/>
        <v>1.0861986869311018</v>
      </c>
      <c r="P1105" s="2">
        <f t="shared" si="135"/>
        <v>2177</v>
      </c>
    </row>
    <row r="1106" spans="1:16" x14ac:dyDescent="0.25">
      <c r="A1106" s="9">
        <v>43557</v>
      </c>
      <c r="B1106" s="10">
        <v>1.7438676892522764E-5</v>
      </c>
      <c r="C1106" s="10">
        <v>1.4536707497663448E-2</v>
      </c>
      <c r="D1106" s="10">
        <f t="shared" ref="D1106:D1169" si="136">B1106-B$8</f>
        <v>-3.5690472549657391E-4</v>
      </c>
      <c r="E1106" s="10">
        <f t="shared" ref="E1106:E1169" si="137">C1106-C$8</f>
        <v>1.374307948916148E-2</v>
      </c>
      <c r="F1106" s="5">
        <f t="shared" ref="F1106:F1169" si="138">D1106^2</f>
        <v>1.2738098308178478E-7</v>
      </c>
      <c r="G1106" s="5">
        <f t="shared" ref="G1106:G1169" si="139">E1106^2</f>
        <v>1.8887223384541097E-4</v>
      </c>
      <c r="H1106" s="6" cm="1">
        <f t="array" ref="H1106">INDEX(DCC_estimation!$O$16:$O$2531,P1106)</f>
        <v>0.57128198271925545</v>
      </c>
      <c r="I1106" s="10">
        <f t="shared" ref="I1106:I1169" si="140">ABS(D1106)</f>
        <v>3.5690472549657391E-4</v>
      </c>
      <c r="J1106" s="10">
        <f t="shared" ref="J1106:J1169" si="141">ABS(E1106)</f>
        <v>1.374307948916148E-2</v>
      </c>
      <c r="K1106" s="14" cm="1">
        <f t="array" ref="K1106">INDEX(DCC_estimation!$P$16:$P$2531,P1106)</f>
        <v>7.4113894807691606E-3</v>
      </c>
      <c r="L1106" s="14" cm="1">
        <f t="array" ref="L1106">INDEX(DCC_estimation!$Q$17:$Q$2531,P1106)</f>
        <v>1.4313979972427811E-2</v>
      </c>
      <c r="M1106" s="14">
        <f>GARCH_SP500!I1103</f>
        <v>8.3259414276748538E-3</v>
      </c>
      <c r="N1106" s="14">
        <f>GARCH_AAPL!I1103</f>
        <v>1.3574065050687827E-2</v>
      </c>
      <c r="O1106" s="6">
        <f t="shared" ref="O1106:O1169" si="142">(K1106*L1106*H1106)/K1106^2</f>
        <v>1.103344909948468</v>
      </c>
      <c r="P1106" s="2">
        <f t="shared" si="135"/>
        <v>2179</v>
      </c>
    </row>
    <row r="1107" spans="1:16" x14ac:dyDescent="0.25">
      <c r="A1107" s="9">
        <v>43558</v>
      </c>
      <c r="B1107" s="10">
        <v>2.1484075277968806E-3</v>
      </c>
      <c r="C1107" s="10">
        <v>6.8549838809404129E-3</v>
      </c>
      <c r="D1107" s="10">
        <f t="shared" si="136"/>
        <v>1.7740641254077839E-3</v>
      </c>
      <c r="E1107" s="10">
        <f t="shared" si="137"/>
        <v>6.0613558724384444E-3</v>
      </c>
      <c r="F1107" s="5">
        <f t="shared" si="138"/>
        <v>3.1473035210588852E-6</v>
      </c>
      <c r="G1107" s="5">
        <f t="shared" si="139"/>
        <v>3.6740035012344014E-5</v>
      </c>
      <c r="H1107" s="6" cm="1">
        <f t="array" ref="H1107">INDEX(DCC_estimation!$O$16:$O$2531,P1107)</f>
        <v>0.57244759567759707</v>
      </c>
      <c r="I1107" s="10">
        <f t="shared" si="140"/>
        <v>1.7740641254077839E-3</v>
      </c>
      <c r="J1107" s="10">
        <f t="shared" si="141"/>
        <v>6.0613558724384444E-3</v>
      </c>
      <c r="K1107" s="14" cm="1">
        <f t="array" ref="K1107">INDEX(DCC_estimation!$P$16:$P$2531,P1107)</f>
        <v>8.1031793597842201E-3</v>
      </c>
      <c r="L1107" s="14" cm="1">
        <f t="array" ref="L1107">INDEX(DCC_estimation!$Q$17:$Q$2531,P1107)</f>
        <v>1.3865069247573641E-2</v>
      </c>
      <c r="M1107" s="14">
        <f>GARCH_SP500!I1104</f>
        <v>7.4716927368212675E-3</v>
      </c>
      <c r="N1107" s="14">
        <f>GARCH_AAPL!I1104</f>
        <v>1.3715212494925234E-2</v>
      </c>
      <c r="O1107" s="6">
        <f t="shared" si="142"/>
        <v>0.97949523295363372</v>
      </c>
      <c r="P1107" s="2">
        <f t="shared" ref="P1107:P1170" si="143">P1106+2</f>
        <v>2181</v>
      </c>
    </row>
    <row r="1108" spans="1:16" x14ac:dyDescent="0.25">
      <c r="A1108" s="9">
        <v>43559</v>
      </c>
      <c r="B1108" s="10">
        <v>2.0846384074615365E-3</v>
      </c>
      <c r="C1108" s="10">
        <v>1.7404452832168182E-3</v>
      </c>
      <c r="D1108" s="10">
        <f t="shared" si="136"/>
        <v>1.7102950050724398E-3</v>
      </c>
      <c r="E1108" s="10">
        <f t="shared" si="137"/>
        <v>9.4681727471485012E-4</v>
      </c>
      <c r="F1108" s="5">
        <f t="shared" si="138"/>
        <v>2.9251090043757368E-6</v>
      </c>
      <c r="G1108" s="5">
        <f t="shared" si="139"/>
        <v>8.9646295169845594E-7</v>
      </c>
      <c r="H1108" s="6" cm="1">
        <f t="array" ref="H1108">INDEX(DCC_estimation!$O$16:$O$2531,P1108)</f>
        <v>0.55488901460342721</v>
      </c>
      <c r="I1108" s="10">
        <f t="shared" si="140"/>
        <v>1.7102950050724398E-3</v>
      </c>
      <c r="J1108" s="10">
        <f t="shared" si="141"/>
        <v>9.4681727471485012E-4</v>
      </c>
      <c r="K1108" s="14" cm="1">
        <f t="array" ref="K1108">INDEX(DCC_estimation!$P$16:$P$2531,P1108)</f>
        <v>7.4411820716993237E-3</v>
      </c>
      <c r="L1108" s="14" cm="1">
        <f t="array" ref="L1108">INDEX(DCC_estimation!$Q$17:$Q$2531,P1108)</f>
        <v>1.3986268935182884E-2</v>
      </c>
      <c r="M1108" s="14">
        <f>GARCH_SP500!I1105</f>
        <v>6.7860312788671356E-3</v>
      </c>
      <c r="N1108" s="14">
        <f>GARCH_AAPL!I1105</f>
        <v>1.3193546091256132E-2</v>
      </c>
      <c r="O1108" s="6">
        <f t="shared" si="142"/>
        <v>1.0429562013995761</v>
      </c>
      <c r="P1108" s="2">
        <f t="shared" si="143"/>
        <v>2183</v>
      </c>
    </row>
    <row r="1109" spans="1:16" x14ac:dyDescent="0.25">
      <c r="A1109" s="9">
        <v>43560</v>
      </c>
      <c r="B1109" s="10">
        <v>4.6363986816650993E-3</v>
      </c>
      <c r="C1109" s="10">
        <v>6.6942407543719717E-3</v>
      </c>
      <c r="D1109" s="10">
        <f t="shared" si="136"/>
        <v>4.2620552792760023E-3</v>
      </c>
      <c r="E1109" s="10">
        <f t="shared" si="137"/>
        <v>5.9006127458700033E-3</v>
      </c>
      <c r="F1109" s="5">
        <f t="shared" si="138"/>
        <v>1.8165115203604441E-5</v>
      </c>
      <c r="G1109" s="5">
        <f t="shared" si="139"/>
        <v>3.4817230776723539E-5</v>
      </c>
      <c r="H1109" s="6" cm="1">
        <f t="array" ref="H1109">INDEX(DCC_estimation!$O$16:$O$2531,P1109)</f>
        <v>0.5691184831198397</v>
      </c>
      <c r="I1109" s="10">
        <f t="shared" si="140"/>
        <v>4.2620552792760023E-3</v>
      </c>
      <c r="J1109" s="10">
        <f t="shared" si="141"/>
        <v>5.9006127458700033E-3</v>
      </c>
      <c r="K1109" s="14" cm="1">
        <f t="array" ref="K1109">INDEX(DCC_estimation!$P$16:$P$2531,P1109)</f>
        <v>6.9298394931360087E-3</v>
      </c>
      <c r="L1109" s="14" cm="1">
        <f t="array" ref="L1109">INDEX(DCC_estimation!$Q$17:$Q$2531,P1109)</f>
        <v>1.3600687931121482E-2</v>
      </c>
      <c r="M1109" s="14">
        <f>GARCH_SP500!I1106</f>
        <v>6.2255773246116756E-3</v>
      </c>
      <c r="N1109" s="14">
        <f>GARCH_AAPL!I1106</f>
        <v>1.2625000486085246E-2</v>
      </c>
      <c r="O1109" s="6">
        <f t="shared" si="142"/>
        <v>1.1169671234684471</v>
      </c>
      <c r="P1109" s="2">
        <f t="shared" si="143"/>
        <v>2185</v>
      </c>
    </row>
    <row r="1110" spans="1:16" x14ac:dyDescent="0.25">
      <c r="A1110" s="9">
        <v>43563</v>
      </c>
      <c r="B1110" s="10">
        <v>1.0474498226595852E-3</v>
      </c>
      <c r="C1110" s="10">
        <v>1.5736081218274078E-2</v>
      </c>
      <c r="D1110" s="10">
        <f t="shared" si="136"/>
        <v>6.7310642027048847E-4</v>
      </c>
      <c r="E1110" s="10">
        <f t="shared" si="137"/>
        <v>1.4942453209772111E-2</v>
      </c>
      <c r="F1110" s="5">
        <f t="shared" si="138"/>
        <v>4.5307225300935144E-7</v>
      </c>
      <c r="G1110" s="5">
        <f t="shared" si="139"/>
        <v>2.2327690792622886E-4</v>
      </c>
      <c r="H1110" s="6" cm="1">
        <f t="array" ref="H1110">INDEX(DCC_estimation!$O$16:$O$2531,P1110)</f>
        <v>0.57742345232668957</v>
      </c>
      <c r="I1110" s="10">
        <f t="shared" si="140"/>
        <v>6.7310642027048847E-4</v>
      </c>
      <c r="J1110" s="10">
        <f t="shared" si="141"/>
        <v>1.4942453209772111E-2</v>
      </c>
      <c r="K1110" s="14" cm="1">
        <f t="array" ref="K1110">INDEX(DCC_estimation!$P$16:$P$2531,P1110)</f>
        <v>6.5259333410605273E-3</v>
      </c>
      <c r="L1110" s="14" cm="1">
        <f t="array" ref="L1110">INDEX(DCC_estimation!$Q$17:$Q$2531,P1110)</f>
        <v>1.318911737721388E-2</v>
      </c>
      <c r="M1110" s="14">
        <f>GARCH_SP500!I1107</f>
        <v>6.003044965611346E-3</v>
      </c>
      <c r="N1110" s="14">
        <f>GARCH_AAPL!I1107</f>
        <v>1.2282341735701027E-2</v>
      </c>
      <c r="O1110" s="6">
        <f t="shared" si="142"/>
        <v>1.1669910327118276</v>
      </c>
      <c r="P1110" s="2">
        <f t="shared" si="143"/>
        <v>2187</v>
      </c>
    </row>
    <row r="1111" spans="1:16" x14ac:dyDescent="0.25">
      <c r="A1111" s="9">
        <v>43564</v>
      </c>
      <c r="B1111" s="10">
        <v>-6.0674708281390766E-3</v>
      </c>
      <c r="C1111" s="10">
        <v>-2.9985406097534639E-3</v>
      </c>
      <c r="D1111" s="10">
        <f t="shared" si="136"/>
        <v>-6.4418142305281735E-3</v>
      </c>
      <c r="E1111" s="10">
        <f t="shared" si="137"/>
        <v>-3.7921686182554319E-3</v>
      </c>
      <c r="F1111" s="5">
        <f t="shared" si="138"/>
        <v>4.1496970580635282E-5</v>
      </c>
      <c r="G1111" s="5">
        <f t="shared" si="139"/>
        <v>1.4380542829281312E-5</v>
      </c>
      <c r="H1111" s="6" cm="1">
        <f t="array" ref="H1111">INDEX(DCC_estimation!$O$16:$O$2531,P1111)</f>
        <v>0.58960075532797529</v>
      </c>
      <c r="I1111" s="10">
        <f t="shared" si="140"/>
        <v>6.4418142305281735E-3</v>
      </c>
      <c r="J1111" s="10">
        <f t="shared" si="141"/>
        <v>3.7921686182554319E-3</v>
      </c>
      <c r="K1111" s="14" cm="1">
        <f t="array" ref="K1111">INDEX(DCC_estimation!$P$16:$P$2531,P1111)</f>
        <v>6.3772877262578635E-3</v>
      </c>
      <c r="L1111" s="14" cm="1">
        <f t="array" ref="L1111">INDEX(DCC_estimation!$Q$17:$Q$2531,P1111)</f>
        <v>1.2950338314272196E-2</v>
      </c>
      <c r="M1111" s="14">
        <f>GARCH_SP500!I1108</f>
        <v>5.5675899012256605E-3</v>
      </c>
      <c r="N1111" s="14">
        <f>GARCH_AAPL!I1108</f>
        <v>1.2857550057013894E-2</v>
      </c>
      <c r="O1111" s="6">
        <f t="shared" si="142"/>
        <v>1.1973004166660308</v>
      </c>
      <c r="P1111" s="2">
        <f t="shared" si="143"/>
        <v>2189</v>
      </c>
    </row>
    <row r="1112" spans="1:16" x14ac:dyDescent="0.25">
      <c r="A1112" s="9">
        <v>43565</v>
      </c>
      <c r="B1112" s="10">
        <v>3.4778681120144483E-3</v>
      </c>
      <c r="C1112" s="10">
        <v>5.6140150375938447E-3</v>
      </c>
      <c r="D1112" s="10">
        <f t="shared" si="136"/>
        <v>3.1035247096253518E-3</v>
      </c>
      <c r="E1112" s="10">
        <f t="shared" si="137"/>
        <v>4.8203870290918762E-3</v>
      </c>
      <c r="F1112" s="5">
        <f t="shared" si="138"/>
        <v>9.6318656232551242E-6</v>
      </c>
      <c r="G1112" s="5">
        <f t="shared" si="139"/>
        <v>2.3236131110237205E-5</v>
      </c>
      <c r="H1112" s="6" cm="1">
        <f t="array" ref="H1112">INDEX(DCC_estimation!$O$16:$O$2531,P1112)</f>
        <v>0.57324971017155613</v>
      </c>
      <c r="I1112" s="10">
        <f t="shared" si="140"/>
        <v>3.1035247096253518E-3</v>
      </c>
      <c r="J1112" s="10">
        <f t="shared" si="141"/>
        <v>4.8203870290918762E-3</v>
      </c>
      <c r="K1112" s="14" cm="1">
        <f t="array" ref="K1112">INDEX(DCC_estimation!$P$16:$P$2531,P1112)</f>
        <v>6.0754981101549897E-3</v>
      </c>
      <c r="L1112" s="14" cm="1">
        <f t="array" ref="L1112">INDEX(DCC_estimation!$Q$17:$Q$2531,P1112)</f>
        <v>1.3391581301357827E-2</v>
      </c>
      <c r="M1112" s="14">
        <f>GARCH_SP500!I1109</f>
        <v>6.0835429090184733E-3</v>
      </c>
      <c r="N1112" s="14">
        <f>GARCH_AAPL!I1109</f>
        <v>1.244522959254187E-2</v>
      </c>
      <c r="O1112" s="6">
        <f t="shared" si="142"/>
        <v>1.2635540264444864</v>
      </c>
      <c r="P1112" s="2">
        <f t="shared" si="143"/>
        <v>2191</v>
      </c>
    </row>
    <row r="1113" spans="1:16" x14ac:dyDescent="0.25">
      <c r="A1113" s="9">
        <v>43566</v>
      </c>
      <c r="B1113" s="10">
        <v>3.808587325715429E-5</v>
      </c>
      <c r="C1113" s="10">
        <v>-8.3241951614831944E-3</v>
      </c>
      <c r="D1113" s="10">
        <f t="shared" si="136"/>
        <v>-3.3625752913194238E-4</v>
      </c>
      <c r="E1113" s="10">
        <f t="shared" si="137"/>
        <v>-9.117823169985162E-3</v>
      </c>
      <c r="F1113" s="5">
        <f t="shared" si="138"/>
        <v>1.1306912589791908E-7</v>
      </c>
      <c r="G1113" s="5">
        <f t="shared" si="139"/>
        <v>8.3134699359118272E-5</v>
      </c>
      <c r="H1113" s="6" cm="1">
        <f t="array" ref="H1113">INDEX(DCC_estimation!$O$16:$O$2531,P1113)</f>
        <v>0.58251427612238404</v>
      </c>
      <c r="I1113" s="10">
        <f t="shared" si="140"/>
        <v>3.3625752913194238E-4</v>
      </c>
      <c r="J1113" s="10">
        <f t="shared" si="141"/>
        <v>9.117823169985162E-3</v>
      </c>
      <c r="K1113" s="14" cm="1">
        <f t="array" ref="K1113">INDEX(DCC_estimation!$P$16:$P$2531,P1113)</f>
        <v>6.4322825629209426E-3</v>
      </c>
      <c r="L1113" s="14" cm="1">
        <f t="array" ref="L1113">INDEX(DCC_estimation!$Q$17:$Q$2531,P1113)</f>
        <v>1.3096166202829423E-2</v>
      </c>
      <c r="M1113" s="14">
        <f>GARCH_SP500!I1110</f>
        <v>5.7604254141043225E-3</v>
      </c>
      <c r="N1113" s="14">
        <f>GARCH_AAPL!I1110</f>
        <v>1.2084354570849639E-2</v>
      </c>
      <c r="O1113" s="6">
        <f t="shared" si="142"/>
        <v>1.1860025894377635</v>
      </c>
      <c r="P1113" s="2">
        <f t="shared" si="143"/>
        <v>2193</v>
      </c>
    </row>
    <row r="1114" spans="1:16" x14ac:dyDescent="0.25">
      <c r="A1114" s="9">
        <v>43567</v>
      </c>
      <c r="B1114" s="10">
        <v>6.6093784622200946E-3</v>
      </c>
      <c r="C1114" s="10">
        <v>-4.0211109127141764E-4</v>
      </c>
      <c r="D1114" s="10">
        <f t="shared" si="136"/>
        <v>6.2350350598309977E-3</v>
      </c>
      <c r="E1114" s="10">
        <f t="shared" si="137"/>
        <v>-1.1957390997733857E-3</v>
      </c>
      <c r="F1114" s="5">
        <f t="shared" si="138"/>
        <v>3.8875662197321733E-5</v>
      </c>
      <c r="G1114" s="5">
        <f t="shared" si="139"/>
        <v>1.4297919947268667E-6</v>
      </c>
      <c r="H1114" s="6" cm="1">
        <f t="array" ref="H1114">INDEX(DCC_estimation!$O$16:$O$2531,P1114)</f>
        <v>0.59076149675838052</v>
      </c>
      <c r="I1114" s="10">
        <f t="shared" si="140"/>
        <v>6.2350350598309977E-3</v>
      </c>
      <c r="J1114" s="10">
        <f t="shared" si="141"/>
        <v>1.1957390997733857E-3</v>
      </c>
      <c r="K1114" s="14" cm="1">
        <f t="array" ref="K1114">INDEX(DCC_estimation!$P$16:$P$2531,P1114)</f>
        <v>6.2112804907110356E-3</v>
      </c>
      <c r="L1114" s="14" cm="1">
        <f t="array" ref="L1114">INDEX(DCC_estimation!$Q$17:$Q$2531,P1114)</f>
        <v>1.2839209027558161E-2</v>
      </c>
      <c r="M1114" s="14">
        <f>GARCH_SP500!I1111</f>
        <v>5.3841719722475751E-3</v>
      </c>
      <c r="N1114" s="14">
        <f>GARCH_AAPL!I1111</f>
        <v>1.2197352346446458E-2</v>
      </c>
      <c r="O1114" s="6">
        <f t="shared" si="142"/>
        <v>1.2211508325307796</v>
      </c>
      <c r="P1114" s="2">
        <f t="shared" si="143"/>
        <v>2195</v>
      </c>
    </row>
    <row r="1115" spans="1:16" x14ac:dyDescent="0.25">
      <c r="A1115" s="9">
        <v>43570</v>
      </c>
      <c r="B1115" s="10">
        <v>-6.2942619032058111E-4</v>
      </c>
      <c r="C1115" s="10">
        <v>1.8102278234068958E-3</v>
      </c>
      <c r="D1115" s="10">
        <f t="shared" si="136"/>
        <v>-1.0037695927096778E-3</v>
      </c>
      <c r="E1115" s="10">
        <f t="shared" si="137"/>
        <v>1.0165998149049278E-3</v>
      </c>
      <c r="F1115" s="5">
        <f t="shared" si="138"/>
        <v>1.0075533952485526E-6</v>
      </c>
      <c r="G1115" s="5">
        <f t="shared" si="139"/>
        <v>1.0334751836647335E-6</v>
      </c>
      <c r="H1115" s="6" cm="1">
        <f t="array" ref="H1115">INDEX(DCC_estimation!$O$16:$O$2531,P1115)</f>
        <v>0.58710533238823337</v>
      </c>
      <c r="I1115" s="10">
        <f t="shared" si="140"/>
        <v>1.0037695927096778E-3</v>
      </c>
      <c r="J1115" s="10">
        <f t="shared" si="141"/>
        <v>1.0165998149049278E-3</v>
      </c>
      <c r="K1115" s="14" cm="1">
        <f t="array" ref="K1115">INDEX(DCC_estimation!$P$16:$P$2531,P1115)</f>
        <v>5.952973695287825E-3</v>
      </c>
      <c r="L1115" s="14" cm="1">
        <f t="array" ref="L1115">INDEX(DCC_estimation!$Q$17:$Q$2531,P1115)</f>
        <v>1.2939642448843288E-2</v>
      </c>
      <c r="M1115" s="14">
        <f>GARCH_SP500!I1112</f>
        <v>5.7193303640574421E-3</v>
      </c>
      <c r="N1115" s="14">
        <f>GARCH_AAPL!I1112</f>
        <v>1.1814377275387243E-2</v>
      </c>
      <c r="O1115" s="6">
        <f t="shared" si="142"/>
        <v>1.2761576767803477</v>
      </c>
      <c r="P1115" s="2">
        <f t="shared" si="143"/>
        <v>2197</v>
      </c>
    </row>
    <row r="1116" spans="1:16" x14ac:dyDescent="0.25">
      <c r="A1116" s="9">
        <v>43571</v>
      </c>
      <c r="B1116" s="10">
        <v>5.0936473956997297E-4</v>
      </c>
      <c r="C1116" s="10">
        <v>1.0040656729226605E-4</v>
      </c>
      <c r="D1116" s="10">
        <f t="shared" si="136"/>
        <v>1.350213371808763E-4</v>
      </c>
      <c r="E1116" s="10">
        <f t="shared" si="137"/>
        <v>-6.9322144120970207E-4</v>
      </c>
      <c r="F1116" s="5">
        <f t="shared" si="138"/>
        <v>1.8230761494111888E-8</v>
      </c>
      <c r="G1116" s="5">
        <f t="shared" si="139"/>
        <v>4.8055596655285643E-7</v>
      </c>
      <c r="H1116" s="6" cm="1">
        <f t="array" ref="H1116">INDEX(DCC_estimation!$O$16:$O$2531,P1116)</f>
        <v>0.56682167544586071</v>
      </c>
      <c r="I1116" s="10">
        <f t="shared" si="140"/>
        <v>1.350213371808763E-4</v>
      </c>
      <c r="J1116" s="10">
        <f t="shared" si="141"/>
        <v>6.9322144120970207E-4</v>
      </c>
      <c r="K1116" s="14" cm="1">
        <f t="array" ref="K1116">INDEX(DCC_estimation!$P$16:$P$2531,P1116)</f>
        <v>6.1976013859964645E-3</v>
      </c>
      <c r="L1116" s="14" cm="1">
        <f t="array" ref="L1116">INDEX(DCC_estimation!$Q$17:$Q$2531,P1116)</f>
        <v>1.2667972025912234E-2</v>
      </c>
      <c r="M1116" s="14">
        <f>GARCH_SP500!I1113</f>
        <v>5.3798872921620045E-3</v>
      </c>
      <c r="N1116" s="14">
        <f>GARCH_AAPL!I1113</f>
        <v>1.1478653382452374E-2</v>
      </c>
      <c r="O1116" s="6">
        <f t="shared" si="142"/>
        <v>1.1585903450411037</v>
      </c>
      <c r="P1116" s="2">
        <f t="shared" si="143"/>
        <v>2199</v>
      </c>
    </row>
    <row r="1117" spans="1:16" x14ac:dyDescent="0.25">
      <c r="A1117" s="9">
        <v>43572</v>
      </c>
      <c r="B1117" s="10">
        <v>-2.2737748790875312E-3</v>
      </c>
      <c r="C1117" s="10">
        <v>1.9473043914680188E-2</v>
      </c>
      <c r="D1117" s="10">
        <f t="shared" si="136"/>
        <v>-2.6481182814766277E-3</v>
      </c>
      <c r="E1117" s="10">
        <f t="shared" si="137"/>
        <v>1.8679415906178221E-2</v>
      </c>
      <c r="F1117" s="5">
        <f t="shared" si="138"/>
        <v>7.0125304326907279E-6</v>
      </c>
      <c r="G1117" s="5">
        <f t="shared" si="139"/>
        <v>3.4892057859598391E-4</v>
      </c>
      <c r="H1117" s="6" cm="1">
        <f t="array" ref="H1117">INDEX(DCC_estimation!$O$16:$O$2531,P1117)</f>
        <v>0.57571438619929993</v>
      </c>
      <c r="I1117" s="10">
        <f t="shared" si="140"/>
        <v>2.6481182814766277E-3</v>
      </c>
      <c r="J1117" s="10">
        <f t="shared" si="141"/>
        <v>1.8679415906178221E-2</v>
      </c>
      <c r="K1117" s="14" cm="1">
        <f t="array" ref="K1117">INDEX(DCC_estimation!$P$16:$P$2531,P1117)</f>
        <v>5.9607010594241233E-3</v>
      </c>
      <c r="L1117" s="14" cm="1">
        <f t="array" ref="L1117">INDEX(DCC_estimation!$Q$17:$Q$2531,P1117)</f>
        <v>1.2433998898623134E-2</v>
      </c>
      <c r="M1117" s="14">
        <f>GARCH_SP500!I1114</f>
        <v>5.0732749548509908E-3</v>
      </c>
      <c r="N1117" s="14">
        <f>GARCH_AAPL!I1114</f>
        <v>1.1213309252524945E-2</v>
      </c>
      <c r="O1117" s="6">
        <f t="shared" si="142"/>
        <v>1.2009379387690986</v>
      </c>
      <c r="P1117" s="2">
        <f t="shared" si="143"/>
        <v>2201</v>
      </c>
    </row>
    <row r="1118" spans="1:16" x14ac:dyDescent="0.25">
      <c r="A1118" s="9">
        <v>43573</v>
      </c>
      <c r="B1118" s="10">
        <v>1.5790653174507785E-3</v>
      </c>
      <c r="C1118" s="10">
        <v>3.5937379295281069E-3</v>
      </c>
      <c r="D1118" s="10">
        <f t="shared" si="136"/>
        <v>1.2047219150616818E-3</v>
      </c>
      <c r="E1118" s="10">
        <f t="shared" si="137"/>
        <v>2.8001099210261389E-3</v>
      </c>
      <c r="F1118" s="5">
        <f t="shared" si="138"/>
        <v>1.4513548926298859E-6</v>
      </c>
      <c r="G1118" s="5">
        <f t="shared" si="139"/>
        <v>7.8406155698290098E-6</v>
      </c>
      <c r="H1118" s="6" cm="1">
        <f t="array" ref="H1118">INDEX(DCC_estimation!$O$16:$O$2531,P1118)</f>
        <v>0.58301458825368624</v>
      </c>
      <c r="I1118" s="10">
        <f t="shared" si="140"/>
        <v>1.2047219150616818E-3</v>
      </c>
      <c r="J1118" s="10">
        <f t="shared" si="141"/>
        <v>2.8001099210261389E-3</v>
      </c>
      <c r="K1118" s="14" cm="1">
        <f t="array" ref="K1118">INDEX(DCC_estimation!$P$16:$P$2531,P1118)</f>
        <v>5.7553427627130256E-3</v>
      </c>
      <c r="L1118" s="14" cm="1">
        <f t="array" ref="L1118">INDEX(DCC_estimation!$Q$17:$Q$2531,P1118)</f>
        <v>1.2254658453952584E-2</v>
      </c>
      <c r="M1118" s="14">
        <f>GARCH_SP500!I1115</f>
        <v>5.0300302502001657E-3</v>
      </c>
      <c r="N1118" s="14">
        <f>GARCH_AAPL!I1115</f>
        <v>1.2641557989742284E-2</v>
      </c>
      <c r="O1118" s="6">
        <f t="shared" si="142"/>
        <v>1.2413934229961985</v>
      </c>
      <c r="P1118" s="2">
        <f t="shared" si="143"/>
        <v>2203</v>
      </c>
    </row>
    <row r="1119" spans="1:16" x14ac:dyDescent="0.25">
      <c r="A1119" s="9">
        <v>43577</v>
      </c>
      <c r="B1119" s="10">
        <v>1.0120377414346571E-3</v>
      </c>
      <c r="C1119" s="10">
        <v>3.2865692141665903E-3</v>
      </c>
      <c r="D1119" s="10">
        <f t="shared" si="136"/>
        <v>6.3769433904556035E-4</v>
      </c>
      <c r="E1119" s="10">
        <f t="shared" si="137"/>
        <v>2.4929412056646223E-3</v>
      </c>
      <c r="F1119" s="5">
        <f t="shared" si="138"/>
        <v>4.0665407005075411E-7</v>
      </c>
      <c r="G1119" s="5">
        <f t="shared" si="139"/>
        <v>6.214755854900581E-6</v>
      </c>
      <c r="H1119" s="6" cm="1">
        <f t="array" ref="H1119">INDEX(DCC_estimation!$O$16:$O$2531,P1119)</f>
        <v>0.50946881293436541</v>
      </c>
      <c r="I1119" s="10">
        <f t="shared" si="140"/>
        <v>6.3769433904556035E-4</v>
      </c>
      <c r="J1119" s="10">
        <f t="shared" si="141"/>
        <v>2.4929412056646223E-3</v>
      </c>
      <c r="K1119" s="14" cm="1">
        <f t="array" ref="K1119">INDEX(DCC_estimation!$P$16:$P$2531,P1119)</f>
        <v>5.7242821108874509E-3</v>
      </c>
      <c r="L1119" s="14" cm="1">
        <f t="array" ref="L1119">INDEX(DCC_estimation!$Q$17:$Q$2531,P1119)</f>
        <v>1.3299415036559651E-2</v>
      </c>
      <c r="M1119" s="14">
        <f>GARCH_SP500!I1116</f>
        <v>4.8103167686658743E-3</v>
      </c>
      <c r="N1119" s="14">
        <f>GARCH_AAPL!I1116</f>
        <v>1.2184901261657902E-2</v>
      </c>
      <c r="O1119" s="6">
        <f t="shared" si="142"/>
        <v>1.1836658396885074</v>
      </c>
      <c r="P1119" s="2">
        <f t="shared" si="143"/>
        <v>2205</v>
      </c>
    </row>
    <row r="1120" spans="1:16" x14ac:dyDescent="0.25">
      <c r="A1120" s="9">
        <v>43578</v>
      </c>
      <c r="B1120" s="10">
        <v>8.8412191322468914E-3</v>
      </c>
      <c r="C1120" s="10">
        <v>1.4423292426538836E-2</v>
      </c>
      <c r="D1120" s="10">
        <f t="shared" si="136"/>
        <v>8.4668757298577944E-3</v>
      </c>
      <c r="E1120" s="10">
        <f t="shared" si="137"/>
        <v>1.3629664418036869E-2</v>
      </c>
      <c r="F1120" s="5">
        <f t="shared" si="138"/>
        <v>7.1687984624854963E-5</v>
      </c>
      <c r="G1120" s="5">
        <f t="shared" si="139"/>
        <v>1.8576775214830031E-4</v>
      </c>
      <c r="H1120" s="6" cm="1">
        <f t="array" ref="H1120">INDEX(DCC_estimation!$O$16:$O$2531,P1120)</f>
        <v>0.53706846541262399</v>
      </c>
      <c r="I1120" s="10">
        <f t="shared" si="140"/>
        <v>8.4668757298577944E-3</v>
      </c>
      <c r="J1120" s="10">
        <f t="shared" si="141"/>
        <v>1.3629664418036869E-2</v>
      </c>
      <c r="K1120" s="14" cm="1">
        <f t="array" ref="K1120">INDEX(DCC_estimation!$P$16:$P$2531,P1120)</f>
        <v>5.5848497301740057E-3</v>
      </c>
      <c r="L1120" s="14" cm="1">
        <f t="array" ref="L1120">INDEX(DCC_estimation!$Q$17:$Q$2531,P1120)</f>
        <v>1.2958693969772473E-2</v>
      </c>
      <c r="M1120" s="14">
        <f>GARCH_SP500!I1117</f>
        <v>4.6281186576311644E-3</v>
      </c>
      <c r="N1120" s="14">
        <f>GARCH_AAPL!I1117</f>
        <v>1.1800254602896786E-2</v>
      </c>
      <c r="O1120" s="6">
        <f t="shared" si="142"/>
        <v>1.246176033438358</v>
      </c>
      <c r="P1120" s="2">
        <f t="shared" si="143"/>
        <v>2207</v>
      </c>
    </row>
    <row r="1121" spans="1:16" x14ac:dyDescent="0.25">
      <c r="A1121" s="9">
        <v>43579</v>
      </c>
      <c r="B1121" s="10">
        <v>-2.1917864252406494E-3</v>
      </c>
      <c r="C1121" s="10">
        <v>-1.5422788035913682E-3</v>
      </c>
      <c r="D1121" s="10">
        <f t="shared" si="136"/>
        <v>-2.5661298276297459E-3</v>
      </c>
      <c r="E1121" s="10">
        <f t="shared" si="137"/>
        <v>-2.3359068120933362E-3</v>
      </c>
      <c r="F1121" s="5">
        <f t="shared" si="138"/>
        <v>6.5850222922510695E-6</v>
      </c>
      <c r="G1121" s="5">
        <f t="shared" si="139"/>
        <v>5.4564606347840521E-6</v>
      </c>
      <c r="H1121" s="6" cm="1">
        <f t="array" ref="H1121">INDEX(DCC_estimation!$O$16:$O$2531,P1121)</f>
        <v>0.55618698998733851</v>
      </c>
      <c r="I1121" s="10">
        <f t="shared" si="140"/>
        <v>2.5661298276297459E-3</v>
      </c>
      <c r="J1121" s="10">
        <f t="shared" si="141"/>
        <v>2.3359068120933362E-3</v>
      </c>
      <c r="K1121" s="14" cm="1">
        <f t="array" ref="K1121">INDEX(DCC_estimation!$P$16:$P$2531,P1121)</f>
        <v>5.471103923566042E-3</v>
      </c>
      <c r="L1121" s="14" cm="1">
        <f t="array" ref="L1121">INDEX(DCC_estimation!$Q$17:$Q$2531,P1121)</f>
        <v>1.2678890816936008E-2</v>
      </c>
      <c r="M1121" s="14">
        <f>GARCH_SP500!I1118</f>
        <v>5.7854527432207817E-3</v>
      </c>
      <c r="N1121" s="14">
        <f>GARCH_AAPL!I1118</f>
        <v>1.2316096259858933E-2</v>
      </c>
      <c r="O1121" s="6">
        <f t="shared" si="142"/>
        <v>1.2889234454997138</v>
      </c>
      <c r="P1121" s="2">
        <f t="shared" si="143"/>
        <v>2209</v>
      </c>
    </row>
    <row r="1122" spans="1:16" x14ac:dyDescent="0.25">
      <c r="A1122" s="9">
        <v>43580</v>
      </c>
      <c r="B1122" s="10">
        <v>-3.6894696387390624E-4</v>
      </c>
      <c r="C1122" s="10">
        <v>-9.0751301588118949E-3</v>
      </c>
      <c r="D1122" s="10">
        <f t="shared" si="136"/>
        <v>-7.4329036626300297E-4</v>
      </c>
      <c r="E1122" s="10">
        <f t="shared" si="137"/>
        <v>-9.8687581673138625E-3</v>
      </c>
      <c r="F1122" s="5">
        <f t="shared" si="138"/>
        <v>5.5248056857938909E-7</v>
      </c>
      <c r="G1122" s="5">
        <f t="shared" si="139"/>
        <v>9.7392387764924071E-5</v>
      </c>
      <c r="H1122" s="6" cm="1">
        <f t="array" ref="H1122">INDEX(DCC_estimation!$O$16:$O$2531,P1122)</f>
        <v>0.60102624918235037</v>
      </c>
      <c r="I1122" s="10">
        <f t="shared" si="140"/>
        <v>7.4329036626300297E-4</v>
      </c>
      <c r="J1122" s="10">
        <f t="shared" si="141"/>
        <v>9.8687581673138625E-3</v>
      </c>
      <c r="K1122" s="14" cm="1">
        <f t="array" ref="K1122">INDEX(DCC_estimation!$P$16:$P$2531,P1122)</f>
        <v>6.2625120386475249E-3</v>
      </c>
      <c r="L1122" s="14" cm="1">
        <f t="array" ref="L1122">INDEX(DCC_estimation!$Q$17:$Q$2531,P1122)</f>
        <v>1.3056430218412473E-2</v>
      </c>
      <c r="M1122" s="14">
        <f>GARCH_SP500!I1119</f>
        <v>5.5623397518775449E-3</v>
      </c>
      <c r="N1122" s="14">
        <f>GARCH_AAPL!I1119</f>
        <v>1.1941947838833431E-2</v>
      </c>
      <c r="O1122" s="6">
        <f t="shared" si="142"/>
        <v>1.253052646199506</v>
      </c>
      <c r="P1122" s="2">
        <f t="shared" si="143"/>
        <v>2211</v>
      </c>
    </row>
    <row r="1123" spans="1:16" x14ac:dyDescent="0.25">
      <c r="A1123" s="9">
        <v>43581</v>
      </c>
      <c r="B1123" s="10">
        <v>4.6853053650335319E-3</v>
      </c>
      <c r="C1123" s="10">
        <v>-4.7739477786438167E-3</v>
      </c>
      <c r="D1123" s="10">
        <f t="shared" si="136"/>
        <v>4.310961962644435E-3</v>
      </c>
      <c r="E1123" s="10">
        <f t="shared" si="137"/>
        <v>-5.5675757871457851E-3</v>
      </c>
      <c r="F1123" s="5">
        <f t="shared" si="138"/>
        <v>1.8584393043367157E-5</v>
      </c>
      <c r="G1123" s="5">
        <f t="shared" si="139"/>
        <v>3.0997900145612008E-5</v>
      </c>
      <c r="H1123" s="6" cm="1">
        <f t="array" ref="H1123">INDEX(DCC_estimation!$O$16:$O$2531,P1123)</f>
        <v>0.60250099209446162</v>
      </c>
      <c r="I1123" s="10">
        <f t="shared" si="140"/>
        <v>4.310961962644435E-3</v>
      </c>
      <c r="J1123" s="10">
        <f t="shared" si="141"/>
        <v>5.5675757871457851E-3</v>
      </c>
      <c r="K1123" s="14" cm="1">
        <f t="array" ref="K1123">INDEX(DCC_estimation!$P$16:$P$2531,P1123)</f>
        <v>6.0972485719532326E-3</v>
      </c>
      <c r="L1123" s="14" cm="1">
        <f t="array" ref="L1123">INDEX(DCC_estimation!$Q$17:$Q$2531,P1123)</f>
        <v>1.2784151506211689E-2</v>
      </c>
      <c r="M1123" s="14">
        <f>GARCH_SP500!I1120</f>
        <v>5.2428702338452983E-3</v>
      </c>
      <c r="N1123" s="14">
        <f>GARCH_AAPL!I1120</f>
        <v>1.2161705092794916E-2</v>
      </c>
      <c r="O1123" s="6">
        <f t="shared" si="142"/>
        <v>1.2632688129214635</v>
      </c>
      <c r="P1123" s="2">
        <f t="shared" si="143"/>
        <v>2213</v>
      </c>
    </row>
    <row r="1124" spans="1:16" x14ac:dyDescent="0.25">
      <c r="A1124" s="9">
        <v>43584</v>
      </c>
      <c r="B1124" s="10">
        <v>1.0714723049920494E-3</v>
      </c>
      <c r="C1124" s="10">
        <v>1.5173567984854142E-3</v>
      </c>
      <c r="D1124" s="10">
        <f t="shared" si="136"/>
        <v>6.9712890260295265E-4</v>
      </c>
      <c r="E1124" s="10">
        <f t="shared" si="137"/>
        <v>7.2372878998344604E-4</v>
      </c>
      <c r="F1124" s="5">
        <f t="shared" si="138"/>
        <v>4.8598870684439708E-7</v>
      </c>
      <c r="G1124" s="5">
        <f t="shared" si="139"/>
        <v>5.2378336145090291E-7</v>
      </c>
      <c r="H1124" s="6" cm="1">
        <f t="array" ref="H1124">INDEX(DCC_estimation!$O$16:$O$2531,P1124)</f>
        <v>0.59675259250482737</v>
      </c>
      <c r="I1124" s="10">
        <f t="shared" si="140"/>
        <v>6.9712890260295265E-4</v>
      </c>
      <c r="J1124" s="10">
        <f t="shared" si="141"/>
        <v>7.2372878998344604E-4</v>
      </c>
      <c r="K1124" s="14" cm="1">
        <f t="array" ref="K1124">INDEX(DCC_estimation!$P$16:$P$2531,P1124)</f>
        <v>5.8754411206850968E-3</v>
      </c>
      <c r="L1124" s="14" cm="1">
        <f t="array" ref="L1124">INDEX(DCC_estimation!$Q$17:$Q$2531,P1124)</f>
        <v>1.2953517362845137E-2</v>
      </c>
      <c r="M1124" s="14">
        <f>GARCH_SP500!I1121</f>
        <v>5.2675658964148279E-3</v>
      </c>
      <c r="N1124" s="14">
        <f>GARCH_AAPL!I1121</f>
        <v>1.1970036977037338E-2</v>
      </c>
      <c r="O1124" s="6">
        <f t="shared" si="142"/>
        <v>1.3156535670351128</v>
      </c>
      <c r="P1124" s="2">
        <f t="shared" si="143"/>
        <v>2215</v>
      </c>
    </row>
    <row r="1125" spans="1:16" x14ac:dyDescent="0.25">
      <c r="A1125" s="9">
        <v>43585</v>
      </c>
      <c r="B1125" s="10">
        <v>9.5140042745045506E-4</v>
      </c>
      <c r="C1125" s="10">
        <v>-1.9256145838424499E-2</v>
      </c>
      <c r="D1125" s="10">
        <f t="shared" si="136"/>
        <v>5.7705702506135833E-4</v>
      </c>
      <c r="E1125" s="10">
        <f t="shared" si="137"/>
        <v>-2.0049773846926466E-2</v>
      </c>
      <c r="F1125" s="5">
        <f t="shared" si="138"/>
        <v>3.3299481017266512E-7</v>
      </c>
      <c r="G1125" s="5">
        <f t="shared" si="139"/>
        <v>4.0199343131289649E-4</v>
      </c>
      <c r="H1125" s="6" cm="1">
        <f t="array" ref="H1125">INDEX(DCC_estimation!$O$16:$O$2531,P1125)</f>
        <v>0.56714929995792929</v>
      </c>
      <c r="I1125" s="10">
        <f t="shared" si="140"/>
        <v>5.7705702506135833E-4</v>
      </c>
      <c r="J1125" s="10">
        <f t="shared" si="141"/>
        <v>2.0049773846926466E-2</v>
      </c>
      <c r="K1125" s="14" cm="1">
        <f t="array" ref="K1125">INDEX(DCC_estimation!$P$16:$P$2531,P1125)</f>
        <v>5.898577096871597E-3</v>
      </c>
      <c r="L1125" s="14" cm="1">
        <f t="array" ref="L1125">INDEX(DCC_estimation!$Q$17:$Q$2531,P1125)</f>
        <v>1.2816037900961438E-2</v>
      </c>
      <c r="M1125" s="14">
        <f>GARCH_SP500!I1122</f>
        <v>4.9846171338459042E-3</v>
      </c>
      <c r="N1125" s="14">
        <f>GARCH_AAPL!I1122</f>
        <v>1.1606777366227202E-2</v>
      </c>
      <c r="O1125" s="6">
        <f t="shared" si="142"/>
        <v>1.2322644604610813</v>
      </c>
      <c r="P1125" s="2">
        <f t="shared" si="143"/>
        <v>2217</v>
      </c>
    </row>
    <row r="1126" spans="1:16" x14ac:dyDescent="0.25">
      <c r="A1126" s="9">
        <v>43586</v>
      </c>
      <c r="B1126" s="10">
        <v>-7.502130129708795E-3</v>
      </c>
      <c r="C1126" s="10">
        <v>4.908558329595869E-2</v>
      </c>
      <c r="D1126" s="10">
        <f t="shared" si="136"/>
        <v>-7.8764735320978919E-3</v>
      </c>
      <c r="E1126" s="10">
        <f t="shared" si="137"/>
        <v>4.8291955287456723E-2</v>
      </c>
      <c r="F1126" s="5">
        <f t="shared" si="138"/>
        <v>6.2038835301838648E-5</v>
      </c>
      <c r="G1126" s="5">
        <f t="shared" si="139"/>
        <v>2.3321129454857191E-3</v>
      </c>
      <c r="H1126" s="6" cm="1">
        <f t="array" ref="H1126">INDEX(DCC_estimation!$O$16:$O$2531,P1126)</f>
        <v>0.57691567745424721</v>
      </c>
      <c r="I1126" s="10">
        <f t="shared" si="140"/>
        <v>7.8764735320978919E-3</v>
      </c>
      <c r="J1126" s="10">
        <f t="shared" si="141"/>
        <v>4.8291955287456723E-2</v>
      </c>
      <c r="K1126" s="14" cm="1">
        <f t="array" ref="K1126">INDEX(DCC_estimation!$P$16:$P$2531,P1126)</f>
        <v>5.7087283080236679E-3</v>
      </c>
      <c r="L1126" s="14" cm="1">
        <f t="array" ref="L1126">INDEX(DCC_estimation!$Q$17:$Q$2531,P1126)</f>
        <v>1.2553129382228178E-2</v>
      </c>
      <c r="M1126" s="14">
        <f>GARCH_SP500!I1123</f>
        <v>4.7626262331111942E-3</v>
      </c>
      <c r="N1126" s="14">
        <f>GARCH_AAPL!I1123</f>
        <v>1.3436191898340473E-2</v>
      </c>
      <c r="O1126" s="6">
        <f t="shared" si="142"/>
        <v>1.2686007725293484</v>
      </c>
      <c r="P1126" s="2">
        <f t="shared" si="143"/>
        <v>2219</v>
      </c>
    </row>
    <row r="1127" spans="1:16" x14ac:dyDescent="0.25">
      <c r="A1127" s="9">
        <v>43587</v>
      </c>
      <c r="B1127" s="10">
        <v>-2.1239991380873624E-3</v>
      </c>
      <c r="C1127" s="10">
        <v>-6.5077521089159651E-3</v>
      </c>
      <c r="D1127" s="10">
        <f t="shared" si="136"/>
        <v>-2.4983425404764589E-3</v>
      </c>
      <c r="E1127" s="10">
        <f t="shared" si="137"/>
        <v>-7.3013801174179336E-3</v>
      </c>
      <c r="F1127" s="5">
        <f t="shared" si="138"/>
        <v>6.2417154495543665E-6</v>
      </c>
      <c r="G1127" s="5">
        <f t="shared" si="139"/>
        <v>5.3310151619025917E-5</v>
      </c>
      <c r="H1127" s="6" cm="1">
        <f t="array" ref="H1127">INDEX(DCC_estimation!$O$16:$O$2531,P1127)</f>
        <v>0.53560433560716159</v>
      </c>
      <c r="I1127" s="10">
        <f t="shared" si="140"/>
        <v>2.4983425404764589E-3</v>
      </c>
      <c r="J1127" s="10">
        <f t="shared" si="141"/>
        <v>7.3013801174179336E-3</v>
      </c>
      <c r="K1127" s="14" cm="1">
        <f t="array" ref="K1127">INDEX(DCC_estimation!$P$16:$P$2531,P1127)</f>
        <v>5.5639947610888031E-3</v>
      </c>
      <c r="L1127" s="14" cm="1">
        <f t="array" ref="L1127">INDEX(DCC_estimation!$Q$17:$Q$2531,P1127)</f>
        <v>1.3919272888064698E-2</v>
      </c>
      <c r="M1127" s="14">
        <f>GARCH_SP500!I1124</f>
        <v>5.9444663056860397E-3</v>
      </c>
      <c r="N1127" s="14">
        <f>GARCH_AAPL!I1124</f>
        <v>2.0971434397917519E-2</v>
      </c>
      <c r="O1127" s="6">
        <f t="shared" si="142"/>
        <v>1.339904731665811</v>
      </c>
      <c r="P1127" s="2">
        <f t="shared" si="143"/>
        <v>2221</v>
      </c>
    </row>
    <row r="1128" spans="1:16" x14ac:dyDescent="0.25">
      <c r="A1128" s="9">
        <v>43588</v>
      </c>
      <c r="B1128" s="10">
        <v>9.6383229592256203E-3</v>
      </c>
      <c r="C1128" s="10">
        <v>1.2431308149416509E-2</v>
      </c>
      <c r="D1128" s="10">
        <f t="shared" si="136"/>
        <v>9.2639795568365234E-3</v>
      </c>
      <c r="E1128" s="10">
        <f t="shared" si="137"/>
        <v>1.1637680140914541E-2</v>
      </c>
      <c r="F1128" s="5">
        <f t="shared" si="138"/>
        <v>8.5821317229485035E-5</v>
      </c>
      <c r="G1128" s="5">
        <f t="shared" si="139"/>
        <v>1.3543559906223671E-4</v>
      </c>
      <c r="H1128" s="6" cm="1">
        <f t="array" ref="H1128">INDEX(DCC_estimation!$O$16:$O$2531,P1128)</f>
        <v>0.18455638540956307</v>
      </c>
      <c r="I1128" s="10">
        <f t="shared" si="140"/>
        <v>9.2639795568365234E-3</v>
      </c>
      <c r="J1128" s="10">
        <f t="shared" si="141"/>
        <v>1.1637680140914541E-2</v>
      </c>
      <c r="K1128" s="14" cm="1">
        <f t="array" ref="K1128">INDEX(DCC_estimation!$P$16:$P$2531,P1128)</f>
        <v>6.3532680431285984E-3</v>
      </c>
      <c r="L1128" s="14" cm="1">
        <f t="array" ref="L1128">INDEX(DCC_estimation!$Q$17:$Q$2531,P1128)</f>
        <v>1.9889040021301842E-2</v>
      </c>
      <c r="M1128" s="14">
        <f>GARCH_SP500!I1125</f>
        <v>5.6781468216337786E-3</v>
      </c>
      <c r="N1128" s="14">
        <f>GARCH_AAPL!I1125</f>
        <v>1.9498564911370059E-2</v>
      </c>
      <c r="O1128" s="6">
        <f t="shared" si="142"/>
        <v>0.57775766907357418</v>
      </c>
      <c r="P1128" s="2">
        <f t="shared" si="143"/>
        <v>2223</v>
      </c>
    </row>
    <row r="1129" spans="1:16" x14ac:dyDescent="0.25">
      <c r="A1129" s="9">
        <v>43591</v>
      </c>
      <c r="B1129" s="10">
        <v>-4.471014787957861E-3</v>
      </c>
      <c r="C1129" s="10">
        <v>-1.5442757969303389E-2</v>
      </c>
      <c r="D1129" s="10">
        <f t="shared" si="136"/>
        <v>-4.8453581903469579E-3</v>
      </c>
      <c r="E1129" s="10">
        <f t="shared" si="137"/>
        <v>-1.6236385977805357E-2</v>
      </c>
      <c r="F1129" s="5">
        <f t="shared" si="138"/>
        <v>2.3477495992762347E-5</v>
      </c>
      <c r="G1129" s="5">
        <f t="shared" si="139"/>
        <v>2.636202296202744E-4</v>
      </c>
      <c r="H1129" s="6" cm="1">
        <f t="array" ref="H1129">INDEX(DCC_estimation!$O$16:$O$2531,P1129)</f>
        <v>0.28996436390611319</v>
      </c>
      <c r="I1129" s="10">
        <f t="shared" si="140"/>
        <v>4.8453581903469579E-3</v>
      </c>
      <c r="J1129" s="10">
        <f t="shared" si="141"/>
        <v>1.6236385977805357E-2</v>
      </c>
      <c r="K1129" s="14" cm="1">
        <f t="array" ref="K1129">INDEX(DCC_estimation!$P$16:$P$2531,P1129)</f>
        <v>6.1609715130967113E-3</v>
      </c>
      <c r="L1129" s="14" cm="1">
        <f t="array" ref="L1129">INDEX(DCC_estimation!$Q$17:$Q$2531,P1129)</f>
        <v>1.8615617560518306E-2</v>
      </c>
      <c r="M1129" s="14">
        <f>GARCH_SP500!I1126</f>
        <v>6.6545920477372456E-3</v>
      </c>
      <c r="N1129" s="14">
        <f>GARCH_AAPL!I1126</f>
        <v>1.8411394811476214E-2</v>
      </c>
      <c r="O1129" s="6">
        <f t="shared" si="142"/>
        <v>0.87613872149556704</v>
      </c>
      <c r="P1129" s="2">
        <f t="shared" si="143"/>
        <v>2225</v>
      </c>
    </row>
    <row r="1130" spans="1:16" x14ac:dyDescent="0.25">
      <c r="A1130" s="9">
        <v>43592</v>
      </c>
      <c r="B1130" s="10">
        <v>-1.6511677868827124E-2</v>
      </c>
      <c r="C1130" s="10">
        <v>-2.6957003587049111E-2</v>
      </c>
      <c r="D1130" s="10">
        <f t="shared" si="136"/>
        <v>-1.6886021271216221E-2</v>
      </c>
      <c r="E1130" s="10">
        <f t="shared" si="137"/>
        <v>-2.7750631595551079E-2</v>
      </c>
      <c r="F1130" s="5">
        <f t="shared" si="138"/>
        <v>2.8513771437196667E-4</v>
      </c>
      <c r="G1130" s="5">
        <f t="shared" si="139"/>
        <v>7.7009755395199785E-4</v>
      </c>
      <c r="H1130" s="6" cm="1">
        <f t="array" ref="H1130">INDEX(DCC_estimation!$O$16:$O$2531,P1130)</f>
        <v>0.39869759830292378</v>
      </c>
      <c r="I1130" s="10">
        <f t="shared" si="140"/>
        <v>1.6886021271216221E-2</v>
      </c>
      <c r="J1130" s="10">
        <f t="shared" si="141"/>
        <v>2.7750631595551079E-2</v>
      </c>
      <c r="K1130" s="14" cm="1">
        <f t="array" ref="K1130">INDEX(DCC_estimation!$P$16:$P$2531,P1130)</f>
        <v>6.8728792119904774E-3</v>
      </c>
      <c r="L1130" s="14" cm="1">
        <f t="array" ref="L1130">INDEX(DCC_estimation!$Q$17:$Q$2531,P1130)</f>
        <v>1.7683804910522946E-2</v>
      </c>
      <c r="M1130" s="14">
        <f>GARCH_SP500!I1127</f>
        <v>6.5470960157700776E-3</v>
      </c>
      <c r="N1130" s="14">
        <f>GARCH_AAPL!I1127</f>
        <v>1.8073470727926168E-2</v>
      </c>
      <c r="O1130" s="6">
        <f t="shared" si="142"/>
        <v>1.0258423477576339</v>
      </c>
      <c r="P1130" s="2">
        <f t="shared" si="143"/>
        <v>2227</v>
      </c>
    </row>
    <row r="1131" spans="1:16" x14ac:dyDescent="0.25">
      <c r="A1131" s="9">
        <v>43593</v>
      </c>
      <c r="B1131" s="10">
        <v>-1.6053813214057522E-3</v>
      </c>
      <c r="C1131" s="10">
        <v>1.9714088533961949E-4</v>
      </c>
      <c r="D1131" s="10">
        <f t="shared" si="136"/>
        <v>-1.9797247237948487E-3</v>
      </c>
      <c r="E1131" s="10">
        <f t="shared" si="137"/>
        <v>-5.9648712316234863E-4</v>
      </c>
      <c r="F1131" s="5">
        <f t="shared" si="138"/>
        <v>3.91930998200459E-6</v>
      </c>
      <c r="G1131" s="5">
        <f t="shared" si="139"/>
        <v>3.5579688809849488E-7</v>
      </c>
      <c r="H1131" s="6" cm="1">
        <f t="array" ref="H1131">INDEX(DCC_estimation!$O$16:$O$2531,P1131)</f>
        <v>0.47745461299439051</v>
      </c>
      <c r="I1131" s="10">
        <f t="shared" si="140"/>
        <v>1.9797247237948487E-3</v>
      </c>
      <c r="J1131" s="10">
        <f t="shared" si="141"/>
        <v>5.9648712316234863E-4</v>
      </c>
      <c r="K1131" s="14" cm="1">
        <f t="array" ref="K1131">INDEX(DCC_estimation!$P$16:$P$2531,P1131)</f>
        <v>6.7805495119124147E-3</v>
      </c>
      <c r="L1131" s="14" cm="1">
        <f t="array" ref="L1131">INDEX(DCC_estimation!$Q$17:$Q$2531,P1131)</f>
        <v>1.7392703759192326E-2</v>
      </c>
      <c r="M1131" s="14">
        <f>GARCH_SP500!I1128</f>
        <v>9.9008507577469096E-3</v>
      </c>
      <c r="N1131" s="14">
        <f>GARCH_AAPL!I1128</f>
        <v>1.9507575078551703E-2</v>
      </c>
      <c r="O1131" s="6">
        <f t="shared" si="142"/>
        <v>1.2247129274230597</v>
      </c>
      <c r="P1131" s="2">
        <f t="shared" si="143"/>
        <v>2229</v>
      </c>
    </row>
    <row r="1132" spans="1:16" x14ac:dyDescent="0.25">
      <c r="A1132" s="9">
        <v>43594</v>
      </c>
      <c r="B1132" s="10">
        <v>-3.0214418181440106E-3</v>
      </c>
      <c r="C1132" s="10">
        <v>-1.0744169965270389E-2</v>
      </c>
      <c r="D1132" s="10">
        <f t="shared" si="136"/>
        <v>-3.3957852205331071E-3</v>
      </c>
      <c r="E1132" s="10">
        <f t="shared" si="137"/>
        <v>-1.1537797973772357E-2</v>
      </c>
      <c r="F1132" s="5">
        <f t="shared" si="138"/>
        <v>1.1531357263991083E-5</v>
      </c>
      <c r="G1132" s="5">
        <f t="shared" si="139"/>
        <v>1.331207820835855E-4</v>
      </c>
      <c r="H1132" s="6" cm="1">
        <f t="array" ref="H1132">INDEX(DCC_estimation!$O$16:$O$2531,P1132)</f>
        <v>0.62588235668749959</v>
      </c>
      <c r="I1132" s="10">
        <f t="shared" si="140"/>
        <v>3.3957852205331071E-3</v>
      </c>
      <c r="J1132" s="10">
        <f t="shared" si="141"/>
        <v>1.1537797973772357E-2</v>
      </c>
      <c r="K1132" s="14" cm="1">
        <f t="array" ref="K1132">INDEX(DCC_estimation!$P$16:$P$2531,P1132)</f>
        <v>9.3414814430225288E-3</v>
      </c>
      <c r="L1132" s="14" cm="1">
        <f t="array" ref="L1132">INDEX(DCC_estimation!$Q$17:$Q$2531,P1132)</f>
        <v>1.855928006554006E-2</v>
      </c>
      <c r="M1132" s="14">
        <f>GARCH_SP500!I1129</f>
        <v>8.8437185082851835E-3</v>
      </c>
      <c r="N1132" s="14">
        <f>GARCH_AAPL!I1129</f>
        <v>1.8028986586971801E-2</v>
      </c>
      <c r="O1132" s="6">
        <f t="shared" si="142"/>
        <v>1.2434779233565652</v>
      </c>
      <c r="P1132" s="2">
        <f t="shared" si="143"/>
        <v>2231</v>
      </c>
    </row>
    <row r="1133" spans="1:16" x14ac:dyDescent="0.25">
      <c r="A1133" s="9">
        <v>43595</v>
      </c>
      <c r="B1133" s="10">
        <v>3.7203210344445292E-3</v>
      </c>
      <c r="C1133" s="10">
        <v>-1.7636548425667642E-2</v>
      </c>
      <c r="D1133" s="10">
        <f t="shared" si="136"/>
        <v>3.3459776320554327E-3</v>
      </c>
      <c r="E1133" s="10">
        <f t="shared" si="137"/>
        <v>-1.8430176434169609E-2</v>
      </c>
      <c r="F1133" s="5">
        <f t="shared" si="138"/>
        <v>1.1195566314215281E-5</v>
      </c>
      <c r="G1133" s="5">
        <f t="shared" si="139"/>
        <v>3.3967140339462082E-4</v>
      </c>
      <c r="H1133" s="6" cm="1">
        <f t="array" ref="H1133">INDEX(DCC_estimation!$O$16:$O$2531,P1133)</f>
        <v>0.6195966464718905</v>
      </c>
      <c r="I1133" s="10">
        <f t="shared" si="140"/>
        <v>3.3459776320554327E-3</v>
      </c>
      <c r="J1133" s="10">
        <f t="shared" si="141"/>
        <v>1.8430176434169609E-2</v>
      </c>
      <c r="K1133" s="14" cm="1">
        <f t="array" ref="K1133">INDEX(DCC_estimation!$P$16:$P$2531,P1133)</f>
        <v>8.4880632467000672E-3</v>
      </c>
      <c r="L1133" s="14" cm="1">
        <f t="array" ref="L1133">INDEX(DCC_estimation!$Q$17:$Q$2531,P1133)</f>
        <v>1.732297450507516E-2</v>
      </c>
      <c r="M1133" s="14">
        <f>GARCH_SP500!I1130</f>
        <v>8.0824374482952634E-3</v>
      </c>
      <c r="N1133" s="14">
        <f>GARCH_AAPL!I1130</f>
        <v>1.7284008310626413E-2</v>
      </c>
      <c r="O1133" s="6">
        <f t="shared" si="142"/>
        <v>1.264511891382929</v>
      </c>
      <c r="P1133" s="2">
        <f t="shared" si="143"/>
        <v>2233</v>
      </c>
    </row>
    <row r="1134" spans="1:16" x14ac:dyDescent="0.25">
      <c r="A1134" s="9">
        <v>43598</v>
      </c>
      <c r="B1134" s="10">
        <v>-2.4130630943291487E-2</v>
      </c>
      <c r="C1134" s="10">
        <v>-5.8119446520719986E-2</v>
      </c>
      <c r="D1134" s="10">
        <f t="shared" si="136"/>
        <v>-2.4504974345680584E-2</v>
      </c>
      <c r="E1134" s="10">
        <f t="shared" si="137"/>
        <v>-5.8913074529221954E-2</v>
      </c>
      <c r="F1134" s="5">
        <f t="shared" si="138"/>
        <v>6.0049376768246351E-4</v>
      </c>
      <c r="G1134" s="5">
        <f t="shared" si="139"/>
        <v>3.4707503504856603E-3</v>
      </c>
      <c r="H1134" s="6" cm="1">
        <f t="array" ref="H1134">INDEX(DCC_estimation!$O$16:$O$2531,P1134)</f>
        <v>0.62313961373518623</v>
      </c>
      <c r="I1134" s="10">
        <f t="shared" si="140"/>
        <v>2.4504974345680584E-2</v>
      </c>
      <c r="J1134" s="10">
        <f t="shared" si="141"/>
        <v>5.8913074529221954E-2</v>
      </c>
      <c r="K1134" s="14" cm="1">
        <f t="array" ref="K1134">INDEX(DCC_estimation!$P$16:$P$2531,P1134)</f>
        <v>7.8868114409163057E-3</v>
      </c>
      <c r="L1134" s="14" cm="1">
        <f t="array" ref="L1134">INDEX(DCC_estimation!$Q$17:$Q$2531,P1134)</f>
        <v>1.6714622281453935E-2</v>
      </c>
      <c r="M1134" s="14">
        <f>GARCH_SP500!I1131</f>
        <v>7.3813886276657597E-3</v>
      </c>
      <c r="N1134" s="14">
        <f>GARCH_AAPL!I1131</f>
        <v>1.7437518831566332E-2</v>
      </c>
      <c r="O1134" s="6">
        <f t="shared" si="142"/>
        <v>1.3206279052342405</v>
      </c>
      <c r="P1134" s="2">
        <f t="shared" si="143"/>
        <v>2235</v>
      </c>
    </row>
    <row r="1135" spans="1:16" x14ac:dyDescent="0.25">
      <c r="A1135" s="9">
        <v>43599</v>
      </c>
      <c r="B1135" s="10">
        <v>8.016017810211773E-3</v>
      </c>
      <c r="C1135" s="10">
        <v>1.5830303682963454E-2</v>
      </c>
      <c r="D1135" s="10">
        <f t="shared" si="136"/>
        <v>7.641674407822676E-3</v>
      </c>
      <c r="E1135" s="10">
        <f t="shared" si="137"/>
        <v>1.5036675674461486E-2</v>
      </c>
      <c r="F1135" s="5">
        <f t="shared" si="138"/>
        <v>5.8395187755172045E-5</v>
      </c>
      <c r="G1135" s="5">
        <f t="shared" si="139"/>
        <v>2.2610161533894178E-4</v>
      </c>
      <c r="H1135" s="6" cm="1">
        <f t="array" ref="H1135">INDEX(DCC_estimation!$O$16:$O$2531,P1135)</f>
        <v>0.54329387600212076</v>
      </c>
      <c r="I1135" s="10">
        <f t="shared" si="140"/>
        <v>7.641674407822676E-3</v>
      </c>
      <c r="J1135" s="10">
        <f t="shared" si="141"/>
        <v>1.5036675674461486E-2</v>
      </c>
      <c r="K1135" s="14" cm="1">
        <f t="array" ref="K1135">INDEX(DCC_estimation!$P$16:$P$2531,P1135)</f>
        <v>7.3567875302756065E-3</v>
      </c>
      <c r="L1135" s="14" cm="1">
        <f t="array" ref="L1135">INDEX(DCC_estimation!$Q$17:$Q$2531,P1135)</f>
        <v>1.6845063016702529E-2</v>
      </c>
      <c r="M1135" s="14">
        <f>GARCH_SP500!I1132</f>
        <v>1.3159571590050406E-2</v>
      </c>
      <c r="N1135" s="14">
        <f>GARCH_AAPL!I1132</f>
        <v>2.6400599492898899E-2</v>
      </c>
      <c r="O1135" s="6">
        <f t="shared" si="142"/>
        <v>1.2439967227790039</v>
      </c>
      <c r="P1135" s="2">
        <f t="shared" si="143"/>
        <v>2237</v>
      </c>
    </row>
    <row r="1136" spans="1:16" x14ac:dyDescent="0.25">
      <c r="A1136" s="9">
        <v>43600</v>
      </c>
      <c r="B1136" s="10">
        <v>5.8389576666748599E-3</v>
      </c>
      <c r="C1136" s="10">
        <v>1.1979200424484304E-2</v>
      </c>
      <c r="D1136" s="10">
        <f t="shared" si="136"/>
        <v>5.464614264285763E-3</v>
      </c>
      <c r="E1136" s="10">
        <f t="shared" si="137"/>
        <v>1.1185572415982337E-2</v>
      </c>
      <c r="F1136" s="5">
        <f t="shared" si="138"/>
        <v>2.9862009057435432E-5</v>
      </c>
      <c r="G1136" s="5">
        <f t="shared" si="139"/>
        <v>1.2511703027318492E-4</v>
      </c>
      <c r="H1136" s="6" cm="1">
        <f t="array" ref="H1136">INDEX(DCC_estimation!$O$16:$O$2531,P1136)</f>
        <v>0.77587704271195346</v>
      </c>
      <c r="I1136" s="10">
        <f t="shared" si="140"/>
        <v>5.464614264285763E-3</v>
      </c>
      <c r="J1136" s="10">
        <f t="shared" si="141"/>
        <v>1.1185572415982337E-2</v>
      </c>
      <c r="K1136" s="14" cm="1">
        <f t="array" ref="K1136">INDEX(DCC_estimation!$P$16:$P$2531,P1136)</f>
        <v>1.1972328165072982E-2</v>
      </c>
      <c r="L1136" s="14" cm="1">
        <f t="array" ref="L1136">INDEX(DCC_estimation!$Q$17:$Q$2531,P1136)</f>
        <v>2.4323171643788489E-2</v>
      </c>
      <c r="M1136" s="14">
        <f>GARCH_SP500!I1133</f>
        <v>1.1980756982401874E-2</v>
      </c>
      <c r="N1136" s="14">
        <f>GARCH_AAPL!I1133</f>
        <v>2.4560795297706259E-2</v>
      </c>
      <c r="O1136" s="6">
        <f t="shared" si="142"/>
        <v>1.5762840964727944</v>
      </c>
      <c r="P1136" s="2">
        <f t="shared" si="143"/>
        <v>2239</v>
      </c>
    </row>
    <row r="1137" spans="1:16" x14ac:dyDescent="0.25">
      <c r="A1137" s="9">
        <v>43601</v>
      </c>
      <c r="B1137" s="10">
        <v>8.895249319527565E-3</v>
      </c>
      <c r="C1137" s="10">
        <v>-4.3997485857949492E-3</v>
      </c>
      <c r="D1137" s="10">
        <f t="shared" si="136"/>
        <v>8.5209059171384681E-3</v>
      </c>
      <c r="E1137" s="10">
        <f t="shared" si="137"/>
        <v>-5.1933765942969176E-3</v>
      </c>
      <c r="F1137" s="5">
        <f t="shared" si="138"/>
        <v>7.2605837648725353E-5</v>
      </c>
      <c r="G1137" s="5">
        <f t="shared" si="139"/>
        <v>2.697116045019105E-5</v>
      </c>
      <c r="H1137" s="6" cm="1">
        <f t="array" ref="H1137">INDEX(DCC_estimation!$O$16:$O$2531,P1137)</f>
        <v>0.7561511138970195</v>
      </c>
      <c r="I1137" s="10">
        <f t="shared" si="140"/>
        <v>8.5209059171384681E-3</v>
      </c>
      <c r="J1137" s="10">
        <f t="shared" si="141"/>
        <v>5.1933765942969176E-3</v>
      </c>
      <c r="K1137" s="14" cm="1">
        <f t="array" ref="K1137">INDEX(DCC_estimation!$P$16:$P$2531,P1137)</f>
        <v>1.0986005430597235E-2</v>
      </c>
      <c r="L1137" s="14" cm="1">
        <f t="array" ref="L1137">INDEX(DCC_estimation!$Q$17:$Q$2531,P1137)</f>
        <v>2.2680053123585418E-2</v>
      </c>
      <c r="M1137" s="14">
        <f>GARCH_SP500!I1134</f>
        <v>1.0771718150816111E-2</v>
      </c>
      <c r="N1137" s="14">
        <f>GARCH_AAPL!I1134</f>
        <v>2.2726952209786669E-2</v>
      </c>
      <c r="O1137" s="6">
        <f t="shared" si="142"/>
        <v>1.5610357687316732</v>
      </c>
      <c r="P1137" s="2">
        <f t="shared" si="143"/>
        <v>2241</v>
      </c>
    </row>
    <row r="1138" spans="1:16" x14ac:dyDescent="0.25">
      <c r="A1138" s="9">
        <v>43602</v>
      </c>
      <c r="B1138" s="10">
        <v>-5.8373199087723426E-3</v>
      </c>
      <c r="C1138" s="10">
        <v>-5.6818181818182323E-3</v>
      </c>
      <c r="D1138" s="10">
        <f t="shared" si="136"/>
        <v>-6.2116633111614396E-3</v>
      </c>
      <c r="E1138" s="10">
        <f t="shared" si="137"/>
        <v>-6.4754461903202007E-3</v>
      </c>
      <c r="F1138" s="5">
        <f t="shared" si="138"/>
        <v>3.8584761091229098E-5</v>
      </c>
      <c r="G1138" s="5">
        <f t="shared" si="139"/>
        <v>4.1931403363732398E-5</v>
      </c>
      <c r="H1138" s="6" cm="1">
        <f t="array" ref="H1138">INDEX(DCC_estimation!$O$16:$O$2531,P1138)</f>
        <v>0.73258631832614951</v>
      </c>
      <c r="I1138" s="10">
        <f t="shared" si="140"/>
        <v>6.2116633111614396E-3</v>
      </c>
      <c r="J1138" s="10">
        <f t="shared" si="141"/>
        <v>6.4754461903202007E-3</v>
      </c>
      <c r="K1138" s="14" cm="1">
        <f t="array" ref="K1138">INDEX(DCC_estimation!$P$16:$P$2531,P1138)</f>
        <v>9.9915121015544377E-3</v>
      </c>
      <c r="L1138" s="14" cm="1">
        <f t="array" ref="L1138">INDEX(DCC_estimation!$Q$17:$Q$2531,P1138)</f>
        <v>2.1079968853049046E-2</v>
      </c>
      <c r="M1138" s="14">
        <f>GARCH_SP500!I1135</f>
        <v>1.0192757655101079E-2</v>
      </c>
      <c r="N1138" s="14">
        <f>GARCH_AAPL!I1135</f>
        <v>2.0930084911793233E-2</v>
      </c>
      <c r="O1138" s="6">
        <f t="shared" si="142"/>
        <v>1.5456015681632977</v>
      </c>
      <c r="P1138" s="2">
        <f t="shared" si="143"/>
        <v>2243</v>
      </c>
    </row>
    <row r="1139" spans="1:16" x14ac:dyDescent="0.25">
      <c r="A1139" s="9">
        <v>43605</v>
      </c>
      <c r="B1139" s="10">
        <v>-6.749360908960611E-3</v>
      </c>
      <c r="C1139" s="10">
        <v>-3.1269862433862317E-2</v>
      </c>
      <c r="D1139" s="10">
        <f t="shared" si="136"/>
        <v>-7.123704311349708E-3</v>
      </c>
      <c r="E1139" s="10">
        <f t="shared" si="137"/>
        <v>-3.2063490442364284E-2</v>
      </c>
      <c r="F1139" s="5">
        <f t="shared" si="138"/>
        <v>5.0747163115542416E-5</v>
      </c>
      <c r="G1139" s="5">
        <f t="shared" si="139"/>
        <v>1.0280674193475859E-3</v>
      </c>
      <c r="H1139" s="6" cm="1">
        <f t="array" ref="H1139">INDEX(DCC_estimation!$O$16:$O$2531,P1139)</f>
        <v>0.65078048338082239</v>
      </c>
      <c r="I1139" s="10">
        <f t="shared" si="140"/>
        <v>7.123704311349708E-3</v>
      </c>
      <c r="J1139" s="10">
        <f t="shared" si="141"/>
        <v>3.2063490442364284E-2</v>
      </c>
      <c r="K1139" s="14" cm="1">
        <f t="array" ref="K1139">INDEX(DCC_estimation!$P$16:$P$2531,P1139)</f>
        <v>9.5284747221449639E-3</v>
      </c>
      <c r="L1139" s="14" cm="1">
        <f t="array" ref="L1139">INDEX(DCC_estimation!$Q$17:$Q$2531,P1139)</f>
        <v>1.9551031718045331E-2</v>
      </c>
      <c r="M1139" s="14">
        <f>GARCH_SP500!I1136</f>
        <v>9.5123567736753716E-3</v>
      </c>
      <c r="N1139" s="14">
        <f>GARCH_AAPL!I1136</f>
        <v>1.9423427510508781E-2</v>
      </c>
      <c r="O1139" s="6">
        <f t="shared" si="142"/>
        <v>1.3353060424763501</v>
      </c>
      <c r="P1139" s="2">
        <f t="shared" si="143"/>
        <v>2245</v>
      </c>
    </row>
    <row r="1140" spans="1:16" x14ac:dyDescent="0.25">
      <c r="A1140" s="9">
        <v>43606</v>
      </c>
      <c r="B1140" s="10">
        <v>8.4957908338409993E-3</v>
      </c>
      <c r="C1140" s="10">
        <v>1.9170965517963046E-2</v>
      </c>
      <c r="D1140" s="10">
        <f t="shared" si="136"/>
        <v>8.1214474314519024E-3</v>
      </c>
      <c r="E1140" s="10">
        <f t="shared" si="137"/>
        <v>1.8377337509461078E-2</v>
      </c>
      <c r="F1140" s="5">
        <f t="shared" si="138"/>
        <v>6.5957908381836702E-5</v>
      </c>
      <c r="G1140" s="5">
        <f t="shared" si="139"/>
        <v>3.3772653393664511E-4</v>
      </c>
      <c r="H1140" s="6" cm="1">
        <f t="array" ref="H1140">INDEX(DCC_estimation!$O$16:$O$2531,P1140)</f>
        <v>0.64551677192946377</v>
      </c>
      <c r="I1140" s="10">
        <f t="shared" si="140"/>
        <v>8.1214474314519024E-3</v>
      </c>
      <c r="J1140" s="10">
        <f t="shared" si="141"/>
        <v>1.8377337509461078E-2</v>
      </c>
      <c r="K1140" s="14" cm="1">
        <f t="array" ref="K1140">INDEX(DCC_estimation!$P$16:$P$2531,P1140)</f>
        <v>8.974544097335814E-3</v>
      </c>
      <c r="L1140" s="14" cm="1">
        <f t="array" ref="L1140">INDEX(DCC_estimation!$Q$17:$Q$2531,P1140)</f>
        <v>1.8297584710135088E-2</v>
      </c>
      <c r="M1140" s="14">
        <f>GARCH_SP500!I1137</f>
        <v>9.1217867617771359E-3</v>
      </c>
      <c r="N1140" s="14">
        <f>GARCH_AAPL!I1137</f>
        <v>2.1290924663020485E-2</v>
      </c>
      <c r="O1140" s="6">
        <f t="shared" si="142"/>
        <v>1.3161000367359774</v>
      </c>
      <c r="P1140" s="2">
        <f t="shared" si="143"/>
        <v>2247</v>
      </c>
    </row>
    <row r="1141" spans="1:16" x14ac:dyDescent="0.25">
      <c r="A1141" s="9">
        <v>43607</v>
      </c>
      <c r="B1141" s="10">
        <v>-2.8243656523622152E-3</v>
      </c>
      <c r="C1141" s="10">
        <v>-2.0471638993713182E-2</v>
      </c>
      <c r="D1141" s="10">
        <f t="shared" si="136"/>
        <v>-3.1987090547513117E-3</v>
      </c>
      <c r="E1141" s="10">
        <f t="shared" si="137"/>
        <v>-2.1265267002215149E-2</v>
      </c>
      <c r="F1141" s="5">
        <f t="shared" si="138"/>
        <v>1.023173961694803E-5</v>
      </c>
      <c r="G1141" s="5">
        <f t="shared" si="139"/>
        <v>4.5221158067550047E-4</v>
      </c>
      <c r="H1141" s="6" cm="1">
        <f t="array" ref="H1141">INDEX(DCC_estimation!$O$16:$O$2531,P1141)</f>
        <v>0.65718435127240549</v>
      </c>
      <c r="I1141" s="10">
        <f t="shared" si="140"/>
        <v>3.1987090547513117E-3</v>
      </c>
      <c r="J1141" s="10">
        <f t="shared" si="141"/>
        <v>2.1265267002215149E-2</v>
      </c>
      <c r="K1141" s="14" cm="1">
        <f t="array" ref="K1141">INDEX(DCC_estimation!$P$16:$P$2531,P1141)</f>
        <v>8.6604418661006561E-3</v>
      </c>
      <c r="L1141" s="14" cm="1">
        <f t="array" ref="L1141">INDEX(DCC_estimation!$Q$17:$Q$2531,P1141)</f>
        <v>1.9879234319984444E-2</v>
      </c>
      <c r="M1141" s="14">
        <f>GARCH_SP500!I1138</f>
        <v>8.8443013317871765E-3</v>
      </c>
      <c r="N1141" s="14">
        <f>GARCH_AAPL!I1138</f>
        <v>2.051734445320522E-2</v>
      </c>
      <c r="O1141" s="6">
        <f t="shared" si="142"/>
        <v>1.5085052139785677</v>
      </c>
      <c r="P1141" s="2">
        <f t="shared" si="143"/>
        <v>2249</v>
      </c>
    </row>
    <row r="1142" spans="1:16" x14ac:dyDescent="0.25">
      <c r="A1142" s="9">
        <v>43608</v>
      </c>
      <c r="B1142" s="10">
        <v>-1.1914139769699683E-2</v>
      </c>
      <c r="C1142" s="10">
        <v>-1.7069679395995241E-2</v>
      </c>
      <c r="D1142" s="10">
        <f t="shared" si="136"/>
        <v>-1.228848317208878E-2</v>
      </c>
      <c r="E1142" s="10">
        <f t="shared" si="137"/>
        <v>-1.7863307404497208E-2</v>
      </c>
      <c r="F1142" s="5">
        <f t="shared" si="138"/>
        <v>1.5100681867070913E-4</v>
      </c>
      <c r="G1142" s="5">
        <f t="shared" si="139"/>
        <v>3.1909775142756477E-4</v>
      </c>
      <c r="H1142" s="6" cm="1">
        <f t="array" ref="H1142">INDEX(DCC_estimation!$O$16:$O$2531,P1142)</f>
        <v>0.6691137671678995</v>
      </c>
      <c r="I1142" s="10">
        <f t="shared" si="140"/>
        <v>1.228848317208878E-2</v>
      </c>
      <c r="J1142" s="10">
        <f t="shared" si="141"/>
        <v>1.7863307404497208E-2</v>
      </c>
      <c r="K1142" s="14" cm="1">
        <f t="array" ref="K1142">INDEX(DCC_estimation!$P$16:$P$2531,P1142)</f>
        <v>8.4576261534375398E-3</v>
      </c>
      <c r="L1142" s="14" cm="1">
        <f t="array" ref="L1142">INDEX(DCC_estimation!$Q$17:$Q$2531,P1142)</f>
        <v>1.9218718406941112E-2</v>
      </c>
      <c r="M1142" s="14">
        <f>GARCH_SP500!I1139</f>
        <v>8.0640993908115272E-3</v>
      </c>
      <c r="N1142" s="14">
        <f>GARCH_AAPL!I1139</f>
        <v>2.0401473064686333E-2</v>
      </c>
      <c r="O1142" s="6">
        <f t="shared" si="142"/>
        <v>1.5204631701746201</v>
      </c>
      <c r="P1142" s="2">
        <f t="shared" si="143"/>
        <v>2251</v>
      </c>
    </row>
    <row r="1143" spans="1:16" x14ac:dyDescent="0.25">
      <c r="A1143" s="9">
        <v>43609</v>
      </c>
      <c r="B1143" s="10">
        <v>1.353534780883292E-3</v>
      </c>
      <c r="C1143" s="10">
        <v>-3.840609955680474E-3</v>
      </c>
      <c r="D1143" s="10">
        <f t="shared" si="136"/>
        <v>9.7919137849419532E-4</v>
      </c>
      <c r="E1143" s="10">
        <f t="shared" si="137"/>
        <v>-4.6342379641824425E-3</v>
      </c>
      <c r="F1143" s="5">
        <f t="shared" si="138"/>
        <v>9.5881575571736249E-7</v>
      </c>
      <c r="G1143" s="5">
        <f t="shared" si="139"/>
        <v>2.147616150866983E-5</v>
      </c>
      <c r="H1143" s="6" cm="1">
        <f t="array" ref="H1143">INDEX(DCC_estimation!$O$16:$O$2531,P1143)</f>
        <v>0.64939570941330738</v>
      </c>
      <c r="I1143" s="10">
        <f t="shared" si="140"/>
        <v>9.7919137849419532E-4</v>
      </c>
      <c r="J1143" s="10">
        <f t="shared" si="141"/>
        <v>4.6342379641824425E-3</v>
      </c>
      <c r="K1143" s="14" cm="1">
        <f t="array" ref="K1143">INDEX(DCC_estimation!$P$16:$P$2531,P1143)</f>
        <v>7.8483531545458923E-3</v>
      </c>
      <c r="L1143" s="14" cm="1">
        <f t="array" ref="L1143">INDEX(DCC_estimation!$Q$17:$Q$2531,P1143)</f>
        <v>1.9130490477530331E-2</v>
      </c>
      <c r="M1143" s="14">
        <f>GARCH_SP500!I1140</f>
        <v>9.2707666416196929E-3</v>
      </c>
      <c r="N1143" s="14">
        <f>GARCH_AAPL!I1140</f>
        <v>1.9889479029381457E-2</v>
      </c>
      <c r="O1143" s="6">
        <f t="shared" si="142"/>
        <v>1.5829127704179036</v>
      </c>
      <c r="P1143" s="2">
        <f t="shared" si="143"/>
        <v>2253</v>
      </c>
    </row>
    <row r="1144" spans="1:16" x14ac:dyDescent="0.25">
      <c r="A1144" s="9">
        <v>43613</v>
      </c>
      <c r="B1144" s="10">
        <v>-8.3756183520520278E-3</v>
      </c>
      <c r="C1144" s="10">
        <v>-4.1347935408169167E-3</v>
      </c>
      <c r="D1144" s="10">
        <f t="shared" si="136"/>
        <v>-8.7499617544411247E-3</v>
      </c>
      <c r="E1144" s="10">
        <f t="shared" si="137"/>
        <v>-4.9284215493188852E-3</v>
      </c>
      <c r="F1144" s="5">
        <f t="shared" si="138"/>
        <v>7.6561830704182404E-5</v>
      </c>
      <c r="G1144" s="5">
        <f t="shared" si="139"/>
        <v>2.428933896779076E-5</v>
      </c>
      <c r="H1144" s="6" cm="1">
        <f t="array" ref="H1144">INDEX(DCC_estimation!$O$16:$O$2531,P1144)</f>
        <v>0.67736224007552426</v>
      </c>
      <c r="I1144" s="10">
        <f t="shared" si="140"/>
        <v>8.7499617544411247E-3</v>
      </c>
      <c r="J1144" s="10">
        <f t="shared" si="141"/>
        <v>4.9284215493188852E-3</v>
      </c>
      <c r="K1144" s="14" cm="1">
        <f t="array" ref="K1144">INDEX(DCC_estimation!$P$16:$P$2531,P1144)</f>
        <v>8.7920905524829333E-3</v>
      </c>
      <c r="L1144" s="14" cm="1">
        <f t="array" ref="L1144">INDEX(DCC_estimation!$Q$17:$Q$2531,P1144)</f>
        <v>1.8711040256005448E-2</v>
      </c>
      <c r="M1144" s="14">
        <f>GARCH_SP500!I1141</f>
        <v>8.2524264757407335E-3</v>
      </c>
      <c r="N1144" s="14">
        <f>GARCH_AAPL!I1141</f>
        <v>1.8450155194037362E-2</v>
      </c>
      <c r="O1144" s="6">
        <f t="shared" si="142"/>
        <v>1.4415402191657263</v>
      </c>
      <c r="P1144" s="2">
        <f t="shared" si="143"/>
        <v>2255</v>
      </c>
    </row>
    <row r="1145" spans="1:16" x14ac:dyDescent="0.25">
      <c r="A1145" s="9">
        <v>43614</v>
      </c>
      <c r="B1145" s="10">
        <v>-6.9119572935958384E-3</v>
      </c>
      <c r="C1145" s="10">
        <v>-4.7690737758866453E-3</v>
      </c>
      <c r="D1145" s="10">
        <f t="shared" si="136"/>
        <v>-7.2863006959849354E-3</v>
      </c>
      <c r="E1145" s="10">
        <f t="shared" si="137"/>
        <v>-5.5627017843886137E-3</v>
      </c>
      <c r="F1145" s="5">
        <f t="shared" si="138"/>
        <v>5.3090177832310551E-5</v>
      </c>
      <c r="G1145" s="5">
        <f t="shared" si="139"/>
        <v>3.0943651142040269E-5</v>
      </c>
      <c r="H1145" s="6" cm="1">
        <f t="array" ref="H1145">INDEX(DCC_estimation!$O$16:$O$2531,P1145)</f>
        <v>0.65332477918164333</v>
      </c>
      <c r="I1145" s="10">
        <f t="shared" si="140"/>
        <v>7.2863006959849354E-3</v>
      </c>
      <c r="J1145" s="10">
        <f t="shared" si="141"/>
        <v>5.5627017843886137E-3</v>
      </c>
      <c r="K1145" s="14" cm="1">
        <f t="array" ref="K1145">INDEX(DCC_estimation!$P$16:$P$2531,P1145)</f>
        <v>7.9944372241466648E-3</v>
      </c>
      <c r="L1145" s="14" cm="1">
        <f t="array" ref="L1145">INDEX(DCC_estimation!$Q$17:$Q$2531,P1145)</f>
        <v>1.7526729042991369E-2</v>
      </c>
      <c r="M1145" s="14">
        <f>GARCH_SP500!I1142</f>
        <v>8.4978985177132736E-3</v>
      </c>
      <c r="N1145" s="14">
        <f>GARCH_AAPL!I1142</f>
        <v>1.7221763886405821E-2</v>
      </c>
      <c r="O1145" s="6">
        <f t="shared" si="142"/>
        <v>1.4323267618141922</v>
      </c>
      <c r="P1145" s="2">
        <f t="shared" si="143"/>
        <v>2257</v>
      </c>
    </row>
    <row r="1146" spans="1:16" x14ac:dyDescent="0.25">
      <c r="A1146" s="9">
        <v>43615</v>
      </c>
      <c r="B1146" s="10">
        <v>2.0984398243635294E-3</v>
      </c>
      <c r="C1146" s="10">
        <v>5.1866049117914592E-3</v>
      </c>
      <c r="D1146" s="10">
        <f t="shared" si="136"/>
        <v>1.7240964219744327E-3</v>
      </c>
      <c r="E1146" s="10">
        <f t="shared" si="137"/>
        <v>4.3929769032894908E-3</v>
      </c>
      <c r="F1146" s="5">
        <f t="shared" si="138"/>
        <v>2.972508472265041E-6</v>
      </c>
      <c r="G1146" s="5">
        <f t="shared" si="139"/>
        <v>1.9298246072834923E-5</v>
      </c>
      <c r="H1146" s="6" cm="1">
        <f t="array" ref="H1146">INDEX(DCC_estimation!$O$16:$O$2531,P1146)</f>
        <v>0.63595844619576913</v>
      </c>
      <c r="I1146" s="10">
        <f t="shared" si="140"/>
        <v>1.7240964219744327E-3</v>
      </c>
      <c r="J1146" s="10">
        <f t="shared" si="141"/>
        <v>4.3929769032894908E-3</v>
      </c>
      <c r="K1146" s="14" cm="1">
        <f t="array" ref="K1146">INDEX(DCC_estimation!$P$16:$P$2531,P1146)</f>
        <v>8.1841460734622274E-3</v>
      </c>
      <c r="L1146" s="14" cm="1">
        <f t="array" ref="L1146">INDEX(DCC_estimation!$Q$17:$Q$2531,P1146)</f>
        <v>1.6540986899602188E-2</v>
      </c>
      <c r="M1146" s="14">
        <f>GARCH_SP500!I1143</f>
        <v>8.3758959719523827E-3</v>
      </c>
      <c r="N1146" s="14">
        <f>GARCH_AAPL!I1143</f>
        <v>1.6198928174794909E-2</v>
      </c>
      <c r="O1146" s="6">
        <f t="shared" si="142"/>
        <v>1.2853363359832426</v>
      </c>
      <c r="P1146" s="2">
        <f t="shared" si="143"/>
        <v>2259</v>
      </c>
    </row>
    <row r="1147" spans="1:16" x14ac:dyDescent="0.25">
      <c r="A1147" s="9">
        <v>43616</v>
      </c>
      <c r="B1147" s="10">
        <v>-1.3195355808466647E-2</v>
      </c>
      <c r="C1147" s="10">
        <v>-1.8115512773628439E-2</v>
      </c>
      <c r="D1147" s="10">
        <f t="shared" si="136"/>
        <v>-1.3569699210855744E-2</v>
      </c>
      <c r="E1147" s="10">
        <f t="shared" si="137"/>
        <v>-1.8909140782130407E-2</v>
      </c>
      <c r="F1147" s="5">
        <f t="shared" si="138"/>
        <v>1.8413673667309899E-4</v>
      </c>
      <c r="G1147" s="5">
        <f t="shared" si="139"/>
        <v>3.5755560511842733E-4</v>
      </c>
      <c r="H1147" s="6" cm="1">
        <f t="array" ref="H1147">INDEX(DCC_estimation!$O$16:$O$2531,P1147)</f>
        <v>0.63087511472611957</v>
      </c>
      <c r="I1147" s="10">
        <f t="shared" si="140"/>
        <v>1.3569699210855744E-2</v>
      </c>
      <c r="J1147" s="10">
        <f t="shared" si="141"/>
        <v>1.8909140782130407E-2</v>
      </c>
      <c r="K1147" s="14" cm="1">
        <f t="array" ref="K1147">INDEX(DCC_estimation!$P$16:$P$2531,P1147)</f>
        <v>8.087490890958237E-3</v>
      </c>
      <c r="L1147" s="14" cm="1">
        <f t="array" ref="L1147">INDEX(DCC_estimation!$Q$17:$Q$2531,P1147)</f>
        <v>1.5742077416157841E-2</v>
      </c>
      <c r="M1147" s="14">
        <f>GARCH_SP500!I1144</f>
        <v>7.5273851159854688E-3</v>
      </c>
      <c r="N1147" s="14">
        <f>GARCH_AAPL!I1144</f>
        <v>1.5224366249219176E-2</v>
      </c>
      <c r="O1147" s="6">
        <f t="shared" si="142"/>
        <v>1.2279809683679701</v>
      </c>
      <c r="P1147" s="2">
        <f t="shared" si="143"/>
        <v>2261</v>
      </c>
    </row>
    <row r="1148" spans="1:16" x14ac:dyDescent="0.25">
      <c r="A1148" s="9">
        <v>43619</v>
      </c>
      <c r="B1148" s="10">
        <v>-2.7652013400870645E-3</v>
      </c>
      <c r="C1148" s="10">
        <v>-1.0110264003643565E-2</v>
      </c>
      <c r="D1148" s="10">
        <f t="shared" si="136"/>
        <v>-3.139544742476161E-3</v>
      </c>
      <c r="E1148" s="10">
        <f t="shared" si="137"/>
        <v>-1.0903892012145533E-2</v>
      </c>
      <c r="F1148" s="5">
        <f t="shared" si="138"/>
        <v>9.8567411900097042E-6</v>
      </c>
      <c r="G1148" s="5">
        <f t="shared" si="139"/>
        <v>1.1889486101253116E-4</v>
      </c>
      <c r="H1148" s="6" cm="1">
        <f t="array" ref="H1148">INDEX(DCC_estimation!$O$16:$O$2531,P1148)</f>
        <v>0.62324365188292707</v>
      </c>
      <c r="I1148" s="10">
        <f t="shared" si="140"/>
        <v>3.139544742476161E-3</v>
      </c>
      <c r="J1148" s="10">
        <f t="shared" si="141"/>
        <v>1.0903892012145533E-2</v>
      </c>
      <c r="K1148" s="14" cm="1">
        <f t="array" ref="K1148">INDEX(DCC_estimation!$P$16:$P$2531,P1148)</f>
        <v>7.4422242917840326E-3</v>
      </c>
      <c r="L1148" s="14" cm="1">
        <f t="array" ref="L1148">INDEX(DCC_estimation!$Q$17:$Q$2531,P1148)</f>
        <v>1.499332519300009E-2</v>
      </c>
      <c r="M1148" s="14">
        <f>GARCH_SP500!I1145</f>
        <v>9.3171163409778799E-3</v>
      </c>
      <c r="N1148" s="14">
        <f>GARCH_AAPL!I1145</f>
        <v>1.5896044648415323E-2</v>
      </c>
      <c r="O1148" s="6">
        <f t="shared" si="142"/>
        <v>1.2556050961094627</v>
      </c>
      <c r="P1148" s="2">
        <f t="shared" si="143"/>
        <v>2263</v>
      </c>
    </row>
    <row r="1149" spans="1:16" x14ac:dyDescent="0.25">
      <c r="A1149" s="9">
        <v>43620</v>
      </c>
      <c r="B1149" s="10">
        <v>2.1432345278653342E-2</v>
      </c>
      <c r="C1149" s="10">
        <v>3.658393452777986E-2</v>
      </c>
      <c r="D1149" s="10">
        <f t="shared" si="136"/>
        <v>2.1058001876264245E-2</v>
      </c>
      <c r="E1149" s="10">
        <f t="shared" si="137"/>
        <v>3.5790306519277892E-2</v>
      </c>
      <c r="F1149" s="5">
        <f t="shared" si="138"/>
        <v>4.4343944302074846E-4</v>
      </c>
      <c r="G1149" s="5">
        <f t="shared" si="139"/>
        <v>1.2809460407438656E-3</v>
      </c>
      <c r="H1149" s="6" cm="1">
        <f t="array" ref="H1149">INDEX(DCC_estimation!$O$16:$O$2531,P1149)</f>
        <v>0.67569803464037703</v>
      </c>
      <c r="I1149" s="10">
        <f t="shared" si="140"/>
        <v>2.1058001876264245E-2</v>
      </c>
      <c r="J1149" s="10">
        <f t="shared" si="141"/>
        <v>3.5790306519277892E-2</v>
      </c>
      <c r="K1149" s="14" cm="1">
        <f t="array" ref="K1149">INDEX(DCC_estimation!$P$16:$P$2531,P1149)</f>
        <v>8.8344726622203284E-3</v>
      </c>
      <c r="L1149" s="14" cm="1">
        <f t="array" ref="L1149">INDEX(DCC_estimation!$Q$17:$Q$2531,P1149)</f>
        <v>1.5570076840926515E-2</v>
      </c>
      <c r="M1149" s="14">
        <f>GARCH_SP500!I1146</f>
        <v>8.4449282290721579E-3</v>
      </c>
      <c r="N1149" s="14">
        <f>GARCH_AAPL!I1146</f>
        <v>1.5456737554893228E-2</v>
      </c>
      <c r="O1149" s="6">
        <f t="shared" si="142"/>
        <v>1.1908656829744022</v>
      </c>
      <c r="P1149" s="2">
        <f t="shared" si="143"/>
        <v>2265</v>
      </c>
    </row>
    <row r="1150" spans="1:16" x14ac:dyDescent="0.25">
      <c r="A1150" s="9">
        <v>43621</v>
      </c>
      <c r="B1150" s="10">
        <v>8.1618966421357353E-3</v>
      </c>
      <c r="C1150" s="10">
        <v>1.614335337341366E-2</v>
      </c>
      <c r="D1150" s="10">
        <f t="shared" si="136"/>
        <v>7.7875532397466384E-3</v>
      </c>
      <c r="E1150" s="10">
        <f t="shared" si="137"/>
        <v>1.5349725364911693E-2</v>
      </c>
      <c r="F1150" s="5">
        <f t="shared" si="138"/>
        <v>6.0645985461888361E-5</v>
      </c>
      <c r="G1150" s="5">
        <f t="shared" si="139"/>
        <v>2.3561406877821339E-4</v>
      </c>
      <c r="H1150" s="6" cm="1">
        <f t="array" ref="H1150">INDEX(DCC_estimation!$O$16:$O$2531,P1150)</f>
        <v>0.6614597473225915</v>
      </c>
      <c r="I1150" s="10">
        <f t="shared" si="140"/>
        <v>7.7875532397466384E-3</v>
      </c>
      <c r="J1150" s="10">
        <f t="shared" si="141"/>
        <v>1.5349725364911693E-2</v>
      </c>
      <c r="K1150" s="14" cm="1">
        <f t="array" ref="K1150">INDEX(DCC_estimation!$P$16:$P$2531,P1150)</f>
        <v>8.1441147442009778E-3</v>
      </c>
      <c r="L1150" s="14" cm="1">
        <f t="array" ref="L1150">INDEX(DCC_estimation!$Q$17:$Q$2531,P1150)</f>
        <v>1.5244291125053266E-2</v>
      </c>
      <c r="M1150" s="14">
        <f>GARCH_SP500!I1147</f>
        <v>1.2044776156010127E-2</v>
      </c>
      <c r="N1150" s="14">
        <f>GARCH_AAPL!I1147</f>
        <v>1.8996273421647804E-2</v>
      </c>
      <c r="O1150" s="6">
        <f t="shared" si="142"/>
        <v>1.2381314940177761</v>
      </c>
      <c r="P1150" s="2">
        <f t="shared" si="143"/>
        <v>2267</v>
      </c>
    </row>
    <row r="1151" spans="1:16" x14ac:dyDescent="0.25">
      <c r="A1151" s="9">
        <v>43622</v>
      </c>
      <c r="B1151" s="10">
        <v>6.1355554376094634E-3</v>
      </c>
      <c r="C1151" s="10">
        <v>1.4681758066473316E-2</v>
      </c>
      <c r="D1151" s="10">
        <f t="shared" si="136"/>
        <v>5.7612120352203665E-3</v>
      </c>
      <c r="E1151" s="10">
        <f t="shared" si="137"/>
        <v>1.3888130057971348E-2</v>
      </c>
      <c r="F1151" s="5">
        <f t="shared" si="138"/>
        <v>3.3191564114767995E-5</v>
      </c>
      <c r="G1151" s="5">
        <f t="shared" si="139"/>
        <v>1.9288015650712725E-4</v>
      </c>
      <c r="H1151" s="6" cm="1">
        <f t="array" ref="H1151">INDEX(DCC_estimation!$O$16:$O$2531,P1151)</f>
        <v>0.76080222456447888</v>
      </c>
      <c r="I1151" s="10">
        <f t="shared" si="140"/>
        <v>5.7612120352203665E-3</v>
      </c>
      <c r="J1151" s="10">
        <f t="shared" si="141"/>
        <v>1.3888130057971348E-2</v>
      </c>
      <c r="K1151" s="14" cm="1">
        <f t="array" ref="K1151">INDEX(DCC_estimation!$P$16:$P$2531,P1151)</f>
        <v>1.1069415770585336E-2</v>
      </c>
      <c r="L1151" s="14" cm="1">
        <f t="array" ref="L1151">INDEX(DCC_estimation!$Q$17:$Q$2531,P1151)</f>
        <v>1.8108583376334392E-2</v>
      </c>
      <c r="M1151" s="14">
        <f>GARCH_SP500!I1148</f>
        <v>1.1095818069139127E-2</v>
      </c>
      <c r="N1151" s="14">
        <f>GARCH_AAPL!I1148</f>
        <v>1.8303232477365792E-2</v>
      </c>
      <c r="O1151" s="6">
        <f t="shared" si="142"/>
        <v>1.244605027217081</v>
      </c>
      <c r="P1151" s="2">
        <f t="shared" si="143"/>
        <v>2269</v>
      </c>
    </row>
    <row r="1152" spans="1:16" x14ac:dyDescent="0.25">
      <c r="A1152" s="9">
        <v>43623</v>
      </c>
      <c r="B1152" s="10">
        <v>1.0497663083042452E-2</v>
      </c>
      <c r="C1152" s="10">
        <v>2.6616952812871242E-2</v>
      </c>
      <c r="D1152" s="10">
        <f t="shared" si="136"/>
        <v>1.0123319680653355E-2</v>
      </c>
      <c r="E1152" s="10">
        <f t="shared" si="137"/>
        <v>2.5823324804369274E-2</v>
      </c>
      <c r="F1152" s="5">
        <f t="shared" si="138"/>
        <v>1.0248160135670355E-4</v>
      </c>
      <c r="G1152" s="5">
        <f t="shared" si="139"/>
        <v>6.6684410395195337E-4</v>
      </c>
      <c r="H1152" s="6" cm="1">
        <f t="array" ref="H1152">INDEX(DCC_estimation!$O$16:$O$2531,P1152)</f>
        <v>0.74116015377569011</v>
      </c>
      <c r="I1152" s="10">
        <f t="shared" si="140"/>
        <v>1.0123319680653355E-2</v>
      </c>
      <c r="J1152" s="10">
        <f t="shared" si="141"/>
        <v>2.5823324804369274E-2</v>
      </c>
      <c r="K1152" s="14" cm="1">
        <f t="array" ref="K1152">INDEX(DCC_estimation!$P$16:$P$2531,P1152)</f>
        <v>1.0281868699889818E-2</v>
      </c>
      <c r="L1152" s="14" cm="1">
        <f t="array" ref="L1152">INDEX(DCC_estimation!$Q$17:$Q$2531,P1152)</f>
        <v>1.752079474414029E-2</v>
      </c>
      <c r="M1152" s="14">
        <f>GARCH_SP500!I1149</f>
        <v>1.0074898647034041E-2</v>
      </c>
      <c r="N1152" s="14">
        <f>GARCH_AAPL!I1149</f>
        <v>1.7588604153583549E-2</v>
      </c>
      <c r="O1152" s="6">
        <f t="shared" si="142"/>
        <v>1.2629722578521625</v>
      </c>
      <c r="P1152" s="2">
        <f t="shared" si="143"/>
        <v>2271</v>
      </c>
    </row>
    <row r="1153" spans="1:16" x14ac:dyDescent="0.25">
      <c r="A1153" s="9">
        <v>43626</v>
      </c>
      <c r="B1153" s="10">
        <v>4.6600819951694294E-3</v>
      </c>
      <c r="C1153" s="10">
        <v>1.277942730599757E-2</v>
      </c>
      <c r="D1153" s="10">
        <f t="shared" si="136"/>
        <v>4.2857385927803325E-3</v>
      </c>
      <c r="E1153" s="10">
        <f t="shared" si="137"/>
        <v>1.1985799297495603E-2</v>
      </c>
      <c r="F1153" s="5">
        <f t="shared" si="138"/>
        <v>1.8367555285646744E-5</v>
      </c>
      <c r="G1153" s="5">
        <f t="shared" si="139"/>
        <v>1.436593847998461E-4</v>
      </c>
      <c r="H1153" s="6" cm="1">
        <f t="array" ref="H1153">INDEX(DCC_estimation!$O$16:$O$2531,P1153)</f>
        <v>0.71908339564575507</v>
      </c>
      <c r="I1153" s="10">
        <f t="shared" si="140"/>
        <v>4.2857385927803325E-3</v>
      </c>
      <c r="J1153" s="10">
        <f t="shared" si="141"/>
        <v>1.1985799297495603E-2</v>
      </c>
      <c r="K1153" s="14" cm="1">
        <f t="array" ref="K1153">INDEX(DCC_estimation!$P$16:$P$2531,P1153)</f>
        <v>9.4496130420245635E-3</v>
      </c>
      <c r="L1153" s="14" cm="1">
        <f t="array" ref="L1153">INDEX(DCC_estimation!$Q$17:$Q$2531,P1153)</f>
        <v>1.6929085343400662E-2</v>
      </c>
      <c r="M1153" s="14">
        <f>GARCH_SP500!I1150</f>
        <v>9.9495791198138811E-3</v>
      </c>
      <c r="N1153" s="14">
        <f>GARCH_AAPL!I1150</f>
        <v>1.8556519812407156E-2</v>
      </c>
      <c r="O1153" s="6">
        <f t="shared" si="142"/>
        <v>1.2882457852793934</v>
      </c>
      <c r="P1153" s="2">
        <f t="shared" si="143"/>
        <v>2273</v>
      </c>
    </row>
    <row r="1154" spans="1:16" x14ac:dyDescent="0.25">
      <c r="A1154" s="9">
        <v>43627</v>
      </c>
      <c r="B1154" s="10">
        <v>-3.4987685027698667E-4</v>
      </c>
      <c r="C1154" s="10">
        <v>1.1579582511164199E-2</v>
      </c>
      <c r="D1154" s="10">
        <f t="shared" si="136"/>
        <v>-7.242202526660834E-4</v>
      </c>
      <c r="E1154" s="10">
        <f t="shared" si="137"/>
        <v>1.0785954502662232E-2</v>
      </c>
      <c r="F1154" s="5">
        <f t="shared" si="138"/>
        <v>5.244949743717257E-7</v>
      </c>
      <c r="G1154" s="5">
        <f t="shared" si="139"/>
        <v>1.1633681453349967E-4</v>
      </c>
      <c r="H1154" s="6" cm="1">
        <f t="array" ref="H1154">INDEX(DCC_estimation!$O$16:$O$2531,P1154)</f>
        <v>0.72643139888048458</v>
      </c>
      <c r="I1154" s="10">
        <f t="shared" si="140"/>
        <v>7.242202526660834E-4</v>
      </c>
      <c r="J1154" s="10">
        <f t="shared" si="141"/>
        <v>1.0785954502662232E-2</v>
      </c>
      <c r="K1154" s="14" cm="1">
        <f t="array" ref="K1154">INDEX(DCC_estimation!$P$16:$P$2531,P1154)</f>
        <v>9.3548879040661857E-3</v>
      </c>
      <c r="L1154" s="14" cm="1">
        <f t="array" ref="L1154">INDEX(DCC_estimation!$Q$17:$Q$2531,P1154)</f>
        <v>1.7714091042580381E-2</v>
      </c>
      <c r="M1154" s="14">
        <f>GARCH_SP500!I1151</f>
        <v>8.9885984338713022E-3</v>
      </c>
      <c r="N1154" s="14">
        <f>GARCH_AAPL!I1151</f>
        <v>1.764066289085163E-2</v>
      </c>
      <c r="O1154" s="6">
        <f t="shared" si="142"/>
        <v>1.3755452836975957</v>
      </c>
      <c r="P1154" s="2">
        <f t="shared" si="143"/>
        <v>2275</v>
      </c>
    </row>
    <row r="1155" spans="1:16" x14ac:dyDescent="0.25">
      <c r="A1155" s="9">
        <v>43628</v>
      </c>
      <c r="B1155" s="10">
        <v>-2.0376197274856178E-3</v>
      </c>
      <c r="C1155" s="10">
        <v>-3.1825471625184232E-3</v>
      </c>
      <c r="D1155" s="10">
        <f t="shared" si="136"/>
        <v>-2.4119631298747143E-3</v>
      </c>
      <c r="E1155" s="10">
        <f t="shared" si="137"/>
        <v>-3.9761751710203916E-3</v>
      </c>
      <c r="F1155" s="5">
        <f t="shared" si="138"/>
        <v>5.8175661398750283E-6</v>
      </c>
      <c r="G1155" s="5">
        <f t="shared" si="139"/>
        <v>1.580996899063904E-5</v>
      </c>
      <c r="H1155" s="6" cm="1">
        <f t="array" ref="H1155">INDEX(DCC_estimation!$O$16:$O$2531,P1155)</f>
        <v>0.70268935615754147</v>
      </c>
      <c r="I1155" s="10">
        <f t="shared" si="140"/>
        <v>2.4119631298747143E-3</v>
      </c>
      <c r="J1155" s="10">
        <f t="shared" si="141"/>
        <v>3.9761751710203916E-3</v>
      </c>
      <c r="K1155" s="14" cm="1">
        <f t="array" ref="K1155">INDEX(DCC_estimation!$P$16:$P$2531,P1155)</f>
        <v>8.588290974687246E-3</v>
      </c>
      <c r="L1155" s="14" cm="1">
        <f t="array" ref="L1155">INDEX(DCC_estimation!$Q$17:$Q$2531,P1155)</f>
        <v>1.6958157130428728E-2</v>
      </c>
      <c r="M1155" s="14">
        <f>GARCH_SP500!I1152</f>
        <v>8.0307003951432289E-3</v>
      </c>
      <c r="N1155" s="14">
        <f>GARCH_AAPL!I1152</f>
        <v>1.6778627896742476E-2</v>
      </c>
      <c r="O1155" s="6">
        <f t="shared" si="142"/>
        <v>1.3875073109098206</v>
      </c>
      <c r="P1155" s="2">
        <f t="shared" si="143"/>
        <v>2277</v>
      </c>
    </row>
    <row r="1156" spans="1:16" x14ac:dyDescent="0.25">
      <c r="A1156" s="9">
        <v>43629</v>
      </c>
      <c r="B1156" s="10">
        <v>4.097449858325275E-3</v>
      </c>
      <c r="C1156" s="10">
        <v>-2.0604562117410019E-4</v>
      </c>
      <c r="D1156" s="10">
        <f t="shared" si="136"/>
        <v>3.7231064559361785E-3</v>
      </c>
      <c r="E1156" s="10">
        <f t="shared" si="137"/>
        <v>-9.996736296760682E-4</v>
      </c>
      <c r="F1156" s="5">
        <f t="shared" si="138"/>
        <v>1.3861521682233651E-5</v>
      </c>
      <c r="G1156" s="5">
        <f t="shared" si="139"/>
        <v>9.9934736586972484E-7</v>
      </c>
      <c r="H1156" s="6" cm="1">
        <f t="array" ref="H1156">INDEX(DCC_estimation!$O$16:$O$2531,P1156)</f>
        <v>0.65832704352119509</v>
      </c>
      <c r="I1156" s="10">
        <f t="shared" si="140"/>
        <v>3.7231064559361785E-3</v>
      </c>
      <c r="J1156" s="10">
        <f t="shared" si="141"/>
        <v>9.996736296760682E-4</v>
      </c>
      <c r="K1156" s="14" cm="1">
        <f t="array" ref="K1156">INDEX(DCC_estimation!$P$16:$P$2531,P1156)</f>
        <v>7.8380044398808392E-3</v>
      </c>
      <c r="L1156" s="14" cm="1">
        <f t="array" ref="L1156">INDEX(DCC_estimation!$Q$17:$Q$2531,P1156)</f>
        <v>1.6262283966313362E-2</v>
      </c>
      <c r="M1156" s="14">
        <f>GARCH_SP500!I1153</f>
        <v>7.3337530972673801E-3</v>
      </c>
      <c r="N1156" s="14">
        <f>GARCH_AAPL!I1153</f>
        <v>1.5754390380113698E-2</v>
      </c>
      <c r="O1156" s="6">
        <f t="shared" si="142"/>
        <v>1.3658963077351831</v>
      </c>
      <c r="P1156" s="2">
        <f t="shared" si="143"/>
        <v>2279</v>
      </c>
    </row>
    <row r="1157" spans="1:16" x14ac:dyDescent="0.25">
      <c r="A1157" s="9">
        <v>43630</v>
      </c>
      <c r="B1157" s="10">
        <v>-1.6115422390061696E-3</v>
      </c>
      <c r="C1157" s="10">
        <v>-7.2623644506768503E-3</v>
      </c>
      <c r="D1157" s="10">
        <f t="shared" si="136"/>
        <v>-1.9858856413952661E-3</v>
      </c>
      <c r="E1157" s="10">
        <f t="shared" si="137"/>
        <v>-8.0559924591788179E-3</v>
      </c>
      <c r="F1157" s="5">
        <f t="shared" si="138"/>
        <v>3.9437417806998876E-6</v>
      </c>
      <c r="G1157" s="5">
        <f t="shared" si="139"/>
        <v>6.4899014502345983E-5</v>
      </c>
      <c r="H1157" s="6" cm="1">
        <f t="array" ref="H1157">INDEX(DCC_estimation!$O$16:$O$2531,P1157)</f>
        <v>0.64545653217520338</v>
      </c>
      <c r="I1157" s="10">
        <f t="shared" si="140"/>
        <v>1.9858856413952661E-3</v>
      </c>
      <c r="J1157" s="10">
        <f t="shared" si="141"/>
        <v>8.0559924591788179E-3</v>
      </c>
      <c r="K1157" s="14" cm="1">
        <f t="array" ref="K1157">INDEX(DCC_estimation!$P$16:$P$2531,P1157)</f>
        <v>7.3066091125035303E-3</v>
      </c>
      <c r="L1157" s="14" cm="1">
        <f t="array" ref="L1157">INDEX(DCC_estimation!$Q$17:$Q$2531,P1157)</f>
        <v>1.5456609344337765E-2</v>
      </c>
      <c r="M1157" s="14">
        <f>GARCH_SP500!I1154</f>
        <v>6.8117103207648664E-3</v>
      </c>
      <c r="N1157" s="14">
        <f>GARCH_AAPL!I1154</f>
        <v>1.4803904302817528E-2</v>
      </c>
      <c r="O1157" s="6">
        <f t="shared" si="142"/>
        <v>1.3654171604048946</v>
      </c>
      <c r="P1157" s="2">
        <f t="shared" si="143"/>
        <v>2281</v>
      </c>
    </row>
    <row r="1158" spans="1:16" x14ac:dyDescent="0.25">
      <c r="A1158" s="9">
        <v>43633</v>
      </c>
      <c r="B1158" s="10">
        <v>9.3176953078999425E-4</v>
      </c>
      <c r="C1158" s="10">
        <v>5.9665662349990267E-3</v>
      </c>
      <c r="D1158" s="10">
        <f t="shared" si="136"/>
        <v>5.5742612840089753E-4</v>
      </c>
      <c r="E1158" s="10">
        <f t="shared" si="137"/>
        <v>5.1729382264970583E-3</v>
      </c>
      <c r="F1158" s="5">
        <f t="shared" si="138"/>
        <v>3.1072388862401387E-7</v>
      </c>
      <c r="G1158" s="5">
        <f t="shared" si="139"/>
        <v>2.6759289895154532E-5</v>
      </c>
      <c r="H1158" s="6" cm="1">
        <f t="array" ref="H1158">INDEX(DCC_estimation!$O$16:$O$2531,P1158)</f>
        <v>0.62279592812988038</v>
      </c>
      <c r="I1158" s="10">
        <f t="shared" si="140"/>
        <v>5.5742612840089753E-4</v>
      </c>
      <c r="J1158" s="10">
        <f t="shared" si="141"/>
        <v>5.1729382264970583E-3</v>
      </c>
      <c r="K1158" s="14" cm="1">
        <f t="array" ref="K1158">INDEX(DCC_estimation!$P$16:$P$2531,P1158)</f>
        <v>6.9287451335204361E-3</v>
      </c>
      <c r="L1158" s="14" cm="1">
        <f t="array" ref="L1158">INDEX(DCC_estimation!$Q$17:$Q$2531,P1158)</f>
        <v>1.4725978712876132E-2</v>
      </c>
      <c r="M1158" s="14">
        <f>GARCH_SP500!I1155</f>
        <v>6.3157071720293702E-3</v>
      </c>
      <c r="N1158" s="14">
        <f>GARCH_AAPL!I1155</f>
        <v>1.4316125974908746E-2</v>
      </c>
      <c r="O1158" s="6">
        <f t="shared" si="142"/>
        <v>1.3236566511498602</v>
      </c>
      <c r="P1158" s="2">
        <f t="shared" si="143"/>
        <v>2283</v>
      </c>
    </row>
    <row r="1159" spans="1:16" x14ac:dyDescent="0.25">
      <c r="A1159" s="9">
        <v>43634</v>
      </c>
      <c r="B1159" s="10">
        <v>9.7173725719545967E-3</v>
      </c>
      <c r="C1159" s="10">
        <v>2.3518469235133344E-2</v>
      </c>
      <c r="D1159" s="10">
        <f t="shared" si="136"/>
        <v>9.3430291695654998E-3</v>
      </c>
      <c r="E1159" s="10">
        <f t="shared" si="137"/>
        <v>2.2724841226631376E-2</v>
      </c>
      <c r="F1159" s="5">
        <f t="shared" si="138"/>
        <v>8.7292194063351791E-5</v>
      </c>
      <c r="G1159" s="5">
        <f t="shared" si="139"/>
        <v>5.1641840877560499E-4</v>
      </c>
      <c r="H1159" s="6" cm="1">
        <f t="array" ref="H1159">INDEX(DCC_estimation!$O$16:$O$2531,P1159)</f>
        <v>0.61965552521566292</v>
      </c>
      <c r="I1159" s="10">
        <f t="shared" si="140"/>
        <v>9.3430291695654998E-3</v>
      </c>
      <c r="J1159" s="10">
        <f t="shared" si="141"/>
        <v>2.2724841226631376E-2</v>
      </c>
      <c r="K1159" s="14" cm="1">
        <f t="array" ref="K1159">INDEX(DCC_estimation!$P$16:$P$2531,P1159)</f>
        <v>6.5699557630427884E-3</v>
      </c>
      <c r="L1159" s="14" cm="1">
        <f t="array" ref="L1159">INDEX(DCC_estimation!$Q$17:$Q$2531,P1159)</f>
        <v>1.4373949178801663E-2</v>
      </c>
      <c r="M1159" s="14">
        <f>GARCH_SP500!I1156</f>
        <v>5.8179755959269818E-3</v>
      </c>
      <c r="N1159" s="14">
        <f>GARCH_AAPL!I1156</f>
        <v>1.3656972800243253E-2</v>
      </c>
      <c r="O1159" s="6">
        <f t="shared" si="142"/>
        <v>1.3557012176423664</v>
      </c>
      <c r="P1159" s="2">
        <f t="shared" si="143"/>
        <v>2285</v>
      </c>
    </row>
    <row r="1160" spans="1:16" x14ac:dyDescent="0.25">
      <c r="A1160" s="9">
        <v>43635</v>
      </c>
      <c r="B1160" s="10">
        <v>2.9851769342814638E-3</v>
      </c>
      <c r="C1160" s="10">
        <v>-2.9226506006078123E-3</v>
      </c>
      <c r="D1160" s="10">
        <f t="shared" si="136"/>
        <v>2.6108335318923673E-3</v>
      </c>
      <c r="E1160" s="10">
        <f t="shared" si="137"/>
        <v>-3.7162786091097804E-3</v>
      </c>
      <c r="F1160" s="5">
        <f t="shared" si="138"/>
        <v>6.8164517312535731E-6</v>
      </c>
      <c r="G1160" s="5">
        <f t="shared" si="139"/>
        <v>1.3810726700526924E-5</v>
      </c>
      <c r="H1160" s="6" cm="1">
        <f t="array" ref="H1160">INDEX(DCC_estimation!$O$16:$O$2531,P1160)</f>
        <v>0.61193324171833141</v>
      </c>
      <c r="I1160" s="10">
        <f t="shared" si="140"/>
        <v>2.6108335318923673E-3</v>
      </c>
      <c r="J1160" s="10">
        <f t="shared" si="141"/>
        <v>3.7162786091097804E-3</v>
      </c>
      <c r="K1160" s="14" cm="1">
        <f t="array" ref="K1160">INDEX(DCC_estimation!$P$16:$P$2531,P1160)</f>
        <v>6.2240301312676584E-3</v>
      </c>
      <c r="L1160" s="14" cm="1">
        <f t="array" ref="L1160">INDEX(DCC_estimation!$Q$17:$Q$2531,P1160)</f>
        <v>1.3886997934616301E-2</v>
      </c>
      <c r="M1160" s="14">
        <f>GARCH_SP500!I1157</f>
        <v>6.7651172762607835E-3</v>
      </c>
      <c r="N1160" s="14">
        <f>GARCH_AAPL!I1157</f>
        <v>1.5105048314421251E-2</v>
      </c>
      <c r="O1160" s="6">
        <f t="shared" si="142"/>
        <v>1.3653397372185827</v>
      </c>
      <c r="P1160" s="2">
        <f t="shared" si="143"/>
        <v>2287</v>
      </c>
    </row>
    <row r="1161" spans="1:16" x14ac:dyDescent="0.25">
      <c r="A1161" s="9">
        <v>43636</v>
      </c>
      <c r="B1161" s="10">
        <v>9.4721950752785222E-3</v>
      </c>
      <c r="C1161" s="10">
        <v>8.0356397237708599E-3</v>
      </c>
      <c r="D1161" s="10">
        <f t="shared" si="136"/>
        <v>9.0978516728894253E-3</v>
      </c>
      <c r="E1161" s="10">
        <f t="shared" si="137"/>
        <v>7.2420117152688914E-3</v>
      </c>
      <c r="F1161" s="5">
        <f t="shared" si="138"/>
        <v>8.277090506189691E-5</v>
      </c>
      <c r="G1161" s="5">
        <f t="shared" si="139"/>
        <v>5.2446733684091873E-5</v>
      </c>
      <c r="H1161" s="6" cm="1">
        <f t="array" ref="H1161">INDEX(DCC_estimation!$O$16:$O$2531,P1161)</f>
        <v>0.65747352084168875</v>
      </c>
      <c r="I1161" s="10">
        <f t="shared" si="140"/>
        <v>9.0978516728894253E-3</v>
      </c>
      <c r="J1161" s="10">
        <f t="shared" si="141"/>
        <v>7.2420117152688914E-3</v>
      </c>
      <c r="K1161" s="14" cm="1">
        <f t="array" ref="K1161">INDEX(DCC_estimation!$P$16:$P$2531,P1161)</f>
        <v>6.9304731358497147E-3</v>
      </c>
      <c r="L1161" s="14" cm="1">
        <f t="array" ref="L1161">INDEX(DCC_estimation!$Q$17:$Q$2531,P1161)</f>
        <v>1.5030073122572077E-2</v>
      </c>
      <c r="M1161" s="14">
        <f>GARCH_SP500!I1158</f>
        <v>6.2602292149914794E-3</v>
      </c>
      <c r="N1161" s="14">
        <f>GARCH_AAPL!I1158</f>
        <v>1.4323252216189677E-2</v>
      </c>
      <c r="O1161" s="6">
        <f t="shared" si="142"/>
        <v>1.4258586536161395</v>
      </c>
      <c r="P1161" s="2">
        <f t="shared" si="143"/>
        <v>2289</v>
      </c>
    </row>
    <row r="1162" spans="1:16" x14ac:dyDescent="0.25">
      <c r="A1162" s="9">
        <v>43637</v>
      </c>
      <c r="B1162" s="10">
        <v>-1.2592326804730103E-3</v>
      </c>
      <c r="C1162" s="10">
        <v>-3.4092448246567653E-3</v>
      </c>
      <c r="D1162" s="10">
        <f t="shared" si="136"/>
        <v>-1.633576082862107E-3</v>
      </c>
      <c r="E1162" s="10">
        <f t="shared" si="137"/>
        <v>-4.2028728331587337E-3</v>
      </c>
      <c r="F1162" s="5">
        <f t="shared" si="138"/>
        <v>2.6685708184991057E-6</v>
      </c>
      <c r="G1162" s="5">
        <f t="shared" si="139"/>
        <v>1.766414005170372E-5</v>
      </c>
      <c r="H1162" s="6" cm="1">
        <f t="array" ref="H1162">INDEX(DCC_estimation!$O$16:$O$2531,P1162)</f>
        <v>0.62941349454488182</v>
      </c>
      <c r="I1162" s="10">
        <f t="shared" si="140"/>
        <v>1.633576082862107E-3</v>
      </c>
      <c r="J1162" s="10">
        <f t="shared" si="141"/>
        <v>4.2028728331587337E-3</v>
      </c>
      <c r="K1162" s="14" cm="1">
        <f t="array" ref="K1162">INDEX(DCC_estimation!$P$16:$P$2531,P1162)</f>
        <v>6.5648185732094366E-3</v>
      </c>
      <c r="L1162" s="14" cm="1">
        <f t="array" ref="L1162">INDEX(DCC_estimation!$Q$17:$Q$2531,P1162)</f>
        <v>1.4429934937405822E-2</v>
      </c>
      <c r="M1162" s="14">
        <f>GARCH_SP500!I1159</f>
        <v>6.9887190651988203E-3</v>
      </c>
      <c r="N1162" s="14">
        <f>GARCH_AAPL!I1159</f>
        <v>1.3763245074418427E-2</v>
      </c>
      <c r="O1162" s="6">
        <f t="shared" si="142"/>
        <v>1.3834953203539393</v>
      </c>
      <c r="P1162" s="2">
        <f t="shared" si="143"/>
        <v>2291</v>
      </c>
    </row>
    <row r="1163" spans="1:16" x14ac:dyDescent="0.25">
      <c r="A1163" s="9">
        <v>43640</v>
      </c>
      <c r="B1163" s="10">
        <v>-1.731933325650914E-3</v>
      </c>
      <c r="C1163" s="10">
        <v>-1.0061374383740773E-3</v>
      </c>
      <c r="D1163" s="10">
        <f t="shared" si="136"/>
        <v>-2.1062767280400105E-3</v>
      </c>
      <c r="E1163" s="10">
        <f t="shared" si="137"/>
        <v>-1.7997654468760453E-3</v>
      </c>
      <c r="F1163" s="5">
        <f t="shared" si="138"/>
        <v>4.4364016550829323E-6</v>
      </c>
      <c r="G1163" s="5">
        <f t="shared" si="139"/>
        <v>3.239155663768931E-6</v>
      </c>
      <c r="H1163" s="6" cm="1">
        <f t="array" ref="H1163">INDEX(DCC_estimation!$O$16:$O$2531,P1163)</f>
        <v>0.62318753663194004</v>
      </c>
      <c r="I1163" s="10">
        <f t="shared" si="140"/>
        <v>2.1062767280400105E-3</v>
      </c>
      <c r="J1163" s="10">
        <f t="shared" si="141"/>
        <v>1.7997654468760453E-3</v>
      </c>
      <c r="K1163" s="14" cm="1">
        <f t="array" ref="K1163">INDEX(DCC_estimation!$P$16:$P$2531,P1163)</f>
        <v>7.1106791153962333E-3</v>
      </c>
      <c r="L1163" s="14" cm="1">
        <f t="array" ref="L1163">INDEX(DCC_estimation!$Q$17:$Q$2531,P1163)</f>
        <v>1.4008909110753582E-2</v>
      </c>
      <c r="M1163" s="14">
        <f>GARCH_SP500!I1160</f>
        <v>6.4323633721790029E-3</v>
      </c>
      <c r="N1163" s="14">
        <f>GARCH_AAPL!I1160</f>
        <v>1.3216535572869835E-2</v>
      </c>
      <c r="O1163" s="6">
        <f t="shared" si="142"/>
        <v>1.2277558047484454</v>
      </c>
      <c r="P1163" s="2">
        <f t="shared" si="143"/>
        <v>2293</v>
      </c>
    </row>
    <row r="1164" spans="1:16" x14ac:dyDescent="0.25">
      <c r="A1164" s="9">
        <v>43641</v>
      </c>
      <c r="B1164" s="10">
        <v>-9.4963247152289876E-3</v>
      </c>
      <c r="C1164" s="10">
        <v>-1.5157578809547823E-2</v>
      </c>
      <c r="D1164" s="10">
        <f t="shared" si="136"/>
        <v>-9.8706681176180845E-3</v>
      </c>
      <c r="E1164" s="10">
        <f t="shared" si="137"/>
        <v>-1.595120681804979E-2</v>
      </c>
      <c r="F1164" s="5">
        <f t="shared" si="138"/>
        <v>9.7430089088162134E-5</v>
      </c>
      <c r="G1164" s="5">
        <f t="shared" si="139"/>
        <v>2.5444099895219813E-4</v>
      </c>
      <c r="H1164" s="6" cm="1">
        <f t="array" ref="H1164">INDEX(DCC_estimation!$O$16:$O$2531,P1164)</f>
        <v>0.61885878589877164</v>
      </c>
      <c r="I1164" s="10">
        <f t="shared" si="140"/>
        <v>9.8706681176180845E-3</v>
      </c>
      <c r="J1164" s="10">
        <f t="shared" si="141"/>
        <v>1.595120681804979E-2</v>
      </c>
      <c r="K1164" s="14" cm="1">
        <f t="array" ref="K1164">INDEX(DCC_estimation!$P$16:$P$2531,P1164)</f>
        <v>6.6935894304208498E-3</v>
      </c>
      <c r="L1164" s="14" cm="1">
        <f t="array" ref="L1164">INDEX(DCC_estimation!$Q$17:$Q$2531,P1164)</f>
        <v>1.3610470732279514E-2</v>
      </c>
      <c r="M1164" s="14">
        <f>GARCH_SP500!I1161</f>
        <v>6.0234098965539738E-3</v>
      </c>
      <c r="N1164" s="14">
        <f>GARCH_AAPL!I1161</f>
        <v>1.2675308135132493E-2</v>
      </c>
      <c r="O1164" s="6">
        <f t="shared" si="142"/>
        <v>1.2583621210181819</v>
      </c>
      <c r="P1164" s="2">
        <f t="shared" si="143"/>
        <v>2295</v>
      </c>
    </row>
    <row r="1165" spans="1:16" x14ac:dyDescent="0.25">
      <c r="A1165" s="9">
        <v>43642</v>
      </c>
      <c r="B1165" s="10">
        <v>-1.2339839170762978E-3</v>
      </c>
      <c r="C1165" s="10">
        <v>2.1629062877575711E-2</v>
      </c>
      <c r="D1165" s="10">
        <f t="shared" si="136"/>
        <v>-1.6083273194653946E-3</v>
      </c>
      <c r="E1165" s="10">
        <f t="shared" si="137"/>
        <v>2.0835434869073743E-2</v>
      </c>
      <c r="F1165" s="5">
        <f t="shared" si="138"/>
        <v>2.5867167665387415E-6</v>
      </c>
      <c r="G1165" s="5">
        <f t="shared" si="139"/>
        <v>4.3411534618341402E-4</v>
      </c>
      <c r="H1165" s="6" cm="1">
        <f t="array" ref="H1165">INDEX(DCC_estimation!$O$16:$O$2531,P1165)</f>
        <v>0.61433679353076298</v>
      </c>
      <c r="I1165" s="10">
        <f t="shared" si="140"/>
        <v>1.6083273194653946E-3</v>
      </c>
      <c r="J1165" s="10">
        <f t="shared" si="141"/>
        <v>2.0835434869073743E-2</v>
      </c>
      <c r="K1165" s="14" cm="1">
        <f t="array" ref="K1165">INDEX(DCC_estimation!$P$16:$P$2531,P1165)</f>
        <v>6.3951427942633785E-3</v>
      </c>
      <c r="L1165" s="14" cm="1">
        <f t="array" ref="L1165">INDEX(DCC_estimation!$Q$17:$Q$2531,P1165)</f>
        <v>1.3221554907868039E-2</v>
      </c>
      <c r="M1165" s="14">
        <f>GARCH_SP500!I1162</f>
        <v>7.287091057942275E-3</v>
      </c>
      <c r="N1165" s="14">
        <f>GARCH_AAPL!I1162</f>
        <v>1.3513160234956733E-2</v>
      </c>
      <c r="O1165" s="6">
        <f t="shared" si="142"/>
        <v>1.2701026245851261</v>
      </c>
      <c r="P1165" s="2">
        <f t="shared" si="143"/>
        <v>2297</v>
      </c>
    </row>
    <row r="1166" spans="1:16" x14ac:dyDescent="0.25">
      <c r="A1166" s="9">
        <v>43643</v>
      </c>
      <c r="B1166" s="10">
        <v>3.8232124594168582E-3</v>
      </c>
      <c r="C1166" s="10">
        <v>-3.0030029428829152E-4</v>
      </c>
      <c r="D1166" s="10">
        <f t="shared" si="136"/>
        <v>3.4488690570277617E-3</v>
      </c>
      <c r="E1166" s="10">
        <f t="shared" si="137"/>
        <v>-1.0939283027902595E-3</v>
      </c>
      <c r="F1166" s="5">
        <f t="shared" si="138"/>
        <v>1.1894697772523562E-5</v>
      </c>
      <c r="G1166" s="5">
        <f t="shared" si="139"/>
        <v>1.1966791316455777E-6</v>
      </c>
      <c r="H1166" s="6" cm="1">
        <f t="array" ref="H1166">INDEX(DCC_estimation!$O$16:$O$2531,P1166)</f>
        <v>0.65403360473335559</v>
      </c>
      <c r="I1166" s="10">
        <f t="shared" si="140"/>
        <v>3.4488690570277617E-3</v>
      </c>
      <c r="J1166" s="10">
        <f t="shared" si="141"/>
        <v>1.0939283027902595E-3</v>
      </c>
      <c r="K1166" s="14" cm="1">
        <f t="array" ref="K1166">INDEX(DCC_estimation!$P$16:$P$2531,P1166)</f>
        <v>7.3096358252676729E-3</v>
      </c>
      <c r="L1166" s="14" cm="1">
        <f t="array" ref="L1166">INDEX(DCC_estimation!$Q$17:$Q$2531,P1166)</f>
        <v>1.3880571867205489E-2</v>
      </c>
      <c r="M1166" s="14">
        <f>GARCH_SP500!I1163</f>
        <v>6.6720477152404211E-3</v>
      </c>
      <c r="N1166" s="14">
        <f>GARCH_AAPL!I1163</f>
        <v>1.4674958204063997E-2</v>
      </c>
      <c r="O1166" s="6">
        <f t="shared" si="142"/>
        <v>1.2419716482573699</v>
      </c>
      <c r="P1166" s="2">
        <f t="shared" si="143"/>
        <v>2299</v>
      </c>
    </row>
    <row r="1167" spans="1:16" x14ac:dyDescent="0.25">
      <c r="A1167" s="9">
        <v>43644</v>
      </c>
      <c r="B1167" s="10">
        <v>5.7574224252288086E-3</v>
      </c>
      <c r="C1167" s="10">
        <v>-9.111865242578121E-3</v>
      </c>
      <c r="D1167" s="10">
        <f t="shared" si="136"/>
        <v>5.3830790228397117E-3</v>
      </c>
      <c r="E1167" s="10">
        <f t="shared" si="137"/>
        <v>-9.9054932510800886E-3</v>
      </c>
      <c r="F1167" s="5">
        <f t="shared" si="138"/>
        <v>2.8977539766136945E-5</v>
      </c>
      <c r="G1167" s="5">
        <f t="shared" si="139"/>
        <v>9.811879654719318E-5</v>
      </c>
      <c r="H1167" s="6" cm="1">
        <f t="array" ref="H1167">INDEX(DCC_estimation!$O$16:$O$2531,P1167)</f>
        <v>0.56748485832794759</v>
      </c>
      <c r="I1167" s="10">
        <f t="shared" si="140"/>
        <v>5.3830790228397117E-3</v>
      </c>
      <c r="J1167" s="10">
        <f t="shared" si="141"/>
        <v>9.9054932510800886E-3</v>
      </c>
      <c r="K1167" s="14" cm="1">
        <f t="array" ref="K1167">INDEX(DCC_estimation!$P$16:$P$2531,P1167)</f>
        <v>6.8483346037480752E-3</v>
      </c>
      <c r="L1167" s="14" cm="1">
        <f t="array" ref="L1167">INDEX(DCC_estimation!$Q$17:$Q$2531,P1167)</f>
        <v>1.4772133968938936E-2</v>
      </c>
      <c r="M1167" s="14">
        <f>GARCH_SP500!I1164</f>
        <v>6.2579131620328025E-3</v>
      </c>
      <c r="N1167" s="14">
        <f>GARCH_AAPL!I1164</f>
        <v>1.3888078757000107E-2</v>
      </c>
      <c r="O1167" s="6">
        <f t="shared" si="142"/>
        <v>1.2240877290044796</v>
      </c>
      <c r="P1167" s="2">
        <f t="shared" si="143"/>
        <v>2301</v>
      </c>
    </row>
    <row r="1168" spans="1:16" x14ac:dyDescent="0.25">
      <c r="A1168" s="9">
        <v>43647</v>
      </c>
      <c r="B1168" s="10">
        <v>7.6722778200803976E-3</v>
      </c>
      <c r="C1168" s="10">
        <v>1.8340763945028371E-2</v>
      </c>
      <c r="D1168" s="10">
        <f t="shared" si="136"/>
        <v>7.2979344176913007E-3</v>
      </c>
      <c r="E1168" s="10">
        <f t="shared" si="137"/>
        <v>1.7547135936526403E-2</v>
      </c>
      <c r="F1168" s="5">
        <f t="shared" si="138"/>
        <v>5.3259846764923261E-5</v>
      </c>
      <c r="G1168" s="5">
        <f t="shared" si="139"/>
        <v>3.0790197957493632E-4</v>
      </c>
      <c r="H1168" s="6" cm="1">
        <f t="array" ref="H1168">INDEX(DCC_estimation!$O$16:$O$2531,P1168)</f>
        <v>0.56799878586781982</v>
      </c>
      <c r="I1168" s="10">
        <f t="shared" si="140"/>
        <v>7.2979344176913007E-3</v>
      </c>
      <c r="J1168" s="10">
        <f t="shared" si="141"/>
        <v>1.7547135936526403E-2</v>
      </c>
      <c r="K1168" s="14" cm="1">
        <f t="array" ref="K1168">INDEX(DCC_estimation!$P$16:$P$2531,P1168)</f>
        <v>6.5543097951724066E-3</v>
      </c>
      <c r="L1168" s="14" cm="1">
        <f t="array" ref="L1168">INDEX(DCC_estimation!$Q$17:$Q$2531,P1168)</f>
        <v>1.4161439751063019E-2</v>
      </c>
      <c r="M1168" s="14">
        <f>GARCH_SP500!I1165</f>
        <v>6.1943457735290607E-3</v>
      </c>
      <c r="N1168" s="14">
        <f>GARCH_AAPL!I1165</f>
        <v>1.3721507663185795E-2</v>
      </c>
      <c r="O1168" s="6">
        <f t="shared" si="142"/>
        <v>1.227235336155253</v>
      </c>
      <c r="P1168" s="2">
        <f t="shared" si="143"/>
        <v>2303</v>
      </c>
    </row>
    <row r="1169" spans="1:16" x14ac:dyDescent="0.25">
      <c r="A1169" s="9">
        <v>43648</v>
      </c>
      <c r="B1169" s="10">
        <v>2.9281490252435205E-3</v>
      </c>
      <c r="C1169" s="10">
        <v>5.8545868349375585E-3</v>
      </c>
      <c r="D1169" s="10">
        <f t="shared" si="136"/>
        <v>2.553805622854424E-3</v>
      </c>
      <c r="E1169" s="10">
        <f t="shared" si="137"/>
        <v>5.0609588264355901E-3</v>
      </c>
      <c r="F1169" s="5">
        <f t="shared" si="138"/>
        <v>6.5219231593228729E-6</v>
      </c>
      <c r="G1169" s="5">
        <f t="shared" si="139"/>
        <v>2.5613304242876305E-5</v>
      </c>
      <c r="H1169" s="6" cm="1">
        <f t="array" ref="H1169">INDEX(DCC_estimation!$O$16:$O$2531,P1169)</f>
        <v>0.5174707941848492</v>
      </c>
      <c r="I1169" s="10">
        <f t="shared" si="140"/>
        <v>2.553805622854424E-3</v>
      </c>
      <c r="J1169" s="10">
        <f t="shared" si="141"/>
        <v>5.0609588264355901E-3</v>
      </c>
      <c r="K1169" s="14" cm="1">
        <f t="array" ref="K1169">INDEX(DCC_estimation!$P$16:$P$2531,P1169)</f>
        <v>6.519171969358876E-3</v>
      </c>
      <c r="L1169" s="14" cm="1">
        <f t="array" ref="L1169">INDEX(DCC_estimation!$Q$17:$Q$2531,P1169)</f>
        <v>1.4042043345588546E-2</v>
      </c>
      <c r="M1169" s="14">
        <f>GARCH_SP500!I1166</f>
        <v>6.5159169938405221E-3</v>
      </c>
      <c r="N1169" s="14">
        <f>GARCH_AAPL!I1166</f>
        <v>1.4322425639162526E-2</v>
      </c>
      <c r="O1169" s="6">
        <f t="shared" si="142"/>
        <v>1.1146120022869079</v>
      </c>
      <c r="P1169" s="2">
        <f t="shared" si="143"/>
        <v>2305</v>
      </c>
    </row>
    <row r="1170" spans="1:16" x14ac:dyDescent="0.25">
      <c r="A1170" s="9">
        <v>43649</v>
      </c>
      <c r="B1170" s="10">
        <v>7.672358989710748E-3</v>
      </c>
      <c r="C1170" s="10">
        <v>8.2869236578093641E-3</v>
      </c>
      <c r="D1170" s="10">
        <f t="shared" ref="D1170:D1233" si="144">B1170-B$8</f>
        <v>7.2980155873216511E-3</v>
      </c>
      <c r="E1170" s="10">
        <f t="shared" ref="E1170:E1233" si="145">C1170-C$8</f>
        <v>7.4932956493073957E-3</v>
      </c>
      <c r="F1170" s="5">
        <f t="shared" ref="F1170:F1233" si="146">D1170^2</f>
        <v>5.3261031512789784E-5</v>
      </c>
      <c r="G1170" s="5">
        <f t="shared" ref="G1170:G1233" si="147">E1170^2</f>
        <v>5.6149479687929142E-5</v>
      </c>
      <c r="H1170" s="6" cm="1">
        <f t="array" ref="H1170">INDEX(DCC_estimation!$O$16:$O$2531,P1170)</f>
        <v>0.57646093478399729</v>
      </c>
      <c r="I1170" s="10">
        <f t="shared" ref="I1170:I1233" si="148">ABS(D1170)</f>
        <v>7.2980155873216511E-3</v>
      </c>
      <c r="J1170" s="10">
        <f t="shared" ref="J1170:J1233" si="149">ABS(E1170)</f>
        <v>7.4932956493073957E-3</v>
      </c>
      <c r="K1170" s="14" cm="1">
        <f t="array" ref="K1170">INDEX(DCC_estimation!$P$16:$P$2531,P1170)</f>
        <v>6.7622044404571742E-3</v>
      </c>
      <c r="L1170" s="14" cm="1">
        <f t="array" ref="L1170">INDEX(DCC_estimation!$Q$17:$Q$2531,P1170)</f>
        <v>1.4500511236935285E-2</v>
      </c>
      <c r="M1170" s="14">
        <f>GARCH_SP500!I1167</f>
        <v>6.0566211891549251E-3</v>
      </c>
      <c r="N1170" s="14">
        <f>GARCH_AAPL!I1167</f>
        <v>1.3657904084844647E-2</v>
      </c>
      <c r="O1170" s="6">
        <f t="shared" ref="O1170:O1233" si="150">(K1170*L1170*H1170)/K1170^2</f>
        <v>1.2361321424237277</v>
      </c>
      <c r="P1170" s="2">
        <f t="shared" si="143"/>
        <v>2307</v>
      </c>
    </row>
    <row r="1171" spans="1:16" x14ac:dyDescent="0.25">
      <c r="A1171" s="9">
        <v>43651</v>
      </c>
      <c r="B1171" s="10">
        <v>-1.8058494836139527E-3</v>
      </c>
      <c r="C1171" s="10">
        <v>-8.8062226152096912E-4</v>
      </c>
      <c r="D1171" s="10">
        <f t="shared" si="144"/>
        <v>-2.1801928860030492E-3</v>
      </c>
      <c r="E1171" s="10">
        <f t="shared" si="145"/>
        <v>-1.6742502700229371E-3</v>
      </c>
      <c r="F1171" s="5">
        <f t="shared" si="146"/>
        <v>4.7532410201783045E-6</v>
      </c>
      <c r="G1171" s="5">
        <f t="shared" si="147"/>
        <v>2.8031139666718779E-6</v>
      </c>
      <c r="H1171" s="6" cm="1">
        <f t="array" ref="H1171">INDEX(DCC_estimation!$O$16:$O$2531,P1171)</f>
        <v>0.58562462456137487</v>
      </c>
      <c r="I1171" s="10">
        <f t="shared" si="148"/>
        <v>2.1801928860030492E-3</v>
      </c>
      <c r="J1171" s="10">
        <f t="shared" si="149"/>
        <v>1.6742502700229371E-3</v>
      </c>
      <c r="K1171" s="14" cm="1">
        <f t="array" ref="K1171">INDEX(DCC_estimation!$P$16:$P$2531,P1171)</f>
        <v>6.4313307652897351E-3</v>
      </c>
      <c r="L1171" s="14" cm="1">
        <f t="array" ref="L1171">INDEX(DCC_estimation!$Q$17:$Q$2531,P1171)</f>
        <v>1.3987246263210554E-2</v>
      </c>
      <c r="M1171" s="14">
        <f>GARCH_SP500!I1168</f>
        <v>6.4190923222129355E-3</v>
      </c>
      <c r="N1171" s="14">
        <f>GARCH_AAPL!I1168</f>
        <v>1.322554275715504E-2</v>
      </c>
      <c r="O1171" s="6">
        <f t="shared" si="150"/>
        <v>1.2736517744894984</v>
      </c>
      <c r="P1171" s="2">
        <f t="shared" ref="P1171:P1234" si="151">P1170+2</f>
        <v>2309</v>
      </c>
    </row>
    <row r="1172" spans="1:16" x14ac:dyDescent="0.25">
      <c r="A1172" s="9">
        <v>43654</v>
      </c>
      <c r="B1172" s="10">
        <v>-4.8354573453138761E-3</v>
      </c>
      <c r="C1172" s="10">
        <v>-2.0613974844322036E-2</v>
      </c>
      <c r="D1172" s="10">
        <f t="shared" si="144"/>
        <v>-5.209800747702973E-3</v>
      </c>
      <c r="E1172" s="10">
        <f t="shared" si="145"/>
        <v>-2.1407602852824004E-2</v>
      </c>
      <c r="F1172" s="5">
        <f t="shared" si="146"/>
        <v>2.7142023830766457E-5</v>
      </c>
      <c r="G1172" s="5">
        <f t="shared" si="147"/>
        <v>4.582854599042384E-4</v>
      </c>
      <c r="H1172" s="6" cm="1">
        <f t="array" ref="H1172">INDEX(DCC_estimation!$O$16:$O$2531,P1172)</f>
        <v>0.59811269872073125</v>
      </c>
      <c r="I1172" s="10">
        <f t="shared" si="148"/>
        <v>5.209800747702973E-3</v>
      </c>
      <c r="J1172" s="10">
        <f t="shared" si="149"/>
        <v>2.1407602852824004E-2</v>
      </c>
      <c r="K1172" s="14" cm="1">
        <f t="array" ref="K1172">INDEX(DCC_estimation!$P$16:$P$2531,P1172)</f>
        <v>6.7000342807508858E-3</v>
      </c>
      <c r="L1172" s="14" cm="1">
        <f t="array" ref="L1172">INDEX(DCC_estimation!$Q$17:$Q$2531,P1172)</f>
        <v>1.3661181600964517E-2</v>
      </c>
      <c r="M1172" s="14">
        <f>GARCH_SP500!I1169</f>
        <v>6.0194286581945677E-3</v>
      </c>
      <c r="N1172" s="14">
        <f>GARCH_AAPL!I1169</f>
        <v>1.2679837314643651E-2</v>
      </c>
      <c r="O1172" s="6">
        <f t="shared" si="150"/>
        <v>1.2195349833570042</v>
      </c>
      <c r="P1172" s="2">
        <f t="shared" si="151"/>
        <v>2311</v>
      </c>
    </row>
    <row r="1173" spans="1:16" x14ac:dyDescent="0.25">
      <c r="A1173" s="9">
        <v>43655</v>
      </c>
      <c r="B1173" s="10">
        <v>1.2365799156572876E-3</v>
      </c>
      <c r="C1173" s="10">
        <v>6.0993899390182627E-3</v>
      </c>
      <c r="D1173" s="10">
        <f t="shared" si="144"/>
        <v>8.6223651326819092E-4</v>
      </c>
      <c r="E1173" s="10">
        <f t="shared" si="145"/>
        <v>5.3057619305162942E-3</v>
      </c>
      <c r="F1173" s="5">
        <f t="shared" si="146"/>
        <v>7.4345180481288718E-7</v>
      </c>
      <c r="G1173" s="5">
        <f t="shared" si="147"/>
        <v>2.8151109663315994E-5</v>
      </c>
      <c r="H1173" s="6" cm="1">
        <f t="array" ref="H1173">INDEX(DCC_estimation!$O$16:$O$2531,P1173)</f>
        <v>0.59964196304630013</v>
      </c>
      <c r="I1173" s="10">
        <f t="shared" si="148"/>
        <v>8.6223651326819092E-4</v>
      </c>
      <c r="J1173" s="10">
        <f t="shared" si="149"/>
        <v>5.3057619305162942E-3</v>
      </c>
      <c r="K1173" s="14" cm="1">
        <f t="array" ref="K1173">INDEX(DCC_estimation!$P$16:$P$2531,P1173)</f>
        <v>6.4046368249656817E-3</v>
      </c>
      <c r="L1173" s="14" cm="1">
        <f t="array" ref="L1173">INDEX(DCC_estimation!$Q$17:$Q$2531,P1173)</f>
        <v>1.3260501424241516E-2</v>
      </c>
      <c r="M1173" s="14">
        <f>GARCH_SP500!I1170</f>
        <v>6.1408642284652825E-3</v>
      </c>
      <c r="N1173" s="14">
        <f>GARCH_AAPL!I1170</f>
        <v>1.4440043801044973E-2</v>
      </c>
      <c r="O1173" s="6">
        <f t="shared" si="150"/>
        <v>1.2415306788379914</v>
      </c>
      <c r="P1173" s="2">
        <f t="shared" si="151"/>
        <v>2313</v>
      </c>
    </row>
    <row r="1174" spans="1:16" x14ac:dyDescent="0.25">
      <c r="A1174" s="9">
        <v>43656</v>
      </c>
      <c r="B1174" s="10">
        <v>4.5106271584056667E-3</v>
      </c>
      <c r="C1174" s="10">
        <v>9.8886501711656916E-3</v>
      </c>
      <c r="D1174" s="10">
        <f t="shared" si="144"/>
        <v>4.1362837560165698E-3</v>
      </c>
      <c r="E1174" s="10">
        <f t="shared" si="145"/>
        <v>9.095022162663724E-3</v>
      </c>
      <c r="F1174" s="5">
        <f t="shared" si="146"/>
        <v>1.7108843310286541E-5</v>
      </c>
      <c r="G1174" s="5">
        <f t="shared" si="147"/>
        <v>8.2719428139344322E-5</v>
      </c>
      <c r="H1174" s="6" cm="1">
        <f t="array" ref="H1174">INDEX(DCC_estimation!$O$16:$O$2531,P1174)</f>
        <v>0.62060438463068013</v>
      </c>
      <c r="I1174" s="10">
        <f t="shared" si="148"/>
        <v>4.1362837560165698E-3</v>
      </c>
      <c r="J1174" s="10">
        <f t="shared" si="149"/>
        <v>9.095022162663724E-3</v>
      </c>
      <c r="K1174" s="14" cm="1">
        <f t="array" ref="K1174">INDEX(DCC_estimation!$P$16:$P$2531,P1174)</f>
        <v>6.4818798149352029E-3</v>
      </c>
      <c r="L1174" s="14" cm="1">
        <f t="array" ref="L1174">INDEX(DCC_estimation!$Q$17:$Q$2531,P1174)</f>
        <v>1.461976055188826E-2</v>
      </c>
      <c r="M1174" s="14">
        <f>GARCH_SP500!I1171</f>
        <v>5.6803887329544209E-3</v>
      </c>
      <c r="N1174" s="14">
        <f>GARCH_AAPL!I1171</f>
        <v>1.3766383663092692E-2</v>
      </c>
      <c r="O1174" s="6">
        <f t="shared" si="150"/>
        <v>1.3997617604459094</v>
      </c>
      <c r="P1174" s="2">
        <f t="shared" si="151"/>
        <v>2315</v>
      </c>
    </row>
    <row r="1175" spans="1:16" x14ac:dyDescent="0.25">
      <c r="A1175" s="9">
        <v>43657</v>
      </c>
      <c r="B1175" s="10">
        <v>2.285278994477169E-3</v>
      </c>
      <c r="C1175" s="10">
        <v>-7.2823698722112029E-3</v>
      </c>
      <c r="D1175" s="10">
        <f t="shared" si="144"/>
        <v>1.9109355920880723E-3</v>
      </c>
      <c r="E1175" s="10">
        <f t="shared" si="145"/>
        <v>-8.0759978807131705E-3</v>
      </c>
      <c r="F1175" s="5">
        <f t="shared" si="146"/>
        <v>3.6516748371089913E-6</v>
      </c>
      <c r="G1175" s="5">
        <f t="shared" si="147"/>
        <v>6.5221741769283615E-5</v>
      </c>
      <c r="H1175" s="6" cm="1">
        <f t="array" ref="H1175">INDEX(DCC_estimation!$O$16:$O$2531,P1175)</f>
        <v>0.61358437969941004</v>
      </c>
      <c r="I1175" s="10">
        <f t="shared" si="148"/>
        <v>1.9109355920880723E-3</v>
      </c>
      <c r="J1175" s="10">
        <f t="shared" si="149"/>
        <v>8.0759978807131705E-3</v>
      </c>
      <c r="K1175" s="14" cm="1">
        <f t="array" ref="K1175">INDEX(DCC_estimation!$P$16:$P$2531,P1175)</f>
        <v>6.1583087598465281E-3</v>
      </c>
      <c r="L1175" s="14" cm="1">
        <f t="array" ref="L1175">INDEX(DCC_estimation!$Q$17:$Q$2531,P1175)</f>
        <v>1.4092181902634657E-2</v>
      </c>
      <c r="M1175" s="14">
        <f>GARCH_SP500!I1172</f>
        <v>5.5697149739860046E-3</v>
      </c>
      <c r="N1175" s="14">
        <f>GARCH_AAPL!I1172</f>
        <v>1.3425418788414765E-2</v>
      </c>
      <c r="O1175" s="6">
        <f t="shared" si="150"/>
        <v>1.4040774875917108</v>
      </c>
      <c r="P1175" s="2">
        <f t="shared" si="151"/>
        <v>2317</v>
      </c>
    </row>
    <row r="1176" spans="1:16" x14ac:dyDescent="0.25">
      <c r="A1176" s="9">
        <v>43658</v>
      </c>
      <c r="B1176" s="10">
        <v>4.6201386041582193E-3</v>
      </c>
      <c r="C1176" s="10">
        <v>7.6827955390335045E-3</v>
      </c>
      <c r="D1176" s="10">
        <f t="shared" si="144"/>
        <v>4.2457952017691224E-3</v>
      </c>
      <c r="E1176" s="10">
        <f t="shared" si="145"/>
        <v>6.8891675305315361E-3</v>
      </c>
      <c r="F1176" s="5">
        <f t="shared" si="146"/>
        <v>1.8026776895365704E-5</v>
      </c>
      <c r="G1176" s="5">
        <f t="shared" si="147"/>
        <v>4.7460629263729987E-5</v>
      </c>
      <c r="H1176" s="6" cm="1">
        <f t="array" ref="H1176">INDEX(DCC_estimation!$O$16:$O$2531,P1176)</f>
        <v>0.61798669637846959</v>
      </c>
      <c r="I1176" s="10">
        <f t="shared" si="148"/>
        <v>4.2457952017691224E-3</v>
      </c>
      <c r="J1176" s="10">
        <f t="shared" si="149"/>
        <v>6.8891675305315361E-3</v>
      </c>
      <c r="K1176" s="14" cm="1">
        <f t="array" ref="K1176">INDEX(DCC_estimation!$P$16:$P$2531,P1176)</f>
        <v>6.0900072692025896E-3</v>
      </c>
      <c r="L1176" s="14" cm="1">
        <f t="array" ref="L1176">INDEX(DCC_estimation!$Q$17:$Q$2531,P1176)</f>
        <v>1.3828893733796966E-2</v>
      </c>
      <c r="M1176" s="14">
        <f>GARCH_SP500!I1173</f>
        <v>5.2644647297354656E-3</v>
      </c>
      <c r="N1176" s="14">
        <f>GARCH_AAPL!I1173</f>
        <v>1.3183889325095356E-2</v>
      </c>
      <c r="O1176" s="6">
        <f t="shared" si="150"/>
        <v>1.4032942778797548</v>
      </c>
      <c r="P1176" s="2">
        <f t="shared" si="151"/>
        <v>2319</v>
      </c>
    </row>
    <row r="1177" spans="1:16" x14ac:dyDescent="0.25">
      <c r="A1177" s="9">
        <v>43661</v>
      </c>
      <c r="B1177" s="10">
        <v>1.7585947169163063E-4</v>
      </c>
      <c r="C1177" s="10">
        <v>9.3950022745694639E-3</v>
      </c>
      <c r="D1177" s="10">
        <f t="shared" si="144"/>
        <v>-1.9848393069746604E-4</v>
      </c>
      <c r="E1177" s="10">
        <f t="shared" si="145"/>
        <v>8.6013742660674963E-3</v>
      </c>
      <c r="F1177" s="5">
        <f t="shared" si="146"/>
        <v>3.9395870745116503E-8</v>
      </c>
      <c r="G1177" s="5">
        <f t="shared" si="147"/>
        <v>7.3983639264968163E-5</v>
      </c>
      <c r="H1177" s="6" cm="1">
        <f t="array" ref="H1177">INDEX(DCC_estimation!$O$16:$O$2531,P1177)</f>
        <v>0.59225233246773401</v>
      </c>
      <c r="I1177" s="10">
        <f t="shared" si="148"/>
        <v>1.9848393069746604E-4</v>
      </c>
      <c r="J1177" s="10">
        <f t="shared" si="149"/>
        <v>8.6013742660674963E-3</v>
      </c>
      <c r="K1177" s="14" cm="1">
        <f t="array" ref="K1177">INDEX(DCC_estimation!$P$16:$P$2531,P1177)</f>
        <v>5.8848477836709063E-3</v>
      </c>
      <c r="L1177" s="14" cm="1">
        <f t="array" ref="L1177">INDEX(DCC_estimation!$Q$17:$Q$2531,P1177)</f>
        <v>1.3653310079035995E-2</v>
      </c>
      <c r="M1177" s="14">
        <f>GARCH_SP500!I1174</f>
        <v>5.2737216633615231E-3</v>
      </c>
      <c r="N1177" s="14">
        <f>GARCH_AAPL!I1174</f>
        <v>1.279736588122665E-2</v>
      </c>
      <c r="O1177" s="6">
        <f t="shared" si="150"/>
        <v>1.3740720299769931</v>
      </c>
      <c r="P1177" s="2">
        <f t="shared" si="151"/>
        <v>2321</v>
      </c>
    </row>
    <row r="1178" spans="1:16" x14ac:dyDescent="0.25">
      <c r="A1178" s="9">
        <v>43662</v>
      </c>
      <c r="B1178" s="10">
        <v>-3.4037753375577573E-3</v>
      </c>
      <c r="C1178" s="10">
        <v>-3.4599092262594944E-3</v>
      </c>
      <c r="D1178" s="10">
        <f t="shared" si="144"/>
        <v>-3.7781187399468538E-3</v>
      </c>
      <c r="E1178" s="10">
        <f t="shared" si="145"/>
        <v>-4.2535372347614628E-3</v>
      </c>
      <c r="F1178" s="5">
        <f t="shared" si="146"/>
        <v>1.4274181213137602E-5</v>
      </c>
      <c r="G1178" s="5">
        <f t="shared" si="147"/>
        <v>1.8092579007502191E-5</v>
      </c>
      <c r="H1178" s="6" cm="1">
        <f t="array" ref="H1178">INDEX(DCC_estimation!$O$16:$O$2531,P1178)</f>
        <v>0.60111900695815002</v>
      </c>
      <c r="I1178" s="10">
        <f t="shared" si="148"/>
        <v>3.7781187399468538E-3</v>
      </c>
      <c r="J1178" s="10">
        <f t="shared" si="149"/>
        <v>4.2535372347614628E-3</v>
      </c>
      <c r="K1178" s="14" cm="1">
        <f t="array" ref="K1178">INDEX(DCC_estimation!$P$16:$P$2531,P1178)</f>
        <v>5.898744875368872E-3</v>
      </c>
      <c r="L1178" s="14" cm="1">
        <f t="array" ref="L1178">INDEX(DCC_estimation!$Q$17:$Q$2531,P1178)</f>
        <v>1.3364269335726049E-2</v>
      </c>
      <c r="M1178" s="14">
        <f>GARCH_SP500!I1175</f>
        <v>4.9962372810623424E-3</v>
      </c>
      <c r="N1178" s="14">
        <f>GARCH_AAPL!I1175</f>
        <v>1.2595375943574056E-2</v>
      </c>
      <c r="O1178" s="6">
        <f t="shared" si="150"/>
        <v>1.3619026558273601</v>
      </c>
      <c r="P1178" s="2">
        <f t="shared" si="151"/>
        <v>2323</v>
      </c>
    </row>
    <row r="1179" spans="1:16" x14ac:dyDescent="0.25">
      <c r="A1179" s="9">
        <v>43663</v>
      </c>
      <c r="B1179" s="10">
        <v>-6.5312046444121474E-3</v>
      </c>
      <c r="C1179" s="10">
        <v>-5.6234327628361669E-3</v>
      </c>
      <c r="D1179" s="10">
        <f t="shared" si="144"/>
        <v>-6.9055480468012444E-3</v>
      </c>
      <c r="E1179" s="10">
        <f t="shared" si="145"/>
        <v>-6.4170607713381353E-3</v>
      </c>
      <c r="F1179" s="5">
        <f t="shared" si="146"/>
        <v>4.768659382668048E-5</v>
      </c>
      <c r="G1179" s="5">
        <f t="shared" si="147"/>
        <v>4.1178668943046787E-5</v>
      </c>
      <c r="H1179" s="6" cm="1">
        <f t="array" ref="H1179">INDEX(DCC_estimation!$O$16:$O$2531,P1179)</f>
        <v>0.59005564807424549</v>
      </c>
      <c r="I1179" s="10">
        <f t="shared" si="148"/>
        <v>6.9055480468012444E-3</v>
      </c>
      <c r="J1179" s="10">
        <f t="shared" si="149"/>
        <v>6.4170607713381353E-3</v>
      </c>
      <c r="K1179" s="14" cm="1">
        <f t="array" ref="K1179">INDEX(DCC_estimation!$P$16:$P$2531,P1179)</f>
        <v>5.711852777029138E-3</v>
      </c>
      <c r="L1179" s="14" cm="1">
        <f t="array" ref="L1179">INDEX(DCC_estimation!$Q$17:$Q$2531,P1179)</f>
        <v>1.3217332119288137E-2</v>
      </c>
      <c r="M1179" s="14">
        <f>GARCH_SP500!I1176</f>
        <v>5.1407827873080859E-3</v>
      </c>
      <c r="N1179" s="14">
        <f>GARCH_AAPL!I1176</f>
        <v>1.2250433503570107E-2</v>
      </c>
      <c r="O1179" s="6">
        <f t="shared" si="150"/>
        <v>1.3653995951757558</v>
      </c>
      <c r="P1179" s="2">
        <f t="shared" si="151"/>
        <v>2325</v>
      </c>
    </row>
    <row r="1180" spans="1:16" x14ac:dyDescent="0.25">
      <c r="A1180" s="9">
        <v>43664</v>
      </c>
      <c r="B1180" s="10">
        <v>3.5819355184592006E-3</v>
      </c>
      <c r="C1180" s="10">
        <v>1.1359704495315315E-2</v>
      </c>
      <c r="D1180" s="10">
        <f t="shared" si="144"/>
        <v>3.207592116070104E-3</v>
      </c>
      <c r="E1180" s="10">
        <f t="shared" si="145"/>
        <v>1.0566076486813347E-2</v>
      </c>
      <c r="F1180" s="5">
        <f t="shared" si="146"/>
        <v>1.0288647183075088E-5</v>
      </c>
      <c r="G1180" s="5">
        <f t="shared" si="147"/>
        <v>1.1164197232518988E-4</v>
      </c>
      <c r="H1180" s="6" cm="1">
        <f t="array" ref="H1180">INDEX(DCC_estimation!$O$16:$O$2531,P1180)</f>
        <v>0.59823666673032916</v>
      </c>
      <c r="I1180" s="10">
        <f t="shared" si="148"/>
        <v>3.207592116070104E-3</v>
      </c>
      <c r="J1180" s="10">
        <f t="shared" si="149"/>
        <v>1.0566076486813347E-2</v>
      </c>
      <c r="K1180" s="14" cm="1">
        <f t="array" ref="K1180">INDEX(DCC_estimation!$P$16:$P$2531,P1180)</f>
        <v>5.8020944903746261E-3</v>
      </c>
      <c r="L1180" s="14" cm="1">
        <f t="array" ref="L1180">INDEX(DCC_estimation!$Q$17:$Q$2531,P1180)</f>
        <v>1.2971979422221655E-2</v>
      </c>
      <c r="M1180" s="14">
        <f>GARCH_SP500!I1177</f>
        <v>5.9142285431745979E-3</v>
      </c>
      <c r="N1180" s="14">
        <f>GARCH_AAPL!I1177</f>
        <v>1.2100082540078673E-2</v>
      </c>
      <c r="O1180" s="6">
        <f t="shared" si="150"/>
        <v>1.3375021284672739</v>
      </c>
      <c r="P1180" s="2">
        <f t="shared" si="151"/>
        <v>2327</v>
      </c>
    </row>
    <row r="1181" spans="1:16" x14ac:dyDescent="0.25">
      <c r="A1181" s="9">
        <v>43665</v>
      </c>
      <c r="B1181" s="10">
        <v>-6.1767347442999165E-3</v>
      </c>
      <c r="C1181" s="10">
        <v>-1.492758893459889E-2</v>
      </c>
      <c r="D1181" s="10">
        <f t="shared" si="144"/>
        <v>-6.5510781466890135E-3</v>
      </c>
      <c r="E1181" s="10">
        <f t="shared" si="145"/>
        <v>-1.5721216943100857E-2</v>
      </c>
      <c r="F1181" s="5">
        <f t="shared" si="146"/>
        <v>4.291662488402636E-5</v>
      </c>
      <c r="G1181" s="5">
        <f t="shared" si="147"/>
        <v>2.4715666217204149E-4</v>
      </c>
      <c r="H1181" s="6" cm="1">
        <f t="array" ref="H1181">INDEX(DCC_estimation!$O$16:$O$2531,P1181)</f>
        <v>0.6088435073556332</v>
      </c>
      <c r="I1181" s="10">
        <f t="shared" si="148"/>
        <v>6.5510781466890135E-3</v>
      </c>
      <c r="J1181" s="10">
        <f t="shared" si="149"/>
        <v>1.5721216943100857E-2</v>
      </c>
      <c r="K1181" s="14" cm="1">
        <f t="array" ref="K1181">INDEX(DCC_estimation!$P$16:$P$2531,P1181)</f>
        <v>6.3248674597311217E-3</v>
      </c>
      <c r="L1181" s="14" cm="1">
        <f t="array" ref="L1181">INDEX(DCC_estimation!$Q$17:$Q$2531,P1181)</f>
        <v>1.2873588317552614E-2</v>
      </c>
      <c r="M1181" s="14">
        <f>GARCH_SP500!I1178</f>
        <v>5.6383908602161935E-3</v>
      </c>
      <c r="N1181" s="14">
        <f>GARCH_AAPL!I1178</f>
        <v>1.2204941708697957E-2</v>
      </c>
      <c r="O1181" s="6">
        <f t="shared" si="150"/>
        <v>1.2392355592293218</v>
      </c>
      <c r="P1181" s="2">
        <f t="shared" si="151"/>
        <v>2329</v>
      </c>
    </row>
    <row r="1182" spans="1:16" x14ac:dyDescent="0.25">
      <c r="A1182" s="9">
        <v>43668</v>
      </c>
      <c r="B1182" s="10">
        <v>2.8287212634507952E-3</v>
      </c>
      <c r="C1182" s="10">
        <v>2.2854060375222085E-2</v>
      </c>
      <c r="D1182" s="10">
        <f t="shared" si="144"/>
        <v>2.4543778610616987E-3</v>
      </c>
      <c r="E1182" s="10">
        <f t="shared" si="145"/>
        <v>2.2060432366720117E-2</v>
      </c>
      <c r="F1182" s="5">
        <f t="shared" si="146"/>
        <v>6.0239706848697989E-6</v>
      </c>
      <c r="G1182" s="5">
        <f t="shared" si="147"/>
        <v>4.8666267620663258E-4</v>
      </c>
      <c r="H1182" s="6" cm="1">
        <f t="array" ref="H1182">INDEX(DCC_estimation!$O$16:$O$2531,P1182)</f>
        <v>0.61183278068880187</v>
      </c>
      <c r="I1182" s="10">
        <f t="shared" si="148"/>
        <v>2.4543778610616987E-3</v>
      </c>
      <c r="J1182" s="10">
        <f t="shared" si="149"/>
        <v>2.2060432366720117E-2</v>
      </c>
      <c r="K1182" s="14" cm="1">
        <f t="array" ref="K1182">INDEX(DCC_estimation!$P$16:$P$2531,P1182)</f>
        <v>6.1369380843608627E-3</v>
      </c>
      <c r="L1182" s="14" cm="1">
        <f t="array" ref="L1182">INDEX(DCC_estimation!$Q$17:$Q$2531,P1182)</f>
        <v>1.2954267036706067E-2</v>
      </c>
      <c r="M1182" s="14">
        <f>GARCH_SP500!I1179</f>
        <v>6.1572220961719146E-3</v>
      </c>
      <c r="N1182" s="14">
        <f>GARCH_AAPL!I1179</f>
        <v>1.3126297347252205E-2</v>
      </c>
      <c r="O1182" s="6">
        <f t="shared" si="150"/>
        <v>1.291498319504164</v>
      </c>
      <c r="P1182" s="2">
        <f t="shared" si="151"/>
        <v>2331</v>
      </c>
    </row>
    <row r="1183" spans="1:16" x14ac:dyDescent="0.25">
      <c r="A1183" s="9">
        <v>43669</v>
      </c>
      <c r="B1183" s="10">
        <v>6.8475023701604076E-3</v>
      </c>
      <c r="C1183" s="10">
        <v>7.8177589035808293E-3</v>
      </c>
      <c r="D1183" s="10">
        <f t="shared" si="144"/>
        <v>6.4731589677713107E-3</v>
      </c>
      <c r="E1183" s="10">
        <f t="shared" si="145"/>
        <v>7.0241308950788608E-3</v>
      </c>
      <c r="F1183" s="5">
        <f t="shared" si="146"/>
        <v>4.1901787022038141E-5</v>
      </c>
      <c r="G1183" s="5">
        <f t="shared" si="147"/>
        <v>4.9338414831201359E-5</v>
      </c>
      <c r="H1183" s="6" cm="1">
        <f t="array" ref="H1183">INDEX(DCC_estimation!$O$16:$O$2531,P1183)</f>
        <v>0.63841576710916625</v>
      </c>
      <c r="I1183" s="10">
        <f t="shared" si="148"/>
        <v>6.4731589677713107E-3</v>
      </c>
      <c r="J1183" s="10">
        <f t="shared" si="149"/>
        <v>7.0241308950788608E-3</v>
      </c>
      <c r="K1183" s="14" cm="1">
        <f t="array" ref="K1183">INDEX(DCC_estimation!$P$16:$P$2531,P1183)</f>
        <v>6.4931154663877989E-3</v>
      </c>
      <c r="L1183" s="14" cm="1">
        <f t="array" ref="L1183">INDEX(DCC_estimation!$Q$17:$Q$2531,P1183)</f>
        <v>1.3653403065782336E-2</v>
      </c>
      <c r="M1183" s="14">
        <f>GARCH_SP500!I1180</f>
        <v>5.7639093385362453E-3</v>
      </c>
      <c r="N1183" s="14">
        <f>GARCH_AAPL!I1180</f>
        <v>1.4603837415643908E-2</v>
      </c>
      <c r="O1183" s="6">
        <f t="shared" si="150"/>
        <v>1.3424291985895018</v>
      </c>
      <c r="P1183" s="2">
        <f t="shared" si="151"/>
        <v>2333</v>
      </c>
    </row>
    <row r="1184" spans="1:16" x14ac:dyDescent="0.25">
      <c r="A1184" s="9">
        <v>43670</v>
      </c>
      <c r="B1184" s="10">
        <v>4.68811866363672E-3</v>
      </c>
      <c r="C1184" s="10">
        <v>-8.1400116479612983E-4</v>
      </c>
      <c r="D1184" s="10">
        <f t="shared" si="144"/>
        <v>4.3137752612476231E-3</v>
      </c>
      <c r="E1184" s="10">
        <f t="shared" si="145"/>
        <v>-1.6076291732980978E-3</v>
      </c>
      <c r="F1184" s="5">
        <f t="shared" si="146"/>
        <v>1.8608657004551998E-5</v>
      </c>
      <c r="G1184" s="5">
        <f t="shared" si="147"/>
        <v>2.5844715588391254E-6</v>
      </c>
      <c r="H1184" s="6" cm="1">
        <f t="array" ref="H1184">INDEX(DCC_estimation!$O$16:$O$2531,P1184)</f>
        <v>0.60806662899591479</v>
      </c>
      <c r="I1184" s="10">
        <f t="shared" si="148"/>
        <v>4.3137752612476231E-3</v>
      </c>
      <c r="J1184" s="10">
        <f t="shared" si="149"/>
        <v>1.6076291732980978E-3</v>
      </c>
      <c r="K1184" s="14" cm="1">
        <f t="array" ref="K1184">INDEX(DCC_estimation!$P$16:$P$2531,P1184)</f>
        <v>6.2186090602143968E-3</v>
      </c>
      <c r="L1184" s="14" cm="1">
        <f t="array" ref="L1184">INDEX(DCC_estimation!$Q$17:$Q$2531,P1184)</f>
        <v>1.4767904977592361E-2</v>
      </c>
      <c r="M1184" s="14">
        <f>GARCH_SP500!I1181</f>
        <v>6.036253726457756E-3</v>
      </c>
      <c r="N1184" s="14">
        <f>GARCH_AAPL!I1181</f>
        <v>1.3985402828537595E-2</v>
      </c>
      <c r="O1184" s="6">
        <f t="shared" si="150"/>
        <v>1.4440319547514668</v>
      </c>
      <c r="P1184" s="2">
        <f t="shared" si="151"/>
        <v>2335</v>
      </c>
    </row>
    <row r="1185" spans="1:16" x14ac:dyDescent="0.25">
      <c r="A1185" s="9">
        <v>43671</v>
      </c>
      <c r="B1185" s="10">
        <v>-5.2623561048629197E-3</v>
      </c>
      <c r="C1185" s="10">
        <v>-7.9072027603391826E-3</v>
      </c>
      <c r="D1185" s="10">
        <f t="shared" si="144"/>
        <v>-5.6366995072520167E-3</v>
      </c>
      <c r="E1185" s="10">
        <f t="shared" si="145"/>
        <v>-8.7008307688411501E-3</v>
      </c>
      <c r="F1185" s="5">
        <f t="shared" si="146"/>
        <v>3.1772381335055126E-5</v>
      </c>
      <c r="G1185" s="5">
        <f t="shared" si="147"/>
        <v>7.5704456068012883E-5</v>
      </c>
      <c r="H1185" s="6" cm="1">
        <f t="array" ref="H1185">INDEX(DCC_estimation!$O$16:$O$2531,P1185)</f>
        <v>0.61145757662430145</v>
      </c>
      <c r="I1185" s="10">
        <f t="shared" si="148"/>
        <v>5.6366995072520167E-3</v>
      </c>
      <c r="J1185" s="10">
        <f t="shared" si="149"/>
        <v>8.7008307688411501E-3</v>
      </c>
      <c r="K1185" s="14" cm="1">
        <f t="array" ref="K1185">INDEX(DCC_estimation!$P$16:$P$2531,P1185)</f>
        <v>6.4213665131353966E-3</v>
      </c>
      <c r="L1185" s="14" cm="1">
        <f t="array" ref="L1185">INDEX(DCC_estimation!$Q$17:$Q$2531,P1185)</f>
        <v>1.4275179825255122E-2</v>
      </c>
      <c r="M1185" s="14">
        <f>GARCH_SP500!I1182</f>
        <v>5.8647634518169799E-3</v>
      </c>
      <c r="N1185" s="14">
        <f>GARCH_AAPL!I1182</f>
        <v>1.3315647834628372E-2</v>
      </c>
      <c r="O1185" s="6">
        <f t="shared" si="150"/>
        <v>1.3593160963435837</v>
      </c>
      <c r="P1185" s="2">
        <f t="shared" si="151"/>
        <v>2337</v>
      </c>
    </row>
    <row r="1186" spans="1:16" x14ac:dyDescent="0.25">
      <c r="A1186" s="9">
        <v>43672</v>
      </c>
      <c r="B1186" s="10">
        <v>7.3876291336931743E-3</v>
      </c>
      <c r="C1186" s="10">
        <v>3.4779247709801897E-3</v>
      </c>
      <c r="D1186" s="10">
        <f t="shared" si="144"/>
        <v>7.0132857313040774E-3</v>
      </c>
      <c r="E1186" s="10">
        <f t="shared" si="145"/>
        <v>2.6842967624782217E-3</v>
      </c>
      <c r="F1186" s="5">
        <f t="shared" si="146"/>
        <v>4.918617674891337E-5</v>
      </c>
      <c r="G1186" s="5">
        <f t="shared" si="147"/>
        <v>7.2054491090510624E-6</v>
      </c>
      <c r="H1186" s="6" cm="1">
        <f t="array" ref="H1186">INDEX(DCC_estimation!$O$16:$O$2531,P1186)</f>
        <v>0.59366893771995122</v>
      </c>
      <c r="I1186" s="10">
        <f t="shared" si="148"/>
        <v>7.0132857313040774E-3</v>
      </c>
      <c r="J1186" s="10">
        <f t="shared" si="149"/>
        <v>2.6842967624782217E-3</v>
      </c>
      <c r="K1186" s="14" cm="1">
        <f t="array" ref="K1186">INDEX(DCC_estimation!$P$16:$P$2531,P1186)</f>
        <v>6.3037066162595131E-3</v>
      </c>
      <c r="L1186" s="14" cm="1">
        <f t="array" ref="L1186">INDEX(DCC_estimation!$Q$17:$Q$2531,P1186)</f>
        <v>1.3760703604001199E-2</v>
      </c>
      <c r="M1186" s="14">
        <f>GARCH_SP500!I1183</f>
        <v>6.1138048212729225E-3</v>
      </c>
      <c r="N1186" s="14">
        <f>GARCH_AAPL!I1183</f>
        <v>1.3147373210381697E-2</v>
      </c>
      <c r="O1186" s="6">
        <f t="shared" si="150"/>
        <v>1.295952173566413</v>
      </c>
      <c r="P1186" s="2">
        <f t="shared" si="151"/>
        <v>2339</v>
      </c>
    </row>
    <row r="1187" spans="1:16" x14ac:dyDescent="0.25">
      <c r="A1187" s="9">
        <v>43675</v>
      </c>
      <c r="B1187" s="10">
        <v>-1.6160694810732901E-3</v>
      </c>
      <c r="C1187" s="10">
        <v>9.3385383780006936E-3</v>
      </c>
      <c r="D1187" s="10">
        <f t="shared" si="144"/>
        <v>-1.9904128834623866E-3</v>
      </c>
      <c r="E1187" s="10">
        <f t="shared" si="145"/>
        <v>8.5449103694987261E-3</v>
      </c>
      <c r="F1187" s="5">
        <f t="shared" si="146"/>
        <v>3.9617434466530522E-6</v>
      </c>
      <c r="G1187" s="5">
        <f t="shared" si="147"/>
        <v>7.301549322276686E-5</v>
      </c>
      <c r="H1187" s="6" cm="1">
        <f t="array" ref="H1187">INDEX(DCC_estimation!$O$16:$O$2531,P1187)</f>
        <v>0.61122531038647854</v>
      </c>
      <c r="I1187" s="10">
        <f t="shared" si="148"/>
        <v>1.9904128834623866E-3</v>
      </c>
      <c r="J1187" s="10">
        <f t="shared" si="149"/>
        <v>8.5449103694987261E-3</v>
      </c>
      <c r="K1187" s="14" cm="1">
        <f t="array" ref="K1187">INDEX(DCC_estimation!$P$16:$P$2531,P1187)</f>
        <v>6.4685960134400347E-3</v>
      </c>
      <c r="L1187" s="14" cm="1">
        <f t="array" ref="L1187">INDEX(DCC_estimation!$Q$17:$Q$2531,P1187)</f>
        <v>1.363897231990659E-2</v>
      </c>
      <c r="M1187" s="14">
        <f>GARCH_SP500!I1184</f>
        <v>6.3976858762288839E-3</v>
      </c>
      <c r="N1187" s="14">
        <f>GARCH_AAPL!I1184</f>
        <v>1.260426152035638E-2</v>
      </c>
      <c r="O1187" s="6">
        <f t="shared" si="150"/>
        <v>1.2887626731158477</v>
      </c>
      <c r="P1187" s="2">
        <f t="shared" si="151"/>
        <v>2341</v>
      </c>
    </row>
    <row r="1188" spans="1:16" x14ac:dyDescent="0.25">
      <c r="A1188" s="9">
        <v>43676</v>
      </c>
      <c r="B1188" s="10">
        <v>-2.5786419593706311E-3</v>
      </c>
      <c r="C1188" s="10">
        <v>-4.2922168749415235E-3</v>
      </c>
      <c r="D1188" s="10">
        <f t="shared" si="144"/>
        <v>-2.9529853617597276E-3</v>
      </c>
      <c r="E1188" s="10">
        <f t="shared" si="145"/>
        <v>-5.0858448834434919E-3</v>
      </c>
      <c r="F1188" s="5">
        <f t="shared" si="146"/>
        <v>8.7201225467672297E-6</v>
      </c>
      <c r="G1188" s="5">
        <f t="shared" si="147"/>
        <v>2.5865818178448346E-5</v>
      </c>
      <c r="H1188" s="6" cm="1">
        <f t="array" ref="H1188">INDEX(DCC_estimation!$O$16:$O$2531,P1188)</f>
        <v>0.59779470241392141</v>
      </c>
      <c r="I1188" s="10">
        <f t="shared" si="148"/>
        <v>2.9529853617597276E-3</v>
      </c>
      <c r="J1188" s="10">
        <f t="shared" si="149"/>
        <v>5.0858448834434919E-3</v>
      </c>
      <c r="K1188" s="14" cm="1">
        <f t="array" ref="K1188">INDEX(DCC_estimation!$P$16:$P$2531,P1188)</f>
        <v>6.6814348884302547E-3</v>
      </c>
      <c r="L1188" s="14" cm="1">
        <f t="array" ref="L1188">INDEX(DCC_estimation!$Q$17:$Q$2531,P1188)</f>
        <v>1.323289147366726E-2</v>
      </c>
      <c r="M1188" s="14">
        <f>GARCH_SP500!I1185</f>
        <v>5.9860145898602661E-3</v>
      </c>
      <c r="N1188" s="14">
        <f>GARCH_AAPL!I1185</f>
        <v>1.2434052418894483E-2</v>
      </c>
      <c r="O1188" s="6">
        <f t="shared" si="150"/>
        <v>1.1839601152552954</v>
      </c>
      <c r="P1188" s="2">
        <f t="shared" si="151"/>
        <v>2343</v>
      </c>
    </row>
    <row r="1189" spans="1:16" x14ac:dyDescent="0.25">
      <c r="A1189" s="9">
        <v>43677</v>
      </c>
      <c r="B1189" s="10">
        <v>-1.0885509660889747E-2</v>
      </c>
      <c r="C1189" s="10">
        <v>2.0404214963119172E-2</v>
      </c>
      <c r="D1189" s="10">
        <f t="shared" si="144"/>
        <v>-1.1259853063278844E-2</v>
      </c>
      <c r="E1189" s="10">
        <f t="shared" si="145"/>
        <v>1.9610586954617204E-2</v>
      </c>
      <c r="F1189" s="5">
        <f t="shared" si="146"/>
        <v>1.2678429100662996E-4</v>
      </c>
      <c r="G1189" s="5">
        <f t="shared" si="147"/>
        <v>3.8457512070460246E-4</v>
      </c>
      <c r="H1189" s="6" cm="1">
        <f t="array" ref="H1189">INDEX(DCC_estimation!$O$16:$O$2531,P1189)</f>
        <v>0.57556265972638276</v>
      </c>
      <c r="I1189" s="10">
        <f t="shared" si="148"/>
        <v>1.1259853063278844E-2</v>
      </c>
      <c r="J1189" s="10">
        <f t="shared" si="149"/>
        <v>1.9610586954617204E-2</v>
      </c>
      <c r="K1189" s="14" cm="1">
        <f t="array" ref="K1189">INDEX(DCC_estimation!$P$16:$P$2531,P1189)</f>
        <v>6.3789290424986732E-3</v>
      </c>
      <c r="L1189" s="14" cm="1">
        <f t="array" ref="L1189">INDEX(DCC_estimation!$Q$17:$Q$2531,P1189)</f>
        <v>1.3109333902586324E-2</v>
      </c>
      <c r="M1189" s="14">
        <f>GARCH_SP500!I1186</f>
        <v>5.7621791998148583E-3</v>
      </c>
      <c r="N1189" s="14">
        <f>GARCH_AAPL!I1186</f>
        <v>1.2162902434897514E-2</v>
      </c>
      <c r="O1189" s="6">
        <f t="shared" si="150"/>
        <v>1.1828385357392686</v>
      </c>
      <c r="P1189" s="2">
        <f t="shared" si="151"/>
        <v>2345</v>
      </c>
    </row>
    <row r="1190" spans="1:16" x14ac:dyDescent="0.25">
      <c r="A1190" s="9">
        <v>43678</v>
      </c>
      <c r="B1190" s="10">
        <v>-8.9988524953193982E-3</v>
      </c>
      <c r="C1190" s="10">
        <v>-2.1639129614687613E-2</v>
      </c>
      <c r="D1190" s="10">
        <f t="shared" si="144"/>
        <v>-9.3731958977084952E-3</v>
      </c>
      <c r="E1190" s="10">
        <f t="shared" si="145"/>
        <v>-2.2432757623189581E-2</v>
      </c>
      <c r="F1190" s="5">
        <f t="shared" si="146"/>
        <v>8.7856801336819363E-5</v>
      </c>
      <c r="G1190" s="5">
        <f t="shared" si="147"/>
        <v>5.0322861458077027E-4</v>
      </c>
      <c r="H1190" s="6" cm="1">
        <f t="array" ref="H1190">INDEX(DCC_estimation!$O$16:$O$2531,P1190)</f>
        <v>0.58876933488317496</v>
      </c>
      <c r="I1190" s="10">
        <f t="shared" si="148"/>
        <v>9.3731958977084952E-3</v>
      </c>
      <c r="J1190" s="10">
        <f t="shared" si="149"/>
        <v>2.2432757623189581E-2</v>
      </c>
      <c r="K1190" s="14" cm="1">
        <f t="array" ref="K1190">INDEX(DCC_estimation!$P$16:$P$2531,P1190)</f>
        <v>6.215895889746666E-3</v>
      </c>
      <c r="L1190" s="14" cm="1">
        <f t="array" ref="L1190">INDEX(DCC_estimation!$Q$17:$Q$2531,P1190)</f>
        <v>1.2918792966768974E-2</v>
      </c>
      <c r="M1190" s="14">
        <f>GARCH_SP500!I1187</f>
        <v>7.5583980330897202E-3</v>
      </c>
      <c r="N1190" s="14">
        <f>GARCH_AAPL!I1187</f>
        <v>1.3482088849970398E-2</v>
      </c>
      <c r="O1190" s="6">
        <f t="shared" si="150"/>
        <v>1.2236673968566105</v>
      </c>
      <c r="P1190" s="2">
        <f t="shared" si="151"/>
        <v>2347</v>
      </c>
    </row>
    <row r="1191" spans="1:16" x14ac:dyDescent="0.25">
      <c r="A1191" s="9">
        <v>43679</v>
      </c>
      <c r="B1191" s="10">
        <v>-7.2827367651240316E-3</v>
      </c>
      <c r="C1191" s="10">
        <v>-2.1158125842081321E-2</v>
      </c>
      <c r="D1191" s="10">
        <f t="shared" si="144"/>
        <v>-7.6570801675131285E-3</v>
      </c>
      <c r="E1191" s="10">
        <f t="shared" si="145"/>
        <v>-2.1951753850583289E-2</v>
      </c>
      <c r="F1191" s="5">
        <f t="shared" si="146"/>
        <v>5.8630876691722879E-5</v>
      </c>
      <c r="G1191" s="5">
        <f t="shared" si="147"/>
        <v>4.8187949711659826E-4</v>
      </c>
      <c r="H1191" s="6" cm="1">
        <f t="array" ref="H1191">INDEX(DCC_estimation!$O$16:$O$2531,P1191)</f>
        <v>0.36308145966829863</v>
      </c>
      <c r="I1191" s="10">
        <f t="shared" si="148"/>
        <v>7.6570801675131285E-3</v>
      </c>
      <c r="J1191" s="10">
        <f t="shared" si="149"/>
        <v>2.1951753850583289E-2</v>
      </c>
      <c r="K1191" s="14" cm="1">
        <f t="array" ref="K1191">INDEX(DCC_estimation!$P$16:$P$2531,P1191)</f>
        <v>7.5171579519866544E-3</v>
      </c>
      <c r="L1191" s="14" cm="1">
        <f t="array" ref="L1191">INDEX(DCC_estimation!$Q$17:$Q$2531,P1191)</f>
        <v>1.3904327198078157E-2</v>
      </c>
      <c r="M1191" s="14">
        <f>GARCH_SP500!I1188</f>
        <v>8.1555324054502047E-3</v>
      </c>
      <c r="N1191" s="14">
        <f>GARCH_AAPL!I1188</f>
        <v>1.5198404037008824E-2</v>
      </c>
      <c r="O1191" s="6">
        <f t="shared" si="150"/>
        <v>0.67158405437651292</v>
      </c>
      <c r="P1191" s="2">
        <f t="shared" si="151"/>
        <v>2349</v>
      </c>
    </row>
    <row r="1192" spans="1:16" x14ac:dyDescent="0.25">
      <c r="A1192" s="9">
        <v>43682</v>
      </c>
      <c r="B1192" s="10">
        <v>-2.9777800514998121E-2</v>
      </c>
      <c r="C1192" s="10">
        <v>-5.234784722384378E-2</v>
      </c>
      <c r="D1192" s="10">
        <f t="shared" si="144"/>
        <v>-3.0152143917387218E-2</v>
      </c>
      <c r="E1192" s="10">
        <f t="shared" si="145"/>
        <v>-5.3141475232345747E-2</v>
      </c>
      <c r="F1192" s="5">
        <f t="shared" si="146"/>
        <v>9.0915178281483094E-4</v>
      </c>
      <c r="G1192" s="5">
        <f t="shared" si="147"/>
        <v>2.8240163898700164E-3</v>
      </c>
      <c r="H1192" s="6" cm="1">
        <f t="array" ref="H1192">INDEX(DCC_estimation!$O$16:$O$2531,P1192)</f>
        <v>0.50501917723632705</v>
      </c>
      <c r="I1192" s="10">
        <f t="shared" si="148"/>
        <v>3.0152143917387218E-2</v>
      </c>
      <c r="J1192" s="10">
        <f t="shared" si="149"/>
        <v>5.3141475232345747E-2</v>
      </c>
      <c r="K1192" s="14" cm="1">
        <f t="array" ref="K1192">INDEX(DCC_estimation!$P$16:$P$2531,P1192)</f>
        <v>7.9603118387595508E-3</v>
      </c>
      <c r="L1192" s="14" cm="1">
        <f t="array" ref="L1192">INDEX(DCC_estimation!$Q$17:$Q$2531,P1192)</f>
        <v>1.5231157840950981E-2</v>
      </c>
      <c r="M1192" s="14">
        <f>GARCH_SP500!I1189</f>
        <v>8.1935185120926481E-3</v>
      </c>
      <c r="N1192" s="14">
        <f>GARCH_AAPL!I1189</f>
        <v>1.6362922754182236E-2</v>
      </c>
      <c r="O1192" s="6">
        <f t="shared" si="150"/>
        <v>0.96629716988478409</v>
      </c>
      <c r="P1192" s="2">
        <f t="shared" si="151"/>
        <v>2351</v>
      </c>
    </row>
    <row r="1193" spans="1:16" x14ac:dyDescent="0.25">
      <c r="A1193" s="9">
        <v>43683</v>
      </c>
      <c r="B1193" s="10">
        <v>1.3017006826634425E-2</v>
      </c>
      <c r="C1193" s="10">
        <v>1.8930402791567102E-2</v>
      </c>
      <c r="D1193" s="10">
        <f t="shared" si="144"/>
        <v>1.2642663424245328E-2</v>
      </c>
      <c r="E1193" s="10">
        <f t="shared" si="145"/>
        <v>1.8136774783065135E-2</v>
      </c>
      <c r="F1193" s="5">
        <f t="shared" si="146"/>
        <v>1.598369384587506E-4</v>
      </c>
      <c r="G1193" s="5">
        <f t="shared" si="147"/>
        <v>3.289425995316274E-4</v>
      </c>
      <c r="H1193" s="6" cm="1">
        <f t="array" ref="H1193">INDEX(DCC_estimation!$O$16:$O$2531,P1193)</f>
        <v>0.57602719894686116</v>
      </c>
      <c r="I1193" s="10">
        <f t="shared" si="148"/>
        <v>1.2642663424245328E-2</v>
      </c>
      <c r="J1193" s="10">
        <f t="shared" si="149"/>
        <v>1.8136774783065135E-2</v>
      </c>
      <c r="K1193" s="14" cm="1">
        <f t="array" ref="K1193">INDEX(DCC_estimation!$P$16:$P$2531,P1193)</f>
        <v>7.9784477710009329E-3</v>
      </c>
      <c r="L1193" s="14" cm="1">
        <f t="array" ref="L1193">INDEX(DCC_estimation!$Q$17:$Q$2531,P1193)</f>
        <v>1.6137303633205185E-2</v>
      </c>
      <c r="M1193" s="14">
        <f>GARCH_SP500!I1190</f>
        <v>1.5727331438209962E-2</v>
      </c>
      <c r="N1193" s="14">
        <f>GARCH_AAPL!I1190</f>
        <v>2.4250439463849426E-2</v>
      </c>
      <c r="O1193" s="6">
        <f t="shared" si="150"/>
        <v>1.1650794837783365</v>
      </c>
      <c r="P1193" s="2">
        <f t="shared" si="151"/>
        <v>2353</v>
      </c>
    </row>
    <row r="1194" spans="1:16" x14ac:dyDescent="0.25">
      <c r="A1194" s="9">
        <v>43684</v>
      </c>
      <c r="B1194" s="10">
        <v>7.6688979342565133E-4</v>
      </c>
      <c r="C1194" s="10">
        <v>1.0355289340101548E-2</v>
      </c>
      <c r="D1194" s="10">
        <f t="shared" si="144"/>
        <v>3.9254639103655466E-4</v>
      </c>
      <c r="E1194" s="10">
        <f t="shared" si="145"/>
        <v>9.5616613315995802E-3</v>
      </c>
      <c r="F1194" s="5">
        <f t="shared" si="146"/>
        <v>1.5409266911582367E-7</v>
      </c>
      <c r="G1194" s="5">
        <f t="shared" si="147"/>
        <v>9.1425367420206659E-5</v>
      </c>
      <c r="H1194" s="6" cm="1">
        <f t="array" ref="H1194">INDEX(DCC_estimation!$O$16:$O$2531,P1194)</f>
        <v>0.79465635820922587</v>
      </c>
      <c r="I1194" s="10">
        <f t="shared" si="148"/>
        <v>3.9254639103655466E-4</v>
      </c>
      <c r="J1194" s="10">
        <f t="shared" si="149"/>
        <v>9.5616613315995802E-3</v>
      </c>
      <c r="K1194" s="14" cm="1">
        <f t="array" ref="K1194">INDEX(DCC_estimation!$P$16:$P$2531,P1194)</f>
        <v>1.41122973986436E-2</v>
      </c>
      <c r="L1194" s="14" cm="1">
        <f t="array" ref="L1194">INDEX(DCC_estimation!$Q$17:$Q$2531,P1194)</f>
        <v>2.2598761745571128E-2</v>
      </c>
      <c r="M1194" s="14">
        <f>GARCH_SP500!I1191</f>
        <v>1.4787606650864286E-2</v>
      </c>
      <c r="N1194" s="14">
        <f>GARCH_AAPL!I1191</f>
        <v>2.2976683001349585E-2</v>
      </c>
      <c r="O1194" s="6">
        <f t="shared" si="150"/>
        <v>1.2725248909861815</v>
      </c>
      <c r="P1194" s="2">
        <f t="shared" si="151"/>
        <v>2355</v>
      </c>
    </row>
    <row r="1195" spans="1:16" x14ac:dyDescent="0.25">
      <c r="A1195" s="9">
        <v>43685</v>
      </c>
      <c r="B1195" s="10">
        <v>1.8762266035132091E-2</v>
      </c>
      <c r="C1195" s="10">
        <v>2.2055869053692501E-2</v>
      </c>
      <c r="D1195" s="10">
        <f t="shared" si="144"/>
        <v>1.8387922632742994E-2</v>
      </c>
      <c r="E1195" s="10">
        <f t="shared" si="145"/>
        <v>2.1262241045190533E-2</v>
      </c>
      <c r="F1195" s="5">
        <f t="shared" si="146"/>
        <v>3.3811569874774206E-4</v>
      </c>
      <c r="G1195" s="5">
        <f t="shared" si="147"/>
        <v>4.5208289426378501E-4</v>
      </c>
      <c r="H1195" s="6" cm="1">
        <f t="array" ref="H1195">INDEX(DCC_estimation!$O$16:$O$2531,P1195)</f>
        <v>0.78002064550547712</v>
      </c>
      <c r="I1195" s="10">
        <f t="shared" si="148"/>
        <v>1.8387922632742994E-2</v>
      </c>
      <c r="J1195" s="10">
        <f t="shared" si="149"/>
        <v>2.1262241045190533E-2</v>
      </c>
      <c r="K1195" s="14" cm="1">
        <f t="array" ref="K1195">INDEX(DCC_estimation!$P$16:$P$2531,P1195)</f>
        <v>1.3304650454774761E-2</v>
      </c>
      <c r="L1195" s="14" cm="1">
        <f t="array" ref="L1195">INDEX(DCC_estimation!$Q$17:$Q$2531,P1195)</f>
        <v>2.1442860173670756E-2</v>
      </c>
      <c r="M1195" s="14">
        <f>GARCH_SP500!I1192</f>
        <v>1.2906586059378422E-2</v>
      </c>
      <c r="N1195" s="14">
        <f>GARCH_AAPL!I1192</f>
        <v>2.1269000326960094E-2</v>
      </c>
      <c r="O1195" s="6">
        <f t="shared" si="150"/>
        <v>1.2571449126758367</v>
      </c>
      <c r="P1195" s="2">
        <f t="shared" si="151"/>
        <v>2357</v>
      </c>
    </row>
    <row r="1196" spans="1:16" x14ac:dyDescent="0.25">
      <c r="A1196" s="9">
        <v>43686</v>
      </c>
      <c r="B1196" s="10">
        <v>-6.6165434006446588E-3</v>
      </c>
      <c r="C1196" s="10">
        <v>-1.1994239276183039E-2</v>
      </c>
      <c r="D1196" s="10">
        <f t="shared" si="144"/>
        <v>-6.9908868030337558E-3</v>
      </c>
      <c r="E1196" s="10">
        <f t="shared" si="145"/>
        <v>-1.2787867284685006E-2</v>
      </c>
      <c r="F1196" s="5">
        <f t="shared" si="146"/>
        <v>4.8872498292831526E-5</v>
      </c>
      <c r="G1196" s="5">
        <f t="shared" si="147"/>
        <v>1.6352954969071708E-4</v>
      </c>
      <c r="H1196" s="6" cm="1">
        <f t="array" ref="H1196">INDEX(DCC_estimation!$O$16:$O$2531,P1196)</f>
        <v>0.74197380760904075</v>
      </c>
      <c r="I1196" s="10">
        <f t="shared" si="148"/>
        <v>6.9908868030337558E-3</v>
      </c>
      <c r="J1196" s="10">
        <f t="shared" si="149"/>
        <v>1.2787867284685006E-2</v>
      </c>
      <c r="K1196" s="14" cm="1">
        <f t="array" ref="K1196">INDEX(DCC_estimation!$P$16:$P$2531,P1196)</f>
        <v>1.171451979093739E-2</v>
      </c>
      <c r="L1196" s="14" cm="1">
        <f t="array" ref="L1196">INDEX(DCC_estimation!$Q$17:$Q$2531,P1196)</f>
        <v>1.9957294355908387E-2</v>
      </c>
      <c r="M1196" s="14">
        <f>GARCH_SP500!I1193</f>
        <v>1.3946952129980122E-2</v>
      </c>
      <c r="N1196" s="14">
        <f>GARCH_AAPL!I1193</f>
        <v>2.0823365919315797E-2</v>
      </c>
      <c r="O1196" s="6">
        <f t="shared" si="150"/>
        <v>1.2640543485430273</v>
      </c>
      <c r="P1196" s="2">
        <f t="shared" si="151"/>
        <v>2359</v>
      </c>
    </row>
    <row r="1197" spans="1:16" x14ac:dyDescent="0.25">
      <c r="A1197" s="9">
        <v>43689</v>
      </c>
      <c r="B1197" s="10">
        <v>-1.1957583129186489E-2</v>
      </c>
      <c r="C1197" s="10">
        <v>-2.5374794260912825E-3</v>
      </c>
      <c r="D1197" s="10">
        <f t="shared" si="144"/>
        <v>-1.2331926531575586E-2</v>
      </c>
      <c r="E1197" s="10">
        <f t="shared" si="145"/>
        <v>-3.3311074345932505E-3</v>
      </c>
      <c r="F1197" s="5">
        <f t="shared" si="146"/>
        <v>1.5207641198017785E-4</v>
      </c>
      <c r="G1197" s="5">
        <f t="shared" si="147"/>
        <v>1.1096276740802427E-5</v>
      </c>
      <c r="H1197" s="6" cm="1">
        <f t="array" ref="H1197">INDEX(DCC_estimation!$O$16:$O$2531,P1197)</f>
        <v>0.74521626685435094</v>
      </c>
      <c r="I1197" s="10">
        <f t="shared" si="148"/>
        <v>1.2331926531575586E-2</v>
      </c>
      <c r="J1197" s="10">
        <f t="shared" si="149"/>
        <v>3.3311074345932505E-3</v>
      </c>
      <c r="K1197" s="14" cm="1">
        <f t="array" ref="K1197">INDEX(DCC_estimation!$P$16:$P$2531,P1197)</f>
        <v>1.2593158593234887E-2</v>
      </c>
      <c r="L1197" s="14" cm="1">
        <f t="array" ref="L1197">INDEX(DCC_estimation!$Q$17:$Q$2531,P1197)</f>
        <v>1.9551476030560819E-2</v>
      </c>
      <c r="M1197" s="14">
        <f>GARCH_SP500!I1194</f>
        <v>1.2650373653822345E-2</v>
      </c>
      <c r="N1197" s="14">
        <f>GARCH_AAPL!I1194</f>
        <v>1.9739749942071075E-2</v>
      </c>
      <c r="O1197" s="6">
        <f t="shared" si="150"/>
        <v>1.1569836011446708</v>
      </c>
      <c r="P1197" s="2">
        <f t="shared" si="151"/>
        <v>2361</v>
      </c>
    </row>
    <row r="1198" spans="1:16" x14ac:dyDescent="0.25">
      <c r="A1198" s="9">
        <v>43690</v>
      </c>
      <c r="B1198" s="10">
        <v>1.4762028608582556E-2</v>
      </c>
      <c r="C1198" s="10">
        <v>4.2348384723631005E-2</v>
      </c>
      <c r="D1198" s="10">
        <f t="shared" si="144"/>
        <v>1.4387685206193459E-2</v>
      </c>
      <c r="E1198" s="10">
        <f t="shared" si="145"/>
        <v>4.1554756715129038E-2</v>
      </c>
      <c r="F1198" s="5">
        <f t="shared" si="146"/>
        <v>2.0700548559251811E-4</v>
      </c>
      <c r="G1198" s="5">
        <f t="shared" si="147"/>
        <v>1.7267978056535618E-3</v>
      </c>
      <c r="H1198" s="6" cm="1">
        <f t="array" ref="H1198">INDEX(DCC_estimation!$O$16:$O$2531,P1198)</f>
        <v>0.72907622417051388</v>
      </c>
      <c r="I1198" s="10">
        <f t="shared" si="148"/>
        <v>1.4387685206193459E-2</v>
      </c>
      <c r="J1198" s="10">
        <f t="shared" si="149"/>
        <v>4.1554756715129038E-2</v>
      </c>
      <c r="K1198" s="14" cm="1">
        <f t="array" ref="K1198">INDEX(DCC_estimation!$P$16:$P$2531,P1198)</f>
        <v>1.1494654863797383E-2</v>
      </c>
      <c r="L1198" s="14" cm="1">
        <f t="array" ref="L1198">INDEX(DCC_estimation!$Q$17:$Q$2531,P1198)</f>
        <v>1.8637804635761989E-2</v>
      </c>
      <c r="M1198" s="14">
        <f>GARCH_SP500!I1195</f>
        <v>1.25182919406653E-2</v>
      </c>
      <c r="N1198" s="14">
        <f>GARCH_AAPL!I1195</f>
        <v>1.8279831415300121E-2</v>
      </c>
      <c r="O1198" s="6">
        <f t="shared" si="150"/>
        <v>1.1821477366376518</v>
      </c>
      <c r="P1198" s="2">
        <f t="shared" si="151"/>
        <v>2363</v>
      </c>
    </row>
    <row r="1199" spans="1:16" x14ac:dyDescent="0.25">
      <c r="A1199" s="9">
        <v>43691</v>
      </c>
      <c r="B1199" s="10">
        <v>-2.9292763607534411E-2</v>
      </c>
      <c r="C1199" s="10">
        <v>-2.9765038043738312E-2</v>
      </c>
      <c r="D1199" s="10">
        <f t="shared" si="144"/>
        <v>-2.9667107009923508E-2</v>
      </c>
      <c r="E1199" s="10">
        <f t="shared" si="145"/>
        <v>-3.055866605224028E-2</v>
      </c>
      <c r="F1199" s="5">
        <f t="shared" si="146"/>
        <v>8.8013723833825258E-4</v>
      </c>
      <c r="G1199" s="5">
        <f t="shared" si="147"/>
        <v>9.3383207089234256E-4</v>
      </c>
      <c r="H1199" s="6" cm="1">
        <f t="array" ref="H1199">INDEX(DCC_estimation!$O$16:$O$2531,P1199)</f>
        <v>0.6751749670797329</v>
      </c>
      <c r="I1199" s="10">
        <f t="shared" si="148"/>
        <v>2.9667107009923508E-2</v>
      </c>
      <c r="J1199" s="10">
        <f t="shared" si="149"/>
        <v>3.055866605224028E-2</v>
      </c>
      <c r="K1199" s="14" cm="1">
        <f t="array" ref="K1199">INDEX(DCC_estimation!$P$16:$P$2531,P1199)</f>
        <v>1.1374291070480587E-2</v>
      </c>
      <c r="L1199" s="14" cm="1">
        <f t="array" ref="L1199">INDEX(DCC_estimation!$Q$17:$Q$2531,P1199)</f>
        <v>1.7430910321713813E-2</v>
      </c>
      <c r="M1199" s="14">
        <f>GARCH_SP500!I1196</f>
        <v>1.2681214860505566E-2</v>
      </c>
      <c r="N1199" s="14">
        <f>GARCH_AAPL!I1196</f>
        <v>2.2145195660695585E-2</v>
      </c>
      <c r="O1199" s="6">
        <f t="shared" si="150"/>
        <v>1.0346943145473453</v>
      </c>
      <c r="P1199" s="2">
        <f t="shared" si="151"/>
        <v>2365</v>
      </c>
    </row>
    <row r="1200" spans="1:16" x14ac:dyDescent="0.25">
      <c r="A1200" s="9">
        <v>43692</v>
      </c>
      <c r="B1200" s="10">
        <v>2.464268112370549E-3</v>
      </c>
      <c r="C1200" s="10">
        <v>-4.9814845869297075E-3</v>
      </c>
      <c r="D1200" s="10">
        <f t="shared" si="144"/>
        <v>2.0899247099814525E-3</v>
      </c>
      <c r="E1200" s="10">
        <f t="shared" si="145"/>
        <v>-5.775112595431676E-3</v>
      </c>
      <c r="F1200" s="5">
        <f t="shared" si="146"/>
        <v>4.367785293391058E-6</v>
      </c>
      <c r="G1200" s="5">
        <f t="shared" si="147"/>
        <v>3.3351925489913587E-5</v>
      </c>
      <c r="H1200" s="6" cm="1">
        <f t="array" ref="H1200">INDEX(DCC_estimation!$O$16:$O$2531,P1200)</f>
        <v>0.72377495278312032</v>
      </c>
      <c r="I1200" s="10">
        <f t="shared" si="148"/>
        <v>2.0899247099814525E-3</v>
      </c>
      <c r="J1200" s="10">
        <f t="shared" si="149"/>
        <v>5.775112595431676E-3</v>
      </c>
      <c r="K1200" s="14" cm="1">
        <f t="array" ref="K1200">INDEX(DCC_estimation!$P$16:$P$2531,P1200)</f>
        <v>1.1524676088004287E-2</v>
      </c>
      <c r="L1200" s="14" cm="1">
        <f t="array" ref="L1200">INDEX(DCC_estimation!$Q$17:$Q$2531,P1200)</f>
        <v>2.063778977753469E-2</v>
      </c>
      <c r="M1200" s="14">
        <f>GARCH_SP500!I1197</f>
        <v>1.7630002927837295E-2</v>
      </c>
      <c r="N1200" s="14">
        <f>GARCH_AAPL!I1197</f>
        <v>2.3069615113118089E-2</v>
      </c>
      <c r="O1200" s="6">
        <f t="shared" si="150"/>
        <v>1.296098494024553</v>
      </c>
      <c r="P1200" s="2">
        <f t="shared" si="151"/>
        <v>2367</v>
      </c>
    </row>
    <row r="1201" spans="1:16" x14ac:dyDescent="0.25">
      <c r="A1201" s="9">
        <v>43693</v>
      </c>
      <c r="B1201" s="10">
        <v>1.4426183452732166E-2</v>
      </c>
      <c r="C1201" s="10">
        <v>2.3594705589477405E-2</v>
      </c>
      <c r="D1201" s="10">
        <f t="shared" si="144"/>
        <v>1.4051840050343069E-2</v>
      </c>
      <c r="E1201" s="10">
        <f t="shared" si="145"/>
        <v>2.2801077580975437E-2</v>
      </c>
      <c r="F1201" s="5">
        <f t="shared" si="146"/>
        <v>1.9745420880042553E-4</v>
      </c>
      <c r="G1201" s="5">
        <f t="shared" si="147"/>
        <v>5.1988913885366072E-4</v>
      </c>
      <c r="H1201" s="6" cm="1">
        <f t="array" ref="H1201">INDEX(DCC_estimation!$O$16:$O$2531,P1201)</f>
        <v>0.76133403878921069</v>
      </c>
      <c r="I1201" s="10">
        <f t="shared" si="148"/>
        <v>1.4051840050343069E-2</v>
      </c>
      <c r="J1201" s="10">
        <f t="shared" si="149"/>
        <v>2.2801077580975437E-2</v>
      </c>
      <c r="K1201" s="14" cm="1">
        <f t="array" ref="K1201">INDEX(DCC_estimation!$P$16:$P$2531,P1201)</f>
        <v>1.5667469758267296E-2</v>
      </c>
      <c r="L1201" s="14" cm="1">
        <f t="array" ref="L1201">INDEX(DCC_estimation!$Q$17:$Q$2531,P1201)</f>
        <v>2.1399562715946195E-2</v>
      </c>
      <c r="M1201" s="14">
        <f>GARCH_SP500!I1198</f>
        <v>1.5347856740396824E-2</v>
      </c>
      <c r="N1201" s="14">
        <f>GARCH_AAPL!I1198</f>
        <v>2.1249125779338397E-2</v>
      </c>
      <c r="O1201" s="6">
        <f t="shared" si="150"/>
        <v>1.0398753444063531</v>
      </c>
      <c r="P1201" s="2">
        <f t="shared" si="151"/>
        <v>2369</v>
      </c>
    </row>
    <row r="1202" spans="1:16" x14ac:dyDescent="0.25">
      <c r="A1202" s="9">
        <v>43696</v>
      </c>
      <c r="B1202" s="10">
        <v>1.2105875347909967E-2</v>
      </c>
      <c r="C1202" s="10">
        <v>1.8644106537530236E-2</v>
      </c>
      <c r="D1202" s="10">
        <f t="shared" si="144"/>
        <v>1.173153194552087E-2</v>
      </c>
      <c r="E1202" s="10">
        <f t="shared" si="145"/>
        <v>1.7850478529028269E-2</v>
      </c>
      <c r="F1202" s="5">
        <f t="shared" si="146"/>
        <v>1.376288417887767E-4</v>
      </c>
      <c r="G1202" s="5">
        <f t="shared" si="147"/>
        <v>3.186395837152992E-4</v>
      </c>
      <c r="H1202" s="6" cm="1">
        <f t="array" ref="H1202">INDEX(DCC_estimation!$O$16:$O$2531,P1202)</f>
        <v>0.72447773020257711</v>
      </c>
      <c r="I1202" s="10">
        <f t="shared" si="148"/>
        <v>1.173153194552087E-2</v>
      </c>
      <c r="J1202" s="10">
        <f t="shared" si="149"/>
        <v>1.7850478529028269E-2</v>
      </c>
      <c r="K1202" s="14" cm="1">
        <f t="array" ref="K1202">INDEX(DCC_estimation!$P$16:$P$2531,P1202)</f>
        <v>1.3713698450352231E-2</v>
      </c>
      <c r="L1202" s="14" cm="1">
        <f t="array" ref="L1202">INDEX(DCC_estimation!$Q$17:$Q$2531,P1202)</f>
        <v>1.9840929058729605E-2</v>
      </c>
      <c r="M1202" s="14">
        <f>GARCH_SP500!I1199</f>
        <v>1.474581454011493E-2</v>
      </c>
      <c r="N1202" s="14">
        <f>GARCH_AAPL!I1199</f>
        <v>2.099789208317213E-2</v>
      </c>
      <c r="O1202" s="6">
        <f t="shared" si="150"/>
        <v>1.0481717460550972</v>
      </c>
      <c r="P1202" s="2">
        <f t="shared" si="151"/>
        <v>2371</v>
      </c>
    </row>
    <row r="1203" spans="1:16" x14ac:dyDescent="0.25">
      <c r="A1203" s="9">
        <v>43697</v>
      </c>
      <c r="B1203" s="10">
        <v>-7.9147640791475959E-3</v>
      </c>
      <c r="C1203" s="10">
        <v>4.7501780936487492E-5</v>
      </c>
      <c r="D1203" s="10">
        <f t="shared" si="144"/>
        <v>-8.2891074815366929E-3</v>
      </c>
      <c r="E1203" s="10">
        <f t="shared" si="145"/>
        <v>-7.4612622756548062E-4</v>
      </c>
      <c r="F1203" s="5">
        <f t="shared" si="146"/>
        <v>6.870930284046757E-5</v>
      </c>
      <c r="G1203" s="5">
        <f t="shared" si="147"/>
        <v>5.567043474610954E-7</v>
      </c>
      <c r="H1203" s="6" cm="1">
        <f t="array" ref="H1203">INDEX(DCC_estimation!$O$16:$O$2531,P1203)</f>
        <v>0.7369175919855302</v>
      </c>
      <c r="I1203" s="10">
        <f t="shared" si="148"/>
        <v>8.2891074815366929E-3</v>
      </c>
      <c r="J1203" s="10">
        <f t="shared" si="149"/>
        <v>7.4612622756548062E-4</v>
      </c>
      <c r="K1203" s="14" cm="1">
        <f t="array" ref="K1203">INDEX(DCC_estimation!$P$16:$P$2531,P1203)</f>
        <v>1.321198450914263E-2</v>
      </c>
      <c r="L1203" s="14" cm="1">
        <f t="array" ref="L1203">INDEX(DCC_estimation!$Q$17:$Q$2531,P1203)</f>
        <v>1.9616890085048352E-2</v>
      </c>
      <c r="M1203" s="14">
        <f>GARCH_SP500!I1200</f>
        <v>1.385791414010557E-2</v>
      </c>
      <c r="N1203" s="14">
        <f>GARCH_AAPL!I1200</f>
        <v>2.0218909210044201E-2</v>
      </c>
      <c r="O1203" s="6">
        <f t="shared" si="150"/>
        <v>1.0941604869211849</v>
      </c>
      <c r="P1203" s="2">
        <f t="shared" si="151"/>
        <v>2373</v>
      </c>
    </row>
    <row r="1204" spans="1:16" x14ac:dyDescent="0.25">
      <c r="A1204" s="9">
        <v>43698</v>
      </c>
      <c r="B1204" s="10">
        <v>8.2468255582637262E-3</v>
      </c>
      <c r="C1204" s="10">
        <v>1.0838562464346779E-2</v>
      </c>
      <c r="D1204" s="10">
        <f t="shared" si="144"/>
        <v>7.8724821558746293E-3</v>
      </c>
      <c r="E1204" s="10">
        <f t="shared" si="145"/>
        <v>1.0044934455844812E-2</v>
      </c>
      <c r="F1204" s="5">
        <f t="shared" si="146"/>
        <v>6.1975975294564445E-5</v>
      </c>
      <c r="G1204" s="5">
        <f t="shared" si="147"/>
        <v>1.009007082222183E-4</v>
      </c>
      <c r="H1204" s="6" cm="1">
        <f t="array" ref="H1204">INDEX(DCC_estimation!$O$16:$O$2531,P1204)</f>
        <v>0.73356098583410534</v>
      </c>
      <c r="I1204" s="10">
        <f t="shared" si="148"/>
        <v>7.8724821558746293E-3</v>
      </c>
      <c r="J1204" s="10">
        <f t="shared" si="149"/>
        <v>1.0044934455844812E-2</v>
      </c>
      <c r="K1204" s="14" cm="1">
        <f t="array" ref="K1204">INDEX(DCC_estimation!$P$16:$P$2531,P1204)</f>
        <v>1.2472054154089123E-2</v>
      </c>
      <c r="L1204" s="14" cm="1">
        <f t="array" ref="L1204">INDEX(DCC_estimation!$Q$17:$Q$2531,P1204)</f>
        <v>1.8958884286453072E-2</v>
      </c>
      <c r="M1204" s="14">
        <f>GARCH_SP500!I1201</f>
        <v>1.2748515176161646E-2</v>
      </c>
      <c r="N1204" s="14">
        <f>GARCH_AAPL!I1201</f>
        <v>1.8647744781178158E-2</v>
      </c>
      <c r="O1204" s="6">
        <f t="shared" si="150"/>
        <v>1.1150928047346147</v>
      </c>
      <c r="P1204" s="2">
        <f t="shared" si="151"/>
        <v>2375</v>
      </c>
    </row>
    <row r="1205" spans="1:16" x14ac:dyDescent="0.25">
      <c r="A1205" s="9">
        <v>43699</v>
      </c>
      <c r="B1205" s="10">
        <v>-5.0608152699838094E-4</v>
      </c>
      <c r="C1205" s="10">
        <v>-8.4646350639583368E-4</v>
      </c>
      <c r="D1205" s="10">
        <f t="shared" si="144"/>
        <v>-8.8042492938747766E-4</v>
      </c>
      <c r="E1205" s="10">
        <f t="shared" si="145"/>
        <v>-1.6400915148978017E-3</v>
      </c>
      <c r="F1205" s="5">
        <f t="shared" si="146"/>
        <v>7.7514805628694506E-7</v>
      </c>
      <c r="G1205" s="5">
        <f t="shared" si="147"/>
        <v>2.6899001772397662E-6</v>
      </c>
      <c r="H1205" s="6" cm="1">
        <f t="array" ref="H1205">INDEX(DCC_estimation!$O$16:$O$2531,P1205)</f>
        <v>0.68795260997548136</v>
      </c>
      <c r="I1205" s="10">
        <f t="shared" si="148"/>
        <v>8.8042492938747766E-4</v>
      </c>
      <c r="J1205" s="10">
        <f t="shared" si="149"/>
        <v>1.6400915148978017E-3</v>
      </c>
      <c r="K1205" s="14" cm="1">
        <f t="array" ref="K1205">INDEX(DCC_estimation!$P$16:$P$2531,P1205)</f>
        <v>1.1538562197873763E-2</v>
      </c>
      <c r="L1205" s="14" cm="1">
        <f t="array" ref="L1205">INDEX(DCC_estimation!$Q$17:$Q$2531,P1205)</f>
        <v>1.7662629797793802E-2</v>
      </c>
      <c r="M1205" s="14">
        <f>GARCH_SP500!I1202</f>
        <v>1.1676068773473628E-2</v>
      </c>
      <c r="N1205" s="14">
        <f>GARCH_AAPL!I1202</f>
        <v>1.7580095697973797E-2</v>
      </c>
      <c r="O1205" s="6">
        <f t="shared" si="150"/>
        <v>1.0530820097032589</v>
      </c>
      <c r="P1205" s="2">
        <f t="shared" si="151"/>
        <v>2377</v>
      </c>
    </row>
    <row r="1206" spans="1:16" x14ac:dyDescent="0.25">
      <c r="A1206" s="9">
        <v>43700</v>
      </c>
      <c r="B1206" s="10">
        <v>-2.5946389777450785E-2</v>
      </c>
      <c r="C1206" s="10">
        <v>-4.6220500942464438E-2</v>
      </c>
      <c r="D1206" s="10">
        <f t="shared" si="144"/>
        <v>-2.6320733179839882E-2</v>
      </c>
      <c r="E1206" s="10">
        <f t="shared" si="145"/>
        <v>-4.7014128950966405E-2</v>
      </c>
      <c r="F1206" s="5">
        <f t="shared" si="146"/>
        <v>6.9278099512432403E-4</v>
      </c>
      <c r="G1206" s="5">
        <f t="shared" si="147"/>
        <v>2.2103283210180976E-3</v>
      </c>
      <c r="H1206" s="6" cm="1">
        <f t="array" ref="H1206">INDEX(DCC_estimation!$O$16:$O$2531,P1206)</f>
        <v>0.67780462287220755</v>
      </c>
      <c r="I1206" s="10">
        <f t="shared" si="148"/>
        <v>2.6320733179839882E-2</v>
      </c>
      <c r="J1206" s="10">
        <f t="shared" si="149"/>
        <v>4.7014128950966405E-2</v>
      </c>
      <c r="K1206" s="14" cm="1">
        <f t="array" ref="K1206">INDEX(DCC_estimation!$P$16:$P$2531,P1206)</f>
        <v>1.0663934246274289E-2</v>
      </c>
      <c r="L1206" s="14" cm="1">
        <f t="array" ref="L1206">INDEX(DCC_estimation!$Q$17:$Q$2531,P1206)</f>
        <v>1.6803828484039499E-2</v>
      </c>
      <c r="M1206" s="14">
        <f>GARCH_SP500!I1203</f>
        <v>1.0286047056644022E-2</v>
      </c>
      <c r="N1206" s="14">
        <f>GARCH_AAPL!I1203</f>
        <v>1.637807325510535E-2</v>
      </c>
      <c r="O1206" s="6">
        <f t="shared" si="150"/>
        <v>1.0680591576615293</v>
      </c>
      <c r="P1206" s="2">
        <f t="shared" si="151"/>
        <v>2379</v>
      </c>
    </row>
    <row r="1207" spans="1:16" x14ac:dyDescent="0.25">
      <c r="A1207" s="9">
        <v>43703</v>
      </c>
      <c r="B1207" s="10">
        <v>1.0983067039910699E-2</v>
      </c>
      <c r="C1207" s="10">
        <v>1.8999230161863556E-2</v>
      </c>
      <c r="D1207" s="10">
        <f t="shared" si="144"/>
        <v>1.0608723637521602E-2</v>
      </c>
      <c r="E1207" s="10">
        <f t="shared" si="145"/>
        <v>1.8205602153361589E-2</v>
      </c>
      <c r="F1207" s="5">
        <f t="shared" si="146"/>
        <v>1.1254501721730957E-4</v>
      </c>
      <c r="G1207" s="5">
        <f t="shared" si="147"/>
        <v>3.3144394976648411E-4</v>
      </c>
      <c r="H1207" s="6" cm="1">
        <f t="array" ref="H1207">INDEX(DCC_estimation!$O$16:$O$2531,P1207)</f>
        <v>0.65841208936566387</v>
      </c>
      <c r="I1207" s="10">
        <f t="shared" si="148"/>
        <v>1.0608723637521602E-2</v>
      </c>
      <c r="J1207" s="10">
        <f t="shared" si="149"/>
        <v>1.8205602153361589E-2</v>
      </c>
      <c r="K1207" s="14" cm="1">
        <f t="array" ref="K1207">INDEX(DCC_estimation!$P$16:$P$2531,P1207)</f>
        <v>9.5340307679276336E-3</v>
      </c>
      <c r="L1207" s="14" cm="1">
        <f t="array" ref="L1207">INDEX(DCC_estimation!$Q$17:$Q$2531,P1207)</f>
        <v>1.5856855664546105E-2</v>
      </c>
      <c r="M1207" s="14">
        <f>GARCH_SP500!I1204</f>
        <v>1.5187713281186493E-2</v>
      </c>
      <c r="N1207" s="14">
        <f>GARCH_AAPL!I1204</f>
        <v>2.2641449318011236E-2</v>
      </c>
      <c r="O1207" s="6">
        <f t="shared" si="150"/>
        <v>1.0950610211983753</v>
      </c>
      <c r="P1207" s="2">
        <f t="shared" si="151"/>
        <v>2381</v>
      </c>
    </row>
    <row r="1208" spans="1:16" x14ac:dyDescent="0.25">
      <c r="A1208" s="9">
        <v>43704</v>
      </c>
      <c r="B1208" s="10">
        <v>-3.2031906836484936E-3</v>
      </c>
      <c r="C1208" s="10">
        <v>-1.1283839192525846E-2</v>
      </c>
      <c r="D1208" s="10">
        <f t="shared" si="144"/>
        <v>-3.5775340860375901E-3</v>
      </c>
      <c r="E1208" s="10">
        <f t="shared" si="145"/>
        <v>-1.2077467201027814E-2</v>
      </c>
      <c r="F1208" s="5">
        <f t="shared" si="146"/>
        <v>1.2798750136760815E-5</v>
      </c>
      <c r="G1208" s="5">
        <f t="shared" si="147"/>
        <v>1.4586521399190261E-4</v>
      </c>
      <c r="H1208" s="6" cm="1">
        <f t="array" ref="H1208">INDEX(DCC_estimation!$O$16:$O$2531,P1208)</f>
        <v>0.80652514842744238</v>
      </c>
      <c r="I1208" s="10">
        <f t="shared" si="148"/>
        <v>3.5775340860375901E-3</v>
      </c>
      <c r="J1208" s="10">
        <f t="shared" si="149"/>
        <v>1.2077467201027814E-2</v>
      </c>
      <c r="K1208" s="14" cm="1">
        <f t="array" ref="K1208">INDEX(DCC_estimation!$P$16:$P$2531,P1208)</f>
        <v>1.3601692621036927E-2</v>
      </c>
      <c r="L1208" s="14" cm="1">
        <f t="array" ref="L1208">INDEX(DCC_estimation!$Q$17:$Q$2531,P1208)</f>
        <v>2.1076844542979131E-2</v>
      </c>
      <c r="M1208" s="14">
        <f>GARCH_SP500!I1205</f>
        <v>1.4031398217145344E-2</v>
      </c>
      <c r="N1208" s="14">
        <f>GARCH_AAPL!I1205</f>
        <v>2.1627923692270012E-2</v>
      </c>
      <c r="O1208" s="6">
        <f t="shared" si="150"/>
        <v>1.2497713076618879</v>
      </c>
      <c r="P1208" s="2">
        <f t="shared" si="151"/>
        <v>2383</v>
      </c>
    </row>
    <row r="1209" spans="1:16" x14ac:dyDescent="0.25">
      <c r="A1209" s="9">
        <v>43705</v>
      </c>
      <c r="B1209" s="10">
        <v>6.545469754213773E-3</v>
      </c>
      <c r="C1209" s="10">
        <v>6.7104034735423479E-3</v>
      </c>
      <c r="D1209" s="10">
        <f t="shared" si="144"/>
        <v>6.171126351824676E-3</v>
      </c>
      <c r="E1209" s="10">
        <f t="shared" si="145"/>
        <v>5.9167754650403795E-3</v>
      </c>
      <c r="F1209" s="5">
        <f t="shared" si="146"/>
        <v>3.8082800450184934E-5</v>
      </c>
      <c r="G1209" s="5">
        <f t="shared" si="147"/>
        <v>3.5008231903703801E-5</v>
      </c>
      <c r="H1209" s="6" cm="1">
        <f t="array" ref="H1209">INDEX(DCC_estimation!$O$16:$O$2531,P1209)</f>
        <v>0.78655857709792643</v>
      </c>
      <c r="I1209" s="10">
        <f t="shared" si="148"/>
        <v>6.171126351824676E-3</v>
      </c>
      <c r="J1209" s="10">
        <f t="shared" si="149"/>
        <v>5.9167754650403795E-3</v>
      </c>
      <c r="K1209" s="14" cm="1">
        <f t="array" ref="K1209">INDEX(DCC_estimation!$P$16:$P$2531,P1209)</f>
        <v>1.2627704714297772E-2</v>
      </c>
      <c r="L1209" s="14" cm="1">
        <f t="array" ref="L1209">INDEX(DCC_estimation!$Q$17:$Q$2531,P1209)</f>
        <v>2.0187274115320807E-2</v>
      </c>
      <c r="M1209" s="14">
        <f>GARCH_SP500!I1206</f>
        <v>1.239848578098594E-2</v>
      </c>
      <c r="N1209" s="14">
        <f>GARCH_AAPL!I1206</f>
        <v>2.0365248435754442E-2</v>
      </c>
      <c r="O1209" s="6">
        <f t="shared" si="150"/>
        <v>1.2574314939162352</v>
      </c>
      <c r="P1209" s="2">
        <f t="shared" si="151"/>
        <v>2385</v>
      </c>
    </row>
    <row r="1210" spans="1:16" x14ac:dyDescent="0.25">
      <c r="A1210" s="9">
        <v>43706</v>
      </c>
      <c r="B1210" s="10">
        <v>1.2687244194824032E-2</v>
      </c>
      <c r="C1210" s="10">
        <v>1.6931815306767906E-2</v>
      </c>
      <c r="D1210" s="10">
        <f t="shared" si="144"/>
        <v>1.2312900792434935E-2</v>
      </c>
      <c r="E1210" s="10">
        <f t="shared" si="145"/>
        <v>1.6138187298265938E-2</v>
      </c>
      <c r="F1210" s="5">
        <f t="shared" si="146"/>
        <v>1.5160752592434485E-4</v>
      </c>
      <c r="G1210" s="5">
        <f t="shared" si="147"/>
        <v>2.6044108927391203E-4</v>
      </c>
      <c r="H1210" s="6" cm="1">
        <f t="array" ref="H1210">INDEX(DCC_estimation!$O$16:$O$2531,P1210)</f>
        <v>0.75324252309073358</v>
      </c>
      <c r="I1210" s="10">
        <f t="shared" si="148"/>
        <v>1.2312900792434935E-2</v>
      </c>
      <c r="J1210" s="10">
        <f t="shared" si="149"/>
        <v>1.6138187298265938E-2</v>
      </c>
      <c r="K1210" s="14" cm="1">
        <f t="array" ref="K1210">INDEX(DCC_estimation!$P$16:$P$2531,P1210)</f>
        <v>1.1258102632964291E-2</v>
      </c>
      <c r="L1210" s="14" cm="1">
        <f t="array" ref="L1210">INDEX(DCC_estimation!$Q$17:$Q$2531,P1210)</f>
        <v>1.9118860041012074E-2</v>
      </c>
      <c r="M1210" s="14">
        <f>GARCH_SP500!I1207</f>
        <v>1.1187625357169948E-2</v>
      </c>
      <c r="N1210" s="14">
        <f>GARCH_AAPL!I1207</f>
        <v>1.8854088900638555E-2</v>
      </c>
      <c r="O1210" s="6">
        <f t="shared" si="150"/>
        <v>1.2791798800752876</v>
      </c>
      <c r="P1210" s="2">
        <f t="shared" si="151"/>
        <v>2387</v>
      </c>
    </row>
    <row r="1211" spans="1:16" x14ac:dyDescent="0.25">
      <c r="A1211" s="9">
        <v>43707</v>
      </c>
      <c r="B1211" s="10">
        <v>6.4282734614895531E-4</v>
      </c>
      <c r="C1211" s="10">
        <v>-1.291765968934766E-3</v>
      </c>
      <c r="D1211" s="10">
        <f t="shared" si="144"/>
        <v>2.6848394375985864E-4</v>
      </c>
      <c r="E1211" s="10">
        <f t="shared" si="145"/>
        <v>-2.085393977436734E-3</v>
      </c>
      <c r="F1211" s="5">
        <f t="shared" si="146"/>
        <v>7.2083628056846935E-8</v>
      </c>
      <c r="G1211" s="5">
        <f t="shared" si="147"/>
        <v>4.3488680411294016E-6</v>
      </c>
      <c r="H1211" s="6" cm="1">
        <f t="array" ref="H1211">INDEX(DCC_estimation!$O$16:$O$2531,P1211)</f>
        <v>0.72082189661741414</v>
      </c>
      <c r="I1211" s="10">
        <f t="shared" si="148"/>
        <v>2.6848394375985864E-4</v>
      </c>
      <c r="J1211" s="10">
        <f t="shared" si="149"/>
        <v>2.085393977436734E-3</v>
      </c>
      <c r="K1211" s="14" cm="1">
        <f t="array" ref="K1211">INDEX(DCC_estimation!$P$16:$P$2531,P1211)</f>
        <v>1.0270575428941248E-2</v>
      </c>
      <c r="L1211" s="14" cm="1">
        <f t="array" ref="L1211">INDEX(DCC_estimation!$Q$17:$Q$2531,P1211)</f>
        <v>1.7861499872595756E-2</v>
      </c>
      <c r="M1211" s="14">
        <f>GARCH_SP500!I1208</f>
        <v>1.1239143263722051E-2</v>
      </c>
      <c r="N1211" s="14">
        <f>GARCH_AAPL!I1208</f>
        <v>1.8264050750130295E-2</v>
      </c>
      <c r="O1211" s="6">
        <f t="shared" si="150"/>
        <v>1.2535772998965649</v>
      </c>
      <c r="P1211" s="2">
        <f t="shared" si="151"/>
        <v>2389</v>
      </c>
    </row>
    <row r="1212" spans="1:16" x14ac:dyDescent="0.25">
      <c r="A1212" s="9">
        <v>43711</v>
      </c>
      <c r="B1212" s="10">
        <v>-6.8991204390287386E-3</v>
      </c>
      <c r="C1212" s="10">
        <v>-1.4563609953748946E-2</v>
      </c>
      <c r="D1212" s="10">
        <f t="shared" si="144"/>
        <v>-7.2734638414178356E-3</v>
      </c>
      <c r="E1212" s="10">
        <f t="shared" si="145"/>
        <v>-1.5357237962250914E-2</v>
      </c>
      <c r="F1212" s="5">
        <f t="shared" si="146"/>
        <v>5.2903276252412694E-5</v>
      </c>
      <c r="G1212" s="5">
        <f t="shared" si="147"/>
        <v>2.358447578292006E-4</v>
      </c>
      <c r="H1212" s="6" cm="1">
        <f t="array" ref="H1212">INDEX(DCC_estimation!$O$16:$O$2531,P1212)</f>
        <v>0.71749556047226137</v>
      </c>
      <c r="I1212" s="10">
        <f t="shared" si="148"/>
        <v>7.2734638414178356E-3</v>
      </c>
      <c r="J1212" s="10">
        <f t="shared" si="149"/>
        <v>1.5357237962250914E-2</v>
      </c>
      <c r="K1212" s="14" cm="1">
        <f t="array" ref="K1212">INDEX(DCC_estimation!$P$16:$P$2531,P1212)</f>
        <v>1.0336196436627075E-2</v>
      </c>
      <c r="L1212" s="14" cm="1">
        <f t="array" ref="L1212">INDEX(DCC_estimation!$Q$17:$Q$2531,P1212)</f>
        <v>1.7383945819582535E-2</v>
      </c>
      <c r="M1212" s="14">
        <f>GARCH_SP500!I1209</f>
        <v>9.900446455285334E-3</v>
      </c>
      <c r="N1212" s="14">
        <f>GARCH_AAPL!I1209</f>
        <v>1.6975503371108244E-2</v>
      </c>
      <c r="O1212" s="6">
        <f t="shared" si="150"/>
        <v>1.2067208692785811</v>
      </c>
      <c r="P1212" s="2">
        <f t="shared" si="151"/>
        <v>2391</v>
      </c>
    </row>
    <row r="1213" spans="1:16" x14ac:dyDescent="0.25">
      <c r="A1213" s="9">
        <v>43712</v>
      </c>
      <c r="B1213" s="10">
        <v>1.0842075925499017E-2</v>
      </c>
      <c r="C1213" s="10">
        <v>1.6966495225405831E-2</v>
      </c>
      <c r="D1213" s="10">
        <f t="shared" si="144"/>
        <v>1.046773252310992E-2</v>
      </c>
      <c r="E1213" s="10">
        <f t="shared" si="145"/>
        <v>1.6172867216903863E-2</v>
      </c>
      <c r="F1213" s="5">
        <f t="shared" si="146"/>
        <v>1.0957342417537317E-4</v>
      </c>
      <c r="G1213" s="5">
        <f t="shared" si="147"/>
        <v>2.6156163401560374E-4</v>
      </c>
      <c r="H1213" s="6" cm="1">
        <f t="array" ref="H1213">INDEX(DCC_estimation!$O$16:$O$2531,P1213)</f>
        <v>0.68807339054409422</v>
      </c>
      <c r="I1213" s="10">
        <f t="shared" si="148"/>
        <v>1.046773252310992E-2</v>
      </c>
      <c r="J1213" s="10">
        <f t="shared" si="149"/>
        <v>1.6172867216903863E-2</v>
      </c>
      <c r="K1213" s="14" cm="1">
        <f t="array" ref="K1213">INDEX(DCC_estimation!$P$16:$P$2531,P1213)</f>
        <v>9.2514910698552957E-3</v>
      </c>
      <c r="L1213" s="14" cm="1">
        <f t="array" ref="L1213">INDEX(DCC_estimation!$Q$17:$Q$2531,P1213)</f>
        <v>1.6350239006523201E-2</v>
      </c>
      <c r="M1213" s="14">
        <f>GARCH_SP500!I1210</f>
        <v>9.4484174937917893E-3</v>
      </c>
      <c r="N1213" s="14">
        <f>GARCH_AAPL!I1210</f>
        <v>1.6804613700053095E-2</v>
      </c>
      <c r="O1213" s="6">
        <f t="shared" si="150"/>
        <v>1.2160379666886161</v>
      </c>
      <c r="P1213" s="2">
        <f t="shared" si="151"/>
        <v>2393</v>
      </c>
    </row>
    <row r="1214" spans="1:16" x14ac:dyDescent="0.25">
      <c r="A1214" s="9">
        <v>43713</v>
      </c>
      <c r="B1214" s="10">
        <v>1.3009823744460025E-2</v>
      </c>
      <c r="C1214" s="10">
        <v>1.9551584309927206E-2</v>
      </c>
      <c r="D1214" s="10">
        <f t="shared" si="144"/>
        <v>1.2635480342070928E-2</v>
      </c>
      <c r="E1214" s="10">
        <f t="shared" si="145"/>
        <v>1.8757956301425238E-2</v>
      </c>
      <c r="F1214" s="5">
        <f t="shared" si="146"/>
        <v>1.5965536347486086E-4</v>
      </c>
      <c r="G1214" s="5">
        <f t="shared" si="147"/>
        <v>3.5186092460617879E-4</v>
      </c>
      <c r="H1214" s="6" cm="1">
        <f t="array" ref="H1214">INDEX(DCC_estimation!$O$16:$O$2531,P1214)</f>
        <v>0.68945520381258574</v>
      </c>
      <c r="I1214" s="10">
        <f t="shared" si="148"/>
        <v>1.2635480342070928E-2</v>
      </c>
      <c r="J1214" s="10">
        <f t="shared" si="149"/>
        <v>1.8757956301425238E-2</v>
      </c>
      <c r="K1214" s="14" cm="1">
        <f t="array" ref="K1214">INDEX(DCC_estimation!$P$16:$P$2531,P1214)</f>
        <v>8.8922112724015429E-3</v>
      </c>
      <c r="L1214" s="14" cm="1">
        <f t="array" ref="L1214">INDEX(DCC_estimation!$Q$17:$Q$2531,P1214)</f>
        <v>1.6244376894588575E-2</v>
      </c>
      <c r="M1214" s="14">
        <f>GARCH_SP500!I1211</f>
        <v>9.5560093038339934E-3</v>
      </c>
      <c r="N1214" s="14">
        <f>GARCH_AAPL!I1211</f>
        <v>1.6587624294404177E-2</v>
      </c>
      <c r="O1214" s="6">
        <f t="shared" si="150"/>
        <v>1.2595033833066218</v>
      </c>
      <c r="P1214" s="2">
        <f t="shared" si="151"/>
        <v>2395</v>
      </c>
    </row>
    <row r="1215" spans="1:16" x14ac:dyDescent="0.25">
      <c r="A1215" s="9">
        <v>43714</v>
      </c>
      <c r="B1215" s="10">
        <v>9.1061827956995245E-4</v>
      </c>
      <c r="C1215" s="10">
        <v>-9.3792198049502673E-5</v>
      </c>
      <c r="D1215" s="10">
        <f t="shared" si="144"/>
        <v>5.3627487718085573E-4</v>
      </c>
      <c r="E1215" s="10">
        <f t="shared" si="145"/>
        <v>-8.8742020655147079E-4</v>
      </c>
      <c r="F1215" s="5">
        <f t="shared" si="146"/>
        <v>2.8759074389534187E-7</v>
      </c>
      <c r="G1215" s="5">
        <f t="shared" si="147"/>
        <v>7.8751462299585513E-7</v>
      </c>
      <c r="H1215" s="6" cm="1">
        <f t="array" ref="H1215">INDEX(DCC_estimation!$O$16:$O$2531,P1215)</f>
        <v>0.69529080756363393</v>
      </c>
      <c r="I1215" s="10">
        <f t="shared" si="148"/>
        <v>5.3627487718085573E-4</v>
      </c>
      <c r="J1215" s="10">
        <f t="shared" si="149"/>
        <v>8.8742020655147079E-4</v>
      </c>
      <c r="K1215" s="14" cm="1">
        <f t="array" ref="K1215">INDEX(DCC_estimation!$P$16:$P$2531,P1215)</f>
        <v>9.0031574880041262E-3</v>
      </c>
      <c r="L1215" s="14" cm="1">
        <f t="array" ref="L1215">INDEX(DCC_estimation!$Q$17:$Q$2531,P1215)</f>
        <v>1.6085502120689408E-2</v>
      </c>
      <c r="M1215" s="14">
        <f>GARCH_SP500!I1212</f>
        <v>1.0138824766217757E-2</v>
      </c>
      <c r="N1215" s="14">
        <f>GARCH_AAPL!I1212</f>
        <v>1.6729247199944126E-2</v>
      </c>
      <c r="O1215" s="6">
        <f t="shared" si="150"/>
        <v>1.2422421549842335</v>
      </c>
      <c r="P1215" s="2">
        <f t="shared" si="151"/>
        <v>2397</v>
      </c>
    </row>
    <row r="1216" spans="1:16" x14ac:dyDescent="0.25">
      <c r="A1216" s="9">
        <v>43717</v>
      </c>
      <c r="B1216" s="10">
        <v>-9.4000423002005284E-5</v>
      </c>
      <c r="C1216" s="10">
        <v>4.2671106492939703E-3</v>
      </c>
      <c r="D1216" s="10">
        <f t="shared" si="144"/>
        <v>-4.6834382539110195E-4</v>
      </c>
      <c r="E1216" s="10">
        <f t="shared" si="145"/>
        <v>3.4734826407920023E-3</v>
      </c>
      <c r="F1216" s="5">
        <f t="shared" si="146"/>
        <v>2.1934593878197099E-7</v>
      </c>
      <c r="G1216" s="5">
        <f t="shared" si="147"/>
        <v>1.2065081655883382E-5</v>
      </c>
      <c r="H1216" s="6" cm="1">
        <f t="array" ref="H1216">INDEX(DCC_estimation!$O$16:$O$2531,P1216)</f>
        <v>0.70917468721469124</v>
      </c>
      <c r="I1216" s="10">
        <f t="shared" si="148"/>
        <v>4.6834382539110195E-4</v>
      </c>
      <c r="J1216" s="10">
        <f t="shared" si="149"/>
        <v>3.4734826407920023E-3</v>
      </c>
      <c r="K1216" s="14" cm="1">
        <f t="array" ref="K1216">INDEX(DCC_estimation!$P$16:$P$2531,P1216)</f>
        <v>9.4909989742928587E-3</v>
      </c>
      <c r="L1216" s="14" cm="1">
        <f t="array" ref="L1216">INDEX(DCC_estimation!$Q$17:$Q$2531,P1216)</f>
        <v>1.6213795187778438E-2</v>
      </c>
      <c r="M1216" s="14">
        <f>GARCH_SP500!I1213</f>
        <v>8.9750671168145387E-3</v>
      </c>
      <c r="N1216" s="14">
        <f>GARCH_AAPL!I1213</f>
        <v>1.563592966165623E-2</v>
      </c>
      <c r="O1216" s="6">
        <f t="shared" si="150"/>
        <v>1.2115071513546913</v>
      </c>
      <c r="P1216" s="2">
        <f t="shared" si="151"/>
        <v>2399</v>
      </c>
    </row>
    <row r="1217" spans="1:16" x14ac:dyDescent="0.25">
      <c r="A1217" s="9">
        <v>43718</v>
      </c>
      <c r="B1217" s="10">
        <v>3.2231746255573235E-4</v>
      </c>
      <c r="C1217" s="10">
        <v>1.1813027034598633E-2</v>
      </c>
      <c r="D1217" s="10">
        <f t="shared" si="144"/>
        <v>-5.2025939833364322E-5</v>
      </c>
      <c r="E1217" s="10">
        <f t="shared" si="145"/>
        <v>1.1019399026096666E-2</v>
      </c>
      <c r="F1217" s="5">
        <f t="shared" si="146"/>
        <v>2.7066984155448443E-9</v>
      </c>
      <c r="G1217" s="5">
        <f t="shared" si="147"/>
        <v>1.2142715489634014E-4</v>
      </c>
      <c r="H1217" s="6" cm="1">
        <f t="array" ref="H1217">INDEX(DCC_estimation!$O$16:$O$2531,P1217)</f>
        <v>0.68087093136062193</v>
      </c>
      <c r="I1217" s="10">
        <f t="shared" si="148"/>
        <v>5.2025939833364322E-5</v>
      </c>
      <c r="J1217" s="10">
        <f t="shared" si="149"/>
        <v>1.1019399026096666E-2</v>
      </c>
      <c r="K1217" s="14" cm="1">
        <f t="array" ref="K1217">INDEX(DCC_estimation!$P$16:$P$2531,P1217)</f>
        <v>8.5592574029531333E-3</v>
      </c>
      <c r="L1217" s="14" cm="1">
        <f t="array" ref="L1217">INDEX(DCC_estimation!$Q$17:$Q$2531,P1217)</f>
        <v>1.5354361566257127E-2</v>
      </c>
      <c r="M1217" s="14">
        <f>GARCH_SP500!I1214</f>
        <v>8.0126714098766004E-3</v>
      </c>
      <c r="N1217" s="14">
        <f>GARCH_AAPL!I1214</f>
        <v>1.4720990829312695E-2</v>
      </c>
      <c r="O1217" s="6">
        <f t="shared" si="150"/>
        <v>1.2214071814756091</v>
      </c>
      <c r="P1217" s="2">
        <f t="shared" si="151"/>
        <v>2401</v>
      </c>
    </row>
    <row r="1218" spans="1:16" x14ac:dyDescent="0.25">
      <c r="A1218" s="9">
        <v>43719</v>
      </c>
      <c r="B1218" s="10">
        <v>7.2296678179091245E-3</v>
      </c>
      <c r="C1218" s="10">
        <v>3.1795109031750979E-2</v>
      </c>
      <c r="D1218" s="10">
        <f t="shared" si="144"/>
        <v>6.8553244155200276E-3</v>
      </c>
      <c r="E1218" s="10">
        <f t="shared" si="145"/>
        <v>3.1001481023249011E-2</v>
      </c>
      <c r="F1218" s="5">
        <f t="shared" si="146"/>
        <v>4.6995472842025008E-5</v>
      </c>
      <c r="G1218" s="5">
        <f t="shared" si="147"/>
        <v>9.610918256348686E-4</v>
      </c>
      <c r="H1218" s="6" cm="1">
        <f t="array" ref="H1218">INDEX(DCC_estimation!$O$16:$O$2531,P1218)</f>
        <v>0.65606241911252039</v>
      </c>
      <c r="I1218" s="10">
        <f t="shared" si="148"/>
        <v>6.8553244155200276E-3</v>
      </c>
      <c r="J1218" s="10">
        <f t="shared" si="149"/>
        <v>3.1001481023249011E-2</v>
      </c>
      <c r="K1218" s="14" cm="1">
        <f t="array" ref="K1218">INDEX(DCC_estimation!$P$16:$P$2531,P1218)</f>
        <v>7.8096522821664207E-3</v>
      </c>
      <c r="L1218" s="14" cm="1">
        <f t="array" ref="L1218">INDEX(DCC_estimation!$Q$17:$Q$2531,P1218)</f>
        <v>1.4653688415449383E-2</v>
      </c>
      <c r="M1218" s="14">
        <f>GARCH_SP500!I1215</f>
        <v>7.207352434969198E-3</v>
      </c>
      <c r="N1218" s="14">
        <f>GARCH_AAPL!I1215</f>
        <v>1.436640222112325E-2</v>
      </c>
      <c r="O1218" s="6">
        <f t="shared" si="150"/>
        <v>1.2310066983025729</v>
      </c>
      <c r="P1218" s="2">
        <f t="shared" si="151"/>
        <v>2403</v>
      </c>
    </row>
    <row r="1219" spans="1:16" x14ac:dyDescent="0.25">
      <c r="A1219" s="9">
        <v>43720</v>
      </c>
      <c r="B1219" s="10">
        <v>2.8791074766822966E-3</v>
      </c>
      <c r="C1219" s="10">
        <v>-2.2362360076253474E-3</v>
      </c>
      <c r="D1219" s="10">
        <f t="shared" si="144"/>
        <v>2.5047640742932001E-3</v>
      </c>
      <c r="E1219" s="10">
        <f t="shared" si="145"/>
        <v>-3.0298640161273154E-3</v>
      </c>
      <c r="F1219" s="5">
        <f t="shared" si="146"/>
        <v>6.2738430678698719E-6</v>
      </c>
      <c r="G1219" s="5">
        <f t="shared" si="147"/>
        <v>9.1800759562231449E-6</v>
      </c>
      <c r="H1219" s="6" cm="1">
        <f t="array" ref="H1219">INDEX(DCC_estimation!$O$16:$O$2531,P1219)</f>
        <v>0.62451221162185611</v>
      </c>
      <c r="I1219" s="10">
        <f t="shared" si="148"/>
        <v>2.5047640742932001E-3</v>
      </c>
      <c r="J1219" s="10">
        <f t="shared" si="149"/>
        <v>3.0298640161273154E-3</v>
      </c>
      <c r="K1219" s="14" cm="1">
        <f t="array" ref="K1219">INDEX(DCC_estimation!$P$16:$P$2531,P1219)</f>
        <v>7.2027220442021575E-3</v>
      </c>
      <c r="L1219" s="14" cm="1">
        <f t="array" ref="L1219">INDEX(DCC_estimation!$Q$17:$Q$2531,P1219)</f>
        <v>1.4400544152212156E-2</v>
      </c>
      <c r="M1219" s="14">
        <f>GARCH_SP500!I1216</f>
        <v>7.1638729117173621E-3</v>
      </c>
      <c r="N1219" s="14">
        <f>GARCH_AAPL!I1216</f>
        <v>1.7225833720534264E-2</v>
      </c>
      <c r="O1219" s="6">
        <f t="shared" si="150"/>
        <v>1.2485995741423042</v>
      </c>
      <c r="P1219" s="2">
        <f t="shared" si="151"/>
        <v>2405</v>
      </c>
    </row>
    <row r="1220" spans="1:16" x14ac:dyDescent="0.25">
      <c r="A1220" s="9">
        <v>43721</v>
      </c>
      <c r="B1220" s="10">
        <v>-7.2435597111886185E-4</v>
      </c>
      <c r="C1220" s="10">
        <v>-1.9454014423847199E-2</v>
      </c>
      <c r="D1220" s="10">
        <f t="shared" si="144"/>
        <v>-1.0986993735079586E-3</v>
      </c>
      <c r="E1220" s="10">
        <f t="shared" si="145"/>
        <v>-2.0247642432349167E-2</v>
      </c>
      <c r="F1220" s="5">
        <f t="shared" si="146"/>
        <v>1.2071403133467807E-6</v>
      </c>
      <c r="G1220" s="5">
        <f t="shared" si="147"/>
        <v>4.0996702406826649E-4</v>
      </c>
      <c r="H1220" s="6" cm="1">
        <f t="array" ref="H1220">INDEX(DCC_estimation!$O$16:$O$2531,P1220)</f>
        <v>0.63696294302247458</v>
      </c>
      <c r="I1220" s="10">
        <f t="shared" si="148"/>
        <v>1.0986993735079586E-3</v>
      </c>
      <c r="J1220" s="10">
        <f t="shared" si="149"/>
        <v>2.0247642432349167E-2</v>
      </c>
      <c r="K1220" s="14" cm="1">
        <f t="array" ref="K1220">INDEX(DCC_estimation!$P$16:$P$2531,P1220)</f>
        <v>7.1905328129953788E-3</v>
      </c>
      <c r="L1220" s="14" cm="1">
        <f t="array" ref="L1220">INDEX(DCC_estimation!$Q$17:$Q$2531,P1220)</f>
        <v>1.6686684240369822E-2</v>
      </c>
      <c r="M1220" s="14">
        <f>GARCH_SP500!I1217</f>
        <v>6.5742620871714575E-3</v>
      </c>
      <c r="N1220" s="14">
        <f>GARCH_AAPL!I1217</f>
        <v>1.6106067677790038E-2</v>
      </c>
      <c r="O1220" s="6">
        <f t="shared" si="150"/>
        <v>1.4781657742835668</v>
      </c>
      <c r="P1220" s="2">
        <f t="shared" si="151"/>
        <v>2407</v>
      </c>
    </row>
    <row r="1221" spans="1:16" x14ac:dyDescent="0.25">
      <c r="A1221" s="9">
        <v>43724</v>
      </c>
      <c r="B1221" s="10">
        <v>-3.1356092824674775E-3</v>
      </c>
      <c r="C1221" s="10">
        <v>5.2571062857142969E-3</v>
      </c>
      <c r="D1221" s="10">
        <f t="shared" si="144"/>
        <v>-3.509952684856574E-3</v>
      </c>
      <c r="E1221" s="10">
        <f t="shared" si="145"/>
        <v>4.4634782772123285E-3</v>
      </c>
      <c r="F1221" s="5">
        <f t="shared" si="146"/>
        <v>1.2319767849931872E-5</v>
      </c>
      <c r="G1221" s="5">
        <f t="shared" si="147"/>
        <v>1.9922638331146337E-5</v>
      </c>
      <c r="H1221" s="6" cm="1">
        <f t="array" ref="H1221">INDEX(DCC_estimation!$O$16:$O$2531,P1221)</f>
        <v>0.61730228836504542</v>
      </c>
      <c r="I1221" s="10">
        <f t="shared" si="148"/>
        <v>3.509952684856574E-3</v>
      </c>
      <c r="J1221" s="10">
        <f t="shared" si="149"/>
        <v>4.4634782772123285E-3</v>
      </c>
      <c r="K1221" s="14" cm="1">
        <f t="array" ref="K1221">INDEX(DCC_estimation!$P$16:$P$2531,P1221)</f>
        <v>6.7621643608407455E-3</v>
      </c>
      <c r="L1221" s="14" cm="1">
        <f t="array" ref="L1221">INDEX(DCC_estimation!$Q$17:$Q$2531,P1221)</f>
        <v>1.5785234165408876E-2</v>
      </c>
      <c r="M1221" s="14">
        <f>GARCH_SP500!I1218</f>
        <v>6.066661570072903E-3</v>
      </c>
      <c r="N1221" s="14">
        <f>GARCH_AAPL!I1218</f>
        <v>1.6776298986174925E-2</v>
      </c>
      <c r="O1221" s="6">
        <f t="shared" si="150"/>
        <v>1.4409973867410528</v>
      </c>
      <c r="P1221" s="2">
        <f t="shared" si="151"/>
        <v>2409</v>
      </c>
    </row>
    <row r="1222" spans="1:16" x14ac:dyDescent="0.25">
      <c r="A1222" s="9">
        <v>43725</v>
      </c>
      <c r="B1222" s="10">
        <v>2.5817555938036918E-3</v>
      </c>
      <c r="C1222" s="10">
        <v>3.6380356030207839E-3</v>
      </c>
      <c r="D1222" s="10">
        <f t="shared" si="144"/>
        <v>2.2074121914145953E-3</v>
      </c>
      <c r="E1222" s="10">
        <f t="shared" si="145"/>
        <v>2.8444075945188159E-3</v>
      </c>
      <c r="F1222" s="5">
        <f t="shared" si="146"/>
        <v>4.8726685828057855E-6</v>
      </c>
      <c r="G1222" s="5">
        <f t="shared" si="147"/>
        <v>8.0906545637563165E-6</v>
      </c>
      <c r="H1222" s="6" cm="1">
        <f t="array" ref="H1222">INDEX(DCC_estimation!$O$16:$O$2531,P1222)</f>
        <v>0.58959114133051671</v>
      </c>
      <c r="I1222" s="10">
        <f t="shared" si="148"/>
        <v>2.2074121914145953E-3</v>
      </c>
      <c r="J1222" s="10">
        <f t="shared" si="149"/>
        <v>2.8444075945188159E-3</v>
      </c>
      <c r="K1222" s="14" cm="1">
        <f t="array" ref="K1222">INDEX(DCC_estimation!$P$16:$P$2531,P1222)</f>
        <v>6.3997051965793139E-3</v>
      </c>
      <c r="L1222" s="14" cm="1">
        <f t="array" ref="L1222">INDEX(DCC_estimation!$Q$17:$Q$2531,P1222)</f>
        <v>1.6336302161150878E-2</v>
      </c>
      <c r="M1222" s="14">
        <f>GARCH_SP500!I1219</f>
        <v>5.8964104135067578E-3</v>
      </c>
      <c r="N1222" s="14">
        <f>GARCH_AAPL!I1219</f>
        <v>1.5719394877433762E-2</v>
      </c>
      <c r="O1222" s="6">
        <f t="shared" si="150"/>
        <v>1.5050285506059502</v>
      </c>
      <c r="P1222" s="2">
        <f t="shared" si="151"/>
        <v>2411</v>
      </c>
    </row>
    <row r="1223" spans="1:16" x14ac:dyDescent="0.25">
      <c r="A1223" s="9">
        <v>43726</v>
      </c>
      <c r="B1223" s="10">
        <v>3.4268223708289192E-4</v>
      </c>
      <c r="C1223" s="10">
        <v>9.3792842660496145E-3</v>
      </c>
      <c r="D1223" s="10">
        <f t="shared" si="144"/>
        <v>-3.1661165306204754E-5</v>
      </c>
      <c r="E1223" s="10">
        <f t="shared" si="145"/>
        <v>8.5856562575476469E-3</v>
      </c>
      <c r="F1223" s="5">
        <f t="shared" si="146"/>
        <v>1.0024293885468236E-9</v>
      </c>
      <c r="G1223" s="5">
        <f t="shared" si="147"/>
        <v>7.371349337276707E-5</v>
      </c>
      <c r="H1223" s="6" cm="1">
        <f t="array" ref="H1223">INDEX(DCC_estimation!$O$16:$O$2531,P1223)</f>
        <v>0.57378207246143076</v>
      </c>
      <c r="I1223" s="10">
        <f t="shared" si="148"/>
        <v>3.1661165306204754E-5</v>
      </c>
      <c r="J1223" s="10">
        <f t="shared" si="149"/>
        <v>8.5856562575476469E-3</v>
      </c>
      <c r="K1223" s="14" cm="1">
        <f t="array" ref="K1223">INDEX(DCC_estimation!$P$16:$P$2531,P1223)</f>
        <v>6.2816300380895921E-3</v>
      </c>
      <c r="L1223" s="14" cm="1">
        <f t="array" ref="L1223">INDEX(DCC_estimation!$Q$17:$Q$2531,P1223)</f>
        <v>1.5488807848421328E-2</v>
      </c>
      <c r="M1223" s="14">
        <f>GARCH_SP500!I1220</f>
        <v>5.5403013665201043E-3</v>
      </c>
      <c r="N1223" s="14">
        <f>GARCH_AAPL!I1220</f>
        <v>1.4779556627076071E-2</v>
      </c>
      <c r="O1223" s="6">
        <f t="shared" si="150"/>
        <v>1.414792054504199</v>
      </c>
      <c r="P1223" s="2">
        <f t="shared" si="151"/>
        <v>2413</v>
      </c>
    </row>
    <row r="1224" spans="1:16" x14ac:dyDescent="0.25">
      <c r="A1224" s="9">
        <v>43727</v>
      </c>
      <c r="B1224" s="10">
        <v>1.9955233758972568E-5</v>
      </c>
      <c r="C1224" s="10">
        <v>-8.1249538425290924E-3</v>
      </c>
      <c r="D1224" s="10">
        <f t="shared" si="144"/>
        <v>-3.543881686301241E-4</v>
      </c>
      <c r="E1224" s="10">
        <f t="shared" si="145"/>
        <v>-8.9185818510310599E-3</v>
      </c>
      <c r="F1224" s="5">
        <f t="shared" si="146"/>
        <v>1.2559097406501329E-7</v>
      </c>
      <c r="G1224" s="5">
        <f t="shared" si="147"/>
        <v>7.9541102233540606E-5</v>
      </c>
      <c r="H1224" s="6" cm="1">
        <f t="array" ref="H1224">INDEX(DCC_estimation!$O$16:$O$2531,P1224)</f>
        <v>0.58150089758013879</v>
      </c>
      <c r="I1224" s="10">
        <f t="shared" si="148"/>
        <v>3.543881686301241E-4</v>
      </c>
      <c r="J1224" s="10">
        <f t="shared" si="149"/>
        <v>8.9185818510310599E-3</v>
      </c>
      <c r="K1224" s="14" cm="1">
        <f t="array" ref="K1224">INDEX(DCC_estimation!$P$16:$P$2531,P1224)</f>
        <v>6.0441747139953024E-3</v>
      </c>
      <c r="L1224" s="14" cm="1">
        <f t="array" ref="L1224">INDEX(DCC_estimation!$Q$17:$Q$2531,P1224)</f>
        <v>1.4755478200777295E-2</v>
      </c>
      <c r="M1224" s="14">
        <f>GARCH_SP500!I1221</f>
        <v>5.2023927391039613E-3</v>
      </c>
      <c r="N1224" s="14">
        <f>GARCH_AAPL!I1221</f>
        <v>1.4227149255643102E-2</v>
      </c>
      <c r="O1224" s="6">
        <f t="shared" si="150"/>
        <v>1.4196022160160935</v>
      </c>
      <c r="P1224" s="2">
        <f t="shared" si="151"/>
        <v>2415</v>
      </c>
    </row>
    <row r="1225" spans="1:16" x14ac:dyDescent="0.25">
      <c r="A1225" s="9">
        <v>43728</v>
      </c>
      <c r="B1225" s="10">
        <v>-4.895586322955614E-3</v>
      </c>
      <c r="C1225" s="10">
        <v>-1.4618084191959202E-2</v>
      </c>
      <c r="D1225" s="10">
        <f t="shared" si="144"/>
        <v>-5.269929725344711E-3</v>
      </c>
      <c r="E1225" s="10">
        <f t="shared" si="145"/>
        <v>-1.541171220046117E-2</v>
      </c>
      <c r="F1225" s="5">
        <f t="shared" si="146"/>
        <v>2.7772159310071782E-5</v>
      </c>
      <c r="G1225" s="5">
        <f t="shared" si="147"/>
        <v>2.3752087294984367E-4</v>
      </c>
      <c r="H1225" s="6" cm="1">
        <f t="array" ref="H1225">INDEX(DCC_estimation!$O$16:$O$2531,P1225)</f>
        <v>0.57774489293641662</v>
      </c>
      <c r="I1225" s="10">
        <f t="shared" si="148"/>
        <v>5.269929725344711E-3</v>
      </c>
      <c r="J1225" s="10">
        <f t="shared" si="149"/>
        <v>1.541171220046117E-2</v>
      </c>
      <c r="K1225" s="14" cm="1">
        <f t="array" ref="K1225">INDEX(DCC_estimation!$P$16:$P$2531,P1225)</f>
        <v>5.8204840270939476E-3</v>
      </c>
      <c r="L1225" s="14" cm="1">
        <f t="array" ref="L1225">INDEX(DCC_estimation!$Q$17:$Q$2531,P1225)</f>
        <v>1.433776364748993E-2</v>
      </c>
      <c r="M1225" s="14">
        <f>GARCH_SP500!I1222</f>
        <v>4.9450265273750524E-3</v>
      </c>
      <c r="N1225" s="14">
        <f>GARCH_AAPL!I1222</f>
        <v>1.3909560076999979E-2</v>
      </c>
      <c r="O1225" s="6">
        <f t="shared" si="150"/>
        <v>1.4231754068746303</v>
      </c>
      <c r="P1225" s="2">
        <f t="shared" si="151"/>
        <v>2417</v>
      </c>
    </row>
    <row r="1226" spans="1:16" x14ac:dyDescent="0.25">
      <c r="A1226" s="9">
        <v>43731</v>
      </c>
      <c r="B1226" s="10">
        <v>-9.6922866109405703E-5</v>
      </c>
      <c r="C1226" s="10">
        <v>4.5469343599309209E-3</v>
      </c>
      <c r="D1226" s="10">
        <f t="shared" si="144"/>
        <v>-4.7126626849850237E-4</v>
      </c>
      <c r="E1226" s="10">
        <f t="shared" si="145"/>
        <v>3.7533063514289529E-3</v>
      </c>
      <c r="F1226" s="5">
        <f t="shared" si="146"/>
        <v>2.2209189582450252E-7</v>
      </c>
      <c r="G1226" s="5">
        <f t="shared" si="147"/>
        <v>1.4087308567676917E-5</v>
      </c>
      <c r="H1226" s="6" cm="1">
        <f t="array" ref="H1226">INDEX(DCC_estimation!$O$16:$O$2531,P1226)</f>
        <v>0.57895945137834603</v>
      </c>
      <c r="I1226" s="10">
        <f t="shared" si="148"/>
        <v>4.7126626849850237E-4</v>
      </c>
      <c r="J1226" s="10">
        <f t="shared" si="149"/>
        <v>3.7533063514289529E-3</v>
      </c>
      <c r="K1226" s="14" cm="1">
        <f t="array" ref="K1226">INDEX(DCC_estimation!$P$16:$P$2531,P1226)</f>
        <v>5.6552523339566067E-3</v>
      </c>
      <c r="L1226" s="14" cm="1">
        <f t="array" ref="L1226">INDEX(DCC_estimation!$Q$17:$Q$2531,P1226)</f>
        <v>1.411476252036787E-2</v>
      </c>
      <c r="M1226" s="14">
        <f>GARCH_SP500!I1223</f>
        <v>5.3949285856061983E-3</v>
      </c>
      <c r="N1226" s="14">
        <f>GARCH_AAPL!I1223</f>
        <v>1.4378371622475542E-2</v>
      </c>
      <c r="O1226" s="6">
        <f t="shared" si="150"/>
        <v>1.4450062848761518</v>
      </c>
      <c r="P1226" s="2">
        <f t="shared" si="151"/>
        <v>2419</v>
      </c>
    </row>
    <row r="1227" spans="1:16" x14ac:dyDescent="0.25">
      <c r="A1227" s="9">
        <v>43732</v>
      </c>
      <c r="B1227" s="10">
        <v>-8.4163942535883107E-3</v>
      </c>
      <c r="C1227" s="10">
        <v>-4.7549743964886426E-3</v>
      </c>
      <c r="D1227" s="10">
        <f t="shared" si="144"/>
        <v>-8.7907376559774077E-3</v>
      </c>
      <c r="E1227" s="10">
        <f t="shared" si="145"/>
        <v>-5.5486024049906111E-3</v>
      </c>
      <c r="F1227" s="5">
        <f t="shared" si="146"/>
        <v>7.7277068536219166E-5</v>
      </c>
      <c r="G1227" s="5">
        <f t="shared" si="147"/>
        <v>3.0786988648667591E-5</v>
      </c>
      <c r="H1227" s="6" cm="1">
        <f t="array" ref="H1227">INDEX(DCC_estimation!$O$16:$O$2531,P1227)</f>
        <v>0.60972821505815322</v>
      </c>
      <c r="I1227" s="10">
        <f t="shared" si="148"/>
        <v>8.7907376559774077E-3</v>
      </c>
      <c r="J1227" s="10">
        <f t="shared" si="149"/>
        <v>5.5486024049906111E-3</v>
      </c>
      <c r="K1227" s="14" cm="1">
        <f t="array" ref="K1227">INDEX(DCC_estimation!$P$16:$P$2531,P1227)</f>
        <v>5.9556321731456903E-3</v>
      </c>
      <c r="L1227" s="14" cm="1">
        <f t="array" ref="L1227">INDEX(DCC_estimation!$Q$17:$Q$2531,P1227)</f>
        <v>1.4500350039763162E-2</v>
      </c>
      <c r="M1227" s="14">
        <f>GARCH_SP500!I1224</f>
        <v>5.0998948662440103E-3</v>
      </c>
      <c r="N1227" s="14">
        <f>GARCH_AAPL!I1224</f>
        <v>1.366235492403114E-2</v>
      </c>
      <c r="O1227" s="6">
        <f t="shared" si="150"/>
        <v>1.4845229339933133</v>
      </c>
      <c r="P1227" s="2">
        <f t="shared" si="151"/>
        <v>2421</v>
      </c>
    </row>
    <row r="1228" spans="1:16" x14ac:dyDescent="0.25">
      <c r="A1228" s="9">
        <v>43733</v>
      </c>
      <c r="B1228" s="10">
        <v>6.1585653610194413E-3</v>
      </c>
      <c r="C1228" s="10">
        <v>1.5389599977567059E-2</v>
      </c>
      <c r="D1228" s="10">
        <f t="shared" si="144"/>
        <v>5.7842219586303444E-3</v>
      </c>
      <c r="E1228" s="10">
        <f t="shared" si="145"/>
        <v>1.4595971969065091E-2</v>
      </c>
      <c r="F1228" s="5">
        <f t="shared" si="146"/>
        <v>3.3457223666701454E-5</v>
      </c>
      <c r="G1228" s="5">
        <f t="shared" si="147"/>
        <v>2.1304239772173387E-4</v>
      </c>
      <c r="H1228" s="6" cm="1">
        <f t="array" ref="H1228">INDEX(DCC_estimation!$O$16:$O$2531,P1228)</f>
        <v>0.60328814932617469</v>
      </c>
      <c r="I1228" s="10">
        <f t="shared" si="148"/>
        <v>5.7842219586303444E-3</v>
      </c>
      <c r="J1228" s="10">
        <f t="shared" si="149"/>
        <v>1.4595971969065091E-2</v>
      </c>
      <c r="K1228" s="14" cm="1">
        <f t="array" ref="K1228">INDEX(DCC_estimation!$P$16:$P$2531,P1228)</f>
        <v>5.7603519549116935E-3</v>
      </c>
      <c r="L1228" s="14" cm="1">
        <f t="array" ref="L1228">INDEX(DCC_estimation!$Q$17:$Q$2531,P1228)</f>
        <v>1.3955047339175072E-2</v>
      </c>
      <c r="M1228" s="14">
        <f>GARCH_SP500!I1225</f>
        <v>6.4123417154684833E-3</v>
      </c>
      <c r="N1228" s="14">
        <f>GARCH_AAPL!I1225</f>
        <v>1.3202395260034652E-2</v>
      </c>
      <c r="O1228" s="6">
        <f t="shared" si="150"/>
        <v>1.4615278283181135</v>
      </c>
      <c r="P1228" s="2">
        <f t="shared" si="151"/>
        <v>2423</v>
      </c>
    </row>
    <row r="1229" spans="1:16" x14ac:dyDescent="0.25">
      <c r="A1229" s="9">
        <v>43734</v>
      </c>
      <c r="B1229" s="10">
        <v>-2.4289165022262083E-3</v>
      </c>
      <c r="C1229" s="10">
        <v>-5.1576709044022229E-3</v>
      </c>
      <c r="D1229" s="10">
        <f t="shared" si="144"/>
        <v>-2.8032599046153048E-3</v>
      </c>
      <c r="E1229" s="10">
        <f t="shared" si="145"/>
        <v>-5.9512989129041913E-3</v>
      </c>
      <c r="F1229" s="5">
        <f t="shared" si="146"/>
        <v>7.8582660928238073E-6</v>
      </c>
      <c r="G1229" s="5">
        <f t="shared" si="147"/>
        <v>3.5417958750734609E-5</v>
      </c>
      <c r="H1229" s="6" cm="1">
        <f t="array" ref="H1229">INDEX(DCC_estimation!$O$16:$O$2531,P1229)</f>
        <v>0.60395026182607514</v>
      </c>
      <c r="I1229" s="10">
        <f t="shared" si="148"/>
        <v>2.8032599046153048E-3</v>
      </c>
      <c r="J1229" s="10">
        <f t="shared" si="149"/>
        <v>5.9512989129041913E-3</v>
      </c>
      <c r="K1229" s="14" cm="1">
        <f t="array" ref="K1229">INDEX(DCC_estimation!$P$16:$P$2531,P1229)</f>
        <v>6.6695957213962834E-3</v>
      </c>
      <c r="L1229" s="14" cm="1">
        <f t="array" ref="L1229">INDEX(DCC_estimation!$Q$17:$Q$2531,P1229)</f>
        <v>1.3620294631948681E-2</v>
      </c>
      <c r="M1229" s="14">
        <f>GARCH_SP500!I1226</f>
        <v>6.377810473675409E-3</v>
      </c>
      <c r="N1229" s="14">
        <f>GARCH_AAPL!I1226</f>
        <v>1.352481558802612E-2</v>
      </c>
      <c r="O1229" s="6">
        <f t="shared" si="150"/>
        <v>1.2333551916384489</v>
      </c>
      <c r="P1229" s="2">
        <f t="shared" si="151"/>
        <v>2425</v>
      </c>
    </row>
    <row r="1230" spans="1:16" x14ac:dyDescent="0.25">
      <c r="A1230" s="9">
        <v>43735</v>
      </c>
      <c r="B1230" s="10">
        <v>-5.316326462073695E-3</v>
      </c>
      <c r="C1230" s="10">
        <v>-4.8660330165082311E-3</v>
      </c>
      <c r="D1230" s="10">
        <f t="shared" si="144"/>
        <v>-5.6906698644627919E-3</v>
      </c>
      <c r="E1230" s="10">
        <f t="shared" si="145"/>
        <v>-5.6596610250101995E-3</v>
      </c>
      <c r="F1230" s="5">
        <f t="shared" si="146"/>
        <v>3.2383723506304968E-5</v>
      </c>
      <c r="G1230" s="5">
        <f t="shared" si="147"/>
        <v>3.2031762918019502E-5</v>
      </c>
      <c r="H1230" s="6" cm="1">
        <f t="array" ref="H1230">INDEX(DCC_estimation!$O$16:$O$2531,P1230)</f>
        <v>0.62204170530739267</v>
      </c>
      <c r="I1230" s="10">
        <f t="shared" si="148"/>
        <v>5.6906698644627919E-3</v>
      </c>
      <c r="J1230" s="10">
        <f t="shared" si="149"/>
        <v>5.6596610250101995E-3</v>
      </c>
      <c r="K1230" s="14" cm="1">
        <f t="array" ref="K1230">INDEX(DCC_estimation!$P$16:$P$2531,P1230)</f>
        <v>6.6538526876956834E-3</v>
      </c>
      <c r="L1230" s="14" cm="1">
        <f t="array" ref="L1230">INDEX(DCC_estimation!$Q$17:$Q$2531,P1230)</f>
        <v>1.3873443049175243E-2</v>
      </c>
      <c r="M1230" s="14">
        <f>GARCH_SP500!I1227</f>
        <v>6.049316915234291E-3</v>
      </c>
      <c r="N1230" s="14">
        <f>GARCH_AAPL!I1227</f>
        <v>1.3112761244160788E-2</v>
      </c>
      <c r="O1230" s="6">
        <f t="shared" si="150"/>
        <v>1.2969719315776729</v>
      </c>
      <c r="P1230" s="2">
        <f t="shared" si="151"/>
        <v>2427</v>
      </c>
    </row>
    <row r="1231" spans="1:16" x14ac:dyDescent="0.25">
      <c r="A1231" s="9">
        <v>43738</v>
      </c>
      <c r="B1231" s="10">
        <v>5.0476232278453548E-3</v>
      </c>
      <c r="C1231" s="10">
        <v>2.3535288418415456E-2</v>
      </c>
      <c r="D1231" s="10">
        <f t="shared" si="144"/>
        <v>4.6732798254562578E-3</v>
      </c>
      <c r="E1231" s="10">
        <f t="shared" si="145"/>
        <v>2.2741660409913489E-2</v>
      </c>
      <c r="F1231" s="5">
        <f t="shared" si="146"/>
        <v>2.1839544327016473E-5</v>
      </c>
      <c r="G1231" s="5">
        <f t="shared" si="147"/>
        <v>5.1718311819982661E-4</v>
      </c>
      <c r="H1231" s="6" cm="1">
        <f t="array" ref="H1231">INDEX(DCC_estimation!$O$16:$O$2531,P1231)</f>
        <v>0.62130640934753056</v>
      </c>
      <c r="I1231" s="10">
        <f t="shared" si="148"/>
        <v>4.6732798254562578E-3</v>
      </c>
      <c r="J1231" s="10">
        <f t="shared" si="149"/>
        <v>2.2741660409913489E-2</v>
      </c>
      <c r="K1231" s="14" cm="1">
        <f t="array" ref="K1231">INDEX(DCC_estimation!$P$16:$P$2531,P1231)</f>
        <v>6.41266001063087E-3</v>
      </c>
      <c r="L1231" s="14" cm="1">
        <f t="array" ref="L1231">INDEX(DCC_estimation!$Q$17:$Q$2531,P1231)</f>
        <v>1.3572838336525598E-2</v>
      </c>
      <c r="M1231" s="14">
        <f>GARCH_SP500!I1228</f>
        <v>6.2567560706760453E-3</v>
      </c>
      <c r="N1231" s="14">
        <f>GARCH_AAPL!I1228</f>
        <v>1.2754778969055606E-2</v>
      </c>
      <c r="O1231" s="6">
        <f t="shared" si="150"/>
        <v>1.315037977616345</v>
      </c>
      <c r="P1231" s="2">
        <f t="shared" si="151"/>
        <v>2429</v>
      </c>
    </row>
    <row r="1232" spans="1:16" x14ac:dyDescent="0.25">
      <c r="A1232" s="9">
        <v>43739</v>
      </c>
      <c r="B1232" s="10">
        <v>-1.2258376613342059E-2</v>
      </c>
      <c r="C1232" s="10">
        <v>2.7682100281287703E-3</v>
      </c>
      <c r="D1232" s="10">
        <f t="shared" si="144"/>
        <v>-1.2632720015731156E-2</v>
      </c>
      <c r="E1232" s="10">
        <f t="shared" si="145"/>
        <v>1.9745820196268023E-3</v>
      </c>
      <c r="F1232" s="5">
        <f t="shared" si="146"/>
        <v>1.5958561499585457E-4</v>
      </c>
      <c r="G1232" s="5">
        <f t="shared" si="147"/>
        <v>3.8989741522334614E-6</v>
      </c>
      <c r="H1232" s="6" cm="1">
        <f t="array" ref="H1232">INDEX(DCC_estimation!$O$16:$O$2531,P1232)</f>
        <v>0.62254675883356236</v>
      </c>
      <c r="I1232" s="10">
        <f t="shared" si="148"/>
        <v>1.2632720015731156E-2</v>
      </c>
      <c r="J1232" s="10">
        <f t="shared" si="149"/>
        <v>1.9745820196268023E-3</v>
      </c>
      <c r="K1232" s="14" cm="1">
        <f t="array" ref="K1232">INDEX(DCC_estimation!$P$16:$P$2531,P1232)</f>
        <v>6.5546864501370896E-3</v>
      </c>
      <c r="L1232" s="14" cm="1">
        <f t="array" ref="L1232">INDEX(DCC_estimation!$Q$17:$Q$2531,P1232)</f>
        <v>1.3316846052744483E-2</v>
      </c>
      <c r="M1232" s="14">
        <f>GARCH_SP500!I1229</f>
        <v>6.0836824628111566E-3</v>
      </c>
      <c r="N1232" s="14">
        <f>GARCH_AAPL!I1229</f>
        <v>1.446236559103004E-2</v>
      </c>
      <c r="O1232" s="6">
        <f t="shared" si="150"/>
        <v>1.2647987681925208</v>
      </c>
      <c r="P1232" s="2">
        <f t="shared" si="151"/>
        <v>2431</v>
      </c>
    </row>
    <row r="1233" spans="1:16" x14ac:dyDescent="0.25">
      <c r="A1233" s="9">
        <v>43740</v>
      </c>
      <c r="B1233" s="10">
        <v>-1.7903239520448921E-2</v>
      </c>
      <c r="C1233" s="10">
        <v>-2.506784852518551E-2</v>
      </c>
      <c r="D1233" s="10">
        <f t="shared" si="144"/>
        <v>-1.8277582922838018E-2</v>
      </c>
      <c r="E1233" s="10">
        <f t="shared" si="145"/>
        <v>-2.5861476533687477E-2</v>
      </c>
      <c r="F1233" s="5">
        <f t="shared" si="146"/>
        <v>3.3407003750121996E-4</v>
      </c>
      <c r="G1233" s="5">
        <f t="shared" si="147"/>
        <v>6.6881596850246802E-4</v>
      </c>
      <c r="H1233" s="6" cm="1">
        <f t="array" ref="H1233">INDEX(DCC_estimation!$O$16:$O$2531,P1233)</f>
        <v>0.62139176633724402</v>
      </c>
      <c r="I1233" s="10">
        <f t="shared" si="148"/>
        <v>1.8277582922838018E-2</v>
      </c>
      <c r="J1233" s="10">
        <f t="shared" si="149"/>
        <v>2.5861476533687477E-2</v>
      </c>
      <c r="K1233" s="14" cm="1">
        <f t="array" ref="K1233">INDEX(DCC_estimation!$P$16:$P$2531,P1233)</f>
        <v>6.4398809447350526E-3</v>
      </c>
      <c r="L1233" s="14" cm="1">
        <f t="array" ref="L1233">INDEX(DCC_estimation!$Q$17:$Q$2531,P1233)</f>
        <v>1.4619283219596206E-2</v>
      </c>
      <c r="M1233" s="14">
        <f>GARCH_SP500!I1230</f>
        <v>8.1841082090016205E-3</v>
      </c>
      <c r="N1233" s="14">
        <f>GARCH_AAPL!I1230</f>
        <v>1.3699809605119007E-2</v>
      </c>
      <c r="O1233" s="6">
        <f t="shared" si="150"/>
        <v>1.4106320132884169</v>
      </c>
      <c r="P1233" s="2">
        <f t="shared" si="151"/>
        <v>2433</v>
      </c>
    </row>
    <row r="1234" spans="1:16" x14ac:dyDescent="0.25">
      <c r="A1234" s="9">
        <v>43741</v>
      </c>
      <c r="B1234" s="10">
        <v>7.9719906774113891E-3</v>
      </c>
      <c r="C1234" s="10">
        <v>8.49470191835211E-3</v>
      </c>
      <c r="D1234" s="10">
        <f t="shared" ref="D1234:D1274" si="152">B1234-B$8</f>
        <v>7.5976472750222922E-3</v>
      </c>
      <c r="E1234" s="10">
        <f t="shared" ref="E1234:E1274" si="153">C1234-C$8</f>
        <v>7.7010739098501415E-3</v>
      </c>
      <c r="F1234" s="5">
        <f t="shared" ref="F1234:F1274" si="154">D1234^2</f>
        <v>5.7724244115653661E-5</v>
      </c>
      <c r="G1234" s="5">
        <f t="shared" ref="G1234:G1274" si="155">E1234^2</f>
        <v>5.9306539364974542E-5</v>
      </c>
      <c r="H1234" s="6" cm="1">
        <f t="array" ref="H1234">INDEX(DCC_estimation!$O$16:$O$2531,P1234)</f>
        <v>0.54123299420055515</v>
      </c>
      <c r="I1234" s="10">
        <f t="shared" ref="I1234:I1274" si="156">ABS(D1234)</f>
        <v>7.5976472750222922E-3</v>
      </c>
      <c r="J1234" s="10">
        <f t="shared" ref="J1234:J1274" si="157">ABS(E1234)</f>
        <v>7.7010739098501415E-3</v>
      </c>
      <c r="K1234" s="14" cm="1">
        <f t="array" ref="K1234">INDEX(DCC_estimation!$P$16:$P$2531,P1234)</f>
        <v>7.991860761028792E-3</v>
      </c>
      <c r="L1234" s="14" cm="1">
        <f t="array" ref="L1234">INDEX(DCC_estimation!$Q$17:$Q$2531,P1234)</f>
        <v>1.4027921789138934E-2</v>
      </c>
      <c r="M1234" s="14">
        <f>GARCH_SP500!I1231</f>
        <v>1.1237861059959983E-2</v>
      </c>
      <c r="N1234" s="14">
        <f>GARCH_AAPL!I1231</f>
        <v>1.6016311287933255E-2</v>
      </c>
      <c r="O1234" s="6">
        <f t="shared" ref="O1234:O1274" si="158">(K1234*L1234*H1234)/K1234^2</f>
        <v>0.95001331221510277</v>
      </c>
      <c r="P1234" s="2">
        <f t="shared" si="151"/>
        <v>2435</v>
      </c>
    </row>
    <row r="1235" spans="1:16" x14ac:dyDescent="0.25">
      <c r="A1235" s="9">
        <v>43742</v>
      </c>
      <c r="B1235" s="10">
        <v>1.4216853396000317E-2</v>
      </c>
      <c r="C1235" s="10">
        <v>2.8031825811726252E-2</v>
      </c>
      <c r="D1235" s="10">
        <f t="shared" si="152"/>
        <v>1.384250999361122E-2</v>
      </c>
      <c r="E1235" s="10">
        <f t="shared" si="153"/>
        <v>2.7238197803224284E-2</v>
      </c>
      <c r="F1235" s="5">
        <f t="shared" si="154"/>
        <v>1.9161508292322651E-4</v>
      </c>
      <c r="G1235" s="5">
        <f t="shared" si="155"/>
        <v>7.4191941956757226E-4</v>
      </c>
      <c r="H1235" s="6" cm="1">
        <f t="array" ref="H1235">INDEX(DCC_estimation!$O$16:$O$2531,P1235)</f>
        <v>0.66551715371170561</v>
      </c>
      <c r="I1235" s="10">
        <f t="shared" si="156"/>
        <v>1.384250999361122E-2</v>
      </c>
      <c r="J1235" s="10">
        <f t="shared" si="157"/>
        <v>2.7238197803224284E-2</v>
      </c>
      <c r="K1235" s="14" cm="1">
        <f t="array" ref="K1235">INDEX(DCC_estimation!$P$16:$P$2531,P1235)</f>
        <v>1.0403162807247112E-2</v>
      </c>
      <c r="L1235" s="14" cm="1">
        <f t="array" ref="L1235">INDEX(DCC_estimation!$Q$17:$Q$2531,P1235)</f>
        <v>1.584334645031233E-2</v>
      </c>
      <c r="M1235" s="14">
        <f>GARCH_SP500!I1232</f>
        <v>1.0421107043910371E-2</v>
      </c>
      <c r="N1235" s="14">
        <f>GARCH_AAPL!I1232</f>
        <v>1.5209728616666019E-2</v>
      </c>
      <c r="O1235" s="6">
        <f t="shared" si="158"/>
        <v>1.0135397311609005</v>
      </c>
      <c r="P1235" s="2">
        <f t="shared" ref="P1235:P1274" si="159">P1234+2</f>
        <v>2437</v>
      </c>
    </row>
    <row r="1236" spans="1:16" x14ac:dyDescent="0.25">
      <c r="A1236" s="9">
        <v>43745</v>
      </c>
      <c r="B1236" s="10">
        <v>-4.4783046127893078E-3</v>
      </c>
      <c r="C1236" s="10">
        <v>2.2025461821528758E-4</v>
      </c>
      <c r="D1236" s="10">
        <f t="shared" si="152"/>
        <v>-4.8526480151784047E-3</v>
      </c>
      <c r="E1236" s="10">
        <f t="shared" si="153"/>
        <v>-5.7337339028668054E-4</v>
      </c>
      <c r="F1236" s="5">
        <f t="shared" si="154"/>
        <v>2.354819275921491E-5</v>
      </c>
      <c r="G1236" s="5">
        <f t="shared" si="155"/>
        <v>3.2875704468884209E-7</v>
      </c>
      <c r="H1236" s="6" cm="1">
        <f t="array" ref="H1236">INDEX(DCC_estimation!$O$16:$O$2531,P1236)</f>
        <v>0.65576508513927168</v>
      </c>
      <c r="I1236" s="10">
        <f t="shared" si="156"/>
        <v>4.8526480151784047E-3</v>
      </c>
      <c r="J1236" s="10">
        <f t="shared" si="157"/>
        <v>5.7337339028668054E-4</v>
      </c>
      <c r="K1236" s="14" cm="1">
        <f t="array" ref="K1236">INDEX(DCC_estimation!$P$16:$P$2531,P1236)</f>
        <v>9.7342429232039323E-3</v>
      </c>
      <c r="L1236" s="14" cm="1">
        <f t="array" ref="L1236">INDEX(DCC_estimation!$Q$17:$Q$2531,P1236)</f>
        <v>1.5186375034541845E-2</v>
      </c>
      <c r="M1236" s="14">
        <f>GARCH_SP500!I1233</f>
        <v>1.1046001775756813E-2</v>
      </c>
      <c r="N1236" s="14">
        <f>GARCH_AAPL!I1233</f>
        <v>1.7050290309729543E-2</v>
      </c>
      <c r="O1236" s="6">
        <f t="shared" si="158"/>
        <v>1.0230579405147446</v>
      </c>
      <c r="P1236" s="2">
        <f t="shared" si="159"/>
        <v>2439</v>
      </c>
    </row>
    <row r="1237" spans="1:16" x14ac:dyDescent="0.25">
      <c r="A1237" s="9">
        <v>43746</v>
      </c>
      <c r="B1237" s="10">
        <v>-1.5560826054260457E-2</v>
      </c>
      <c r="C1237" s="10">
        <v>-1.1714983030300163E-2</v>
      </c>
      <c r="D1237" s="10">
        <f t="shared" si="152"/>
        <v>-1.5935169456649554E-2</v>
      </c>
      <c r="E1237" s="10">
        <f t="shared" si="153"/>
        <v>-1.2508611038802131E-2</v>
      </c>
      <c r="F1237" s="5">
        <f t="shared" si="154"/>
        <v>2.5392962561213682E-4</v>
      </c>
      <c r="G1237" s="5">
        <f t="shared" si="155"/>
        <v>1.5646535012004252E-4</v>
      </c>
      <c r="H1237" s="6" cm="1">
        <f t="array" ref="H1237">INDEX(DCC_estimation!$O$16:$O$2531,P1237)</f>
        <v>0.70556237547313261</v>
      </c>
      <c r="I1237" s="10">
        <f t="shared" si="156"/>
        <v>1.5935169456649554E-2</v>
      </c>
      <c r="J1237" s="10">
        <f t="shared" si="157"/>
        <v>1.2508611038802131E-2</v>
      </c>
      <c r="K1237" s="14" cm="1">
        <f t="array" ref="K1237">INDEX(DCC_estimation!$P$16:$P$2531,P1237)</f>
        <v>1.0247204231077289E-2</v>
      </c>
      <c r="L1237" s="14" cm="1">
        <f t="array" ref="L1237">INDEX(DCC_estimation!$Q$17:$Q$2531,P1237)</f>
        <v>1.6628807712854427E-2</v>
      </c>
      <c r="M1237" s="14">
        <f>GARCH_SP500!I1234</f>
        <v>1.0029419122912499E-2</v>
      </c>
      <c r="N1237" s="14">
        <f>GARCH_AAPL!I1234</f>
        <v>1.5907809729145968E-2</v>
      </c>
      <c r="O1237" s="6">
        <f t="shared" si="158"/>
        <v>1.14496215812555</v>
      </c>
      <c r="P1237" s="2">
        <f t="shared" si="159"/>
        <v>2441</v>
      </c>
    </row>
    <row r="1238" spans="1:16" x14ac:dyDescent="0.25">
      <c r="A1238" s="9">
        <v>43747</v>
      </c>
      <c r="B1238" s="10">
        <v>9.104546742895181E-3</v>
      </c>
      <c r="C1238" s="10">
        <v>1.1720178670951098E-2</v>
      </c>
      <c r="D1238" s="10">
        <f t="shared" si="152"/>
        <v>8.730203340506084E-3</v>
      </c>
      <c r="E1238" s="10">
        <f t="shared" si="153"/>
        <v>1.092655066244913E-2</v>
      </c>
      <c r="F1238" s="5">
        <f t="shared" si="154"/>
        <v>7.6216450366583589E-5</v>
      </c>
      <c r="G1238" s="5">
        <f t="shared" si="155"/>
        <v>1.1938950937906754E-4</v>
      </c>
      <c r="H1238" s="6" cm="1">
        <f t="array" ref="H1238">INDEX(DCC_estimation!$O$16:$O$2531,P1238)</f>
        <v>0.67511080787206279</v>
      </c>
      <c r="I1238" s="10">
        <f t="shared" si="156"/>
        <v>8.730203340506084E-3</v>
      </c>
      <c r="J1238" s="10">
        <f t="shared" si="157"/>
        <v>1.092655066244913E-2</v>
      </c>
      <c r="K1238" s="14" cm="1">
        <f t="array" ref="K1238">INDEX(DCC_estimation!$P$16:$P$2531,P1238)</f>
        <v>9.407359684903454E-3</v>
      </c>
      <c r="L1238" s="14" cm="1">
        <f t="array" ref="L1238">INDEX(DCC_estimation!$Q$17:$Q$2531,P1238)</f>
        <v>1.569806431477869E-2</v>
      </c>
      <c r="M1238" s="14">
        <f>GARCH_SP500!I1235</f>
        <v>1.1587271689100249E-2</v>
      </c>
      <c r="N1238" s="14">
        <f>GARCH_AAPL!I1235</f>
        <v>1.5623002632493957E-2</v>
      </c>
      <c r="O1238" s="6">
        <f t="shared" si="158"/>
        <v>1.126557635357025</v>
      </c>
      <c r="P1238" s="2">
        <f t="shared" si="159"/>
        <v>2443</v>
      </c>
    </row>
    <row r="1239" spans="1:16" x14ac:dyDescent="0.25">
      <c r="A1239" s="9">
        <v>43748</v>
      </c>
      <c r="B1239" s="10">
        <v>6.4157018565458301E-3</v>
      </c>
      <c r="C1239" s="10">
        <v>1.3478377306963996E-2</v>
      </c>
      <c r="D1239" s="10">
        <f t="shared" si="152"/>
        <v>6.0413584541567332E-3</v>
      </c>
      <c r="E1239" s="10">
        <f t="shared" si="153"/>
        <v>1.2684749298462028E-2</v>
      </c>
      <c r="F1239" s="5">
        <f t="shared" si="154"/>
        <v>3.6498011971611035E-5</v>
      </c>
      <c r="G1239" s="5">
        <f t="shared" si="155"/>
        <v>1.6090286476483291E-4</v>
      </c>
      <c r="H1239" s="6" cm="1">
        <f t="array" ref="H1239">INDEX(DCC_estimation!$O$16:$O$2531,P1239)</f>
        <v>0.67254166596412068</v>
      </c>
      <c r="I1239" s="10">
        <f t="shared" si="156"/>
        <v>6.0413584541567332E-3</v>
      </c>
      <c r="J1239" s="10">
        <f t="shared" si="157"/>
        <v>1.2684749298462028E-2</v>
      </c>
      <c r="K1239" s="14" cm="1">
        <f t="array" ref="K1239">INDEX(DCC_estimation!$P$16:$P$2531,P1239)</f>
        <v>1.0657203136416283E-2</v>
      </c>
      <c r="L1239" s="14" cm="1">
        <f t="array" ref="L1239">INDEX(DCC_estimation!$Q$17:$Q$2531,P1239)</f>
        <v>1.5471721677091259E-2</v>
      </c>
      <c r="M1239" s="14">
        <f>GARCH_SP500!I1236</f>
        <v>1.0869174237760786E-2</v>
      </c>
      <c r="N1239" s="14">
        <f>GARCH_AAPL!I1236</f>
        <v>1.510274663489591E-2</v>
      </c>
      <c r="O1239" s="6">
        <f t="shared" si="158"/>
        <v>0.97637037962506068</v>
      </c>
      <c r="P1239" s="2">
        <f t="shared" si="159"/>
        <v>2445</v>
      </c>
    </row>
    <row r="1240" spans="1:16" x14ac:dyDescent="0.25">
      <c r="A1240" s="9">
        <v>43749</v>
      </c>
      <c r="B1240" s="10">
        <v>1.0938930544257763E-2</v>
      </c>
      <c r="C1240" s="10">
        <v>2.6598340242484753E-2</v>
      </c>
      <c r="D1240" s="10">
        <f t="shared" si="152"/>
        <v>1.0564587141868666E-2</v>
      </c>
      <c r="E1240" s="10">
        <f t="shared" si="153"/>
        <v>2.5804712233982785E-2</v>
      </c>
      <c r="F1240" s="5">
        <f t="shared" si="154"/>
        <v>1.1161050147813676E-4</v>
      </c>
      <c r="G1240" s="5">
        <f t="shared" si="155"/>
        <v>6.6588317347866083E-4</v>
      </c>
      <c r="H1240" s="6" cm="1">
        <f t="array" ref="H1240">INDEX(DCC_estimation!$O$16:$O$2531,P1240)</f>
        <v>0.66838740244205885</v>
      </c>
      <c r="I1240" s="10">
        <f t="shared" si="156"/>
        <v>1.0564587141868666E-2</v>
      </c>
      <c r="J1240" s="10">
        <f t="shared" si="157"/>
        <v>2.5804712233982785E-2</v>
      </c>
      <c r="K1240" s="14" cm="1">
        <f t="array" ref="K1240">INDEX(DCC_estimation!$P$16:$P$2531,P1240)</f>
        <v>1.0072036507592839E-2</v>
      </c>
      <c r="L1240" s="14" cm="1">
        <f t="array" ref="L1240">INDEX(DCC_estimation!$Q$17:$Q$2531,P1240)</f>
        <v>1.5055204512583227E-2</v>
      </c>
      <c r="M1240" s="14">
        <f>GARCH_SP500!I1237</f>
        <v>9.9217305590853563E-3</v>
      </c>
      <c r="N1240" s="14">
        <f>GARCH_AAPL!I1237</f>
        <v>1.483304176871671E-2</v>
      </c>
      <c r="O1240" s="6">
        <f t="shared" si="158"/>
        <v>0.99907392410796547</v>
      </c>
      <c r="P1240" s="2">
        <f t="shared" si="159"/>
        <v>2447</v>
      </c>
    </row>
    <row r="1241" spans="1:16" x14ac:dyDescent="0.25">
      <c r="A1241" s="9">
        <v>43752</v>
      </c>
      <c r="B1241" s="10">
        <v>-1.3870792890882111E-3</v>
      </c>
      <c r="C1241" s="10">
        <v>-1.4394479001076377E-3</v>
      </c>
      <c r="D1241" s="10">
        <f t="shared" si="152"/>
        <v>-1.7614226914773078E-3</v>
      </c>
      <c r="E1241" s="10">
        <f t="shared" si="153"/>
        <v>-2.2330759086096057E-3</v>
      </c>
      <c r="F1241" s="5">
        <f t="shared" si="154"/>
        <v>3.1026098980511632E-6</v>
      </c>
      <c r="G1241" s="5">
        <f t="shared" si="155"/>
        <v>4.9866280136126163E-6</v>
      </c>
      <c r="H1241" s="6" cm="1">
        <f t="array" ref="H1241">INDEX(DCC_estimation!$O$16:$O$2531,P1241)</f>
        <v>0.66377564534062317</v>
      </c>
      <c r="I1241" s="10">
        <f t="shared" si="156"/>
        <v>1.7614226914773078E-3</v>
      </c>
      <c r="J1241" s="10">
        <f t="shared" si="157"/>
        <v>2.2330759086096057E-3</v>
      </c>
      <c r="K1241" s="14" cm="1">
        <f t="array" ref="K1241">INDEX(DCC_estimation!$P$16:$P$2531,P1241)</f>
        <v>9.3078259934131456E-3</v>
      </c>
      <c r="L1241" s="14" cm="1">
        <f t="array" ref="L1241">INDEX(DCC_estimation!$Q$17:$Q$2531,P1241)</f>
        <v>1.4842479513540749E-2</v>
      </c>
      <c r="M1241" s="14">
        <f>GARCH_SP500!I1238</f>
        <v>9.9261035538521E-3</v>
      </c>
      <c r="N1241" s="14">
        <f>GARCH_AAPL!I1238</f>
        <v>1.6512042956272666E-2</v>
      </c>
      <c r="O1241" s="6">
        <f t="shared" si="158"/>
        <v>1.058472346230741</v>
      </c>
      <c r="P1241" s="2">
        <f t="shared" si="159"/>
        <v>2449</v>
      </c>
    </row>
    <row r="1242" spans="1:16" x14ac:dyDescent="0.25">
      <c r="A1242" s="9">
        <v>43753</v>
      </c>
      <c r="B1242" s="10">
        <v>9.9556664362894232E-3</v>
      </c>
      <c r="C1242" s="10">
        <v>-2.3317421008477446E-3</v>
      </c>
      <c r="D1242" s="10">
        <f t="shared" si="152"/>
        <v>9.5813230339003262E-3</v>
      </c>
      <c r="E1242" s="10">
        <f t="shared" si="153"/>
        <v>-3.1253701093497126E-3</v>
      </c>
      <c r="F1242" s="5">
        <f t="shared" si="154"/>
        <v>9.1801751079948951E-5</v>
      </c>
      <c r="G1242" s="5">
        <f t="shared" si="155"/>
        <v>9.7679383204166337E-6</v>
      </c>
      <c r="H1242" s="6" cm="1">
        <f t="array" ref="H1242">INDEX(DCC_estimation!$O$16:$O$2531,P1242)</f>
        <v>0.69304668665575786</v>
      </c>
      <c r="I1242" s="10">
        <f t="shared" si="156"/>
        <v>9.5813230339003262E-3</v>
      </c>
      <c r="J1242" s="10">
        <f t="shared" si="157"/>
        <v>3.1253701093497126E-3</v>
      </c>
      <c r="K1242" s="14" cm="1">
        <f t="array" ref="K1242">INDEX(DCC_estimation!$P$16:$P$2531,P1242)</f>
        <v>9.3236105274294313E-3</v>
      </c>
      <c r="L1242" s="14" cm="1">
        <f t="array" ref="L1242">INDEX(DCC_estimation!$Q$17:$Q$2531,P1242)</f>
        <v>1.6166060870861334E-2</v>
      </c>
      <c r="M1242" s="14">
        <f>GARCH_SP500!I1239</f>
        <v>8.8529833134469178E-3</v>
      </c>
      <c r="N1242" s="14">
        <f>GARCH_AAPL!I1239</f>
        <v>1.5474300764355275E-2</v>
      </c>
      <c r="O1242" s="6">
        <f t="shared" si="158"/>
        <v>1.2016626917077691</v>
      </c>
      <c r="P1242" s="2">
        <f t="shared" si="159"/>
        <v>2451</v>
      </c>
    </row>
    <row r="1243" spans="1:16" x14ac:dyDescent="0.25">
      <c r="A1243" s="9">
        <v>43754</v>
      </c>
      <c r="B1243" s="10">
        <v>-1.9995460129251796E-3</v>
      </c>
      <c r="C1243" s="10">
        <v>-4.0371067809925609E-3</v>
      </c>
      <c r="D1243" s="10">
        <f t="shared" si="152"/>
        <v>-2.3738894153142761E-3</v>
      </c>
      <c r="E1243" s="10">
        <f t="shared" si="153"/>
        <v>-4.8307347894945294E-3</v>
      </c>
      <c r="F1243" s="5">
        <f t="shared" si="154"/>
        <v>5.6353509561411562E-6</v>
      </c>
      <c r="G1243" s="5">
        <f t="shared" si="155"/>
        <v>2.3335998606432753E-5</v>
      </c>
      <c r="H1243" s="6" cm="1">
        <f t="array" ref="H1243">INDEX(DCC_estimation!$O$16:$O$2531,P1243)</f>
        <v>0.67103334234536127</v>
      </c>
      <c r="I1243" s="10">
        <f t="shared" si="156"/>
        <v>2.3738894153142761E-3</v>
      </c>
      <c r="J1243" s="10">
        <f t="shared" si="157"/>
        <v>4.8307347894945294E-3</v>
      </c>
      <c r="K1243" s="14" cm="1">
        <f t="array" ref="K1243">INDEX(DCC_estimation!$P$16:$P$2531,P1243)</f>
        <v>8.464574998342635E-3</v>
      </c>
      <c r="L1243" s="14" cm="1">
        <f t="array" ref="L1243">INDEX(DCC_estimation!$Q$17:$Q$2531,P1243)</f>
        <v>1.5334372801210323E-2</v>
      </c>
      <c r="M1243" s="14">
        <f>GARCH_SP500!I1240</f>
        <v>8.928236590997422E-3</v>
      </c>
      <c r="N1243" s="14">
        <f>GARCH_AAPL!I1240</f>
        <v>1.4615154569056482E-2</v>
      </c>
      <c r="O1243" s="6">
        <f t="shared" si="158"/>
        <v>1.2156399388723853</v>
      </c>
      <c r="P1243" s="2">
        <f t="shared" si="159"/>
        <v>2453</v>
      </c>
    </row>
    <row r="1244" spans="1:16" x14ac:dyDescent="0.25">
      <c r="A1244" s="9">
        <v>43755</v>
      </c>
      <c r="B1244" s="10">
        <v>2.7628282530964832E-3</v>
      </c>
      <c r="C1244" s="10">
        <v>3.8827666319540821E-3</v>
      </c>
      <c r="D1244" s="10">
        <f t="shared" si="152"/>
        <v>2.3884848507073867E-3</v>
      </c>
      <c r="E1244" s="10">
        <f t="shared" si="153"/>
        <v>3.0891386234521141E-3</v>
      </c>
      <c r="F1244" s="5">
        <f t="shared" si="154"/>
        <v>5.7048598820586868E-6</v>
      </c>
      <c r="G1244" s="5">
        <f t="shared" si="155"/>
        <v>9.542777434903622E-6</v>
      </c>
      <c r="H1244" s="6" cm="1">
        <f t="array" ref="H1244">INDEX(DCC_estimation!$O$16:$O$2531,P1244)</f>
        <v>0.59453310739443788</v>
      </c>
      <c r="I1244" s="10">
        <f t="shared" si="156"/>
        <v>2.3884848507073867E-3</v>
      </c>
      <c r="J1244" s="10">
        <f t="shared" si="157"/>
        <v>3.0891386234521141E-3</v>
      </c>
      <c r="K1244" s="14" cm="1">
        <f t="array" ref="K1244">INDEX(DCC_estimation!$P$16:$P$2531,P1244)</f>
        <v>8.5396350409559039E-3</v>
      </c>
      <c r="L1244" s="14" cm="1">
        <f t="array" ref="L1244">INDEX(DCC_estimation!$Q$17:$Q$2531,P1244)</f>
        <v>1.4664396381818982E-2</v>
      </c>
      <c r="M1244" s="14">
        <f>GARCH_SP500!I1241</f>
        <v>8.0647428489751625E-3</v>
      </c>
      <c r="N1244" s="14">
        <f>GARCH_AAPL!I1241</f>
        <v>1.3958968598118838E-2</v>
      </c>
      <c r="O1244" s="6">
        <f t="shared" si="158"/>
        <v>1.0209416570067695</v>
      </c>
      <c r="P1244" s="2">
        <f t="shared" si="159"/>
        <v>2455</v>
      </c>
    </row>
    <row r="1245" spans="1:16" x14ac:dyDescent="0.25">
      <c r="A1245" s="9">
        <v>43756</v>
      </c>
      <c r="B1245" s="10">
        <v>-3.919344885671916E-3</v>
      </c>
      <c r="C1245" s="10">
        <v>4.8028051683099982E-3</v>
      </c>
      <c r="D1245" s="10">
        <f t="shared" si="152"/>
        <v>-4.2936882880610129E-3</v>
      </c>
      <c r="E1245" s="10">
        <f t="shared" si="153"/>
        <v>4.0091771598080297E-3</v>
      </c>
      <c r="F1245" s="5">
        <f t="shared" si="154"/>
        <v>1.8435759115032311E-5</v>
      </c>
      <c r="G1245" s="5">
        <f t="shared" si="155"/>
        <v>1.607350149872638E-5</v>
      </c>
      <c r="H1245" s="6" cm="1">
        <f t="array" ref="H1245">INDEX(DCC_estimation!$O$16:$O$2531,P1245)</f>
        <v>0.59977026936057998</v>
      </c>
      <c r="I1245" s="10">
        <f t="shared" si="156"/>
        <v>4.2936882880610129E-3</v>
      </c>
      <c r="J1245" s="10">
        <f t="shared" si="157"/>
        <v>4.0091771598080297E-3</v>
      </c>
      <c r="K1245" s="14" cm="1">
        <f t="array" ref="K1245">INDEX(DCC_estimation!$P$16:$P$2531,P1245)</f>
        <v>7.8619144805692088E-3</v>
      </c>
      <c r="L1245" s="14" cm="1">
        <f t="array" ref="L1245">INDEX(DCC_estimation!$Q$17:$Q$2531,P1245)</f>
        <v>1.4167776264122021E-2</v>
      </c>
      <c r="M1245" s="14">
        <f>GARCH_SP500!I1242</f>
        <v>7.3013307405222173E-3</v>
      </c>
      <c r="N1245" s="14">
        <f>GARCH_AAPL!I1242</f>
        <v>1.3293046851019542E-2</v>
      </c>
      <c r="O1245" s="6">
        <f t="shared" si="158"/>
        <v>1.0808322841941771</v>
      </c>
      <c r="P1245" s="2">
        <f t="shared" si="159"/>
        <v>2457</v>
      </c>
    </row>
    <row r="1246" spans="1:16" x14ac:dyDescent="0.25">
      <c r="A1246" s="9">
        <v>43759</v>
      </c>
      <c r="B1246" s="10">
        <v>6.8716094032550412E-3</v>
      </c>
      <c r="C1246" s="10">
        <v>1.7342717865695745E-2</v>
      </c>
      <c r="D1246" s="10">
        <f t="shared" si="152"/>
        <v>6.4972660008659443E-3</v>
      </c>
      <c r="E1246" s="10">
        <f t="shared" si="153"/>
        <v>1.6549089857193777E-2</v>
      </c>
      <c r="F1246" s="5">
        <f t="shared" si="154"/>
        <v>4.2214465486008543E-5</v>
      </c>
      <c r="G1246" s="5">
        <f t="shared" si="155"/>
        <v>2.7387237510147395E-4</v>
      </c>
      <c r="H1246" s="6" cm="1">
        <f t="array" ref="H1246">INDEX(DCC_estimation!$O$16:$O$2531,P1246)</f>
        <v>0.60055340396748358</v>
      </c>
      <c r="I1246" s="10">
        <f t="shared" si="156"/>
        <v>6.4972660008659443E-3</v>
      </c>
      <c r="J1246" s="10">
        <f t="shared" si="157"/>
        <v>1.6549089857193777E-2</v>
      </c>
      <c r="K1246" s="14" cm="1">
        <f t="array" ref="K1246">INDEX(DCC_estimation!$P$16:$P$2531,P1246)</f>
        <v>7.2861735369566822E-3</v>
      </c>
      <c r="L1246" s="14" cm="1">
        <f t="array" ref="L1246">INDEX(DCC_estimation!$Q$17:$Q$2531,P1246)</f>
        <v>1.3670512088585104E-2</v>
      </c>
      <c r="M1246" s="14">
        <f>GARCH_SP500!I1243</f>
        <v>6.9588163041403774E-3</v>
      </c>
      <c r="N1246" s="14">
        <f>GARCH_AAPL!I1243</f>
        <v>1.2758985366447978E-2</v>
      </c>
      <c r="O1246" s="6">
        <f t="shared" si="158"/>
        <v>1.1267742289058282</v>
      </c>
      <c r="P1246" s="2">
        <f t="shared" si="159"/>
        <v>2459</v>
      </c>
    </row>
    <row r="1247" spans="1:16" x14ac:dyDescent="0.25">
      <c r="A1247" s="9">
        <v>43760</v>
      </c>
      <c r="B1247" s="10">
        <v>-3.5686728395061262E-3</v>
      </c>
      <c r="C1247" s="10">
        <v>-2.2867573454202761E-3</v>
      </c>
      <c r="D1247" s="10">
        <f t="shared" si="152"/>
        <v>-3.9430162418952232E-3</v>
      </c>
      <c r="E1247" s="10">
        <f t="shared" si="153"/>
        <v>-3.0803853539222441E-3</v>
      </c>
      <c r="F1247" s="5">
        <f t="shared" si="154"/>
        <v>1.554737708384953E-5</v>
      </c>
      <c r="G1247" s="5">
        <f t="shared" si="155"/>
        <v>9.4887739286586689E-6</v>
      </c>
      <c r="H1247" s="6" cm="1">
        <f t="array" ref="H1247">INDEX(DCC_estimation!$O$16:$O$2531,P1247)</f>
        <v>0.57913832926376674</v>
      </c>
      <c r="I1247" s="10">
        <f t="shared" si="156"/>
        <v>3.9430162418952232E-3</v>
      </c>
      <c r="J1247" s="10">
        <f t="shared" si="157"/>
        <v>3.0803853539222441E-3</v>
      </c>
      <c r="K1247" s="14" cm="1">
        <f t="array" ref="K1247">INDEX(DCC_estimation!$P$16:$P$2531,P1247)</f>
        <v>7.03076139523347E-3</v>
      </c>
      <c r="L1247" s="14" cm="1">
        <f t="array" ref="L1247">INDEX(DCC_estimation!$Q$17:$Q$2531,P1247)</f>
        <v>1.3282693474639314E-2</v>
      </c>
      <c r="M1247" s="14">
        <f>GARCH_SP500!I1244</f>
        <v>6.9125469266697881E-3</v>
      </c>
      <c r="N1247" s="14">
        <f>GARCH_AAPL!I1244</f>
        <v>1.3444254236153919E-2</v>
      </c>
      <c r="O1247" s="6">
        <f t="shared" si="158"/>
        <v>1.0941228800966731</v>
      </c>
      <c r="P1247" s="2">
        <f t="shared" si="159"/>
        <v>2461</v>
      </c>
    </row>
    <row r="1248" spans="1:16" x14ac:dyDescent="0.25">
      <c r="A1248" s="9">
        <v>43761</v>
      </c>
      <c r="B1248" s="10">
        <v>2.8471390091422411E-3</v>
      </c>
      <c r="C1248" s="10">
        <v>1.3418836025376413E-2</v>
      </c>
      <c r="D1248" s="10">
        <f t="shared" si="152"/>
        <v>2.4727956067531445E-3</v>
      </c>
      <c r="E1248" s="10">
        <f t="shared" si="153"/>
        <v>1.2625208016874445E-2</v>
      </c>
      <c r="F1248" s="5">
        <f t="shared" si="154"/>
        <v>6.1147181127776522E-6</v>
      </c>
      <c r="G1248" s="5">
        <f t="shared" si="155"/>
        <v>1.5939587746935076E-4</v>
      </c>
      <c r="H1248" s="6" cm="1">
        <f t="array" ref="H1248">INDEX(DCC_estimation!$O$16:$O$2531,P1248)</f>
        <v>0.61127856064759101</v>
      </c>
      <c r="I1248" s="10">
        <f t="shared" si="156"/>
        <v>2.4727956067531445E-3</v>
      </c>
      <c r="J1248" s="10">
        <f t="shared" si="157"/>
        <v>1.2625208016874445E-2</v>
      </c>
      <c r="K1248" s="14" cm="1">
        <f t="array" ref="K1248">INDEX(DCC_estimation!$P$16:$P$2531,P1248)</f>
        <v>7.0141528866035597E-3</v>
      </c>
      <c r="L1248" s="14" cm="1">
        <f t="array" ref="L1248">INDEX(DCC_estimation!$Q$17:$Q$2531,P1248)</f>
        <v>1.3812703225673524E-2</v>
      </c>
      <c r="M1248" s="14">
        <f>GARCH_SP500!I1245</f>
        <v>6.6077936169589725E-3</v>
      </c>
      <c r="N1248" s="14">
        <f>GARCH_AAPL!I1245</f>
        <v>1.2904362105308986E-2</v>
      </c>
      <c r="O1248" s="6">
        <f t="shared" si="158"/>
        <v>1.2037675087704818</v>
      </c>
      <c r="P1248" s="2">
        <f t="shared" si="159"/>
        <v>2463</v>
      </c>
    </row>
    <row r="1249" spans="1:16" x14ac:dyDescent="0.25">
      <c r="A1249" s="9">
        <v>43762</v>
      </c>
      <c r="B1249" s="10">
        <v>1.920439870594981E-3</v>
      </c>
      <c r="C1249" s="10">
        <v>1.6449050627487249E-3</v>
      </c>
      <c r="D1249" s="10">
        <f t="shared" si="152"/>
        <v>1.5460964682058843E-3</v>
      </c>
      <c r="E1249" s="10">
        <f t="shared" si="153"/>
        <v>8.5127705424675683E-4</v>
      </c>
      <c r="F1249" s="5">
        <f t="shared" si="154"/>
        <v>2.3904142889987088E-6</v>
      </c>
      <c r="G1249" s="5">
        <f t="shared" si="155"/>
        <v>7.2467262308703573E-7</v>
      </c>
      <c r="H1249" s="6" cm="1">
        <f t="array" ref="H1249">INDEX(DCC_estimation!$O$16:$O$2531,P1249)</f>
        <v>0.61030700820681272</v>
      </c>
      <c r="I1249" s="10">
        <f t="shared" si="156"/>
        <v>1.5460964682058843E-3</v>
      </c>
      <c r="J1249" s="10">
        <f t="shared" si="157"/>
        <v>8.5127705424675683E-4</v>
      </c>
      <c r="K1249" s="14" cm="1">
        <f t="array" ref="K1249">INDEX(DCC_estimation!$P$16:$P$2531,P1249)</f>
        <v>6.7880627358570152E-3</v>
      </c>
      <c r="L1249" s="14" cm="1">
        <f t="array" ref="L1249">INDEX(DCC_estimation!$Q$17:$Q$2531,P1249)</f>
        <v>1.3415740840936052E-2</v>
      </c>
      <c r="M1249" s="14">
        <f>GARCH_SP500!I1246</f>
        <v>6.1243928470441945E-3</v>
      </c>
      <c r="N1249" s="14">
        <f>GARCH_AAPL!I1246</f>
        <v>1.3058079022705935E-2</v>
      </c>
      <c r="O1249" s="6">
        <f t="shared" si="158"/>
        <v>1.2061940164841307</v>
      </c>
      <c r="P1249" s="2">
        <f t="shared" si="159"/>
        <v>2465</v>
      </c>
    </row>
    <row r="1250" spans="1:16" x14ac:dyDescent="0.25">
      <c r="A1250" s="9">
        <v>43763</v>
      </c>
      <c r="B1250" s="10">
        <v>4.0726973148768053E-3</v>
      </c>
      <c r="C1250" s="10">
        <v>1.2316282124969158E-2</v>
      </c>
      <c r="D1250" s="10">
        <f t="shared" si="152"/>
        <v>3.6983539124877088E-3</v>
      </c>
      <c r="E1250" s="10">
        <f t="shared" si="153"/>
        <v>1.152265411646719E-2</v>
      </c>
      <c r="F1250" s="5">
        <f t="shared" si="154"/>
        <v>1.3677821662013144E-5</v>
      </c>
      <c r="G1250" s="5">
        <f t="shared" si="155"/>
        <v>1.3277155788773829E-4</v>
      </c>
      <c r="H1250" s="6" cm="1">
        <f t="array" ref="H1250">INDEX(DCC_estimation!$O$16:$O$2531,P1250)</f>
        <v>0.60731021216927294</v>
      </c>
      <c r="I1250" s="10">
        <f t="shared" si="156"/>
        <v>3.6983539124877088E-3</v>
      </c>
      <c r="J1250" s="10">
        <f t="shared" si="157"/>
        <v>1.152265411646719E-2</v>
      </c>
      <c r="K1250" s="14" cm="1">
        <f t="array" ref="K1250">INDEX(DCC_estimation!$P$16:$P$2531,P1250)</f>
        <v>6.4471491042289225E-3</v>
      </c>
      <c r="L1250" s="14" cm="1">
        <f t="array" ref="L1250">INDEX(DCC_estimation!$Q$17:$Q$2531,P1250)</f>
        <v>1.3538826342330893E-2</v>
      </c>
      <c r="M1250" s="14">
        <f>GARCH_SP500!I1247</f>
        <v>5.6863776591020198E-3</v>
      </c>
      <c r="N1250" s="14">
        <f>GARCH_AAPL!I1247</f>
        <v>1.25115039289355E-2</v>
      </c>
      <c r="O1250" s="6">
        <f t="shared" si="158"/>
        <v>1.2753338515299155</v>
      </c>
      <c r="P1250" s="2">
        <f t="shared" si="159"/>
        <v>2467</v>
      </c>
    </row>
    <row r="1251" spans="1:16" x14ac:dyDescent="0.25">
      <c r="A1251" s="9">
        <v>43766</v>
      </c>
      <c r="B1251" s="10">
        <v>5.5813799606292402E-3</v>
      </c>
      <c r="C1251" s="10">
        <v>1.0017049233514541E-2</v>
      </c>
      <c r="D1251" s="10">
        <f t="shared" si="152"/>
        <v>5.2070365582401433E-3</v>
      </c>
      <c r="E1251" s="10">
        <f t="shared" si="153"/>
        <v>9.2234212250125736E-3</v>
      </c>
      <c r="F1251" s="5">
        <f t="shared" si="154"/>
        <v>2.7113229718849357E-5</v>
      </c>
      <c r="G1251" s="5">
        <f t="shared" si="155"/>
        <v>8.5071499094012442E-5</v>
      </c>
      <c r="H1251" s="6" cm="1">
        <f t="array" ref="H1251">INDEX(DCC_estimation!$O$16:$O$2531,P1251)</f>
        <v>0.60431832765700433</v>
      </c>
      <c r="I1251" s="10">
        <f t="shared" si="156"/>
        <v>5.2070365582401433E-3</v>
      </c>
      <c r="J1251" s="10">
        <f t="shared" si="157"/>
        <v>9.2234212250125736E-3</v>
      </c>
      <c r="K1251" s="14" cm="1">
        <f t="array" ref="K1251">INDEX(DCC_estimation!$P$16:$P$2531,P1251)</f>
        <v>6.1458867991795972E-3</v>
      </c>
      <c r="L1251" s="14" cm="1">
        <f t="array" ref="L1251">INDEX(DCC_estimation!$Q$17:$Q$2531,P1251)</f>
        <v>1.3138691454959221E-2</v>
      </c>
      <c r="M1251" s="14">
        <f>GARCH_SP500!I1248</f>
        <v>5.5173930148219273E-3</v>
      </c>
      <c r="N1251" s="14">
        <f>GARCH_AAPL!I1248</f>
        <v>1.262823163717907E-2</v>
      </c>
      <c r="O1251" s="6">
        <f t="shared" si="158"/>
        <v>1.2919131619414499</v>
      </c>
      <c r="P1251" s="2">
        <f t="shared" si="159"/>
        <v>2469</v>
      </c>
    </row>
    <row r="1252" spans="1:16" x14ac:dyDescent="0.25">
      <c r="A1252" s="9">
        <v>43767</v>
      </c>
      <c r="B1252" s="10">
        <v>-8.323956544341593E-4</v>
      </c>
      <c r="C1252" s="10">
        <v>-2.3127933778310572E-2</v>
      </c>
      <c r="D1252" s="10">
        <f t="shared" si="152"/>
        <v>-1.206739056823256E-3</v>
      </c>
      <c r="E1252" s="10">
        <f t="shared" si="153"/>
        <v>-2.392156178681254E-2</v>
      </c>
      <c r="F1252" s="5">
        <f t="shared" si="154"/>
        <v>1.4562191512626815E-6</v>
      </c>
      <c r="G1252" s="5">
        <f t="shared" si="155"/>
        <v>5.722411183202899E-4</v>
      </c>
      <c r="H1252" s="6" cm="1">
        <f t="array" ref="H1252">INDEX(DCC_estimation!$O$16:$O$2531,P1252)</f>
        <v>0.61131419981976032</v>
      </c>
      <c r="I1252" s="10">
        <f t="shared" si="156"/>
        <v>1.206739056823256E-3</v>
      </c>
      <c r="J1252" s="10">
        <f t="shared" si="157"/>
        <v>2.392156178681254E-2</v>
      </c>
      <c r="K1252" s="14" cm="1">
        <f t="array" ref="K1252">INDEX(DCC_estimation!$P$16:$P$2531,P1252)</f>
        <v>6.0408017764433421E-3</v>
      </c>
      <c r="L1252" s="14" cm="1">
        <f t="array" ref="L1252">INDEX(DCC_estimation!$Q$17:$Q$2531,P1252)</f>
        <v>1.3233443481139629E-2</v>
      </c>
      <c r="M1252" s="14">
        <f>GARCH_SP500!I1249</f>
        <v>5.6162598364326074E-3</v>
      </c>
      <c r="N1252" s="14">
        <f>GARCH_AAPL!I1249</f>
        <v>1.2507379590505628E-2</v>
      </c>
      <c r="O1252" s="6">
        <f t="shared" si="158"/>
        <v>1.3391917516776957</v>
      </c>
      <c r="P1252" s="2">
        <f t="shared" si="159"/>
        <v>2471</v>
      </c>
    </row>
    <row r="1253" spans="1:16" x14ac:dyDescent="0.25">
      <c r="A1253" s="9">
        <v>43768</v>
      </c>
      <c r="B1253" s="10">
        <v>3.2533282404039188E-3</v>
      </c>
      <c r="C1253" s="10">
        <v>-1.2329319325232735E-4</v>
      </c>
      <c r="D1253" s="10">
        <f t="shared" si="152"/>
        <v>2.8789848380148223E-3</v>
      </c>
      <c r="E1253" s="10">
        <f t="shared" si="153"/>
        <v>-9.1692120175429547E-4</v>
      </c>
      <c r="F1253" s="5">
        <f t="shared" si="154"/>
        <v>8.2885536975192318E-6</v>
      </c>
      <c r="G1253" s="5">
        <f t="shared" si="155"/>
        <v>8.4074449022654138E-7</v>
      </c>
      <c r="H1253" s="6" cm="1">
        <f t="array" ref="H1253">INDEX(DCC_estimation!$O$16:$O$2531,P1253)</f>
        <v>0.61931982527057894</v>
      </c>
      <c r="I1253" s="10">
        <f t="shared" si="156"/>
        <v>2.8789848380148223E-3</v>
      </c>
      <c r="J1253" s="10">
        <f t="shared" si="157"/>
        <v>9.1692120175429547E-4</v>
      </c>
      <c r="K1253" s="14" cm="1">
        <f t="array" ref="K1253">INDEX(DCC_estimation!$P$16:$P$2531,P1253)</f>
        <v>6.121255641936451E-3</v>
      </c>
      <c r="L1253" s="14" cm="1">
        <f t="array" ref="L1253">INDEX(DCC_estimation!$Q$17:$Q$2531,P1253)</f>
        <v>1.3149511115236491E-2</v>
      </c>
      <c r="M1253" s="14">
        <f>GARCH_SP500!I1250</f>
        <v>5.3108142371803124E-3</v>
      </c>
      <c r="N1253" s="14">
        <f>GARCH_AAPL!I1250</f>
        <v>1.4811122827985782E-2</v>
      </c>
      <c r="O1253" s="6">
        <f t="shared" si="158"/>
        <v>1.3304056230700951</v>
      </c>
      <c r="P1253" s="2">
        <f t="shared" si="159"/>
        <v>2473</v>
      </c>
    </row>
    <row r="1254" spans="1:16" x14ac:dyDescent="0.25">
      <c r="A1254" s="9">
        <v>43769</v>
      </c>
      <c r="B1254" s="10">
        <v>-3.0228734036372717E-3</v>
      </c>
      <c r="C1254" s="10">
        <v>2.2609553935863724E-2</v>
      </c>
      <c r="D1254" s="10">
        <f t="shared" si="152"/>
        <v>-3.3972168060263683E-3</v>
      </c>
      <c r="E1254" s="10">
        <f t="shared" si="153"/>
        <v>2.1815925927361757E-2</v>
      </c>
      <c r="F1254" s="5">
        <f t="shared" si="154"/>
        <v>1.1541082027147998E-5</v>
      </c>
      <c r="G1254" s="5">
        <f t="shared" si="155"/>
        <v>4.7593462406813491E-4</v>
      </c>
      <c r="H1254" s="6" cm="1">
        <f t="array" ref="H1254">INDEX(DCC_estimation!$O$16:$O$2531,P1254)</f>
        <v>0.57663347651322217</v>
      </c>
      <c r="I1254" s="10">
        <f t="shared" si="156"/>
        <v>3.3972168060263683E-3</v>
      </c>
      <c r="J1254" s="10">
        <f t="shared" si="157"/>
        <v>2.1815925927361757E-2</v>
      </c>
      <c r="K1254" s="14" cm="1">
        <f t="array" ref="K1254">INDEX(DCC_estimation!$P$16:$P$2531,P1254)</f>
        <v>5.910279695721791E-3</v>
      </c>
      <c r="L1254" s="14" cm="1">
        <f t="array" ref="L1254">INDEX(DCC_estimation!$Q$17:$Q$2531,P1254)</f>
        <v>1.4921845781347781E-2</v>
      </c>
      <c r="M1254" s="14">
        <f>GARCH_SP500!I1251</f>
        <v>5.1388952278446122E-3</v>
      </c>
      <c r="N1254" s="14">
        <f>GARCH_AAPL!I1251</f>
        <v>1.4000716839352119E-2</v>
      </c>
      <c r="O1254" s="6">
        <f t="shared" si="158"/>
        <v>1.455842405414608</v>
      </c>
      <c r="P1254" s="2">
        <f t="shared" si="159"/>
        <v>2475</v>
      </c>
    </row>
    <row r="1255" spans="1:16" x14ac:dyDescent="0.25">
      <c r="A1255" s="9">
        <v>43770</v>
      </c>
      <c r="B1255" s="10">
        <v>9.6623605788856981E-3</v>
      </c>
      <c r="C1255" s="10">
        <v>2.8380817307940509E-2</v>
      </c>
      <c r="D1255" s="10">
        <f t="shared" si="152"/>
        <v>9.2880171764966012E-3</v>
      </c>
      <c r="E1255" s="10">
        <f t="shared" si="153"/>
        <v>2.7587189299438541E-2</v>
      </c>
      <c r="F1255" s="5">
        <f t="shared" si="154"/>
        <v>8.6267263070895897E-5</v>
      </c>
      <c r="G1255" s="5">
        <f t="shared" si="155"/>
        <v>7.6105301344305638E-4</v>
      </c>
      <c r="H1255" s="6" cm="1">
        <f t="array" ref="H1255">INDEX(DCC_estimation!$O$16:$O$2531,P1255)</f>
        <v>0.57623720248961052</v>
      </c>
      <c r="I1255" s="10">
        <f t="shared" si="156"/>
        <v>9.2880171764966012E-3</v>
      </c>
      <c r="J1255" s="10">
        <f t="shared" si="157"/>
        <v>2.7587189299438541E-2</v>
      </c>
      <c r="K1255" s="14" cm="1">
        <f t="array" ref="K1255">INDEX(DCC_estimation!$P$16:$P$2531,P1255)</f>
        <v>5.8013231840186993E-3</v>
      </c>
      <c r="L1255" s="14" cm="1">
        <f t="array" ref="L1255">INDEX(DCC_estimation!$Q$17:$Q$2531,P1255)</f>
        <v>1.4282725079584845E-2</v>
      </c>
      <c r="M1255" s="14">
        <f>GARCH_SP500!I1252</f>
        <v>5.1834634941088859E-3</v>
      </c>
      <c r="N1255" s="14">
        <f>GARCH_AAPL!I1252</f>
        <v>1.5199217216857205E-2</v>
      </c>
      <c r="O1255" s="6">
        <f t="shared" si="158"/>
        <v>1.4186828216122433</v>
      </c>
      <c r="P1255" s="2">
        <f t="shared" si="159"/>
        <v>2477</v>
      </c>
    </row>
    <row r="1256" spans="1:16" x14ac:dyDescent="0.25">
      <c r="A1256" s="9">
        <v>43773</v>
      </c>
      <c r="B1256" s="10">
        <v>3.70405391746087E-3</v>
      </c>
      <c r="C1256" s="10">
        <v>6.5670860271414E-3</v>
      </c>
      <c r="D1256" s="10">
        <f t="shared" si="152"/>
        <v>3.3297105150717735E-3</v>
      </c>
      <c r="E1256" s="10">
        <f t="shared" si="153"/>
        <v>5.7734580186394316E-3</v>
      </c>
      <c r="F1256" s="5">
        <f t="shared" si="154"/>
        <v>1.1086972114179536E-5</v>
      </c>
      <c r="G1256" s="5">
        <f t="shared" si="155"/>
        <v>3.3332817492991953E-5</v>
      </c>
      <c r="H1256" s="6" cm="1">
        <f t="array" ref="H1256">INDEX(DCC_estimation!$O$16:$O$2531,P1256)</f>
        <v>0.48122128651276447</v>
      </c>
      <c r="I1256" s="10">
        <f t="shared" si="156"/>
        <v>3.3297105150717735E-3</v>
      </c>
      <c r="J1256" s="10">
        <f t="shared" si="157"/>
        <v>5.7734580186394316E-3</v>
      </c>
      <c r="K1256" s="14" cm="1">
        <f t="array" ref="K1256">INDEX(DCC_estimation!$P$16:$P$2531,P1256)</f>
        <v>5.8268153223528059E-3</v>
      </c>
      <c r="L1256" s="14" cm="1">
        <f t="array" ref="L1256">INDEX(DCC_estimation!$Q$17:$Q$2531,P1256)</f>
        <v>1.5198429130311929E-2</v>
      </c>
      <c r="M1256" s="14">
        <f>GARCH_SP500!I1253</f>
        <v>6.3547119509138614E-3</v>
      </c>
      <c r="N1256" s="14">
        <f>GARCH_AAPL!I1253</f>
        <v>1.7109135096629691E-2</v>
      </c>
      <c r="O1256" s="6">
        <f t="shared" si="158"/>
        <v>1.2551981167147315</v>
      </c>
      <c r="P1256" s="2">
        <f t="shared" si="159"/>
        <v>2479</v>
      </c>
    </row>
    <row r="1257" spans="1:16" x14ac:dyDescent="0.25">
      <c r="A1257" s="9">
        <v>43774</v>
      </c>
      <c r="B1257" s="10">
        <v>-1.1857309462782739E-3</v>
      </c>
      <c r="C1257" s="10">
        <v>-1.4368776699029695E-3</v>
      </c>
      <c r="D1257" s="10">
        <f t="shared" si="152"/>
        <v>-1.5600743486673706E-3</v>
      </c>
      <c r="E1257" s="10">
        <f t="shared" si="153"/>
        <v>-2.2305056784049375E-3</v>
      </c>
      <c r="F1257" s="5">
        <f t="shared" si="154"/>
        <v>2.4338319733699206E-6</v>
      </c>
      <c r="G1257" s="5">
        <f t="shared" si="155"/>
        <v>4.9751555813966706E-6</v>
      </c>
      <c r="H1257" s="6" cm="1">
        <f t="array" ref="H1257">INDEX(DCC_estimation!$O$16:$O$2531,P1257)</f>
        <v>0.58076805558813993</v>
      </c>
      <c r="I1257" s="10">
        <f t="shared" si="156"/>
        <v>1.5600743486673706E-3</v>
      </c>
      <c r="J1257" s="10">
        <f t="shared" si="157"/>
        <v>2.2305056784049375E-3</v>
      </c>
      <c r="K1257" s="14" cm="1">
        <f t="array" ref="K1257">INDEX(DCC_estimation!$P$16:$P$2531,P1257)</f>
        <v>6.6599905864856129E-3</v>
      </c>
      <c r="L1257" s="14" cm="1">
        <f t="array" ref="L1257">INDEX(DCC_estimation!$Q$17:$Q$2531,P1257)</f>
        <v>1.6690558826832007E-2</v>
      </c>
      <c r="M1257" s="14">
        <f>GARCH_SP500!I1254</f>
        <v>5.9955665275272397E-3</v>
      </c>
      <c r="N1257" s="14">
        <f>GARCH_AAPL!I1254</f>
        <v>1.6047742492530537E-2</v>
      </c>
      <c r="O1257" s="6">
        <f t="shared" si="158"/>
        <v>1.4554590236521245</v>
      </c>
      <c r="P1257" s="2">
        <f t="shared" si="159"/>
        <v>2481</v>
      </c>
    </row>
    <row r="1258" spans="1:16" x14ac:dyDescent="0.25">
      <c r="A1258" s="9">
        <v>43775</v>
      </c>
      <c r="B1258" s="10">
        <v>7.0252584059171674E-4</v>
      </c>
      <c r="C1258" s="10">
        <v>4.2775249208171218E-4</v>
      </c>
      <c r="D1258" s="10">
        <f t="shared" si="152"/>
        <v>3.2818243820262007E-4</v>
      </c>
      <c r="E1258" s="10">
        <f t="shared" si="153"/>
        <v>-3.6587551642025594E-4</v>
      </c>
      <c r="F1258" s="5">
        <f t="shared" si="154"/>
        <v>1.0770371274461655E-7</v>
      </c>
      <c r="G1258" s="5">
        <f t="shared" si="155"/>
        <v>1.3386489351578898E-7</v>
      </c>
      <c r="H1258" s="6" cm="1">
        <f t="array" ref="H1258">INDEX(DCC_estimation!$O$16:$O$2531,P1258)</f>
        <v>0.5884081786231562</v>
      </c>
      <c r="I1258" s="10">
        <f t="shared" si="156"/>
        <v>3.2818243820262007E-4</v>
      </c>
      <c r="J1258" s="10">
        <f t="shared" si="157"/>
        <v>3.6587551642025594E-4</v>
      </c>
      <c r="K1258" s="14" cm="1">
        <f t="array" ref="K1258">INDEX(DCC_estimation!$P$16:$P$2531,P1258)</f>
        <v>6.4011380757531856E-3</v>
      </c>
      <c r="L1258" s="14" cm="1">
        <f t="array" ref="L1258">INDEX(DCC_estimation!$Q$17:$Q$2531,P1258)</f>
        <v>1.5818305096248163E-2</v>
      </c>
      <c r="M1258" s="14">
        <f>GARCH_SP500!I1255</f>
        <v>5.6338130798652599E-3</v>
      </c>
      <c r="N1258" s="14">
        <f>GARCH_AAPL!I1255</f>
        <v>1.5077773602580013E-2</v>
      </c>
      <c r="O1258" s="6">
        <f t="shared" si="158"/>
        <v>1.4540570724204533</v>
      </c>
      <c r="P1258" s="2">
        <f t="shared" si="159"/>
        <v>2483</v>
      </c>
    </row>
    <row r="1259" spans="1:16" x14ac:dyDescent="0.25">
      <c r="A1259" s="9">
        <v>43776</v>
      </c>
      <c r="B1259" s="10">
        <v>2.7301269509030224E-3</v>
      </c>
      <c r="C1259" s="10">
        <v>8.5134507390283165E-3</v>
      </c>
      <c r="D1259" s="10">
        <f t="shared" si="152"/>
        <v>2.3557835485139259E-3</v>
      </c>
      <c r="E1259" s="10">
        <f t="shared" si="153"/>
        <v>7.7198227305263481E-3</v>
      </c>
      <c r="F1259" s="5">
        <f t="shared" si="154"/>
        <v>5.5497161274488649E-6</v>
      </c>
      <c r="G1259" s="5">
        <f t="shared" si="155"/>
        <v>5.9595662990751283E-5</v>
      </c>
      <c r="H1259" s="6" cm="1">
        <f t="array" ref="H1259">INDEX(DCC_estimation!$O$16:$O$2531,P1259)</f>
        <v>0.59242618244812606</v>
      </c>
      <c r="I1259" s="10">
        <f t="shared" si="156"/>
        <v>2.3557835485139259E-3</v>
      </c>
      <c r="J1259" s="10">
        <f t="shared" si="157"/>
        <v>7.7198227305263481E-3</v>
      </c>
      <c r="K1259" s="14" cm="1">
        <f t="array" ref="K1259">INDEX(DCC_estimation!$P$16:$P$2531,P1259)</f>
        <v>6.140358323412011E-3</v>
      </c>
      <c r="L1259" s="14" cm="1">
        <f t="array" ref="L1259">INDEX(DCC_estimation!$Q$17:$Q$2531,P1259)</f>
        <v>1.5045161180885259E-2</v>
      </c>
      <c r="M1259" s="14">
        <f>GARCH_SP500!I1256</f>
        <v>5.2724173168115143E-3</v>
      </c>
      <c r="N1259" s="14">
        <f>GARCH_AAPL!I1256</f>
        <v>1.4220384027449903E-2</v>
      </c>
      <c r="O1259" s="6">
        <f t="shared" si="158"/>
        <v>1.4515679595968316</v>
      </c>
      <c r="P1259" s="2">
        <f t="shared" si="159"/>
        <v>2485</v>
      </c>
    </row>
    <row r="1260" spans="1:16" x14ac:dyDescent="0.25">
      <c r="A1260" s="9">
        <v>43777</v>
      </c>
      <c r="B1260" s="10">
        <v>2.5606285532773221E-3</v>
      </c>
      <c r="C1260" s="10">
        <v>2.7368616655547573E-3</v>
      </c>
      <c r="D1260" s="10">
        <f t="shared" si="152"/>
        <v>2.1862851508882256E-3</v>
      </c>
      <c r="E1260" s="10">
        <f t="shared" si="153"/>
        <v>1.9432336570527893E-3</v>
      </c>
      <c r="F1260" s="5">
        <f t="shared" si="154"/>
        <v>4.7798427609943511E-6</v>
      </c>
      <c r="G1260" s="5">
        <f t="shared" si="155"/>
        <v>3.7761570459027574E-6</v>
      </c>
      <c r="H1260" s="6" cm="1">
        <f t="array" ref="H1260">INDEX(DCC_estimation!$O$16:$O$2531,P1260)</f>
        <v>0.59400097779284777</v>
      </c>
      <c r="I1260" s="10">
        <f t="shared" si="156"/>
        <v>2.1862851508882256E-3</v>
      </c>
      <c r="J1260" s="10">
        <f t="shared" si="157"/>
        <v>1.9432336570527893E-3</v>
      </c>
      <c r="K1260" s="14" cm="1">
        <f t="array" ref="K1260">INDEX(DCC_estimation!$P$16:$P$2531,P1260)</f>
        <v>5.8919733079053705E-3</v>
      </c>
      <c r="L1260" s="14" cm="1">
        <f t="array" ref="L1260">INDEX(DCC_estimation!$Q$17:$Q$2531,P1260)</f>
        <v>1.4379240712979637E-2</v>
      </c>
      <c r="M1260" s="14">
        <f>GARCH_SP500!I1257</f>
        <v>5.0630199272819424E-3</v>
      </c>
      <c r="N1260" s="14">
        <f>GARCH_AAPL!I1257</f>
        <v>1.3706116242631827E-2</v>
      </c>
      <c r="O1260" s="6">
        <f t="shared" si="158"/>
        <v>1.4496472738545221</v>
      </c>
      <c r="P1260" s="2">
        <f t="shared" si="159"/>
        <v>2487</v>
      </c>
    </row>
    <row r="1261" spans="1:16" x14ac:dyDescent="0.25">
      <c r="A1261" s="9">
        <v>43780</v>
      </c>
      <c r="B1261" s="10">
        <v>-1.9624452002533488E-3</v>
      </c>
      <c r="C1261" s="10">
        <v>7.9187970834906363E-3</v>
      </c>
      <c r="D1261" s="10">
        <f t="shared" si="152"/>
        <v>-2.3367886026424453E-3</v>
      </c>
      <c r="E1261" s="10">
        <f t="shared" si="153"/>
        <v>7.1251690749886678E-3</v>
      </c>
      <c r="F1261" s="5">
        <f t="shared" si="154"/>
        <v>5.4605809734396323E-6</v>
      </c>
      <c r="G1261" s="5">
        <f t="shared" si="155"/>
        <v>5.076803434717487E-5</v>
      </c>
      <c r="H1261" s="6" cm="1">
        <f t="array" ref="H1261">INDEX(DCC_estimation!$O$16:$O$2531,P1261)</f>
        <v>0.59860594906064768</v>
      </c>
      <c r="I1261" s="10">
        <f t="shared" si="156"/>
        <v>2.3367886026424453E-3</v>
      </c>
      <c r="J1261" s="10">
        <f t="shared" si="157"/>
        <v>7.1251690749886678E-3</v>
      </c>
      <c r="K1261" s="14" cm="1">
        <f t="array" ref="K1261">INDEX(DCC_estimation!$P$16:$P$2531,P1261)</f>
        <v>5.7558492804886726E-3</v>
      </c>
      <c r="L1261" s="14" cm="1">
        <f t="array" ref="L1261">INDEX(DCC_estimation!$Q$17:$Q$2531,P1261)</f>
        <v>1.3989395958913957E-2</v>
      </c>
      <c r="M1261" s="14">
        <f>GARCH_SP500!I1258</f>
        <v>4.8886231589804112E-3</v>
      </c>
      <c r="N1261" s="14">
        <f>GARCH_AAPL!I1258</f>
        <v>1.3061664452472897E-2</v>
      </c>
      <c r="O1261" s="6">
        <f t="shared" si="158"/>
        <v>1.4548914046720682</v>
      </c>
      <c r="P1261" s="2">
        <f t="shared" si="159"/>
        <v>2489</v>
      </c>
    </row>
    <row r="1262" spans="1:16" x14ac:dyDescent="0.25">
      <c r="A1262" s="9">
        <v>43781</v>
      </c>
      <c r="B1262" s="10">
        <v>1.5646207819215441E-3</v>
      </c>
      <c r="C1262" s="10">
        <v>-9.1540804353595906E-4</v>
      </c>
      <c r="D1262" s="10">
        <f t="shared" si="152"/>
        <v>1.1902773795324474E-3</v>
      </c>
      <c r="E1262" s="10">
        <f t="shared" si="153"/>
        <v>-1.7090360520379271E-3</v>
      </c>
      <c r="F1262" s="5">
        <f t="shared" si="154"/>
        <v>1.4167602402266297E-6</v>
      </c>
      <c r="G1262" s="5">
        <f t="shared" si="155"/>
        <v>2.9208042271653843E-6</v>
      </c>
      <c r="H1262" s="6" cm="1">
        <f t="array" ref="H1262">INDEX(DCC_estimation!$O$16:$O$2531,P1262)</f>
        <v>0.59862515535000549</v>
      </c>
      <c r="I1262" s="10">
        <f t="shared" si="156"/>
        <v>1.1902773795324474E-3</v>
      </c>
      <c r="J1262" s="10">
        <f t="shared" si="157"/>
        <v>1.7090360520379271E-3</v>
      </c>
      <c r="K1262" s="14" cm="1">
        <f t="array" ref="K1262">INDEX(DCC_estimation!$P$16:$P$2531,P1262)</f>
        <v>5.644696268815445E-3</v>
      </c>
      <c r="L1262" s="14" cm="1">
        <f t="array" ref="L1262">INDEX(DCC_estimation!$Q$17:$Q$2531,P1262)</f>
        <v>1.3510867271651468E-2</v>
      </c>
      <c r="M1262" s="14">
        <f>GARCH_SP500!I1259</f>
        <v>4.8537845973316406E-3</v>
      </c>
      <c r="N1262" s="14">
        <f>GARCH_AAPL!I1259</f>
        <v>1.271070313736725E-2</v>
      </c>
      <c r="O1262" s="6">
        <f t="shared" si="158"/>
        <v>1.4328397196653668</v>
      </c>
      <c r="P1262" s="2">
        <f t="shared" si="159"/>
        <v>2491</v>
      </c>
    </row>
    <row r="1263" spans="1:16" x14ac:dyDescent="0.25">
      <c r="A1263" s="9">
        <v>43782</v>
      </c>
      <c r="B1263" s="10">
        <v>7.1155040364301314E-4</v>
      </c>
      <c r="C1263" s="10">
        <v>9.5816463454465595E-3</v>
      </c>
      <c r="D1263" s="10">
        <f t="shared" si="152"/>
        <v>3.3720700125391647E-4</v>
      </c>
      <c r="E1263" s="10">
        <f t="shared" si="153"/>
        <v>8.7880183369445919E-3</v>
      </c>
      <c r="F1263" s="5">
        <f t="shared" si="154"/>
        <v>1.1370856169465883E-7</v>
      </c>
      <c r="G1263" s="5">
        <f t="shared" si="155"/>
        <v>7.7229266290474387E-5</v>
      </c>
      <c r="H1263" s="6" cm="1">
        <f t="array" ref="H1263">INDEX(DCC_estimation!$O$16:$O$2531,P1263)</f>
        <v>0.57773560627830356</v>
      </c>
      <c r="I1263" s="10">
        <f t="shared" si="156"/>
        <v>3.3720700125391647E-4</v>
      </c>
      <c r="J1263" s="10">
        <f t="shared" si="157"/>
        <v>8.7880183369445919E-3</v>
      </c>
      <c r="K1263" s="14" cm="1">
        <f t="array" ref="K1263">INDEX(DCC_estimation!$P$16:$P$2531,P1263)</f>
        <v>5.6179154129432658E-3</v>
      </c>
      <c r="L1263" s="14" cm="1">
        <f t="array" ref="L1263">INDEX(DCC_estimation!$Q$17:$Q$2531,P1263)</f>
        <v>1.3259951238950067E-2</v>
      </c>
      <c r="M1263" s="14">
        <f>GARCH_SP500!I1260</f>
        <v>4.6734674040727437E-3</v>
      </c>
      <c r="N1263" s="14">
        <f>GARCH_AAPL!I1260</f>
        <v>1.2251526529053099E-2</v>
      </c>
      <c r="O1263" s="6">
        <f t="shared" si="158"/>
        <v>1.3636278592955959</v>
      </c>
      <c r="P1263" s="2">
        <f t="shared" si="159"/>
        <v>2493</v>
      </c>
    </row>
    <row r="1264" spans="1:16" x14ac:dyDescent="0.25">
      <c r="A1264" s="9">
        <v>43783</v>
      </c>
      <c r="B1264" s="10">
        <v>8.3709325024883263E-4</v>
      </c>
      <c r="C1264" s="10">
        <v>-6.9194388777555904E-3</v>
      </c>
      <c r="D1264" s="10">
        <f t="shared" si="152"/>
        <v>4.6274984785973596E-4</v>
      </c>
      <c r="E1264" s="10">
        <f t="shared" si="153"/>
        <v>-7.7130668862575589E-3</v>
      </c>
      <c r="F1264" s="5">
        <f t="shared" si="154"/>
        <v>2.1413742169420877E-7</v>
      </c>
      <c r="G1264" s="5">
        <f t="shared" si="155"/>
        <v>5.9491400791882874E-5</v>
      </c>
      <c r="H1264" s="6" cm="1">
        <f t="array" ref="H1264">INDEX(DCC_estimation!$O$16:$O$2531,P1264)</f>
        <v>0.58175693446601406</v>
      </c>
      <c r="I1264" s="10">
        <f t="shared" si="156"/>
        <v>4.6274984785973596E-4</v>
      </c>
      <c r="J1264" s="10">
        <f t="shared" si="157"/>
        <v>7.7130668862575589E-3</v>
      </c>
      <c r="K1264" s="14" cm="1">
        <f t="array" ref="K1264">INDEX(DCC_estimation!$P$16:$P$2531,P1264)</f>
        <v>5.5044563333608966E-3</v>
      </c>
      <c r="L1264" s="14" cm="1">
        <f t="array" ref="L1264">INDEX(DCC_estimation!$Q$17:$Q$2531,P1264)</f>
        <v>1.2935474476727927E-2</v>
      </c>
      <c r="M1264" s="14">
        <f>GARCH_SP500!I1261</f>
        <v>4.5220692068232357E-3</v>
      </c>
      <c r="N1264" s="14">
        <f>GARCH_AAPL!I1261</f>
        <v>1.2167558692097834E-2</v>
      </c>
      <c r="O1264" s="6">
        <f t="shared" si="158"/>
        <v>1.367129017235718</v>
      </c>
      <c r="P1264" s="2">
        <f t="shared" si="159"/>
        <v>2495</v>
      </c>
    </row>
    <row r="1265" spans="1:16" x14ac:dyDescent="0.25">
      <c r="A1265" s="9">
        <v>43784</v>
      </c>
      <c r="B1265" s="10">
        <v>7.6954624866387711E-3</v>
      </c>
      <c r="C1265" s="10">
        <v>1.1879347433484844E-2</v>
      </c>
      <c r="D1265" s="10">
        <f t="shared" si="152"/>
        <v>7.3211190842496741E-3</v>
      </c>
      <c r="E1265" s="10">
        <f t="shared" si="153"/>
        <v>1.1085719424982876E-2</v>
      </c>
      <c r="F1265" s="5">
        <f t="shared" si="154"/>
        <v>5.3598784645764789E-5</v>
      </c>
      <c r="G1265" s="5">
        <f t="shared" si="155"/>
        <v>1.2289317516944268E-4</v>
      </c>
      <c r="H1265" s="6" cm="1">
        <f t="array" ref="H1265">INDEX(DCC_estimation!$O$16:$O$2531,P1265)</f>
        <v>0.57964404339852693</v>
      </c>
      <c r="I1265" s="10">
        <f t="shared" si="156"/>
        <v>7.3211190842496741E-3</v>
      </c>
      <c r="J1265" s="10">
        <f t="shared" si="157"/>
        <v>1.1085719424982876E-2</v>
      </c>
      <c r="K1265" s="14" cm="1">
        <f t="array" ref="K1265">INDEX(DCC_estimation!$P$16:$P$2531,P1265)</f>
        <v>5.4098148968796545E-3</v>
      </c>
      <c r="L1265" s="14" cm="1">
        <f t="array" ref="L1265">INDEX(DCC_estimation!$Q$17:$Q$2531,P1265)</f>
        <v>1.2886875627333387E-2</v>
      </c>
      <c r="M1265" s="14">
        <f>GARCH_SP500!I1262</f>
        <v>4.4061128873435227E-3</v>
      </c>
      <c r="N1265" s="14">
        <f>GARCH_AAPL!I1262</f>
        <v>1.2134946133719744E-2</v>
      </c>
      <c r="O1265" s="6">
        <f t="shared" si="158"/>
        <v>1.3807867436850723</v>
      </c>
      <c r="P1265" s="2">
        <f t="shared" si="159"/>
        <v>2497</v>
      </c>
    </row>
    <row r="1266" spans="1:16" x14ac:dyDescent="0.25">
      <c r="A1266" s="9">
        <v>43787</v>
      </c>
      <c r="B1266" s="10">
        <v>5.0313094864229413E-4</v>
      </c>
      <c r="C1266" s="10">
        <v>5.0421431353959711E-3</v>
      </c>
      <c r="D1266" s="10">
        <f t="shared" si="152"/>
        <v>1.2878754625319746E-4</v>
      </c>
      <c r="E1266" s="10">
        <f t="shared" si="153"/>
        <v>4.2485151268940027E-3</v>
      </c>
      <c r="F1266" s="5">
        <f t="shared" si="154"/>
        <v>1.6586232069919474E-8</v>
      </c>
      <c r="G1266" s="5">
        <f t="shared" si="155"/>
        <v>1.8049880783447163E-5</v>
      </c>
      <c r="H1266" s="6" cm="1">
        <f t="array" ref="H1266">INDEX(DCC_estimation!$O$16:$O$2531,P1266)</f>
        <v>0.57683356585322709</v>
      </c>
      <c r="I1266" s="10">
        <f t="shared" si="156"/>
        <v>1.2878754625319746E-4</v>
      </c>
      <c r="J1266" s="10">
        <f t="shared" si="157"/>
        <v>4.2485151268940027E-3</v>
      </c>
      <c r="K1266" s="14" cm="1">
        <f t="array" ref="K1266">INDEX(DCC_estimation!$P$16:$P$2531,P1266)</f>
        <v>5.3392023513362348E-3</v>
      </c>
      <c r="L1266" s="14" cm="1">
        <f t="array" ref="L1266">INDEX(DCC_estimation!$Q$17:$Q$2531,P1266)</f>
        <v>1.2881569518126643E-2</v>
      </c>
      <c r="M1266" s="14">
        <f>GARCH_SP500!I1263</f>
        <v>5.3338209013964084E-3</v>
      </c>
      <c r="N1266" s="14">
        <f>GARCH_AAPL!I1263</f>
        <v>1.2284658856920212E-2</v>
      </c>
      <c r="O1266" s="6">
        <f t="shared" si="158"/>
        <v>1.3916913407613407</v>
      </c>
      <c r="P1266" s="2">
        <f t="shared" si="159"/>
        <v>2499</v>
      </c>
    </row>
    <row r="1267" spans="1:16" x14ac:dyDescent="0.25">
      <c r="A1267" s="9">
        <v>43788</v>
      </c>
      <c r="B1267" s="10">
        <v>-5.9256317203881803E-4</v>
      </c>
      <c r="C1267" s="10">
        <v>-3.0325719795560868E-3</v>
      </c>
      <c r="D1267" s="10">
        <f t="shared" si="152"/>
        <v>-9.6690657442791476E-4</v>
      </c>
      <c r="E1267" s="10">
        <f t="shared" si="153"/>
        <v>-3.8261999880580548E-3</v>
      </c>
      <c r="F1267" s="5">
        <f t="shared" si="154"/>
        <v>9.3490832367192461E-7</v>
      </c>
      <c r="G1267" s="5">
        <f t="shared" si="155"/>
        <v>1.4639806348615459E-5</v>
      </c>
      <c r="H1267" s="6" cm="1">
        <f t="array" ref="H1267">INDEX(DCC_estimation!$O$16:$O$2531,P1267)</f>
        <v>0.60465462764790567</v>
      </c>
      <c r="I1267" s="10">
        <f t="shared" si="156"/>
        <v>9.6690657442791476E-4</v>
      </c>
      <c r="J1267" s="10">
        <f t="shared" si="157"/>
        <v>3.8261999880580548E-3</v>
      </c>
      <c r="K1267" s="14" cm="1">
        <f t="array" ref="K1267">INDEX(DCC_estimation!$P$16:$P$2531,P1267)</f>
        <v>5.9565774435268301E-3</v>
      </c>
      <c r="L1267" s="14" cm="1">
        <f t="array" ref="L1267">INDEX(DCC_estimation!$Q$17:$Q$2531,P1267)</f>
        <v>1.2998719142961782E-2</v>
      </c>
      <c r="M1267" s="14">
        <f>GARCH_SP500!I1264</f>
        <v>5.0371099726024349E-3</v>
      </c>
      <c r="N1267" s="14">
        <f>GARCH_AAPL!I1264</f>
        <v>1.1929910262356673E-2</v>
      </c>
      <c r="O1267" s="6">
        <f t="shared" si="158"/>
        <v>1.3195053296635371</v>
      </c>
      <c r="P1267" s="2">
        <f t="shared" si="159"/>
        <v>2501</v>
      </c>
    </row>
    <row r="1268" spans="1:16" x14ac:dyDescent="0.25">
      <c r="A1268" s="9">
        <v>43789</v>
      </c>
      <c r="B1268" s="10">
        <v>-3.7561935529359936E-3</v>
      </c>
      <c r="C1268" s="10">
        <v>-1.1641458210478572E-2</v>
      </c>
      <c r="D1268" s="10">
        <f t="shared" si="152"/>
        <v>-4.1305369553250905E-3</v>
      </c>
      <c r="E1268" s="10">
        <f t="shared" si="153"/>
        <v>-1.243508621898054E-2</v>
      </c>
      <c r="F1268" s="5">
        <f t="shared" si="154"/>
        <v>1.7061335539306268E-5</v>
      </c>
      <c r="G1268" s="5">
        <f t="shared" si="155"/>
        <v>1.5463136927347973E-4</v>
      </c>
      <c r="H1268" s="6" cm="1">
        <f t="array" ref="H1268">INDEX(DCC_estimation!$O$16:$O$2531,P1268)</f>
        <v>0.60095391540183418</v>
      </c>
      <c r="I1268" s="10">
        <f t="shared" si="156"/>
        <v>4.1305369553250905E-3</v>
      </c>
      <c r="J1268" s="10">
        <f t="shared" si="157"/>
        <v>1.243508621898054E-2</v>
      </c>
      <c r="K1268" s="14" cm="1">
        <f t="array" ref="K1268">INDEX(DCC_estimation!$P$16:$P$2531,P1268)</f>
        <v>5.7522408007392488E-3</v>
      </c>
      <c r="L1268" s="14" cm="1">
        <f t="array" ref="L1268">INDEX(DCC_estimation!$Q$17:$Q$2531,P1268)</f>
        <v>1.2744851385360734E-2</v>
      </c>
      <c r="M1268" s="14">
        <f>GARCH_SP500!I1265</f>
        <v>4.8449459712013847E-3</v>
      </c>
      <c r="N1268" s="14">
        <f>GARCH_AAPL!I1265</f>
        <v>1.1683226893506963E-2</v>
      </c>
      <c r="O1268" s="6">
        <f t="shared" si="158"/>
        <v>1.3314929966531857</v>
      </c>
      <c r="P1268" s="2">
        <f t="shared" si="159"/>
        <v>2503</v>
      </c>
    </row>
    <row r="1269" spans="1:16" x14ac:dyDescent="0.25">
      <c r="A1269" s="9">
        <v>43790</v>
      </c>
      <c r="B1269" s="10">
        <v>-1.5827773238195064E-3</v>
      </c>
      <c r="C1269" s="10">
        <v>-4.4834377524457514E-3</v>
      </c>
      <c r="D1269" s="10">
        <f t="shared" si="152"/>
        <v>-1.9571207262086029E-3</v>
      </c>
      <c r="E1269" s="10">
        <f t="shared" si="153"/>
        <v>-5.2770657609477198E-3</v>
      </c>
      <c r="F1269" s="5">
        <f t="shared" si="154"/>
        <v>3.8303215369552894E-6</v>
      </c>
      <c r="G1269" s="5">
        <f t="shared" si="155"/>
        <v>2.7847423045366736E-5</v>
      </c>
      <c r="H1269" s="6" cm="1">
        <f t="array" ref="H1269">INDEX(DCC_estimation!$O$16:$O$2531,P1269)</f>
        <v>0.60185472344192059</v>
      </c>
      <c r="I1269" s="10">
        <f t="shared" si="156"/>
        <v>1.9571207262086029E-3</v>
      </c>
      <c r="J1269" s="10">
        <f t="shared" si="157"/>
        <v>5.2770657609477198E-3</v>
      </c>
      <c r="K1269" s="14" cm="1">
        <f t="array" ref="K1269">INDEX(DCC_estimation!$P$16:$P$2531,P1269)</f>
        <v>5.6212114436660875E-3</v>
      </c>
      <c r="L1269" s="14" cm="1">
        <f t="array" ref="L1269">INDEX(DCC_estimation!$Q$17:$Q$2531,P1269)</f>
        <v>1.2577341918639354E-2</v>
      </c>
      <c r="M1269" s="14">
        <f>GARCH_SP500!I1266</f>
        <v>5.0952069754655006E-3</v>
      </c>
      <c r="N1269" s="14">
        <f>GARCH_AAPL!I1266</f>
        <v>1.2265712276345993E-2</v>
      </c>
      <c r="O1269" s="6">
        <f t="shared" si="158"/>
        <v>1.3466372361080003</v>
      </c>
      <c r="P1269" s="2">
        <f t="shared" si="159"/>
        <v>2505</v>
      </c>
    </row>
    <row r="1270" spans="1:16" x14ac:dyDescent="0.25">
      <c r="A1270" s="9">
        <v>43791</v>
      </c>
      <c r="B1270" s="10">
        <v>2.1749357185665286E-3</v>
      </c>
      <c r="C1270" s="10">
        <v>-8.7785959687480819E-4</v>
      </c>
      <c r="D1270" s="10">
        <f t="shared" si="152"/>
        <v>1.8005923161774318E-3</v>
      </c>
      <c r="E1270" s="10">
        <f t="shared" si="153"/>
        <v>-1.6714876053767762E-3</v>
      </c>
      <c r="F1270" s="5">
        <f t="shared" si="154"/>
        <v>3.2421326890772085E-6</v>
      </c>
      <c r="G1270" s="5">
        <f t="shared" si="155"/>
        <v>2.7938708149281896E-6</v>
      </c>
      <c r="H1270" s="6" cm="1">
        <f t="array" ref="H1270">INDEX(DCC_estimation!$O$16:$O$2531,P1270)</f>
        <v>0.6165967280157596</v>
      </c>
      <c r="I1270" s="10">
        <f t="shared" si="156"/>
        <v>1.8005923161774318E-3</v>
      </c>
      <c r="J1270" s="10">
        <f t="shared" si="157"/>
        <v>1.6714876053767762E-3</v>
      </c>
      <c r="K1270" s="14" cm="1">
        <f t="array" ref="K1270">INDEX(DCC_estimation!$P$16:$P$2531,P1270)</f>
        <v>5.7778928340195077E-3</v>
      </c>
      <c r="L1270" s="14" cm="1">
        <f t="array" ref="L1270">INDEX(DCC_estimation!$Q$17:$Q$2531,P1270)</f>
        <v>1.3019118328660109E-2</v>
      </c>
      <c r="M1270" s="14">
        <f>GARCH_SP500!I1267</f>
        <v>4.968477262950354E-3</v>
      </c>
      <c r="N1270" s="14">
        <f>GARCH_AAPL!I1267</f>
        <v>1.2036645118529275E-2</v>
      </c>
      <c r="O1270" s="6">
        <f t="shared" si="158"/>
        <v>1.38935525349945</v>
      </c>
      <c r="P1270" s="2">
        <f t="shared" si="159"/>
        <v>2507</v>
      </c>
    </row>
    <row r="1271" spans="1:16" x14ac:dyDescent="0.25">
      <c r="A1271" s="9">
        <v>43794</v>
      </c>
      <c r="B1271" s="10">
        <v>7.5073385439943241E-3</v>
      </c>
      <c r="C1271" s="10">
        <v>1.7533791733516768E-2</v>
      </c>
      <c r="D1271" s="10">
        <f t="shared" si="152"/>
        <v>7.1329951416052272E-3</v>
      </c>
      <c r="E1271" s="10">
        <f t="shared" si="153"/>
        <v>1.6740163725014801E-2</v>
      </c>
      <c r="F1271" s="5">
        <f t="shared" si="154"/>
        <v>5.0879619690163772E-5</v>
      </c>
      <c r="G1271" s="5">
        <f t="shared" si="155"/>
        <v>2.8023308154030138E-4</v>
      </c>
      <c r="H1271" s="6" cm="1">
        <f t="array" ref="H1271">INDEX(DCC_estimation!$O$16:$O$2531,P1271)</f>
        <v>0.61518415677557026</v>
      </c>
      <c r="I1271" s="10">
        <f t="shared" si="156"/>
        <v>7.1329951416052272E-3</v>
      </c>
      <c r="J1271" s="10">
        <f t="shared" si="157"/>
        <v>1.6740163725014801E-2</v>
      </c>
      <c r="K1271" s="14" cm="1">
        <f t="array" ref="K1271">INDEX(DCC_estimation!$P$16:$P$2531,P1271)</f>
        <v>5.6905372944836361E-3</v>
      </c>
      <c r="L1271" s="14" cm="1">
        <f t="array" ref="L1271">INDEX(DCC_estimation!$Q$17:$Q$2531,P1271)</f>
        <v>1.2855026392231163E-2</v>
      </c>
      <c r="M1271" s="14">
        <f>GARCH_SP500!I1268</f>
        <v>4.7901709351473379E-3</v>
      </c>
      <c r="N1271" s="14">
        <f>GARCH_AAPL!I1268</f>
        <v>1.1692385788750047E-2</v>
      </c>
      <c r="O1271" s="6">
        <f t="shared" si="158"/>
        <v>1.3897121066403673</v>
      </c>
      <c r="P1271" s="2">
        <f t="shared" si="159"/>
        <v>2509</v>
      </c>
    </row>
    <row r="1272" spans="1:16" x14ac:dyDescent="0.25">
      <c r="A1272" s="9">
        <v>43795</v>
      </c>
      <c r="B1272" s="10">
        <v>2.1955297992111156E-3</v>
      </c>
      <c r="C1272" s="10">
        <v>-7.8086422316123727E-3</v>
      </c>
      <c r="D1272" s="10">
        <f t="shared" si="152"/>
        <v>1.8211863968220188E-3</v>
      </c>
      <c r="E1272" s="10">
        <f t="shared" si="153"/>
        <v>-8.6022702401143403E-3</v>
      </c>
      <c r="F1272" s="5">
        <f t="shared" si="154"/>
        <v>3.3167198919695679E-6</v>
      </c>
      <c r="G1272" s="5">
        <f t="shared" si="155"/>
        <v>7.3999053283956831E-5</v>
      </c>
      <c r="H1272" s="6" cm="1">
        <f t="array" ref="H1272">INDEX(DCC_estimation!$O$16:$O$2531,P1272)</f>
        <v>0.60583998498624958</v>
      </c>
      <c r="I1272" s="10">
        <f t="shared" si="156"/>
        <v>1.8211863968220188E-3</v>
      </c>
      <c r="J1272" s="10">
        <f t="shared" si="157"/>
        <v>8.6022702401143403E-3</v>
      </c>
      <c r="K1272" s="14" cm="1">
        <f t="array" ref="K1272">INDEX(DCC_estimation!$P$16:$P$2531,P1272)</f>
        <v>5.5782906937996372E-3</v>
      </c>
      <c r="L1272" s="14" cm="1">
        <f t="array" ref="L1272">INDEX(DCC_estimation!$Q$17:$Q$2531,P1272)</f>
        <v>1.260781177440738E-2</v>
      </c>
      <c r="M1272" s="14">
        <f>GARCH_SP500!I1269</f>
        <v>5.526626884990061E-3</v>
      </c>
      <c r="N1272" s="14">
        <f>GARCH_AAPL!I1269</f>
        <v>1.2672461814744133E-2</v>
      </c>
      <c r="O1272" s="6">
        <f t="shared" si="158"/>
        <v>1.3692933759451695</v>
      </c>
      <c r="P1272" s="2">
        <f t="shared" si="159"/>
        <v>2511</v>
      </c>
    </row>
    <row r="1273" spans="1:16" x14ac:dyDescent="0.25">
      <c r="A1273" s="9">
        <v>43796</v>
      </c>
      <c r="B1273" s="10">
        <v>4.1744679225097503E-3</v>
      </c>
      <c r="C1273" s="10">
        <v>1.3432168801478017E-2</v>
      </c>
      <c r="D1273" s="10">
        <f t="shared" si="152"/>
        <v>3.8001245201206538E-3</v>
      </c>
      <c r="E1273" s="10">
        <f t="shared" si="153"/>
        <v>1.263854079297605E-2</v>
      </c>
      <c r="F1273" s="5">
        <f t="shared" si="154"/>
        <v>1.4440946368422229E-5</v>
      </c>
      <c r="G1273" s="5">
        <f t="shared" si="155"/>
        <v>1.5973271337571968E-4</v>
      </c>
      <c r="H1273" s="6" cm="1">
        <f t="array" ref="H1273">INDEX(DCC_estimation!$O$16:$O$2531,P1273)</f>
        <v>0.63381113193968464</v>
      </c>
      <c r="I1273" s="10">
        <f t="shared" si="156"/>
        <v>3.8001245201206538E-3</v>
      </c>
      <c r="J1273" s="10">
        <f t="shared" si="157"/>
        <v>1.263854079297605E-2</v>
      </c>
      <c r="K1273" s="14" cm="1">
        <f t="array" ref="K1273">INDEX(DCC_estimation!$P$16:$P$2531,P1273)</f>
        <v>6.0827029480648356E-3</v>
      </c>
      <c r="L1273" s="14" cm="1">
        <f t="array" ref="L1273">INDEX(DCC_estimation!$Q$17:$Q$2531,P1273)</f>
        <v>1.3325427582803494E-2</v>
      </c>
      <c r="M1273" s="14">
        <f>GARCH_SP500!I1270</f>
        <v>5.2255579068685686E-3</v>
      </c>
      <c r="N1273" s="14">
        <f>GARCH_AAPL!I1270</f>
        <v>1.261882687759869E-2</v>
      </c>
      <c r="O1273" s="6">
        <f t="shared" si="158"/>
        <v>1.3884952811190534</v>
      </c>
      <c r="P1273" s="2">
        <f t="shared" si="159"/>
        <v>2513</v>
      </c>
    </row>
    <row r="1274" spans="1:16" x14ac:dyDescent="0.25">
      <c r="A1274" s="9">
        <v>43798</v>
      </c>
      <c r="B1274" s="10">
        <v>-4.0112505271703291E-3</v>
      </c>
      <c r="C1274" s="10">
        <v>-2.2027927449640439E-3</v>
      </c>
      <c r="D1274" s="10">
        <f t="shared" si="152"/>
        <v>-4.3855939295594261E-3</v>
      </c>
      <c r="E1274" s="10">
        <f t="shared" si="153"/>
        <v>-2.9964207534660119E-3</v>
      </c>
      <c r="F1274" s="5">
        <f t="shared" si="154"/>
        <v>1.9233434114988488E-5</v>
      </c>
      <c r="G1274" s="5">
        <f t="shared" si="155"/>
        <v>8.9785373318018231E-6</v>
      </c>
      <c r="H1274" s="6" cm="1">
        <f t="array" ref="H1274">INDEX(DCC_estimation!$O$16:$O$2531,P1274)</f>
        <v>0.60230284109059684</v>
      </c>
      <c r="I1274" s="10">
        <f t="shared" si="156"/>
        <v>4.3855939295594261E-3</v>
      </c>
      <c r="J1274" s="10">
        <f t="shared" si="157"/>
        <v>2.9964207534660119E-3</v>
      </c>
      <c r="K1274" s="14" cm="1">
        <f t="array" ref="K1274">INDEX(DCC_estimation!$P$16:$P$2531,P1274)</f>
        <v>5.8757266093030823E-3</v>
      </c>
      <c r="L1274" s="14" cm="1">
        <f t="array" ref="L1274">INDEX(DCC_estimation!$Q$17:$Q$2531,P1274)</f>
        <v>1.3286549738394099E-2</v>
      </c>
      <c r="M1274" s="14">
        <f>GARCH_SP500!I1271</f>
        <v>5.1814950300066937E-3</v>
      </c>
      <c r="N1274" s="14">
        <f>GARCH_AAPL!I1271</f>
        <v>1.283404505496746E-2</v>
      </c>
      <c r="O1274" s="6">
        <f t="shared" si="158"/>
        <v>1.3619637515223786</v>
      </c>
      <c r="P1274" s="2">
        <f t="shared" si="159"/>
        <v>2515</v>
      </c>
    </row>
  </sheetData>
  <mergeCells count="3">
    <mergeCell ref="M15:N15"/>
    <mergeCell ref="K15:L15"/>
    <mergeCell ref="I15:J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63383-B879-4851-829C-FA20BFF8C6E3}">
  <dimension ref="A1:T2554"/>
  <sheetViews>
    <sheetView workbookViewId="0">
      <selection activeCell="C12" sqref="C12"/>
    </sheetView>
  </sheetViews>
  <sheetFormatPr defaultRowHeight="15" x14ac:dyDescent="0.25"/>
  <cols>
    <col min="1" max="1" width="29.85546875" bestFit="1" customWidth="1"/>
    <col min="2" max="4" width="18.85546875" customWidth="1"/>
    <col min="5" max="5" width="22" bestFit="1" customWidth="1"/>
    <col min="6" max="6" width="18.85546875" customWidth="1"/>
    <col min="7" max="7" width="20.7109375" bestFit="1" customWidth="1"/>
    <col min="8" max="9" width="13.7109375" style="2" customWidth="1"/>
    <col min="10" max="11" width="13" customWidth="1"/>
    <col min="12" max="13" width="10.85546875" customWidth="1"/>
    <col min="17" max="17" width="12" bestFit="1" customWidth="1"/>
    <col min="18" max="19" width="10.85546875" customWidth="1"/>
    <col min="20" max="20" width="19.5703125" bestFit="1" customWidth="1"/>
    <col min="21" max="21" width="19.85546875" bestFit="1" customWidth="1"/>
  </cols>
  <sheetData>
    <row r="1" spans="1:20" ht="16.5" customHeight="1" x14ac:dyDescent="0.25">
      <c r="B1" s="2" t="s">
        <v>21</v>
      </c>
      <c r="C1" s="2" t="s">
        <v>40</v>
      </c>
    </row>
    <row r="2" spans="1:20" ht="16.5" customHeight="1" x14ac:dyDescent="0.25">
      <c r="A2" t="s">
        <v>3</v>
      </c>
      <c r="B2" s="1">
        <v>7.4615493703570832E-4</v>
      </c>
      <c r="C2" s="1">
        <v>1.6029738802918595E-3</v>
      </c>
      <c r="D2" s="1"/>
      <c r="E2" s="1"/>
    </row>
    <row r="3" spans="1:20" x14ac:dyDescent="0.25">
      <c r="A3" t="s">
        <v>4</v>
      </c>
      <c r="B3" s="5">
        <v>6.9695369228901679E-6</v>
      </c>
      <c r="C3" s="5">
        <v>2.7856838988788828E-5</v>
      </c>
      <c r="D3" s="1"/>
      <c r="E3" s="1" t="s">
        <v>24</v>
      </c>
      <c r="F3" s="2"/>
      <c r="G3" s="2"/>
    </row>
    <row r="4" spans="1:20" x14ac:dyDescent="0.25">
      <c r="A4" t="s">
        <v>5</v>
      </c>
      <c r="B4" s="6">
        <v>0.15599744885569172</v>
      </c>
      <c r="C4" s="6">
        <v>9.5226928866868468E-2</v>
      </c>
      <c r="D4" s="1"/>
      <c r="E4" s="1"/>
      <c r="F4" s="12">
        <f>B7^2</f>
        <v>6.4457957729940354E-5</v>
      </c>
      <c r="G4" s="12">
        <f>B7*C7*B8</f>
        <v>7.4886187215040848E-5</v>
      </c>
    </row>
    <row r="5" spans="1:20" x14ac:dyDescent="0.25">
      <c r="A5" t="s">
        <v>6</v>
      </c>
      <c r="B5" s="6">
        <v>0.73587723708936337</v>
      </c>
      <c r="C5" s="6">
        <v>0.78978914291529168</v>
      </c>
      <c r="D5" s="1"/>
      <c r="E5" s="1"/>
      <c r="F5" s="12">
        <f>B7*C7*B8</f>
        <v>7.4886187215040848E-5</v>
      </c>
      <c r="G5" s="12">
        <f>C7^2</f>
        <v>2.4226724047915084E-4</v>
      </c>
    </row>
    <row r="6" spans="1:20" x14ac:dyDescent="0.25">
      <c r="A6" t="s">
        <v>8</v>
      </c>
      <c r="B6" s="6">
        <f>B4+B5</f>
        <v>0.89187468594505503</v>
      </c>
      <c r="C6" s="6">
        <f>C4+C5</f>
        <v>0.88501607178216013</v>
      </c>
      <c r="D6" s="1"/>
      <c r="E6" s="1" t="s">
        <v>25</v>
      </c>
      <c r="F6" s="7"/>
      <c r="G6" s="7"/>
    </row>
    <row r="7" spans="1:20" x14ac:dyDescent="0.25">
      <c r="A7" t="s">
        <v>9</v>
      </c>
      <c r="B7" s="3">
        <f>SQRT(B3/(1-B4-B5))</f>
        <v>8.0285713380364478E-3</v>
      </c>
      <c r="C7" s="3">
        <f>SQRT(C3/(1-C4-C5))</f>
        <v>1.5564936250404331E-2</v>
      </c>
      <c r="D7" s="1"/>
      <c r="F7" s="12">
        <f t="array" ref="F7:G8">MMULT(TRANSPOSE(D16:E16),D16:E16)</f>
        <v>3.1789904392180432E-5</v>
      </c>
      <c r="G7" s="12">
        <v>-3.0597495087324942E-5</v>
      </c>
    </row>
    <row r="8" spans="1:20" x14ac:dyDescent="0.25">
      <c r="A8" t="s">
        <v>43</v>
      </c>
      <c r="B8" s="6">
        <v>0.59926112103151474</v>
      </c>
      <c r="C8" s="6"/>
      <c r="D8" s="1"/>
      <c r="F8" s="12">
        <v>-3.0597495087324942E-5</v>
      </c>
      <c r="G8" s="12">
        <v>2.9449811929889253E-5</v>
      </c>
    </row>
    <row r="9" spans="1:20" x14ac:dyDescent="0.25">
      <c r="B9" s="6"/>
      <c r="C9" s="6"/>
      <c r="D9" s="1"/>
      <c r="F9" s="12"/>
      <c r="G9" s="12"/>
    </row>
    <row r="10" spans="1:20" x14ac:dyDescent="0.25">
      <c r="A10" s="8" t="s">
        <v>27</v>
      </c>
      <c r="B10" s="6"/>
      <c r="C10" s="6"/>
      <c r="D10" s="1"/>
      <c r="F10" s="12"/>
      <c r="G10" s="12"/>
    </row>
    <row r="11" spans="1:20" x14ac:dyDescent="0.25">
      <c r="A11" s="2" t="s">
        <v>28</v>
      </c>
      <c r="B11" s="6">
        <v>7.7030061117627655E-2</v>
      </c>
      <c r="C11" s="6"/>
      <c r="D11" s="1"/>
      <c r="F11" s="12"/>
      <c r="G11" s="12"/>
    </row>
    <row r="12" spans="1:20" x14ac:dyDescent="0.25">
      <c r="A12" s="2" t="s">
        <v>29</v>
      </c>
      <c r="B12" s="6">
        <v>0.67738674274191479</v>
      </c>
      <c r="C12" s="6"/>
      <c r="D12" s="4"/>
      <c r="F12" s="12"/>
      <c r="G12" s="12"/>
    </row>
    <row r="13" spans="1:20" x14ac:dyDescent="0.25">
      <c r="A13" s="2" t="s">
        <v>35</v>
      </c>
      <c r="B13" s="4">
        <f>SUM(T16:T2531)</f>
        <v>8160.5569607656389</v>
      </c>
      <c r="C13" s="6"/>
      <c r="D13" s="1"/>
      <c r="F13" s="12"/>
      <c r="G13" s="12"/>
      <c r="H13" s="8"/>
    </row>
    <row r="15" spans="1:20" x14ac:dyDescent="0.25">
      <c r="A15" s="2" t="s">
        <v>42</v>
      </c>
      <c r="B15" s="2" t="s">
        <v>19</v>
      </c>
      <c r="C15" s="2" t="s">
        <v>37</v>
      </c>
      <c r="D15" s="2" t="s">
        <v>20</v>
      </c>
      <c r="E15" s="2" t="s">
        <v>38</v>
      </c>
      <c r="F15" s="2" t="s">
        <v>23</v>
      </c>
      <c r="G15" s="2" t="s">
        <v>39</v>
      </c>
      <c r="H15" s="15" t="s">
        <v>26</v>
      </c>
      <c r="I15" s="15"/>
      <c r="J15" s="15" t="s">
        <v>25</v>
      </c>
      <c r="K15" s="15"/>
      <c r="L15" s="15" t="s">
        <v>30</v>
      </c>
      <c r="M15" s="15"/>
      <c r="N15" s="15" t="s">
        <v>31</v>
      </c>
      <c r="O15" s="15"/>
      <c r="P15" s="15" t="s">
        <v>32</v>
      </c>
      <c r="Q15" s="15"/>
      <c r="R15" s="15" t="s">
        <v>33</v>
      </c>
      <c r="S15" s="15"/>
      <c r="T15" s="2" t="s">
        <v>34</v>
      </c>
    </row>
    <row r="16" spans="1:20" x14ac:dyDescent="0.25">
      <c r="A16" s="13">
        <v>1</v>
      </c>
      <c r="B16" s="10" cm="1">
        <f t="array" ref="B16">INDEX(DCC_results!B$17:B$1274,$A16)</f>
        <v>6.3844086021505042E-3</v>
      </c>
      <c r="C16" s="10" cm="1">
        <f t="array" ref="C16">INDEX(DCC_results!C$17:C$1274,$A16)</f>
        <v>-3.8237942122185675E-3</v>
      </c>
      <c r="D16" s="10">
        <f>B16-B$2</f>
        <v>5.6382536651147959E-3</v>
      </c>
      <c r="E16" s="10">
        <f>C16-C$2</f>
        <v>-5.4267680925104266E-3</v>
      </c>
      <c r="F16" s="5">
        <f>D16^2</f>
        <v>3.1789904392180432E-5</v>
      </c>
      <c r="G16" s="5">
        <f>E16^2</f>
        <v>2.9449811929889253E-5</v>
      </c>
      <c r="H16" s="12">
        <f t="array" ref="H16:I17">F4:G5</f>
        <v>6.4457957729940354E-5</v>
      </c>
      <c r="I16" s="12">
        <v>7.4886187215040848E-5</v>
      </c>
      <c r="J16" s="12">
        <v>0</v>
      </c>
      <c r="K16" s="12">
        <v>0</v>
      </c>
      <c r="L16" s="6">
        <f>SQRT(H16)</f>
        <v>8.0285713380364478E-3</v>
      </c>
      <c r="M16" s="6">
        <f>0</f>
        <v>0</v>
      </c>
      <c r="N16" s="6">
        <f t="array" ref="N16:O17">MMULT(MMULT(MINVERSE(L16:M17),H16:I17),MINVERSE(L16:M17))</f>
        <v>1</v>
      </c>
      <c r="O16" s="6">
        <v>0.59926112103151485</v>
      </c>
      <c r="P16" s="1">
        <f>B7</f>
        <v>8.0285713380364478E-3</v>
      </c>
      <c r="Q16" s="3">
        <v>0</v>
      </c>
      <c r="R16" s="12">
        <f t="array" ref="R16:S17">MMULT(MMULT(P16:Q17,N16:O17),P16:Q17)</f>
        <v>6.4457957729940354E-5</v>
      </c>
      <c r="S16" s="12">
        <v>7.4886187215040848E-5</v>
      </c>
      <c r="T16" s="4" cm="1">
        <f t="array" ref="T16">-1/2*(IFERROR(2*LN(2*PI()) + LN(MDETERM(R16:S17)) + MMULT(MMULT(D16:E16,MINVERSE(R16:S17)),TRANSPOSE(D16:E16)),1000000000))</f>
        <v>6.6635032866259793</v>
      </c>
    </row>
    <row r="17" spans="1:20" x14ac:dyDescent="0.25">
      <c r="A17" s="13"/>
      <c r="B17" s="10"/>
      <c r="C17" s="10"/>
      <c r="D17" s="10"/>
      <c r="E17" s="10"/>
      <c r="F17" s="5"/>
      <c r="G17" s="5"/>
      <c r="H17" s="12">
        <v>7.4886187215040848E-5</v>
      </c>
      <c r="I17" s="12">
        <v>2.4226724047915084E-4</v>
      </c>
      <c r="J17" s="12">
        <v>0</v>
      </c>
      <c r="K17" s="12">
        <v>0</v>
      </c>
      <c r="L17" s="6">
        <f>0</f>
        <v>0</v>
      </c>
      <c r="M17" s="6">
        <f>SQRT(I17)</f>
        <v>1.5564936250404331E-2</v>
      </c>
      <c r="N17" s="6">
        <v>0.59926112103151485</v>
      </c>
      <c r="O17" s="6">
        <v>1.0000000000000002</v>
      </c>
      <c r="P17" s="3">
        <v>0</v>
      </c>
      <c r="Q17" s="1">
        <f>C7</f>
        <v>1.5564936250404331E-2</v>
      </c>
      <c r="R17" s="12">
        <v>7.4886187215040848E-5</v>
      </c>
      <c r="S17" s="12">
        <v>2.4226724047915089E-4</v>
      </c>
    </row>
    <row r="18" spans="1:20" x14ac:dyDescent="0.25">
      <c r="A18" s="13">
        <f>A16+1</f>
        <v>2</v>
      </c>
      <c r="B18" s="10" cm="1">
        <f t="array" ref="B18">INDEX(DCC_results!B$17:B$1274,$A18)</f>
        <v>3.7647286540367642E-3</v>
      </c>
      <c r="C18" s="10" cm="1">
        <f t="array" ref="C18">INDEX(DCC_results!C$17:C$1274,$A18)</f>
        <v>1.1340871022973875E-2</v>
      </c>
      <c r="D18" s="10">
        <f>B18-B$2</f>
        <v>3.0185737170010558E-3</v>
      </c>
      <c r="E18" s="10">
        <f>C18-C$2</f>
        <v>9.7378971426820161E-3</v>
      </c>
      <c r="F18" s="5">
        <f>D18^2</f>
        <v>9.1117872849695704E-6</v>
      </c>
      <c r="G18" s="5">
        <f>E18^2</f>
        <v>9.4826640761454573E-5</v>
      </c>
      <c r="H18" s="12">
        <f t="array" ref="H18:I19">(1-B$11-B$12)*F$4:G$5 + B$11*J16:K17 + B$12*H16:I17</f>
        <v>5.9492757306485587E-5</v>
      </c>
      <c r="I18" s="12">
        <v>6.9117699637000145E-5</v>
      </c>
      <c r="J18" s="12">
        <f t="array" ref="J18:K19">MMULT(TRANSPOSE(D16:E16),D16:E16)</f>
        <v>3.1789904392180432E-5</v>
      </c>
      <c r="K18" s="12">
        <v>-3.0597495087324942E-5</v>
      </c>
      <c r="L18" s="6">
        <f>SQRT(H18)</f>
        <v>7.7131548218926337E-3</v>
      </c>
      <c r="M18" s="6">
        <f>0</f>
        <v>0</v>
      </c>
      <c r="N18" s="6">
        <f t="array" ref="N18:O19">MMULT(MMULT(MINVERSE(L18:M19),H18:I19),MINVERSE(L18:M19))</f>
        <v>1</v>
      </c>
      <c r="O18" s="6">
        <v>0.59926112103151485</v>
      </c>
      <c r="P18" s="3">
        <f>SQRT(B$3 + B$4*J16 + B$5*P16^2)</f>
        <v>7.3758172947559954E-3</v>
      </c>
      <c r="Q18" s="1">
        <f>Q16</f>
        <v>0</v>
      </c>
      <c r="R18" s="12">
        <f t="array" ref="R18:S19">MMULT(MMULT(P18:Q19,N18:O19),P18:Q19)</f>
        <v>5.4402680765621648E-5</v>
      </c>
      <c r="S18" s="12">
        <v>6.5440021306359993E-5</v>
      </c>
      <c r="T18" s="4" cm="1">
        <f t="array" ref="T18">-1/2*(IFERROR(2*LN(2*PI()) + LN(MDETERM(R18:S19)) + MMULT(MMULT(D18:E18,MINVERSE(R18:S19)),TRANSPOSE(D18:E18)),1000000000))</f>
        <v>7.2904107591799603</v>
      </c>
    </row>
    <row r="19" spans="1:20" x14ac:dyDescent="0.25">
      <c r="A19" s="9"/>
      <c r="B19" s="10"/>
      <c r="C19" s="10"/>
      <c r="D19" s="10"/>
      <c r="E19" s="10"/>
      <c r="F19" s="5"/>
      <c r="G19" s="5"/>
      <c r="H19" s="12">
        <v>6.9117699637000145E-5</v>
      </c>
      <c r="I19" s="12">
        <v>2.2360538013824286E-4</v>
      </c>
      <c r="J19" s="12">
        <v>-3.0597495087324942E-5</v>
      </c>
      <c r="K19" s="12">
        <v>2.9449811929889253E-5</v>
      </c>
      <c r="L19" s="6">
        <f>0</f>
        <v>0</v>
      </c>
      <c r="M19" s="6">
        <f>SQRT(I19)</f>
        <v>1.495344041143184E-2</v>
      </c>
      <c r="N19" s="6">
        <v>0.59926112103151485</v>
      </c>
      <c r="O19" s="6">
        <v>0.99999999999999989</v>
      </c>
      <c r="P19" s="1">
        <f>P17</f>
        <v>0</v>
      </c>
      <c r="Q19" s="3">
        <f>SQRT(C$3 + C$4*K17 + C$5*Q17^2)</f>
        <v>1.480529888935952E-2</v>
      </c>
      <c r="R19" s="12">
        <v>6.5440021306359993E-5</v>
      </c>
      <c r="S19" s="12">
        <v>2.1919687520327021E-4</v>
      </c>
    </row>
    <row r="20" spans="1:20" x14ac:dyDescent="0.25">
      <c r="A20" s="13">
        <f t="shared" ref="A20" si="0">A18+1</f>
        <v>3</v>
      </c>
      <c r="B20" s="10" cm="1">
        <f t="array" ref="B20">INDEX(DCC_results!B$17:B$1274,$A20)</f>
        <v>-1.1618209253108081E-3</v>
      </c>
      <c r="C20" s="10" cm="1">
        <f t="array" ref="C20">INDEX(DCC_results!C$17:C$1274,$A20)</f>
        <v>-3.7954282756835767E-3</v>
      </c>
      <c r="D20" s="10">
        <f t="shared" ref="D20" si="1">B20-B$2</f>
        <v>-1.9079758623465164E-3</v>
      </c>
      <c r="E20" s="10">
        <f t="shared" ref="E20" si="2">C20-C$2</f>
        <v>-5.3984021559754358E-3</v>
      </c>
      <c r="F20" s="5">
        <f t="shared" ref="F20" si="3">D20^2</f>
        <v>3.6403718912969326E-6</v>
      </c>
      <c r="G20" s="5">
        <f t="shared" ref="G20" si="4">E20^2</f>
        <v>2.9142745837640234E-5</v>
      </c>
      <c r="H20" s="12">
        <f t="array" ref="H20:I21">(1-B$11-B$12)*F$4:G$5 + B$11*J18:K19 + B$12*H18:I19</f>
        <v>5.8578174642833988E-5</v>
      </c>
      <c r="I20" s="12">
        <v>6.2853275709340994E-5</v>
      </c>
      <c r="J20" s="12">
        <f t="array" ref="J20:K21">MMULT(TRANSPOSE(D18:E18),D18:E18)</f>
        <v>9.1117872849695704E-6</v>
      </c>
      <c r="K20" s="12">
        <v>2.9394560373759616E-5</v>
      </c>
      <c r="L20" s="6">
        <f t="shared" ref="L20" si="5">SQRT(H20)</f>
        <v>7.653638000508908E-3</v>
      </c>
      <c r="M20" s="6">
        <f>0</f>
        <v>0</v>
      </c>
      <c r="N20" s="6">
        <f t="array" ref="N20:O21">MMULT(MMULT(MINVERSE(L20:M21),H20:I21),MINVERSE(L20:M21))</f>
        <v>1</v>
      </c>
      <c r="O20" s="6">
        <v>0.56238430764583547</v>
      </c>
      <c r="P20" s="3">
        <f t="shared" ref="P20" si="6">SQRT(B$3 + B$4*J18 + B$5*P18^2)</f>
        <v>7.2084932766492173E-3</v>
      </c>
      <c r="Q20" s="1">
        <f t="shared" ref="Q20" si="7">Q18</f>
        <v>0</v>
      </c>
      <c r="R20" s="12">
        <f t="array" ref="R20:S21">MMULT(MMULT(P20:Q21,N20:O21),P20:Q21)</f>
        <v>5.1962375319496966E-5</v>
      </c>
      <c r="S20" s="12">
        <v>5.787074510813942E-5</v>
      </c>
      <c r="T20" s="4" cm="1">
        <f t="array" ref="T20">-1/2*(IFERROR(2*LN(2*PI()) + LN(MDETERM(R20:S21)) + MMULT(MMULT(D20:E20,MINVERSE(R20:S21)),TRANSPOSE(D20:E20)),1000000000))</f>
        <v>7.4604689010269842</v>
      </c>
    </row>
    <row r="21" spans="1:20" x14ac:dyDescent="0.25">
      <c r="A21" s="9"/>
      <c r="B21" s="10"/>
      <c r="C21" s="10"/>
      <c r="D21" s="10"/>
      <c r="E21" s="10"/>
      <c r="F21" s="5"/>
      <c r="G21" s="5"/>
      <c r="H21" s="12">
        <v>6.2853275709340994E-5</v>
      </c>
      <c r="I21" s="12">
        <v>2.1323260416127268E-4</v>
      </c>
      <c r="J21" s="12">
        <v>2.9394560373759616E-5</v>
      </c>
      <c r="K21" s="12">
        <v>9.4826640761454573E-5</v>
      </c>
      <c r="L21" s="6">
        <f>0</f>
        <v>0</v>
      </c>
      <c r="M21" s="6">
        <f t="shared" ref="M21" si="8">SQRT(I21)</f>
        <v>1.4602486232189116E-2</v>
      </c>
      <c r="N21" s="6">
        <v>0.56238430764583536</v>
      </c>
      <c r="O21" s="6">
        <v>1</v>
      </c>
      <c r="P21" s="1">
        <f t="shared" ref="P21" si="9">P19</f>
        <v>0</v>
      </c>
      <c r="Q21" s="3">
        <f t="shared" ref="Q21" si="10">SQRT(C$3 + C$4*K19 + C$5*Q19^2)</f>
        <v>1.4275173075345881E-2</v>
      </c>
      <c r="R21" s="12">
        <v>5.78707451081394E-5</v>
      </c>
      <c r="S21" s="12">
        <v>2.0378056633107996E-4</v>
      </c>
    </row>
    <row r="22" spans="1:20" x14ac:dyDescent="0.25">
      <c r="A22" s="13">
        <f t="shared" ref="A22" si="11">A20+1</f>
        <v>4</v>
      </c>
      <c r="B22" s="10" cm="1">
        <f t="array" ref="B22">INDEX(DCC_results!B$17:B$1274,$A22)</f>
        <v>1.6651222054904213E-3</v>
      </c>
      <c r="C22" s="10" cm="1">
        <f t="array" ref="C22">INDEX(DCC_results!C$17:C$1274,$A22)</f>
        <v>-4.2427570956016236E-3</v>
      </c>
      <c r="D22" s="10">
        <f t="shared" ref="D22" si="12">B22-B$2</f>
        <v>9.1896726845471302E-4</v>
      </c>
      <c r="E22" s="10">
        <f t="shared" ref="E22" si="13">C22-C$2</f>
        <v>-5.8457309758934827E-3</v>
      </c>
      <c r="F22" s="5">
        <f t="shared" ref="F22" si="14">D22^2</f>
        <v>8.4450084049111659E-7</v>
      </c>
      <c r="G22" s="5">
        <f t="shared" ref="G22" si="15">E22^2</f>
        <v>3.4172570642520572E-5</v>
      </c>
      <c r="H22" s="12">
        <f t="array" ref="H22:I23">(1-B$11-B$12)*F$4:G$5 + B$11*J20:K21 + B$12*H20:I21</f>
        <v>5.6211751724533635E-5</v>
      </c>
      <c r="I22" s="12">
        <v>6.323102968856891E-5</v>
      </c>
      <c r="J22" s="12">
        <f t="array" ref="J22:K23">MMULT(TRANSPOSE(D20:E20),D20:E20)</f>
        <v>3.6403718912969326E-6</v>
      </c>
      <c r="K22" s="12">
        <v>1.0300021008840526E-5</v>
      </c>
      <c r="L22" s="6">
        <f t="shared" ref="L22" si="16">SQRT(H22)</f>
        <v>7.497449681360565E-3</v>
      </c>
      <c r="M22" s="6">
        <f>0</f>
        <v>0</v>
      </c>
      <c r="N22" s="6">
        <f t="array" ref="N22:O23">MMULT(MMULT(MINVERSE(L22:M23),H22:I23),MINVERSE(L22:M23))</f>
        <v>0.99999999999999978</v>
      </c>
      <c r="O22" s="6">
        <v>0.58026496415106632</v>
      </c>
      <c r="P22" s="3">
        <f t="shared" ref="P22" si="17">SQRT(B$3 + B$4*J20 + B$5*P20^2)</f>
        <v>6.8285343725116524E-3</v>
      </c>
      <c r="Q22" s="1">
        <f t="shared" ref="Q22" si="18">Q20</f>
        <v>0</v>
      </c>
      <c r="R22" s="12">
        <f t="array" ref="R22:S23">MMULT(MMULT(P22:Q23,N22:O23),P22:Q23)</f>
        <v>4.6628881676573094E-5</v>
      </c>
      <c r="S22" s="12">
        <v>5.5731476294155739E-5</v>
      </c>
      <c r="T22" s="4" cm="1">
        <f t="array" ref="T22">-1/2*(IFERROR(2*LN(2*PI()) + LN(MDETERM(R22:S23)) + MMULT(MMULT(D22:E22,MINVERSE(R22:S23)),TRANSPOSE(D22:E22)),1000000000))</f>
        <v>7.4252924394726643</v>
      </c>
    </row>
    <row r="23" spans="1:20" x14ac:dyDescent="0.25">
      <c r="A23" s="9"/>
      <c r="B23" s="10"/>
      <c r="C23" s="10"/>
      <c r="D23" s="10"/>
      <c r="E23" s="10"/>
      <c r="F23" s="5"/>
      <c r="G23" s="5"/>
      <c r="H23" s="12">
        <v>6.323102968856891E-5</v>
      </c>
      <c r="I23" s="12">
        <v>2.1124220434961345E-4</v>
      </c>
      <c r="J23" s="12">
        <v>1.0300021008840526E-5</v>
      </c>
      <c r="K23" s="12">
        <v>2.9142745837640234E-5</v>
      </c>
      <c r="L23" s="6">
        <f>0</f>
        <v>0</v>
      </c>
      <c r="M23" s="6">
        <f t="shared" ref="M23" si="19">SQRT(I23)</f>
        <v>1.4534173672748426E-2</v>
      </c>
      <c r="N23" s="6">
        <v>0.58026496415106643</v>
      </c>
      <c r="O23" s="6">
        <v>1</v>
      </c>
      <c r="P23" s="1">
        <f t="shared" ref="P23" si="20">P21</f>
        <v>0</v>
      </c>
      <c r="Q23" s="3">
        <f t="shared" ref="Q23" si="21">SQRT(C$3 + C$4*K21 + C$5*Q21^2)</f>
        <v>1.4065225472372647E-2</v>
      </c>
      <c r="R23" s="12">
        <v>5.5731476294155739E-5</v>
      </c>
      <c r="S23" s="12">
        <v>1.9783056758868034E-4</v>
      </c>
    </row>
    <row r="24" spans="1:20" x14ac:dyDescent="0.25">
      <c r="A24" s="13">
        <f t="shared" ref="A24" si="22">A22+1</f>
        <v>5</v>
      </c>
      <c r="B24" s="10" cm="1">
        <f t="array" ref="B24">INDEX(DCC_results!B$17:B$1274,$A24)</f>
        <v>-7.2565373885138396E-3</v>
      </c>
      <c r="C24" s="10" cm="1">
        <f t="array" ref="C24">INDEX(DCC_results!C$17:C$1274,$A24)</f>
        <v>-2.2608695652173827E-2</v>
      </c>
      <c r="D24" s="10">
        <f t="shared" ref="D24" si="23">B24-B$2</f>
        <v>-8.0026923255495479E-3</v>
      </c>
      <c r="E24" s="10">
        <f t="shared" ref="E24" si="24">C24-C$2</f>
        <v>-2.4211669532465688E-2</v>
      </c>
      <c r="F24" s="5">
        <f t="shared" ref="F24" si="25">D24^2</f>
        <v>6.4043084457409636E-5</v>
      </c>
      <c r="G24" s="5">
        <f t="shared" ref="G24" si="26">E24^2</f>
        <v>5.8620494154932722E-4</v>
      </c>
      <c r="H24" s="12">
        <f t="array" ref="H24:I25">(1-B$11-B$12)*F$4:G$5 + B$11*J22:K23 + B$12*H22:I23</f>
        <v>5.4187304749781815E-5</v>
      </c>
      <c r="I24" s="12">
        <v>6.2016061691823237E-5</v>
      </c>
      <c r="J24" s="12">
        <f t="array" ref="J24:K25">MMULT(TRANSPOSE(D22:E22),D22:E22)</f>
        <v>8.4450084049111659E-7</v>
      </c>
      <c r="K24" s="12">
        <v>-5.372035427037938E-6</v>
      </c>
      <c r="L24" s="6">
        <f t="shared" ref="L24" si="27">SQRT(H24)</f>
        <v>7.3612026700656608E-3</v>
      </c>
      <c r="M24" s="6">
        <f>0</f>
        <v>0</v>
      </c>
      <c r="N24" s="6">
        <f t="array" ref="N24:O25">MMULT(MMULT(MINVERSE(L24:M25),H24:I25),MINVERSE(L24:M25))</f>
        <v>1</v>
      </c>
      <c r="O24" s="6">
        <v>0.58864582433832879</v>
      </c>
      <c r="P24" s="3">
        <f t="shared" ref="P24" si="28">SQRT(B$3 + B$4*J22 + B$5*P22^2)</f>
        <v>6.4692007441060229E-3</v>
      </c>
      <c r="Q24" s="1">
        <f t="shared" ref="Q24" si="29">Q22</f>
        <v>0</v>
      </c>
      <c r="R24" s="12">
        <f t="array" ref="R24:S25">MMULT(MMULT(P24:Q25,N24:O25),P24:Q25)</f>
        <v>4.1850558267541923E-5</v>
      </c>
      <c r="S24" s="12">
        <v>5.2057340886127634E-5</v>
      </c>
      <c r="T24" s="4" cm="1">
        <f t="array" ref="T24">-1/2*(IFERROR(2*LN(2*PI()) + LN(MDETERM(R24:S25)) + MMULT(MMULT(D24:E24,MINVERSE(R24:S25)),TRANSPOSE(D24:E24)),1000000000))</f>
        <v>6.1106975624202056</v>
      </c>
    </row>
    <row r="25" spans="1:20" x14ac:dyDescent="0.25">
      <c r="A25" s="9"/>
      <c r="B25" s="10"/>
      <c r="C25" s="10"/>
      <c r="D25" s="10"/>
      <c r="E25" s="10"/>
      <c r="F25" s="5"/>
      <c r="G25" s="5"/>
      <c r="H25" s="12">
        <v>6.2016061691823237E-5</v>
      </c>
      <c r="I25" s="12">
        <v>2.0483429946401423E-4</v>
      </c>
      <c r="J25" s="12">
        <v>-5.372035427037938E-6</v>
      </c>
      <c r="K25" s="12">
        <v>3.4172570642520572E-5</v>
      </c>
      <c r="L25" s="6">
        <f>0</f>
        <v>0</v>
      </c>
      <c r="M25" s="6">
        <f t="shared" ref="M25" si="30">SQRT(I25)</f>
        <v>1.43120333797827E-2</v>
      </c>
      <c r="N25" s="6">
        <v>0.58864582433832879</v>
      </c>
      <c r="O25" s="6">
        <v>1</v>
      </c>
      <c r="P25" s="1">
        <f t="shared" ref="P25" si="31">P23</f>
        <v>0</v>
      </c>
      <c r="Q25" s="3">
        <f t="shared" ref="Q25" si="32">SQRT(C$3 + C$4*K23 + C$5*Q23^2)</f>
        <v>1.367027606129315E-2</v>
      </c>
      <c r="R25" s="12">
        <v>5.2057340886127627E-5</v>
      </c>
      <c r="S25" s="12">
        <v>1.8687644759196454E-4</v>
      </c>
    </row>
    <row r="26" spans="1:20" x14ac:dyDescent="0.25">
      <c r="A26" s="13">
        <f t="shared" ref="A26" si="33">A24+1</f>
        <v>6</v>
      </c>
      <c r="B26" s="10" cm="1">
        <f t="array" ref="B26">INDEX(DCC_results!B$17:B$1274,$A26)</f>
        <v>-2.378282879760274E-4</v>
      </c>
      <c r="C26" s="10" cm="1">
        <f t="array" ref="C26">INDEX(DCC_results!C$17:C$1274,$A26)</f>
        <v>1.5302526690391449E-2</v>
      </c>
      <c r="D26" s="10">
        <f t="shared" ref="D26" si="34">B26-B$2</f>
        <v>-9.8398322501173571E-4</v>
      </c>
      <c r="E26" s="10">
        <f t="shared" ref="E26" si="35">C26-C$2</f>
        <v>1.369955281009959E-2</v>
      </c>
      <c r="F26" s="5">
        <f t="shared" ref="F26" si="36">D26^2</f>
        <v>9.6822298710449608E-7</v>
      </c>
      <c r="G26" s="5">
        <f t="shared" ref="G26" si="37">E26^2</f>
        <v>1.8767774719670758E-4</v>
      </c>
      <c r="H26" s="12">
        <f t="array" ref="H26:I27">(1-B$11-B$12)*F$4:G$5 + B$11*J24:K25 + B$12*H24:I25</f>
        <v>5.2600605089780376E-5</v>
      </c>
      <c r="I26" s="12">
        <v>5.9985839012877392E-5</v>
      </c>
      <c r="J26" s="12">
        <f t="array" ref="J26:K27">MMULT(TRANSPOSE(D24:E24),D24:E24)</f>
        <v>6.4043084457409636E-5</v>
      </c>
      <c r="K26" s="12">
        <v>1.9375854195620497E-4</v>
      </c>
      <c r="L26" s="6">
        <f t="shared" ref="L26" si="38">SQRT(H26)</f>
        <v>7.2526274611192029E-3</v>
      </c>
      <c r="M26" s="6">
        <f>0</f>
        <v>0</v>
      </c>
      <c r="N26" s="6">
        <f t="array" ref="N26:O27">MMULT(MMULT(MINVERSE(L26:M27),H26:I27),MINVERSE(L26:M27))</f>
        <v>1</v>
      </c>
      <c r="O26" s="6">
        <v>0.5835577080579708</v>
      </c>
      <c r="P26" s="3">
        <f t="shared" ref="P26" si="39">SQRT(B$3 + B$4*J24 + B$5*P24^2)</f>
        <v>6.1561473413271582E-3</v>
      </c>
      <c r="Q26" s="1">
        <f t="shared" ref="Q26" si="40">Q24</f>
        <v>0</v>
      </c>
      <c r="R26" s="12">
        <f t="array" ref="R26:S27">MMULT(MMULT(P26:Q27,N26:O27),P26:Q27)</f>
        <v>3.789815008812944E-5</v>
      </c>
      <c r="S26" s="12">
        <v>4.8024176318539026E-5</v>
      </c>
      <c r="T26" s="4" cm="1">
        <f t="array" ref="T26">-1/2*(IFERROR(2*LN(2*PI()) + LN(MDETERM(R26:S27)) + MMULT(MMULT(D26:E26,MINVERSE(R26:S27)),TRANSPOSE(D26:E26)),1000000000))</f>
        <v>6.8148959301816632</v>
      </c>
    </row>
    <row r="27" spans="1:20" x14ac:dyDescent="0.25">
      <c r="A27" s="9"/>
      <c r="B27" s="10"/>
      <c r="C27" s="10"/>
      <c r="D27" s="10"/>
      <c r="E27" s="10"/>
      <c r="F27" s="5"/>
      <c r="G27" s="5"/>
      <c r="H27" s="12">
        <v>5.9985839012877392E-5</v>
      </c>
      <c r="I27" s="12">
        <v>2.0088111735788906E-4</v>
      </c>
      <c r="J27" s="12">
        <v>1.9375854195620497E-4</v>
      </c>
      <c r="K27" s="12">
        <v>5.8620494154932722E-4</v>
      </c>
      <c r="L27" s="6">
        <f>0</f>
        <v>0</v>
      </c>
      <c r="M27" s="6">
        <f t="shared" ref="M27" si="41">SQRT(I27)</f>
        <v>1.4173253591109172E-2</v>
      </c>
      <c r="N27" s="6">
        <v>0.58355770805797069</v>
      </c>
      <c r="O27" s="6">
        <v>1.0000000000000002</v>
      </c>
      <c r="P27" s="1">
        <f t="shared" ref="P27" si="42">P25</f>
        <v>0</v>
      </c>
      <c r="Q27" s="3">
        <f t="shared" ref="Q27" si="43">SQRT(C$3 + C$4*K25 + C$5*Q25^2)</f>
        <v>1.3368020695573232E-2</v>
      </c>
      <c r="R27" s="12">
        <v>4.802417631853902E-5</v>
      </c>
      <c r="S27" s="12">
        <v>1.7870397731727428E-4</v>
      </c>
    </row>
    <row r="28" spans="1:20" x14ac:dyDescent="0.25">
      <c r="A28" s="13">
        <f t="shared" ref="A28" si="44">A26+1</f>
        <v>7</v>
      </c>
      <c r="B28" s="10" cm="1">
        <f t="array" ref="B28">INDEX(DCC_results!B$17:B$1274,$A28)</f>
        <v>-1.6350943286306596E-2</v>
      </c>
      <c r="C28" s="10" cm="1">
        <f t="array" ref="C28">INDEX(DCC_results!C$17:C$1274,$A28)</f>
        <v>-1.9015141289339565E-2</v>
      </c>
      <c r="D28" s="10">
        <f t="shared" ref="D28" si="45">B28-B$2</f>
        <v>-1.7097098223342305E-2</v>
      </c>
      <c r="E28" s="10">
        <f t="shared" ref="E28" si="46">C28-C$2</f>
        <v>-2.0618115169631426E-2</v>
      </c>
      <c r="F28" s="5">
        <f t="shared" ref="F28" si="47">D28^2</f>
        <v>2.9231076765861457E-4</v>
      </c>
      <c r="G28" s="5">
        <f t="shared" ref="G28" si="48">E28^2</f>
        <v>4.2510667314818554E-4</v>
      </c>
      <c r="H28" s="12">
        <f t="array" ref="H28:I29">(1-B$11-B$12)*F$4:G$5 + B$11*J26:K27 + B$12*H26:I27</f>
        <v>5.6393986533941033E-5</v>
      </c>
      <c r="I28" s="12">
        <v>7.3949633631565178E-5</v>
      </c>
      <c r="J28" s="12">
        <f t="array" ref="J28:K29">MMULT(TRANSPOSE(D26:E26),D26:E26)</f>
        <v>9.6822298710449608E-7</v>
      </c>
      <c r="K28" s="12">
        <v>-1.3480130155300381E-5</v>
      </c>
      <c r="L28" s="6">
        <f t="shared" ref="L28" si="49">SQRT(H28)</f>
        <v>7.5095929672613438E-3</v>
      </c>
      <c r="M28" s="6">
        <f>0</f>
        <v>0</v>
      </c>
      <c r="N28" s="6">
        <f t="array" ref="N28:O29">MMULT(MMULT(MINVERSE(L28:M29),H28:I29),MINVERSE(L28:M29))</f>
        <v>0.99999999999999989</v>
      </c>
      <c r="O28" s="6">
        <v>0.63468435598478079</v>
      </c>
      <c r="P28" s="3">
        <f t="shared" ref="P28" si="50">SQRT(B$3 + B$4*J26 + B$5*P26^2)</f>
        <v>6.6969008274534256E-3</v>
      </c>
      <c r="Q28" s="1">
        <f t="shared" ref="Q28" si="51">Q26</f>
        <v>0</v>
      </c>
      <c r="R28" s="12">
        <f t="array" ref="R28:S29">MMULT(MMULT(P28:Q29,N28:O29),P28:Q29)</f>
        <v>4.4848480692746372E-5</v>
      </c>
      <c r="S28" s="12">
        <v>6.3730452878217053E-5</v>
      </c>
      <c r="T28" s="4" cm="1">
        <f t="array" ref="T28">-1/2*(IFERROR(2*LN(2*PI()) + LN(MDETERM(R28:S29)) + MMULT(MMULT(D28:E28,MINVERSE(R28:S29)),TRANSPOSE(D28:E28)),1000000000))</f>
        <v>4.3168879951464731</v>
      </c>
    </row>
    <row r="29" spans="1:20" x14ac:dyDescent="0.25">
      <c r="A29" s="9"/>
      <c r="B29" s="10"/>
      <c r="C29" s="10"/>
      <c r="D29" s="10"/>
      <c r="E29" s="10"/>
      <c r="F29" s="5"/>
      <c r="G29" s="5"/>
      <c r="H29" s="12">
        <v>7.3949633631565178E-5</v>
      </c>
      <c r="I29" s="12">
        <v>2.4072637147741553E-4</v>
      </c>
      <c r="J29" s="12">
        <v>-1.3480130155300381E-5</v>
      </c>
      <c r="K29" s="12">
        <v>1.8767774719670758E-4</v>
      </c>
      <c r="L29" s="6">
        <f>0</f>
        <v>0</v>
      </c>
      <c r="M29" s="6">
        <f t="shared" ref="M29" si="52">SQRT(I29)</f>
        <v>1.5515359212000718E-2</v>
      </c>
      <c r="N29" s="6">
        <v>0.63468435598478079</v>
      </c>
      <c r="O29" s="6">
        <v>0.99999999999999989</v>
      </c>
      <c r="P29" s="1">
        <f t="shared" ref="P29" si="53">P27</f>
        <v>0</v>
      </c>
      <c r="Q29" s="3">
        <f t="shared" ref="Q29" si="54">SQRT(C$3 + C$4*K27 + C$5*Q27^2)</f>
        <v>1.4993925314609153E-2</v>
      </c>
      <c r="R29" s="12">
        <v>6.3730452878217053E-5</v>
      </c>
      <c r="S29" s="12">
        <v>2.2481779634007717E-4</v>
      </c>
    </row>
    <row r="30" spans="1:20" x14ac:dyDescent="0.25">
      <c r="A30" s="13">
        <f t="shared" ref="A30" si="55">A28+1</f>
        <v>8</v>
      </c>
      <c r="B30" s="10" cm="1">
        <f t="array" ref="B30">INDEX(DCC_results!B$17:B$1274,$A30)</f>
        <v>4.5357181636016541E-3</v>
      </c>
      <c r="C30" s="10" cm="1">
        <f t="array" ref="C30">INDEX(DCC_results!C$17:C$1274,$A30)</f>
        <v>-2.9476731736551853E-3</v>
      </c>
      <c r="D30" s="10">
        <f t="shared" ref="D30" si="56">B30-B$2</f>
        <v>3.7895632265659458E-3</v>
      </c>
      <c r="E30" s="10">
        <f t="shared" ref="E30" si="57">C30-C$2</f>
        <v>-4.5506470539470444E-3</v>
      </c>
      <c r="F30" s="5">
        <f t="shared" ref="F30" si="58">D30^2</f>
        <v>1.4360789448140902E-5</v>
      </c>
      <c r="G30" s="5">
        <f t="shared" ref="G30" si="59">E30^2</f>
        <v>2.0708388609596914E-5</v>
      </c>
      <c r="H30" s="12">
        <f t="array" ref="H30:I31">(1-B$11-B$12)*F$4:G$5 + B$11*J28:K29 + B$12*H28:I29</f>
        <v>5.4104912400335137E-5</v>
      </c>
      <c r="I30" s="12">
        <v>6.7444915405949935E-5</v>
      </c>
      <c r="J30" s="12">
        <f t="array" ref="J30:K31">MMULT(TRANSPOSE(D28:E28),D28:E28)</f>
        <v>2.9231076765861457E-4</v>
      </c>
      <c r="K30" s="12">
        <v>3.5250994023537245E-4</v>
      </c>
      <c r="L30" s="6">
        <f t="shared" ref="L30" si="60">SQRT(H30)</f>
        <v>7.355604149241253E-3</v>
      </c>
      <c r="M30" s="6">
        <f>0</f>
        <v>0</v>
      </c>
      <c r="N30" s="6">
        <f t="array" ref="N30:O31">MMULT(MMULT(MINVERSE(L30:M31),H30:I31),MINVERSE(L30:M31))</f>
        <v>1</v>
      </c>
      <c r="O30" s="6">
        <v>0.59557957239841852</v>
      </c>
      <c r="P30" s="3">
        <f t="shared" ref="P30" si="61">SQRT(B$3 + B$4*J28 + B$5*P28^2)</f>
        <v>6.3343155351336718E-3</v>
      </c>
      <c r="Q30" s="1">
        <f t="shared" ref="Q30" si="62">Q28</f>
        <v>0</v>
      </c>
      <c r="R30" s="12">
        <f t="array" ref="R30:S31">MMULT(MMULT(P30:Q31,N30:O31),P30:Q31)</f>
        <v>4.0123553298635778E-5</v>
      </c>
      <c r="S30" s="12">
        <v>5.6373066888390562E-5</v>
      </c>
      <c r="T30" s="4" cm="1">
        <f t="array" ref="T30">-1/2*(IFERROR(2*LN(2*PI()) + LN(MDETERM(R30:S31)) + MMULT(MMULT(D30:E30,MINVERSE(R30:S31)),TRANSPOSE(D30:E30)),1000000000))</f>
        <v>7.1291023623165763</v>
      </c>
    </row>
    <row r="31" spans="1:20" x14ac:dyDescent="0.25">
      <c r="A31" s="9"/>
      <c r="B31" s="10"/>
      <c r="C31" s="10"/>
      <c r="D31" s="10"/>
      <c r="E31" s="10"/>
      <c r="F31" s="5"/>
      <c r="G31" s="5"/>
      <c r="H31" s="12">
        <v>6.7444915405949935E-5</v>
      </c>
      <c r="I31" s="12">
        <v>2.3701844424114645E-4</v>
      </c>
      <c r="J31" s="12">
        <v>3.5250994023537245E-4</v>
      </c>
      <c r="K31" s="12">
        <v>4.2510667314818554E-4</v>
      </c>
      <c r="L31" s="6">
        <f>0</f>
        <v>0</v>
      </c>
      <c r="M31" s="6">
        <f t="shared" ref="M31" si="63">SQRT(I31)</f>
        <v>1.5395403347790094E-2</v>
      </c>
      <c r="N31" s="6">
        <v>0.59557957239841852</v>
      </c>
      <c r="O31" s="6">
        <v>1.0000000000000002</v>
      </c>
      <c r="P31" s="1">
        <f t="shared" ref="P31" si="64">P29</f>
        <v>0</v>
      </c>
      <c r="Q31" s="3">
        <f t="shared" ref="Q31" si="65">SQRT(C$3 + C$4*K29 + C$5*Q29^2)</f>
        <v>1.4942806602326017E-2</v>
      </c>
      <c r="R31" s="12">
        <v>5.6373066888390562E-5</v>
      </c>
      <c r="S31" s="12">
        <v>2.2328746915451804E-4</v>
      </c>
    </row>
    <row r="32" spans="1:20" x14ac:dyDescent="0.25">
      <c r="A32" s="13">
        <f t="shared" ref="A32" si="66">A30+1</f>
        <v>9</v>
      </c>
      <c r="B32" s="10" cm="1">
        <f t="array" ref="B32">INDEX(DCC_results!B$17:B$1274,$A32)</f>
        <v>-1.6213586985894146E-2</v>
      </c>
      <c r="C32" s="10" cm="1">
        <f t="array" ref="C32">INDEX(DCC_results!C$17:C$1274,$A32)</f>
        <v>-1.6932448775042186E-2</v>
      </c>
      <c r="D32" s="10">
        <f t="shared" ref="D32" si="67">B32-B$2</f>
        <v>-1.6959741922929854E-2</v>
      </c>
      <c r="E32" s="10">
        <f t="shared" ref="E32" si="68">C32-C$2</f>
        <v>-1.8535422655334047E-2</v>
      </c>
      <c r="F32" s="5">
        <f t="shared" ref="F32" si="69">D32^2</f>
        <v>2.8763284609238443E-4</v>
      </c>
      <c r="G32" s="5">
        <f t="shared" ref="G32" si="70">E32^2</f>
        <v>3.4356189301187065E-4</v>
      </c>
      <c r="H32" s="12">
        <f t="array" ref="H32:I33">(1-B$11-B$12)*F$4:G$5 + B$11*J30:K31 + B$12*H30:I31</f>
        <v>7.4996457951288651E-5</v>
      </c>
      <c r="I32" s="12">
        <v>9.1230943005284827E-5</v>
      </c>
      <c r="J32" s="12">
        <f t="array" ref="J32:K33">MMULT(TRANSPOSE(D30:E30),D30:E30)</f>
        <v>1.4360789448140902E-5</v>
      </c>
      <c r="K32" s="12">
        <v>-1.7244964732718377E-5</v>
      </c>
      <c r="L32" s="6">
        <f t="shared" ref="L32" si="71">SQRT(H32)</f>
        <v>8.6600495351521322E-3</v>
      </c>
      <c r="M32" s="6">
        <f>0</f>
        <v>0</v>
      </c>
      <c r="N32" s="6">
        <f t="array" ref="N32:O33">MMULT(MMULT(MINVERSE(L32:M33),H32:I33),MINVERSE(L32:M33))</f>
        <v>1</v>
      </c>
      <c r="O32" s="6">
        <v>0.66257762794999975</v>
      </c>
      <c r="P32" s="3">
        <f t="shared" ref="P32" si="72">SQRT(B$3 + B$4*J30 + B$5*P30^2)</f>
        <v>9.0606445959595383E-3</v>
      </c>
      <c r="Q32" s="1">
        <f t="shared" ref="Q32" si="73">Q30</f>
        <v>0</v>
      </c>
      <c r="R32" s="12">
        <f t="array" ref="R32:S33">MMULT(MMULT(P32:Q33,N32:O33),P32:Q33)</f>
        <v>8.2095280494290791E-5</v>
      </c>
      <c r="S32" s="12">
        <v>9.3908003574752767E-5</v>
      </c>
      <c r="T32" s="4" cm="1">
        <f t="array" ref="T32">-1/2*(IFERROR(2*LN(2*PI()) + LN(MDETERM(R32:S33)) + MMULT(MMULT(D32:E32,MINVERSE(R32:S33)),TRANSPOSE(D32:E32)),1000000000))</f>
        <v>5.5581790592371423</v>
      </c>
    </row>
    <row r="33" spans="1:20" x14ac:dyDescent="0.25">
      <c r="A33" s="9"/>
      <c r="B33" s="10"/>
      <c r="C33" s="10"/>
      <c r="D33" s="10"/>
      <c r="E33" s="10"/>
      <c r="F33" s="5"/>
      <c r="G33" s="5"/>
      <c r="H33" s="12">
        <v>9.1230943005284827E-5</v>
      </c>
      <c r="I33" s="12">
        <v>2.5279590816538111E-4</v>
      </c>
      <c r="J33" s="12">
        <v>-1.7244964732718377E-5</v>
      </c>
      <c r="K33" s="12">
        <v>2.0708388609596914E-5</v>
      </c>
      <c r="L33" s="6">
        <f>0</f>
        <v>0</v>
      </c>
      <c r="M33" s="6">
        <f t="shared" ref="M33" si="74">SQRT(I33)</f>
        <v>1.5899556854371166E-2</v>
      </c>
      <c r="N33" s="6">
        <v>0.66257762794999975</v>
      </c>
      <c r="O33" s="6">
        <v>0.99999999999999978</v>
      </c>
      <c r="P33" s="1">
        <f t="shared" ref="P33" si="75">P31</f>
        <v>0</v>
      </c>
      <c r="Q33" s="3">
        <f t="shared" ref="Q33" si="76">SQRT(C$3 + C$4*K31 + C$5*Q31^2)</f>
        <v>1.5642520922177907E-2</v>
      </c>
      <c r="R33" s="12">
        <v>9.3908003574752767E-5</v>
      </c>
      <c r="S33" s="12">
        <v>2.4468846080077353E-4</v>
      </c>
    </row>
    <row r="34" spans="1:20" x14ac:dyDescent="0.25">
      <c r="A34" s="13">
        <f t="shared" ref="A34" si="77">A32+1</f>
        <v>10</v>
      </c>
      <c r="B34" s="10" cm="1">
        <f t="array" ref="B34">INDEX(DCC_results!B$17:B$1274,$A34)</f>
        <v>-6.342610858349973E-3</v>
      </c>
      <c r="C34" s="10" cm="1">
        <f t="array" ref="C34">INDEX(DCC_results!C$17:C$1274,$A34)</f>
        <v>-1.3669916570858809E-2</v>
      </c>
      <c r="D34" s="10">
        <f t="shared" ref="D34" si="78">B34-B$2</f>
        <v>-7.0887657953856813E-3</v>
      </c>
      <c r="E34" s="10">
        <f t="shared" ref="E34" si="79">C34-C$2</f>
        <v>-1.5272890451150668E-2</v>
      </c>
      <c r="F34" s="5">
        <f t="shared" ref="F34" si="80">D34^2</f>
        <v>5.0250600501829992E-5</v>
      </c>
      <c r="G34" s="5">
        <f t="shared" ref="G34" si="81">E34^2</f>
        <v>2.3326118273284927E-4</v>
      </c>
      <c r="H34" s="12">
        <f t="array" ref="H34:I35">(1-B$11-B$12)*F$4:G$5 + B$11*J32:K33 + B$12*H32:I33</f>
        <v>6.7737610133697341E-5</v>
      </c>
      <c r="I34" s="12">
        <v>7.8861039835332925E-5</v>
      </c>
      <c r="J34" s="12">
        <f t="array" ref="J34:K35">MMULT(TRANSPOSE(D32:E32),D32:E32)</f>
        <v>2.8763284609238443E-4</v>
      </c>
      <c r="K34" s="12">
        <v>3.1435598466689261E-4</v>
      </c>
      <c r="L34" s="6">
        <f t="shared" ref="L34" si="82">SQRT(H34)</f>
        <v>8.2302861513860702E-3</v>
      </c>
      <c r="M34" s="6">
        <f>0</f>
        <v>0</v>
      </c>
      <c r="N34" s="6">
        <f t="array" ref="N34:O35">MMULT(MMULT(MINVERSE(L34:M35),H34:I35),MINVERSE(L34:M35))</f>
        <v>1.0000000000000002</v>
      </c>
      <c r="O34" s="6">
        <v>0.62862631153380377</v>
      </c>
      <c r="P34" s="3">
        <f t="shared" ref="P34" si="83">SQRT(B$3 + B$4*J32 + B$5*P32^2)</f>
        <v>8.3439697763456038E-3</v>
      </c>
      <c r="Q34" s="1">
        <f t="shared" ref="Q34" si="84">Q32</f>
        <v>0</v>
      </c>
      <c r="R34" s="12">
        <f t="array" ref="R34:S35">MMULT(MMULT(P34:Q35,N34:O35),P34:Q35)</f>
        <v>6.9621831628568923E-5</v>
      </c>
      <c r="S34" s="12">
        <v>7.8342367182924666E-5</v>
      </c>
      <c r="T34" s="4" cm="1">
        <f t="array" ref="T34">-1/2*(IFERROR(2*LN(2*PI()) + LN(MDETERM(R34:S35)) + MMULT(MMULT(D34:E34,MINVERSE(R34:S35)),TRANSPOSE(D34:E34)),1000000000))</f>
        <v>6.8455748934581724</v>
      </c>
    </row>
    <row r="35" spans="1:20" x14ac:dyDescent="0.25">
      <c r="A35" s="9"/>
      <c r="B35" s="10"/>
      <c r="C35" s="10"/>
      <c r="D35" s="10"/>
      <c r="E35" s="10"/>
      <c r="F35" s="5"/>
      <c r="G35" s="5"/>
      <c r="H35" s="12">
        <v>7.8861039835332925E-5</v>
      </c>
      <c r="I35" s="12">
        <v>2.3233252848787526E-4</v>
      </c>
      <c r="J35" s="12">
        <v>3.1435598466689261E-4</v>
      </c>
      <c r="K35" s="12">
        <v>3.4356189301187065E-4</v>
      </c>
      <c r="L35" s="6">
        <f>0</f>
        <v>0</v>
      </c>
      <c r="M35" s="6">
        <f t="shared" ref="M35" si="85">SQRT(I35)</f>
        <v>1.5242458085488549E-2</v>
      </c>
      <c r="N35" s="6">
        <v>0.62862631153380377</v>
      </c>
      <c r="O35" s="6">
        <v>1</v>
      </c>
      <c r="P35" s="1">
        <f t="shared" ref="P35" si="86">P33</f>
        <v>0</v>
      </c>
      <c r="Q35" s="3">
        <f t="shared" ref="Q35" si="87">SQRT(C$3 + C$4*K33 + C$5*Q33^2)</f>
        <v>1.4935900541144725E-2</v>
      </c>
      <c r="R35" s="12">
        <v>7.8342367182924666E-5</v>
      </c>
      <c r="S35" s="12">
        <v>2.2308112497496728E-4</v>
      </c>
    </row>
    <row r="36" spans="1:20" x14ac:dyDescent="0.25">
      <c r="A36" s="13">
        <f t="shared" ref="A36" si="88">A34+1</f>
        <v>11</v>
      </c>
      <c r="B36" s="10" cm="1">
        <f t="array" ref="B36">INDEX(DCC_results!B$17:B$1274,$A36)</f>
        <v>-8.4890155456039951E-3</v>
      </c>
      <c r="C36" s="10" cm="1">
        <f t="array" ref="C36">INDEX(DCC_results!C$17:C$1274,$A36)</f>
        <v>-1.3674618361836144E-2</v>
      </c>
      <c r="D36" s="10">
        <f t="shared" ref="D36" si="89">B36-B$2</f>
        <v>-9.2351704826397034E-3</v>
      </c>
      <c r="E36" s="10">
        <f t="shared" ref="E36" si="90">C36-C$2</f>
        <v>-1.5277592242128003E-2</v>
      </c>
      <c r="F36" s="5">
        <f t="shared" ref="F36" si="91">D36^2</f>
        <v>8.5288373843419655E-5</v>
      </c>
      <c r="G36" s="5">
        <f t="shared" ref="G36" si="92">E36^2</f>
        <v>2.3340482471672974E-4</v>
      </c>
      <c r="H36" s="12">
        <f t="array" ref="H36:I37">(1-B$11-B$12)*F$4:G$5 + B$11*J34:K35 + B$12*H34:I35</f>
        <v>8.387072607952579E-5</v>
      </c>
      <c r="I36" s="12">
        <v>9.6025072817921712E-5</v>
      </c>
      <c r="J36" s="12">
        <f t="array" ref="J36:K37">MMULT(TRANSPOSE(D34:E34),D34:E34)</f>
        <v>5.0250600501829992E-5</v>
      </c>
      <c r="K36" s="12">
        <v>1.0826594342678944E-4</v>
      </c>
      <c r="L36" s="6">
        <f t="shared" ref="L36" si="93">SQRT(H36)</f>
        <v>9.158096203880247E-3</v>
      </c>
      <c r="M36" s="6">
        <f>0</f>
        <v>0</v>
      </c>
      <c r="N36" s="6">
        <f t="array" ref="N36:O37">MMULT(MMULT(MINVERSE(L36:M37),H36:I37),MINVERSE(L36:M37))</f>
        <v>1</v>
      </c>
      <c r="O36" s="6">
        <v>0.67215958500128281</v>
      </c>
      <c r="P36" s="3">
        <f t="shared" ref="P36" si="94">SQRT(B$3 + B$4*J34 + B$5*P34^2)</f>
        <v>1.0152470055131219E-2</v>
      </c>
      <c r="Q36" s="1">
        <f t="shared" ref="Q36" si="95">Q34</f>
        <v>0</v>
      </c>
      <c r="R36" s="12">
        <f t="array" ref="R36:S37">MMULT(MMULT(P36:Q37,N36:O37),P36:Q37)</f>
        <v>1.030726482203361E-4</v>
      </c>
      <c r="S36" s="12">
        <v>1.0500222285435886E-4</v>
      </c>
      <c r="T36" s="4" cm="1">
        <f t="array" ref="T36">-1/2*(IFERROR(2*LN(2*PI()) + LN(MDETERM(R36:S37)) + MMULT(MMULT(D36:E36,MINVERSE(R36:S37)),TRANSPOSE(D36:E36)),1000000000))</f>
        <v>6.6805017024153504</v>
      </c>
    </row>
    <row r="37" spans="1:20" x14ac:dyDescent="0.25">
      <c r="A37" s="9"/>
      <c r="B37" s="10"/>
      <c r="C37" s="10"/>
      <c r="D37" s="10"/>
      <c r="E37" s="10"/>
      <c r="F37" s="5"/>
      <c r="G37" s="5"/>
      <c r="H37" s="12">
        <v>9.6025072817921712E-5</v>
      </c>
      <c r="I37" s="12">
        <v>2.4334033155878589E-4</v>
      </c>
      <c r="J37" s="12">
        <v>1.0826594342678944E-4</v>
      </c>
      <c r="K37" s="12">
        <v>2.3326118273284927E-4</v>
      </c>
      <c r="L37" s="6">
        <f>0</f>
        <v>0</v>
      </c>
      <c r="M37" s="6">
        <f t="shared" ref="M37" si="96">SQRT(I37)</f>
        <v>1.5599369588505361E-2</v>
      </c>
      <c r="N37" s="6">
        <v>0.67215958500128281</v>
      </c>
      <c r="O37" s="6">
        <v>0.99999999999999989</v>
      </c>
      <c r="P37" s="1">
        <f t="shared" ref="P37" si="97">P35</f>
        <v>0</v>
      </c>
      <c r="Q37" s="3">
        <f t="shared" ref="Q37" si="98">SQRT(C$3 + C$4*K35 + C$5*Q35^2)</f>
        <v>1.5387015091646443E-2</v>
      </c>
      <c r="R37" s="12">
        <v>1.0500222285435886E-4</v>
      </c>
      <c r="S37" s="12">
        <v>2.3676023343055535E-4</v>
      </c>
    </row>
    <row r="38" spans="1:20" x14ac:dyDescent="0.25">
      <c r="A38" s="13">
        <f t="shared" ref="A38" si="99">A36+1</f>
        <v>12</v>
      </c>
      <c r="B38" s="10" cm="1">
        <f t="array" ref="B38">INDEX(DCC_results!B$17:B$1274,$A38)</f>
        <v>2.0352403256384655E-2</v>
      </c>
      <c r="C38" s="10" cm="1">
        <f t="array" ref="C38">INDEX(DCC_results!C$17:C$1274,$A38)</f>
        <v>2.491807025761128E-2</v>
      </c>
      <c r="D38" s="10">
        <f t="shared" ref="D38" si="100">B38-B$2</f>
        <v>1.9606248319348946E-2</v>
      </c>
      <c r="E38" s="10">
        <f t="shared" ref="E38" si="101">C38-C$2</f>
        <v>2.3315096377319419E-2</v>
      </c>
      <c r="F38" s="5">
        <f t="shared" ref="F38" si="102">D38^2</f>
        <v>3.8440497315997337E-4</v>
      </c>
      <c r="G38" s="5">
        <f t="shared" ref="G38" si="103">E38^2</f>
        <v>5.4359371908369307E-4</v>
      </c>
      <c r="H38" s="12">
        <f t="array" ref="H38:I39">(1-B$11-B$12)*F$4:G$5 + B$11*J36:K37 + B$12*H36:I37</f>
        <v>7.6513516054268062E-5</v>
      </c>
      <c r="I38" s="12">
        <v>9.1776632739852778E-5</v>
      </c>
      <c r="J38" s="12">
        <f t="array" ref="J38:K39">MMULT(TRANSPOSE(D36:E36),D36:E36)</f>
        <v>8.5288373843419655E-5</v>
      </c>
      <c r="K38" s="12">
        <v>1.4109116892030587E-4</v>
      </c>
      <c r="L38" s="6">
        <f t="shared" ref="L38" si="104">SQRT(H38)</f>
        <v>8.7472004695369858E-3</v>
      </c>
      <c r="M38" s="6">
        <f>0</f>
        <v>0</v>
      </c>
      <c r="N38" s="6">
        <f t="array" ref="N38:O39">MMULT(MMULT(MINVERSE(L38:M39),H38:I39),MINVERSE(L38:M39))</f>
        <v>1</v>
      </c>
      <c r="O38" s="6">
        <v>0.67404047073678908</v>
      </c>
      <c r="P38" s="3">
        <f t="shared" ref="P38" si="105">SQRT(B$3 + B$4*J36 + B$5*P36^2)</f>
        <v>9.5214136553616342E-3</v>
      </c>
      <c r="Q38" s="1">
        <f t="shared" ref="Q38" si="106">Q36</f>
        <v>0</v>
      </c>
      <c r="R38" s="12">
        <f t="array" ref="R38:S39">MMULT(MMULT(P38:Q39,N38:O39),P38:Q39)</f>
        <v>9.0657317996506998E-5</v>
      </c>
      <c r="S38" s="12">
        <v>9.8813611576937101E-5</v>
      </c>
      <c r="T38" s="4" cm="1">
        <f t="array" ref="T38">-1/2*(IFERROR(2*LN(2*PI()) + LN(MDETERM(R38:S39)) + MMULT(MMULT(D38:E38,MINVERSE(R38:S39)),TRANSPOSE(D38:E38)),1000000000))</f>
        <v>5.1580839324660639</v>
      </c>
    </row>
    <row r="39" spans="1:20" x14ac:dyDescent="0.25">
      <c r="A39" s="9"/>
      <c r="B39" s="10"/>
      <c r="C39" s="10"/>
      <c r="D39" s="10"/>
      <c r="E39" s="10"/>
      <c r="F39" s="5"/>
      <c r="G39" s="5"/>
      <c r="H39" s="12">
        <v>9.1776632739852778E-5</v>
      </c>
      <c r="I39" s="12">
        <v>2.4230040097162375E-4</v>
      </c>
      <c r="J39" s="12">
        <v>1.4109116892030587E-4</v>
      </c>
      <c r="K39" s="12">
        <v>2.3340482471672974E-4</v>
      </c>
      <c r="L39" s="6">
        <f>0</f>
        <v>0</v>
      </c>
      <c r="M39" s="6">
        <f t="shared" ref="M39" si="107">SQRT(I39)</f>
        <v>1.5566001444546501E-2</v>
      </c>
      <c r="N39" s="6">
        <v>0.67404047073678908</v>
      </c>
      <c r="O39" s="6">
        <v>1</v>
      </c>
      <c r="P39" s="1">
        <f t="shared" ref="P39" si="108">P37</f>
        <v>0</v>
      </c>
      <c r="Q39" s="3">
        <f t="shared" ref="Q39" si="109">SQRT(C$3 + C$4*K37 + C$5*Q37^2)</f>
        <v>1.5396760921759947E-2</v>
      </c>
      <c r="R39" s="12">
        <v>9.8813611576937101E-5</v>
      </c>
      <c r="S39" s="12">
        <v>2.3706024688183421E-4</v>
      </c>
    </row>
    <row r="40" spans="1:20" x14ac:dyDescent="0.25">
      <c r="A40" s="13">
        <f t="shared" ref="A40" si="110">A38+1</f>
        <v>13</v>
      </c>
      <c r="B40" s="10" cm="1">
        <f t="array" ref="B40">INDEX(DCC_results!B$17:B$1274,$A40)</f>
        <v>2.4015221894887473E-2</v>
      </c>
      <c r="C40" s="10" cm="1">
        <f t="array" ref="C40">INDEX(DCC_results!C$17:C$1274,$A40)</f>
        <v>2.9613343218596322E-2</v>
      </c>
      <c r="D40" s="10">
        <f t="shared" ref="D40" si="111">B40-B$2</f>
        <v>2.3269066957851765E-2</v>
      </c>
      <c r="E40" s="10">
        <f t="shared" ref="E40" si="112">C40-C$2</f>
        <v>2.8010369338304461E-2</v>
      </c>
      <c r="F40" s="5">
        <f t="shared" ref="F40" si="113">D40^2</f>
        <v>5.4144947708898881E-4</v>
      </c>
      <c r="G40" s="5">
        <f t="shared" ref="G40" si="114">E40^2</f>
        <v>7.8458079046822668E-4</v>
      </c>
      <c r="H40" s="12">
        <f t="array" ref="H40:I41">(1-B$11-B$12)*F$4:G$5 + B$11*J38:K39 + B$12*H38:I39</f>
        <v>7.4228801341518798E-5</v>
      </c>
      <c r="I40" s="12">
        <v>9.1427324879600941E-5</v>
      </c>
      <c r="J40" s="12">
        <f t="array" ref="J40:K41">MMULT(TRANSPOSE(D38:E38),D38:E38)</f>
        <v>3.8440497315997337E-4</v>
      </c>
      <c r="K40" s="12">
        <v>4.5712156916327755E-4</v>
      </c>
      <c r="L40" s="6">
        <f t="shared" ref="L40" si="115">SQRT(H40)</f>
        <v>8.615613811071083E-3</v>
      </c>
      <c r="M40" s="6">
        <f>0</f>
        <v>0</v>
      </c>
      <c r="N40" s="6">
        <f t="array" ref="N40:O41">MMULT(MMULT(MINVERSE(L40:M41),H40:I41),MINVERSE(L40:M41))</f>
        <v>1.0000000000000002</v>
      </c>
      <c r="O40" s="6">
        <v>0.68270802063093561</v>
      </c>
      <c r="P40" s="3">
        <f t="shared" ref="P40" si="116">SQRT(B$3 + B$4*J38 + B$5*P38^2)</f>
        <v>9.3266801354348772E-3</v>
      </c>
      <c r="Q40" s="1">
        <f t="shared" ref="Q40" si="117">Q38</f>
        <v>0</v>
      </c>
      <c r="R40" s="12">
        <f t="array" ref="R40:S41">MMULT(MMULT(P40:Q41,N40:O41),P40:Q41)</f>
        <v>8.6986962348715552E-5</v>
      </c>
      <c r="S40" s="12">
        <v>9.8089135295342437E-5</v>
      </c>
      <c r="T40" s="4" cm="1">
        <f t="array" ref="T40">-1/2*(IFERROR(2*LN(2*PI()) + LN(MDETERM(R40:S41)) + MMULT(MMULT(D40:E40,MINVERSE(R40:S41)),TRANSPOSE(D40:E40)),1000000000))</f>
        <v>4.1992044336138727</v>
      </c>
    </row>
    <row r="41" spans="1:20" x14ac:dyDescent="0.25">
      <c r="A41" s="9"/>
      <c r="B41" s="10"/>
      <c r="C41" s="10"/>
      <c r="D41" s="10"/>
      <c r="E41" s="10"/>
      <c r="F41" s="5"/>
      <c r="G41" s="5"/>
      <c r="H41" s="12">
        <v>9.1427324879600941E-5</v>
      </c>
      <c r="I41" s="12">
        <v>2.4160703052930567E-4</v>
      </c>
      <c r="J41" s="12">
        <v>4.5712156916327755E-4</v>
      </c>
      <c r="K41" s="12">
        <v>5.4359371908369307E-4</v>
      </c>
      <c r="L41" s="6">
        <f>0</f>
        <v>0</v>
      </c>
      <c r="M41" s="6">
        <f t="shared" ref="M41" si="118">SQRT(I41)</f>
        <v>1.5543713537289139E-2</v>
      </c>
      <c r="N41" s="6">
        <v>0.68270802063093561</v>
      </c>
      <c r="O41" s="6">
        <v>1.0000000000000002</v>
      </c>
      <c r="P41" s="1">
        <f t="shared" ref="P41" si="119">P39</f>
        <v>0</v>
      </c>
      <c r="Q41" s="3">
        <f t="shared" ref="Q41" si="120">SQRT(C$3 + C$4*K39 + C$5*Q39^2)</f>
        <v>1.5404897689805149E-2</v>
      </c>
      <c r="R41" s="12">
        <v>9.8089135295342423E-5</v>
      </c>
      <c r="S41" s="12">
        <v>2.3731087283336409E-4</v>
      </c>
    </row>
    <row r="42" spans="1:20" x14ac:dyDescent="0.25">
      <c r="A42" s="13">
        <f t="shared" ref="A42" si="121">A40+1</f>
        <v>14</v>
      </c>
      <c r="B42" s="10" cm="1">
        <f t="array" ref="B42">INDEX(DCC_results!B$17:B$1274,$A42)</f>
        <v>4.5700867928373246E-3</v>
      </c>
      <c r="C42" s="10" cm="1">
        <f t="array" ref="C42">INDEX(DCC_results!C$17:C$1274,$A42)</f>
        <v>-7.7230359520639169E-3</v>
      </c>
      <c r="D42" s="10">
        <f t="shared" ref="D42" si="122">B42-B$2</f>
        <v>3.8239318558016162E-3</v>
      </c>
      <c r="E42" s="10">
        <f t="shared" ref="E42" si="123">C42-C$2</f>
        <v>-9.326009832355776E-3</v>
      </c>
      <c r="F42" s="5">
        <f t="shared" ref="F42" si="124">D42^2</f>
        <v>1.4622454837814393E-5</v>
      </c>
      <c r="G42" s="5">
        <f t="shared" ref="G42" si="125">E42^2</f>
        <v>8.6974459393196604E-5</v>
      </c>
      <c r="H42" s="12">
        <f t="array" ref="H42:I43">(1-B$11-B$12)*F$4:G$5 + B$11*J40:K41 + B$12*H40:I41</f>
        <v>9.5722135810806126E-5</v>
      </c>
      <c r="I42" s="12">
        <v>1.1553454941167523E-4</v>
      </c>
      <c r="J42" s="12">
        <f t="array" ref="J42:K43">MMULT(TRANSPOSE(D40:E40),D40:E40)</f>
        <v>5.4144947708898881E-4</v>
      </c>
      <c r="K42" s="12">
        <v>6.5177515964716457E-4</v>
      </c>
      <c r="L42" s="6">
        <f t="shared" ref="L42" si="126">SQRT(H42)</f>
        <v>9.7837689982340718E-3</v>
      </c>
      <c r="M42" s="6">
        <f>0</f>
        <v>0</v>
      </c>
      <c r="N42" s="6">
        <f t="array" ref="N42:O43">MMULT(MMULT(MINVERSE(L42:M43),H42:I43),MINVERSE(L42:M43))</f>
        <v>0.99999999999999978</v>
      </c>
      <c r="O42" s="6">
        <v>0.72536595284062333</v>
      </c>
      <c r="P42" s="3">
        <f t="shared" ref="P42" si="127">SQRT(B$3 + B$4*J40 + B$5*P40^2)</f>
        <v>1.1443227585749395E-2</v>
      </c>
      <c r="Q42" s="1">
        <f t="shared" ref="Q42" si="128">Q40</f>
        <v>0</v>
      </c>
      <c r="R42" s="12">
        <f t="array" ref="R42:S43">MMULT(MMULT(P42:Q43,N42:O43),P42:Q43)</f>
        <v>1.3094745757925592E-4</v>
      </c>
      <c r="S42" s="12">
        <v>1.3564371514534845E-4</v>
      </c>
      <c r="T42" s="4" cm="1">
        <f t="array" ref="T42">-1/2*(IFERROR(2*LN(2*PI()) + LN(MDETERM(R42:S43)) + MMULT(MMULT(D42:E42,MINVERSE(R42:S43)),TRANSPOSE(D42:E42)),1000000000))</f>
        <v>6.3665290879732979</v>
      </c>
    </row>
    <row r="43" spans="1:20" x14ac:dyDescent="0.25">
      <c r="A43" s="9"/>
      <c r="B43" s="10"/>
      <c r="C43" s="10"/>
      <c r="D43" s="10"/>
      <c r="E43" s="10"/>
      <c r="F43" s="5"/>
      <c r="G43" s="5"/>
      <c r="H43" s="12">
        <v>1.1553454941167523E-4</v>
      </c>
      <c r="I43" s="12">
        <v>2.6503122007496681E-4</v>
      </c>
      <c r="J43" s="12">
        <v>6.5177515964716457E-4</v>
      </c>
      <c r="K43" s="12">
        <v>7.8458079046822668E-4</v>
      </c>
      <c r="L43" s="6">
        <f>0</f>
        <v>0</v>
      </c>
      <c r="M43" s="6">
        <f t="shared" ref="M43" si="129">SQRT(I43)</f>
        <v>1.6279779484838448E-2</v>
      </c>
      <c r="N43" s="6">
        <v>0.72536595284062333</v>
      </c>
      <c r="O43" s="6">
        <v>1</v>
      </c>
      <c r="P43" s="1">
        <f t="shared" ref="P43" si="130">P41</f>
        <v>0</v>
      </c>
      <c r="Q43" s="3">
        <f t="shared" ref="Q43" si="131">SQRT(C$3 + C$4*K41 + C$5*Q41^2)</f>
        <v>1.6341577349447956E-2</v>
      </c>
      <c r="R43" s="12">
        <v>1.3564371514534845E-4</v>
      </c>
      <c r="S43" s="12">
        <v>2.6704715026799051E-4</v>
      </c>
    </row>
    <row r="44" spans="1:20" x14ac:dyDescent="0.25">
      <c r="A44" s="13">
        <f t="shared" ref="A44" si="132">A42+1</f>
        <v>15</v>
      </c>
      <c r="B44" s="10" cm="1">
        <f t="array" ref="B44">INDEX(DCC_results!B$17:B$1274,$A44)</f>
        <v>3.8103977012049484E-3</v>
      </c>
      <c r="C44" s="10" cm="1">
        <f t="array" ref="C44">INDEX(DCC_results!C$17:C$1274,$A44)</f>
        <v>1.0377563070316675E-2</v>
      </c>
      <c r="D44" s="10">
        <f t="shared" ref="D44" si="133">B44-B$2</f>
        <v>3.06424276416924E-3</v>
      </c>
      <c r="E44" s="10">
        <f t="shared" ref="E44" si="134">C44-C$2</f>
        <v>8.7745891900248164E-3</v>
      </c>
      <c r="F44" s="5">
        <f t="shared" ref="F44" si="135">D44^2</f>
        <v>9.3895837177635451E-6</v>
      </c>
      <c r="G44" s="5">
        <f t="shared" ref="G44" si="136">E44^2</f>
        <v>7.6993415453700359E-5</v>
      </c>
      <c r="H44" s="12">
        <f t="array" ref="H44:I45">(1-B$11-B$12)*F$4:G$5 + B$11*J42:K43 + B$12*H42:I43</f>
        <v>1.2237858337345878E-4</v>
      </c>
      <c r="I44" s="12">
        <v>1.4685864168574451E-4</v>
      </c>
      <c r="J44" s="12">
        <f t="array" ref="J44:K45">MMULT(TRANSPOSE(D42:E42),D42:E42)</f>
        <v>1.4622454837814393E-5</v>
      </c>
      <c r="K44" s="12">
        <v>-3.566202608546434E-5</v>
      </c>
      <c r="L44" s="6">
        <f t="shared" ref="L44" si="137">SQRT(H44)</f>
        <v>1.1062485406700375E-2</v>
      </c>
      <c r="M44" s="6">
        <f>0</f>
        <v>0</v>
      </c>
      <c r="N44" s="6">
        <f t="array" ref="N44:O45">MMULT(MMULT(MINVERSE(L44:M45),H44:I45),MINVERSE(L44:M45))</f>
        <v>1.0000000000000002</v>
      </c>
      <c r="O44" s="6">
        <v>0.7671426885425876</v>
      </c>
      <c r="P44" s="3">
        <f t="shared" ref="P44" si="138">SQRT(B$3 + B$4*J42 + B$5*P42^2)</f>
        <v>1.3703850820857625E-2</v>
      </c>
      <c r="Q44" s="1">
        <f t="shared" ref="Q44" si="139">Q42</f>
        <v>0</v>
      </c>
      <c r="R44" s="12">
        <f t="array" ref="R44:S45">MMULT(MMULT(P44:Q45,N44:O45),P44:Q45)</f>
        <v>1.8779552732032026E-4</v>
      </c>
      <c r="S44" s="12">
        <v>1.861334310579047E-4</v>
      </c>
      <c r="T44" s="4" cm="1">
        <f t="array" ref="T44">-1/2*(IFERROR(2*LN(2*PI()) + LN(MDETERM(R44:S45)) + MMULT(MMULT(D44:E44,MINVERSE(R44:S45)),TRANSPOSE(D44:E44)),1000000000))</f>
        <v>6.7774743192909037</v>
      </c>
    </row>
    <row r="45" spans="1:20" x14ac:dyDescent="0.25">
      <c r="A45" s="9"/>
      <c r="B45" s="10"/>
      <c r="C45" s="10"/>
      <c r="D45" s="10"/>
      <c r="E45" s="10"/>
      <c r="F45" s="5"/>
      <c r="G45" s="5"/>
      <c r="H45" s="12">
        <v>1.4685864168574451E-4</v>
      </c>
      <c r="I45" s="12">
        <v>2.9946170436998015E-4</v>
      </c>
      <c r="J45" s="12">
        <v>-3.566202608546434E-5</v>
      </c>
      <c r="K45" s="12">
        <v>8.6974459393196604E-5</v>
      </c>
      <c r="L45" s="6">
        <f>0</f>
        <v>0</v>
      </c>
      <c r="M45" s="6">
        <f t="shared" ref="M45" si="140">SQRT(I45)</f>
        <v>1.7304961842488416E-2</v>
      </c>
      <c r="N45" s="6">
        <v>0.7671426885425876</v>
      </c>
      <c r="O45" s="6">
        <v>1.0000000000000002</v>
      </c>
      <c r="P45" s="1">
        <f t="shared" ref="P45" si="141">P43</f>
        <v>0</v>
      </c>
      <c r="Q45" s="3">
        <f t="shared" ref="Q45" si="142">SQRT(C$3 + C$4*K43 + C$5*Q43^2)</f>
        <v>1.7705394602808077E-2</v>
      </c>
      <c r="R45" s="12">
        <v>1.861334310579047E-4</v>
      </c>
      <c r="S45" s="12">
        <v>3.1348099804114543E-4</v>
      </c>
    </row>
    <row r="46" spans="1:20" x14ac:dyDescent="0.25">
      <c r="A46" s="13">
        <f t="shared" ref="A46" si="143">A44+1</f>
        <v>16</v>
      </c>
      <c r="B46" s="10" cm="1">
        <f t="array" ref="B46">INDEX(DCC_results!B$17:B$1274,$A46)</f>
        <v>1.7464181588999761E-3</v>
      </c>
      <c r="C46" s="10" cm="1">
        <f t="array" ref="C46">INDEX(DCC_results!C$17:C$1274,$A46)</f>
        <v>-3.5417388510097236E-3</v>
      </c>
      <c r="D46" s="10">
        <f t="shared" ref="D46" si="144">B46-B$2</f>
        <v>1.0002632218642678E-3</v>
      </c>
      <c r="E46" s="10">
        <f t="shared" ref="E46" si="145">C46-C$2</f>
        <v>-5.1447127313015827E-3</v>
      </c>
      <c r="F46" s="5">
        <f t="shared" ref="F46" si="146">D46^2</f>
        <v>1.0005265130142853E-6</v>
      </c>
      <c r="G46" s="5">
        <f t="shared" ref="G46" si="147">E46^2</f>
        <v>2.646806908761659E-5</v>
      </c>
      <c r="H46" s="12">
        <f t="array" ref="H46:I47">(1-B$11-B$12)*F$4:G$5 + B$11*J44:K45 + B$12*H44:I45</f>
        <v>9.9853789838568946E-5</v>
      </c>
      <c r="I46" s="12">
        <v>1.1512383808910911E-4</v>
      </c>
      <c r="J46" s="12">
        <f t="array" ref="J46:K47">MMULT(TRANSPOSE(D44:E44),D44:E44)</f>
        <v>9.3895837177635451E-6</v>
      </c>
      <c r="K46" s="12">
        <v>2.6887471434091175E-5</v>
      </c>
      <c r="L46" s="6">
        <f t="shared" ref="L46" si="148">SQRT(H46)</f>
        <v>9.9926868177967511E-3</v>
      </c>
      <c r="M46" s="6">
        <f>0</f>
        <v>0</v>
      </c>
      <c r="N46" s="6">
        <f t="array" ref="N46:O47">MMULT(MMULT(MINVERSE(L46:M47),H46:I47),MINVERSE(L46:M47))</f>
        <v>0.99999999999999989</v>
      </c>
      <c r="O46" s="6">
        <v>0.70237373248387813</v>
      </c>
      <c r="P46" s="3">
        <f t="shared" ref="P46" si="149">SQRT(B$3 + B$4*J44 + B$5*P44^2)</f>
        <v>1.2142695596769856E-2</v>
      </c>
      <c r="Q46" s="1">
        <f t="shared" ref="Q46" si="150">Q44</f>
        <v>0</v>
      </c>
      <c r="R46" s="12">
        <f t="array" ref="R46:S47">MMULT(MMULT(P46:Q47,N46:O47),P46:Q47)</f>
        <v>1.4744505635581404E-4</v>
      </c>
      <c r="S46" s="12">
        <v>1.4365828262234058E-4</v>
      </c>
      <c r="T46" s="4" cm="1">
        <f t="array" ref="T46">-1/2*(IFERROR(2*LN(2*PI()) + LN(MDETERM(R46:S47)) + MMULT(MMULT(D46:E46,MINVERSE(R46:S47)),TRANSPOSE(D46:E46)),1000000000))</f>
        <v>6.8632181694394809</v>
      </c>
    </row>
    <row r="47" spans="1:20" x14ac:dyDescent="0.25">
      <c r="A47" s="9"/>
      <c r="B47" s="10"/>
      <c r="C47" s="10"/>
      <c r="D47" s="10"/>
      <c r="E47" s="10"/>
      <c r="F47" s="5"/>
      <c r="G47" s="5"/>
      <c r="H47" s="12">
        <v>1.1512383808910911E-4</v>
      </c>
      <c r="I47" s="12">
        <v>2.6904779965885233E-4</v>
      </c>
      <c r="J47" s="12">
        <v>2.6887471434091175E-5</v>
      </c>
      <c r="K47" s="12">
        <v>7.6993415453700359E-5</v>
      </c>
      <c r="L47" s="6">
        <f>0</f>
        <v>0</v>
      </c>
      <c r="M47" s="6">
        <f t="shared" ref="M47" si="151">SQRT(I47)</f>
        <v>1.6402676600447023E-2</v>
      </c>
      <c r="N47" s="6">
        <v>0.70237373248387813</v>
      </c>
      <c r="O47" s="6">
        <v>1</v>
      </c>
      <c r="P47" s="1">
        <f t="shared" ref="P47" si="152">P45</f>
        <v>0</v>
      </c>
      <c r="Q47" s="3">
        <f t="shared" ref="Q47" si="153">SQRT(C$3 + C$4*K45 + C$5*Q45^2)</f>
        <v>1.6844080218575471E-2</v>
      </c>
      <c r="R47" s="12">
        <v>1.4365828262234061E-4</v>
      </c>
      <c r="S47" s="12">
        <v>2.8372303840980549E-4</v>
      </c>
    </row>
    <row r="48" spans="1:20" x14ac:dyDescent="0.25">
      <c r="A48" s="13">
        <f t="shared" ref="A48" si="154">A46+1</f>
        <v>17</v>
      </c>
      <c r="B48" s="10" cm="1">
        <f t="array" ref="B48">INDEX(DCC_results!B$17:B$1274,$A48)</f>
        <v>-1.3927777270827946E-4</v>
      </c>
      <c r="C48" s="10" cm="1">
        <f t="array" ref="C48">INDEX(DCC_results!C$17:C$1274,$A48)</f>
        <v>-4.7094011018306015E-3</v>
      </c>
      <c r="D48" s="10">
        <f t="shared" ref="D48" si="155">B48-B$2</f>
        <v>-8.8543270974398777E-4</v>
      </c>
      <c r="E48" s="10">
        <f t="shared" ref="E48" si="156">C48-C$2</f>
        <v>-6.3123749821224606E-3</v>
      </c>
      <c r="F48" s="5">
        <f t="shared" ref="F48" si="157">D48^2</f>
        <v>7.8399108348458086E-7</v>
      </c>
      <c r="G48" s="5">
        <f t="shared" ref="G48" si="158">E48^2</f>
        <v>3.9846077914925533E-5</v>
      </c>
      <c r="H48" s="12">
        <f t="array" ref="H48:I49">(1-B$11-B$12)*F$4:G$5 + B$11*J46:K47 + B$12*H46:I47</f>
        <v>8.4192704932837604E-5</v>
      </c>
      <c r="I48" s="12">
        <v>9.8445294466038125E-5</v>
      </c>
      <c r="J48" s="12">
        <f t="array" ref="J48:K49">MMULT(TRANSPOSE(D46:E46),D46:E46)</f>
        <v>1.0005265130142853E-6</v>
      </c>
      <c r="K48" s="12">
        <v>-5.1460669321778384E-6</v>
      </c>
      <c r="L48" s="6">
        <f t="shared" ref="L48" si="159">SQRT(H48)</f>
        <v>9.1756582833515329E-3</v>
      </c>
      <c r="M48" s="6">
        <f>0</f>
        <v>0</v>
      </c>
      <c r="N48" s="6">
        <f t="array" ref="N48:O49">MMULT(MMULT(MINVERSE(L48:M49),H48:I49),MINVERSE(L48:M49))</f>
        <v>1</v>
      </c>
      <c r="O48" s="6">
        <v>0.68173392501620178</v>
      </c>
      <c r="P48" s="3">
        <f t="shared" ref="P48" si="160">SQRT(B$3 + B$4*J46 + B$5*P46^2)</f>
        <v>1.0813683402165987E-2</v>
      </c>
      <c r="Q48" s="1">
        <f t="shared" ref="Q48" si="161">Q46</f>
        <v>0</v>
      </c>
      <c r="R48" s="12">
        <f t="array" ref="R48:S49">MMULT(MMULT(P48:Q49,N48:O49),P48:Q49)</f>
        <v>1.1693574872228016E-4</v>
      </c>
      <c r="S48" s="12">
        <v>1.1870383263257627E-4</v>
      </c>
      <c r="T48" s="4" cm="1">
        <f t="array" ref="T48">-1/2*(IFERROR(2*LN(2*PI()) + LN(MDETERM(R48:S49)) + MMULT(MMULT(D48:E48,MINVERSE(R48:S49)),TRANSPOSE(D48:E48)),1000000000))</f>
        <v>7.0214619496962953</v>
      </c>
    </row>
    <row r="49" spans="1:20" x14ac:dyDescent="0.25">
      <c r="A49" s="9"/>
      <c r="B49" s="10"/>
      <c r="C49" s="10"/>
      <c r="D49" s="10"/>
      <c r="E49" s="10"/>
      <c r="F49" s="5"/>
      <c r="G49" s="5"/>
      <c r="H49" s="12">
        <v>9.8445294466038125E-5</v>
      </c>
      <c r="I49" s="12">
        <v>2.4767698338784138E-4</v>
      </c>
      <c r="J49" s="12">
        <v>-5.1460669321778384E-6</v>
      </c>
      <c r="K49" s="12">
        <v>2.646806908761659E-5</v>
      </c>
      <c r="L49" s="6">
        <f>0</f>
        <v>0</v>
      </c>
      <c r="M49" s="6">
        <f t="shared" ref="M49" si="162">SQRT(I49)</f>
        <v>1.5737756618649349E-2</v>
      </c>
      <c r="N49" s="6">
        <v>0.68173392501620178</v>
      </c>
      <c r="O49" s="6">
        <v>1</v>
      </c>
      <c r="P49" s="1">
        <f t="shared" ref="P49" si="163">P47</f>
        <v>0</v>
      </c>
      <c r="Q49" s="3">
        <f t="shared" ref="Q49" si="164">SQRT(C$3 + C$4*K47 + C$5*Q47^2)</f>
        <v>1.6101865134710895E-2</v>
      </c>
      <c r="R49" s="12">
        <v>1.1870383263257627E-4</v>
      </c>
      <c r="S49" s="12">
        <v>2.5927006081641834E-4</v>
      </c>
    </row>
    <row r="50" spans="1:20" x14ac:dyDescent="0.25">
      <c r="A50" s="13">
        <f t="shared" ref="A50" si="165">A48+1</f>
        <v>18</v>
      </c>
      <c r="B50" s="10" cm="1">
        <f t="array" ref="B50">INDEX(DCC_results!B$17:B$1274,$A50)</f>
        <v>3.3095087132783974E-3</v>
      </c>
      <c r="C50" s="10" cm="1">
        <f t="array" ref="C50">INDEX(DCC_results!C$17:C$1274,$A50)</f>
        <v>1.7676921072157237E-2</v>
      </c>
      <c r="D50" s="10">
        <f t="shared" ref="D50" si="166">B50-B$2</f>
        <v>2.563353776242689E-3</v>
      </c>
      <c r="E50" s="10">
        <f t="shared" ref="E50" si="167">C50-C$2</f>
        <v>1.6073947191865376E-2</v>
      </c>
      <c r="F50" s="5">
        <f t="shared" ref="F50" si="168">D50^2</f>
        <v>6.5707825821776537E-6</v>
      </c>
      <c r="G50" s="5">
        <f t="shared" ref="G50" si="169">E50^2</f>
        <v>2.5837177832687682E-4</v>
      </c>
      <c r="H50" s="12">
        <f t="array" ref="H50:I51">(1-B$11-B$12)*F$4:G$5 + B$11*J48:K49 + B$12*H48:I49</f>
        <v>7.2937884051538568E-5</v>
      </c>
      <c r="I50" s="12">
        <v>8.4679924709359561E-5</v>
      </c>
      <c r="J50" s="12">
        <f t="array" ref="J50:K51">MMULT(TRANSPOSE(D48:E48),D48:E48)</f>
        <v>7.8399108348458086E-7</v>
      </c>
      <c r="K50" s="12">
        <v>5.5891832853408469E-6</v>
      </c>
      <c r="L50" s="6">
        <f t="shared" ref="L50" si="170">SQRT(H50)</f>
        <v>8.5403679107833863E-3</v>
      </c>
      <c r="M50" s="6">
        <f>0</f>
        <v>0</v>
      </c>
      <c r="N50" s="6">
        <f t="array" ref="N50:O51">MMULT(MMULT(MINVERSE(L50:M51),H50:I51),MINVERSE(L50:M51))</f>
        <v>0.99999999999999978</v>
      </c>
      <c r="O50" s="6">
        <v>0.65477729591120504</v>
      </c>
      <c r="P50" s="3">
        <f t="shared" ref="P50" si="171">SQRT(B$3 + B$4*J48 + B$5*P48^2)</f>
        <v>9.6527701823445715E-3</v>
      </c>
      <c r="Q50" s="1">
        <f t="shared" ref="Q50" si="172">Q48</f>
        <v>0</v>
      </c>
      <c r="R50" s="12">
        <f t="array" ref="R50:S51">MMULT(MMULT(P50:Q51,N50:O51),P50:Q51)</f>
        <v>9.3175972193160436E-5</v>
      </c>
      <c r="S50" s="12">
        <v>9.6920214792941761E-5</v>
      </c>
      <c r="T50" s="4" cm="1">
        <f t="array" ref="T50">-1/2*(IFERROR(2*LN(2*PI()) + LN(MDETERM(R50:S51)) + MMULT(MMULT(D50:E50,MINVERSE(R50:S51)),TRANSPOSE(D50:E50)),1000000000))</f>
        <v>6.5558691011926005</v>
      </c>
    </row>
    <row r="51" spans="1:20" x14ac:dyDescent="0.25">
      <c r="A51" s="9"/>
      <c r="B51" s="10"/>
      <c r="C51" s="10"/>
      <c r="D51" s="10"/>
      <c r="E51" s="10"/>
      <c r="F51" s="5"/>
      <c r="G51" s="5"/>
      <c r="H51" s="12">
        <v>8.4679924709359561E-5</v>
      </c>
      <c r="I51" s="12">
        <v>2.293087052457166E-4</v>
      </c>
      <c r="J51" s="12">
        <v>5.5891832853408469E-6</v>
      </c>
      <c r="K51" s="12">
        <v>3.9846077914925533E-5</v>
      </c>
      <c r="L51" s="6">
        <f>0</f>
        <v>0</v>
      </c>
      <c r="M51" s="6">
        <f t="shared" ref="M51" si="173">SQRT(I51)</f>
        <v>1.5142942423641339E-2</v>
      </c>
      <c r="N51" s="6">
        <v>0.65477729591120504</v>
      </c>
      <c r="O51" s="6">
        <v>1</v>
      </c>
      <c r="P51" s="1">
        <f t="shared" ref="P51" si="174">P49</f>
        <v>0</v>
      </c>
      <c r="Q51" s="3">
        <f t="shared" ref="Q51" si="175">SQRT(C$3 + C$4*K49 + C$5*Q49^2)</f>
        <v>1.5334470680034353E-2</v>
      </c>
      <c r="R51" s="12">
        <v>9.6920214792941761E-5</v>
      </c>
      <c r="S51" s="12">
        <v>2.3514599103683322E-4</v>
      </c>
    </row>
    <row r="52" spans="1:20" x14ac:dyDescent="0.25">
      <c r="A52" s="13">
        <f t="shared" ref="A52" si="176">A50+1</f>
        <v>19</v>
      </c>
      <c r="B52" s="10" cm="1">
        <f t="array" ref="B52">INDEX(DCC_results!B$17:B$1274,$A52)</f>
        <v>8.617511741360051E-4</v>
      </c>
      <c r="C52" s="10" cm="1">
        <f t="array" ref="C52">INDEX(DCC_results!C$17:C$1274,$A52)</f>
        <v>-7.0174579179738128E-4</v>
      </c>
      <c r="D52" s="10">
        <f t="shared" ref="D52" si="177">B52-B$2</f>
        <v>1.1559623710029679E-4</v>
      </c>
      <c r="E52" s="10">
        <f t="shared" ref="E52" si="178">C52-C$2</f>
        <v>-2.3047196720892408E-3</v>
      </c>
      <c r="F52" s="5">
        <f t="shared" ref="F52" si="179">D52^2</f>
        <v>1.3362490031748032E-8</v>
      </c>
      <c r="G52" s="5">
        <f t="shared" ref="G52" si="180">E52^2</f>
        <v>5.3117327669151377E-6</v>
      </c>
      <c r="H52" s="12">
        <f t="array" ref="H52:I53">(1-B$11-B$12)*F$4:G$5 + B$11*J50:K51 + B$12*H50:I51</f>
        <v>6.5297337857240918E-5</v>
      </c>
      <c r="I52" s="12">
        <v>7.6182382707613481E-5</v>
      </c>
      <c r="J52" s="12">
        <f t="array" ref="J52:K53">MMULT(TRANSPOSE(D50:E50),D50:E50)</f>
        <v>6.5707825821776537E-6</v>
      </c>
      <c r="K52" s="12">
        <v>4.1203213233393675E-5</v>
      </c>
      <c r="L52" s="6">
        <f t="shared" ref="L52" si="181">SQRT(H52)</f>
        <v>8.0806768192547406E-3</v>
      </c>
      <c r="M52" s="6">
        <f>0</f>
        <v>0</v>
      </c>
      <c r="N52" s="6">
        <f t="array" ref="N52:O53">MMULT(MMULT(MINVERSE(L52:M53),H52:I53),MINVERSE(L52:M53))</f>
        <v>1.0000000000000002</v>
      </c>
      <c r="O52" s="6">
        <v>0.63867718386614969</v>
      </c>
      <c r="P52" s="3">
        <f t="shared" ref="P52" si="182">SQRT(B$3 + B$4*J50 + B$5*P50^2)</f>
        <v>8.6981558110014127E-3</v>
      </c>
      <c r="Q52" s="1">
        <f t="shared" ref="Q52" si="183">Q50</f>
        <v>0</v>
      </c>
      <c r="R52" s="12">
        <f t="array" ref="R52:S53">MMULT(MMULT(P52:Q53,N52:O53),P52:Q53)</f>
        <v>7.5657914512457662E-5</v>
      </c>
      <c r="S52" s="12">
        <v>8.1904054220510643E-5</v>
      </c>
      <c r="T52" s="4" cm="1">
        <f t="array" ref="T52">-1/2*(IFERROR(2*LN(2*PI()) + LN(MDETERM(R52:S53)) + MMULT(MMULT(D52:E52,MINVERSE(R52:S53)),TRANSPOSE(D52:E52)),1000000000))</f>
        <v>7.3627499376845593</v>
      </c>
    </row>
    <row r="53" spans="1:20" x14ac:dyDescent="0.25">
      <c r="A53" s="9"/>
      <c r="B53" s="10"/>
      <c r="C53" s="10"/>
      <c r="D53" s="10"/>
      <c r="E53" s="10"/>
      <c r="F53" s="5"/>
      <c r="G53" s="5"/>
      <c r="H53" s="12">
        <v>7.6182382707613481E-5</v>
      </c>
      <c r="I53" s="12">
        <v>2.1789678598284495E-4</v>
      </c>
      <c r="J53" s="12">
        <v>4.1203213233393675E-5</v>
      </c>
      <c r="K53" s="12">
        <v>2.5837177832687682E-4</v>
      </c>
      <c r="L53" s="6">
        <f>0</f>
        <v>0</v>
      </c>
      <c r="M53" s="6">
        <f t="shared" ref="M53" si="184">SQRT(I53)</f>
        <v>1.4761327378757133E-2</v>
      </c>
      <c r="N53" s="6">
        <v>0.63867718386614969</v>
      </c>
      <c r="O53" s="6">
        <v>1.0000000000000002</v>
      </c>
      <c r="P53" s="1">
        <f t="shared" ref="P53" si="185">P51</f>
        <v>0</v>
      </c>
      <c r="Q53" s="3">
        <f t="shared" ref="Q53" si="186">SQRT(C$3 + C$4*K51 + C$5*Q51^2)</f>
        <v>1.4743371708566684E-2</v>
      </c>
      <c r="R53" s="12">
        <v>8.1904054220510643E-5</v>
      </c>
      <c r="S53" s="12">
        <v>2.1736700933696457E-4</v>
      </c>
    </row>
    <row r="54" spans="1:20" x14ac:dyDescent="0.25">
      <c r="A54" s="13">
        <f t="shared" ref="A54" si="187">A52+1</f>
        <v>20</v>
      </c>
      <c r="B54" s="10" cm="1">
        <f t="array" ref="B54">INDEX(DCC_results!B$17:B$1274,$A54)</f>
        <v>-4.8886188934119668E-3</v>
      </c>
      <c r="C54" s="10" cm="1">
        <f t="array" ref="C54">INDEX(DCC_results!C$17:C$1274,$A54)</f>
        <v>-1.2202685902811483E-2</v>
      </c>
      <c r="D54" s="10">
        <f t="shared" ref="D54" si="188">B54-B$2</f>
        <v>-5.6347738304476751E-3</v>
      </c>
      <c r="E54" s="10">
        <f t="shared" ref="E54" si="189">C54-C$2</f>
        <v>-1.3805659783103342E-2</v>
      </c>
      <c r="F54" s="5">
        <f t="shared" ref="F54" si="190">D54^2</f>
        <v>3.1750676120297966E-5</v>
      </c>
      <c r="G54" s="5">
        <f t="shared" ref="G54" si="191">E54^2</f>
        <v>1.9059624204679701E-4</v>
      </c>
      <c r="H54" s="12">
        <f t="array" ref="H54:I55">(1-B$11-B$12)*F$4:G$5 + B$11*J52:K53 + B$12*H52:I53</f>
        <v>6.0567490060735798E-5</v>
      </c>
      <c r="I54" s="12">
        <v>7.3169611313281629E-5</v>
      </c>
      <c r="J54" s="12">
        <f t="array" ref="J54:K55">MMULT(TRANSPOSE(D52:E52),D52:E52)</f>
        <v>1.3362490031748032E-8</v>
      </c>
      <c r="K54" s="12">
        <v>-2.6641692166454613E-7</v>
      </c>
      <c r="L54" s="6">
        <f t="shared" ref="L54" si="192">SQRT(H54)</f>
        <v>7.7825118092255917E-3</v>
      </c>
      <c r="M54" s="6">
        <f>0</f>
        <v>0</v>
      </c>
      <c r="N54" s="6">
        <f t="array" ref="N54:O55">MMULT(MMULT(MINVERSE(L54:M55),H54:I55),MINVERSE(L54:M55))</f>
        <v>1</v>
      </c>
      <c r="O54" s="6">
        <v>0.62401992988254951</v>
      </c>
      <c r="P54" s="3">
        <f t="shared" ref="P54" si="193">SQRT(B$3 + B$4*J52 + B$5*P52^2)</f>
        <v>7.9793169719009089E-3</v>
      </c>
      <c r="Q54" s="1">
        <f t="shared" ref="Q54" si="194">Q52</f>
        <v>0</v>
      </c>
      <c r="R54" s="12">
        <f t="array" ref="R54:S55">MMULT(MMULT(P54:Q55,N54:O55),P54:Q55)</f>
        <v>6.3669499338065894E-5</v>
      </c>
      <c r="S54" s="12">
        <v>7.4545067916308359E-5</v>
      </c>
      <c r="T54" s="4" cm="1">
        <f t="array" ref="T54">-1/2*(IFERROR(2*LN(2*PI()) + LN(MDETERM(R54:S55)) + MMULT(MMULT(D54:E54,MINVERSE(R54:S55)),TRANSPOSE(D54:E54)),1000000000))</f>
        <v>7.0021369488266529</v>
      </c>
    </row>
    <row r="55" spans="1:20" x14ac:dyDescent="0.25">
      <c r="A55" s="9"/>
      <c r="B55" s="10"/>
      <c r="C55" s="10"/>
      <c r="D55" s="10"/>
      <c r="E55" s="10"/>
      <c r="F55" s="5"/>
      <c r="G55" s="5"/>
      <c r="H55" s="12">
        <v>7.3169611313281629E-5</v>
      </c>
      <c r="I55" s="12">
        <v>2.2699955122343964E-4</v>
      </c>
      <c r="J55" s="12">
        <v>-2.6641692166454613E-7</v>
      </c>
      <c r="K55" s="12">
        <v>5.3117327669151377E-6</v>
      </c>
      <c r="L55" s="6">
        <f>0</f>
        <v>0</v>
      </c>
      <c r="M55" s="6">
        <f t="shared" ref="M55" si="195">SQRT(I55)</f>
        <v>1.5066504280138763E-2</v>
      </c>
      <c r="N55" s="6">
        <v>0.6240199298825494</v>
      </c>
      <c r="O55" s="6">
        <v>1</v>
      </c>
      <c r="P55" s="1">
        <f t="shared" ref="P55" si="196">P53</f>
        <v>0</v>
      </c>
      <c r="Q55" s="3">
        <f t="shared" ref="Q55" si="197">SQRT(C$3 + C$4*K53 + C$5*Q53^2)</f>
        <v>1.4971135359318278E-2</v>
      </c>
      <c r="R55" s="12">
        <v>7.4545067916308332E-5</v>
      </c>
      <c r="S55" s="12">
        <v>2.2413489394703003E-4</v>
      </c>
    </row>
    <row r="56" spans="1:20" x14ac:dyDescent="0.25">
      <c r="A56" s="13">
        <f t="shared" ref="A56" si="198">A54+1</f>
        <v>21</v>
      </c>
      <c r="B56" s="10" cm="1">
        <f t="array" ref="B56">INDEX(DCC_results!B$17:B$1274,$A56)</f>
        <v>-1.0310765015502099E-2</v>
      </c>
      <c r="C56" s="10" cm="1">
        <f t="array" ref="C56">INDEX(DCC_results!C$17:C$1274,$A56)</f>
        <v>-1.9018841771021755E-2</v>
      </c>
      <c r="D56" s="10">
        <f t="shared" ref="D56" si="199">B56-B$2</f>
        <v>-1.1056919952537807E-2</v>
      </c>
      <c r="E56" s="10">
        <f t="shared" ref="E56" si="200">C56-C$2</f>
        <v>-2.0621815651313616E-2</v>
      </c>
      <c r="F56" s="5">
        <f t="shared" ref="F56" si="201">D56^2</f>
        <v>1.2225547883682868E-4</v>
      </c>
      <c r="G56" s="5">
        <f t="shared" ref="G56" si="202">E56^2</f>
        <v>4.252592807567632E-4</v>
      </c>
      <c r="H56" s="12">
        <f t="array" ref="H56:I57">(1-B$11-B$12)*F$4:G$5 + B$11*J54:K55 + B$12*H54:I55</f>
        <v>5.6858435397724212E-5</v>
      </c>
      <c r="I56" s="12">
        <v>6.7934391766479613E-5</v>
      </c>
      <c r="J56" s="12">
        <f t="array" ref="J56:K57">MMULT(TRANSPOSE(D54:E54),D54:E54)</f>
        <v>3.1750676120297966E-5</v>
      </c>
      <c r="K56" s="12">
        <v>7.7791770457894641E-5</v>
      </c>
      <c r="L56" s="6">
        <f t="shared" ref="L56" si="203">SQRT(H56)</f>
        <v>7.5404532620873804E-3</v>
      </c>
      <c r="M56" s="6">
        <f>0</f>
        <v>0</v>
      </c>
      <c r="N56" s="6">
        <f t="array" ref="N56:O57">MMULT(MMULT(MINVERSE(L56:M57),H56:I57),MINVERSE(L56:M57))</f>
        <v>0.99999999999999978</v>
      </c>
      <c r="O56" s="6">
        <v>0.61633667597104935</v>
      </c>
      <c r="P56" s="3">
        <f t="shared" ref="P56" si="204">SQRT(B$3 + B$4*J54 + B$5*P54^2)</f>
        <v>7.336522111805052E-3</v>
      </c>
      <c r="Q56" s="1">
        <f t="shared" ref="Q56" si="205">Q54</f>
        <v>0</v>
      </c>
      <c r="R56" s="12">
        <f t="array" ref="R56:S57">MMULT(MMULT(P56:Q57,N56:O57),P56:Q57)</f>
        <v>5.3824556697004445E-5</v>
      </c>
      <c r="S56" s="12">
        <v>6.4802146958345023E-5</v>
      </c>
      <c r="T56" s="4" cm="1">
        <f t="array" ref="T56">-1/2*(IFERROR(2*LN(2*PI()) + LN(MDETERM(R56:S57)) + MMULT(MMULT(D56:E56,MINVERSE(R56:S57)),TRANSPOSE(D56:E56)),1000000000))</f>
        <v>6.2157936994615266</v>
      </c>
    </row>
    <row r="57" spans="1:20" x14ac:dyDescent="0.25">
      <c r="A57" s="9"/>
      <c r="B57" s="10"/>
      <c r="C57" s="10"/>
      <c r="D57" s="10"/>
      <c r="E57" s="10"/>
      <c r="F57" s="5"/>
      <c r="G57" s="5"/>
      <c r="H57" s="12">
        <v>6.7934391766479613E-5</v>
      </c>
      <c r="I57" s="12">
        <v>2.136724129437969E-4</v>
      </c>
      <c r="J57" s="12">
        <v>7.7791770457894641E-5</v>
      </c>
      <c r="K57" s="12">
        <v>1.9059624204679701E-4</v>
      </c>
      <c r="L57" s="6">
        <f>0</f>
        <v>0</v>
      </c>
      <c r="M57" s="6">
        <f t="shared" ref="M57" si="206">SQRT(I57)</f>
        <v>1.4617537855049219E-2</v>
      </c>
      <c r="N57" s="6">
        <v>0.61633667597104935</v>
      </c>
      <c r="O57" s="6">
        <v>1</v>
      </c>
      <c r="P57" s="1">
        <f t="shared" ref="P57" si="207">P55</f>
        <v>0</v>
      </c>
      <c r="Q57" s="3">
        <f t="shared" ref="Q57" si="208">SQRT(C$3 + C$4*K55 + C$5*Q55^2)</f>
        <v>1.4331153644245753E-2</v>
      </c>
      <c r="R57" s="12">
        <v>6.4802146958345023E-5</v>
      </c>
      <c r="S57" s="12">
        <v>2.0538196477497834E-4</v>
      </c>
    </row>
    <row r="58" spans="1:20" x14ac:dyDescent="0.25">
      <c r="A58" s="13">
        <f t="shared" ref="A58" si="209">A56+1</f>
        <v>22</v>
      </c>
      <c r="B58" s="10" cm="1">
        <f t="array" ref="B58">INDEX(DCC_results!B$17:B$1274,$A58)</f>
        <v>-3.3998737189777639E-4</v>
      </c>
      <c r="C58" s="10" cm="1">
        <f t="array" ref="C58">INDEX(DCC_results!C$17:C$1274,$A58)</f>
        <v>-9.5125569672969146E-3</v>
      </c>
      <c r="D58" s="10">
        <f t="shared" ref="D58" si="210">B58-B$2</f>
        <v>-1.0861423089334847E-3</v>
      </c>
      <c r="E58" s="10">
        <f t="shared" ref="E58" si="211">C58-C$2</f>
        <v>-1.1115530847588774E-2</v>
      </c>
      <c r="F58" s="5">
        <f t="shared" ref="F58" si="212">D58^2</f>
        <v>1.1797051152553613E-6</v>
      </c>
      <c r="G58" s="5">
        <f t="shared" ref="G58" si="213">E58^2</f>
        <v>1.2355502602369759E-4</v>
      </c>
      <c r="H58" s="12">
        <f t="array" ref="H58:I59">(1-B$11-B$12)*F$4:G$5 + B$11*J56:K57 + B$12*H56:I57</f>
        <v>5.6790698149543809E-5</v>
      </c>
      <c r="I58" s="12">
        <v>7.0400950394711257E-5</v>
      </c>
      <c r="J58" s="12">
        <f t="array" ref="J58:K59">MMULT(TRANSPOSE(D56:E56),D56:E56)</f>
        <v>1.2225547883682868E-4</v>
      </c>
      <c r="K58" s="12">
        <v>2.2801376493256597E-4</v>
      </c>
      <c r="L58" s="6">
        <f t="shared" ref="L58" si="214">SQRT(H58)</f>
        <v>7.5359603335967609E-3</v>
      </c>
      <c r="M58" s="6">
        <f>0</f>
        <v>0</v>
      </c>
      <c r="N58" s="6">
        <f t="array" ref="N58:O59">MMULT(MMULT(MINVERSE(L58:M59),H58:I59),MINVERSE(L58:M59))</f>
        <v>0.99999999999999989</v>
      </c>
      <c r="O58" s="6">
        <v>0.63139321861461151</v>
      </c>
      <c r="P58" s="3">
        <f t="shared" ref="P58" si="215">SQRT(B$3 + B$4*J56 + B$5*P56^2)</f>
        <v>7.1784975772686182E-3</v>
      </c>
      <c r="Q58" s="1">
        <f t="shared" ref="Q58" si="216">Q56</f>
        <v>0</v>
      </c>
      <c r="R58" s="12">
        <f t="array" ref="R58:S59">MMULT(MMULT(P58:Q59,N58:O59),P58:Q59)</f>
        <v>5.1530827466851416E-5</v>
      </c>
      <c r="S58" s="12">
        <v>6.5401794590797313E-5</v>
      </c>
      <c r="T58" s="4" cm="1">
        <f t="array" ref="T58">-1/2*(IFERROR(2*LN(2*PI()) + LN(MDETERM(R58:S59)) + MMULT(MMULT(D58:E58,MINVERSE(R58:S59)),TRANSPOSE(D58:E58)),1000000000))</f>
        <v>7.2014995163239206</v>
      </c>
    </row>
    <row r="59" spans="1:20" x14ac:dyDescent="0.25">
      <c r="A59" s="9"/>
      <c r="B59" s="10"/>
      <c r="C59" s="10"/>
      <c r="D59" s="10"/>
      <c r="E59" s="10"/>
      <c r="F59" s="5"/>
      <c r="G59" s="5"/>
      <c r="H59" s="12">
        <v>7.0400950394711257E-5</v>
      </c>
      <c r="I59" s="12">
        <v>2.1891726322845756E-4</v>
      </c>
      <c r="J59" s="12">
        <v>2.2801376493256597E-4</v>
      </c>
      <c r="K59" s="12">
        <v>4.252592807567632E-4</v>
      </c>
      <c r="L59" s="6">
        <f>0</f>
        <v>0</v>
      </c>
      <c r="M59" s="6">
        <f t="shared" ref="M59" si="217">SQRT(I59)</f>
        <v>1.4795852906421365E-2</v>
      </c>
      <c r="N59" s="6">
        <v>0.6313932186146114</v>
      </c>
      <c r="O59" s="6">
        <v>1</v>
      </c>
      <c r="P59" s="1">
        <f t="shared" ref="P59" si="218">P57</f>
        <v>0</v>
      </c>
      <c r="Q59" s="3">
        <f t="shared" ref="Q59" si="219">SQRT(C$3 + C$4*K57 + C$5*Q57^2)</f>
        <v>1.4429663187419185E-2</v>
      </c>
      <c r="R59" s="12">
        <v>6.54017945907973E-5</v>
      </c>
      <c r="S59" s="12">
        <v>2.082151797023604E-4</v>
      </c>
    </row>
    <row r="60" spans="1:20" x14ac:dyDescent="0.25">
      <c r="A60" s="13">
        <f t="shared" ref="A60" si="220">A58+1</f>
        <v>23</v>
      </c>
      <c r="B60" s="10" cm="1">
        <f t="array" ref="B60">INDEX(DCC_results!B$17:B$1274,$A60)</f>
        <v>-1.8278107083859685E-2</v>
      </c>
      <c r="C60" s="10" cm="1">
        <f t="array" ref="C60">INDEX(DCC_results!C$17:C$1274,$A60)</f>
        <v>-2.8171590597274254E-2</v>
      </c>
      <c r="D60" s="10">
        <f t="shared" ref="D60" si="221">B60-B$2</f>
        <v>-1.9024262020895393E-2</v>
      </c>
      <c r="E60" s="10">
        <f t="shared" ref="E60" si="222">C60-C$2</f>
        <v>-2.9774564477566115E-2</v>
      </c>
      <c r="F60" s="5">
        <f t="shared" ref="F60" si="223">D60^2</f>
        <v>3.6192254543968288E-4</v>
      </c>
      <c r="G60" s="5">
        <f t="shared" ref="G60" si="224">E60^2</f>
        <v>8.8652468982874195E-4</v>
      </c>
      <c r="H60" s="12">
        <f t="array" ref="H60:I61">(1-B$11-B$12)*F$4:G$5 + B$11*J58:K59 + B$12*H58:I59</f>
        <v>6.3716404320329778E-5</v>
      </c>
      <c r="I60" s="12">
        <v>8.3643373925266915E-5</v>
      </c>
      <c r="J60" s="12">
        <f t="array" ref="J60:K61">MMULT(TRANSPOSE(D58:E58),D58:E58)</f>
        <v>1.1797051152553613E-6</v>
      </c>
      <c r="K60" s="12">
        <v>1.2073048339821445E-5</v>
      </c>
      <c r="L60" s="6">
        <f t="shared" ref="L60" si="225">SQRT(H60)</f>
        <v>7.9822555910174769E-3</v>
      </c>
      <c r="M60" s="6">
        <f>0</f>
        <v>0</v>
      </c>
      <c r="N60" s="6">
        <f t="array" ref="N60:O61">MMULT(MMULT(MINVERSE(L60:M61),H60:I61),MINVERSE(L60:M61))</f>
        <v>1.0000000000000002</v>
      </c>
      <c r="O60" s="6">
        <v>0.67562653123395722</v>
      </c>
      <c r="P60" s="3">
        <f t="shared" ref="P60" si="226">SQRT(B$3 + B$4*J58 + B$5*P58^2)</f>
        <v>7.9975898038910295E-3</v>
      </c>
      <c r="Q60" s="1">
        <f t="shared" ref="Q60" si="227">Q58</f>
        <v>0</v>
      </c>
      <c r="R60" s="12">
        <f t="array" ref="R60:S61">MMULT(MMULT(P60:Q61,N60:O61),P60:Q61)</f>
        <v>6.3961442671301775E-5</v>
      </c>
      <c r="S60" s="12">
        <v>8.2443502631462286E-5</v>
      </c>
      <c r="T60" s="4" cm="1">
        <f t="array" ref="T60">-1/2*(IFERROR(2*LN(2*PI()) + LN(MDETERM(R60:S61)) + MMULT(MMULT(D60:E60,MINVERSE(R60:S61)),TRANSPOSE(D60:E60)),1000000000))</f>
        <v>4.5399734681085651</v>
      </c>
    </row>
    <row r="61" spans="1:20" x14ac:dyDescent="0.25">
      <c r="A61" s="9"/>
      <c r="B61" s="10"/>
      <c r="C61" s="10"/>
      <c r="D61" s="10"/>
      <c r="E61" s="10"/>
      <c r="F61" s="5"/>
      <c r="G61" s="5"/>
      <c r="H61" s="12">
        <v>8.3643373925266915E-5</v>
      </c>
      <c r="I61" s="12">
        <v>2.4054616349282975E-4</v>
      </c>
      <c r="J61" s="12">
        <v>1.2073048339821445E-5</v>
      </c>
      <c r="K61" s="12">
        <v>1.2355502602369759E-4</v>
      </c>
      <c r="L61" s="6">
        <f>0</f>
        <v>0</v>
      </c>
      <c r="M61" s="6">
        <f t="shared" ref="M61" si="228">SQRT(I61)</f>
        <v>1.5509550718600128E-2</v>
      </c>
      <c r="N61" s="6">
        <v>0.67562653123395722</v>
      </c>
      <c r="O61" s="6">
        <v>1.0000000000000002</v>
      </c>
      <c r="P61" s="1">
        <f t="shared" ref="P61" si="229">P59</f>
        <v>0</v>
      </c>
      <c r="Q61" s="3">
        <f t="shared" ref="Q61" si="230">SQRT(C$3 + C$4*K59 + C$5*Q59^2)</f>
        <v>1.5257754178989429E-2</v>
      </c>
      <c r="R61" s="12">
        <v>8.2443502631462286E-5</v>
      </c>
      <c r="S61" s="12">
        <v>2.3279906258646946E-4</v>
      </c>
    </row>
    <row r="62" spans="1:20" x14ac:dyDescent="0.25">
      <c r="A62" s="13">
        <f t="shared" ref="A62" si="231">A60+1</f>
        <v>24</v>
      </c>
      <c r="B62" s="10" cm="1">
        <f t="array" ref="B62">INDEX(DCC_results!B$17:B$1274,$A62)</f>
        <v>-8.8934860287640527E-3</v>
      </c>
      <c r="C62" s="10" cm="1">
        <f t="array" ref="C62">INDEX(DCC_results!C$17:C$1274,$A62)</f>
        <v>9.4155294117603816E-5</v>
      </c>
      <c r="D62" s="10">
        <f t="shared" ref="D62" si="232">B62-B$2</f>
        <v>-9.639640965799761E-3</v>
      </c>
      <c r="E62" s="10">
        <f t="shared" ref="E62" si="233">C62-C$2</f>
        <v>-1.5088185861742557E-3</v>
      </c>
      <c r="F62" s="5">
        <f t="shared" ref="F62" si="234">D62^2</f>
        <v>9.2922677949524945E-5</v>
      </c>
      <c r="G62" s="5">
        <f t="shared" ref="G62" si="235">E62^2</f>
        <v>2.27653352598488E-6</v>
      </c>
      <c r="H62" s="12">
        <f t="array" ref="H62:I63">(1-B$11-B$12)*F$4:G$5 + B$11*J60:K61 + B$12*H60:I61</f>
        <v>5.9081311614909216E-5</v>
      </c>
      <c r="I62" s="12">
        <v>7.5979689469715477E-5</v>
      </c>
      <c r="J62" s="12">
        <f t="array" ref="J62:K63">MMULT(TRANSPOSE(D60:E60),D60:E60)</f>
        <v>3.6192254543968288E-4</v>
      </c>
      <c r="K62" s="12">
        <v>5.6643911617926214E-4</v>
      </c>
      <c r="L62" s="6">
        <f t="shared" ref="L62" si="236">SQRT(H62)</f>
        <v>7.6864368607898687E-3</v>
      </c>
      <c r="M62" s="6">
        <f>0</f>
        <v>0</v>
      </c>
      <c r="N62" s="6">
        <f t="array" ref="N62:O63">MMULT(MMULT(MINVERSE(L62:M63),H62:I63),MINVERSE(L62:M63))</f>
        <v>1.0000000000000002</v>
      </c>
      <c r="O62" s="6">
        <v>0.64903588839961357</v>
      </c>
      <c r="P62" s="3">
        <f t="shared" ref="P62" si="237">SQRT(B$3 + B$4*J60 + B$5*P60^2)</f>
        <v>7.3635139454257346E-3</v>
      </c>
      <c r="Q62" s="1">
        <f t="shared" ref="Q62" si="238">Q60</f>
        <v>0</v>
      </c>
      <c r="R62" s="12">
        <f t="array" ref="R62:S63">MMULT(MMULT(P62:Q63,N62:O63),P62:Q63)</f>
        <v>5.4221337624479279E-5</v>
      </c>
      <c r="S62" s="12">
        <v>7.1445980070916951E-5</v>
      </c>
      <c r="T62" s="4" cm="1">
        <f t="array" ref="T62">-1/2*(IFERROR(2*LN(2*PI()) + LN(MDETERM(R62:S63)) + MMULT(MMULT(D62:E62,MINVERSE(R62:S63)),TRANSPOSE(D62:E62)),1000000000))</f>
        <v>6.2086668345770084</v>
      </c>
    </row>
    <row r="63" spans="1:20" x14ac:dyDescent="0.25">
      <c r="A63" s="9"/>
      <c r="B63" s="10"/>
      <c r="C63" s="10"/>
      <c r="D63" s="10"/>
      <c r="E63" s="10"/>
      <c r="F63" s="5"/>
      <c r="G63" s="5"/>
      <c r="H63" s="12">
        <v>7.5979689469715477E-5</v>
      </c>
      <c r="I63" s="12">
        <v>2.319569966104662E-4</v>
      </c>
      <c r="J63" s="12">
        <v>5.6643911617926214E-4</v>
      </c>
      <c r="K63" s="12">
        <v>8.8652468982874195E-4</v>
      </c>
      <c r="L63" s="6">
        <f>0</f>
        <v>0</v>
      </c>
      <c r="M63" s="6">
        <f t="shared" ref="M63" si="239">SQRT(I63)</f>
        <v>1.5230134490885699E-2</v>
      </c>
      <c r="N63" s="6">
        <v>0.64903588839961357</v>
      </c>
      <c r="O63" s="6">
        <v>1</v>
      </c>
      <c r="P63" s="1">
        <f t="shared" ref="P63" si="240">P61</f>
        <v>0</v>
      </c>
      <c r="Q63" s="3">
        <f t="shared" ref="Q63" si="241">SQRT(C$3 + C$4*K61 + C$5*Q61^2)</f>
        <v>1.4949407238240004E-2</v>
      </c>
      <c r="R63" s="12">
        <v>7.1445980070916938E-5</v>
      </c>
      <c r="S63" s="12">
        <v>2.2348477677474262E-4</v>
      </c>
    </row>
    <row r="64" spans="1:20" x14ac:dyDescent="0.25">
      <c r="A64" s="13">
        <f t="shared" ref="A64" si="242">A62+1</f>
        <v>25</v>
      </c>
      <c r="B64" s="10" cm="1">
        <f t="array" ref="B64">INDEX(DCC_results!B$17:B$1274,$A64)</f>
        <v>1.1629823080879564E-2</v>
      </c>
      <c r="C64" s="10" cm="1">
        <f t="array" ref="C64">INDEX(DCC_results!C$17:C$1274,$A64)</f>
        <v>1.4022171503023984E-2</v>
      </c>
      <c r="D64" s="10">
        <f t="shared" ref="D64" si="243">B64-B$2</f>
        <v>1.0883668143843856E-2</v>
      </c>
      <c r="E64" s="10">
        <f t="shared" ref="E64" si="244">C64-C$2</f>
        <v>1.2419197622732124E-2</v>
      </c>
      <c r="F64" s="5">
        <f t="shared" ref="F64" si="245">D64^2</f>
        <v>1.1845423226532157E-4</v>
      </c>
      <c r="G64" s="5">
        <f t="shared" ref="G64" si="246">E64^2</f>
        <v>1.5423646959247526E-4</v>
      </c>
      <c r="H64" s="12">
        <f t="array" ref="H64:I65">(1-B$11-B$12)*F$4:G$5 + B$11*J62:K63 + B$12*H62:I63</f>
        <v>8.3729604302814817E-5</v>
      </c>
      <c r="I64" s="12">
        <v>1.1349126330617869E-4</v>
      </c>
      <c r="J64" s="12">
        <f t="array" ref="J64:K65">MMULT(TRANSPOSE(D62:E62),D62:E62)</f>
        <v>9.2922677949524945E-5</v>
      </c>
      <c r="K64" s="12">
        <v>1.4544469453245432E-5</v>
      </c>
      <c r="L64" s="6">
        <f t="shared" ref="L64" si="247">SQRT(H64)</f>
        <v>9.1503882050334249E-3</v>
      </c>
      <c r="M64" s="6">
        <f>0</f>
        <v>0</v>
      </c>
      <c r="N64" s="6">
        <f t="array" ref="N64:O65">MMULT(MMULT(MINVERSE(L64:M65),H64:I65),MINVERSE(L64:M65))</f>
        <v>1</v>
      </c>
      <c r="O64" s="6">
        <v>0.73479933244174023</v>
      </c>
      <c r="P64" s="3">
        <f t="shared" ref="P64" si="248">SQRT(B$3 + B$4*J62 + B$5*P62^2)</f>
        <v>1.0165076429482969E-2</v>
      </c>
      <c r="Q64" s="1">
        <f t="shared" ref="Q64" si="249">Q62</f>
        <v>0</v>
      </c>
      <c r="R64" s="12">
        <f t="array" ref="R64:S65">MMULT(MMULT(P64:Q65,N64:O65),P64:Q65)</f>
        <v>1.0332877881723021E-4</v>
      </c>
      <c r="S64" s="12">
        <v>1.2693042942784651E-4</v>
      </c>
      <c r="T64" s="4" cm="1">
        <f t="array" ref="T64">-1/2*(IFERROR(2*LN(2*PI()) + LN(MDETERM(R64:S65)) + MMULT(MMULT(D64:E64,MINVERSE(R64:S65)),TRANSPOSE(D64:E64)),1000000000))</f>
        <v>6.637434409680929</v>
      </c>
    </row>
    <row r="65" spans="1:20" x14ac:dyDescent="0.25">
      <c r="A65" s="9"/>
      <c r="B65" s="10"/>
      <c r="C65" s="10"/>
      <c r="D65" s="10"/>
      <c r="E65" s="10"/>
      <c r="F65" s="5"/>
      <c r="G65" s="5"/>
      <c r="H65" s="12">
        <v>1.1349126330617869E-4</v>
      </c>
      <c r="I65" s="12">
        <v>2.8491040866695367E-4</v>
      </c>
      <c r="J65" s="12">
        <v>1.4544469453245432E-5</v>
      </c>
      <c r="K65" s="12">
        <v>2.27653352598488E-6</v>
      </c>
      <c r="L65" s="6">
        <f>0</f>
        <v>0</v>
      </c>
      <c r="M65" s="6">
        <f t="shared" ref="M65" si="250">SQRT(I65)</f>
        <v>1.6879289341289037E-2</v>
      </c>
      <c r="N65" s="6">
        <v>0.73479933244174023</v>
      </c>
      <c r="O65" s="6">
        <v>0.99999999999999978</v>
      </c>
      <c r="P65" s="1">
        <f t="shared" ref="P65" si="251">P63</f>
        <v>0</v>
      </c>
      <c r="Q65" s="3">
        <f t="shared" ref="Q65" si="252">SQRT(C$3 + C$4*K63 + C$5*Q63^2)</f>
        <v>1.6993637423146711E-2</v>
      </c>
      <c r="R65" s="12">
        <v>1.2693042942784648E-4</v>
      </c>
      <c r="S65" s="12">
        <v>2.8878371286937234E-4</v>
      </c>
    </row>
    <row r="66" spans="1:20" x14ac:dyDescent="0.25">
      <c r="A66" s="13">
        <f t="shared" ref="A66" si="253">A64+1</f>
        <v>26</v>
      </c>
      <c r="B66" s="10" cm="1">
        <f t="array" ref="B66">INDEX(DCC_results!B$17:B$1274,$A66)</f>
        <v>1.7888345920331616E-2</v>
      </c>
      <c r="C66" s="10" cm="1">
        <f t="array" ref="C66">INDEX(DCC_results!C$17:C$1274,$A66)</f>
        <v>3.8422273781902661E-2</v>
      </c>
      <c r="D66" s="10">
        <f t="shared" ref="D66" si="254">B66-B$2</f>
        <v>1.7142190983295908E-2</v>
      </c>
      <c r="E66" s="10">
        <f t="shared" ref="E66" si="255">C66-C$2</f>
        <v>3.68192999016108E-2</v>
      </c>
      <c r="F66" s="5">
        <f t="shared" ref="F66" si="256">D66^2</f>
        <v>2.9385471170779152E-4</v>
      </c>
      <c r="G66" s="5">
        <f t="shared" ref="G66" si="257">E66^2</f>
        <v>1.3556608452447571E-3</v>
      </c>
      <c r="H66" s="12">
        <f t="array" ref="H66:I67">(1-B$11-B$12)*F$4:G$5 + B$11*J64:K65 + B$12*H64:I65</f>
        <v>7.9704954767423943E-5</v>
      </c>
      <c r="I66" s="12">
        <v>9.6388627754586743E-5</v>
      </c>
      <c r="J66" s="12">
        <f t="array" ref="J66:K67">MMULT(TRANSPOSE(D64:E64),D64:E64)</f>
        <v>1.1845423226532157E-4</v>
      </c>
      <c r="K66" s="12">
        <v>1.3516642553863096E-4</v>
      </c>
      <c r="L66" s="6">
        <f t="shared" ref="L66" si="258">SQRT(H66)</f>
        <v>8.9277631446753759E-3</v>
      </c>
      <c r="M66" s="6">
        <f>0</f>
        <v>0</v>
      </c>
      <c r="N66" s="6">
        <f t="array" ref="N66:O67">MMULT(MMULT(MINVERSE(L66:M67),H66:I67),MINVERSE(L66:M67))</f>
        <v>0.99999999999999978</v>
      </c>
      <c r="O66" s="6">
        <v>0.67921797272844897</v>
      </c>
      <c r="P66" s="3">
        <f t="shared" ref="P66" si="259">SQRT(B$3 + B$4*J64 + B$5*P64^2)</f>
        <v>9.8743371368257629E-3</v>
      </c>
      <c r="Q66" s="1">
        <f t="shared" ref="Q66" si="260">Q64</f>
        <v>0</v>
      </c>
      <c r="R66" s="12">
        <f t="array" ref="R66:S67">MMULT(MMULT(P66:Q67,N66:O67),P66:Q67)</f>
        <v>9.7502533891696385E-5</v>
      </c>
      <c r="S66" s="12">
        <v>1.0734106094423799E-4</v>
      </c>
      <c r="T66" s="4" cm="1">
        <f t="array" ref="T66">-1/2*(IFERROR(2*LN(2*PI()) + LN(MDETERM(R66:S67)) + MMULT(MMULT(D66:E66,MINVERSE(R66:S67)),TRANSPOSE(D66:E66)),1000000000))</f>
        <v>4.5500020497137017</v>
      </c>
    </row>
    <row r="67" spans="1:20" x14ac:dyDescent="0.25">
      <c r="A67" s="9"/>
      <c r="B67" s="10"/>
      <c r="C67" s="10"/>
      <c r="D67" s="10"/>
      <c r="E67" s="10"/>
      <c r="F67" s="5"/>
      <c r="G67" s="5"/>
      <c r="H67" s="12">
        <v>9.6388627754586743E-5</v>
      </c>
      <c r="I67" s="12">
        <v>2.5266665845381721E-4</v>
      </c>
      <c r="J67" s="12">
        <v>1.3516642553863096E-4</v>
      </c>
      <c r="K67" s="12">
        <v>1.5423646959247526E-4</v>
      </c>
      <c r="L67" s="6">
        <f>0</f>
        <v>0</v>
      </c>
      <c r="M67" s="6">
        <f t="shared" ref="M67" si="261">SQRT(I67)</f>
        <v>1.5895491765082866E-2</v>
      </c>
      <c r="N67" s="6">
        <v>0.67921797272844897</v>
      </c>
      <c r="O67" s="6">
        <v>1</v>
      </c>
      <c r="P67" s="1">
        <f t="shared" ref="P67" si="262">P65</f>
        <v>0</v>
      </c>
      <c r="Q67" s="3">
        <f t="shared" ref="Q67" si="263">SQRT(C$3 + C$4*K65 + C$5*Q65^2)</f>
        <v>1.6004745151358336E-2</v>
      </c>
      <c r="R67" s="12">
        <v>1.0734106094423799E-4</v>
      </c>
      <c r="S67" s="12">
        <v>2.5615186735992816E-4</v>
      </c>
    </row>
    <row r="68" spans="1:20" x14ac:dyDescent="0.25">
      <c r="A68" s="13">
        <f t="shared" ref="A68" si="264">A66+1</f>
        <v>27</v>
      </c>
      <c r="B68" s="10" cm="1">
        <f t="array" ref="B68">INDEX(DCC_results!B$17:B$1274,$A68)</f>
        <v>-8.4038911034167718E-3</v>
      </c>
      <c r="C68" s="10" cm="1">
        <f t="array" ref="C68">INDEX(DCC_results!C$17:C$1274,$A68)</f>
        <v>1.0725176512644818E-3</v>
      </c>
      <c r="D68" s="10">
        <f t="shared" ref="D68" si="265">B68-B$2</f>
        <v>-9.1500460404524801E-3</v>
      </c>
      <c r="E68" s="10">
        <f t="shared" ref="E68" si="266">C68-C$2</f>
        <v>-5.3045622902737769E-4</v>
      </c>
      <c r="F68" s="5">
        <f t="shared" ref="F68" si="267">D68^2</f>
        <v>8.3723342542400109E-5</v>
      </c>
      <c r="G68" s="5">
        <f t="shared" ref="G68" si="268">E68^2</f>
        <v>2.813838109139458E-7</v>
      </c>
      <c r="H68" s="12">
        <f t="array" ref="H68:I69">(1-B$11-B$12)*F$4:G$5 + B$11*J66:K67 + B$12*H66:I67</f>
        <v>7.8945407717341602E-5</v>
      </c>
      <c r="I68" s="12">
        <v>9.4095045815376842E-5</v>
      </c>
      <c r="J68" s="12">
        <f t="array" ref="J68:K69">MMULT(TRANSPOSE(D66:E66),D66:E66)</f>
        <v>2.9385471170779152E-4</v>
      </c>
      <c r="K68" s="12">
        <v>6.3116347078466062E-4</v>
      </c>
      <c r="L68" s="6">
        <f t="shared" ref="L68" si="269">SQRT(H68)</f>
        <v>8.8851228307402479E-3</v>
      </c>
      <c r="M68" s="6">
        <f>0</f>
        <v>0</v>
      </c>
      <c r="N68" s="6">
        <f t="array" ref="N68:O69">MMULT(MMULT(MINVERSE(L68:M69),H68:I69),MINVERSE(L68:M69))</f>
        <v>1.0000000000000002</v>
      </c>
      <c r="O68" s="6">
        <v>0.68001736695119619</v>
      </c>
      <c r="P68" s="3">
        <f t="shared" ref="P68" si="270">SQRT(B$3 + B$4*J66 + B$5*P66^2)</f>
        <v>9.8589041080575195E-3</v>
      </c>
      <c r="Q68" s="1">
        <f t="shared" ref="Q68" si="271">Q66</f>
        <v>0</v>
      </c>
      <c r="R68" s="12">
        <f t="array" ref="R68:S69">MMULT(MMULT(P68:Q69,N68:O69),P68:Q69)</f>
        <v>9.7197990211873446E-5</v>
      </c>
      <c r="S68" s="12">
        <v>1.0490566442002601E-4</v>
      </c>
      <c r="T68" s="4" cm="1">
        <f t="array" ref="T68">-1/2*(IFERROR(2*LN(2*PI()) + LN(MDETERM(R68:S69)) + MMULT(MMULT(D68:E68,MINVERSE(R68:S69)),TRANSPOSE(D68:E68)),1000000000))</f>
        <v>6.4868478084850363</v>
      </c>
    </row>
    <row r="69" spans="1:20" x14ac:dyDescent="0.25">
      <c r="A69" s="9"/>
      <c r="B69" s="10"/>
      <c r="C69" s="10"/>
      <c r="D69" s="10"/>
      <c r="E69" s="10"/>
      <c r="F69" s="5"/>
      <c r="G69" s="5"/>
      <c r="H69" s="12">
        <v>9.4095045815376842E-5</v>
      </c>
      <c r="I69" s="12">
        <v>2.4253065268578934E-4</v>
      </c>
      <c r="J69" s="12">
        <v>6.3116347078466062E-4</v>
      </c>
      <c r="K69" s="12">
        <v>1.3556608452447571E-3</v>
      </c>
      <c r="L69" s="6">
        <f>0</f>
        <v>0</v>
      </c>
      <c r="M69" s="6">
        <f t="shared" ref="M69" si="272">SQRT(I69)</f>
        <v>1.5573395669724356E-2</v>
      </c>
      <c r="N69" s="6">
        <v>0.68001736695119619</v>
      </c>
      <c r="O69" s="6">
        <v>1.0000000000000002</v>
      </c>
      <c r="P69" s="1">
        <f t="shared" ref="P69" si="273">P67</f>
        <v>0</v>
      </c>
      <c r="Q69" s="3">
        <f t="shared" ref="Q69" si="274">SQRT(C$3 + C$4*K67 + C$5*Q67^2)</f>
        <v>1.5647692100936084E-2</v>
      </c>
      <c r="R69" s="12">
        <v>1.04905664420026E-4</v>
      </c>
      <c r="S69" s="12">
        <v>2.4485026808569754E-4</v>
      </c>
    </row>
    <row r="70" spans="1:20" x14ac:dyDescent="0.25">
      <c r="A70" s="13">
        <f t="shared" ref="A70" si="275">A68+1</f>
        <v>28</v>
      </c>
      <c r="B70" s="10" cm="1">
        <f t="array" ref="B70">INDEX(DCC_results!B$17:B$1274,$A70)</f>
        <v>-8.0936615137836565E-3</v>
      </c>
      <c r="C70" s="10" cm="1">
        <f t="array" ref="C70">INDEX(DCC_results!C$17:C$1274,$A70)</f>
        <v>-2.4640691915339907E-2</v>
      </c>
      <c r="D70" s="10">
        <f t="shared" ref="D70" si="276">B70-B$2</f>
        <v>-8.8398164508193648E-3</v>
      </c>
      <c r="E70" s="10">
        <f t="shared" ref="E70" si="277">C70-C$2</f>
        <v>-2.6243665795631768E-2</v>
      </c>
      <c r="F70" s="5">
        <f t="shared" ref="F70" si="278">D70^2</f>
        <v>7.8142354884176677E-5</v>
      </c>
      <c r="G70" s="5">
        <f t="shared" ref="G70" si="279">E70^2</f>
        <v>6.8872999439281279E-4</v>
      </c>
      <c r="H70" s="12">
        <f t="array" ref="H70:I71">(1-B$11-B$12)*F$4:G$5 + B$11*J68:K69 + B$12*H68:I69</f>
        <v>9.1942010266641753E-5</v>
      </c>
      <c r="I70" s="12">
        <v>1.3074808652582817E-4</v>
      </c>
      <c r="J70" s="12">
        <f t="array" ref="J70:K71">MMULT(TRANSPOSE(D68:E68),D68:E68)</f>
        <v>8.3723342542400109E-5</v>
      </c>
      <c r="K70" s="12">
        <v>4.8536989180453115E-6</v>
      </c>
      <c r="L70" s="6">
        <f t="shared" ref="L70" si="280">SQRT(H70)</f>
        <v>9.5886396463023757E-3</v>
      </c>
      <c r="M70" s="6">
        <f>0</f>
        <v>0</v>
      </c>
      <c r="N70" s="6">
        <f t="array" ref="N70:O71">MMULT(MMULT(MINVERSE(L70:M71),H70:I71),MINVERSE(L70:M71))</f>
        <v>1</v>
      </c>
      <c r="O70" s="6">
        <v>0.75266572930790965</v>
      </c>
      <c r="P70" s="3">
        <f t="shared" ref="P70" si="281">SQRT(B$3 + B$4*J68 + B$5*P68^2)</f>
        <v>1.1150601363661191E-2</v>
      </c>
      <c r="Q70" s="1">
        <f t="shared" ref="Q70" si="282">Q68</f>
        <v>0</v>
      </c>
      <c r="R70" s="12">
        <f t="array" ref="R70:S71">MMULT(MMULT(P70:Q71,N70:O71),P70:Q71)</f>
        <v>1.2433591077128282E-4</v>
      </c>
      <c r="S70" s="12">
        <v>1.5708710921728919E-4</v>
      </c>
      <c r="T70" s="4" cm="1">
        <f t="array" ref="T70">-1/2*(IFERROR(2*LN(2*PI()) + LN(MDETERM(R70:S71)) + MMULT(MMULT(D70:E70,MINVERSE(R70:S71)),TRANSPOSE(D70:E70)),1000000000))</f>
        <v>5.9921567087452825</v>
      </c>
    </row>
    <row r="71" spans="1:20" x14ac:dyDescent="0.25">
      <c r="A71" s="9"/>
      <c r="B71" s="10"/>
      <c r="C71" s="10"/>
      <c r="D71" s="10"/>
      <c r="E71" s="10"/>
      <c r="F71" s="5"/>
      <c r="G71" s="5"/>
      <c r="H71" s="12">
        <v>1.3074808652582817E-4</v>
      </c>
      <c r="I71" s="12">
        <v>3.282104498388746E-4</v>
      </c>
      <c r="J71" s="12">
        <v>4.8536989180453115E-6</v>
      </c>
      <c r="K71" s="12">
        <v>2.813838109139458E-7</v>
      </c>
      <c r="L71" s="6">
        <f>0</f>
        <v>0</v>
      </c>
      <c r="M71" s="6">
        <f t="shared" ref="M71" si="283">SQRT(I71)</f>
        <v>1.8116579418832757E-2</v>
      </c>
      <c r="N71" s="6">
        <v>0.75266572930790965</v>
      </c>
      <c r="O71" s="6">
        <v>0.99999999999999978</v>
      </c>
      <c r="P71" s="1">
        <f t="shared" ref="P71" si="284">P69</f>
        <v>0</v>
      </c>
      <c r="Q71" s="3">
        <f t="shared" ref="Q71" si="285">SQRT(C$3 + C$4*K69 + C$5*Q69^2)</f>
        <v>1.8717167019623792E-2</v>
      </c>
      <c r="R71" s="12">
        <v>1.5708710921728919E-4</v>
      </c>
      <c r="S71" s="12">
        <v>3.5033234124049253E-4</v>
      </c>
    </row>
    <row r="72" spans="1:20" x14ac:dyDescent="0.25">
      <c r="A72" s="13">
        <f t="shared" ref="A72" si="286">A70+1</f>
        <v>29</v>
      </c>
      <c r="B72" s="10" cm="1">
        <f t="array" ref="B72">INDEX(DCC_results!B$17:B$1274,$A72)</f>
        <v>-2.5785648782700177E-3</v>
      </c>
      <c r="C72" s="10" cm="1">
        <f t="array" ref="C72">INDEX(DCC_results!C$17:C$1274,$A72)</f>
        <v>8.8787185354690656E-3</v>
      </c>
      <c r="D72" s="10">
        <f t="shared" ref="D72" si="287">B72-B$2</f>
        <v>-3.324719815305726E-3</v>
      </c>
      <c r="E72" s="10">
        <f t="shared" ref="E72" si="288">C72-C$2</f>
        <v>7.2757446551772065E-3</v>
      </c>
      <c r="F72" s="5">
        <f t="shared" ref="F72" si="289">D72^2</f>
        <v>1.105376185028654E-5</v>
      </c>
      <c r="G72" s="5">
        <f t="shared" ref="G72" si="290">E72^2</f>
        <v>5.2936460287339686E-5</v>
      </c>
      <c r="H72" s="12">
        <f t="array" ref="H72:I73">(1-B$11-B$12)*F$4:G$5 + B$11*J70:K71 + B$12*H70:I71</f>
        <v>8.4559304324682562E-5</v>
      </c>
      <c r="I72" s="12">
        <v>1.0733169037881478E-4</v>
      </c>
      <c r="J72" s="12">
        <f t="array" ref="J72:K73">MMULT(TRANSPOSE(D70:E70),D70:E70)</f>
        <v>7.8142354884176677E-5</v>
      </c>
      <c r="K72" s="12">
        <v>2.3198918863003118E-4</v>
      </c>
      <c r="L72" s="6">
        <f t="shared" ref="L72" si="291">SQRT(H72)</f>
        <v>9.1956133196585948E-3</v>
      </c>
      <c r="M72" s="6">
        <f>0</f>
        <v>0</v>
      </c>
      <c r="N72" s="6">
        <f t="array" ref="N72:O73">MMULT(MMULT(MINVERSE(L72:M73),H72:I73),MINVERSE(L72:M73))</f>
        <v>1</v>
      </c>
      <c r="O72" s="6">
        <v>0.69525319030132227</v>
      </c>
      <c r="P72" s="3">
        <f t="shared" ref="P72" si="292">SQRT(B$3 + B$4*J70 + B$5*P70^2)</f>
        <v>1.0560593319436982E-2</v>
      </c>
      <c r="Q72" s="1">
        <f t="shared" ref="Q72" si="293">Q70</f>
        <v>0</v>
      </c>
      <c r="R72" s="12">
        <f t="array" ref="R72:S73">MMULT(MMULT(P72:Q73,N72:O73),P72:Q73)</f>
        <v>1.1152613125853701E-4</v>
      </c>
      <c r="S72" s="12">
        <v>1.2813758077433402E-4</v>
      </c>
      <c r="T72" s="4" cm="1">
        <f t="array" ref="T72">-1/2*(IFERROR(2*LN(2*PI()) + LN(MDETERM(R72:S73)) + MMULT(MMULT(D72:E72,MINVERSE(R72:S73)),TRANSPOSE(D72:E72)),1000000000))</f>
        <v>6.6505011678281409</v>
      </c>
    </row>
    <row r="73" spans="1:20" x14ac:dyDescent="0.25">
      <c r="A73" s="9"/>
      <c r="B73" s="10"/>
      <c r="C73" s="10"/>
      <c r="D73" s="10"/>
      <c r="E73" s="10"/>
      <c r="F73" s="5"/>
      <c r="G73" s="5"/>
      <c r="H73" s="12">
        <v>1.0733169037881478E-4</v>
      </c>
      <c r="I73" s="12">
        <v>2.8184384579936478E-4</v>
      </c>
      <c r="J73" s="12">
        <v>2.3198918863003118E-4</v>
      </c>
      <c r="K73" s="12">
        <v>6.8872999439281279E-4</v>
      </c>
      <c r="L73" s="6">
        <f>0</f>
        <v>0</v>
      </c>
      <c r="M73" s="6">
        <f t="shared" ref="M73" si="294">SQRT(I73)</f>
        <v>1.678820555626374E-2</v>
      </c>
      <c r="N73" s="6">
        <v>0.69525319030132227</v>
      </c>
      <c r="O73" s="6">
        <v>1.0000000000000002</v>
      </c>
      <c r="P73" s="1">
        <f t="shared" ref="P73" si="295">P71</f>
        <v>0</v>
      </c>
      <c r="Q73" s="3">
        <f t="shared" ref="Q73" si="296">SQRT(C$3 + C$4*K71 + C$5*Q71^2)</f>
        <v>1.7452000281594403E-2</v>
      </c>
      <c r="R73" s="12">
        <v>1.2813758077433402E-4</v>
      </c>
      <c r="S73" s="12">
        <v>3.0457231382877115E-4</v>
      </c>
    </row>
    <row r="74" spans="1:20" x14ac:dyDescent="0.25">
      <c r="A74" s="13">
        <f t="shared" ref="A74" si="297">A72+1</f>
        <v>30</v>
      </c>
      <c r="B74" s="10" cm="1">
        <f t="array" ref="B74">INDEX(DCC_results!B$17:B$1274,$A74)</f>
        <v>-5.8130625843413331E-3</v>
      </c>
      <c r="C74" s="10" cm="1">
        <f t="array" ref="C74">INDEX(DCC_results!C$17:C$1274,$A74)</f>
        <v>-3.8105244057339283E-3</v>
      </c>
      <c r="D74" s="10">
        <f t="shared" ref="D74" si="298">B74-B$2</f>
        <v>-6.5592175213770414E-3</v>
      </c>
      <c r="E74" s="10">
        <f t="shared" ref="E74" si="299">C74-C$2</f>
        <v>-5.4134982860257874E-3</v>
      </c>
      <c r="F74" s="5">
        <f t="shared" ref="F74" si="300">D74^2</f>
        <v>4.3023334492739575E-5</v>
      </c>
      <c r="G74" s="5">
        <f t="shared" ref="G74" si="301">E74^2</f>
        <v>2.9305963692804137E-5</v>
      </c>
      <c r="H74" s="12">
        <f t="array" ref="H74:I75">(1-B$11-B$12)*F$4:G$5 + B$11*J72:K73 + B$12*H72:I73</f>
        <v>7.9128453373627776E-5</v>
      </c>
      <c r="I74" s="12">
        <v>1.0896599472053161E-4</v>
      </c>
      <c r="J74" s="12">
        <f t="array" ref="J74:K75">MMULT(TRANSPOSE(D72:E72),D72:E72)</f>
        <v>1.105376185028654E-5</v>
      </c>
      <c r="K74" s="12">
        <v>-2.4189812426172386E-5</v>
      </c>
      <c r="L74" s="6">
        <f t="shared" ref="L74" si="302">SQRT(H74)</f>
        <v>8.8954175491444912E-3</v>
      </c>
      <c r="M74" s="6">
        <f>0</f>
        <v>0</v>
      </c>
      <c r="N74" s="6">
        <f t="array" ref="N74:O75">MMULT(MMULT(MINVERSE(L74:M75),H74:I75),MINVERSE(L74:M75))</f>
        <v>0.99999999999999978</v>
      </c>
      <c r="O74" s="6">
        <v>0.70318393630430909</v>
      </c>
      <c r="P74" s="3">
        <f t="shared" ref="P74" si="303">SQRT(B$3 + B$4*J72 + B$5*P72^2)</f>
        <v>1.006126663329204E-2</v>
      </c>
      <c r="Q74" s="1">
        <f t="shared" ref="Q74" si="304">Q72</f>
        <v>0</v>
      </c>
      <c r="R74" s="12">
        <f t="array" ref="R74:S75">MMULT(MMULT(P74:Q75,N74:O75),P74:Q75)</f>
        <v>1.0122908626619571E-4</v>
      </c>
      <c r="S74" s="12">
        <v>1.2929704024457569E-4</v>
      </c>
      <c r="T74" s="4" cm="1">
        <f t="array" ref="T74">-1/2*(IFERROR(2*LN(2*PI()) + LN(MDETERM(R74:S75)) + MMULT(MMULT(D74:E74,MINVERSE(R74:S75)),TRANSPOSE(D74:E74)),1000000000))</f>
        <v>6.8659278635449645</v>
      </c>
    </row>
    <row r="75" spans="1:20" x14ac:dyDescent="0.25">
      <c r="A75" s="9"/>
      <c r="B75" s="10"/>
      <c r="C75" s="10"/>
      <c r="D75" s="10"/>
      <c r="E75" s="10"/>
      <c r="F75" s="5"/>
      <c r="G75" s="5"/>
      <c r="H75" s="12">
        <v>1.0896599472053161E-4</v>
      </c>
      <c r="I75" s="12">
        <v>3.0346696146650663E-4</v>
      </c>
      <c r="J75" s="12">
        <v>-2.4189812426172386E-5</v>
      </c>
      <c r="K75" s="12">
        <v>5.2936460287339686E-5</v>
      </c>
      <c r="L75" s="6">
        <f>0</f>
        <v>0</v>
      </c>
      <c r="M75" s="6">
        <f t="shared" ref="M75" si="305">SQRT(I75)</f>
        <v>1.7420303139340218E-2</v>
      </c>
      <c r="N75" s="6">
        <v>0.70318393630430898</v>
      </c>
      <c r="O75" s="6">
        <v>1</v>
      </c>
      <c r="P75" s="1">
        <f t="shared" ref="P75" si="306">P73</f>
        <v>0</v>
      </c>
      <c r="Q75" s="3">
        <f t="shared" ref="Q75" si="307">SQRT(C$3 + C$4*K73 + C$5*Q73^2)</f>
        <v>1.8275403904370057E-2</v>
      </c>
      <c r="R75" s="12">
        <v>1.2929704024457566E-4</v>
      </c>
      <c r="S75" s="12">
        <v>3.3399038786786434E-4</v>
      </c>
    </row>
    <row r="76" spans="1:20" x14ac:dyDescent="0.25">
      <c r="A76" s="13">
        <f t="shared" ref="A76" si="308">A74+1</f>
        <v>31</v>
      </c>
      <c r="B76" s="10" cm="1">
        <f t="array" ref="B76">INDEX(DCC_results!B$17:B$1274,$A76)</f>
        <v>-9.2478881502732202E-3</v>
      </c>
      <c r="C76" s="10" cm="1">
        <f t="array" ref="C76">INDEX(DCC_results!C$17:C$1274,$A76)</f>
        <v>-2.7140290450262672E-2</v>
      </c>
      <c r="D76" s="10">
        <f t="shared" ref="D76" si="309">B76-B$2</f>
        <v>-9.9940430873089285E-3</v>
      </c>
      <c r="E76" s="10">
        <f t="shared" ref="E76" si="310">C76-C$2</f>
        <v>-2.8743264330554533E-2</v>
      </c>
      <c r="F76" s="5">
        <f t="shared" ref="F76" si="311">D76^2</f>
        <v>9.9880897230987382E-5</v>
      </c>
      <c r="G76" s="5">
        <f t="shared" ref="G76" si="312">E76^2</f>
        <v>8.2617524437612856E-4</v>
      </c>
      <c r="H76" s="12">
        <f t="array" ref="H76:I77">(1-B$11-B$12)*F$4:G$5 + B$11*J74:K75 + B$12*H74:I75</f>
        <v>7.0281828515879736E-5</v>
      </c>
      <c r="I76" s="12">
        <v>9.0339566706803992E-5</v>
      </c>
      <c r="J76" s="12">
        <f t="array" ref="J76:K77">MMULT(TRANSPOSE(D74:E74),D74:E74)</f>
        <v>4.3023334492739575E-5</v>
      </c>
      <c r="K76" s="12">
        <v>3.5508312809644926E-5</v>
      </c>
      <c r="L76" s="6">
        <f t="shared" ref="L76" si="313">SQRT(H76)</f>
        <v>8.3834258221731611E-3</v>
      </c>
      <c r="M76" s="6">
        <f>0</f>
        <v>0</v>
      </c>
      <c r="N76" s="6">
        <f t="array" ref="N76:O77">MMULT(MMULT(MINVERSE(L76:M77),H76:I77),MINVERSE(L76:M77))</f>
        <v>1</v>
      </c>
      <c r="O76" s="6">
        <v>0.6568530086034986</v>
      </c>
      <c r="P76" s="3">
        <f t="shared" ref="P76" si="314">SQRT(B$3 + B$4*J74 + B$5*P74^2)</f>
        <v>9.1206401028898279E-3</v>
      </c>
      <c r="Q76" s="1">
        <f t="shared" ref="Q76" si="315">Q74</f>
        <v>0</v>
      </c>
      <c r="R76" s="12">
        <f t="array" ref="R76:S77">MMULT(MMULT(P76:Q77,N76:O77),P76:Q77)</f>
        <v>8.3186075886442176E-5</v>
      </c>
      <c r="S76" s="12">
        <v>1.0318997316951477E-4</v>
      </c>
      <c r="T76" s="4" cm="1">
        <f t="array" ref="T76">-1/2*(IFERROR(2*LN(2*PI()) + LN(MDETERM(R76:S77)) + MMULT(MMULT(D76:E76,MINVERSE(R76:S77)),TRANSPOSE(D76:E76)),1000000000))</f>
        <v>5.8107362867551551</v>
      </c>
    </row>
    <row r="77" spans="1:20" x14ac:dyDescent="0.25">
      <c r="A77" s="9"/>
      <c r="B77" s="10"/>
      <c r="C77" s="10"/>
      <c r="D77" s="10"/>
      <c r="E77" s="10"/>
      <c r="F77" s="5"/>
      <c r="G77" s="5"/>
      <c r="H77" s="12">
        <v>9.0339566706803992E-5</v>
      </c>
      <c r="I77" s="12">
        <v>2.6913895856586642E-4</v>
      </c>
      <c r="J77" s="12">
        <v>3.5508312809644926E-5</v>
      </c>
      <c r="K77" s="12">
        <v>2.9305963692804137E-5</v>
      </c>
      <c r="L77" s="6">
        <f>0</f>
        <v>0</v>
      </c>
      <c r="M77" s="6">
        <f t="shared" ref="M77" si="316">SQRT(I77)</f>
        <v>1.6405455146562269E-2</v>
      </c>
      <c r="N77" s="6">
        <v>0.6568530086034986</v>
      </c>
      <c r="O77" s="6">
        <v>1</v>
      </c>
      <c r="P77" s="1">
        <f t="shared" ref="P77" si="317">P75</f>
        <v>0</v>
      </c>
      <c r="Q77" s="3">
        <f t="shared" ref="Q77" si="318">SQRT(C$3 + C$4*K75 + C$5*Q75^2)</f>
        <v>1.7224395423443502E-2</v>
      </c>
      <c r="R77" s="12">
        <v>1.0318997316951479E-4</v>
      </c>
      <c r="S77" s="12">
        <v>2.9667979770314149E-4</v>
      </c>
    </row>
    <row r="78" spans="1:20" x14ac:dyDescent="0.25">
      <c r="A78" s="13">
        <f t="shared" ref="A78" si="319">A76+1</f>
        <v>32</v>
      </c>
      <c r="B78" s="10" cm="1">
        <f t="array" ref="B78">INDEX(DCC_results!B$17:B$1274,$A78)</f>
        <v>1.3424199691870697E-2</v>
      </c>
      <c r="C78" s="10" cm="1">
        <f t="array" ref="C78">INDEX(DCC_results!C$17:C$1274,$A78)</f>
        <v>-7.7701179554389155E-3</v>
      </c>
      <c r="D78" s="10">
        <f t="shared" ref="D78" si="320">B78-B$2</f>
        <v>1.2678044754834989E-2</v>
      </c>
      <c r="E78" s="10">
        <f t="shared" ref="E78" si="321">C78-C$2</f>
        <v>-9.3730918357307746E-3</v>
      </c>
      <c r="F78" s="5">
        <f t="shared" ref="F78" si="322">D78^2</f>
        <v>1.6073281880559897E-4</v>
      </c>
      <c r="G78" s="5">
        <f t="shared" ref="G78" si="323">E78^2</f>
        <v>8.7854850561042906E-5</v>
      </c>
      <c r="H78" s="12">
        <f t="array" ref="H78:I79">(1-B$11-B$12)*F$4:G$5 + B$11*J76:K77 + B$12*H76:I77</f>
        <v>6.6751860253782731E-5</v>
      </c>
      <c r="I78" s="12">
        <v>8.2320821541191072E-5</v>
      </c>
      <c r="J78" s="12">
        <f t="array" ref="J78:K79">MMULT(TRANSPOSE(D76:E76),D76:E76)</f>
        <v>9.9880897230987382E-5</v>
      </c>
      <c r="K78" s="12">
        <v>2.8726142218947183E-4</v>
      </c>
      <c r="L78" s="6">
        <f t="shared" ref="L78" si="324">SQRT(H78)</f>
        <v>8.1701811640735814E-3</v>
      </c>
      <c r="M78" s="6">
        <f>0</f>
        <v>0</v>
      </c>
      <c r="N78" s="6">
        <f t="array" ref="N78:O79">MMULT(MMULT(MINVERSE(L78:M79),H78:I79),MINVERSE(L78:M79))</f>
        <v>0.99999999999999978</v>
      </c>
      <c r="O78" s="6">
        <v>0.64494834360411613</v>
      </c>
      <c r="P78" s="3">
        <f t="shared" ref="P78" si="325">SQRT(B$3 + B$4*J76 + B$5*P76^2)</f>
        <v>8.6542363633450529E-3</v>
      </c>
      <c r="Q78" s="1">
        <f t="shared" ref="Q78" si="326">Q76</f>
        <v>0</v>
      </c>
      <c r="R78" s="12">
        <f t="array" ref="R78:S79">MMULT(MMULT(P78:Q79,N78:O79),P78:Q79)</f>
        <v>7.489580703264379E-5</v>
      </c>
      <c r="S78" s="12">
        <v>9.0854305466472451E-5</v>
      </c>
      <c r="T78" s="4" cm="1">
        <f t="array" ref="T78">-1/2*(IFERROR(2*LN(2*PI()) + LN(MDETERM(R78:S79)) + MMULT(MMULT(D78:E78,MINVERSE(R78:S79)),TRANSPOSE(D78:E78)),1000000000))</f>
        <v>4.2460214138948658</v>
      </c>
    </row>
    <row r="79" spans="1:20" x14ac:dyDescent="0.25">
      <c r="A79" s="9"/>
      <c r="B79" s="10"/>
      <c r="C79" s="10"/>
      <c r="D79" s="10"/>
      <c r="E79" s="10"/>
      <c r="F79" s="5"/>
      <c r="G79" s="5"/>
      <c r="H79" s="12">
        <v>8.2320821541191072E-5</v>
      </c>
      <c r="I79" s="12">
        <v>2.4406536589924977E-4</v>
      </c>
      <c r="J79" s="12">
        <v>2.8726142218947183E-4</v>
      </c>
      <c r="K79" s="12">
        <v>8.2617524437612856E-4</v>
      </c>
      <c r="L79" s="6">
        <f>0</f>
        <v>0</v>
      </c>
      <c r="M79" s="6">
        <f t="shared" ref="M79" si="327">SQRT(I79)</f>
        <v>1.5622591523151649E-2</v>
      </c>
      <c r="N79" s="6">
        <v>0.64494834360411613</v>
      </c>
      <c r="O79" s="6">
        <v>1</v>
      </c>
      <c r="P79" s="1">
        <f t="shared" ref="P79" si="328">P77</f>
        <v>0</v>
      </c>
      <c r="Q79" s="3">
        <f t="shared" ref="Q79" si="329">SQRT(C$3 + C$4*K77 + C$5*Q77^2)</f>
        <v>1.6277654593244838E-2</v>
      </c>
      <c r="R79" s="12">
        <v>9.0854305466472451E-5</v>
      </c>
      <c r="S79" s="12">
        <v>2.6496203905698474E-4</v>
      </c>
    </row>
    <row r="80" spans="1:20" x14ac:dyDescent="0.25">
      <c r="A80" s="13">
        <f t="shared" ref="A80" si="330">A78+1</f>
        <v>33</v>
      </c>
      <c r="B80" s="10" cm="1">
        <f t="array" ref="B80">INDEX(DCC_results!B$17:B$1274,$A80)</f>
        <v>1.5499499856392873E-3</v>
      </c>
      <c r="C80" s="10" cm="1">
        <f t="array" ref="C80">INDEX(DCC_results!C$17:C$1274,$A80)</f>
        <v>2.5757185612121258E-2</v>
      </c>
      <c r="D80" s="10">
        <f t="shared" ref="D80" si="331">B80-B$2</f>
        <v>8.03795048603579E-4</v>
      </c>
      <c r="E80" s="10">
        <f t="shared" ref="E80" si="332">C80-C$2</f>
        <v>2.4154211731829398E-2</v>
      </c>
      <c r="F80" s="5">
        <f t="shared" ref="F80" si="333">D80^2</f>
        <v>6.4608648015962995E-7</v>
      </c>
      <c r="G80" s="5">
        <f t="shared" ref="G80" si="334">E80^2</f>
        <v>5.8342594438604489E-4</v>
      </c>
      <c r="H80" s="12">
        <f t="array" ref="H80:I81">(1-B$11-B$12)*F$4:G$5 + B$11*J78:K79 + B$12*H78:I79</f>
        <v>6.8740448083465076E-5</v>
      </c>
      <c r="I80" s="12">
        <v>9.6281587274659928E-5</v>
      </c>
      <c r="J80" s="12">
        <f t="array" ref="J80:K81">MMULT(TRANSPOSE(D78:E78),D78:E78)</f>
        <v>1.6073281880559897E-4</v>
      </c>
      <c r="K80" s="12">
        <v>-1.1883247778457321E-4</v>
      </c>
      <c r="L80" s="6">
        <f t="shared" ref="L80" si="335">SQRT(H80)</f>
        <v>8.2909859536405613E-3</v>
      </c>
      <c r="M80" s="6">
        <f>0</f>
        <v>0</v>
      </c>
      <c r="N80" s="6">
        <f t="array" ref="N80:O81">MMULT(MMULT(MINVERSE(L80:M81),H80:I81),MINVERSE(L80:M81))</f>
        <v>0.99999999999999978</v>
      </c>
      <c r="O80" s="6">
        <v>0.68374072789105589</v>
      </c>
      <c r="P80" s="3">
        <f t="shared" ref="P80" si="336">SQRT(B$3 + B$4*J78 + B$5*P78^2)</f>
        <v>8.8127646983850502E-3</v>
      </c>
      <c r="Q80" s="1">
        <f t="shared" ref="Q80" si="337">Q78</f>
        <v>0</v>
      </c>
      <c r="R80" s="12">
        <f t="array" ref="R80:S81">MMULT(MMULT(P80:Q81,N80:O81),P80:Q81)</f>
        <v>7.766482162910173E-5</v>
      </c>
      <c r="S80" s="12">
        <v>1.0707949794761601E-4</v>
      </c>
      <c r="T80" s="4" cm="1">
        <f t="array" ref="T80">-1/2*(IFERROR(2*LN(2*PI()) + LN(MDETERM(R80:S81)) + MMULT(MMULT(D80:E80,MINVERSE(R80:S81)),TRANSPOSE(D80:E80)),1000000000))</f>
        <v>5.655614755013997</v>
      </c>
    </row>
    <row r="81" spans="1:20" x14ac:dyDescent="0.25">
      <c r="A81" s="9"/>
      <c r="B81" s="10"/>
      <c r="C81" s="10"/>
      <c r="D81" s="10"/>
      <c r="E81" s="10"/>
      <c r="F81" s="5"/>
      <c r="G81" s="5"/>
      <c r="H81" s="12">
        <v>9.6281587274659928E-5</v>
      </c>
      <c r="I81" s="12">
        <v>2.8846373602776926E-4</v>
      </c>
      <c r="J81" s="12">
        <v>-1.1883247778457321E-4</v>
      </c>
      <c r="K81" s="12">
        <v>8.7854850561042906E-5</v>
      </c>
      <c r="L81" s="6">
        <f>0</f>
        <v>0</v>
      </c>
      <c r="M81" s="6">
        <f t="shared" ref="M81" si="338">SQRT(I81)</f>
        <v>1.6984220206643849E-2</v>
      </c>
      <c r="N81" s="6">
        <v>0.68374072789105589</v>
      </c>
      <c r="O81" s="6">
        <v>1</v>
      </c>
      <c r="P81" s="1">
        <f t="shared" ref="P81" si="339">P79</f>
        <v>0</v>
      </c>
      <c r="Q81" s="3">
        <f t="shared" ref="Q81" si="340">SQRT(C$3 + C$4*K79 + C$5*Q79^2)</f>
        <v>1.7770624973491116E-2</v>
      </c>
      <c r="R81" s="12">
        <v>1.0707949794761601E-4</v>
      </c>
      <c r="S81" s="12">
        <v>3.1579511194846613E-4</v>
      </c>
    </row>
    <row r="82" spans="1:20" x14ac:dyDescent="0.25">
      <c r="A82" s="13">
        <f t="shared" ref="A82" si="341">A80+1</f>
        <v>34</v>
      </c>
      <c r="B82" s="10" cm="1">
        <f t="array" ref="B82">INDEX(DCC_results!B$17:B$1274,$A82)</f>
        <v>4.7316506390446822E-3</v>
      </c>
      <c r="C82" s="10" cm="1">
        <f t="array" ref="C82">INDEX(DCC_results!C$17:C$1274,$A82)</f>
        <v>7.6343267108167634E-3</v>
      </c>
      <c r="D82" s="10">
        <f t="shared" ref="D82" si="342">B82-B$2</f>
        <v>3.9854957020089739E-3</v>
      </c>
      <c r="E82" s="10">
        <f t="shared" ref="E82" si="343">C82-C$2</f>
        <v>6.0313528305249043E-3</v>
      </c>
      <c r="F82" s="5">
        <f t="shared" ref="F82" si="344">D82^2</f>
        <v>1.5884175990732003E-5</v>
      </c>
      <c r="G82" s="5">
        <f t="shared" ref="G82" si="345">E82^2</f>
        <v>3.6377216966280778E-5</v>
      </c>
      <c r="H82" s="12">
        <f t="array" ref="H82:I83">(1-B$11-B$12)*F$4:G$5 + B$11*J80:K81 + B$12*H80:I81</f>
        <v>7.4774918354087233E-5</v>
      </c>
      <c r="I82" s="12">
        <v>7.4456986966540877E-5</v>
      </c>
      <c r="J82" s="12">
        <f t="array" ref="J82:K83">MMULT(TRANSPOSE(D80:E80),D80:E80)</f>
        <v>6.4608648015962995E-7</v>
      </c>
      <c r="K82" s="12">
        <v>1.9415035792966948E-5</v>
      </c>
      <c r="L82" s="6">
        <f t="shared" ref="L82" si="346">SQRT(H82)</f>
        <v>8.6472491784432368E-3</v>
      </c>
      <c r="M82" s="6">
        <f>0</f>
        <v>0</v>
      </c>
      <c r="N82" s="6">
        <f t="array" ref="N82:O83">MMULT(MMULT(MINVERSE(L82:M83),H82:I83),MINVERSE(L82:M83))</f>
        <v>1</v>
      </c>
      <c r="O82" s="6">
        <v>0.5322970427607473</v>
      </c>
      <c r="P82" s="3">
        <f t="shared" ref="P82" si="347">SQRT(B$3 + B$4*J80 + B$5*P80^2)</f>
        <v>9.4443221547874674E-3</v>
      </c>
      <c r="Q82" s="1">
        <f t="shared" ref="Q82" si="348">Q80</f>
        <v>0</v>
      </c>
      <c r="R82" s="12">
        <f t="array" ref="R82:S83">MMULT(MMULT(P82:Q83,N82:O83),P82:Q83)</f>
        <v>8.9195220963409397E-5</v>
      </c>
      <c r="S82" s="12">
        <v>8.4963071789443428E-5</v>
      </c>
      <c r="T82" s="4" cm="1">
        <f t="array" ref="T82">-1/2*(IFERROR(2*LN(2*PI()) + LN(MDETERM(R82:S83)) + MMULT(MMULT(D82:E82,MINVERSE(R82:S83)),TRANSPOSE(D82:E82)),1000000000))</f>
        <v>6.9701977821386389</v>
      </c>
    </row>
    <row r="83" spans="1:20" x14ac:dyDescent="0.25">
      <c r="A83" s="9"/>
      <c r="B83" s="10"/>
      <c r="C83" s="10"/>
      <c r="D83" s="10"/>
      <c r="E83" s="10"/>
      <c r="F83" s="5"/>
      <c r="G83" s="5"/>
      <c r="H83" s="12">
        <v>7.4456986966540877E-5</v>
      </c>
      <c r="I83" s="12">
        <v>2.6166573829221004E-4</v>
      </c>
      <c r="J83" s="12">
        <v>1.9415035792966948E-5</v>
      </c>
      <c r="K83" s="12">
        <v>5.8342594438604489E-4</v>
      </c>
      <c r="L83" s="6">
        <f>0</f>
        <v>0</v>
      </c>
      <c r="M83" s="6">
        <f t="shared" ref="M83" si="349">SQRT(I83)</f>
        <v>1.6176085382199553E-2</v>
      </c>
      <c r="N83" s="6">
        <v>0.5322970427607473</v>
      </c>
      <c r="O83" s="6">
        <v>0.99999999999999978</v>
      </c>
      <c r="P83" s="1">
        <f t="shared" ref="P83" si="350">P81</f>
        <v>0</v>
      </c>
      <c r="Q83" s="3">
        <f t="shared" ref="Q83" si="351">SQRT(C$3 + C$4*K81 + C$5*Q81^2)</f>
        <v>1.6900725942881632E-2</v>
      </c>
      <c r="R83" s="12">
        <v>8.4963071789443415E-5</v>
      </c>
      <c r="S83" s="12">
        <v>2.8563453739639219E-4</v>
      </c>
    </row>
    <row r="84" spans="1:20" x14ac:dyDescent="0.25">
      <c r="A84" s="13">
        <f t="shared" ref="A84" si="352">A82+1</f>
        <v>35</v>
      </c>
      <c r="B84" s="10" cm="1">
        <f t="array" ref="B84">INDEX(DCC_results!B$17:B$1274,$A84)</f>
        <v>1.526976753341347E-2</v>
      </c>
      <c r="C84" s="10" cm="1">
        <f t="array" ref="C84">INDEX(DCC_results!C$17:C$1274,$A84)</f>
        <v>2.6015480565386495E-2</v>
      </c>
      <c r="D84" s="10">
        <f t="shared" ref="D84" si="353">B84-B$2</f>
        <v>1.4523612596377761E-2</v>
      </c>
      <c r="E84" s="10">
        <f t="shared" ref="E84" si="354">C84-C$2</f>
        <v>2.4412506685094634E-2</v>
      </c>
      <c r="F84" s="5">
        <f t="shared" ref="F84" si="355">D84^2</f>
        <v>2.1093532284966279E-4</v>
      </c>
      <c r="G84" s="5">
        <f t="shared" ref="G84" si="356">E84^2</f>
        <v>5.9597048264979017E-4</v>
      </c>
      <c r="H84" s="12">
        <f t="array" ref="H84:I85">(1-B$11-B$12)*F$4:G$5 + B$11*J82:K83 + B$12*H82:I83</f>
        <v>6.6531097739727001E-5</v>
      </c>
      <c r="I84" s="12">
        <v>7.0322506472417901E-5</v>
      </c>
      <c r="J84" s="12">
        <f t="array" ref="J84:K85">MMULT(TRANSPOSE(D82:E82),D82:E82)</f>
        <v>1.5884175990732003E-5</v>
      </c>
      <c r="K84" s="12">
        <v>2.4037930783356664E-5</v>
      </c>
      <c r="L84" s="6">
        <f t="shared" ref="L84" si="357">SQRT(H84)</f>
        <v>8.1566597170488232E-3</v>
      </c>
      <c r="M84" s="6">
        <f>0</f>
        <v>0</v>
      </c>
      <c r="N84" s="6">
        <f t="array" ref="N84:O85">MMULT(MMULT(MINVERSE(L84:M85),H84:I85),MINVERSE(L84:M85))</f>
        <v>1.0000000000000002</v>
      </c>
      <c r="O84" s="6">
        <v>0.51368702196392135</v>
      </c>
      <c r="P84" s="3">
        <f t="shared" ref="P84" si="358">SQRT(B$3 + B$4*J82 + B$5*P82^2)</f>
        <v>8.5268433508341283E-3</v>
      </c>
      <c r="Q84" s="1">
        <f t="shared" ref="Q84" si="359">Q82</f>
        <v>0</v>
      </c>
      <c r="R84" s="12">
        <f t="array" ref="R84:S85">MMULT(MMULT(P84:Q85,N84:O85),P84:Q85)</f>
        <v>7.2707057529664199E-5</v>
      </c>
      <c r="S84" s="12">
        <v>7.6996354443255283E-5</v>
      </c>
      <c r="T84" s="4" cm="1">
        <f t="array" ref="T84">-1/2*(IFERROR(2*LN(2*PI()) + LN(MDETERM(R84:S85)) + MMULT(MMULT(D84:E84,MINVERSE(R84:S85)),TRANSPOSE(D84:E84)),1000000000))</f>
        <v>5.4910085047549071</v>
      </c>
    </row>
    <row r="85" spans="1:20" x14ac:dyDescent="0.25">
      <c r="A85" s="9"/>
      <c r="B85" s="10"/>
      <c r="C85" s="10"/>
      <c r="D85" s="10"/>
      <c r="E85" s="10"/>
      <c r="F85" s="5"/>
      <c r="G85" s="5"/>
      <c r="H85" s="12">
        <v>7.0322506472417901E-5</v>
      </c>
      <c r="I85" s="12">
        <v>2.8168700153958386E-4</v>
      </c>
      <c r="J85" s="12">
        <v>2.4037930783356664E-5</v>
      </c>
      <c r="K85" s="12">
        <v>3.6377216966280778E-5</v>
      </c>
      <c r="L85" s="6">
        <f>0</f>
        <v>0</v>
      </c>
      <c r="M85" s="6">
        <f t="shared" ref="M85" si="360">SQRT(I85)</f>
        <v>1.678353364281741E-2</v>
      </c>
      <c r="N85" s="6">
        <v>0.51368702196392135</v>
      </c>
      <c r="O85" s="6">
        <v>1</v>
      </c>
      <c r="P85" s="1">
        <f t="shared" ref="P85" si="361">P83</f>
        <v>0</v>
      </c>
      <c r="Q85" s="3">
        <f t="shared" ref="Q85" si="362">SQRT(C$3 + C$4*K83 + C$5*Q83^2)</f>
        <v>1.757855956474326E-2</v>
      </c>
      <c r="R85" s="12">
        <v>7.6996354443255283E-5</v>
      </c>
      <c r="S85" s="12">
        <v>3.0900575637122672E-4</v>
      </c>
    </row>
    <row r="86" spans="1:20" x14ac:dyDescent="0.25">
      <c r="A86" s="13">
        <f t="shared" ref="A86" si="363">A84+1</f>
        <v>36</v>
      </c>
      <c r="B86" s="10" cm="1">
        <f t="array" ref="B86">INDEX(DCC_results!B$17:B$1274,$A86)</f>
        <v>-5.4916026464386647E-3</v>
      </c>
      <c r="C86" s="10" cm="1">
        <f t="array" ref="C86">INDEX(DCC_results!C$17:C$1274,$A86)</f>
        <v>5.1601779359429223E-3</v>
      </c>
      <c r="D86" s="10">
        <f t="shared" ref="D86" si="364">B86-B$2</f>
        <v>-6.237757583474373E-3</v>
      </c>
      <c r="E86" s="10">
        <f t="shared" ref="E86" si="365">C86-C$2</f>
        <v>3.5572040556510628E-3</v>
      </c>
      <c r="F86" s="5">
        <f t="shared" ref="F86" si="366">D86^2</f>
        <v>3.8909619670192047E-5</v>
      </c>
      <c r="G86" s="5">
        <f t="shared" ref="G86" si="367">E86^2</f>
        <v>1.2653700693540369E-5</v>
      </c>
      <c r="H86" s="12">
        <f t="array" ref="H86:I87">(1-B$11-B$12)*F$4:G$5 + B$11*J84:K85 + B$12*H84:I85</f>
        <v>6.212063391233214E-5</v>
      </c>
      <c r="I86" s="12">
        <v>6.7877966081224053E-5</v>
      </c>
      <c r="J86" s="12">
        <f t="array" ref="J86:K87">MMULT(TRANSPOSE(D84:E84),D84:E84)</f>
        <v>2.1093532284966279E-4</v>
      </c>
      <c r="K86" s="12">
        <v>3.5455778960079672E-4</v>
      </c>
      <c r="L86" s="6">
        <f t="shared" ref="L86" si="368">SQRT(H86)</f>
        <v>7.8816644125674455E-3</v>
      </c>
      <c r="M86" s="6">
        <f>0</f>
        <v>0</v>
      </c>
      <c r="N86" s="6">
        <f t="array" ref="N86:O87">MMULT(MMULT(MINVERSE(L86:M87),H86:I87),MINVERSE(L86:M87))</f>
        <v>1</v>
      </c>
      <c r="O86" s="6">
        <v>0.54132274835687555</v>
      </c>
      <c r="P86" s="3">
        <f t="shared" ref="P86" si="369">SQRT(B$3 + B$4*J84 + B$5*P84^2)</f>
        <v>7.9341600983623885E-3</v>
      </c>
      <c r="Q86" s="1">
        <f t="shared" ref="Q86" si="370">Q84</f>
        <v>0</v>
      </c>
      <c r="R86" s="12">
        <f t="array" ref="R86:S87">MMULT(MMULT(P86:Q87,N86:O87),P86:Q87)</f>
        <v>6.2950896466445862E-5</v>
      </c>
      <c r="S86" s="12">
        <v>7.1271484250211222E-5</v>
      </c>
      <c r="T86" s="4" cm="1">
        <f t="array" ref="T86">-1/2*(IFERROR(2*LN(2*PI()) + LN(MDETERM(R86:S87)) + MMULT(MMULT(D86:E86,MINVERSE(R86:S87)),TRANSPOSE(D86:E86)),1000000000))</f>
        <v>6.6720959624807206</v>
      </c>
    </row>
    <row r="87" spans="1:20" x14ac:dyDescent="0.25">
      <c r="A87" s="9"/>
      <c r="B87" s="10"/>
      <c r="C87" s="10"/>
      <c r="D87" s="10"/>
      <c r="E87" s="10"/>
      <c r="F87" s="5"/>
      <c r="G87" s="5"/>
      <c r="H87" s="12">
        <v>6.7877966081224053E-5</v>
      </c>
      <c r="I87" s="12">
        <v>2.5310994292883598E-4</v>
      </c>
      <c r="J87" s="12">
        <v>3.5455778960079672E-4</v>
      </c>
      <c r="K87" s="12">
        <v>5.9597048264979017E-4</v>
      </c>
      <c r="L87" s="6">
        <f>0</f>
        <v>0</v>
      </c>
      <c r="M87" s="6">
        <f t="shared" ref="M87" si="371">SQRT(I87)</f>
        <v>1.5909429371565656E-2</v>
      </c>
      <c r="N87" s="6">
        <v>0.54132274835687555</v>
      </c>
      <c r="O87" s="6">
        <v>1</v>
      </c>
      <c r="P87" s="1">
        <f t="shared" ref="P87" si="372">P85</f>
        <v>0</v>
      </c>
      <c r="Q87" s="3">
        <f t="shared" ref="Q87" si="373">SQRT(C$3 + C$4*K85 + C$5*Q85^2)</f>
        <v>1.6594285797271725E-2</v>
      </c>
      <c r="R87" s="12">
        <v>7.1271484250211222E-5</v>
      </c>
      <c r="S87" s="12">
        <v>2.7537032112153408E-4</v>
      </c>
    </row>
    <row r="88" spans="1:20" x14ac:dyDescent="0.25">
      <c r="A88" s="13">
        <f t="shared" ref="A88" si="374">A86+1</f>
        <v>37</v>
      </c>
      <c r="B88" s="10" cm="1">
        <f t="array" ref="B88">INDEX(DCC_results!B$17:B$1274,$A88)</f>
        <v>2.5684514236141709E-3</v>
      </c>
      <c r="C88" s="10" cm="1">
        <f t="array" ref="C88">INDEX(DCC_results!C$17:C$1274,$A88)</f>
        <v>1.0620994490317948E-3</v>
      </c>
      <c r="D88" s="10">
        <f t="shared" ref="D88" si="375">B88-B$2</f>
        <v>1.8222964865784626E-3</v>
      </c>
      <c r="E88" s="10">
        <f t="shared" ref="E88" si="376">C88-C$2</f>
        <v>-5.4087443126006477E-4</v>
      </c>
      <c r="F88" s="5">
        <f t="shared" ref="F88" si="377">D88^2</f>
        <v>3.320764484996209E-6</v>
      </c>
      <c r="G88" s="5">
        <f t="shared" ref="G88" si="378">E88^2</f>
        <v>2.9254515039089855E-7</v>
      </c>
      <c r="H88" s="12">
        <f t="array" ref="H88:I89">(1-B$11-B$12)*F$4:G$5 + B$11*J86:K87 + B$12*H86:I87</f>
        <v>7.4157845949918909E-5</v>
      </c>
      <c r="I88" s="12">
        <v>9.168203175342928E-5</v>
      </c>
      <c r="J88" s="12">
        <f t="array" ref="J88:K89">MMULT(TRANSPOSE(D86:E86),D86:E86)</f>
        <v>3.8909619670192047E-5</v>
      </c>
      <c r="K88" s="12">
        <v>-2.2188976574103212E-5</v>
      </c>
      <c r="L88" s="6">
        <f t="shared" ref="L88" si="379">SQRT(H88)</f>
        <v>8.6114949892523839E-3</v>
      </c>
      <c r="M88" s="6">
        <f>0</f>
        <v>0</v>
      </c>
      <c r="N88" s="6">
        <f t="array" ref="N88:O89">MMULT(MMULT(MINVERSE(L88:M89),H88:I89),MINVERSE(L88:M89))</f>
        <v>1</v>
      </c>
      <c r="O88" s="6">
        <v>0.63984878901141506</v>
      </c>
      <c r="P88" s="3">
        <f t="shared" ref="P88" si="380">SQRT(B$3 + B$4*J86 + B$5*P86^2)</f>
        <v>9.2843438607699141E-3</v>
      </c>
      <c r="Q88" s="1">
        <f t="shared" ref="Q88" si="381">Q86</f>
        <v>0</v>
      </c>
      <c r="R88" s="12">
        <f t="array" ref="R88:S89">MMULT(MMULT(P88:Q89,N88:O89),P88:Q89)</f>
        <v>8.6199040925016E-5</v>
      </c>
      <c r="S88" s="12">
        <v>1.0325223282748505E-4</v>
      </c>
      <c r="T88" s="4" cm="1">
        <f t="array" ref="T88">-1/2*(IFERROR(2*LN(2*PI()) + LN(MDETERM(R88:S89)) + MMULT(MMULT(D88:E88,MINVERSE(R88:S89)),TRANSPOSE(D88:E88)),1000000000))</f>
        <v>7.1171967378528125</v>
      </c>
    </row>
    <row r="89" spans="1:20" x14ac:dyDescent="0.25">
      <c r="A89" s="9"/>
      <c r="B89" s="10"/>
      <c r="C89" s="10"/>
      <c r="D89" s="10"/>
      <c r="E89" s="10"/>
      <c r="F89" s="5"/>
      <c r="G89" s="5"/>
      <c r="H89" s="12">
        <v>9.168203175342928E-5</v>
      </c>
      <c r="I89" s="12">
        <v>2.7685772573597022E-4</v>
      </c>
      <c r="J89" s="12">
        <v>-2.2188976574103212E-5</v>
      </c>
      <c r="K89" s="12">
        <v>1.2653700693540369E-5</v>
      </c>
      <c r="L89" s="6">
        <f>0</f>
        <v>0</v>
      </c>
      <c r="M89" s="6">
        <f t="shared" ref="M89" si="382">SQRT(I89)</f>
        <v>1.6639042212097731E-2</v>
      </c>
      <c r="N89" s="6">
        <v>0.63984878901141495</v>
      </c>
      <c r="O89" s="6">
        <v>1.0000000000000002</v>
      </c>
      <c r="P89" s="1">
        <f t="shared" ref="P89" si="383">P87</f>
        <v>0</v>
      </c>
      <c r="Q89" s="3">
        <f t="shared" ref="Q89" si="384">SQRT(C$3 + C$4*K87 + C$5*Q87^2)</f>
        <v>1.7380844848560117E-2</v>
      </c>
      <c r="R89" s="12">
        <v>1.0325223282748504E-4</v>
      </c>
      <c r="S89" s="12">
        <v>3.0209376764971883E-4</v>
      </c>
    </row>
    <row r="90" spans="1:20" x14ac:dyDescent="0.25">
      <c r="A90" s="13">
        <f t="shared" ref="A90" si="385">A88+1</f>
        <v>38</v>
      </c>
      <c r="B90" s="10" cm="1">
        <f t="array" ref="B90">INDEX(DCC_results!B$17:B$1274,$A90)</f>
        <v>-1.3387843993213799E-2</v>
      </c>
      <c r="C90" s="10" cm="1">
        <f t="array" ref="C90">INDEX(DCC_results!C$17:C$1274,$A90)</f>
        <v>-3.5013262599469464E-2</v>
      </c>
      <c r="D90" s="10">
        <f t="shared" ref="D90" si="386">B90-B$2</f>
        <v>-1.4133998930249508E-2</v>
      </c>
      <c r="E90" s="10">
        <f t="shared" ref="E90" si="387">C90-C$2</f>
        <v>-3.6616236479761324E-2</v>
      </c>
      <c r="F90" s="5">
        <f t="shared" ref="F90" si="388">D90^2</f>
        <v>1.9976992576029422E-4</v>
      </c>
      <c r="G90" s="5">
        <f t="shared" ref="G90" si="389">E90^2</f>
        <v>1.340748773941804E-3</v>
      </c>
      <c r="H90" s="12">
        <f t="array" ref="H90:I91">(1-B$11-B$12)*F$4:G$5 + B$11*J88:K89 + B$12*H88:I89</f>
        <v>6.906054337403608E-5</v>
      </c>
      <c r="I90" s="12">
        <v>7.8785763838817879E-5</v>
      </c>
      <c r="J90" s="12">
        <f t="array" ref="J90:K91">MMULT(TRANSPOSE(D88:E88),D88:E88)</f>
        <v>3.320764484996209E-6</v>
      </c>
      <c r="K90" s="12">
        <v>-9.8563357576534029E-7</v>
      </c>
      <c r="L90" s="6">
        <f t="shared" ref="L90" si="390">SQRT(H90)</f>
        <v>8.3102673467245376E-3</v>
      </c>
      <c r="M90" s="6">
        <f>0</f>
        <v>0</v>
      </c>
      <c r="N90" s="6">
        <f t="array" ref="N90:O91">MMULT(MMULT(MINVERSE(L90:M91),H90:I91),MINVERSE(L90:M91))</f>
        <v>1</v>
      </c>
      <c r="O90" s="6">
        <v>0.60200081588003262</v>
      </c>
      <c r="P90" s="3">
        <f t="shared" ref="P90" si="391">SQRT(B$3 + B$4*J88 + B$5*P88^2)</f>
        <v>8.7447841827594051E-3</v>
      </c>
      <c r="Q90" s="1">
        <f t="shared" ref="Q90" si="392">Q88</f>
        <v>0</v>
      </c>
      <c r="R90" s="12">
        <f t="array" ref="R90:S91">MMULT(MMULT(P90:Q91,N90:O91),P90:Q91)</f>
        <v>7.6471250403039077E-5</v>
      </c>
      <c r="S90" s="12">
        <v>8.6125464287970476E-5</v>
      </c>
      <c r="T90" s="4" cm="1">
        <f t="array" ref="T90">-1/2*(IFERROR(2*LN(2*PI()) + LN(MDETERM(R90:S91)) + MMULT(MMULT(D90:E90,MINVERSE(R90:S91)),TRANSPOSE(D90:E90)),1000000000))</f>
        <v>4.6780021335536492</v>
      </c>
    </row>
    <row r="91" spans="1:20" x14ac:dyDescent="0.25">
      <c r="A91" s="9"/>
      <c r="B91" s="10"/>
      <c r="C91" s="10"/>
      <c r="D91" s="10"/>
      <c r="E91" s="10"/>
      <c r="F91" s="5"/>
      <c r="G91" s="5"/>
      <c r="H91" s="12">
        <v>7.8785763838817879E-5</v>
      </c>
      <c r="I91" s="12">
        <v>2.4801123161400951E-4</v>
      </c>
      <c r="J91" s="12">
        <v>-9.8563357576534029E-7</v>
      </c>
      <c r="K91" s="12">
        <v>2.9254515039089855E-7</v>
      </c>
      <c r="L91" s="6">
        <f>0</f>
        <v>0</v>
      </c>
      <c r="M91" s="6">
        <f t="shared" ref="M91" si="393">SQRT(I91)</f>
        <v>1.574837234808758E-2</v>
      </c>
      <c r="N91" s="6">
        <v>0.60200081588003251</v>
      </c>
      <c r="O91" s="6">
        <v>1</v>
      </c>
      <c r="P91" s="1">
        <f t="shared" ref="P91" si="394">P89</f>
        <v>0</v>
      </c>
      <c r="Q91" s="3">
        <f t="shared" ref="Q91" si="395">SQRT(C$3 + C$4*K89 + C$5*Q89^2)</f>
        <v>1.6360079152521172E-2</v>
      </c>
      <c r="R91" s="12">
        <v>8.6125464287970462E-5</v>
      </c>
      <c r="S91" s="12">
        <v>2.6765218987675788E-4</v>
      </c>
    </row>
    <row r="92" spans="1:20" x14ac:dyDescent="0.25">
      <c r="A92" s="13">
        <f t="shared" ref="A92" si="396">A90+1</f>
        <v>39</v>
      </c>
      <c r="B92" s="10" cm="1">
        <f t="array" ref="B92">INDEX(DCC_results!B$17:B$1274,$A92)</f>
        <v>-1.3495602473454604E-2</v>
      </c>
      <c r="C92" s="10" cm="1">
        <f t="array" ref="C92">INDEX(DCC_results!C$17:C$1274,$A92)</f>
        <v>5.6532856881070126E-2</v>
      </c>
      <c r="D92" s="10">
        <f t="shared" ref="D92" si="397">B92-B$2</f>
        <v>-1.4241757410490313E-2</v>
      </c>
      <c r="E92" s="10">
        <f t="shared" ref="E92" si="398">C92-C$2</f>
        <v>5.4929883000778265E-2</v>
      </c>
      <c r="F92" s="5">
        <f t="shared" ref="F92" si="399">D92^2</f>
        <v>2.0282765413925574E-4</v>
      </c>
      <c r="G92" s="5">
        <f t="shared" ref="G92" si="400">E92^2</f>
        <v>3.017292046479189E-3</v>
      </c>
      <c r="H92" s="12">
        <f t="array" ref="H92:I93">(1-B$11-B$12)*F$4:G$5 + B$11*J90:K91 + B$12*H90:I91</f>
        <v>6.2866286495366795E-5</v>
      </c>
      <c r="I92" s="12">
        <v>7.1683297729672186E-5</v>
      </c>
      <c r="J92" s="12">
        <f t="array" ref="J92:K93">MMULT(TRANSPOSE(D90:E90),D90:E90)</f>
        <v>1.9976992576029422E-4</v>
      </c>
      <c r="K92" s="12">
        <v>5.1753384723470951E-4</v>
      </c>
      <c r="L92" s="6">
        <f t="shared" ref="L92" si="401">SQRT(H92)</f>
        <v>7.9288262999870785E-3</v>
      </c>
      <c r="M92" s="6">
        <f>0</f>
        <v>0</v>
      </c>
      <c r="N92" s="6">
        <f t="array" ref="N92:O93">MMULT(MMULT(MINVERSE(L92:M93),H92:I93),MINVERSE(L92:M93))</f>
        <v>1.0000000000000002</v>
      </c>
      <c r="O92" s="6">
        <v>0.5993774655917512</v>
      </c>
      <c r="P92" s="3">
        <f t="shared" ref="P92" si="402">SQRT(B$3 + B$4*J90 + B$5*P90^2)</f>
        <v>7.9850497915891182E-3</v>
      </c>
      <c r="Q92" s="1">
        <f t="shared" ref="Q92" si="403">Q90</f>
        <v>0</v>
      </c>
      <c r="R92" s="12">
        <f t="array" ref="R92:S93">MMULT(MMULT(P92:Q93,N92:O93),P92:Q93)</f>
        <v>6.3761020174157431E-5</v>
      </c>
      <c r="S92" s="12">
        <v>7.4032997271626145E-5</v>
      </c>
      <c r="T92" s="4" cm="1">
        <f t="array" ref="T92">-1/2*(IFERROR(2*LN(2*PI()) + LN(MDETERM(R92:S93)) + MMULT(MMULT(D92:E92,MINVERSE(R92:S93)),TRANSPOSE(D92:E92)),1000000000))</f>
        <v>-10.863376799851064</v>
      </c>
    </row>
    <row r="93" spans="1:20" x14ac:dyDescent="0.25">
      <c r="A93" s="9"/>
      <c r="B93" s="10"/>
      <c r="C93" s="10"/>
      <c r="D93" s="10"/>
      <c r="E93" s="10"/>
      <c r="F93" s="5"/>
      <c r="G93" s="5"/>
      <c r="H93" s="12">
        <v>7.1683297729672186E-5</v>
      </c>
      <c r="I93" s="12">
        <v>2.2751881835423747E-4</v>
      </c>
      <c r="J93" s="12">
        <v>5.1753384723470951E-4</v>
      </c>
      <c r="K93" s="12">
        <v>1.340748773941804E-3</v>
      </c>
      <c r="L93" s="6">
        <f>0</f>
        <v>0</v>
      </c>
      <c r="M93" s="6">
        <f t="shared" ref="M93" si="404">SQRT(I93)</f>
        <v>1.5083726938467081E-2</v>
      </c>
      <c r="N93" s="6">
        <v>0.59937746559175131</v>
      </c>
      <c r="O93" s="6">
        <v>0.99999999999999989</v>
      </c>
      <c r="P93" s="1">
        <f t="shared" ref="P93" si="405">P91</f>
        <v>0</v>
      </c>
      <c r="Q93" s="3">
        <f t="shared" ref="Q93" si="406">SQRT(C$3 + C$4*K91 + C$5*Q91^2)</f>
        <v>1.5468467629574075E-2</v>
      </c>
      <c r="R93" s="12">
        <v>7.4032997271626159E-5</v>
      </c>
      <c r="S93" s="12">
        <v>2.3927349080718097E-4</v>
      </c>
    </row>
    <row r="94" spans="1:20" x14ac:dyDescent="0.25">
      <c r="A94" s="13">
        <f t="shared" ref="A94" si="407">A92+1</f>
        <v>40</v>
      </c>
      <c r="B94" s="10" cm="1">
        <f t="array" ref="B94">INDEX(DCC_results!B$17:B$1274,$A94)</f>
        <v>9.5347025212770831E-3</v>
      </c>
      <c r="C94" s="10" cm="1">
        <f t="array" ref="C94">INDEX(DCC_results!C$17:C$1274,$A94)</f>
        <v>3.1133502077304698E-2</v>
      </c>
      <c r="D94" s="10">
        <f t="shared" ref="D94" si="408">B94-B$2</f>
        <v>8.7885475842413747E-3</v>
      </c>
      <c r="E94" s="10">
        <f t="shared" ref="E94" si="409">C94-C$2</f>
        <v>2.9530528197012837E-2</v>
      </c>
      <c r="F94" s="5">
        <f t="shared" ref="F94" si="410">D94^2</f>
        <v>7.7238568640474898E-5</v>
      </c>
      <c r="G94" s="5">
        <f t="shared" ref="G94" si="411">E94^2</f>
        <v>8.7205209559457024E-4</v>
      </c>
      <c r="H94" s="12">
        <f t="array" ref="H94:I95">(1-B$11-B$12)*F$4:G$5 + B$11*J92:K93 + B$12*H92:I93</f>
        <v>7.3802869904161192E-5</v>
      </c>
      <c r="I94" s="12">
        <v>1.0681376864407459E-4</v>
      </c>
      <c r="J94" s="12">
        <f t="array" ref="J94:K95">MMULT(TRANSPOSE(D92:E92),D92:E92)</f>
        <v>2.0282765413925574E-4</v>
      </c>
      <c r="K94" s="12">
        <v>-7.8229806828369972E-4</v>
      </c>
      <c r="L94" s="6">
        <f t="shared" ref="L94" si="412">SQRT(H94)</f>
        <v>8.5908596720096174E-3</v>
      </c>
      <c r="M94" s="6">
        <f>0</f>
        <v>0</v>
      </c>
      <c r="N94" s="6">
        <f t="array" ref="N94:O95">MMULT(MMULT(MINVERSE(L94:M95),H94:I95),MINVERSE(L94:M95))</f>
        <v>1</v>
      </c>
      <c r="O94" s="6">
        <v>0.69844839128161085</v>
      </c>
      <c r="P94" s="3">
        <f t="shared" ref="P94" si="413">SQRT(B$3 + B$4*J92 + B$5*P92^2)</f>
        <v>9.2224410575153636E-3</v>
      </c>
      <c r="Q94" s="1">
        <f t="shared" ref="Q94" si="414">Q92</f>
        <v>0</v>
      </c>
      <c r="R94" s="12">
        <f t="array" ref="R94:S95">MMULT(MMULT(P94:Q95,N94:O95),P94:Q95)</f>
        <v>8.50534190593451E-5</v>
      </c>
      <c r="S94" s="12">
        <v>1.195583078316047E-4</v>
      </c>
      <c r="T94" s="4" cm="1">
        <f t="array" ref="T94">-1/2*(IFERROR(2*LN(2*PI()) + LN(MDETERM(R94:S95)) + MMULT(MMULT(D94:E94,MINVERSE(R94:S95)),TRANSPOSE(D94:E94)),1000000000))</f>
        <v>5.8793775220231748</v>
      </c>
    </row>
    <row r="95" spans="1:20" x14ac:dyDescent="0.25">
      <c r="A95" s="9"/>
      <c r="B95" s="10"/>
      <c r="C95" s="10"/>
      <c r="D95" s="10"/>
      <c r="E95" s="10"/>
      <c r="F95" s="5"/>
      <c r="G95" s="5"/>
      <c r="H95" s="12">
        <v>1.0681376864407459E-4</v>
      </c>
      <c r="I95" s="12">
        <v>3.168929545145865E-4</v>
      </c>
      <c r="J95" s="12">
        <v>-7.8229806828369972E-4</v>
      </c>
      <c r="K95" s="12">
        <v>3.017292046479189E-3</v>
      </c>
      <c r="L95" s="6">
        <f>0</f>
        <v>0</v>
      </c>
      <c r="M95" s="6">
        <f t="shared" ref="M95" si="415">SQRT(I95)</f>
        <v>1.7801487424217857E-2</v>
      </c>
      <c r="N95" s="6">
        <v>0.69844839128161085</v>
      </c>
      <c r="O95" s="6">
        <v>1</v>
      </c>
      <c r="P95" s="1">
        <f t="shared" ref="P95" si="416">P93</f>
        <v>0</v>
      </c>
      <c r="Q95" s="3">
        <f t="shared" ref="Q95" si="417">SQRT(C$3 + C$4*K93 + C$5*Q93^2)</f>
        <v>1.8560922184531658E-2</v>
      </c>
      <c r="R95" s="12">
        <v>1.195583078316047E-4</v>
      </c>
      <c r="S95" s="12">
        <v>3.4450783234023946E-4</v>
      </c>
    </row>
    <row r="96" spans="1:20" x14ac:dyDescent="0.25">
      <c r="A96" s="13">
        <f t="shared" ref="A96" si="418">A94+1</f>
        <v>41</v>
      </c>
      <c r="B96" s="10" cm="1">
        <f t="array" ref="B96">INDEX(DCC_results!B$17:B$1274,$A96)</f>
        <v>-1.2991960420531856E-2</v>
      </c>
      <c r="C96" s="10" cm="1">
        <f t="array" ref="C96">INDEX(DCC_results!C$17:C$1274,$A96)</f>
        <v>-1.4634112699747681E-2</v>
      </c>
      <c r="D96" s="10">
        <f t="shared" ref="D96" si="419">B96-B$2</f>
        <v>-1.3738115357567564E-2</v>
      </c>
      <c r="E96" s="10">
        <f t="shared" ref="E96" si="420">C96-C$2</f>
        <v>-1.6237086580039542E-2</v>
      </c>
      <c r="F96" s="5">
        <f t="shared" ref="F96" si="421">D96^2</f>
        <v>1.8873581357783378E-4</v>
      </c>
      <c r="G96" s="5">
        <f t="shared" ref="G96" si="422">E96^2</f>
        <v>2.6364298060770021E-4</v>
      </c>
      <c r="H96" s="12">
        <f t="array" ref="H96:I97">(1-B$11-B$12)*F$4:G$5 + B$11*J94:K95 + B$12*H94:I95</f>
        <v>8.1446703520082216E-5</v>
      </c>
      <c r="I96" s="12">
        <v>3.048455201274512E-5</v>
      </c>
      <c r="J96" s="12">
        <f t="array" ref="J96:K97">MMULT(TRANSPOSE(D94:E94),D94:E94)</f>
        <v>7.7238568640474898E-5</v>
      </c>
      <c r="K96" s="12">
        <v>2.5953045224722898E-4</v>
      </c>
      <c r="L96" s="6">
        <f t="shared" ref="L96" si="423">SQRT(H96)</f>
        <v>9.0247827408798161E-3</v>
      </c>
      <c r="M96" s="6">
        <f>0</f>
        <v>0</v>
      </c>
      <c r="N96" s="6">
        <f t="array" ref="N96:O97">MMULT(MMULT(MINVERSE(L96:M97),H96:I97),MINVERSE(L96:M97))</f>
        <v>1.0000000000000002</v>
      </c>
      <c r="O96" s="6">
        <v>0.15007898427636041</v>
      </c>
      <c r="P96" s="3">
        <f t="shared" ref="P96" si="424">SQRT(B$3 + B$4*J94 + B$5*P94^2)</f>
        <v>1.005977179405146E-2</v>
      </c>
      <c r="Q96" s="1">
        <f t="shared" ref="Q96" si="425">Q94</f>
        <v>0</v>
      </c>
      <c r="R96" s="12">
        <f t="array" ref="R96:S97">MMULT(MMULT(P96:Q97,N96:O97),P96:Q97)</f>
        <v>1.0119900854839335E-4</v>
      </c>
      <c r="S96" s="12">
        <v>3.658709841742595E-5</v>
      </c>
      <c r="T96" s="4" cm="1">
        <f t="array" ref="T96">-1/2*(IFERROR(2*LN(2*PI()) + LN(MDETERM(R96:S97)) + MMULT(MMULT(D96:E96,MINVERSE(R96:S97)),TRANSPOSE(D96:E96)),1000000000))</f>
        <v>5.449601717666912</v>
      </c>
    </row>
    <row r="97" spans="1:20" x14ac:dyDescent="0.25">
      <c r="A97" s="9"/>
      <c r="B97" s="10"/>
      <c r="C97" s="10"/>
      <c r="D97" s="10"/>
      <c r="E97" s="10"/>
      <c r="F97" s="5"/>
      <c r="G97" s="5"/>
      <c r="H97" s="12">
        <v>3.048455201274512E-5</v>
      </c>
      <c r="I97" s="12">
        <v>5.0657804024352004E-4</v>
      </c>
      <c r="J97" s="12">
        <v>2.5953045224722898E-4</v>
      </c>
      <c r="K97" s="12">
        <v>8.7205209559457024E-4</v>
      </c>
      <c r="L97" s="6">
        <f>0</f>
        <v>0</v>
      </c>
      <c r="M97" s="6">
        <f t="shared" ref="M97" si="426">SQRT(I97)</f>
        <v>2.2507288602662028E-2</v>
      </c>
      <c r="N97" s="6">
        <v>0.15007898427636041</v>
      </c>
      <c r="O97" s="6">
        <v>1</v>
      </c>
      <c r="P97" s="1">
        <f t="shared" ref="P97" si="427">P95</f>
        <v>0</v>
      </c>
      <c r="Q97" s="3">
        <f t="shared" ref="Q97" si="428">SQRT(C$3 + C$4*K95 + C$5*Q95^2)</f>
        <v>2.4233712874857479E-2</v>
      </c>
      <c r="R97" s="12">
        <v>3.658709841742595E-5</v>
      </c>
      <c r="S97" s="12">
        <v>5.8727283970103311E-4</v>
      </c>
    </row>
    <row r="98" spans="1:20" x14ac:dyDescent="0.25">
      <c r="A98" s="13">
        <f t="shared" ref="A98" si="429">A96+1</f>
        <v>42</v>
      </c>
      <c r="B98" s="10" cm="1">
        <f t="array" ref="B98">INDEX(DCC_results!B$17:B$1274,$A98)</f>
        <v>1.29624709898295E-2</v>
      </c>
      <c r="C98" s="10" cm="1">
        <f t="array" ref="C98">INDEX(DCC_results!C$17:C$1274,$A98)</f>
        <v>1.2546875638549837E-2</v>
      </c>
      <c r="D98" s="10">
        <f t="shared" ref="D98" si="430">B98-B$2</f>
        <v>1.2216316052793792E-2</v>
      </c>
      <c r="E98" s="10">
        <f t="shared" ref="E98" si="431">C98-C$2</f>
        <v>1.0943901758257978E-2</v>
      </c>
      <c r="F98" s="5">
        <f t="shared" ref="F98" si="432">D98^2</f>
        <v>1.4923837790174727E-4</v>
      </c>
      <c r="G98" s="5">
        <f t="shared" ref="G98" si="433">E98^2</f>
        <v>1.1976898569440206E-4</v>
      </c>
      <c r="H98" s="12">
        <f t="array" ref="H98:I99">(1-B$11-B$12)*F$4:G$5 + B$11*J96:K97 + B$12*H96:I97</f>
        <v>7.6950400143554061E-5</v>
      </c>
      <c r="I98" s="12">
        <v>5.9032267193391896E-5</v>
      </c>
      <c r="J98" s="12">
        <f t="array" ref="J98:K99">MMULT(TRANSPOSE(D96:E96),D96:E96)</f>
        <v>1.8873581357783378E-4</v>
      </c>
      <c r="K98" s="12">
        <v>2.2306696850739544E-4</v>
      </c>
      <c r="L98" s="6">
        <f t="shared" ref="L98" si="434">SQRT(H98)</f>
        <v>8.7721377179997614E-3</v>
      </c>
      <c r="M98" s="6">
        <f>0</f>
        <v>0</v>
      </c>
      <c r="N98" s="6">
        <f t="array" ref="N98:O99">MMULT(MMULT(MINVERSE(L98:M99),H98:I99),MINVERSE(L98:M99))</f>
        <v>1</v>
      </c>
      <c r="O98" s="6">
        <v>0.31046894185095886</v>
      </c>
      <c r="P98" s="3">
        <f t="shared" ref="P98" si="435">SQRT(B$3 + B$4*J96 + B$5*P96^2)</f>
        <v>9.6689504803181212E-3</v>
      </c>
      <c r="Q98" s="1">
        <f t="shared" ref="Q98" si="436">Q96</f>
        <v>0</v>
      </c>
      <c r="R98" s="12">
        <f t="array" ref="R98:S99">MMULT(MMULT(P98:Q99,N98:O99),P98:Q99)</f>
        <v>9.3488603390844027E-5</v>
      </c>
      <c r="S98" s="12">
        <v>7.1965803676511008E-5</v>
      </c>
      <c r="T98" s="4" cm="1">
        <f t="array" ref="T98">-1/2*(IFERROR(2*LN(2*PI()) + LN(MDETERM(R98:S99)) + MMULT(MMULT(D98:E98,MINVERSE(R98:S99)),TRANSPOSE(D98:E98)),1000000000))</f>
        <v>5.7820034176667541</v>
      </c>
    </row>
    <row r="99" spans="1:20" x14ac:dyDescent="0.25">
      <c r="A99" s="9"/>
      <c r="B99" s="10"/>
      <c r="C99" s="10"/>
      <c r="D99" s="10"/>
      <c r="E99" s="10"/>
      <c r="F99" s="5"/>
      <c r="G99" s="5"/>
      <c r="H99" s="12">
        <v>5.9032267193391896E-5</v>
      </c>
      <c r="I99" s="12">
        <v>4.6982023808354439E-4</v>
      </c>
      <c r="J99" s="12">
        <v>2.2306696850739544E-4</v>
      </c>
      <c r="K99" s="12">
        <v>2.6364298060770021E-4</v>
      </c>
      <c r="L99" s="6">
        <f>0</f>
        <v>0</v>
      </c>
      <c r="M99" s="6">
        <f t="shared" ref="M99" si="437">SQRT(I99)</f>
        <v>2.1675337092731554E-2</v>
      </c>
      <c r="N99" s="6">
        <v>0.31046894185095886</v>
      </c>
      <c r="O99" s="6">
        <v>1</v>
      </c>
      <c r="P99" s="1">
        <f t="shared" ref="P99" si="438">P97</f>
        <v>0</v>
      </c>
      <c r="Q99" s="3">
        <f t="shared" ref="Q99" si="439">SQRT(C$3 + C$4*K97 + C$5*Q97^2)</f>
        <v>2.39733475882924E-2</v>
      </c>
      <c r="R99" s="12">
        <v>7.1965803676511008E-5</v>
      </c>
      <c r="S99" s="12">
        <v>5.7472139458908497E-4</v>
      </c>
    </row>
    <row r="100" spans="1:20" x14ac:dyDescent="0.25">
      <c r="A100" s="13">
        <f t="shared" ref="A100" si="440">A98+1</f>
        <v>43</v>
      </c>
      <c r="B100" s="10" cm="1">
        <f t="array" ref="B100">INDEX(DCC_results!B$17:B$1274,$A100)</f>
        <v>1.443946854046585E-2</v>
      </c>
      <c r="C100" s="10" cm="1">
        <f t="array" ref="C100">INDEX(DCC_results!C$17:C$1274,$A100)</f>
        <v>1.6862514266624551E-4</v>
      </c>
      <c r="D100" s="10">
        <f t="shared" ref="D100" si="441">B100-B$2</f>
        <v>1.3693313603430141E-2</v>
      </c>
      <c r="E100" s="10">
        <f t="shared" ref="E100" si="442">C100-C$2</f>
        <v>-1.434348737625614E-3</v>
      </c>
      <c r="F100" s="5">
        <f t="shared" ref="F100" si="443">D100^2</f>
        <v>1.8750683744188495E-4</v>
      </c>
      <c r="G100" s="5">
        <f t="shared" ref="G100" si="444">E100^2</f>
        <v>2.0573563011281927E-6</v>
      </c>
      <c r="H100" s="12">
        <f t="array" ref="H100:I101">(1-B$11-B$12)*F$4:G$5 + B$11*J98:K99 + B$12*H98:I99</f>
        <v>8.2493303436920038E-5</v>
      </c>
      <c r="I100" s="12">
        <v>7.5561326611293136E-5</v>
      </c>
      <c r="J100" s="12">
        <f t="array" ref="J100:K101">MMULT(TRANSPOSE(D98:E98),D98:E98)</f>
        <v>1.4923837790174727E-4</v>
      </c>
      <c r="K100" s="12">
        <v>1.3369416272960514E-4</v>
      </c>
      <c r="L100" s="6">
        <f t="shared" ref="L100" si="445">SQRT(H100)</f>
        <v>9.0825824211465348E-3</v>
      </c>
      <c r="M100" s="6">
        <f>0</f>
        <v>0</v>
      </c>
      <c r="N100" s="6">
        <f t="array" ref="N100:O101">MMULT(MMULT(MINVERSE(L100:M101),H100:I101),MINVERSE(L100:M101))</f>
        <v>0.99999999999999978</v>
      </c>
      <c r="O100" s="6">
        <v>0.41698321765037683</v>
      </c>
      <c r="P100" s="3">
        <f t="shared" ref="P100" si="446">SQRT(B$3 + B$4*J98 + B$5*P98^2)</f>
        <v>1.0257094009091135E-2</v>
      </c>
      <c r="Q100" s="1">
        <f t="shared" ref="Q100" si="447">Q98</f>
        <v>0</v>
      </c>
      <c r="R100" s="12">
        <f t="array" ref="R100:S101">MMULT(MMULT(P100:Q101,N100:O101),P100:Q101)</f>
        <v>1.0520797751133324E-4</v>
      </c>
      <c r="S100" s="12">
        <v>9.6292360894171947E-5</v>
      </c>
      <c r="T100" s="4" cm="1">
        <f t="array" ref="T100">-1/2*(IFERROR(2*LN(2*PI()) + LN(MDETERM(R100:S101)) + MMULT(MMULT(D100:E100,MINVERSE(R100:S101)),TRANSPOSE(D100:E100)),1000000000))</f>
        <v>5.5069728607982205</v>
      </c>
    </row>
    <row r="101" spans="1:20" x14ac:dyDescent="0.25">
      <c r="A101" s="9"/>
      <c r="B101" s="10"/>
      <c r="C101" s="10"/>
      <c r="D101" s="10"/>
      <c r="E101" s="10"/>
      <c r="F101" s="5"/>
      <c r="G101" s="5"/>
      <c r="H101" s="12">
        <v>7.5561326611293136E-5</v>
      </c>
      <c r="I101" s="12">
        <v>3.9805519889608636E-4</v>
      </c>
      <c r="J101" s="12">
        <v>1.3369416272960514E-4</v>
      </c>
      <c r="K101" s="12">
        <v>1.1976898569440206E-4</v>
      </c>
      <c r="L101" s="6">
        <f>0</f>
        <v>0</v>
      </c>
      <c r="M101" s="6">
        <f t="shared" ref="M101" si="448">SQRT(I101)</f>
        <v>1.9951320730620475E-2</v>
      </c>
      <c r="N101" s="6">
        <v>0.41698321765037677</v>
      </c>
      <c r="O101" s="6">
        <v>1</v>
      </c>
      <c r="P101" s="1">
        <f t="shared" ref="P101" si="449">P99</f>
        <v>0</v>
      </c>
      <c r="Q101" s="3">
        <f t="shared" ref="Q101" si="450">SQRT(C$3 + C$4*K99 + C$5*Q99^2)</f>
        <v>2.2513806164150964E-2</v>
      </c>
      <c r="R101" s="12">
        <v>9.6292360894171947E-5</v>
      </c>
      <c r="S101" s="12">
        <v>5.0687146799696192E-4</v>
      </c>
    </row>
    <row r="102" spans="1:20" x14ac:dyDescent="0.25">
      <c r="A102" s="13">
        <f t="shared" ref="A102" si="451">A100+1</f>
        <v>44</v>
      </c>
      <c r="B102" s="10" cm="1">
        <f t="array" ref="B102">INDEX(DCC_results!B$17:B$1274,$A102)</f>
        <v>-4.1560367409257948E-3</v>
      </c>
      <c r="C102" s="10" cm="1">
        <f t="array" ref="C102">INDEX(DCC_results!C$17:C$1274,$A102)</f>
        <v>7.6695828065738159E-3</v>
      </c>
      <c r="D102" s="10">
        <f t="shared" ref="D102" si="452">B102-B$2</f>
        <v>-4.9021916779615031E-3</v>
      </c>
      <c r="E102" s="10">
        <f t="shared" ref="E102" si="453">C102-C$2</f>
        <v>6.0666089262819568E-3</v>
      </c>
      <c r="F102" s="5">
        <f t="shared" ref="F102" si="454">D102^2</f>
        <v>2.4031483247475016E-5</v>
      </c>
      <c r="G102" s="5">
        <f t="shared" ref="G102" si="455">E102^2</f>
        <v>3.6803743864443919E-5</v>
      </c>
      <c r="H102" s="12">
        <f t="array" ref="H102:I103">(1-B$11-B$12)*F$4:G$5 + B$11*J100:K101 + B$12*H100:I101</f>
        <v>8.3205502760028136E-5</v>
      </c>
      <c r="I102" s="12">
        <v>7.9873499639655766E-5</v>
      </c>
      <c r="J102" s="12">
        <f t="array" ref="J102:K103">MMULT(TRANSPOSE(D100:E100),D100:E100)</f>
        <v>1.8750683744188495E-4</v>
      </c>
      <c r="K102" s="12">
        <v>-1.9640987080991673E-5</v>
      </c>
      <c r="L102" s="6">
        <f t="shared" ref="L102" si="456">SQRT(H102)</f>
        <v>9.121705035793919E-3</v>
      </c>
      <c r="M102" s="6">
        <f>0</f>
        <v>0</v>
      </c>
      <c r="N102" s="6">
        <f t="array" ref="N102:O103">MMULT(MMULT(MINVERSE(L102:M103),H102:I103),MINVERSE(L102:M103))</f>
        <v>1</v>
      </c>
      <c r="O102" s="6">
        <v>0.47603320918196318</v>
      </c>
      <c r="P102" s="3">
        <f t="shared" ref="P102" si="457">SQRT(B$3 + B$4*J100 + B$5*P100^2)</f>
        <v>1.0376439608927725E-2</v>
      </c>
      <c r="Q102" s="1">
        <f t="shared" ref="Q102" si="458">Q100</f>
        <v>0</v>
      </c>
      <c r="R102" s="12">
        <f t="array" ref="R102:S103">MMULT(MMULT(P102:Q103,N102:O103),P102:Q103)</f>
        <v>1.0767049895772417E-4</v>
      </c>
      <c r="S102" s="12">
        <v>1.0356341940641232E-4</v>
      </c>
      <c r="T102" s="4" cm="1">
        <f t="array" ref="T102">-1/2*(IFERROR(2*LN(2*PI()) + LN(MDETERM(R102:S103)) + MMULT(MMULT(D102:E102,MINVERSE(R102:S103)),TRANSPOSE(D102:E102)),1000000000))</f>
        <v>6.4411019265306226</v>
      </c>
    </row>
    <row r="103" spans="1:20" x14ac:dyDescent="0.25">
      <c r="A103" s="9"/>
      <c r="B103" s="10"/>
      <c r="C103" s="10"/>
      <c r="D103" s="10"/>
      <c r="E103" s="10"/>
      <c r="F103" s="5"/>
      <c r="G103" s="5"/>
      <c r="H103" s="12">
        <v>7.9873499639655766E-5</v>
      </c>
      <c r="I103" s="12">
        <v>3.3835989013673975E-4</v>
      </c>
      <c r="J103" s="12">
        <v>-1.9640987080991673E-5</v>
      </c>
      <c r="K103" s="12">
        <v>2.0573563011281927E-6</v>
      </c>
      <c r="L103" s="6">
        <f>0</f>
        <v>0</v>
      </c>
      <c r="M103" s="6">
        <f t="shared" ref="M103" si="459">SQRT(I103)</f>
        <v>1.8394561428224914E-2</v>
      </c>
      <c r="N103" s="6">
        <v>0.47603320918196312</v>
      </c>
      <c r="O103" s="6">
        <v>0.99999999999999978</v>
      </c>
      <c r="P103" s="1">
        <f t="shared" ref="P103" si="460">P101</f>
        <v>0</v>
      </c>
      <c r="Q103" s="3">
        <f t="shared" ref="Q103" si="461">SQRT(C$3 + C$4*K101 + C$5*Q101^2)</f>
        <v>2.0966250354975322E-2</v>
      </c>
      <c r="R103" s="12">
        <v>1.0356341940641231E-4</v>
      </c>
      <c r="S103" s="12">
        <v>4.3958365394750277E-4</v>
      </c>
    </row>
    <row r="104" spans="1:20" x14ac:dyDescent="0.25">
      <c r="A104" s="13">
        <f t="shared" ref="A104" si="462">A102+1</f>
        <v>45</v>
      </c>
      <c r="B104" s="10" cm="1">
        <f t="array" ref="B104">INDEX(DCC_results!B$17:B$1274,$A104)</f>
        <v>1.0291401952476242E-2</v>
      </c>
      <c r="C104" s="10" cm="1">
        <f t="array" ref="C104">INDEX(DCC_results!C$17:C$1274,$A104)</f>
        <v>3.178387526878268E-3</v>
      </c>
      <c r="D104" s="10">
        <f t="shared" ref="D104" si="463">B104-B$2</f>
        <v>9.545247015440534E-3</v>
      </c>
      <c r="E104" s="10">
        <f t="shared" ref="E104" si="464">C104-C$2</f>
        <v>1.5754136465864084E-3</v>
      </c>
      <c r="F104" s="5">
        <f t="shared" ref="F104" si="465">D104^2</f>
        <v>9.1111740585776422E-5</v>
      </c>
      <c r="G104" s="5">
        <f t="shared" ref="G104" si="466">E104^2</f>
        <v>2.4819281578506852E-6</v>
      </c>
      <c r="H104" s="12">
        <f t="array" ref="H104:I105">(1-B$11-B$12)*F$4:G$5 + B$11*J102:K103 + B$12*H102:I103</f>
        <v>8.663575891694559E-5</v>
      </c>
      <c r="I104" s="12">
        <v>7.0983092520087004E-5</v>
      </c>
      <c r="J104" s="12">
        <f t="array" ref="J104:K105">MMULT(TRANSPOSE(D102:E102),D102:E102)</f>
        <v>2.4031483247475016E-5</v>
      </c>
      <c r="K104" s="12">
        <v>-2.9739679791866378E-5</v>
      </c>
      <c r="L104" s="6">
        <f t="shared" ref="L104" si="467">SQRT(H104)</f>
        <v>9.3078332020371732E-3</v>
      </c>
      <c r="M104" s="6">
        <f>0</f>
        <v>0</v>
      </c>
      <c r="N104" s="6">
        <f t="array" ref="N104:O105">MMULT(MMULT(MINVERSE(L104:M105),H104:I105),MINVERSE(L104:M105))</f>
        <v>1.0000000000000002</v>
      </c>
      <c r="O104" s="6">
        <v>0.4487100731883138</v>
      </c>
      <c r="P104" s="3">
        <f t="shared" ref="P104" si="468">SQRT(B$3 + B$4*J102 + B$5*P102^2)</f>
        <v>1.0744877593340297E-2</v>
      </c>
      <c r="Q104" s="1">
        <f t="shared" ref="Q104" si="469">Q102</f>
        <v>0</v>
      </c>
      <c r="R104" s="12">
        <f t="array" ref="R104:S105">MMULT(MMULT(P104:Q105,N104:O105),P104:Q105)</f>
        <v>1.1545239449586639E-4</v>
      </c>
      <c r="S104" s="12">
        <v>9.3393517984730837E-5</v>
      </c>
      <c r="T104" s="4" cm="1">
        <f t="array" ref="T104">-1/2*(IFERROR(2*LN(2*PI()) + LN(MDETERM(R104:S105)) + MMULT(MMULT(D104:E104,MINVERSE(R104:S105)),TRANSPOSE(D104:E104)),1000000000))</f>
        <v>6.2942340370355989</v>
      </c>
    </row>
    <row r="105" spans="1:20" x14ac:dyDescent="0.25">
      <c r="A105" s="9"/>
      <c r="B105" s="10"/>
      <c r="C105" s="10"/>
      <c r="D105" s="10"/>
      <c r="E105" s="10"/>
      <c r="F105" s="5"/>
      <c r="G105" s="5"/>
      <c r="H105" s="12">
        <v>7.0983092520087004E-5</v>
      </c>
      <c r="I105" s="12">
        <v>2.8885574537285363E-4</v>
      </c>
      <c r="J105" s="12">
        <v>-2.9739679791866378E-5</v>
      </c>
      <c r="K105" s="12">
        <v>3.6803743864443919E-5</v>
      </c>
      <c r="L105" s="6">
        <f>0</f>
        <v>0</v>
      </c>
      <c r="M105" s="6">
        <f t="shared" ref="M105" si="470">SQRT(I105)</f>
        <v>1.6995756687269138E-2</v>
      </c>
      <c r="N105" s="6">
        <v>0.44871007318831385</v>
      </c>
      <c r="O105" s="6">
        <v>1</v>
      </c>
      <c r="P105" s="1">
        <f t="shared" ref="P105" si="471">P103</f>
        <v>0</v>
      </c>
      <c r="Q105" s="3">
        <f t="shared" ref="Q105" si="472">SQRT(C$3 + C$4*K103 + C$5*Q103^2)</f>
        <v>1.9370884130614704E-2</v>
      </c>
      <c r="R105" s="12">
        <v>9.3393517984730837E-5</v>
      </c>
      <c r="S105" s="12">
        <v>3.7523115200170057E-4</v>
      </c>
    </row>
    <row r="106" spans="1:20" x14ac:dyDescent="0.25">
      <c r="A106" s="13">
        <f t="shared" ref="A106" si="473">A104+1</f>
        <v>46</v>
      </c>
      <c r="B106" s="10" cm="1">
        <f t="array" ref="B106">INDEX(DCC_results!B$17:B$1274,$A106)</f>
        <v>-3.4181486724977894E-3</v>
      </c>
      <c r="C106" s="10" cm="1">
        <f t="array" ref="C106">INDEX(DCC_results!C$17:C$1274,$A106)</f>
        <v>-8.4209101743901726E-3</v>
      </c>
      <c r="D106" s="10">
        <f t="shared" ref="D106" si="474">B106-B$2</f>
        <v>-4.1643036095334977E-3</v>
      </c>
      <c r="E106" s="10">
        <f t="shared" ref="E106" si="475">C106-C$2</f>
        <v>-1.0023884054682032E-2</v>
      </c>
      <c r="F106" s="5">
        <f t="shared" ref="F106" si="476">D106^2</f>
        <v>1.7341424552373718E-5</v>
      </c>
      <c r="G106" s="5">
        <f t="shared" ref="G106" si="477">E106^2</f>
        <v>1.004782515417087E-4</v>
      </c>
      <c r="H106" s="12">
        <f t="array" ref="H106:I107">(1-B$11-B$12)*F$4:G$5 + B$11*J104:K105 + B$12*H104:I105</f>
        <v>7.6366852437029079E-5</v>
      </c>
      <c r="I106" s="12">
        <v>6.418294568298597E-5</v>
      </c>
      <c r="J106" s="12">
        <f t="array" ref="J106:K107">MMULT(TRANSPOSE(D104:E104),D104:E104)</f>
        <v>9.1111740585776422E-5</v>
      </c>
      <c r="K106" s="12">
        <v>1.5037712408163203E-5</v>
      </c>
      <c r="L106" s="6">
        <f t="shared" ref="L106" si="478">SQRT(H106)</f>
        <v>8.7388129878736443E-3</v>
      </c>
      <c r="M106" s="6">
        <f>0</f>
        <v>0</v>
      </c>
      <c r="N106" s="6">
        <f t="array" ref="N106:O107">MMULT(MMULT(MINVERSE(L106:M107),H106:I107),MINVERSE(L106:M107))</f>
        <v>0.99999999999999978</v>
      </c>
      <c r="O106" s="6">
        <v>0.45725487884044874</v>
      </c>
      <c r="P106" s="3">
        <f t="shared" ref="P106" si="479">SQRT(B$3 + B$4*J104 + B$5*P104^2)</f>
        <v>9.7814710590321697E-3</v>
      </c>
      <c r="Q106" s="1">
        <f t="shared" ref="Q106" si="480">Q104</f>
        <v>0</v>
      </c>
      <c r="R106" s="12">
        <f t="array" ref="R106:S107">MMULT(MMULT(P106:Q107,N106:O107),P106:Q107)</f>
        <v>9.56771760786839E-5</v>
      </c>
      <c r="S106" s="12">
        <v>8.0967495632704975E-5</v>
      </c>
      <c r="T106" s="4" cm="1">
        <f t="array" ref="T106">-1/2*(IFERROR(2*LN(2*PI()) + LN(MDETERM(R106:S107)) + MMULT(MMULT(D106:E106,MINVERSE(R106:S107)),TRANSPOSE(D106:E106)),1000000000))</f>
        <v>6.7462298108701129</v>
      </c>
    </row>
    <row r="107" spans="1:20" x14ac:dyDescent="0.25">
      <c r="A107" s="9"/>
      <c r="B107" s="10"/>
      <c r="C107" s="10"/>
      <c r="D107" s="10"/>
      <c r="E107" s="10"/>
      <c r="F107" s="5"/>
      <c r="G107" s="5"/>
      <c r="H107" s="12">
        <v>6.418294568298597E-5</v>
      </c>
      <c r="I107" s="12">
        <v>2.579988103566396E-4</v>
      </c>
      <c r="J107" s="12">
        <v>1.5037712408163203E-5</v>
      </c>
      <c r="K107" s="12">
        <v>2.4819281578506852E-6</v>
      </c>
      <c r="L107" s="6">
        <f>0</f>
        <v>0</v>
      </c>
      <c r="M107" s="6">
        <f t="shared" ref="M107" si="481">SQRT(I107)</f>
        <v>1.606234137218605E-2</v>
      </c>
      <c r="N107" s="6">
        <v>0.4572548788404488</v>
      </c>
      <c r="O107" s="6">
        <v>0.99999999999999978</v>
      </c>
      <c r="P107" s="1">
        <f t="shared" ref="P107" si="482">P105</f>
        <v>0</v>
      </c>
      <c r="Q107" s="3">
        <f t="shared" ref="Q107" si="483">SQRT(C$3 + C$4*K105 + C$5*Q105^2)</f>
        <v>1.8102901326095312E-2</v>
      </c>
      <c r="R107" s="12">
        <v>8.0967495632704975E-5</v>
      </c>
      <c r="S107" s="12">
        <v>3.2771503642234335E-4</v>
      </c>
    </row>
    <row r="108" spans="1:20" x14ac:dyDescent="0.25">
      <c r="A108" s="13">
        <f t="shared" ref="A108" si="484">A106+1</f>
        <v>47</v>
      </c>
      <c r="B108" s="10" cm="1">
        <f t="array" ref="B108">INDEX(DCC_results!B$17:B$1274,$A108)</f>
        <v>-4.2472038025365144E-3</v>
      </c>
      <c r="C108" s="10" cm="1">
        <f t="array" ref="C108">INDEX(DCC_results!C$17:C$1274,$A108)</f>
        <v>6.6425628520978552E-3</v>
      </c>
      <c r="D108" s="10">
        <f t="shared" ref="D108" si="485">B108-B$2</f>
        <v>-4.9933587395722227E-3</v>
      </c>
      <c r="E108" s="10">
        <f t="shared" ref="E108" si="486">C108-C$2</f>
        <v>5.0395889718059961E-3</v>
      </c>
      <c r="F108" s="5">
        <f t="shared" ref="F108" si="487">D108^2</f>
        <v>2.4933631502062296E-5</v>
      </c>
      <c r="G108" s="5">
        <f t="shared" ref="G108" si="488">E108^2</f>
        <v>2.5397457004748617E-5</v>
      </c>
      <c r="H108" s="12">
        <f t="array" ref="H108:I109">(1-B$11-B$12)*F$4:G$5 + B$11*J106:K107 + B$12*H106:I107</f>
        <v>7.457802764763264E-5</v>
      </c>
      <c r="I108" s="12">
        <v>6.3025821624691623E-5</v>
      </c>
      <c r="J108" s="12">
        <f t="array" ref="J108:K109">MMULT(TRANSPOSE(D106:E106),D106:E106)</f>
        <v>1.7341424552373718E-5</v>
      </c>
      <c r="K108" s="12">
        <v>4.174249655045766E-5</v>
      </c>
      <c r="L108" s="6">
        <f t="shared" ref="L108" si="489">SQRT(H108)</f>
        <v>8.635857088189489E-3</v>
      </c>
      <c r="M108" s="6">
        <f>0</f>
        <v>0</v>
      </c>
      <c r="N108" s="6">
        <f t="array" ref="N108:O109">MMULT(MMULT(MINVERSE(L108:M109),H108:I109),MINVERSE(L108:M109))</f>
        <v>1</v>
      </c>
      <c r="O108" s="6">
        <v>0.4766342494161207</v>
      </c>
      <c r="P108" s="3">
        <f t="shared" ref="P108" si="490">SQRT(B$3 + B$4*J106 + B$5*P106^2)</f>
        <v>9.5702346888865437E-3</v>
      </c>
      <c r="Q108" s="1">
        <f t="shared" ref="Q108" si="491">Q106</f>
        <v>0</v>
      </c>
      <c r="R108" s="12">
        <f t="array" ref="R108:S109">MMULT(MMULT(P108:Q109,N108:O109),P108:Q109)</f>
        <v>9.1589392000367313E-5</v>
      </c>
      <c r="S108" s="12">
        <v>7.726582756355318E-5</v>
      </c>
      <c r="T108" s="4" cm="1">
        <f t="array" ref="T108">-1/2*(IFERROR(2*LN(2*PI()) + LN(MDETERM(R108:S109)) + MMULT(MMULT(D108:E108,MINVERSE(R108:S109)),TRANSPOSE(D108:E108)),1000000000))</f>
        <v>6.6890917843645132</v>
      </c>
    </row>
    <row r="109" spans="1:20" x14ac:dyDescent="0.25">
      <c r="A109" s="9"/>
      <c r="B109" s="10"/>
      <c r="C109" s="10"/>
      <c r="D109" s="10"/>
      <c r="E109" s="10"/>
      <c r="F109" s="5"/>
      <c r="G109" s="5"/>
      <c r="H109" s="12">
        <v>6.3025821624691623E-5</v>
      </c>
      <c r="I109" s="12">
        <v>2.3445292009346058E-4</v>
      </c>
      <c r="J109" s="12">
        <v>4.174249655045766E-5</v>
      </c>
      <c r="K109" s="12">
        <v>1.004782515417087E-4</v>
      </c>
      <c r="L109" s="6">
        <f>0</f>
        <v>0</v>
      </c>
      <c r="M109" s="6">
        <f t="shared" ref="M109" si="492">SQRT(I109)</f>
        <v>1.531185554051045E-2</v>
      </c>
      <c r="N109" s="6">
        <v>0.4766342494161207</v>
      </c>
      <c r="O109" s="6">
        <v>1.0000000000000002</v>
      </c>
      <c r="P109" s="1">
        <f t="shared" ref="P109" si="493">P107</f>
        <v>0</v>
      </c>
      <c r="Q109" s="3">
        <f t="shared" ref="Q109" si="494">SQRT(C$3 + C$4*K107 + C$5*Q107^2)</f>
        <v>1.6938682449393321E-2</v>
      </c>
      <c r="R109" s="12">
        <v>7.726582756355318E-5</v>
      </c>
      <c r="S109" s="12">
        <v>2.8691896312138537E-4</v>
      </c>
    </row>
    <row r="110" spans="1:20" x14ac:dyDescent="0.25">
      <c r="A110" s="13">
        <f t="shared" ref="A110" si="495">A108+1</f>
        <v>48</v>
      </c>
      <c r="B110" s="10" cm="1">
        <f t="array" ref="B110">INDEX(DCC_results!B$17:B$1274,$A110)</f>
        <v>1.0675513255225422E-2</v>
      </c>
      <c r="C110" s="10" cm="1">
        <f t="array" ref="C110">INDEX(DCC_results!C$17:C$1274,$A110)</f>
        <v>1.9211460073504938E-2</v>
      </c>
      <c r="D110" s="10">
        <f t="shared" ref="D110" si="496">B110-B$2</f>
        <v>9.9293583181897134E-3</v>
      </c>
      <c r="E110" s="10">
        <f t="shared" ref="E110" si="497">C110-C$2</f>
        <v>1.7608486193213077E-2</v>
      </c>
      <c r="F110" s="5">
        <f t="shared" ref="F110" si="498">D110^2</f>
        <v>9.8592156611003253E-5</v>
      </c>
      <c r="G110" s="5">
        <f t="shared" ref="G110" si="499">E110^2</f>
        <v>3.1005878601657555E-4</v>
      </c>
      <c r="H110" s="12">
        <f t="array" ref="H110:I111">(1-B$11-B$12)*F$4:G$5 + B$11*J108:K109 + B$12*H108:I109</f>
        <v>6.768376949748767E-5</v>
      </c>
      <c r="I110" s="12">
        <v>6.4299072282509312E-5</v>
      </c>
      <c r="J110" s="12">
        <f t="array" ref="J110:K111">MMULT(TRANSPOSE(D108:E108),D108:E108)</f>
        <v>2.4933631502062296E-5</v>
      </c>
      <c r="K110" s="12">
        <v>-2.5164475636219262E-5</v>
      </c>
      <c r="L110" s="6">
        <f t="shared" ref="L110" si="500">SQRT(H110)</f>
        <v>8.2270146163409517E-3</v>
      </c>
      <c r="M110" s="6">
        <f>0</f>
        <v>0</v>
      </c>
      <c r="N110" s="6">
        <f t="array" ref="N110:O111">MMULT(MMULT(MINVERSE(L110:M111),H110:I111),MINVERSE(L110:M111))</f>
        <v>1.0000000000000002</v>
      </c>
      <c r="O110" s="6">
        <v>0.51982641995158763</v>
      </c>
      <c r="P110" s="3">
        <f t="shared" ref="P110" si="501">SQRT(B$3 + B$4*J108 + B$5*P108^2)</f>
        <v>8.7791402565689115E-3</v>
      </c>
      <c r="Q110" s="1">
        <f t="shared" ref="Q110" si="502">Q108</f>
        <v>0</v>
      </c>
      <c r="R110" s="12">
        <f t="array" ref="R110:S111">MMULT(MMULT(P110:Q111,N110:O111),P110:Q111)</f>
        <v>7.7073303644508868E-5</v>
      </c>
      <c r="S110" s="12">
        <v>7.4154486406133234E-5</v>
      </c>
      <c r="T110" s="4" cm="1">
        <f t="array" ref="T110">-1/2*(IFERROR(2*LN(2*PI()) + LN(MDETERM(R110:S111)) + MMULT(MMULT(D110:E110,MINVERSE(R110:S111)),TRANSPOSE(D110:E110)),1000000000))</f>
        <v>6.3667556600536903</v>
      </c>
    </row>
    <row r="111" spans="1:20" x14ac:dyDescent="0.25">
      <c r="A111" s="9"/>
      <c r="B111" s="10"/>
      <c r="C111" s="10"/>
      <c r="D111" s="10"/>
      <c r="E111" s="10"/>
      <c r="F111" s="5"/>
      <c r="G111" s="5"/>
      <c r="H111" s="12">
        <v>6.4299072282509312E-5</v>
      </c>
      <c r="I111" s="12">
        <v>2.2605190896268855E-4</v>
      </c>
      <c r="J111" s="12">
        <v>-2.5164475636219262E-5</v>
      </c>
      <c r="K111" s="12">
        <v>2.5397457004748617E-5</v>
      </c>
      <c r="L111" s="6">
        <f>0</f>
        <v>0</v>
      </c>
      <c r="M111" s="6">
        <f t="shared" ref="M111" si="503">SQRT(I111)</f>
        <v>1.5035022745665819E-2</v>
      </c>
      <c r="N111" s="6">
        <v>0.51982641995158763</v>
      </c>
      <c r="O111" s="6">
        <v>1</v>
      </c>
      <c r="P111" s="1">
        <f t="shared" ref="P111" si="504">P109</f>
        <v>0</v>
      </c>
      <c r="Q111" s="3">
        <f t="shared" ref="Q111" si="505">SQRT(C$3 + C$4*K109 + C$5*Q109^2)</f>
        <v>1.6249017086297914E-2</v>
      </c>
      <c r="R111" s="12">
        <v>7.4154486406133248E-5</v>
      </c>
      <c r="S111" s="12">
        <v>2.6403055627080156E-4</v>
      </c>
    </row>
    <row r="112" spans="1:20" x14ac:dyDescent="0.25">
      <c r="A112" s="13">
        <f t="shared" ref="A112" si="506">A110+1</f>
        <v>49</v>
      </c>
      <c r="B112" s="10" cm="1">
        <f t="array" ref="B112">INDEX(DCC_results!B$17:B$1274,$A112)</f>
        <v>-2.9005264455483903E-5</v>
      </c>
      <c r="C112" s="10" cm="1">
        <f t="array" ref="C112">INDEX(DCC_results!C$17:C$1274,$A112)</f>
        <v>2.3438781296140965E-2</v>
      </c>
      <c r="D112" s="10">
        <f t="shared" ref="D112" si="507">B112-B$2</f>
        <v>-7.7516020149119222E-4</v>
      </c>
      <c r="E112" s="10">
        <f t="shared" ref="E112" si="508">C112-C$2</f>
        <v>2.1835807415849104E-2</v>
      </c>
      <c r="F112" s="5">
        <f t="shared" ref="F112" si="509">D112^2</f>
        <v>6.0087333797586569E-7</v>
      </c>
      <c r="G112" s="5">
        <f t="shared" ref="G112" si="510">E112^2</f>
        <v>4.7680248550205075E-4</v>
      </c>
      <c r="H112" s="12">
        <f t="array" ref="H112:I113">(1-B$11-B$12)*F$4:G$5 + B$11*J110:K111 + B$12*H110:I111</f>
        <v>6.3598518590891268E-5</v>
      </c>
      <c r="I112" s="12">
        <v>6.0007707241567295E-5</v>
      </c>
      <c r="J112" s="12">
        <f t="array" ref="J112:K113">MMULT(TRANSPOSE(D110:E110),D110:E110)</f>
        <v>9.8592156611003253E-5</v>
      </c>
      <c r="K112" s="12">
        <v>1.7484096885330899E-4</v>
      </c>
      <c r="L112" s="6">
        <f t="shared" ref="L112" si="511">SQRT(H112)</f>
        <v>7.9748679356395156E-3</v>
      </c>
      <c r="M112" s="6">
        <f>0</f>
        <v>0</v>
      </c>
      <c r="N112" s="6">
        <f t="array" ref="N112:O113">MMULT(MMULT(MINVERSE(L112:M113),H112:I113),MINVERSE(L112:M113))</f>
        <v>1</v>
      </c>
      <c r="O112" s="6">
        <v>0.51367832848755435</v>
      </c>
      <c r="P112" s="3">
        <f t="shared" ref="P112" si="512">SQRT(B$3 + B$4*J110 + B$5*P110^2)</f>
        <v>8.220438526452864E-3</v>
      </c>
      <c r="Q112" s="1">
        <f t="shared" ref="Q112" si="513">Q110</f>
        <v>0</v>
      </c>
      <c r="R112" s="12">
        <f t="array" ref="R112:S113">MMULT(MMULT(P112:Q113,N112:O113),P112:Q113)</f>
        <v>6.7575609567190536E-5</v>
      </c>
      <c r="S112" s="12">
        <v>6.5253959849878256E-5</v>
      </c>
      <c r="T112" s="4" cm="1">
        <f t="array" ref="T112">-1/2*(IFERROR(2*LN(2*PI()) + LN(MDETERM(R112:S113)) + MMULT(MMULT(D112:E112,MINVERSE(R112:S113)),TRANSPOSE(D112:E112)),1000000000))</f>
        <v>5.8311854184451555</v>
      </c>
    </row>
    <row r="113" spans="1:20" x14ac:dyDescent="0.25">
      <c r="A113" s="9"/>
      <c r="B113" s="10"/>
      <c r="C113" s="10"/>
      <c r="D113" s="10"/>
      <c r="E113" s="10"/>
      <c r="F113" s="5"/>
      <c r="G113" s="5"/>
      <c r="H113" s="12">
        <v>6.0007707241567295E-5</v>
      </c>
      <c r="I113" s="12">
        <v>2.1457769720513426E-4</v>
      </c>
      <c r="J113" s="12">
        <v>1.7484096885330899E-4</v>
      </c>
      <c r="K113" s="12">
        <v>3.1005878601657555E-4</v>
      </c>
      <c r="L113" s="6">
        <f>0</f>
        <v>0</v>
      </c>
      <c r="M113" s="6">
        <f t="shared" ref="M113" si="514">SQRT(I113)</f>
        <v>1.4648470814564033E-2</v>
      </c>
      <c r="N113" s="6">
        <v>0.51367832848755446</v>
      </c>
      <c r="O113" s="6">
        <v>1.0000000000000002</v>
      </c>
      <c r="P113" s="1">
        <f t="shared" ref="P113" si="515">P111</f>
        <v>0</v>
      </c>
      <c r="Q113" s="3">
        <f t="shared" ref="Q113" si="516">SQRT(C$3 + C$4*K111 + C$5*Q111^2)</f>
        <v>1.5453278861165466E-2</v>
      </c>
      <c r="R113" s="12">
        <v>6.5253959849878256E-5</v>
      </c>
      <c r="S113" s="12">
        <v>2.3880382756094349E-4</v>
      </c>
    </row>
    <row r="114" spans="1:20" x14ac:dyDescent="0.25">
      <c r="A114" s="13">
        <f t="shared" ref="A114" si="517">A112+1</f>
        <v>50</v>
      </c>
      <c r="B114" s="10" cm="1">
        <f t="array" ref="B114">INDEX(DCC_results!B$17:B$1274,$A114)</f>
        <v>9.644530173601451E-3</v>
      </c>
      <c r="C114" s="10" cm="1">
        <f t="array" ref="C114">INDEX(DCC_results!C$17:C$1274,$A114)</f>
        <v>1.2652178496225908E-2</v>
      </c>
      <c r="D114" s="10">
        <f t="shared" ref="D114" si="518">B114-B$2</f>
        <v>8.8983752365657427E-3</v>
      </c>
      <c r="E114" s="10">
        <f t="shared" ref="E114" si="519">C114-C$2</f>
        <v>1.1049204615934049E-2</v>
      </c>
      <c r="F114" s="5">
        <f t="shared" ref="F114" si="520">D114^2</f>
        <v>7.9181081850726432E-5</v>
      </c>
      <c r="G114" s="5">
        <f t="shared" ref="G114" si="521">E114^2</f>
        <v>1.2208492264477829E-4</v>
      </c>
      <c r="H114" s="12">
        <f t="array" ref="H114:I115">(1-B$11-B$12)*F$4:G$5 + B$11*J112:K113 + B$12*H112:I113</f>
        <v>6.6505144476964505E-5</v>
      </c>
      <c r="I114" s="12">
        <v>7.2507225067453717E-5</v>
      </c>
      <c r="J114" s="12">
        <f t="array" ref="J114:K115">MMULT(TRANSPOSE(D112:E112),D112:E112)</f>
        <v>6.0087333797586569E-7</v>
      </c>
      <c r="K114" s="12">
        <v>-1.6926248876192462E-5</v>
      </c>
      <c r="L114" s="6">
        <f t="shared" ref="L114" si="522">SQRT(H114)</f>
        <v>8.1550686371706579E-3</v>
      </c>
      <c r="M114" s="6">
        <f>0</f>
        <v>0</v>
      </c>
      <c r="N114" s="6">
        <f t="array" ref="N114:O115">MMULT(MMULT(MINVERSE(L114:M115),H114:I115),MINVERSE(L114:M115))</f>
        <v>1.0000000000000002</v>
      </c>
      <c r="O114" s="6">
        <v>0.58788115353418158</v>
      </c>
      <c r="P114" s="3">
        <f t="shared" ref="P114" si="523">SQRT(B$3 + B$4*J112 + B$5*P112^2)</f>
        <v>8.4898182957187738E-3</v>
      </c>
      <c r="Q114" s="1">
        <f t="shared" ref="Q114" si="524">Q112</f>
        <v>0</v>
      </c>
      <c r="R114" s="12">
        <f t="array" ref="R114:S115">MMULT(MMULT(P114:Q115,N114:O115),P114:Q115)</f>
        <v>7.2077014694321234E-5</v>
      </c>
      <c r="S114" s="12">
        <v>7.8278845684149728E-5</v>
      </c>
      <c r="T114" s="4" cm="1">
        <f t="array" ref="T114">-1/2*(IFERROR(2*LN(2*PI()) + LN(MDETERM(R114:S115)) + MMULT(MMULT(D114:E114,MINVERSE(R114:S115)),TRANSPOSE(D114:E114)),1000000000))</f>
        <v>6.7429063284270985</v>
      </c>
    </row>
    <row r="115" spans="1:20" x14ac:dyDescent="0.25">
      <c r="A115" s="9"/>
      <c r="B115" s="10"/>
      <c r="C115" s="10"/>
      <c r="D115" s="10"/>
      <c r="E115" s="10"/>
      <c r="F115" s="5"/>
      <c r="G115" s="5"/>
      <c r="H115" s="12">
        <v>7.2507225067453717E-5</v>
      </c>
      <c r="I115" s="12">
        <v>2.2873269784875973E-4</v>
      </c>
      <c r="J115" s="12">
        <v>-1.6926248876192462E-5</v>
      </c>
      <c r="K115" s="12">
        <v>4.7680248550205075E-4</v>
      </c>
      <c r="L115" s="6">
        <f>0</f>
        <v>0</v>
      </c>
      <c r="M115" s="6">
        <f t="shared" ref="M115" si="525">SQRT(I115)</f>
        <v>1.5123911459961663E-2</v>
      </c>
      <c r="N115" s="6">
        <v>0.58788115353418158</v>
      </c>
      <c r="O115" s="6">
        <v>1.0000000000000002</v>
      </c>
      <c r="P115" s="1">
        <f t="shared" ref="P115" si="526">P113</f>
        <v>0</v>
      </c>
      <c r="Q115" s="3">
        <f t="shared" ref="Q115" si="527">SQRT(C$3 + C$4*K113 + C$5*Q113^2)</f>
        <v>1.5683987224031568E-2</v>
      </c>
      <c r="R115" s="12">
        <v>7.8278845684149728E-5</v>
      </c>
      <c r="S115" s="12">
        <v>2.4598745524358548E-4</v>
      </c>
    </row>
    <row r="116" spans="1:20" x14ac:dyDescent="0.25">
      <c r="A116" s="13">
        <f t="shared" ref="A116" si="528">A114+1</f>
        <v>51</v>
      </c>
      <c r="B116" s="10" cm="1">
        <f t="array" ref="B116">INDEX(DCC_results!B$17:B$1274,$A116)</f>
        <v>4.0747337776754211E-3</v>
      </c>
      <c r="C116" s="10" cm="1">
        <f t="array" ref="C116">INDEX(DCC_results!C$17:C$1274,$A116)</f>
        <v>4.9027360430176081E-3</v>
      </c>
      <c r="D116" s="10">
        <f t="shared" ref="D116" si="529">B116-B$2</f>
        <v>3.3285788406397128E-3</v>
      </c>
      <c r="E116" s="10">
        <f t="shared" ref="E116" si="530">C116-C$2</f>
        <v>3.2997621627257486E-3</v>
      </c>
      <c r="F116" s="5">
        <f t="shared" ref="F116" si="531">D116^2</f>
        <v>1.1079437098354415E-5</v>
      </c>
      <c r="G116" s="5">
        <f t="shared" ref="G116" si="532">E116^2</f>
        <v>1.0888430330556509E-5</v>
      </c>
      <c r="H116" s="12">
        <f t="array" ref="H116:I117">(1-B$11-B$12)*F$4:G$5 + B$11*J114:K115 + B$12*H114:I115</f>
        <v>6.0925779778784929E-5</v>
      </c>
      <c r="I116" s="12">
        <v>6.6202392231314499E-5</v>
      </c>
      <c r="J116" s="12">
        <f t="array" ref="J116:K117">MMULT(TRANSPOSE(D114:E114),D114:E114)</f>
        <v>7.9181081850726432E-5</v>
      </c>
      <c r="K116" s="12">
        <v>9.831996873817543E-5</v>
      </c>
      <c r="L116" s="6">
        <f t="shared" ref="L116" si="533">SQRT(H116)</f>
        <v>7.8054967669447493E-3</v>
      </c>
      <c r="M116" s="6">
        <f>0</f>
        <v>0</v>
      </c>
      <c r="N116" s="6">
        <f t="array" ref="N116:O117">MMULT(MMULT(MINVERSE(L116:M117),H116:I117),MINVERSE(L116:M117))</f>
        <v>1</v>
      </c>
      <c r="O116" s="6">
        <v>0.53517182589931855</v>
      </c>
      <c r="P116" s="3">
        <f t="shared" ref="P116" si="534">SQRT(B$3 + B$4*J114 + B$5*P114^2)</f>
        <v>7.7526193032810761E-3</v>
      </c>
      <c r="Q116" s="1">
        <f t="shared" ref="Q116" si="535">Q114</f>
        <v>0</v>
      </c>
      <c r="R116" s="12">
        <f t="array" ref="R116:S117">MMULT(MMULT(P116:Q117,N116:O117),P116:Q117)</f>
        <v>6.010310606160636E-5</v>
      </c>
      <c r="S116" s="12">
        <v>6.786340606714971E-5</v>
      </c>
      <c r="T116" s="4" cm="1">
        <f t="array" ref="T116">-1/2*(IFERROR(2*LN(2*PI()) + LN(MDETERM(R116:S117)) + MMULT(MMULT(D116:E116,MINVERSE(R116:S117)),TRANSPOSE(D116:E116)),1000000000))</f>
        <v>7.2109706593399165</v>
      </c>
    </row>
    <row r="117" spans="1:20" x14ac:dyDescent="0.25">
      <c r="A117" s="9"/>
      <c r="B117" s="10"/>
      <c r="C117" s="10"/>
      <c r="D117" s="10"/>
      <c r="E117" s="10"/>
      <c r="F117" s="5"/>
      <c r="G117" s="5"/>
      <c r="H117" s="12">
        <v>6.6202392231314499E-5</v>
      </c>
      <c r="I117" s="12">
        <v>2.5116538499060035E-4</v>
      </c>
      <c r="J117" s="12">
        <v>9.831996873817543E-5</v>
      </c>
      <c r="K117" s="12">
        <v>1.2208492264477829E-4</v>
      </c>
      <c r="L117" s="6">
        <f>0</f>
        <v>0</v>
      </c>
      <c r="M117" s="6">
        <f t="shared" ref="M117" si="536">SQRT(I117)</f>
        <v>1.5848198162270698E-2</v>
      </c>
      <c r="N117" s="6">
        <v>0.53517182589931855</v>
      </c>
      <c r="O117" s="6">
        <v>1.0000000000000002</v>
      </c>
      <c r="P117" s="1">
        <f t="shared" ref="P117" si="537">P115</f>
        <v>0</v>
      </c>
      <c r="Q117" s="3">
        <f t="shared" ref="Q117" si="538">SQRT(C$3 + C$4*K115 + C$5*Q115^2)</f>
        <v>1.635663464175879E-2</v>
      </c>
      <c r="R117" s="12">
        <v>6.7863406067149724E-5</v>
      </c>
      <c r="S117" s="12">
        <v>2.6753949680398376E-4</v>
      </c>
    </row>
    <row r="118" spans="1:20" x14ac:dyDescent="0.25">
      <c r="A118" s="13">
        <f t="shared" ref="A118" si="539">A116+1</f>
        <v>52</v>
      </c>
      <c r="B118" s="10" cm="1">
        <f t="array" ref="B118">INDEX(DCC_results!B$17:B$1274,$A118)</f>
        <v>1.5975278852071728E-3</v>
      </c>
      <c r="C118" s="10" cm="1">
        <f t="array" ref="C118">INDEX(DCC_results!C$17:C$1274,$A118)</f>
        <v>5.9017941454202472E-3</v>
      </c>
      <c r="D118" s="10">
        <f t="shared" ref="D118" si="540">B118-B$2</f>
        <v>8.513729481714645E-4</v>
      </c>
      <c r="E118" s="10">
        <f t="shared" ref="E118" si="541">C118-C$2</f>
        <v>4.2988202651283881E-3</v>
      </c>
      <c r="F118" s="5">
        <f t="shared" ref="F118" si="542">D118^2</f>
        <v>7.2483589687817116E-7</v>
      </c>
      <c r="G118" s="5">
        <f t="shared" ref="G118" si="543">E118^2</f>
        <v>1.8479855671878503E-5</v>
      </c>
      <c r="H118" s="12">
        <f t="array" ref="H118:I119">(1-B$11-B$12)*F$4:G$5 + B$11*J116:K117 + B$12*H116:I117</f>
        <v>6.3199430363688943E-5</v>
      </c>
      <c r="I118" s="12">
        <v>7.0809005239320065E-5</v>
      </c>
      <c r="J118" s="12">
        <f t="array" ref="J118:K119">MMULT(TRANSPOSE(D116:E116),D116:E116)</f>
        <v>1.1079437098354415E-5</v>
      </c>
      <c r="K118" s="12">
        <v>1.0983518513992464E-5</v>
      </c>
      <c r="L118" s="6">
        <f t="shared" ref="L118" si="544">SQRT(H118)</f>
        <v>7.9498069387683203E-3</v>
      </c>
      <c r="M118" s="6">
        <f>0</f>
        <v>0</v>
      </c>
      <c r="N118" s="6">
        <f t="array" ref="N118:O119">MMULT(MMULT(MINVERSE(L118:M119),H118:I119),MINVERSE(L118:M119))</f>
        <v>1.0000000000000002</v>
      </c>
      <c r="O118" s="6">
        <v>0.57610186211694236</v>
      </c>
      <c r="P118" s="3">
        <f t="shared" ref="P118" si="545">SQRT(B$3 + B$4*J116 + B$5*P116^2)</f>
        <v>7.971831114514473E-3</v>
      </c>
      <c r="Q118" s="1">
        <f t="shared" ref="Q118" si="546">Q116</f>
        <v>0</v>
      </c>
      <c r="R118" s="12">
        <f t="array" ref="R118:S119">MMULT(MMULT(P118:Q119,N118:O119),P118:Q119)</f>
        <v>6.3550091318341072E-5</v>
      </c>
      <c r="S118" s="12">
        <v>7.2728712021345989E-5</v>
      </c>
      <c r="T118" s="4" cm="1">
        <f t="array" ref="T118">-1/2*(IFERROR(2*LN(2*PI()) + LN(MDETERM(R118:S119)) + MMULT(MMULT(D118:E118,MINVERSE(R118:S119)),TRANSPOSE(D118:E118)),1000000000))</f>
        <v>7.3023954538660227</v>
      </c>
    </row>
    <row r="119" spans="1:20" x14ac:dyDescent="0.25">
      <c r="A119" s="9"/>
      <c r="B119" s="10"/>
      <c r="C119" s="10"/>
      <c r="D119" s="10"/>
      <c r="E119" s="10"/>
      <c r="F119" s="5"/>
      <c r="G119" s="5"/>
      <c r="H119" s="12">
        <v>7.0809005239320065E-5</v>
      </c>
      <c r="I119" s="12">
        <v>2.3903707431816858E-4</v>
      </c>
      <c r="J119" s="12">
        <v>1.0983518513992464E-5</v>
      </c>
      <c r="K119" s="12">
        <v>1.0888430330556509E-5</v>
      </c>
      <c r="L119" s="6">
        <f>0</f>
        <v>0</v>
      </c>
      <c r="M119" s="6">
        <f t="shared" ref="M119" si="547">SQRT(I119)</f>
        <v>1.5460823856385163E-2</v>
      </c>
      <c r="N119" s="6">
        <v>0.57610186211694236</v>
      </c>
      <c r="O119" s="6">
        <v>1.0000000000000002</v>
      </c>
      <c r="P119" s="1">
        <f t="shared" ref="P119" si="548">P117</f>
        <v>0</v>
      </c>
      <c r="Q119" s="3">
        <f t="shared" ref="Q119" si="549">SQRT(C$3 + C$4*K117 + C$5*Q117^2)</f>
        <v>1.5836110668658733E-2</v>
      </c>
      <c r="R119" s="12">
        <v>7.2728712021345989E-5</v>
      </c>
      <c r="S119" s="12">
        <v>2.5078240111000698E-4</v>
      </c>
    </row>
    <row r="120" spans="1:20" x14ac:dyDescent="0.25">
      <c r="A120" s="13">
        <f t="shared" ref="A120" si="550">A118+1</f>
        <v>53</v>
      </c>
      <c r="B120" s="10" cm="1">
        <f t="array" ref="B120">INDEX(DCC_results!B$17:B$1274,$A120)</f>
        <v>-3.1423483816916953E-4</v>
      </c>
      <c r="C120" s="10" cm="1">
        <f t="array" ref="C120">INDEX(DCC_results!C$17:C$1274,$A120)</f>
        <v>6.9623719001798978E-3</v>
      </c>
      <c r="D120" s="10">
        <f t="shared" ref="D120" si="551">B120-B$2</f>
        <v>-1.0603897752048778E-3</v>
      </c>
      <c r="E120" s="10">
        <f t="shared" ref="E120" si="552">C120-C$2</f>
        <v>5.3593980198880387E-3</v>
      </c>
      <c r="F120" s="5">
        <f t="shared" ref="F120" si="553">D120^2</f>
        <v>1.1244264753590513E-6</v>
      </c>
      <c r="G120" s="5">
        <f t="shared" ref="G120" si="554">E120^2</f>
        <v>2.8723147135579829E-5</v>
      </c>
      <c r="H120" s="12">
        <f t="array" ref="H120:I121">(1-B$11-B$12)*F$4:G$5 + B$11*J118:K119 + B$12*H118:I119</f>
        <v>5.9493697270044134E-5</v>
      </c>
      <c r="I120" s="12">
        <v>6.7201931721320033E-5</v>
      </c>
      <c r="J120" s="12">
        <f t="array" ref="J120:K121">MMULT(TRANSPOSE(D118:E118),D118:E118)</f>
        <v>7.2483589687817116E-7</v>
      </c>
      <c r="K120" s="12">
        <v>3.6598992827815925E-6</v>
      </c>
      <c r="L120" s="6">
        <f t="shared" ref="L120" si="555">SQRT(H120)</f>
        <v>7.7132157541484692E-3</v>
      </c>
      <c r="M120" s="6">
        <f>0</f>
        <v>0</v>
      </c>
      <c r="N120" s="6">
        <f t="array" ref="N120:O121">MMULT(MMULT(MINVERSE(L120:M121),H120:I121),MINVERSE(L120:M121))</f>
        <v>0.99999999999999978</v>
      </c>
      <c r="O120" s="6">
        <v>0.58441248670386092</v>
      </c>
      <c r="P120" s="3">
        <f t="shared" ref="P120" si="556">SQRT(B$3 + B$4*J118 + B$5*P118^2)</f>
        <v>7.4473462697197132E-3</v>
      </c>
      <c r="Q120" s="1">
        <f t="shared" ref="Q120" si="557">Q118</f>
        <v>0</v>
      </c>
      <c r="R120" s="12">
        <f t="array" ref="R120:S121">MMULT(MMULT(P120:Q121,N120:O121),P120:Q121)</f>
        <v>5.5462966461108115E-5</v>
      </c>
      <c r="S120" s="12">
        <v>6.5568412641870265E-5</v>
      </c>
      <c r="T120" s="4" cm="1">
        <f t="array" ref="T120">-1/2*(IFERROR(2*LN(2*PI()) + LN(MDETERM(R120:S121)) + MMULT(MMULT(D120:E120,MINVERSE(R120:S121)),TRANSPOSE(D120:E120)),1000000000))</f>
        <v>7.309863927032116</v>
      </c>
    </row>
    <row r="121" spans="1:20" x14ac:dyDescent="0.25">
      <c r="A121" s="9"/>
      <c r="B121" s="10"/>
      <c r="C121" s="10"/>
      <c r="D121" s="10"/>
      <c r="E121" s="10"/>
      <c r="F121" s="5"/>
      <c r="G121" s="5"/>
      <c r="H121" s="12">
        <v>6.7201931721320033E-5</v>
      </c>
      <c r="I121" s="12">
        <v>2.2225604485777772E-4</v>
      </c>
      <c r="J121" s="12">
        <v>3.6598992827815925E-6</v>
      </c>
      <c r="K121" s="12">
        <v>1.8479855671878503E-5</v>
      </c>
      <c r="L121" s="6">
        <f>0</f>
        <v>0</v>
      </c>
      <c r="M121" s="6">
        <f t="shared" ref="M121" si="558">SQRT(I121)</f>
        <v>1.4908254252519902E-2</v>
      </c>
      <c r="N121" s="6">
        <v>0.58441248670386081</v>
      </c>
      <c r="O121" s="6">
        <v>1</v>
      </c>
      <c r="P121" s="1">
        <f t="shared" ref="P121" si="559">P119</f>
        <v>0</v>
      </c>
      <c r="Q121" s="3">
        <f t="shared" ref="Q121" si="560">SQRT(C$3 + C$4*K119 + C$5*Q119^2)</f>
        <v>1.5065156102751139E-2</v>
      </c>
      <c r="R121" s="12">
        <v>6.5568412641870251E-5</v>
      </c>
      <c r="S121" s="12">
        <v>2.2695892840025989E-4</v>
      </c>
    </row>
    <row r="122" spans="1:20" x14ac:dyDescent="0.25">
      <c r="A122" s="13">
        <f t="shared" ref="A122" si="561">A120+1</f>
        <v>54</v>
      </c>
      <c r="B122" s="10" cm="1">
        <f t="array" ref="B122">INDEX(DCC_results!B$17:B$1274,$A122)</f>
        <v>-1.0620666006249113E-3</v>
      </c>
      <c r="C122" s="10" cm="1">
        <f t="array" ref="C122">INDEX(DCC_results!C$17:C$1274,$A122)</f>
        <v>-2.0976072094468501E-3</v>
      </c>
      <c r="D122" s="10">
        <f t="shared" ref="D122" si="562">B122-B$2</f>
        <v>-1.8082215376606196E-3</v>
      </c>
      <c r="E122" s="10">
        <f t="shared" ref="E122" si="563">C122-C$2</f>
        <v>-3.7005810897387096E-3</v>
      </c>
      <c r="F122" s="5">
        <f t="shared" ref="F122" si="564">D122^2</f>
        <v>3.2696651292597357E-6</v>
      </c>
      <c r="G122" s="5">
        <f t="shared" ref="G122" si="565">E122^2</f>
        <v>1.3694300401731735E-5</v>
      </c>
      <c r="H122" s="12">
        <f t="array" ref="H122:I123">(1-B$11-B$12)*F$4:G$5 + B$11*J120:K121 + B$12*H120:I121</f>
        <v>5.6185867236870782E-5</v>
      </c>
      <c r="I122" s="12">
        <v>6.4194409103148956E-5</v>
      </c>
      <c r="J122" s="12">
        <f t="array" ref="J122:K123">MMULT(TRANSPOSE(D120:E120),D120:E120)</f>
        <v>1.1244264753590513E-6</v>
      </c>
      <c r="K122" s="12">
        <v>-5.6830508615425451E-6</v>
      </c>
      <c r="L122" s="6">
        <f t="shared" ref="L122" si="566">SQRT(H122)</f>
        <v>7.4957232630928142E-3</v>
      </c>
      <c r="M122" s="6">
        <f>0</f>
        <v>0</v>
      </c>
      <c r="N122" s="6">
        <f t="array" ref="N122:O123">MMULT(MMULT(MINVERSE(L122:M123),H122:I123),MINVERSE(L122:M123))</f>
        <v>1</v>
      </c>
      <c r="O122" s="6">
        <v>0.5889190692193782</v>
      </c>
      <c r="P122" s="3">
        <f t="shared" ref="P122" si="567">SQRT(B$3 + B$4*J120 + B$5*P120^2)</f>
        <v>6.9207329087187328E-3</v>
      </c>
      <c r="Q122" s="1">
        <f t="shared" ref="Q122" si="568">Q120</f>
        <v>0</v>
      </c>
      <c r="R122" s="12">
        <f t="array" ref="R122:S123">MMULT(MMULT(P122:Q123,N122:O123),P122:Q123)</f>
        <v>4.7896543993822451E-5</v>
      </c>
      <c r="S122" s="12">
        <v>5.8903609682482805E-5</v>
      </c>
      <c r="T122" s="4" cm="1">
        <f t="array" ref="T122">-1/2*(IFERROR(2*LN(2*PI()) + LN(MDETERM(R122:S123)) + MMULT(MMULT(D122:E122,MINVERSE(R122:S123)),TRANSPOSE(D122:E122)),1000000000))</f>
        <v>7.5430943805082986</v>
      </c>
    </row>
    <row r="123" spans="1:20" x14ac:dyDescent="0.25">
      <c r="A123" s="9"/>
      <c r="B123" s="10"/>
      <c r="C123" s="10"/>
      <c r="D123" s="10"/>
      <c r="E123" s="10"/>
      <c r="F123" s="5"/>
      <c r="G123" s="5"/>
      <c r="H123" s="12">
        <v>6.4194409103148956E-5</v>
      </c>
      <c r="I123" s="12">
        <v>2.1147356592975938E-4</v>
      </c>
      <c r="J123" s="12">
        <v>-5.6830508615425451E-6</v>
      </c>
      <c r="K123" s="12">
        <v>2.8723147135579829E-5</v>
      </c>
      <c r="L123" s="6">
        <f>0</f>
        <v>0</v>
      </c>
      <c r="M123" s="6">
        <f t="shared" ref="M123" si="569">SQRT(I123)</f>
        <v>1.4542130721794498E-2</v>
      </c>
      <c r="N123" s="6">
        <v>0.5889190692193782</v>
      </c>
      <c r="O123" s="6">
        <v>1</v>
      </c>
      <c r="P123" s="1">
        <f t="shared" ref="P123" si="570">P121</f>
        <v>0</v>
      </c>
      <c r="Q123" s="3">
        <f t="shared" ref="Q123" si="571">SQRT(C$3 + C$4*K121 + C$5*Q121^2)</f>
        <v>1.4452208012222184E-2</v>
      </c>
      <c r="R123" s="12">
        <v>5.8903609682482805E-5</v>
      </c>
      <c r="S123" s="12">
        <v>2.0886631642853909E-4</v>
      </c>
    </row>
    <row r="124" spans="1:20" x14ac:dyDescent="0.25">
      <c r="A124" s="13">
        <f t="shared" ref="A124" si="572">A122+1</f>
        <v>55</v>
      </c>
      <c r="B124" s="10" cm="1">
        <f t="array" ref="B124">INDEX(DCC_results!B$17:B$1274,$A124)</f>
        <v>6.1264869245991616E-3</v>
      </c>
      <c r="C124" s="10" cm="1">
        <f t="array" ref="C124">INDEX(DCC_results!C$17:C$1274,$A124)</f>
        <v>8.1744183160581407E-3</v>
      </c>
      <c r="D124" s="10">
        <f t="shared" ref="D124" si="573">B124-B$2</f>
        <v>5.3803319875634532E-3</v>
      </c>
      <c r="E124" s="10">
        <f t="shared" ref="E124" si="574">C124-C$2</f>
        <v>6.5714444357662816E-3</v>
      </c>
      <c r="F124" s="5">
        <f t="shared" ref="F124" si="575">D124^2</f>
        <v>2.89479722963985E-5</v>
      </c>
      <c r="G124" s="5">
        <f t="shared" ref="G124" si="576">E124^2</f>
        <v>4.3183881972363621E-5</v>
      </c>
      <c r="H124" s="12">
        <f t="array" ref="H124:I125">(1-B$11-B$12)*F$4:G$5 + B$11*J122:K123 + B$12*H122:I123</f>
        <v>5.3975967511838018E-5</v>
      </c>
      <c r="I124" s="12">
        <v>6.1437465132467185E-5</v>
      </c>
      <c r="J124" s="12">
        <f t="array" ref="J124:K125">MMULT(TRANSPOSE(D122:E122),D122:E122)</f>
        <v>3.2696651292597357E-6</v>
      </c>
      <c r="K124" s="12">
        <v>6.6914704283251413E-6</v>
      </c>
      <c r="L124" s="6">
        <f t="shared" ref="L124" si="577">SQRT(H124)</f>
        <v>7.3468338426725035E-3</v>
      </c>
      <c r="M124" s="6">
        <f>0</f>
        <v>0</v>
      </c>
      <c r="N124" s="6">
        <f t="array" ref="N124:O125">MMULT(MMULT(MINVERSE(L124:M125),H124:I125),MINVERSE(L124:M125))</f>
        <v>0.99999999999999989</v>
      </c>
      <c r="O124" s="6">
        <v>0.5841170631450775</v>
      </c>
      <c r="P124" s="3">
        <f t="shared" ref="P124" si="578">SQRT(B$3 + B$4*J122 + B$5*P122^2)</f>
        <v>6.5108310563840605E-3</v>
      </c>
      <c r="Q124" s="1">
        <f t="shared" ref="Q124" si="579">Q122</f>
        <v>0</v>
      </c>
      <c r="R124" s="12">
        <f t="array" ref="R124:S125">MMULT(MMULT(P124:Q125,N124:O125),P124:Q125)</f>
        <v>4.2390921044775176E-5</v>
      </c>
      <c r="S124" s="12">
        <v>5.3182396090293207E-5</v>
      </c>
      <c r="T124" s="4" cm="1">
        <f t="array" ref="T124">-1/2*(IFERROR(2*LN(2*PI()) + LN(MDETERM(R124:S125)) + MMULT(MMULT(D124:E124,MINVERSE(R124:S125)),TRANSPOSE(D124:E124)),1000000000))</f>
        <v>7.3333498653007325</v>
      </c>
    </row>
    <row r="125" spans="1:20" x14ac:dyDescent="0.25">
      <c r="A125" s="9"/>
      <c r="B125" s="10"/>
      <c r="C125" s="10"/>
      <c r="D125" s="10"/>
      <c r="E125" s="10"/>
      <c r="F125" s="5"/>
      <c r="G125" s="5"/>
      <c r="H125" s="12">
        <v>6.1437465132467185E-5</v>
      </c>
      <c r="I125" s="12">
        <v>2.0495869901752028E-4</v>
      </c>
      <c r="J125" s="12">
        <v>6.6914704283251413E-6</v>
      </c>
      <c r="K125" s="12">
        <v>1.3694300401731735E-5</v>
      </c>
      <c r="L125" s="6">
        <f>0</f>
        <v>0</v>
      </c>
      <c r="M125" s="6">
        <f t="shared" ref="M125" si="580">SQRT(I125)</f>
        <v>1.4316378697754551E-2</v>
      </c>
      <c r="N125" s="6">
        <v>0.5841170631450775</v>
      </c>
      <c r="O125" s="6">
        <v>0.99999999999999989</v>
      </c>
      <c r="P125" s="1">
        <f t="shared" ref="P125" si="581">P123</f>
        <v>0</v>
      </c>
      <c r="Q125" s="3">
        <f t="shared" ref="Q125" si="582">SQRT(C$3 + C$4*K123 + C$5*Q123^2)</f>
        <v>1.398400533158763E-2</v>
      </c>
      <c r="R125" s="12">
        <v>5.3182396090293207E-5</v>
      </c>
      <c r="S125" s="12">
        <v>1.9555240511387123E-4</v>
      </c>
    </row>
    <row r="126" spans="1:20" x14ac:dyDescent="0.25">
      <c r="A126" s="13">
        <f t="shared" ref="A126" si="583">A124+1</f>
        <v>56</v>
      </c>
      <c r="B126" s="10" cm="1">
        <f t="array" ref="B126">INDEX(DCC_results!B$17:B$1274,$A126)</f>
        <v>-3.032744159600087E-4</v>
      </c>
      <c r="C126" s="10" cm="1">
        <f t="array" ref="C126">INDEX(DCC_results!C$17:C$1274,$A126)</f>
        <v>2.7027027027026973E-2</v>
      </c>
      <c r="D126" s="10">
        <f t="shared" ref="D126" si="584">B126-B$2</f>
        <v>-1.049429352995717E-3</v>
      </c>
      <c r="E126" s="10">
        <f t="shared" ref="E126" si="585">C126-C$2</f>
        <v>2.5424053146735112E-2</v>
      </c>
      <c r="F126" s="5">
        <f t="shared" ref="F126" si="586">D126^2</f>
        <v>1.1013019669290093E-6</v>
      </c>
      <c r="G126" s="5">
        <f t="shared" ref="G126" si="587">E126^2</f>
        <v>6.4638247840801159E-4</v>
      </c>
      <c r="H126" s="12">
        <f t="array" ref="H126:I127">(1-B$11-B$12)*F$4:G$5 + B$11*J124:K125 + B$12*H124:I125</f>
        <v>5.2644258599933682E-5</v>
      </c>
      <c r="I126" s="12">
        <v>6.0523157967504992E-5</v>
      </c>
      <c r="J126" s="12">
        <f t="array" ref="J126:K127">MMULT(TRANSPOSE(D124:E124),D124:E124)</f>
        <v>2.89479722963985E-5</v>
      </c>
      <c r="K126" s="12">
        <v>3.5356552702249194E-5</v>
      </c>
      <c r="L126" s="6">
        <f t="shared" ref="L126" si="588">SQRT(H126)</f>
        <v>7.2556363332194149E-3</v>
      </c>
      <c r="M126" s="6">
        <f>0</f>
        <v>0</v>
      </c>
      <c r="N126" s="6">
        <f t="array" ref="N126:O127">MMULT(MMULT(MINVERSE(L126:M127),H126:I127),MINVERSE(L126:M127))</f>
        <v>1</v>
      </c>
      <c r="O126" s="6">
        <v>0.59074034007606935</v>
      </c>
      <c r="P126" s="3">
        <f t="shared" ref="P126" si="589">SQRT(B$3 + B$4*J124 + B$5*P124^2)</f>
        <v>6.2188511959822296E-3</v>
      </c>
      <c r="Q126" s="1">
        <f t="shared" ref="Q126" si="590">Q124</f>
        <v>0</v>
      </c>
      <c r="R126" s="12">
        <f t="array" ref="R126:S127">MMULT(MMULT(P126:Q127,N126:O127),P126:Q127)</f>
        <v>3.8674110197769607E-5</v>
      </c>
      <c r="S126" s="12">
        <v>4.9779475132746148E-5</v>
      </c>
      <c r="T126" s="4" cm="1">
        <f t="array" ref="T126">-1/2*(IFERROR(2*LN(2*PI()) + LN(MDETERM(R126:S127)) + MMULT(MMULT(D126:E126,MINVERSE(R126:S127)),TRANSPOSE(D126:E126)),1000000000))</f>
        <v>4.7452814422599863</v>
      </c>
    </row>
    <row r="127" spans="1:20" x14ac:dyDescent="0.25">
      <c r="A127" s="9"/>
      <c r="B127" s="10"/>
      <c r="C127" s="10"/>
      <c r="D127" s="10"/>
      <c r="E127" s="10"/>
      <c r="F127" s="5"/>
      <c r="G127" s="5"/>
      <c r="H127" s="12">
        <v>6.0523157967504992E-5</v>
      </c>
      <c r="I127" s="12">
        <v>1.993879415580058E-4</v>
      </c>
      <c r="J127" s="12">
        <v>3.5356552702249194E-5</v>
      </c>
      <c r="K127" s="12">
        <v>4.3183881972363621E-5</v>
      </c>
      <c r="L127" s="6">
        <f>0</f>
        <v>0</v>
      </c>
      <c r="M127" s="6">
        <f t="shared" ref="M127" si="591">SQRT(I127)</f>
        <v>1.4120479508784601E-2</v>
      </c>
      <c r="N127" s="6">
        <v>0.59074034007606924</v>
      </c>
      <c r="O127" s="6">
        <v>1</v>
      </c>
      <c r="P127" s="1">
        <f t="shared" ref="P127" si="592">P125</f>
        <v>0</v>
      </c>
      <c r="Q127" s="3">
        <f t="shared" ref="Q127" si="593">SQRT(C$3 + C$4*K125 + C$5*Q125^2)</f>
        <v>1.3550131792308677E-2</v>
      </c>
      <c r="R127" s="12">
        <v>4.9779475132746141E-5</v>
      </c>
      <c r="S127" s="12">
        <v>1.8360607158893436E-4</v>
      </c>
    </row>
    <row r="128" spans="1:20" x14ac:dyDescent="0.25">
      <c r="A128" s="13">
        <f t="shared" ref="A128" si="594">A126+1</f>
        <v>57</v>
      </c>
      <c r="B128" s="10" cm="1">
        <f t="array" ref="B128">INDEX(DCC_results!B$17:B$1274,$A128)</f>
        <v>2.7587383749041461E-3</v>
      </c>
      <c r="C128" s="10" cm="1">
        <f t="array" ref="C128">INDEX(DCC_results!C$17:C$1274,$A128)</f>
        <v>-6.2406015037594909E-3</v>
      </c>
      <c r="D128" s="10">
        <f t="shared" ref="D128" si="595">B128-B$2</f>
        <v>2.0125834378684378E-3</v>
      </c>
      <c r="E128" s="10">
        <f t="shared" ref="E128" si="596">C128-C$2</f>
        <v>-7.8435753840513499E-3</v>
      </c>
      <c r="F128" s="5">
        <f t="shared" ref="F128" si="597">D128^2</f>
        <v>4.0504920943823396E-6</v>
      </c>
      <c r="G128" s="5">
        <f t="shared" ref="G128" si="598">E128^2</f>
        <v>6.1521674805296286E-5</v>
      </c>
      <c r="H128" s="12">
        <f t="array" ref="H128:I129">(1-B$11-B$12)*F$4:G$5 + B$11*J126:K127 + B$12*H126:I127</f>
        <v>5.3720178208300344E-5</v>
      </c>
      <c r="I128" s="12">
        <v>6.2111891454667844E-5</v>
      </c>
      <c r="J128" s="12">
        <f t="array" ref="J128:K129">MMULT(TRANSPOSE(D126:E126),D126:E126)</f>
        <v>1.1013019669290093E-6</v>
      </c>
      <c r="K128" s="12">
        <v>-2.6680747644306954E-5</v>
      </c>
      <c r="L128" s="6">
        <f t="shared" ref="L128" si="599">SQRT(H128)</f>
        <v>7.3294050378117561E-3</v>
      </c>
      <c r="M128" s="6">
        <f>0</f>
        <v>0</v>
      </c>
      <c r="N128" s="6">
        <f t="array" ref="N128:O129">MMULT(MMULT(MINVERSE(L128:M129),H128:I129),MINVERSE(L128:M129))</f>
        <v>1</v>
      </c>
      <c r="O128" s="6">
        <v>0.60241882116418277</v>
      </c>
      <c r="P128" s="3">
        <f t="shared" ref="P128" si="600">SQRT(B$3 + B$4*J126 + B$5*P126^2)</f>
        <v>6.3201854490115908E-3</v>
      </c>
      <c r="Q128" s="1">
        <f t="shared" ref="Q128" si="601">Q126</f>
        <v>0</v>
      </c>
      <c r="R128" s="12">
        <f t="array" ref="R128:S129">MMULT(MMULT(P128:Q129,N128:O129),P128:Q129)</f>
        <v>3.9944744109897847E-5</v>
      </c>
      <c r="S128" s="12">
        <v>5.0651166816780414E-5</v>
      </c>
      <c r="T128" s="4" cm="1">
        <f t="array" ref="T128">-1/2*(IFERROR(2*LN(2*PI()) + LN(MDETERM(R128:S129)) + MMULT(MMULT(D128:E128,MINVERSE(R128:S129)),TRANSPOSE(D128:E128)),1000000000))</f>
        <v>7.2413580629676302</v>
      </c>
    </row>
    <row r="129" spans="1:20" x14ac:dyDescent="0.25">
      <c r="A129" s="9"/>
      <c r="B129" s="10"/>
      <c r="C129" s="10"/>
      <c r="D129" s="10"/>
      <c r="E129" s="10"/>
      <c r="F129" s="5"/>
      <c r="G129" s="5"/>
      <c r="H129" s="12">
        <v>6.2111891454667844E-5</v>
      </c>
      <c r="I129" s="12">
        <v>1.978859685786191E-4</v>
      </c>
      <c r="J129" s="12">
        <v>-2.6680747644306954E-5</v>
      </c>
      <c r="K129" s="12">
        <v>6.4638247840801159E-4</v>
      </c>
      <c r="L129" s="6">
        <f>0</f>
        <v>0</v>
      </c>
      <c r="M129" s="6">
        <f t="shared" ref="M129" si="602">SQRT(I129)</f>
        <v>1.4067194765788205E-2</v>
      </c>
      <c r="N129" s="6">
        <v>0.60241882116418277</v>
      </c>
      <c r="O129" s="6">
        <v>1.0000000000000002</v>
      </c>
      <c r="P129" s="1">
        <f t="shared" ref="P129" si="603">P127</f>
        <v>0</v>
      </c>
      <c r="Q129" s="3">
        <f t="shared" ref="Q129" si="604">SQRT(C$3 + C$4*K127 + C$5*Q127^2)</f>
        <v>1.3303352560908642E-2</v>
      </c>
      <c r="R129" s="12">
        <v>5.0651166816780414E-5</v>
      </c>
      <c r="S129" s="12">
        <v>1.7697918935983455E-4</v>
      </c>
    </row>
    <row r="130" spans="1:20" x14ac:dyDescent="0.25">
      <c r="A130" s="13">
        <f t="shared" ref="A130" si="605">A128+1</f>
        <v>58</v>
      </c>
      <c r="B130" s="10" cm="1">
        <f t="array" ref="B130">INDEX(DCC_results!B$17:B$1274,$A130)</f>
        <v>-7.6578365193713527E-4</v>
      </c>
      <c r="C130" s="10" cm="1">
        <f t="array" ref="C130">INDEX(DCC_results!C$17:C$1274,$A130)</f>
        <v>-2.5573186048270968E-2</v>
      </c>
      <c r="D130" s="10">
        <f t="shared" ref="D130" si="606">B130-B$2</f>
        <v>-1.5119385889728436E-3</v>
      </c>
      <c r="E130" s="10">
        <f t="shared" ref="E130" si="607">C130-C$2</f>
        <v>-2.7176159928562829E-2</v>
      </c>
      <c r="F130" s="5">
        <f t="shared" ref="F130" si="608">D130^2</f>
        <v>2.2859582968251932E-6</v>
      </c>
      <c r="G130" s="5">
        <f t="shared" ref="G130" si="609">E130^2</f>
        <v>7.3854366846282408E-4</v>
      </c>
      <c r="H130" s="12">
        <f t="array" ref="H130:I131">(1-B$11-B$12)*F$4:G$5 + B$11*J128:K129 + B$12*H128:I129</f>
        <v>5.230396116986253E-5</v>
      </c>
      <c r="I130" s="12">
        <v>5.8409341419354258E-5</v>
      </c>
      <c r="J130" s="12">
        <f t="array" ref="J130:K131">MMULT(TRANSPOSE(D128:E128),D128:E128)</f>
        <v>4.0504920943823396E-6</v>
      </c>
      <c r="K130" s="12">
        <v>-1.5785849911614318E-5</v>
      </c>
      <c r="L130" s="6">
        <f t="shared" ref="L130" si="610">SQRT(H130)</f>
        <v>7.2321477563627341E-3</v>
      </c>
      <c r="M130" s="6">
        <f>0</f>
        <v>0</v>
      </c>
      <c r="N130" s="6">
        <f t="array" ref="N130:O131">MMULT(MMULT(MINVERSE(L130:M131),H130:I131),MINVERSE(L130:M131))</f>
        <v>0.99999999999999989</v>
      </c>
      <c r="O130" s="6">
        <v>0.51774335614368172</v>
      </c>
      <c r="P130" s="3">
        <f t="shared" ref="P130" si="611">SQRT(B$3 + B$4*J128 + B$5*P128^2)</f>
        <v>6.0444822071029454E-3</v>
      </c>
      <c r="Q130" s="1">
        <f t="shared" ref="Q130" si="612">Q128</f>
        <v>0</v>
      </c>
      <c r="R130" s="12">
        <f t="array" ref="R130:S131">MMULT(MMULT(P130:Q131,N130:O131),P130:Q131)</f>
        <v>3.6535765151984092E-5</v>
      </c>
      <c r="S130" s="12">
        <v>4.7377023776261535E-5</v>
      </c>
      <c r="T130" s="4" cm="1">
        <f t="array" ref="T130">-1/2*(IFERROR(2*LN(2*PI()) + LN(MDETERM(R130:S131)) + MMULT(MMULT(D130:E130,MINVERSE(R130:S131)),TRANSPOSE(D130:E130)),1000000000))</f>
        <v>5.6908153769360874</v>
      </c>
    </row>
    <row r="131" spans="1:20" x14ac:dyDescent="0.25">
      <c r="A131" s="9"/>
      <c r="B131" s="10"/>
      <c r="C131" s="10"/>
      <c r="D131" s="10"/>
      <c r="E131" s="10"/>
      <c r="F131" s="5"/>
      <c r="G131" s="5"/>
      <c r="H131" s="12">
        <v>5.8409341419354258E-5</v>
      </c>
      <c r="I131" s="12">
        <v>2.4333297674393115E-4</v>
      </c>
      <c r="J131" s="12">
        <v>-1.5785849911614318E-5</v>
      </c>
      <c r="K131" s="12">
        <v>6.1521674805296286E-5</v>
      </c>
      <c r="L131" s="6">
        <f>0</f>
        <v>0</v>
      </c>
      <c r="M131" s="6">
        <f t="shared" ref="M131" si="613">SQRT(I131)</f>
        <v>1.559913384595219E-2</v>
      </c>
      <c r="N131" s="6">
        <v>0.51774335614368161</v>
      </c>
      <c r="O131" s="6">
        <v>0.99999999999999989</v>
      </c>
      <c r="P131" s="1">
        <f t="shared" ref="P131" si="614">P129</f>
        <v>0</v>
      </c>
      <c r="Q131" s="3">
        <f t="shared" ref="Q131" si="615">SQRT(C$3 + C$4*K129 + C$5*Q129^2)</f>
        <v>1.5138893604199928E-2</v>
      </c>
      <c r="R131" s="12">
        <v>4.7377023776261522E-5</v>
      </c>
      <c r="S131" s="12">
        <v>2.2918609955928547E-4</v>
      </c>
    </row>
    <row r="132" spans="1:20" x14ac:dyDescent="0.25">
      <c r="A132" s="13">
        <f t="shared" ref="A132" si="616">A130+1</f>
        <v>59</v>
      </c>
      <c r="B132" s="10" cm="1">
        <f t="array" ref="B132">INDEX(DCC_results!B$17:B$1274,$A132)</f>
        <v>-1.4759728648067183E-3</v>
      </c>
      <c r="C132" s="10" cm="1">
        <f t="array" ref="C132">INDEX(DCC_results!C$17:C$1274,$A132)</f>
        <v>1.265632503494496E-2</v>
      </c>
      <c r="D132" s="10">
        <f t="shared" ref="D132" si="617">B132-B$2</f>
        <v>-2.2221278018424266E-3</v>
      </c>
      <c r="E132" s="10">
        <f t="shared" ref="E132" si="618">C132-C$2</f>
        <v>1.1053351154653101E-2</v>
      </c>
      <c r="F132" s="5">
        <f t="shared" ref="F132" si="619">D132^2</f>
        <v>4.9378519677210551E-6</v>
      </c>
      <c r="G132" s="5">
        <f t="shared" ref="G132" si="620">E132^2</f>
        <v>1.2217657174807102E-4</v>
      </c>
      <c r="H132" s="12">
        <f t="array" ref="H132:I133">(1-B$11-B$12)*F$4:G$5 + B$11*J130:K131 + B$12*H130:I131</f>
        <v>5.1571810818944773E-5</v>
      </c>
      <c r="I132" s="12">
        <v>5.6740517749313842E-5</v>
      </c>
      <c r="J132" s="12">
        <f t="array" ref="J132:K133">MMULT(TRANSPOSE(D130:E130),D130:E130)</f>
        <v>2.2859582968251932E-6</v>
      </c>
      <c r="K132" s="12">
        <v>4.108868489609162E-5</v>
      </c>
      <c r="L132" s="6">
        <f t="shared" ref="L132" si="621">SQRT(H132)</f>
        <v>7.1813516011225058E-3</v>
      </c>
      <c r="M132" s="6">
        <f>0</f>
        <v>0</v>
      </c>
      <c r="N132" s="6">
        <f t="array" ref="N132:O133">MMULT(MMULT(MINVERSE(L132:M133),H132:I133),MINVERSE(L132:M133))</f>
        <v>1</v>
      </c>
      <c r="O132" s="6">
        <v>0.52204325642040217</v>
      </c>
      <c r="P132" s="3">
        <f t="shared" ref="P132" si="622">SQRT(B$3 + B$4*J130 + B$5*P130^2)</f>
        <v>5.8725838666818424E-3</v>
      </c>
      <c r="Q132" s="1">
        <f t="shared" ref="Q132" si="623">Q130</f>
        <v>0</v>
      </c>
      <c r="R132" s="12">
        <f t="array" ref="R132:S133">MMULT(MMULT(P132:Q133,N132:O133),P132:Q133)</f>
        <v>3.4487241271211862E-5</v>
      </c>
      <c r="S132" s="12">
        <v>4.4923756547294541E-5</v>
      </c>
      <c r="T132" s="4" cm="1">
        <f t="array" ref="T132">-1/2*(IFERROR(2*LN(2*PI()) + LN(MDETERM(R132:S133)) + MMULT(MMULT(D132:E132,MINVERSE(R132:S133)),TRANSPOSE(D132:E132)),1000000000))</f>
        <v>6.9874416868344325</v>
      </c>
    </row>
    <row r="133" spans="1:20" x14ac:dyDescent="0.25">
      <c r="A133" s="9"/>
      <c r="B133" s="10"/>
      <c r="C133" s="10"/>
      <c r="D133" s="10"/>
      <c r="E133" s="10"/>
      <c r="F133" s="5"/>
      <c r="G133" s="5"/>
      <c r="H133" s="12">
        <v>5.6740517749313842E-5</v>
      </c>
      <c r="I133" s="12">
        <v>2.290663141255751E-4</v>
      </c>
      <c r="J133" s="12">
        <v>4.108868489609162E-5</v>
      </c>
      <c r="K133" s="12">
        <v>7.3854366846282408E-4</v>
      </c>
      <c r="L133" s="6">
        <f>0</f>
        <v>0</v>
      </c>
      <c r="M133" s="6">
        <f t="shared" ref="M133" si="624">SQRT(I133)</f>
        <v>1.5134936872203171E-2</v>
      </c>
      <c r="N133" s="6">
        <v>0.52204325642040217</v>
      </c>
      <c r="O133" s="6">
        <v>1</v>
      </c>
      <c r="P133" s="1">
        <f t="shared" ref="P133" si="625">P131</f>
        <v>0</v>
      </c>
      <c r="Q133" s="3">
        <f t="shared" ref="Q133" si="626">SQRT(C$3 + C$4*K131 + C$5*Q131^2)</f>
        <v>1.4653465538167761E-2</v>
      </c>
      <c r="R133" s="12">
        <v>4.4923756547294541E-5</v>
      </c>
      <c r="S133" s="12">
        <v>2.1472405227827019E-4</v>
      </c>
    </row>
    <row r="134" spans="1:20" x14ac:dyDescent="0.25">
      <c r="A134" s="13">
        <f t="shared" ref="A134" si="627">A132+1</f>
        <v>60</v>
      </c>
      <c r="B134" s="10" cm="1">
        <f t="array" ref="B134">INDEX(DCC_results!B$17:B$1274,$A134)</f>
        <v>-2.9563091617157422E-3</v>
      </c>
      <c r="C134" s="10" cm="1">
        <f t="array" ref="C134">INDEX(DCC_results!C$17:C$1274,$A134)</f>
        <v>-1.5028308541634727E-2</v>
      </c>
      <c r="D134" s="10">
        <f t="shared" ref="D134" si="628">B134-B$2</f>
        <v>-3.7024640987514505E-3</v>
      </c>
      <c r="E134" s="10">
        <f t="shared" ref="E134" si="629">C134-C$2</f>
        <v>-1.6631282421926588E-2</v>
      </c>
      <c r="F134" s="5">
        <f t="shared" ref="F134" si="630">D134^2</f>
        <v>1.370824040254339E-5</v>
      </c>
      <c r="G134" s="5">
        <f t="shared" ref="G134" si="631">E134^2</f>
        <v>2.7659955499788433E-4</v>
      </c>
      <c r="H134" s="12">
        <f t="array" ref="H134:I135">(1-B$11-B$12)*F$4:G$5 + B$11*J132:K133 + B$12*H132:I133</f>
        <v>5.093993973126929E-5</v>
      </c>
      <c r="I134" s="12">
        <v>5.9991127611528795E-5</v>
      </c>
      <c r="J134" s="12">
        <f t="array" ref="J134:K135">MMULT(TRANSPOSE(D132:E132),D132:E132)</f>
        <v>4.9378519677210551E-6</v>
      </c>
      <c r="K134" s="12">
        <v>-2.4561958904281744E-5</v>
      </c>
      <c r="L134" s="6">
        <f t="shared" ref="L134" si="632">SQRT(H134)</f>
        <v>7.137222129881435E-3</v>
      </c>
      <c r="M134" s="6">
        <f>0</f>
        <v>0</v>
      </c>
      <c r="N134" s="6">
        <f t="array" ref="N134:O135">MMULT(MMULT(MINVERSE(L134:M135),H134:I135),MINVERSE(L134:M135))</f>
        <v>1</v>
      </c>
      <c r="O134" s="6">
        <v>0.51007056261304107</v>
      </c>
      <c r="P134" s="3">
        <f t="shared" ref="P134" si="633">SQRT(B$3 + B$4*J132 + B$5*P132^2)</f>
        <v>5.718786270431782E-3</v>
      </c>
      <c r="Q134" s="1">
        <f t="shared" ref="Q134" si="634">Q132</f>
        <v>0</v>
      </c>
      <c r="R134" s="12">
        <f t="array" ref="R134:S135">MMULT(MMULT(P134:Q135,N134:O135),P134:Q135)</f>
        <v>3.2704516406879048E-5</v>
      </c>
      <c r="S134" s="12">
        <v>4.7732849775139107E-5</v>
      </c>
      <c r="T134" s="4" cm="1">
        <f t="array" ref="T134">-1/2*(IFERROR(2*LN(2*PI()) + LN(MDETERM(R134:S135)) + MMULT(MMULT(D134:E134,MINVERSE(R134:S135)),TRANSPOSE(D134:E134)),1000000000))</f>
        <v>7.0617458009011367</v>
      </c>
    </row>
    <row r="135" spans="1:20" x14ac:dyDescent="0.25">
      <c r="A135" s="9"/>
      <c r="B135" s="10"/>
      <c r="C135" s="10"/>
      <c r="D135" s="10"/>
      <c r="E135" s="10"/>
      <c r="F135" s="5"/>
      <c r="G135" s="5"/>
      <c r="H135" s="12">
        <v>5.9991127611528795E-5</v>
      </c>
      <c r="I135" s="12">
        <v>2.7155331155414653E-4</v>
      </c>
      <c r="J135" s="12">
        <v>-2.4561958904281744E-5</v>
      </c>
      <c r="K135" s="12">
        <v>1.2217657174807102E-4</v>
      </c>
      <c r="L135" s="6">
        <f>0</f>
        <v>0</v>
      </c>
      <c r="M135" s="6">
        <f t="shared" ref="M135" si="635">SQRT(I135)</f>
        <v>1.647887470533551E-2</v>
      </c>
      <c r="N135" s="6">
        <v>0.51007056261304096</v>
      </c>
      <c r="O135" s="6">
        <v>1.0000000000000002</v>
      </c>
      <c r="P135" s="1">
        <f t="shared" ref="P135" si="636">P133</f>
        <v>0</v>
      </c>
      <c r="Q135" s="3">
        <f t="shared" ref="Q135" si="637">SQRT(C$3 + C$4*K133 + C$5*Q133^2)</f>
        <v>1.6363765140783693E-2</v>
      </c>
      <c r="R135" s="12">
        <v>4.7732849775139107E-5</v>
      </c>
      <c r="S135" s="12">
        <v>2.6777280958272762E-4</v>
      </c>
    </row>
    <row r="136" spans="1:20" x14ac:dyDescent="0.25">
      <c r="A136" s="13">
        <f t="shared" ref="A136" si="638">A134+1</f>
        <v>61</v>
      </c>
      <c r="B136" s="10" cm="1">
        <f t="array" ref="B136">INDEX(DCC_results!B$17:B$1274,$A136)</f>
        <v>6.1249703017343116E-3</v>
      </c>
      <c r="C136" s="10" cm="1">
        <f t="array" ref="C136">INDEX(DCC_results!C$17:C$1274,$A136)</f>
        <v>4.9041566305991768E-3</v>
      </c>
      <c r="D136" s="10">
        <f t="shared" ref="D136" si="639">B136-B$2</f>
        <v>5.3788153646986032E-3</v>
      </c>
      <c r="E136" s="10">
        <f t="shared" ref="E136" si="640">C136-C$2</f>
        <v>3.3011827503073173E-3</v>
      </c>
      <c r="F136" s="5">
        <f t="shared" ref="F136" si="641">D136^2</f>
        <v>2.8931654727517768E-5</v>
      </c>
      <c r="G136" s="5">
        <f t="shared" ref="G136" si="642">E136^2</f>
        <v>1.0897807550926583E-5</v>
      </c>
      <c r="H136" s="12">
        <f t="array" ref="H136:I137">(1-B$11-B$12)*F$4:G$5 + B$11*J134:K135 + B$12*H134:I135</f>
        <v>5.0716194164902574E-5</v>
      </c>
      <c r="I136" s="12">
        <v>5.7135974533664955E-5</v>
      </c>
      <c r="J136" s="12">
        <f t="array" ref="J136:K137">MMULT(TRANSPOSE(D134:E134),D134:E134)</f>
        <v>1.370824040254339E-5</v>
      </c>
      <c r="K136" s="12">
        <v>6.1576726083379261E-5</v>
      </c>
      <c r="L136" s="6">
        <f t="shared" ref="L136" si="643">SQRT(H136)</f>
        <v>7.1215303246495113E-3</v>
      </c>
      <c r="M136" s="6">
        <f>0</f>
        <v>0</v>
      </c>
      <c r="N136" s="6">
        <f t="array" ref="N136:O137">MMULT(MMULT(MINVERSE(L136:M137),H136:I137),MINVERSE(L136:M137))</f>
        <v>1</v>
      </c>
      <c r="O136" s="6">
        <v>0.50454608785599186</v>
      </c>
      <c r="P136" s="3">
        <f t="shared" ref="P136" si="644">SQRT(B$3 + B$4*J134 + B$5*P134^2)</f>
        <v>5.6397108442294824E-3</v>
      </c>
      <c r="Q136" s="1">
        <f t="shared" ref="Q136" si="645">Q134</f>
        <v>0</v>
      </c>
      <c r="R136" s="12">
        <f t="array" ref="R136:S137">MMULT(MMULT(P136:Q137,N136:O137),P136:Q137)</f>
        <v>3.1806338406519624E-5</v>
      </c>
      <c r="S136" s="12">
        <v>4.507889431799959E-5</v>
      </c>
      <c r="T136" s="4" cm="1">
        <f t="array" ref="T136">-1/2*(IFERROR(2*LN(2*PI()) + LN(MDETERM(R136:S137)) + MMULT(MMULT(D136:E136,MINVERSE(R136:S137)),TRANSPOSE(D136:E136)),1000000000))</f>
        <v>7.1272816199458315</v>
      </c>
    </row>
    <row r="137" spans="1:20" x14ac:dyDescent="0.25">
      <c r="A137" s="9"/>
      <c r="B137" s="10"/>
      <c r="C137" s="10"/>
      <c r="D137" s="10"/>
      <c r="E137" s="10"/>
      <c r="F137" s="5"/>
      <c r="G137" s="5"/>
      <c r="H137" s="12">
        <v>5.7135974533664955E-5</v>
      </c>
      <c r="I137" s="12">
        <v>2.5285464522033853E-4</v>
      </c>
      <c r="J137" s="12">
        <v>6.1576726083379261E-5</v>
      </c>
      <c r="K137" s="12">
        <v>2.7659955499788433E-4</v>
      </c>
      <c r="L137" s="6">
        <f>0</f>
        <v>0</v>
      </c>
      <c r="M137" s="6">
        <f t="shared" ref="M137" si="646">SQRT(I137)</f>
        <v>1.5901403875769538E-2</v>
      </c>
      <c r="N137" s="6">
        <v>0.50454608785599186</v>
      </c>
      <c r="O137" s="6">
        <v>1.0000000000000002</v>
      </c>
      <c r="P137" s="1">
        <f t="shared" ref="P137" si="647">P135</f>
        <v>0</v>
      </c>
      <c r="Q137" s="3">
        <f t="shared" ref="Q137" si="648">SQRT(C$3 + C$4*K135 + C$5*Q135^2)</f>
        <v>1.584220301827376E-2</v>
      </c>
      <c r="R137" s="12">
        <v>4.507889431799959E-5</v>
      </c>
      <c r="S137" s="12">
        <v>2.5097539647220231E-4</v>
      </c>
    </row>
    <row r="138" spans="1:20" x14ac:dyDescent="0.25">
      <c r="A138" s="13">
        <f t="shared" ref="A138" si="649">A136+1</f>
        <v>62</v>
      </c>
      <c r="B138" s="10" cm="1">
        <f t="array" ref="B138">INDEX(DCC_results!B$17:B$1274,$A138)</f>
        <v>-4.5386064919545888E-3</v>
      </c>
      <c r="C138" s="10" cm="1">
        <f t="array" ref="C138">INDEX(DCC_results!C$17:C$1274,$A138)</f>
        <v>2.0915950760429514E-3</v>
      </c>
      <c r="D138" s="10">
        <f t="shared" ref="D138" si="650">B138-B$2</f>
        <v>-5.2847614289902971E-3</v>
      </c>
      <c r="E138" s="10">
        <f t="shared" ref="E138" si="651">C138-C$2</f>
        <v>4.8862119575109183E-4</v>
      </c>
      <c r="F138" s="5">
        <f t="shared" ref="F138" si="652">D138^2</f>
        <v>2.7928703361343568E-5</v>
      </c>
      <c r="G138" s="5">
        <f t="shared" ref="G138" si="653">E138^2</f>
        <v>2.3875067293722681E-7</v>
      </c>
      <c r="H138" s="12">
        <f t="array" ref="H138:I139">(1-B$11-B$12)*F$4:G$5 + B$11*J136:K137 + B$12*H136:I137</f>
        <v>5.1240215441658177E-5</v>
      </c>
      <c r="I138" s="12">
        <v>6.1837199859412817E-5</v>
      </c>
      <c r="J138" s="12">
        <f t="array" ref="J138:K139">MMULT(TRANSPOSE(D136:E136),D136:E136)</f>
        <v>2.8931654727517768E-5</v>
      </c>
      <c r="K138" s="12">
        <v>1.7756452499030989E-5</v>
      </c>
      <c r="L138" s="6">
        <f t="shared" ref="L138" si="654">SQRT(H138)</f>
        <v>7.158227115819823E-3</v>
      </c>
      <c r="M138" s="6">
        <f>0</f>
        <v>0</v>
      </c>
      <c r="N138" s="6">
        <f t="array" ref="N138:O139">MMULT(MMULT(MINVERSE(L138:M139),H138:I139),MINVERSE(L138:M139))</f>
        <v>0.99999999999999989</v>
      </c>
      <c r="O138" s="6">
        <v>0.54409160024685232</v>
      </c>
      <c r="P138" s="3">
        <f t="shared" ref="P138" si="655">SQRT(B$3 + B$4*J136 + B$5*P136^2)</f>
        <v>5.7020652295906278E-3</v>
      </c>
      <c r="Q138" s="1">
        <f t="shared" ref="Q138" si="656">Q136</f>
        <v>0</v>
      </c>
      <c r="R138" s="12">
        <f t="array" ref="R138:S139">MMULT(MMULT(P138:Q139,N138:O139),P138:Q139)</f>
        <v>3.2513547882506418E-5</v>
      </c>
      <c r="S138" s="12">
        <v>4.9290259125150296E-5</v>
      </c>
      <c r="T138" s="4" cm="1">
        <f t="array" ref="T138">-1/2*(IFERROR(2*LN(2*PI()) + LN(MDETERM(R138:S139)) + MMULT(MMULT(D138:E138,MINVERSE(R138:S139)),TRANSPOSE(D138:E138)),1000000000))</f>
        <v>7.0139738915375158</v>
      </c>
    </row>
    <row r="139" spans="1:20" x14ac:dyDescent="0.25">
      <c r="A139" s="9"/>
      <c r="B139" s="10"/>
      <c r="C139" s="10"/>
      <c r="D139" s="10"/>
      <c r="E139" s="10"/>
      <c r="F139" s="5"/>
      <c r="G139" s="5"/>
      <c r="H139" s="12">
        <v>6.1837199859412817E-5</v>
      </c>
      <c r="I139" s="12">
        <v>2.5208362837656189E-4</v>
      </c>
      <c r="J139" s="12">
        <v>1.7756452499030989E-5</v>
      </c>
      <c r="K139" s="12">
        <v>1.0897807550926583E-5</v>
      </c>
      <c r="L139" s="6">
        <f>0</f>
        <v>0</v>
      </c>
      <c r="M139" s="6">
        <f t="shared" ref="M139" si="657">SQRT(I139)</f>
        <v>1.5877141694164033E-2</v>
      </c>
      <c r="N139" s="6">
        <v>0.54409160024685232</v>
      </c>
      <c r="O139" s="6">
        <v>0.99999999999999978</v>
      </c>
      <c r="P139" s="1">
        <f t="shared" ref="P139" si="658">P137</f>
        <v>0</v>
      </c>
      <c r="Q139" s="3">
        <f t="shared" ref="Q139" si="659">SQRT(C$3 + C$4*K137 + C$5*Q137^2)</f>
        <v>1.5887548848383944E-2</v>
      </c>
      <c r="R139" s="12">
        <v>4.9290259125150296E-5</v>
      </c>
      <c r="S139" s="12">
        <v>2.5241420840978592E-4</v>
      </c>
    </row>
    <row r="140" spans="1:20" x14ac:dyDescent="0.25">
      <c r="A140" s="13">
        <f t="shared" ref="A140" si="660">A138+1</f>
        <v>63</v>
      </c>
      <c r="B140" s="10" cm="1">
        <f t="array" ref="B140">INDEX(DCC_results!B$17:B$1274,$A140)</f>
        <v>-4.3885035440131004E-3</v>
      </c>
      <c r="C140" s="10" cm="1">
        <f t="array" ref="C140">INDEX(DCC_results!C$17:C$1274,$A140)</f>
        <v>-6.3389610389610329E-3</v>
      </c>
      <c r="D140" s="10">
        <f t="shared" ref="D140" si="661">B140-B$2</f>
        <v>-5.1346584810488087E-3</v>
      </c>
      <c r="E140" s="10">
        <f t="shared" ref="E140" si="662">C140-C$2</f>
        <v>-7.941934919252892E-3</v>
      </c>
      <c r="F140" s="5">
        <f t="shared" ref="F140" si="663">D140^2</f>
        <v>2.6364717717006459E-5</v>
      </c>
      <c r="G140" s="5">
        <f t="shared" ref="G140" si="664">E140^2</f>
        <v>6.3074330261648446E-5</v>
      </c>
      <c r="H140" s="12">
        <f t="array" ref="H140:I141">(1-B$11-B$12)*F$4:G$5 + B$11*J138:K139 + B$12*H138:I139</f>
        <v>5.2767841043318856E-5</v>
      </c>
      <c r="I140" s="12">
        <v>6.1646269217323455E-5</v>
      </c>
      <c r="J140" s="12">
        <f t="array" ref="J140:K141">MMULT(TRANSPOSE(D138:E138),D138:E138)</f>
        <v>2.7928703361343568E-5</v>
      </c>
      <c r="K140" s="12">
        <v>-2.5822464486924879E-6</v>
      </c>
      <c r="L140" s="6">
        <f t="shared" ref="L140" si="665">SQRT(H140)</f>
        <v>7.2641476474063259E-3</v>
      </c>
      <c r="M140" s="6">
        <f>0</f>
        <v>0</v>
      </c>
      <c r="N140" s="6">
        <f t="array" ref="N140:O141">MMULT(MMULT(MINVERSE(L140:M141),H140:I141),MINVERSE(L140:M141))</f>
        <v>0.99999999999999978</v>
      </c>
      <c r="O140" s="6">
        <v>0.55824840483355631</v>
      </c>
      <c r="P140" s="3">
        <f t="shared" ref="P140" si="666">SQRT(B$3 + B$4*J138 + B$5*P138^2)</f>
        <v>5.9505277946841151E-3</v>
      </c>
      <c r="Q140" s="1">
        <f t="shared" ref="Q140" si="667">Q138</f>
        <v>0</v>
      </c>
      <c r="R140" s="12">
        <f t="array" ref="R140:S141">MMULT(MMULT(P140:Q141,N140:O141),P140:Q141)</f>
        <v>3.5408781035308189E-5</v>
      </c>
      <c r="S140" s="12">
        <v>5.0186515691381508E-5</v>
      </c>
      <c r="T140" s="4" cm="1">
        <f t="array" ref="T140">-1/2*(IFERROR(2*LN(2*PI()) + LN(MDETERM(R140:S141)) + MMULT(MMULT(D140:E140,MINVERSE(R140:S141)),TRANSPOSE(D140:E140)),1000000000))</f>
        <v>7.291963250346905</v>
      </c>
    </row>
    <row r="141" spans="1:20" x14ac:dyDescent="0.25">
      <c r="A141" s="9"/>
      <c r="B141" s="10"/>
      <c r="C141" s="10"/>
      <c r="D141" s="10"/>
      <c r="E141" s="10"/>
      <c r="F141" s="5"/>
      <c r="G141" s="5"/>
      <c r="H141" s="12">
        <v>6.1646269217323455E-5</v>
      </c>
      <c r="I141" s="12">
        <v>2.3109432994325731E-4</v>
      </c>
      <c r="J141" s="12">
        <v>-2.5822464486924879E-6</v>
      </c>
      <c r="K141" s="12">
        <v>2.3875067293722681E-7</v>
      </c>
      <c r="L141" s="6">
        <f>0</f>
        <v>0</v>
      </c>
      <c r="M141" s="6">
        <f t="shared" ref="M141" si="668">SQRT(I141)</f>
        <v>1.5201787064133523E-2</v>
      </c>
      <c r="N141" s="6">
        <v>0.55824840483355631</v>
      </c>
      <c r="O141" s="6">
        <v>1</v>
      </c>
      <c r="P141" s="1">
        <f t="shared" ref="P141" si="669">P139</f>
        <v>0</v>
      </c>
      <c r="Q141" s="3">
        <f t="shared" ref="Q141" si="670">SQRT(C$3 + C$4*K139 + C$5*Q139^2)</f>
        <v>1.5107898763655137E-2</v>
      </c>
      <c r="R141" s="12">
        <v>5.0186515691381508E-5</v>
      </c>
      <c r="S141" s="12">
        <v>2.2824860505285243E-4</v>
      </c>
    </row>
    <row r="142" spans="1:20" x14ac:dyDescent="0.25">
      <c r="A142" s="13">
        <f t="shared" ref="A142" si="671">A140+1</f>
        <v>64</v>
      </c>
      <c r="B142" s="10" cm="1">
        <f t="array" ref="B142">INDEX(DCC_results!B$17:B$1274,$A142)</f>
        <v>1.1960753479816066E-3</v>
      </c>
      <c r="C142" s="10" cm="1">
        <f t="array" ref="C142">INDEX(DCC_results!C$17:C$1274,$A142)</f>
        <v>-1.6570624961607328E-2</v>
      </c>
      <c r="D142" s="10">
        <f t="shared" ref="D142" si="672">B142-B$2</f>
        <v>4.4992041094589832E-4</v>
      </c>
      <c r="E142" s="10">
        <f t="shared" ref="E142" si="673">C142-C$2</f>
        <v>-1.8173598841899188E-2</v>
      </c>
      <c r="F142" s="5">
        <f t="shared" ref="F142" si="674">D142^2</f>
        <v>2.0242837618572603E-7</v>
      </c>
      <c r="G142" s="5">
        <f t="shared" ref="G142" si="675">E142^2</f>
        <v>3.3027969486627953E-4</v>
      </c>
      <c r="H142" s="12">
        <f t="array" ref="H142:I143">(1-B$11-B$12)*F$4:G$5 + B$11*J140:K141 + B$12*H140:I141</f>
        <v>5.3725376968722532E-5</v>
      </c>
      <c r="I142" s="12">
        <v>5.9950244108592749E-5</v>
      </c>
      <c r="J142" s="12">
        <f t="array" ref="J142:K143">MMULT(TRANSPOSE(D140:E140),D140:E140)</f>
        <v>2.6364717717006459E-5</v>
      </c>
      <c r="K142" s="12">
        <v>4.0779123489079548E-5</v>
      </c>
      <c r="L142" s="6">
        <f t="shared" ref="L142" si="676">SQRT(H142)</f>
        <v>7.3297596801479466E-3</v>
      </c>
      <c r="M142" s="6">
        <f>0</f>
        <v>0</v>
      </c>
      <c r="N142" s="6">
        <f t="array" ref="N142:O143">MMULT(MMULT(MINVERSE(L142:M143),H142:I143),MINVERSE(L142:M143))</f>
        <v>1</v>
      </c>
      <c r="O142" s="6">
        <v>0.55644041754508333</v>
      </c>
      <c r="P142" s="3">
        <f t="shared" ref="P142" si="677">SQRT(B$3 + B$4*J140 + B$5*P140^2)</f>
        <v>6.1141523823071324E-3</v>
      </c>
      <c r="Q142" s="1">
        <f t="shared" ref="Q142" si="678">Q140</f>
        <v>0</v>
      </c>
      <c r="R142" s="12">
        <f t="array" ref="R142:S143">MMULT(MMULT(P142:Q143,N142:O143),P142:Q143)</f>
        <v>3.7382859354071981E-5</v>
      </c>
      <c r="S142" s="12">
        <v>4.9084105997682656E-5</v>
      </c>
      <c r="T142" s="4" cm="1">
        <f t="array" ref="T142">-1/2*(IFERROR(2*LN(2*PI()) + LN(MDETERM(R142:S143)) + MMULT(MMULT(D142:E142,MINVERSE(R142:S143)),TRANSPOSE(D142:E142)),1000000000))</f>
        <v>6.4553307238819411</v>
      </c>
    </row>
    <row r="143" spans="1:20" x14ac:dyDescent="0.25">
      <c r="A143" s="9"/>
      <c r="B143" s="10"/>
      <c r="C143" s="10"/>
      <c r="D143" s="10"/>
      <c r="E143" s="10"/>
      <c r="F143" s="5"/>
      <c r="G143" s="5"/>
      <c r="H143" s="12">
        <v>5.9950244108592749E-5</v>
      </c>
      <c r="I143" s="12">
        <v>2.1605538964231534E-4</v>
      </c>
      <c r="J143" s="12">
        <v>4.0779123489079548E-5</v>
      </c>
      <c r="K143" s="12">
        <v>6.3074330261648446E-5</v>
      </c>
      <c r="L143" s="6">
        <f>0</f>
        <v>0</v>
      </c>
      <c r="M143" s="6">
        <f t="shared" ref="M143" si="679">SQRT(I143)</f>
        <v>1.4698822729807831E-2</v>
      </c>
      <c r="N143" s="6">
        <v>0.55644041754508333</v>
      </c>
      <c r="O143" s="6">
        <v>0.99999999999999989</v>
      </c>
      <c r="P143" s="1">
        <f t="shared" ref="P143" si="680">P141</f>
        <v>0</v>
      </c>
      <c r="Q143" s="3">
        <f t="shared" ref="Q143" si="681">SQRT(C$3 + C$4*K141 + C$5*Q141^2)</f>
        <v>1.442732978199503E-2</v>
      </c>
      <c r="R143" s="12">
        <v>4.9084105997682656E-5</v>
      </c>
      <c r="S143" s="12">
        <v>2.0814784463844076E-4</v>
      </c>
    </row>
    <row r="144" spans="1:20" x14ac:dyDescent="0.25">
      <c r="A144" s="13">
        <f t="shared" ref="A144" si="682">A142+1</f>
        <v>65</v>
      </c>
      <c r="B144" s="10" cm="1">
        <f t="array" ref="B144">INDEX(DCC_results!B$17:B$1274,$A144)</f>
        <v>-1.4173932909416154E-2</v>
      </c>
      <c r="C144" s="10" cm="1">
        <f t="array" ref="C144">INDEX(DCC_results!C$17:C$1274,$A144)</f>
        <v>1.5030139544967014E-3</v>
      </c>
      <c r="D144" s="10">
        <f t="shared" ref="D144" si="683">B144-B$2</f>
        <v>-1.4920087846451862E-2</v>
      </c>
      <c r="E144" s="10">
        <f t="shared" ref="E144" si="684">C144-C$2</f>
        <v>-9.9959925795158142E-5</v>
      </c>
      <c r="F144" s="5">
        <f t="shared" ref="F144" si="685">D144^2</f>
        <v>2.2260902134584056E-4</v>
      </c>
      <c r="G144" s="5">
        <f t="shared" ref="G144" si="686">E144^2</f>
        <v>9.9919867649735219E-9</v>
      </c>
      <c r="H144" s="12">
        <f t="array" ref="H144:I145">(1-B$11-B$12)*F$4:G$5 + B$11*J142:K143 + B$12*H142:I143</f>
        <v>5.4253525200519716E-5</v>
      </c>
      <c r="I144" s="12">
        <v>6.2141508161031795E-5</v>
      </c>
      <c r="J144" s="12">
        <f t="array" ref="J144:K145">MMULT(TRANSPOSE(D142:E142),D142:E142)</f>
        <v>2.0242837618572603E-7</v>
      </c>
      <c r="K144" s="12">
        <v>-8.1766730593131843E-6</v>
      </c>
      <c r="L144" s="6">
        <f t="shared" ref="L144" si="687">SQRT(H144)</f>
        <v>7.3656992336450797E-3</v>
      </c>
      <c r="M144" s="6">
        <f>0</f>
        <v>0</v>
      </c>
      <c r="N144" s="6">
        <f t="array" ref="N144:O145">MMULT(MMULT(MINVERSE(L144:M145),H144:I145),MINVERSE(L144:M145))</f>
        <v>1</v>
      </c>
      <c r="O144" s="6">
        <v>0.58120165572873062</v>
      </c>
      <c r="P144" s="3">
        <f t="shared" ref="P144" si="688">SQRT(B$3 + B$4*J142 + B$5*P142^2)</f>
        <v>6.2122106276685744E-3</v>
      </c>
      <c r="Q144" s="1">
        <f t="shared" ref="Q144" si="689">Q142</f>
        <v>0</v>
      </c>
      <c r="R144" s="12">
        <f t="array" ref="R144:S145">MMULT(MMULT(P144:Q145,N144:O145),P144:Q145)</f>
        <v>3.8591560882518385E-5</v>
      </c>
      <c r="S144" s="12">
        <v>5.0837749643481562E-5</v>
      </c>
      <c r="T144" s="4" cm="1">
        <f t="array" ref="T144">-1/2*(IFERROR(2*LN(2*PI()) + LN(MDETERM(R144:S145)) + MMULT(MMULT(D144:E144,MINVERSE(R144:S145)),TRANSPOSE(D144:E144)),1000000000))</f>
        <v>3.3719523628395214</v>
      </c>
    </row>
    <row r="145" spans="1:20" x14ac:dyDescent="0.25">
      <c r="A145" s="9"/>
      <c r="B145" s="10"/>
      <c r="C145" s="10"/>
      <c r="D145" s="10"/>
      <c r="E145" s="10"/>
      <c r="F145" s="5"/>
      <c r="G145" s="5"/>
      <c r="H145" s="12">
        <v>6.2141508161031795E-5</v>
      </c>
      <c r="I145" s="12">
        <v>2.1070843939365014E-4</v>
      </c>
      <c r="J145" s="12">
        <v>-8.1766730593131843E-6</v>
      </c>
      <c r="K145" s="12">
        <v>3.3027969486627953E-4</v>
      </c>
      <c r="L145" s="6">
        <f>0</f>
        <v>0</v>
      </c>
      <c r="M145" s="6">
        <f t="shared" ref="M145" si="690">SQRT(I145)</f>
        <v>1.4515799647062167E-2</v>
      </c>
      <c r="N145" s="6">
        <v>0.58120165572873062</v>
      </c>
      <c r="O145" s="6">
        <v>0.99999999999999989</v>
      </c>
      <c r="P145" s="1">
        <f t="shared" ref="P145" si="691">P143</f>
        <v>0</v>
      </c>
      <c r="Q145" s="3">
        <f t="shared" ref="Q145" si="692">SQRT(C$3 + C$4*K143 + C$5*Q143^2)</f>
        <v>1.4080345221854456E-2</v>
      </c>
      <c r="R145" s="12">
        <v>5.0837749643481555E-5</v>
      </c>
      <c r="S145" s="12">
        <v>1.9825612156659959E-4</v>
      </c>
    </row>
    <row r="146" spans="1:20" x14ac:dyDescent="0.25">
      <c r="A146" s="13">
        <f t="shared" ref="A146" si="693">A144+1</f>
        <v>66</v>
      </c>
      <c r="B146" s="10" cm="1">
        <f t="array" ref="B146">INDEX(DCC_results!B$17:B$1274,$A146)</f>
        <v>3.9444589283814668E-3</v>
      </c>
      <c r="C146" s="10" cm="1">
        <f t="array" ref="C146">INDEX(DCC_results!C$17:C$1274,$A146)</f>
        <v>4.2654028436019953E-3</v>
      </c>
      <c r="D146" s="10">
        <f t="shared" ref="D146" si="694">B146-B$2</f>
        <v>3.1983039913457585E-3</v>
      </c>
      <c r="E146" s="10">
        <f t="shared" ref="E146" si="695">C146-C$2</f>
        <v>2.6624289633101358E-3</v>
      </c>
      <c r="F146" s="5">
        <f t="shared" ref="F146" si="696">D146^2</f>
        <v>1.0229148421058209E-5</v>
      </c>
      <c r="G146" s="5">
        <f t="shared" ref="G146" si="697">E146^2</f>
        <v>7.0885279846726846E-6</v>
      </c>
      <c r="H146" s="12">
        <f t="array" ref="H146:I147">(1-B$11-B$12)*F$4:G$5 + B$11*J144:K145 + B$12*H144:I145</f>
        <v>5.2596003064041231E-5</v>
      </c>
      <c r="I146" s="12">
        <v>5.9854773379816087E-5</v>
      </c>
      <c r="J146" s="12">
        <f t="array" ref="J146:K147">MMULT(TRANSPOSE(D144:E144),D144:E144)</f>
        <v>2.2260902134584056E-4</v>
      </c>
      <c r="K146" s="12">
        <v>1.491410873988569E-6</v>
      </c>
      <c r="L146" s="6">
        <f t="shared" ref="L146" si="698">SQRT(H146)</f>
        <v>7.252310188073951E-3</v>
      </c>
      <c r="M146" s="6">
        <f>0</f>
        <v>0</v>
      </c>
      <c r="N146" s="6">
        <f t="array" ref="N146:O147">MMULT(MMULT(MINVERSE(L146:M147),H146:I147),MINVERSE(L146:M147))</f>
        <v>0.99999999999999989</v>
      </c>
      <c r="O146" s="6">
        <v>0.54697837090614521</v>
      </c>
      <c r="P146" s="3">
        <f t="shared" ref="P146" si="699">SQRT(B$3 + B$4*J144 + B$5*P144^2)</f>
        <v>5.9497702838298494E-3</v>
      </c>
      <c r="Q146" s="1">
        <f t="shared" ref="Q146" si="700">Q144</f>
        <v>0</v>
      </c>
      <c r="R146" s="12">
        <f t="array" ref="R146:S147">MMULT(MMULT(P146:Q147,N146:O147),P146:Q147)</f>
        <v>3.5399766430344724E-5</v>
      </c>
      <c r="S146" s="12">
        <v>4.781734961937017E-5</v>
      </c>
      <c r="T146" s="4" cm="1">
        <f t="array" ref="T146">-1/2*(IFERROR(2*LN(2*PI()) + LN(MDETERM(R146:S147)) + MMULT(MMULT(D146:E146,MINVERSE(R146:S147)),TRANSPOSE(D146:E146)),1000000000))</f>
        <v>7.5310922004685388</v>
      </c>
    </row>
    <row r="147" spans="1:20" x14ac:dyDescent="0.25">
      <c r="A147" s="9"/>
      <c r="B147" s="10"/>
      <c r="C147" s="10"/>
      <c r="D147" s="10"/>
      <c r="E147" s="10"/>
      <c r="F147" s="5"/>
      <c r="G147" s="5"/>
      <c r="H147" s="12">
        <v>5.9854773379816087E-5</v>
      </c>
      <c r="I147" s="12">
        <v>2.2766933174755646E-4</v>
      </c>
      <c r="J147" s="12">
        <v>1.491410873988569E-6</v>
      </c>
      <c r="K147" s="12">
        <v>9.9919867649735219E-9</v>
      </c>
      <c r="L147" s="6">
        <f>0</f>
        <v>0</v>
      </c>
      <c r="M147" s="6">
        <f t="shared" ref="M147" si="701">SQRT(I147)</f>
        <v>1.5088715377644196E-2</v>
      </c>
      <c r="N147" s="6">
        <v>0.54697837090614521</v>
      </c>
      <c r="O147" s="6">
        <v>1.0000000000000002</v>
      </c>
      <c r="P147" s="1">
        <f t="shared" ref="P147" si="702">P145</f>
        <v>0</v>
      </c>
      <c r="Q147" s="3">
        <f t="shared" ref="Q147" si="703">SQRT(C$3 + C$4*K145 + C$5*Q145^2)</f>
        <v>1.4693158010713204E-2</v>
      </c>
      <c r="R147" s="12">
        <v>4.7817349619370177E-5</v>
      </c>
      <c r="S147" s="12">
        <v>2.1588889232778565E-4</v>
      </c>
    </row>
    <row r="148" spans="1:20" x14ac:dyDescent="0.25">
      <c r="A148" s="13">
        <f t="shared" ref="A148" si="704">A146+1</f>
        <v>67</v>
      </c>
      <c r="B148" s="10" cm="1">
        <f t="array" ref="B148">INDEX(DCC_results!B$17:B$1274,$A148)</f>
        <v>-1.6961378839393415E-2</v>
      </c>
      <c r="C148" s="10" cm="1">
        <f t="array" ref="C148">INDEX(DCC_results!C$17:C$1274,$A148)</f>
        <v>-2.068582664778984E-2</v>
      </c>
      <c r="D148" s="10">
        <f t="shared" ref="D148" si="705">B148-B$2</f>
        <v>-1.7707533776429123E-2</v>
      </c>
      <c r="E148" s="10">
        <f t="shared" ref="E148" si="706">C148-C$2</f>
        <v>-2.2288800528081701E-2</v>
      </c>
      <c r="F148" s="5">
        <f t="shared" ref="F148" si="707">D148^2</f>
        <v>3.1355675244337827E-4</v>
      </c>
      <c r="G148" s="5">
        <f t="shared" ref="G148" si="708">E148^2</f>
        <v>4.9679062898061509E-4</v>
      </c>
      <c r="H148" s="12">
        <f t="array" ref="H148:I149">(1-B$11-B$12)*F$4:G$5 + B$11*J146:K147 + B$12*H146:I147</f>
        <v>6.86052129924053E-5</v>
      </c>
      <c r="I148" s="12">
        <v>5.9050502651126328E-5</v>
      </c>
      <c r="J148" s="12">
        <f t="array" ref="J148:K149">MMULT(TRANSPOSE(D146:E146),D146:E146)</f>
        <v>1.0229148421058209E-5</v>
      </c>
      <c r="K148" s="12">
        <v>8.515257180029357E-6</v>
      </c>
      <c r="L148" s="6">
        <f t="shared" ref="L148" si="709">SQRT(H148)</f>
        <v>8.2828263891261966E-3</v>
      </c>
      <c r="M148" s="6">
        <f>0</f>
        <v>0</v>
      </c>
      <c r="N148" s="6">
        <f t="array" ref="N148:O149">MMULT(MMULT(MINVERSE(L148:M149),H148:I149),MINVERSE(L148:M149))</f>
        <v>1</v>
      </c>
      <c r="O148" s="6">
        <v>0.4876685786476927</v>
      </c>
      <c r="P148" s="3">
        <f t="shared" ref="P148" si="710">SQRT(B$3 + B$4*J146 + B$5*P146^2)</f>
        <v>8.230787244211479E-3</v>
      </c>
      <c r="Q148" s="1">
        <f t="shared" ref="Q148" si="711">Q146</f>
        <v>0</v>
      </c>
      <c r="R148" s="12">
        <f t="array" ref="R148:S149">MMULT(MMULT(P148:Q149,N148:O149),P148:Q149)</f>
        <v>6.7745858659474397E-5</v>
      </c>
      <c r="S148" s="12">
        <v>5.6532490585090171E-5</v>
      </c>
      <c r="T148" s="4" cm="1">
        <f t="array" ref="T148">-1/2*(IFERROR(2*LN(2*PI()) + LN(MDETERM(R148:S149)) + MMULT(MMULT(D148:E148,MINVERSE(R148:S149)),TRANSPOSE(D148:E148)),1000000000))</f>
        <v>4.859639398618441</v>
      </c>
    </row>
    <row r="149" spans="1:20" x14ac:dyDescent="0.25">
      <c r="A149" s="9"/>
      <c r="B149" s="10"/>
      <c r="C149" s="10"/>
      <c r="D149" s="10"/>
      <c r="E149" s="10"/>
      <c r="F149" s="5"/>
      <c r="G149" s="5"/>
      <c r="H149" s="12">
        <v>5.9050502651126328E-5</v>
      </c>
      <c r="I149" s="12">
        <v>2.1371771997505558E-4</v>
      </c>
      <c r="J149" s="12">
        <v>8.515257180029357E-6</v>
      </c>
      <c r="K149" s="12">
        <v>7.0885279846726846E-6</v>
      </c>
      <c r="L149" s="6">
        <f>0</f>
        <v>0</v>
      </c>
      <c r="M149" s="6">
        <f t="shared" ref="M149" si="712">SQRT(I149)</f>
        <v>1.4619087521971252E-2</v>
      </c>
      <c r="N149" s="6">
        <v>0.48766857864769281</v>
      </c>
      <c r="O149" s="6">
        <v>1.0000000000000002</v>
      </c>
      <c r="P149" s="1">
        <f t="shared" ref="P149" si="713">P147</f>
        <v>0</v>
      </c>
      <c r="Q149" s="3">
        <f t="shared" ref="Q149" si="714">SQRT(C$3 + C$4*K147 + C$5*Q147^2)</f>
        <v>1.4084193045094746E-2</v>
      </c>
      <c r="R149" s="12">
        <v>5.6532490585090177E-5</v>
      </c>
      <c r="S149" s="12">
        <v>1.9836449373149525E-4</v>
      </c>
    </row>
    <row r="150" spans="1:20" x14ac:dyDescent="0.25">
      <c r="A150" s="13">
        <f t="shared" ref="A150" si="715">A148+1</f>
        <v>68</v>
      </c>
      <c r="B150" s="10" cm="1">
        <f t="array" ref="B150">INDEX(DCC_results!B$17:B$1274,$A150)</f>
        <v>-1.9176581089542788E-3</v>
      </c>
      <c r="C150" s="10" cm="1">
        <f t="array" ref="C150">INDEX(DCC_results!C$17:C$1274,$A150)</f>
        <v>-1.8231531018182201E-2</v>
      </c>
      <c r="D150" s="10">
        <f t="shared" ref="D150" si="716">B150-B$2</f>
        <v>-2.6638130459899871E-3</v>
      </c>
      <c r="E150" s="10">
        <f t="shared" ref="E150" si="717">C150-C$2</f>
        <v>-1.9834504898474062E-2</v>
      </c>
      <c r="F150" s="5">
        <f t="shared" ref="F150" si="718">D150^2</f>
        <v>7.0958999439864533E-6</v>
      </c>
      <c r="G150" s="5">
        <f t="shared" ref="G150" si="719">E150^2</f>
        <v>3.9340758456759157E-4</v>
      </c>
      <c r="H150" s="12">
        <f t="array" ref="H150:I151">(1-B$11-B$12)*F$4:G$5 + B$11*J148:K149 + B$12*H148:I149</f>
        <v>6.3090004968101377E-5</v>
      </c>
      <c r="I150" s="12">
        <v>5.9046747632171643E-5</v>
      </c>
      <c r="J150" s="12">
        <f t="array" ref="J150:K151">MMULT(TRANSPOSE(D148:E148),D148:E148)</f>
        <v>3.1355675244337827E-4</v>
      </c>
      <c r="K150" s="12">
        <v>3.9467968818709801E-4</v>
      </c>
      <c r="L150" s="6">
        <f t="shared" ref="L150" si="720">SQRT(H150)</f>
        <v>7.9429216896618957E-3</v>
      </c>
      <c r="M150" s="6">
        <f>0</f>
        <v>0</v>
      </c>
      <c r="N150" s="6">
        <f t="array" ref="N150:O151">MMULT(MMULT(MINVERSE(L150:M151),H150:I151),MINVERSE(L150:M151))</f>
        <v>0.99999999999999978</v>
      </c>
      <c r="O150" s="6">
        <v>0.51944268797806592</v>
      </c>
      <c r="P150" s="3">
        <f t="shared" ref="P150" si="721">SQRT(B$3 + B$4*J148 + B$5*P148^2)</f>
        <v>7.6431599011875986E-3</v>
      </c>
      <c r="Q150" s="1">
        <f t="shared" ref="Q150" si="722">Q148</f>
        <v>0</v>
      </c>
      <c r="R150" s="12">
        <f t="array" ref="R150:S151">MMULT(MMULT(P150:Q151,N150:O151),P150:Q151)</f>
        <v>5.841789327512201E-5</v>
      </c>
      <c r="S150" s="12">
        <v>5.4029221122079665E-5</v>
      </c>
      <c r="T150" s="4" cm="1">
        <f t="array" ref="T150">-1/2*(IFERROR(2*LN(2*PI()) + LN(MDETERM(R150:S151)) + MMULT(MMULT(D150:E150,MINVERSE(R150:S151)),TRANSPOSE(D150:E150)),1000000000))</f>
        <v>6.3139158558839394</v>
      </c>
    </row>
    <row r="151" spans="1:20" x14ac:dyDescent="0.25">
      <c r="A151" s="9"/>
      <c r="B151" s="10"/>
      <c r="C151" s="10"/>
      <c r="D151" s="10"/>
      <c r="E151" s="10"/>
      <c r="F151" s="5"/>
      <c r="G151" s="5"/>
      <c r="H151" s="12">
        <v>5.9046747632171643E-5</v>
      </c>
      <c r="I151" s="12">
        <v>2.0481234318102363E-4</v>
      </c>
      <c r="J151" s="12">
        <v>3.9467968818709801E-4</v>
      </c>
      <c r="K151" s="12">
        <v>4.9679062898061509E-4</v>
      </c>
      <c r="L151" s="6">
        <f>0</f>
        <v>0</v>
      </c>
      <c r="M151" s="6">
        <f t="shared" ref="M151" si="723">SQRT(I151)</f>
        <v>1.4311266302498309E-2</v>
      </c>
      <c r="N151" s="6">
        <v>0.51944268797806581</v>
      </c>
      <c r="O151" s="6">
        <v>1.0000000000000002</v>
      </c>
      <c r="P151" s="1">
        <f t="shared" ref="P151" si="724">P149</f>
        <v>0</v>
      </c>
      <c r="Q151" s="3">
        <f t="shared" ref="Q151" si="725">SQRT(C$3 + C$4*K149 + C$5*Q149^2)</f>
        <v>1.3608746497307509E-2</v>
      </c>
      <c r="R151" s="12">
        <v>5.4029221122079665E-5</v>
      </c>
      <c r="S151" s="12">
        <v>1.8519798122797944E-4</v>
      </c>
    </row>
    <row r="152" spans="1:20" x14ac:dyDescent="0.25">
      <c r="A152" s="13">
        <f t="shared" ref="A152" si="726">A150+1</f>
        <v>69</v>
      </c>
      <c r="B152" s="10" cm="1">
        <f t="array" ref="B152">INDEX(DCC_results!B$17:B$1274,$A152)</f>
        <v>1.2601458651923192E-2</v>
      </c>
      <c r="C152" s="10" cm="1">
        <f t="array" ref="C152">INDEX(DCC_results!C$17:C$1274,$A152)</f>
        <v>1.8079189073271884E-2</v>
      </c>
      <c r="D152" s="10">
        <f t="shared" ref="D152" si="727">B152-B$2</f>
        <v>1.1855303714887484E-2</v>
      </c>
      <c r="E152" s="10">
        <f t="shared" ref="E152" si="728">C152-C$2</f>
        <v>1.6476215192980023E-2</v>
      </c>
      <c r="F152" s="5">
        <f t="shared" ref="F152" si="729">D152^2</f>
        <v>1.4054822617222496E-4</v>
      </c>
      <c r="G152" s="5">
        <f t="shared" ref="G152" si="730">E152^2</f>
        <v>2.7146566708538577E-4</v>
      </c>
      <c r="H152" s="12">
        <f t="array" ref="H152:I153">(1-B$11-B$12)*F$4:G$5 + B$11*J150:K151 + B$12*H150:I151</f>
        <v>8.2719420045476949E-5</v>
      </c>
      <c r="I152" s="12">
        <v>8.8790473754041404E-5</v>
      </c>
      <c r="J152" s="12">
        <f t="array" ref="J152:K153">MMULT(TRANSPOSE(D150:E150),D150:E150)</f>
        <v>7.0958999439864533E-6</v>
      </c>
      <c r="K152" s="12">
        <v>5.2835412909307513E-5</v>
      </c>
      <c r="L152" s="6">
        <f t="shared" ref="L152" si="731">SQRT(H152)</f>
        <v>9.0950217177023247E-3</v>
      </c>
      <c r="M152" s="6">
        <f>0</f>
        <v>0</v>
      </c>
      <c r="N152" s="6">
        <f t="array" ref="N152:O153">MMULT(MMULT(MINVERSE(L152:M153),H152:I153),MINVERSE(L152:M153))</f>
        <v>1.0000000000000002</v>
      </c>
      <c r="O152" s="6">
        <v>0.63481248717570427</v>
      </c>
      <c r="P152" s="3">
        <f t="shared" ref="P152" si="732">SQRT(B$3 + B$4*J150 + B$5*P150^2)</f>
        <v>9.9434394590308117E-3</v>
      </c>
      <c r="Q152" s="1">
        <f t="shared" ref="Q152" si="733">Q150</f>
        <v>0</v>
      </c>
      <c r="R152" s="12">
        <f t="array" ref="R152:S153">MMULT(MMULT(P152:Q153,N152:O153),P152:Q153)</f>
        <v>9.8871988275410979E-5</v>
      </c>
      <c r="S152" s="12">
        <v>9.39295680545281E-5</v>
      </c>
      <c r="T152" s="4" cm="1">
        <f t="array" ref="T152">-1/2*(IFERROR(2*LN(2*PI()) + LN(MDETERM(R152:S153)) + MMULT(MMULT(D152:E152,MINVERSE(R152:S153)),TRANSPOSE(D152:E152)),1000000000))</f>
        <v>6.4250081115701745</v>
      </c>
    </row>
    <row r="153" spans="1:20" x14ac:dyDescent="0.25">
      <c r="A153" s="9"/>
      <c r="B153" s="10"/>
      <c r="C153" s="10"/>
      <c r="D153" s="10"/>
      <c r="E153" s="10"/>
      <c r="F153" s="5"/>
      <c r="G153" s="5"/>
      <c r="H153" s="12">
        <v>8.8790473754041404E-5</v>
      </c>
      <c r="I153" s="12">
        <v>2.36501741770773E-4</v>
      </c>
      <c r="J153" s="12">
        <v>5.2835412909307513E-5</v>
      </c>
      <c r="K153" s="12">
        <v>3.9340758456759157E-4</v>
      </c>
      <c r="L153" s="6">
        <f>0</f>
        <v>0</v>
      </c>
      <c r="M153" s="6">
        <f t="shared" ref="M153" si="734">SQRT(I153)</f>
        <v>1.5378613128977951E-2</v>
      </c>
      <c r="N153" s="6">
        <v>0.63481248717570427</v>
      </c>
      <c r="O153" s="6">
        <v>1</v>
      </c>
      <c r="P153" s="1">
        <f t="shared" ref="P153" si="735">P151</f>
        <v>0</v>
      </c>
      <c r="Q153" s="3">
        <f t="shared" ref="Q153" si="736">SQRT(C$3 + C$4*K151 + C$5*Q151^2)</f>
        <v>1.4880592721398593E-2</v>
      </c>
      <c r="R153" s="12">
        <v>9.3929568054528087E-5</v>
      </c>
      <c r="S153" s="12">
        <v>2.2143203974014079E-4</v>
      </c>
    </row>
    <row r="154" spans="1:20" x14ac:dyDescent="0.25">
      <c r="A154" s="13">
        <f t="shared" ref="A154" si="737">A152+1</f>
        <v>70</v>
      </c>
      <c r="B154" s="10" cm="1">
        <f t="array" ref="B154">INDEX(DCC_results!B$17:B$1274,$A154)</f>
        <v>-6.0746871899125532E-3</v>
      </c>
      <c r="C154" s="10" cm="1">
        <f t="array" ref="C154">INDEX(DCC_results!C$17:C$1274,$A154)</f>
        <v>-6.9104060075663165E-3</v>
      </c>
      <c r="D154" s="10">
        <f t="shared" ref="D154" si="738">B154-B$2</f>
        <v>-6.8208421269482615E-3</v>
      </c>
      <c r="E154" s="10">
        <f t="shared" ref="E154" si="739">C154-C$2</f>
        <v>-8.5133798878581756E-3</v>
      </c>
      <c r="F154" s="5">
        <f t="shared" ref="F154" si="740">D154^2</f>
        <v>4.6523887320752086E-5</v>
      </c>
      <c r="G154" s="5">
        <f t="shared" ref="G154" si="741">E154^2</f>
        <v>7.2477637114988077E-5</v>
      </c>
      <c r="H154" s="12">
        <f t="array" ref="H154:I155">(1-B$11-B$12)*F$4:G$5 + B$11*J152:K153 + B$12*H152:I153</f>
        <v>7.2409427388481001E-5</v>
      </c>
      <c r="I154" s="12">
        <v>8.2606194091383036E-5</v>
      </c>
      <c r="J154" s="12">
        <f t="array" ref="J154:K155">MMULT(TRANSPOSE(D152:E152),D152:E152)</f>
        <v>1.4054822617222496E-4</v>
      </c>
      <c r="K154" s="12">
        <v>1.9533053518462168E-4</v>
      </c>
      <c r="L154" s="6">
        <f t="shared" ref="L154" si="742">SQRT(H154)</f>
        <v>8.5093729139391356E-3</v>
      </c>
      <c r="M154" s="6">
        <f>0</f>
        <v>0</v>
      </c>
      <c r="N154" s="6">
        <f t="array" ref="N154:O155">MMULT(MMULT(MINVERSE(L154:M155),H154:I155),MINVERSE(L154:M155))</f>
        <v>0.99999999999999989</v>
      </c>
      <c r="O154" s="6">
        <v>0.613961976705649</v>
      </c>
      <c r="P154" s="3">
        <f t="shared" ref="P154" si="743">SQRT(B$3 + B$4*J152 + B$5*P152^2)</f>
        <v>8.9907799866935159E-3</v>
      </c>
      <c r="Q154" s="1">
        <f t="shared" ref="Q154" si="744">Q152</f>
        <v>0</v>
      </c>
      <c r="R154" s="12">
        <f t="array" ref="R154:S155">MMULT(MMULT(P154:Q155,N154:O155),P154:Q155)</f>
        <v>8.0834124769128642E-5</v>
      </c>
      <c r="S154" s="12">
        <v>8.5551844156741763E-5</v>
      </c>
      <c r="T154" s="4" cm="1">
        <f t="array" ref="T154">-1/2*(IFERROR(2*LN(2*PI()) + LN(MDETERM(R154:S155)) + MMULT(MMULT(D154:E154,MINVERSE(R154:S155)),TRANSPOSE(D154:E154)),1000000000))</f>
        <v>6.9838804795790708</v>
      </c>
    </row>
    <row r="155" spans="1:20" x14ac:dyDescent="0.25">
      <c r="A155" s="9"/>
      <c r="B155" s="10"/>
      <c r="C155" s="10"/>
      <c r="D155" s="10"/>
      <c r="E155" s="10"/>
      <c r="F155" s="5"/>
      <c r="G155" s="5"/>
      <c r="H155" s="12">
        <v>8.2606194091383036E-5</v>
      </c>
      <c r="I155" s="12">
        <v>2.5000411803127189E-4</v>
      </c>
      <c r="J155" s="12">
        <v>1.9533053518462168E-4</v>
      </c>
      <c r="K155" s="12">
        <v>2.7146566708538577E-4</v>
      </c>
      <c r="L155" s="6">
        <f>0</f>
        <v>0</v>
      </c>
      <c r="M155" s="6">
        <f t="shared" ref="M155" si="745">SQRT(I155)</f>
        <v>1.5811518523888585E-2</v>
      </c>
      <c r="N155" s="6">
        <v>0.613961976705649</v>
      </c>
      <c r="O155" s="6">
        <v>1</v>
      </c>
      <c r="P155" s="1">
        <f t="shared" ref="P155" si="746">P153</f>
        <v>0</v>
      </c>
      <c r="Q155" s="3">
        <f t="shared" ref="Q155" si="747">SQRT(C$3 + C$4*K153 + C$5*Q153^2)</f>
        <v>1.5498530767154801E-2</v>
      </c>
      <c r="R155" s="12">
        <v>8.5551844156741763E-5</v>
      </c>
      <c r="S155" s="12">
        <v>2.40204455940444E-4</v>
      </c>
    </row>
    <row r="156" spans="1:20" x14ac:dyDescent="0.25">
      <c r="A156" s="13">
        <f t="shared" ref="A156" si="748">A154+1</f>
        <v>71</v>
      </c>
      <c r="B156" s="10" cm="1">
        <f t="array" ref="B156">INDEX(DCC_results!B$17:B$1274,$A156)</f>
        <v>1.353365150482122E-2</v>
      </c>
      <c r="C156" s="10" cm="1">
        <f t="array" ref="C156">INDEX(DCC_results!C$17:C$1274,$A156)</f>
        <v>1.100412690360475E-2</v>
      </c>
      <c r="D156" s="10">
        <f t="shared" ref="D156" si="749">B156-B$2</f>
        <v>1.2787496567785512E-2</v>
      </c>
      <c r="E156" s="10">
        <f t="shared" ref="E156" si="750">C156-C$2</f>
        <v>9.4011530233128904E-3</v>
      </c>
      <c r="F156" s="5">
        <f t="shared" ref="F156" si="751">D156^2</f>
        <v>1.6352006847112624E-4</v>
      </c>
      <c r="G156" s="5">
        <f t="shared" ref="G156" si="752">E156^2</f>
        <v>8.8381678167745098E-5</v>
      </c>
      <c r="H156" s="12">
        <f t="array" ref="H156:I157">(1-B$11-B$12)*F$4:G$5 + B$11*J154:K155 + B$12*H154:I155</f>
        <v>7.5705415890516247E-5</v>
      </c>
      <c r="I156" s="12">
        <v>8.9393453012321086E-5</v>
      </c>
      <c r="J156" s="12">
        <f t="array" ref="J156:K157">MMULT(TRANSPOSE(D154:E154),D154:E154)</f>
        <v>4.6523887320752086E-5</v>
      </c>
      <c r="K156" s="12">
        <v>5.8068420181817109E-5</v>
      </c>
      <c r="L156" s="6">
        <f t="shared" ref="L156" si="753">SQRT(H156)</f>
        <v>8.7008859256121878E-3</v>
      </c>
      <c r="M156" s="6">
        <f>0</f>
        <v>0</v>
      </c>
      <c r="N156" s="6">
        <f t="array" ref="N156:O157">MMULT(MMULT(MINVERSE(L156:M157),H156:I157),MINVERSE(L156:M157))</f>
        <v>1</v>
      </c>
      <c r="O156" s="6">
        <v>0.65010451428531668</v>
      </c>
      <c r="P156" s="3">
        <f t="shared" ref="P156" si="754">SQRT(B$3 + B$4*J154 + B$5*P154^2)</f>
        <v>9.400994311486062E-3</v>
      </c>
      <c r="Q156" s="1">
        <f t="shared" ref="Q156" si="755">Q154</f>
        <v>0</v>
      </c>
      <c r="R156" s="12">
        <f t="array" ref="R156:S157">MMULT(MMULT(P156:Q157,N156:O157),P156:Q157)</f>
        <v>8.8378694044593295E-5</v>
      </c>
      <c r="S156" s="12">
        <v>9.5352878742112324E-5</v>
      </c>
      <c r="T156" s="4" cm="1">
        <f t="array" ref="T156">-1/2*(IFERROR(2*LN(2*PI()) + LN(MDETERM(R156:S157)) + MMULT(MMULT(D156:E156,MINVERSE(R156:S157)),TRANSPOSE(D156:E156)),1000000000))</f>
        <v>6.2702238263894232</v>
      </c>
    </row>
    <row r="157" spans="1:20" x14ac:dyDescent="0.25">
      <c r="A157" s="9"/>
      <c r="B157" s="10"/>
      <c r="C157" s="10"/>
      <c r="D157" s="10"/>
      <c r="E157" s="10"/>
      <c r="F157" s="5"/>
      <c r="G157" s="5"/>
      <c r="H157" s="12">
        <v>8.9393453012321086E-5</v>
      </c>
      <c r="I157" s="12">
        <v>2.4975725534919201E-4</v>
      </c>
      <c r="J157" s="12">
        <v>5.8068420181817109E-5</v>
      </c>
      <c r="K157" s="12">
        <v>7.2477637114988077E-5</v>
      </c>
      <c r="L157" s="6">
        <f>0</f>
        <v>0</v>
      </c>
      <c r="M157" s="6">
        <f t="shared" ref="M157" si="756">SQRT(I157)</f>
        <v>1.5803710176701926E-2</v>
      </c>
      <c r="N157" s="6">
        <v>0.65010451428531668</v>
      </c>
      <c r="O157" s="6">
        <v>1</v>
      </c>
      <c r="P157" s="1">
        <f t="shared" ref="P157" si="757">P155</f>
        <v>0</v>
      </c>
      <c r="Q157" s="3">
        <f t="shared" ref="Q157" si="758">SQRT(C$3 + C$4*K155 + C$5*Q155^2)</f>
        <v>1.5601876558278592E-2</v>
      </c>
      <c r="R157" s="12">
        <v>9.5352878742112311E-5</v>
      </c>
      <c r="S157" s="12">
        <v>2.4341855213976305E-4</v>
      </c>
    </row>
    <row r="158" spans="1:20" x14ac:dyDescent="0.25">
      <c r="A158" s="13">
        <f t="shared" ref="A158" si="759">A156+1</f>
        <v>72</v>
      </c>
      <c r="B158" s="10" cm="1">
        <f t="array" ref="B158">INDEX(DCC_results!B$17:B$1274,$A158)</f>
        <v>-3.3202158380540858E-3</v>
      </c>
      <c r="C158" s="10" cm="1">
        <f t="array" ref="C158">INDEX(DCC_results!C$17:C$1274,$A158)</f>
        <v>1.6726723224544937E-2</v>
      </c>
      <c r="D158" s="10">
        <f t="shared" ref="D158" si="760">B158-B$2</f>
        <v>-4.0663707750897941E-3</v>
      </c>
      <c r="E158" s="10">
        <f t="shared" ref="E158" si="761">C158-C$2</f>
        <v>1.5123749344253078E-2</v>
      </c>
      <c r="F158" s="5">
        <f t="shared" ref="F158" si="762">D158^2</f>
        <v>1.6535371280504374E-5</v>
      </c>
      <c r="G158" s="5">
        <f t="shared" ref="G158" si="763">E158^2</f>
        <v>2.287277942277954E-4</v>
      </c>
      <c r="H158" s="12">
        <f t="array" ref="H158:I159">(1-B$11-B$12)*F$4:G$5 + B$11*J156:K157 + B$12*H156:I157</f>
        <v>7.0695374237751208E-5</v>
      </c>
      <c r="I158" s="12">
        <v>8.3417743117120442E-5</v>
      </c>
      <c r="J158" s="12">
        <f t="array" ref="J158:K159">MMULT(TRANSPOSE(D156:E156),D156:E156)</f>
        <v>1.6352006847112624E-4</v>
      </c>
      <c r="K158" s="12">
        <v>1.2021721201883998E-4</v>
      </c>
      <c r="L158" s="6">
        <f t="shared" ref="L158" si="764">SQRT(H158)</f>
        <v>8.4080541290926045E-3</v>
      </c>
      <c r="M158" s="6">
        <f>0</f>
        <v>0</v>
      </c>
      <c r="N158" s="6">
        <f t="array" ref="N158:O159">MMULT(MMULT(MINVERSE(L158:M159),H158:I159),MINVERSE(L158:M159))</f>
        <v>1.0000000000000002</v>
      </c>
      <c r="O158" s="6">
        <v>0.64820449422051174</v>
      </c>
      <c r="P158" s="3">
        <f t="shared" ref="P158" si="765">SQRT(B$3 + B$4*J156 + B$5*P156^2)</f>
        <v>8.9029778078392758E-3</v>
      </c>
      <c r="Q158" s="1">
        <f t="shared" ref="Q158" si="766">Q156</f>
        <v>0</v>
      </c>
      <c r="R158" s="12">
        <f t="array" ref="R158:S159">MMULT(MMULT(P158:Q159,N158:O159),P158:Q159)</f>
        <v>7.9263013846878657E-5</v>
      </c>
      <c r="S158" s="12">
        <v>8.6949662717329348E-5</v>
      </c>
      <c r="T158" s="4" cm="1">
        <f t="array" ref="T158">-1/2*(IFERROR(2*LN(2*PI()) + LN(MDETERM(R158:S159)) + MMULT(MMULT(D158:E158,MINVERSE(R158:S159)),TRANSPOSE(D158:E158)),1000000000))</f>
        <v>5.7899868444584648</v>
      </c>
    </row>
    <row r="159" spans="1:20" x14ac:dyDescent="0.25">
      <c r="A159" s="9"/>
      <c r="B159" s="10"/>
      <c r="C159" s="10"/>
      <c r="D159" s="10"/>
      <c r="E159" s="10"/>
      <c r="F159" s="5"/>
      <c r="G159" s="5"/>
      <c r="H159" s="12">
        <v>8.3417743117120442E-5</v>
      </c>
      <c r="I159" s="12">
        <v>2.3426197373077731E-4</v>
      </c>
      <c r="J159" s="12">
        <v>1.2021721201883998E-4</v>
      </c>
      <c r="K159" s="12">
        <v>8.8381678167745098E-5</v>
      </c>
      <c r="L159" s="6">
        <f>0</f>
        <v>0</v>
      </c>
      <c r="M159" s="6">
        <f t="shared" ref="M159" si="767">SQRT(I159)</f>
        <v>1.5305619024749613E-2</v>
      </c>
      <c r="N159" s="6">
        <v>0.64820449422051174</v>
      </c>
      <c r="O159" s="6">
        <v>1</v>
      </c>
      <c r="P159" s="1">
        <f t="shared" ref="P159" si="768">P157</f>
        <v>0</v>
      </c>
      <c r="Q159" s="3">
        <f t="shared" ref="Q159" si="769">SQRT(C$3 + C$4*K157 + C$5*Q157^2)</f>
        <v>1.506678437646604E-2</v>
      </c>
      <c r="R159" s="12">
        <v>8.6949662717329335E-5</v>
      </c>
      <c r="S159" s="12">
        <v>2.2700799144692116E-4</v>
      </c>
    </row>
    <row r="160" spans="1:20" x14ac:dyDescent="0.25">
      <c r="A160" s="13">
        <f t="shared" ref="A160" si="770">A158+1</f>
        <v>73</v>
      </c>
      <c r="B160" s="10" cm="1">
        <f t="array" ref="B160">INDEX(DCC_results!B$17:B$1274,$A160)</f>
        <v>1.2158435698169878E-2</v>
      </c>
      <c r="C160" s="10" cm="1">
        <f t="array" ref="C160">INDEX(DCC_results!C$17:C$1274,$A160)</f>
        <v>1.125629722921917E-2</v>
      </c>
      <c r="D160" s="10">
        <f t="shared" ref="D160" si="771">B160-B$2</f>
        <v>1.141228076113417E-2</v>
      </c>
      <c r="E160" s="10">
        <f t="shared" ref="E160" si="772">C160-C$2</f>
        <v>9.6533233489273108E-3</v>
      </c>
      <c r="F160" s="5">
        <f t="shared" ref="F160" si="773">D160^2</f>
        <v>1.3024015217095311E-4</v>
      </c>
      <c r="G160" s="5">
        <f t="shared" ref="G160" si="774">E160^2</f>
        <v>9.3186651678945194E-5</v>
      </c>
      <c r="H160" s="12">
        <f t="array" ref="H160:I161">(1-B$11-B$12)*F$4:G$5 + B$11*J158:K159 + B$12*H158:I159</f>
        <v>7.6313861426125743E-5</v>
      </c>
      <c r="I160" s="12">
        <v>8.4157201689232441E-5</v>
      </c>
      <c r="J160" s="12">
        <f t="array" ref="J160:K161">MMULT(TRANSPOSE(D158:E158),D158:E158)</f>
        <v>1.6535371280504374E-5</v>
      </c>
      <c r="K160" s="12">
        <v>-6.1498772343254157E-5</v>
      </c>
      <c r="L160" s="6">
        <f t="shared" ref="L160" si="775">SQRT(H160)</f>
        <v>8.7357805275845701E-3</v>
      </c>
      <c r="M160" s="6">
        <f>0</f>
        <v>0</v>
      </c>
      <c r="N160" s="6">
        <f t="array" ref="N160:O161">MMULT(MMULT(MINVERSE(L160:M161),H160:I161),MINVERSE(L160:M161))</f>
        <v>1</v>
      </c>
      <c r="O160" s="6">
        <v>0.6422546036304958</v>
      </c>
      <c r="P160" s="3">
        <f t="shared" ref="P160" si="776">SQRT(B$3 + B$4*J158 + B$5*P158^2)</f>
        <v>9.5292233720335722E-3</v>
      </c>
      <c r="Q160" s="1">
        <f t="shared" ref="Q160" si="777">Q158</f>
        <v>0</v>
      </c>
      <c r="R160" s="12">
        <f t="array" ref="R160:S161">MMULT(MMULT(P160:Q161,N160:O161),P160:Q161)</f>
        <v>9.0806098074110882E-5</v>
      </c>
      <c r="S160" s="12">
        <v>8.9856693624125721E-5</v>
      </c>
      <c r="T160" s="4" cm="1">
        <f t="array" ref="T160">-1/2*(IFERROR(2*LN(2*PI()) + LN(MDETERM(R160:S161)) + MMULT(MMULT(D160:E160,MINVERSE(R160:S161)),TRANSPOSE(D160:E160)),1000000000))</f>
        <v>6.5748314210665875</v>
      </c>
    </row>
    <row r="161" spans="1:20" x14ac:dyDescent="0.25">
      <c r="A161" s="9"/>
      <c r="B161" s="10"/>
      <c r="C161" s="10"/>
      <c r="D161" s="10"/>
      <c r="E161" s="10"/>
      <c r="F161" s="5"/>
      <c r="G161" s="5"/>
      <c r="H161" s="12">
        <v>8.4157201689232441E-5</v>
      </c>
      <c r="I161" s="12">
        <v>2.2499076464172185E-4</v>
      </c>
      <c r="J161" s="12">
        <v>-6.1498772343254157E-5</v>
      </c>
      <c r="K161" s="12">
        <v>2.287277942277954E-4</v>
      </c>
      <c r="L161" s="6">
        <f>0</f>
        <v>0</v>
      </c>
      <c r="M161" s="6">
        <f t="shared" ref="M161" si="778">SQRT(I161)</f>
        <v>1.499969215156504E-2</v>
      </c>
      <c r="N161" s="6">
        <v>0.6422546036304958</v>
      </c>
      <c r="O161" s="6">
        <v>1</v>
      </c>
      <c r="P161" s="1">
        <f t="shared" ref="P161" si="779">P159</f>
        <v>0</v>
      </c>
      <c r="Q161" s="3">
        <f t="shared" ref="Q161" si="780">SQRT(C$3 + C$4*K159 + C$5*Q159^2)</f>
        <v>1.4682016270546388E-2</v>
      </c>
      <c r="R161" s="12">
        <v>8.9856693624125721E-5</v>
      </c>
      <c r="S161" s="12">
        <v>2.1556160176858886E-4</v>
      </c>
    </row>
    <row r="162" spans="1:20" x14ac:dyDescent="0.25">
      <c r="A162" s="13">
        <f t="shared" ref="A162" si="781">A160+1</f>
        <v>74</v>
      </c>
      <c r="B162" s="10" cm="1">
        <f t="array" ref="B162">INDEX(DCC_results!B$17:B$1274,$A162)</f>
        <v>-4.8725887115980138E-3</v>
      </c>
      <c r="C162" s="10" cm="1">
        <f t="array" ref="C162">INDEX(DCC_results!C$17:C$1274,$A162)</f>
        <v>-7.5504008717988125E-3</v>
      </c>
      <c r="D162" s="10">
        <f t="shared" ref="D162" si="782">B162-B$2</f>
        <v>-5.6187436486337221E-3</v>
      </c>
      <c r="E162" s="10">
        <f t="shared" ref="E162" si="783">C162-C$2</f>
        <v>-9.1533747520906716E-3</v>
      </c>
      <c r="F162" s="5">
        <f t="shared" ref="F162" si="784">D162^2</f>
        <v>3.1570280189061789E-5</v>
      </c>
      <c r="G162" s="5">
        <f t="shared" ref="G162" si="785">E162^2</f>
        <v>8.3784269352210969E-5</v>
      </c>
      <c r="H162" s="12">
        <f t="array" ref="H162:I163">(1-B$11-B$12)*F$4:G$5 + B$11*J160:K161 + B$12*H160:I161</f>
        <v>6.8797509953846348E-5</v>
      </c>
      <c r="I162" s="12">
        <v>7.0660507741325998E-5</v>
      </c>
      <c r="J162" s="12">
        <f t="array" ref="J162:K163">MMULT(TRANSPOSE(D160:E160),D160:E160)</f>
        <v>1.3024015217095311E-4</v>
      </c>
      <c r="K162" s="12">
        <v>1.1016643633597042E-4</v>
      </c>
      <c r="L162" s="6">
        <f t="shared" ref="L162" si="786">SQRT(H162)</f>
        <v>8.294426439112372E-3</v>
      </c>
      <c r="M162" s="6">
        <f>0</f>
        <v>0</v>
      </c>
      <c r="N162" s="6">
        <f t="array" ref="N162:O163">MMULT(MMULT(MINVERSE(L162:M163),H162:I163),MINVERSE(L162:M163))</f>
        <v>1</v>
      </c>
      <c r="O162" s="6">
        <v>0.56231382808329755</v>
      </c>
      <c r="P162" s="3">
        <f t="shared" ref="P162" si="787">SQRT(B$3 + B$4*J160 + B$5*P160^2)</f>
        <v>8.7390590580549918E-3</v>
      </c>
      <c r="Q162" s="1">
        <f t="shared" ref="Q162" si="788">Q160</f>
        <v>0</v>
      </c>
      <c r="R162" s="12">
        <f t="array" ref="R162:S163">MMULT(MMULT(P162:Q163,N162:O163),P162:Q163)</f>
        <v>7.6371153220173004E-5</v>
      </c>
      <c r="S162" s="12">
        <v>7.286891838583649E-5</v>
      </c>
      <c r="T162" s="4" cm="1">
        <f t="array" ref="T162">-1/2*(IFERROR(2*LN(2*PI()) + LN(MDETERM(R162:S163)) + MMULT(MMULT(D162:E162,MINVERSE(R162:S163)),TRANSPOSE(D162:E162)),1000000000))</f>
        <v>7.0488049359339966</v>
      </c>
    </row>
    <row r="163" spans="1:20" x14ac:dyDescent="0.25">
      <c r="A163" s="9"/>
      <c r="B163" s="10"/>
      <c r="C163" s="10"/>
      <c r="D163" s="10"/>
      <c r="E163" s="10"/>
      <c r="F163" s="5"/>
      <c r="G163" s="5"/>
      <c r="H163" s="12">
        <v>7.0660507741325998E-5</v>
      </c>
      <c r="I163" s="12">
        <v>2.2952144041333468E-4</v>
      </c>
      <c r="J163" s="12">
        <v>1.1016643633597042E-4</v>
      </c>
      <c r="K163" s="12">
        <v>9.3186651678945194E-5</v>
      </c>
      <c r="L163" s="6">
        <f>0</f>
        <v>0</v>
      </c>
      <c r="M163" s="6">
        <f t="shared" ref="M163" si="789">SQRT(I163)</f>
        <v>1.5149965030102699E-2</v>
      </c>
      <c r="N163" s="6">
        <v>0.56231382808329766</v>
      </c>
      <c r="O163" s="6">
        <v>1</v>
      </c>
      <c r="P163" s="1">
        <f t="shared" ref="P163" si="790">P161</f>
        <v>0</v>
      </c>
      <c r="Q163" s="3">
        <f t="shared" ref="Q163" si="791">SQRT(C$3 + C$4*K161 + C$5*Q161^2)</f>
        <v>1.4828556810622402E-2</v>
      </c>
      <c r="R163" s="12">
        <v>7.2868918385836517E-5</v>
      </c>
      <c r="S163" s="12">
        <v>2.1988609708585604E-4</v>
      </c>
    </row>
    <row r="164" spans="1:20" x14ac:dyDescent="0.25">
      <c r="A164" s="13">
        <f t="shared" ref="A164" si="792">A162+1</f>
        <v>75</v>
      </c>
      <c r="B164" s="10" cm="1">
        <f t="array" ref="B164">INDEX(DCC_results!B$17:B$1274,$A164)</f>
        <v>9.0127173606091571E-3</v>
      </c>
      <c r="C164" s="10" cm="1">
        <f t="array" ref="C164">INDEX(DCC_results!C$17:C$1274,$A164)</f>
        <v>-1.2549019607843048E-2</v>
      </c>
      <c r="D164" s="10">
        <f t="shared" ref="D164" si="793">B164-B$2</f>
        <v>8.2665624235734488E-3</v>
      </c>
      <c r="E164" s="10">
        <f t="shared" ref="E164" si="794">C164-C$2</f>
        <v>-1.4151993488134907E-2</v>
      </c>
      <c r="F164" s="5">
        <f t="shared" ref="F164" si="795">D164^2</f>
        <v>6.8336054302836537E-5</v>
      </c>
      <c r="G164" s="5">
        <f t="shared" ref="G164" si="796">E164^2</f>
        <v>2.0027891968821282E-4</v>
      </c>
      <c r="H164" s="12">
        <f t="array" ref="H164:I165">(1-B$11-B$12)*F$4:G$5 + B$11*J162:K163 + B$12*H162:I163</f>
        <v>7.2464719334093352E-5</v>
      </c>
      <c r="I164" s="12">
        <v>7.474140770650012E-5</v>
      </c>
      <c r="J164" s="12">
        <f t="array" ref="J164:K165">MMULT(TRANSPOSE(D162:E162),D162:E162)</f>
        <v>3.1570280189061789E-5</v>
      </c>
      <c r="K164" s="12">
        <v>5.1430466251873733E-5</v>
      </c>
      <c r="L164" s="6">
        <f t="shared" ref="L164" si="797">SQRT(H164)</f>
        <v>8.5126211788199152E-3</v>
      </c>
      <c r="M164" s="6">
        <f>0</f>
        <v>0</v>
      </c>
      <c r="N164" s="6">
        <f t="array" ref="N164:O165">MMULT(MMULT(MINVERSE(L164:M165),H164:I165),MINVERSE(L164:M165))</f>
        <v>0.99999999999999989</v>
      </c>
      <c r="O164" s="6">
        <v>0.58908109204471626</v>
      </c>
      <c r="P164" s="3">
        <f t="shared" ref="P164" si="798">SQRT(B$3 + B$4*J162 + B$5*P162^2)</f>
        <v>9.1370926243048052E-3</v>
      </c>
      <c r="Q164" s="1">
        <f t="shared" ref="Q164" si="799">Q162</f>
        <v>0</v>
      </c>
      <c r="R164" s="12">
        <f t="array" ref="R164:S165">MMULT(MMULT(P164:Q165,N164:O165),P164:Q165)</f>
        <v>8.3486461625125258E-5</v>
      </c>
      <c r="S164" s="12">
        <v>7.8072874144435094E-5</v>
      </c>
      <c r="T164" s="4" cm="1">
        <f t="array" ref="T164">-1/2*(IFERROR(2*LN(2*PI()) + LN(MDETERM(R164:S165)) + MMULT(MMULT(D164:E164,MINVERSE(R164:S165)),TRANSPOSE(D164:E164)),1000000000))</f>
        <v>5.1519138292181141</v>
      </c>
    </row>
    <row r="165" spans="1:20" x14ac:dyDescent="0.25">
      <c r="A165" s="9"/>
      <c r="B165" s="10"/>
      <c r="C165" s="10"/>
      <c r="D165" s="10"/>
      <c r="E165" s="10"/>
      <c r="F165" s="5"/>
      <c r="G165" s="5"/>
      <c r="H165" s="12">
        <v>7.474140770650012E-5</v>
      </c>
      <c r="I165" s="12">
        <v>2.2214971762219619E-4</v>
      </c>
      <c r="J165" s="12">
        <v>5.1430466251873733E-5</v>
      </c>
      <c r="K165" s="12">
        <v>8.3784269352210969E-5</v>
      </c>
      <c r="L165" s="6">
        <f>0</f>
        <v>0</v>
      </c>
      <c r="M165" s="6">
        <f t="shared" ref="M165" si="800">SQRT(I165)</f>
        <v>1.4904687773388485E-2</v>
      </c>
      <c r="N165" s="6">
        <v>0.58908109204471626</v>
      </c>
      <c r="O165" s="6">
        <v>0.99999999999999978</v>
      </c>
      <c r="P165" s="1">
        <f t="shared" ref="P165" si="801">P163</f>
        <v>0</v>
      </c>
      <c r="Q165" s="3">
        <f t="shared" ref="Q165" si="802">SQRT(C$3 + C$4*K163 + C$5*Q163^2)</f>
        <v>1.4504977414528719E-2</v>
      </c>
      <c r="R165" s="12">
        <v>7.807287414443508E-5</v>
      </c>
      <c r="S165" s="12">
        <v>2.1039436979598819E-4</v>
      </c>
    </row>
    <row r="166" spans="1:20" x14ac:dyDescent="0.25">
      <c r="A166" s="13">
        <f t="shared" ref="A166" si="803">A164+1</f>
        <v>76</v>
      </c>
      <c r="B166" s="10" cm="1">
        <f t="array" ref="B166">INDEX(DCC_results!B$17:B$1274,$A166)</f>
        <v>-1.7456477396706749E-3</v>
      </c>
      <c r="C166" s="10" cm="1">
        <f t="array" ref="C166">INDEX(DCC_results!C$17:C$1274,$A166)</f>
        <v>1.0405083399523285E-2</v>
      </c>
      <c r="D166" s="10">
        <f t="shared" ref="D166" si="804">B166-B$2</f>
        <v>-2.4918026767063832E-3</v>
      </c>
      <c r="E166" s="10">
        <f t="shared" ref="E166" si="805">C166-C$2</f>
        <v>8.8021095192314259E-3</v>
      </c>
      <c r="F166" s="5">
        <f t="shared" ref="F166" si="806">D166^2</f>
        <v>6.2090805796410959E-6</v>
      </c>
      <c r="G166" s="5">
        <f t="shared" ref="G166" si="807">E166^2</f>
        <v>7.7477131988544487E-5</v>
      </c>
      <c r="H166" s="12">
        <f t="array" ref="H166:I167">(1-B$11-B$12)*F$4:G$5 + B$11*J164:K165 + B$12*H164:I165</f>
        <v>6.7348292081897873E-5</v>
      </c>
      <c r="I166" s="12">
        <v>7.298131987598388E-5</v>
      </c>
      <c r="J166" s="12">
        <f t="array" ref="J166:K167">MMULT(TRANSPOSE(D164:E164),D164:E164)</f>
        <v>6.8336054302836537E-5</v>
      </c>
      <c r="K166" s="12">
        <v>-1.1698833758767217E-4</v>
      </c>
      <c r="L166" s="6">
        <f t="shared" ref="L166" si="808">SQRT(H166)</f>
        <v>8.206600519210001E-3</v>
      </c>
      <c r="M166" s="6">
        <f>0</f>
        <v>0</v>
      </c>
      <c r="N166" s="6">
        <f t="array" ref="N166:O167">MMULT(MMULT(MINVERSE(L166:M167),H166:I167),MINVERSE(L166:M167))</f>
        <v>1.0000000000000002</v>
      </c>
      <c r="O166" s="6">
        <v>0.60448807756466127</v>
      </c>
      <c r="P166" s="3">
        <f t="shared" ref="P166" si="809">SQRT(B$3 + B$4*J164 + B$5*P164^2)</f>
        <v>8.5633058340285582E-3</v>
      </c>
      <c r="Q166" s="1">
        <f t="shared" ref="Q166" si="810">Q164</f>
        <v>0</v>
      </c>
      <c r="R166" s="12">
        <f t="array" ref="R166:S167">MMULT(MMULT(P166:Q167,N166:O167),P166:Q167)</f>
        <v>7.3330206807107563E-5</v>
      </c>
      <c r="S166" s="12">
        <v>7.3571162232942525E-5</v>
      </c>
      <c r="T166" s="4" cm="1">
        <f t="array" ref="T166">-1/2*(IFERROR(2*LN(2*PI()) + LN(MDETERM(R166:S167)) + MMULT(MMULT(D166:E166,MINVERSE(R166:S167)),TRANSPOSE(D166:E166)),1000000000))</f>
        <v>6.8628190679864689</v>
      </c>
    </row>
    <row r="167" spans="1:20" x14ac:dyDescent="0.25">
      <c r="A167" s="9"/>
      <c r="B167" s="10"/>
      <c r="C167" s="10"/>
      <c r="D167" s="10"/>
      <c r="E167" s="10"/>
      <c r="F167" s="5"/>
      <c r="G167" s="5"/>
      <c r="H167" s="12">
        <v>7.298131987598388E-5</v>
      </c>
      <c r="I167" s="12">
        <v>2.1643194424703091E-4</v>
      </c>
      <c r="J167" s="12">
        <v>-1.1698833758767217E-4</v>
      </c>
      <c r="K167" s="12">
        <v>2.0027891968821282E-4</v>
      </c>
      <c r="L167" s="6">
        <f>0</f>
        <v>0</v>
      </c>
      <c r="M167" s="6">
        <f t="shared" ref="M167" si="811">SQRT(I167)</f>
        <v>1.4711626159165101E-2</v>
      </c>
      <c r="N167" s="6">
        <v>0.60448807756466116</v>
      </c>
      <c r="O167" s="6">
        <v>1</v>
      </c>
      <c r="P167" s="1">
        <f t="shared" ref="P167" si="812">P165</f>
        <v>0</v>
      </c>
      <c r="Q167" s="3">
        <f t="shared" ref="Q167" si="813">SQRT(C$3 + C$4*K165 + C$5*Q165^2)</f>
        <v>1.4212759993820019E-2</v>
      </c>
      <c r="R167" s="12">
        <v>7.3571162232942511E-5</v>
      </c>
      <c r="S167" s="12">
        <v>2.0200254664193084E-4</v>
      </c>
    </row>
    <row r="168" spans="1:20" x14ac:dyDescent="0.25">
      <c r="A168" s="13">
        <f t="shared" ref="A168" si="814">A166+1</f>
        <v>77</v>
      </c>
      <c r="B168" s="10" cm="1">
        <f t="array" ref="B168">INDEX(DCC_results!B$17:B$1274,$A168)</f>
        <v>-6.1394588532707184E-3</v>
      </c>
      <c r="C168" s="10" cm="1">
        <f t="array" ref="C168">INDEX(DCC_results!C$17:C$1274,$A168)</f>
        <v>-4.0876975080574862E-3</v>
      </c>
      <c r="D168" s="10">
        <f t="shared" ref="D168" si="815">B168-B$2</f>
        <v>-6.8856137903064267E-3</v>
      </c>
      <c r="E168" s="10">
        <f t="shared" ref="E168" si="816">C168-C$2</f>
        <v>-5.6906713883493453E-3</v>
      </c>
      <c r="F168" s="5">
        <f t="shared" ref="F168" si="817">D168^2</f>
        <v>4.7411677269258034E-5</v>
      </c>
      <c r="G168" s="5">
        <f t="shared" ref="G168" si="818">E168^2</f>
        <v>3.2383740850177868E-5</v>
      </c>
      <c r="H168" s="12">
        <f t="array" ref="H168:I169">(1-B$11-B$12)*F$4:G$5 + B$11*J166:K167 + B$12*H166:I167</f>
        <v>6.6714561918078174E-5</v>
      </c>
      <c r="I168" s="12">
        <v>5.8815748960412845E-5</v>
      </c>
      <c r="J168" s="12">
        <f t="array" ref="J168:K169">MMULT(TRANSPOSE(D166:E166),D166:E166)</f>
        <v>6.2090805796410959E-6</v>
      </c>
      <c r="K168" s="12">
        <v>-2.1933120060683602E-5</v>
      </c>
      <c r="L168" s="6">
        <f t="shared" ref="L168" si="819">SQRT(H168)</f>
        <v>8.1678982558598366E-3</v>
      </c>
      <c r="M168" s="6">
        <f>0</f>
        <v>0</v>
      </c>
      <c r="N168" s="6">
        <f t="array" ref="N168:O169">MMULT(MMULT(MINVERSE(L168:M169),H168:I169),MINVERSE(L168:M169))</f>
        <v>1.0000000000000002</v>
      </c>
      <c r="O168" s="6">
        <v>0.48379869835455563</v>
      </c>
      <c r="P168" s="3">
        <f t="shared" ref="P168" si="820">SQRT(B$3 + B$4*J166 + B$5*P166^2)</f>
        <v>8.4611947761177673E-3</v>
      </c>
      <c r="Q168" s="1">
        <f t="shared" ref="Q168" si="821">Q166</f>
        <v>0</v>
      </c>
      <c r="R168" s="12">
        <f t="array" ref="R168:S169">MMULT(MMULT(P168:Q169,N168:O169),P168:Q169)</f>
        <v>7.1591817039402605E-5</v>
      </c>
      <c r="S168" s="12">
        <v>5.8819723380011423E-5</v>
      </c>
      <c r="T168" s="4" cm="1">
        <f t="array" ref="T168">-1/2*(IFERROR(2*LN(2*PI()) + LN(MDETERM(R168:S169)) + MMULT(MMULT(D168:E168,MINVERSE(R168:S169)),TRANSPOSE(D168:E168)),1000000000))</f>
        <v>6.9792678659835525</v>
      </c>
    </row>
    <row r="169" spans="1:20" x14ac:dyDescent="0.25">
      <c r="A169" s="9"/>
      <c r="B169" s="10"/>
      <c r="C169" s="10"/>
      <c r="D169" s="10"/>
      <c r="E169" s="10"/>
      <c r="F169" s="5"/>
      <c r="G169" s="5"/>
      <c r="H169" s="12">
        <v>5.8815748960412845E-5</v>
      </c>
      <c r="I169" s="12">
        <v>2.2153239039995014E-4</v>
      </c>
      <c r="J169" s="12">
        <v>-2.1933120060683602E-5</v>
      </c>
      <c r="K169" s="12">
        <v>7.7477131988544487E-5</v>
      </c>
      <c r="L169" s="6">
        <f>0</f>
        <v>0</v>
      </c>
      <c r="M169" s="6">
        <f t="shared" ref="M169" si="822">SQRT(I169)</f>
        <v>1.4883964203126468E-2</v>
      </c>
      <c r="N169" s="6">
        <v>0.48379869835455563</v>
      </c>
      <c r="O169" s="6">
        <v>1.0000000000000002</v>
      </c>
      <c r="P169" s="1">
        <f t="shared" ref="P169" si="823">P167</f>
        <v>0</v>
      </c>
      <c r="Q169" s="3">
        <f t="shared" ref="Q169" si="824">SQRT(C$3 + C$4*K167 + C$5*Q167^2)</f>
        <v>1.436900148258425E-2</v>
      </c>
      <c r="R169" s="12">
        <v>5.8819723380011416E-5</v>
      </c>
      <c r="S169" s="12">
        <v>2.0646820360650841E-4</v>
      </c>
    </row>
    <row r="170" spans="1:20" x14ac:dyDescent="0.25">
      <c r="A170" s="13">
        <f t="shared" ref="A170" si="825">A168+1</f>
        <v>78</v>
      </c>
      <c r="B170" s="10" cm="1">
        <f t="array" ref="B170">INDEX(DCC_results!B$17:B$1274,$A170)</f>
        <v>-1.4558928998326448E-2</v>
      </c>
      <c r="C170" s="10" cm="1">
        <f t="array" ref="C170">INDEX(DCC_results!C$17:C$1274,$A170)</f>
        <v>-2.6126828443386874E-2</v>
      </c>
      <c r="D170" s="10">
        <f t="shared" ref="D170" si="826">B170-B$2</f>
        <v>-1.5305083935362156E-2</v>
      </c>
      <c r="E170" s="10">
        <f t="shared" ref="E170" si="827">C170-C$2</f>
        <v>-2.7729802323678734E-2</v>
      </c>
      <c r="F170" s="5">
        <f t="shared" ref="F170" si="828">D170^2</f>
        <v>2.3424559426848076E-4</v>
      </c>
      <c r="G170" s="5">
        <f t="shared" ref="G170" si="829">E170^2</f>
        <v>7.6894193691029857E-4</v>
      </c>
      <c r="H170" s="12">
        <f t="array" ref="H170:I171">(1-B$11-B$12)*F$4:G$5 + B$11*J168:K169 + B$12*H168:I169</f>
        <v>6.1499636923680059E-5</v>
      </c>
      <c r="I170" s="12">
        <v>5.6542288234487895E-5</v>
      </c>
      <c r="J170" s="12">
        <f t="array" ref="J170:K171">MMULT(TRANSPOSE(D168:E168),D168:E168)</f>
        <v>4.7411677269258034E-5</v>
      </c>
      <c r="K170" s="12">
        <v>3.9183765387720468E-5</v>
      </c>
      <c r="L170" s="6">
        <f t="shared" ref="L170" si="830">SQRT(H170)</f>
        <v>7.8421704217442288E-3</v>
      </c>
      <c r="M170" s="6">
        <f>0</f>
        <v>0</v>
      </c>
      <c r="N170" s="6">
        <f t="array" ref="N170:O171">MMULT(MMULT(MINVERSE(L170:M171),H170:I171),MINVERSE(L170:M171))</f>
        <v>1</v>
      </c>
      <c r="O170" s="6">
        <v>0.4911173980661015</v>
      </c>
      <c r="P170" s="3">
        <f t="shared" ref="P170" si="831">SQRT(B$3 + B$4*J168 + B$5*P168^2)</f>
        <v>7.785944141478051E-3</v>
      </c>
      <c r="Q170" s="1">
        <f t="shared" ref="Q170" si="832">Q168</f>
        <v>0</v>
      </c>
      <c r="R170" s="12">
        <f t="array" ref="R170:S171">MMULT(MMULT(P170:Q171,N170:O171),P170:Q171)</f>
        <v>6.0620926174216387E-5</v>
      </c>
      <c r="S170" s="12">
        <v>5.3846708111478476E-5</v>
      </c>
      <c r="T170" s="4" cm="1">
        <f t="array" ref="T170">-1/2*(IFERROR(2*LN(2*PI()) + LN(MDETERM(R170:S171)) + MMULT(MMULT(D170:E170,MINVERSE(R170:S171)),TRANSPOSE(D170:E170)),1000000000))</f>
        <v>4.8224654874938064</v>
      </c>
    </row>
    <row r="171" spans="1:20" x14ac:dyDescent="0.25">
      <c r="A171" s="9"/>
      <c r="B171" s="10"/>
      <c r="C171" s="10"/>
      <c r="D171" s="10"/>
      <c r="E171" s="10"/>
      <c r="F171" s="5"/>
      <c r="G171" s="5"/>
      <c r="H171" s="12">
        <v>5.6542288234487895E-5</v>
      </c>
      <c r="I171" s="12">
        <v>2.1552793579414722E-4</v>
      </c>
      <c r="J171" s="12">
        <v>3.9183765387720468E-5</v>
      </c>
      <c r="K171" s="12">
        <v>3.2383740850177868E-5</v>
      </c>
      <c r="L171" s="6">
        <f>0</f>
        <v>0</v>
      </c>
      <c r="M171" s="6">
        <f t="shared" ref="M171" si="833">SQRT(I171)</f>
        <v>1.4680869721993558E-2</v>
      </c>
      <c r="N171" s="6">
        <v>0.49111739806610155</v>
      </c>
      <c r="O171" s="6">
        <v>1.0000000000000002</v>
      </c>
      <c r="P171" s="1">
        <f t="shared" ref="P171" si="834">P169</f>
        <v>0</v>
      </c>
      <c r="Q171" s="3">
        <f t="shared" ref="Q171" si="835">SQRT(C$3 + C$4*K169 + C$5*Q169^2)</f>
        <v>1.4081942120713148E-2</v>
      </c>
      <c r="R171" s="12">
        <v>5.3846708111478483E-5</v>
      </c>
      <c r="S171" s="12">
        <v>1.9830109389111516E-4</v>
      </c>
    </row>
    <row r="172" spans="1:20" x14ac:dyDescent="0.25">
      <c r="A172" s="13">
        <f t="shared" ref="A172" si="836">A170+1</f>
        <v>79</v>
      </c>
      <c r="B172" s="10" cm="1">
        <f t="array" ref="B172">INDEX(DCC_results!B$17:B$1274,$A172)</f>
        <v>-2.3774289803740745E-3</v>
      </c>
      <c r="C172" s="10" cm="1">
        <f t="array" ref="C172">INDEX(DCC_results!C$17:C$1274,$A172)</f>
        <v>6.9703357746906391E-3</v>
      </c>
      <c r="D172" s="10">
        <f t="shared" ref="D172" si="837">B172-B$2</f>
        <v>-3.1235839174097828E-3</v>
      </c>
      <c r="E172" s="10">
        <f t="shared" ref="E172" si="838">C172-C$2</f>
        <v>5.36736189439878E-3</v>
      </c>
      <c r="F172" s="5">
        <f t="shared" ref="F172" si="839">D172^2</f>
        <v>9.7567764891010443E-6</v>
      </c>
      <c r="G172" s="5">
        <f t="shared" ref="G172" si="840">E172^2</f>
        <v>2.8808573705444062E-5</v>
      </c>
      <c r="H172" s="12">
        <f t="array" ref="H172:I173">(1-B$11-B$12)*F$4:G$5 + B$11*J170:K171 + B$12*H170:I171</f>
        <v>6.1140954409287483E-5</v>
      </c>
      <c r="I172" s="12">
        <v>5.9710113500011536E-5</v>
      </c>
      <c r="J172" s="12">
        <f t="array" ref="J172:K173">MMULT(TRANSPOSE(D170:E170),D170:E170)</f>
        <v>2.3424559426848076E-4</v>
      </c>
      <c r="K172" s="12">
        <v>4.2440695207490362E-4</v>
      </c>
      <c r="L172" s="6">
        <f t="shared" ref="L172" si="841">SQRT(H172)</f>
        <v>7.8192681504912903E-3</v>
      </c>
      <c r="M172" s="6">
        <f>0</f>
        <v>0</v>
      </c>
      <c r="N172" s="6">
        <f t="array" ref="N172:O173">MMULT(MMULT(MINVERSE(L172:M173),H172:I173),MINVERSE(L172:M173))</f>
        <v>1</v>
      </c>
      <c r="O172" s="6">
        <v>0.52949716727694174</v>
      </c>
      <c r="P172" s="3">
        <f t="shared" ref="P172" si="842">SQRT(B$3 + B$4*J170 + B$5*P170^2)</f>
        <v>7.6795310589738769E-3</v>
      </c>
      <c r="Q172" s="1">
        <f t="shared" ref="Q172" si="843">Q170</f>
        <v>0</v>
      </c>
      <c r="R172" s="12">
        <f t="array" ref="R172:S173">MMULT(MMULT(P172:Q173,N172:O173),P172:Q173)</f>
        <v>5.8975197285744433E-5</v>
      </c>
      <c r="S172" s="12">
        <v>5.5688385468831638E-5</v>
      </c>
      <c r="T172" s="4" cm="1">
        <f t="array" ref="T172">-1/2*(IFERROR(2*LN(2*PI()) + LN(MDETERM(R172:S173)) + MMULT(MMULT(D172:E172,MINVERSE(R172:S173)),TRANSPOSE(D172:E172)),1000000000))</f>
        <v>7.147583077987675</v>
      </c>
    </row>
    <row r="173" spans="1:20" x14ac:dyDescent="0.25">
      <c r="A173" s="9"/>
      <c r="B173" s="10"/>
      <c r="C173" s="10"/>
      <c r="D173" s="10"/>
      <c r="E173" s="10"/>
      <c r="F173" s="5"/>
      <c r="G173" s="5"/>
      <c r="H173" s="12">
        <v>5.9710113500011536E-5</v>
      </c>
      <c r="I173" s="12">
        <v>2.0798705117139123E-4</v>
      </c>
      <c r="J173" s="12">
        <v>4.2440695207490362E-4</v>
      </c>
      <c r="K173" s="12">
        <v>7.6894193691029857E-4</v>
      </c>
      <c r="L173" s="6">
        <f>0</f>
        <v>0</v>
      </c>
      <c r="M173" s="6">
        <f t="shared" ref="M173" si="844">SQRT(I173)</f>
        <v>1.4421756175008342E-2</v>
      </c>
      <c r="N173" s="6">
        <v>0.52949716727694174</v>
      </c>
      <c r="O173" s="6">
        <v>0.99999999999999978</v>
      </c>
      <c r="P173" s="1">
        <f t="shared" ref="P173" si="845">P171</f>
        <v>0</v>
      </c>
      <c r="Q173" s="3">
        <f t="shared" ref="Q173" si="846">SQRT(C$3 + C$4*K171 + C$5*Q171^2)</f>
        <v>1.3695133959133091E-2</v>
      </c>
      <c r="R173" s="12">
        <v>5.5688385468831645E-5</v>
      </c>
      <c r="S173" s="12">
        <v>1.8755669415860036E-4</v>
      </c>
    </row>
    <row r="174" spans="1:20" x14ac:dyDescent="0.25">
      <c r="A174" s="13">
        <f t="shared" ref="A174" si="847">A172+1</f>
        <v>80</v>
      </c>
      <c r="B174" s="10" cm="1">
        <f t="array" ref="B174">INDEX(DCC_results!B$17:B$1274,$A174)</f>
        <v>2.3685042433674308E-3</v>
      </c>
      <c r="C174" s="10" cm="1">
        <f t="array" ref="C174">INDEX(DCC_results!C$17:C$1274,$A174)</f>
        <v>-7.9684162256412616E-3</v>
      </c>
      <c r="D174" s="10">
        <f t="shared" ref="D174" si="848">B174-B$2</f>
        <v>1.6223493063317225E-3</v>
      </c>
      <c r="E174" s="10">
        <f t="shared" ref="E174" si="849">C174-C$2</f>
        <v>-9.5713901059331207E-3</v>
      </c>
      <c r="F174" s="5">
        <f t="shared" ref="F174" si="850">D174^2</f>
        <v>2.6320172717550211E-6</v>
      </c>
      <c r="G174" s="5">
        <f t="shared" ref="G174" si="851">E174^2</f>
        <v>9.1611508559954431E-5</v>
      </c>
      <c r="H174" s="12">
        <f t="array" ref="H174:I175">(1-B$11-B$12)*F$4:G$5 + B$11*J172:K173 + B$12*H172:I173</f>
        <v>7.5289815674480518E-5</v>
      </c>
      <c r="I174" s="12">
        <v>9.152972195264114E-5</v>
      </c>
      <c r="J174" s="12">
        <f t="array" ref="J174:K175">MMULT(TRANSPOSE(D172:E172),D172:E172)</f>
        <v>9.7567764891010443E-6</v>
      </c>
      <c r="K174" s="12">
        <v>-1.6765405292262133E-5</v>
      </c>
      <c r="L174" s="6">
        <f t="shared" ref="L174" si="852">SQRT(H174)</f>
        <v>8.6769704202838277E-3</v>
      </c>
      <c r="M174" s="6">
        <f>0</f>
        <v>0</v>
      </c>
      <c r="N174" s="6">
        <f t="array" ref="N174:O175">MMULT(MMULT(MINVERSE(L174:M175),H174:I175),MINVERSE(L174:M175))</f>
        <v>1.0000000000000002</v>
      </c>
      <c r="O174" s="6">
        <v>0.65467873276889732</v>
      </c>
      <c r="P174" s="3">
        <f t="shared" ref="P174" si="853">SQRT(B$3 + B$4*J172 + B$5*P172^2)</f>
        <v>9.3225402798750266E-3</v>
      </c>
      <c r="Q174" s="1">
        <f t="shared" ref="Q174" si="854">Q172</f>
        <v>0</v>
      </c>
      <c r="R174" s="12">
        <f t="array" ref="R174:S175">MMULT(MMULT(P174:Q175,N174:O175),P174:Q175)</f>
        <v>8.6909757269892359E-5</v>
      </c>
      <c r="S174" s="12">
        <v>9.6348766012967392E-5</v>
      </c>
      <c r="T174" s="4" cm="1">
        <f t="array" ref="T174">-1/2*(IFERROR(2*LN(2*PI()) + LN(MDETERM(R174:S175)) + MMULT(MMULT(D174:E174,MINVERSE(R174:S175)),TRANSPOSE(D174:E174)),1000000000))</f>
        <v>6.7968199545785746</v>
      </c>
    </row>
    <row r="175" spans="1:20" x14ac:dyDescent="0.25">
      <c r="A175" s="9"/>
      <c r="B175" s="10"/>
      <c r="C175" s="10"/>
      <c r="D175" s="10"/>
      <c r="E175" s="10"/>
      <c r="F175" s="5"/>
      <c r="G175" s="5"/>
      <c r="H175" s="12">
        <v>9.152972195264114E-5</v>
      </c>
      <c r="I175" s="12">
        <v>2.5961607875859063E-4</v>
      </c>
      <c r="J175" s="12">
        <v>-1.6765405292262133E-5</v>
      </c>
      <c r="K175" s="12">
        <v>2.8808573705444062E-5</v>
      </c>
      <c r="L175" s="6">
        <f>0</f>
        <v>0</v>
      </c>
      <c r="M175" s="6">
        <f t="shared" ref="M175" si="855">SQRT(I175)</f>
        <v>1.6112606206278073E-2</v>
      </c>
      <c r="N175" s="6">
        <v>0.65467873276889732</v>
      </c>
      <c r="O175" s="6">
        <v>0.99999999999999978</v>
      </c>
      <c r="P175" s="1">
        <f t="shared" ref="P175" si="856">P173</f>
        <v>0</v>
      </c>
      <c r="Q175" s="3">
        <f t="shared" ref="Q175" si="857">SQRT(C$3 + C$4*K173 + C$5*Q173^2)</f>
        <v>1.5786420076928286E-2</v>
      </c>
      <c r="R175" s="12">
        <v>9.6348766012967392E-5</v>
      </c>
      <c r="S175" s="12">
        <v>2.4921105884524443E-4</v>
      </c>
    </row>
    <row r="176" spans="1:20" x14ac:dyDescent="0.25">
      <c r="A176" s="13">
        <f t="shared" ref="A176" si="858">A174+1</f>
        <v>81</v>
      </c>
      <c r="B176" s="10" cm="1">
        <f t="array" ref="B176">INDEX(DCC_results!B$17:B$1274,$A176)</f>
        <v>1.2236659518102488E-2</v>
      </c>
      <c r="C176" s="10" cm="1">
        <f t="array" ref="C176">INDEX(DCC_results!C$17:C$1274,$A176)</f>
        <v>2.5314434077079007E-2</v>
      </c>
      <c r="D176" s="10">
        <f t="shared" ref="D176" si="859">B176-B$2</f>
        <v>1.149050458106678E-2</v>
      </c>
      <c r="E176" s="10">
        <f t="shared" ref="E176" si="860">C176-C$2</f>
        <v>2.3711460196787146E-2</v>
      </c>
      <c r="F176" s="5">
        <f t="shared" ref="F176" si="861">D176^2</f>
        <v>1.3203169552751667E-4</v>
      </c>
      <c r="G176" s="5">
        <f t="shared" ref="G176" si="862">E176^2</f>
        <v>5.6223334466382112E-4</v>
      </c>
      <c r="H176" s="12">
        <f t="array" ref="H176:I177">(1-B$11-B$12)*F$4:G$5 + B$11*J174:K175 + B$12*H174:I175</f>
        <v>6.7581679366647264E-5</v>
      </c>
      <c r="I176" s="12">
        <v>7.9100369226290355E-5</v>
      </c>
      <c r="J176" s="12">
        <f t="array" ref="J176:K177">MMULT(TRANSPOSE(D174:E174),D174:E174)</f>
        <v>2.6320172717550211E-6</v>
      </c>
      <c r="K176" s="12">
        <v>-1.5528138098990909E-5</v>
      </c>
      <c r="L176" s="6">
        <f t="shared" ref="L176" si="863">SQRT(H176)</f>
        <v>8.2208077076797795E-3</v>
      </c>
      <c r="M176" s="6">
        <f>0</f>
        <v>0</v>
      </c>
      <c r="N176" s="6">
        <f t="array" ref="N176:O177">MMULT(MMULT(MINVERSE(L176:M177),H176:I177),MINVERSE(L176:M177))</f>
        <v>1</v>
      </c>
      <c r="O176" s="6">
        <v>0.62425551984354966</v>
      </c>
      <c r="P176" s="3">
        <f t="shared" ref="P176" si="864">SQRT(B$3 + B$4*J174 + B$5*P174^2)</f>
        <v>8.5115498717989492E-3</v>
      </c>
      <c r="Q176" s="1">
        <f t="shared" ref="Q176" si="865">Q174</f>
        <v>0</v>
      </c>
      <c r="R176" s="12">
        <f t="array" ref="R176:S177">MMULT(MMULT(P176:Q177,N176:O177),P176:Q177)</f>
        <v>7.2446481220120708E-5</v>
      </c>
      <c r="S176" s="12">
        <v>8.0128967860272019E-5</v>
      </c>
      <c r="T176" s="4" cm="1">
        <f t="array" ref="T176">-1/2*(IFERROR(2*LN(2*PI()) + LN(MDETERM(R176:S177)) + MMULT(MMULT(D176:E176,MINVERSE(R176:S177)),TRANSPOSE(D176:E176)),1000000000))</f>
        <v>6.0223831229897424</v>
      </c>
    </row>
    <row r="177" spans="1:20" x14ac:dyDescent="0.25">
      <c r="A177" s="9"/>
      <c r="B177" s="10"/>
      <c r="C177" s="10"/>
      <c r="D177" s="10"/>
      <c r="E177" s="10"/>
      <c r="F177" s="5"/>
      <c r="G177" s="5"/>
      <c r="H177" s="12">
        <v>7.9100369226290355E-5</v>
      </c>
      <c r="I177" s="12">
        <v>2.3757637938395088E-4</v>
      </c>
      <c r="J177" s="12">
        <v>-1.5528138098990909E-5</v>
      </c>
      <c r="K177" s="12">
        <v>9.1611508559954431E-5</v>
      </c>
      <c r="L177" s="6">
        <f>0</f>
        <v>0</v>
      </c>
      <c r="M177" s="6">
        <f t="shared" ref="M177" si="866">SQRT(I177)</f>
        <v>1.5413512882660815E-2</v>
      </c>
      <c r="N177" s="6">
        <v>0.62425551984354977</v>
      </c>
      <c r="O177" s="6">
        <v>0.99999999999999989</v>
      </c>
      <c r="P177" s="1">
        <f t="shared" ref="P177" si="867">P175</f>
        <v>0</v>
      </c>
      <c r="Q177" s="3">
        <f t="shared" ref="Q177" si="868">SQRT(C$3 + C$4*K175 + C$5*Q175^2)</f>
        <v>1.5080596127414561E-2</v>
      </c>
      <c r="R177" s="12">
        <v>8.0128967860272033E-5</v>
      </c>
      <c r="S177" s="12">
        <v>2.2742437955819105E-4</v>
      </c>
    </row>
    <row r="178" spans="1:20" x14ac:dyDescent="0.25">
      <c r="A178" s="13">
        <f t="shared" ref="A178" si="869">A176+1</f>
        <v>82</v>
      </c>
      <c r="B178" s="10" cm="1">
        <f t="array" ref="B178">INDEX(DCC_results!B$17:B$1274,$A178)</f>
        <v>-8.7957282000152848E-3</v>
      </c>
      <c r="C178" s="10" cm="1">
        <f t="array" ref="C178">INDEX(DCC_results!C$17:C$1274,$A178)</f>
        <v>-1.5351776043308396E-2</v>
      </c>
      <c r="D178" s="10">
        <f t="shared" ref="D178" si="870">B178-B$2</f>
        <v>-9.5418831370509931E-3</v>
      </c>
      <c r="E178" s="10">
        <f t="shared" ref="E178" si="871">C178-C$2</f>
        <v>-1.6954749923600257E-2</v>
      </c>
      <c r="F178" s="5">
        <f t="shared" ref="F178" si="872">D178^2</f>
        <v>9.1047533801138096E-5</v>
      </c>
      <c r="G178" s="5">
        <f t="shared" ref="G178" si="873">E178^2</f>
        <v>2.8746354497182294E-4</v>
      </c>
      <c r="H178" s="12">
        <f t="array" ref="H178:I179">(1-B$11-B$12)*F$4:G$5 + B$11*J176:K177 + B$12*H176:I177</f>
        <v>6.181146938251286E-5</v>
      </c>
      <c r="I178" s="12">
        <v>7.0776197236113795E-5</v>
      </c>
      <c r="J178" s="12">
        <f t="array" ref="J178:K179">MMULT(TRANSPOSE(D176:E176),D176:E176)</f>
        <v>1.3203169552751667E-4</v>
      </c>
      <c r="K178" s="12">
        <v>2.724566420149653E-4</v>
      </c>
      <c r="L178" s="6">
        <f t="shared" ref="L178" si="874">SQRT(H178)</f>
        <v>7.8620270530260113E-3</v>
      </c>
      <c r="M178" s="6">
        <f>0</f>
        <v>0</v>
      </c>
      <c r="N178" s="6">
        <f t="array" ref="N178:O179">MMULT(MMULT(MINVERSE(L178:M179),H178:I179),MINVERSE(L178:M179))</f>
        <v>0.99999999999999978</v>
      </c>
      <c r="O178" s="6">
        <v>0.59686567099625898</v>
      </c>
      <c r="P178" s="3">
        <f t="shared" ref="P178" si="875">SQRT(B$3 + B$4*J176 + B$5*P176^2)</f>
        <v>7.7904968609028361E-3</v>
      </c>
      <c r="Q178" s="1">
        <f t="shared" ref="Q178" si="876">Q176</f>
        <v>0</v>
      </c>
      <c r="R178" s="12">
        <f t="array" ref="R178:S179">MMULT(MMULT(P178:Q179,N178:O179),P178:Q179)</f>
        <v>6.0691841339736932E-5</v>
      </c>
      <c r="S178" s="12">
        <v>6.8370321395487817E-5</v>
      </c>
      <c r="T178" s="4" cm="1">
        <f t="array" ref="T178">-1/2*(IFERROR(2*LN(2*PI()) + LN(MDETERM(R178:S179)) + MMULT(MMULT(D178:E178,MINVERSE(R178:S179)),TRANSPOSE(D178:E178)),1000000000))</f>
        <v>6.568422967885704</v>
      </c>
    </row>
    <row r="179" spans="1:20" x14ac:dyDescent="0.25">
      <c r="A179" s="9"/>
      <c r="B179" s="10"/>
      <c r="C179" s="10"/>
      <c r="D179" s="10"/>
      <c r="E179" s="10"/>
      <c r="F179" s="5"/>
      <c r="G179" s="5"/>
      <c r="H179" s="12">
        <v>7.0776197236113795E-5</v>
      </c>
      <c r="I179" s="12">
        <v>2.2748469312376196E-4</v>
      </c>
      <c r="J179" s="12">
        <v>2.724566420149653E-4</v>
      </c>
      <c r="K179" s="12">
        <v>5.6223334466382112E-4</v>
      </c>
      <c r="L179" s="6">
        <f>0</f>
        <v>0</v>
      </c>
      <c r="M179" s="6">
        <f t="shared" ref="M179" si="877">SQRT(I179)</f>
        <v>1.5082595702456588E-2</v>
      </c>
      <c r="N179" s="6">
        <v>0.59686567099625887</v>
      </c>
      <c r="O179" s="6">
        <v>1.0000000000000002</v>
      </c>
      <c r="P179" s="1">
        <f t="shared" ref="P179" si="878">P177</f>
        <v>0</v>
      </c>
      <c r="Q179" s="3">
        <f t="shared" ref="Q179" si="879">SQRT(C$3 + C$4*K177 + C$5*Q177^2)</f>
        <v>1.4703673942492054E-2</v>
      </c>
      <c r="R179" s="12">
        <v>6.8370321395487817E-5</v>
      </c>
      <c r="S179" s="12">
        <v>2.1619802740711986E-4</v>
      </c>
    </row>
    <row r="180" spans="1:20" x14ac:dyDescent="0.25">
      <c r="A180" s="13">
        <f t="shared" ref="A180" si="880">A178+1</f>
        <v>83</v>
      </c>
      <c r="B180" s="10" cm="1">
        <f t="array" ref="B180">INDEX(DCC_results!B$17:B$1274,$A180)</f>
        <v>-3.965394677666545E-3</v>
      </c>
      <c r="C180" s="10" cm="1">
        <f t="array" ref="C180">INDEX(DCC_results!C$17:C$1274,$A180)</f>
        <v>-1.4465964799486031E-3</v>
      </c>
      <c r="D180" s="10">
        <f t="shared" ref="D180" si="881">B180-B$2</f>
        <v>-4.7115496147022533E-3</v>
      </c>
      <c r="E180" s="10">
        <f t="shared" ref="E180" si="882">C180-C$2</f>
        <v>-3.0495703602404626E-3</v>
      </c>
      <c r="F180" s="5">
        <f t="shared" ref="F180" si="883">D180^2</f>
        <v>2.219869977180095E-5</v>
      </c>
      <c r="G180" s="5">
        <f t="shared" ref="G180" si="884">E180^2</f>
        <v>9.2998793820571447E-6</v>
      </c>
      <c r="H180" s="12">
        <f t="array" ref="H180:I181">(1-B$11-B$12)*F$4:G$5 + B$11*J178:K179 + B$12*H178:I179</f>
        <v>6.7870470761065857E-5</v>
      </c>
      <c r="I180" s="12">
        <v>8.7320998698789219E-5</v>
      </c>
      <c r="J180" s="12">
        <f t="array" ref="J180:K181">MMULT(TRANSPOSE(D178:E178),D178:E178)</f>
        <v>9.1047533801138096E-5</v>
      </c>
      <c r="K180" s="12">
        <v>1.617802423889179E-4</v>
      </c>
      <c r="L180" s="6">
        <f t="shared" ref="L180" si="885">SQRT(H180)</f>
        <v>8.238353643845708E-3</v>
      </c>
      <c r="M180" s="6">
        <f>0</f>
        <v>0</v>
      </c>
      <c r="N180" s="6">
        <f t="array" ref="N180:O181">MMULT(MMULT(MINVERSE(L180:M181),H180:I181),MINVERSE(L180:M181))</f>
        <v>1</v>
      </c>
      <c r="O180" s="6">
        <v>0.66129551832645594</v>
      </c>
      <c r="P180" s="3">
        <f t="shared" ref="P180" si="886">SQRT(B$3 + B$4*J178 + B$5*P178^2)</f>
        <v>8.4986992600177263E-3</v>
      </c>
      <c r="Q180" s="1">
        <f t="shared" ref="Q180" si="887">Q178</f>
        <v>0</v>
      </c>
      <c r="R180" s="12">
        <f t="array" ref="R180:S181">MMULT(MMULT(P180:Q181,N180:O181),P180:Q181)</f>
        <v>7.2227889112225845E-5</v>
      </c>
      <c r="S180" s="12">
        <v>8.924324012168195E-5</v>
      </c>
      <c r="T180" s="4" cm="1">
        <f t="array" ref="T180">-1/2*(IFERROR(2*LN(2*PI()) + LN(MDETERM(R180:S181)) + MMULT(MMULT(D180:E180,MINVERSE(R180:S181)),TRANSPOSE(D180:E180)),1000000000))</f>
        <v>7.1794793594853514</v>
      </c>
    </row>
    <row r="181" spans="1:20" x14ac:dyDescent="0.25">
      <c r="A181" s="9"/>
      <c r="B181" s="10"/>
      <c r="C181" s="10"/>
      <c r="D181" s="10"/>
      <c r="E181" s="10"/>
      <c r="F181" s="5"/>
      <c r="G181" s="5"/>
      <c r="H181" s="12">
        <v>8.7320998698789219E-5</v>
      </c>
      <c r="I181" s="12">
        <v>2.5690074743757023E-4</v>
      </c>
      <c r="J181" s="12">
        <v>1.617802423889179E-4</v>
      </c>
      <c r="K181" s="12">
        <v>2.8746354497182294E-4</v>
      </c>
      <c r="L181" s="6">
        <f>0</f>
        <v>0</v>
      </c>
      <c r="M181" s="6">
        <f t="shared" ref="M181" si="888">SQRT(I181)</f>
        <v>1.6028123640575345E-2</v>
      </c>
      <c r="N181" s="6">
        <v>0.66129551832645594</v>
      </c>
      <c r="O181" s="6">
        <v>1</v>
      </c>
      <c r="P181" s="1">
        <f t="shared" ref="P181" si="889">P179</f>
        <v>0</v>
      </c>
      <c r="Q181" s="3">
        <f t="shared" ref="Q181" si="890">SQRT(C$3 + C$4*K179 + C$5*Q179^2)</f>
        <v>1.5879151377624624E-2</v>
      </c>
      <c r="R181" s="12">
        <v>8.924324012168195E-5</v>
      </c>
      <c r="S181" s="12">
        <v>2.5214744847351796E-4</v>
      </c>
    </row>
    <row r="182" spans="1:20" x14ac:dyDescent="0.25">
      <c r="A182" s="13">
        <f t="shared" ref="A182" si="891">A180+1</f>
        <v>84</v>
      </c>
      <c r="B182" s="10" cm="1">
        <f t="array" ref="B182">INDEX(DCC_results!B$17:B$1274,$A182)</f>
        <v>3.5296573756244953E-3</v>
      </c>
      <c r="C182" s="10" cm="1">
        <f t="array" ref="C182">INDEX(DCC_results!C$17:C$1274,$A182)</f>
        <v>8.6116700201206431E-3</v>
      </c>
      <c r="D182" s="10">
        <f t="shared" ref="D182" si="892">B182-B$2</f>
        <v>2.783502438588787E-3</v>
      </c>
      <c r="E182" s="10">
        <f t="shared" ref="E182" si="893">C182-C$2</f>
        <v>7.008696139828784E-3</v>
      </c>
      <c r="F182" s="5">
        <f t="shared" ref="F182" si="894">D182^2</f>
        <v>7.7478858256297238E-6</v>
      </c>
      <c r="G182" s="5">
        <f t="shared" ref="G182" si="895">E182^2</f>
        <v>4.9121821580450895E-5</v>
      </c>
      <c r="H182" s="12">
        <f t="array" ref="H182:I183">(1-B$11-B$12)*F$4:G$5 + B$11*J180:K181 + B$12*H180:I181</f>
        <v>6.8817745486514969E-5</v>
      </c>
      <c r="I182" s="12">
        <v>9.0002818043429162E-5</v>
      </c>
      <c r="J182" s="12">
        <f t="array" ref="J182:K183">MMULT(TRANSPOSE(D180:E180),D180:E180)</f>
        <v>2.219869977180095E-5</v>
      </c>
      <c r="K182" s="12">
        <v>1.4368202055798363E-5</v>
      </c>
      <c r="L182" s="6">
        <f t="shared" ref="L182" si="896">SQRT(H182)</f>
        <v>8.2956461765503822E-3</v>
      </c>
      <c r="M182" s="6">
        <f>0</f>
        <v>0</v>
      </c>
      <c r="N182" s="6">
        <f t="array" ref="N182:O183">MMULT(MMULT(MINVERSE(L182:M183),H182:I183),MINVERSE(L182:M183))</f>
        <v>0.99999999999999978</v>
      </c>
      <c r="O182" s="6">
        <v>0.67853683131928977</v>
      </c>
      <c r="P182" s="3">
        <f t="shared" ref="P182" si="897">SQRT(B$3 + B$4*J180 + B$5*P180^2)</f>
        <v>8.6211124224876996E-3</v>
      </c>
      <c r="Q182" s="1">
        <f t="shared" ref="Q182" si="898">Q180</f>
        <v>0</v>
      </c>
      <c r="R182" s="12">
        <f t="array" ref="R182:S183">MMULT(MMULT(P182:Q183,N182:O183),P182:Q183)</f>
        <v>7.4323579401171721E-5</v>
      </c>
      <c r="S182" s="12">
        <v>9.3298241630942346E-5</v>
      </c>
      <c r="T182" s="4" cm="1">
        <f t="array" ref="T182">-1/2*(IFERROR(2*LN(2*PI()) + LN(MDETERM(R182:S183)) + MMULT(MMULT(D182:E182,MINVERSE(R182:S183)),TRANSPOSE(D182:E182)),1000000000))</f>
        <v>7.2653714207981652</v>
      </c>
    </row>
    <row r="183" spans="1:20" x14ac:dyDescent="0.25">
      <c r="A183" s="9"/>
      <c r="B183" s="10"/>
      <c r="C183" s="10"/>
      <c r="D183" s="10"/>
      <c r="E183" s="10"/>
      <c r="F183" s="5"/>
      <c r="G183" s="5"/>
      <c r="H183" s="12">
        <v>9.0002818043429162E-5</v>
      </c>
      <c r="I183" s="12">
        <v>2.5566125818996715E-4</v>
      </c>
      <c r="J183" s="12">
        <v>1.4368202055798363E-5</v>
      </c>
      <c r="K183" s="12">
        <v>9.2998793820571447E-6</v>
      </c>
      <c r="L183" s="6">
        <f>0</f>
        <v>0</v>
      </c>
      <c r="M183" s="6">
        <f t="shared" ref="M183" si="899">SQRT(I183)</f>
        <v>1.5989410814347325E-2</v>
      </c>
      <c r="N183" s="6">
        <v>0.67853683131928977</v>
      </c>
      <c r="O183" s="6">
        <v>0.99999999999999978</v>
      </c>
      <c r="P183" s="1">
        <f t="shared" ref="P183" si="900">P181</f>
        <v>0</v>
      </c>
      <c r="Q183" s="3">
        <f t="shared" ref="Q183" si="901">SQRT(C$3 + C$4*K181 + C$5*Q181^2)</f>
        <v>1.594911993671801E-2</v>
      </c>
      <c r="R183" s="12">
        <v>9.3298241630942346E-5</v>
      </c>
      <c r="S183" s="12">
        <v>2.5437442675581583E-4</v>
      </c>
    </row>
    <row r="184" spans="1:20" x14ac:dyDescent="0.25">
      <c r="A184" s="13">
        <f t="shared" ref="A184" si="902">A182+1</f>
        <v>85</v>
      </c>
      <c r="B184" s="10" cm="1">
        <f t="array" ref="B184">INDEX(DCC_results!B$17:B$1274,$A184)</f>
        <v>6.6087394047296133E-3</v>
      </c>
      <c r="C184" s="10" cm="1">
        <f t="array" ref="C184">INDEX(DCC_results!C$17:C$1274,$A184)</f>
        <v>1.6198531758697676E-2</v>
      </c>
      <c r="D184" s="10">
        <f t="shared" ref="D184" si="903">B184-B$2</f>
        <v>5.862584467693905E-3</v>
      </c>
      <c r="E184" s="10">
        <f t="shared" ref="E184" si="904">C184-C$2</f>
        <v>1.4595557878405817E-2</v>
      </c>
      <c r="F184" s="5">
        <f t="shared" ref="F184" si="905">D184^2</f>
        <v>3.4369896640845829E-5</v>
      </c>
      <c r="G184" s="5">
        <f t="shared" ref="G184" si="906">E184^2</f>
        <v>2.1303030978189413E-4</v>
      </c>
      <c r="H184" s="12">
        <f t="array" ref="H184:I185">(1-B$11-B$12)*F$4:G$5 + B$11*J182:K183 + B$12*H182:I183</f>
        <v>6.4155986934111433E-5</v>
      </c>
      <c r="I184" s="12">
        <v>8.0464288437582691E-5</v>
      </c>
      <c r="J184" s="12">
        <f t="array" ref="J184:K185">MMULT(TRANSPOSE(D182:E182),D182:E182)</f>
        <v>7.7478858256297238E-6</v>
      </c>
      <c r="K184" s="12">
        <v>1.9508722796541237E-5</v>
      </c>
      <c r="L184" s="6">
        <f t="shared" ref="L184" si="907">SQRT(H184)</f>
        <v>8.0097432501991875E-3</v>
      </c>
      <c r="M184" s="6">
        <f>0</f>
        <v>0</v>
      </c>
      <c r="N184" s="6">
        <f t="array" ref="N184:O185">MMULT(MMULT(MINVERSE(L184:M185),H184:I185),MINVERSE(L184:M185))</f>
        <v>0.99999999999999978</v>
      </c>
      <c r="O184" s="6">
        <v>0.65756562711267075</v>
      </c>
      <c r="P184" s="3">
        <f t="shared" ref="P184" si="908">SQRT(B$3 + B$4*J182 + B$5*P182^2)</f>
        <v>8.0700376526711901E-3</v>
      </c>
      <c r="Q184" s="1">
        <f t="shared" ref="Q184" si="909">Q182</f>
        <v>0</v>
      </c>
      <c r="R184" s="12">
        <f t="array" ref="R184:S185">MMULT(MMULT(P184:Q185,N184:O185),P184:Q185)</f>
        <v>6.5125507715530721E-5</v>
      </c>
      <c r="S184" s="12">
        <v>8.0416058274289484E-5</v>
      </c>
      <c r="T184" s="4" cm="1">
        <f t="array" ref="T184">-1/2*(IFERROR(2*LN(2*PI()) + LN(MDETERM(R184:S185)) + MMULT(MMULT(D184:E184,MINVERSE(R184:S185)),TRANSPOSE(D184:E184)),1000000000))</f>
        <v>6.9829051675937013</v>
      </c>
    </row>
    <row r="185" spans="1:20" x14ac:dyDescent="0.25">
      <c r="A185" s="9"/>
      <c r="B185" s="10"/>
      <c r="C185" s="10"/>
      <c r="D185" s="10"/>
      <c r="E185" s="10"/>
      <c r="F185" s="5"/>
      <c r="G185" s="5"/>
      <c r="H185" s="12">
        <v>8.0464288437582691E-5</v>
      </c>
      <c r="I185" s="12">
        <v>2.3339468044478667E-4</v>
      </c>
      <c r="J185" s="12">
        <v>1.9508722796541237E-5</v>
      </c>
      <c r="K185" s="12">
        <v>4.9121821580450895E-5</v>
      </c>
      <c r="L185" s="6">
        <f>0</f>
        <v>0</v>
      </c>
      <c r="M185" s="6">
        <f t="shared" ref="M185" si="910">SQRT(I185)</f>
        <v>1.5277260240134245E-2</v>
      </c>
      <c r="N185" s="6">
        <v>0.65756562711267086</v>
      </c>
      <c r="O185" s="6">
        <v>0.99999999999999989</v>
      </c>
      <c r="P185" s="1">
        <f t="shared" ref="P185" si="911">P183</f>
        <v>0</v>
      </c>
      <c r="Q185" s="3">
        <f t="shared" ref="Q185" si="912">SQRT(C$3 + C$4*K183 + C$5*Q183^2)</f>
        <v>1.5154029115328335E-2</v>
      </c>
      <c r="R185" s="12">
        <v>8.0416058274289498E-5</v>
      </c>
      <c r="S185" s="12">
        <v>2.2964459842821886E-4</v>
      </c>
    </row>
    <row r="186" spans="1:20" x14ac:dyDescent="0.25">
      <c r="A186" s="13">
        <f t="shared" ref="A186" si="913">A184+1</f>
        <v>86</v>
      </c>
      <c r="B186" s="10" cm="1">
        <f t="array" ref="B186">INDEX(DCC_results!B$17:B$1274,$A186)</f>
        <v>-2.0618853995443276E-3</v>
      </c>
      <c r="C186" s="10" cm="1">
        <f t="array" ref="C186">INDEX(DCC_results!C$17:C$1274,$A186)</f>
        <v>-1.0522151550844128E-2</v>
      </c>
      <c r="D186" s="10">
        <f t="shared" ref="D186" si="914">B186-B$2</f>
        <v>-2.8080403365800359E-3</v>
      </c>
      <c r="E186" s="10">
        <f t="shared" ref="E186" si="915">C186-C$2</f>
        <v>-1.2125125431135987E-2</v>
      </c>
      <c r="F186" s="5">
        <f t="shared" ref="F186" si="916">D186^2</f>
        <v>7.8850905318605217E-6</v>
      </c>
      <c r="G186" s="5">
        <f t="shared" ref="G186" si="917">E186^2</f>
        <v>1.4701866672078064E-4</v>
      </c>
      <c r="H186" s="12">
        <f t="array" ref="H186:I187">(1-B$11-B$12)*F$4:G$5 + B$11*J184:K185 + B$12*H184:I185</f>
        <v>5.9885026411376504E-5</v>
      </c>
      <c r="I186" s="12">
        <v>7.4398989564166884E-5</v>
      </c>
      <c r="J186" s="12">
        <f t="array" ref="J186:K187">MMULT(TRANSPOSE(D184:E184),D184:E184)</f>
        <v>3.4369896640845829E-5</v>
      </c>
      <c r="K186" s="12">
        <v>8.5567690915269349E-5</v>
      </c>
      <c r="L186" s="6">
        <f t="shared" ref="L186" si="918">SQRT(H186)</f>
        <v>7.7385416204460971E-3</v>
      </c>
      <c r="M186" s="6">
        <f>0</f>
        <v>0</v>
      </c>
      <c r="N186" s="6">
        <f t="array" ref="N186:O187">MMULT(MMULT(MINVERSE(L186:M187),H186:I187),MINVERSE(L186:M187))</f>
        <v>1</v>
      </c>
      <c r="O186" s="6">
        <v>0.64615933508273637</v>
      </c>
      <c r="P186" s="3">
        <f t="shared" ref="P186" si="919">SQRT(B$3 + B$4*J184 + B$5*P184^2)</f>
        <v>7.4901646195167397E-3</v>
      </c>
      <c r="Q186" s="1">
        <f t="shared" ref="Q186" si="920">Q184</f>
        <v>0</v>
      </c>
      <c r="R186" s="12">
        <f t="array" ref="R186:S187">MMULT(MMULT(P186:Q187,N186:O187),P186:Q187)</f>
        <v>5.6102566027460348E-5</v>
      </c>
      <c r="S186" s="12">
        <v>7.0785096626662774E-5</v>
      </c>
      <c r="T186" s="4" cm="1">
        <f t="array" ref="T186">-1/2*(IFERROR(2*LN(2*PI()) + LN(MDETERM(R186:S187)) + MMULT(MMULT(D186:E186,MINVERSE(R186:S187)),TRANSPOSE(D186:E186)),1000000000))</f>
        <v>7.185660226012061</v>
      </c>
    </row>
    <row r="187" spans="1:20" x14ac:dyDescent="0.25">
      <c r="A187" s="9"/>
      <c r="B187" s="10"/>
      <c r="C187" s="10"/>
      <c r="D187" s="10"/>
      <c r="E187" s="10"/>
      <c r="F187" s="5"/>
      <c r="G187" s="5"/>
      <c r="H187" s="12">
        <v>7.4398989564166884E-5</v>
      </c>
      <c r="I187" s="12">
        <v>2.2137908251533415E-4</v>
      </c>
      <c r="J187" s="12">
        <v>8.5567690915269349E-5</v>
      </c>
      <c r="K187" s="12">
        <v>2.1303030978189413E-4</v>
      </c>
      <c r="L187" s="6">
        <f>0</f>
        <v>0</v>
      </c>
      <c r="M187" s="6">
        <f t="shared" ref="M187" si="921">SQRT(I187)</f>
        <v>1.4878813209235949E-2</v>
      </c>
      <c r="N187" s="6">
        <v>0.64615933508273626</v>
      </c>
      <c r="O187" s="6">
        <v>0.99999999999999978</v>
      </c>
      <c r="P187" s="1">
        <f t="shared" ref="P187" si="922">P185</f>
        <v>0</v>
      </c>
      <c r="Q187" s="3">
        <f t="shared" ref="Q187" si="923">SQRT(C$3 + C$4*K185 + C$5*Q185^2)</f>
        <v>1.4625504085876519E-2</v>
      </c>
      <c r="R187" s="12">
        <v>7.078509662666276E-5</v>
      </c>
      <c r="S187" s="12">
        <v>2.1390536976599069E-4</v>
      </c>
    </row>
    <row r="188" spans="1:20" x14ac:dyDescent="0.25">
      <c r="A188" s="13">
        <f t="shared" ref="A188" si="924">A186+1</f>
        <v>87</v>
      </c>
      <c r="B188" s="10" cm="1">
        <f t="array" ref="B188">INDEX(DCC_results!B$17:B$1274,$A188)</f>
        <v>2.6826178882932705E-3</v>
      </c>
      <c r="C188" s="10" cm="1">
        <f t="array" ref="C188">INDEX(DCC_results!C$17:C$1274,$A188)</f>
        <v>-3.2537416632413274E-3</v>
      </c>
      <c r="D188" s="10">
        <f t="shared" ref="D188" si="925">B188-B$2</f>
        <v>1.9364629512575622E-3</v>
      </c>
      <c r="E188" s="10">
        <f t="shared" ref="E188" si="926">C188-C$2</f>
        <v>-4.8567155435331865E-3</v>
      </c>
      <c r="F188" s="5">
        <f t="shared" ref="F188" si="927">D188^2</f>
        <v>3.7498887615931476E-6</v>
      </c>
      <c r="G188" s="5">
        <f t="shared" ref="G188" si="928">E188^2</f>
        <v>2.3587685870796857E-5</v>
      </c>
      <c r="H188" s="12">
        <f t="array" ref="H188:I189">(1-B$11-B$12)*F$4:G$5 + B$11*J186:K187 + B$12*H186:I187</f>
        <v>5.9042629494672027E-5</v>
      </c>
      <c r="I188" s="12">
        <v>7.5378962868100595E-5</v>
      </c>
      <c r="J188" s="12">
        <f t="array" ref="J188:K189">MMULT(TRANSPOSE(D186:E186),D186:E186)</f>
        <v>7.8850905318605217E-6</v>
      </c>
      <c r="K188" s="12">
        <v>3.404784129672225E-5</v>
      </c>
      <c r="L188" s="6">
        <f t="shared" ref="L188" si="929">SQRT(H188)</f>
        <v>7.6839201905454504E-3</v>
      </c>
      <c r="M188" s="6">
        <f>0</f>
        <v>0</v>
      </c>
      <c r="N188" s="6">
        <f t="array" ref="N188:O189">MMULT(MMULT(MINVERSE(L188:M189),H188:I189),MINVERSE(L188:M189))</f>
        <v>0.99999999999999989</v>
      </c>
      <c r="O188" s="6">
        <v>0.65274283886750095</v>
      </c>
      <c r="P188" s="3">
        <f t="shared" ref="P188" si="930">SQRT(B$3 + B$4*J186 + B$5*P186^2)</f>
        <v>7.3222779514442787E-3</v>
      </c>
      <c r="Q188" s="1">
        <f t="shared" ref="Q188" si="931">Q186</f>
        <v>0</v>
      </c>
      <c r="R188" s="12">
        <f t="array" ref="R188:S189">MMULT(MMULT(P188:Q189,N188:O189),P188:Q189)</f>
        <v>5.3615754398207017E-5</v>
      </c>
      <c r="S188" s="12">
        <v>7.0420877709307639E-5</v>
      </c>
      <c r="T188" s="4" cm="1">
        <f t="array" ref="T188">-1/2*(IFERROR(2*LN(2*PI()) + LN(MDETERM(R188:S189)) + MMULT(MMULT(D188:E188,MINVERSE(R188:S189)),TRANSPOSE(D188:E188)),1000000000))</f>
        <v>7.3194592149738167</v>
      </c>
    </row>
    <row r="189" spans="1:20" x14ac:dyDescent="0.25">
      <c r="A189" s="9"/>
      <c r="B189" s="10"/>
      <c r="C189" s="10"/>
      <c r="D189" s="10"/>
      <c r="E189" s="10"/>
      <c r="F189" s="5"/>
      <c r="G189" s="5"/>
      <c r="H189" s="12">
        <v>7.5378962868100595E-5</v>
      </c>
      <c r="I189" s="12">
        <v>2.2586575663566092E-4</v>
      </c>
      <c r="J189" s="12">
        <v>3.404784129672225E-5</v>
      </c>
      <c r="K189" s="12">
        <v>1.4701866672078064E-4</v>
      </c>
      <c r="L189" s="6">
        <f>0</f>
        <v>0</v>
      </c>
      <c r="M189" s="6">
        <f t="shared" ref="M189" si="932">SQRT(I189)</f>
        <v>1.5028830847263567E-2</v>
      </c>
      <c r="N189" s="6">
        <v>0.65274283886750095</v>
      </c>
      <c r="O189" s="6">
        <v>1</v>
      </c>
      <c r="P189" s="1">
        <f t="shared" ref="P189" si="933">P187</f>
        <v>0</v>
      </c>
      <c r="Q189" s="3">
        <f t="shared" ref="Q189" si="934">SQRT(C$3 + C$4*K187 + C$5*Q187^2)</f>
        <v>1.4733743577154334E-2</v>
      </c>
      <c r="R189" s="12">
        <v>7.0420877709307639E-5</v>
      </c>
      <c r="S189" s="12">
        <v>2.1708319979733657E-4</v>
      </c>
    </row>
    <row r="190" spans="1:20" x14ac:dyDescent="0.25">
      <c r="A190" s="13">
        <f t="shared" ref="A190" si="935">A188+1</f>
        <v>88</v>
      </c>
      <c r="B190" s="10" cm="1">
        <f t="array" ref="B190">INDEX(DCC_results!B$17:B$1274,$A190)</f>
        <v>4.4574667371151122E-3</v>
      </c>
      <c r="C190" s="10" cm="1">
        <f t="array" ref="C190">INDEX(DCC_results!C$17:C$1274,$A190)</f>
        <v>7.6432802547770073E-3</v>
      </c>
      <c r="D190" s="10">
        <f t="shared" ref="D190" si="936">B190-B$2</f>
        <v>3.7113118000794039E-3</v>
      </c>
      <c r="E190" s="10">
        <f t="shared" ref="E190" si="937">C190-C$2</f>
        <v>6.0403063744851482E-3</v>
      </c>
      <c r="F190" s="5">
        <f t="shared" ref="F190" si="938">D190^2</f>
        <v>1.3773835277408626E-5</v>
      </c>
      <c r="G190" s="5">
        <f t="shared" ref="G190" si="939">E190^2</f>
        <v>3.6485301097645915E-5</v>
      </c>
      <c r="H190" s="12">
        <f t="array" ref="H190:I191">(1-B$11-B$12)*F$4:G$5 + B$11*J188:K189 + B$12*H188:I189</f>
        <v>5.6431874757906101E-5</v>
      </c>
      <c r="I190" s="12">
        <v>7.2074206627538608E-5</v>
      </c>
      <c r="J190" s="12">
        <f t="array" ref="J190:K191">MMULT(TRANSPOSE(D188:E188),D188:E188)</f>
        <v>3.7498887615931476E-6</v>
      </c>
      <c r="K190" s="12">
        <v>-9.4048497148487489E-6</v>
      </c>
      <c r="L190" s="6">
        <f t="shared" ref="L190" si="940">SQRT(H190)</f>
        <v>7.5121151986578391E-3</v>
      </c>
      <c r="M190" s="6">
        <f>0</f>
        <v>0</v>
      </c>
      <c r="N190" s="6">
        <f t="array" ref="N190:O191">MMULT(MMULT(MINVERSE(L190:M191),H190:I191),MINVERSE(L190:M191))</f>
        <v>0.99999999999999989</v>
      </c>
      <c r="O190" s="6">
        <v>0.6413101284049374</v>
      </c>
      <c r="P190" s="3">
        <f t="shared" ref="P190" si="941">SQRT(B$3 + B$4*J188 + B$5*P188^2)</f>
        <v>6.9032024554456645E-3</v>
      </c>
      <c r="Q190" s="1">
        <f t="shared" ref="Q190" si="942">Q188</f>
        <v>0</v>
      </c>
      <c r="R190" s="12">
        <f t="array" ref="R190:S191">MMULT(MMULT(P190:Q191,N190:O191),P190:Q191)</f>
        <v>4.7654204140871045E-5</v>
      </c>
      <c r="S190" s="12">
        <v>6.4657839877573699E-5</v>
      </c>
      <c r="T190" s="4" cm="1">
        <f t="array" ref="T190">-1/2*(IFERROR(2*LN(2*PI()) + LN(MDETERM(R190:S191)) + MMULT(MMULT(D190:E190,MINVERSE(R190:S191)),TRANSPOSE(D190:E190)),1000000000))</f>
        <v>7.4806451104940228</v>
      </c>
    </row>
    <row r="191" spans="1:20" x14ac:dyDescent="0.25">
      <c r="A191" s="9"/>
      <c r="B191" s="10"/>
      <c r="C191" s="10"/>
      <c r="D191" s="10"/>
      <c r="E191" s="10"/>
      <c r="F191" s="5"/>
      <c r="G191" s="5"/>
      <c r="H191" s="12">
        <v>7.2074206627538608E-5</v>
      </c>
      <c r="I191" s="12">
        <v>2.2382008930430094E-4</v>
      </c>
      <c r="J191" s="12">
        <v>-9.4048497148487489E-6</v>
      </c>
      <c r="K191" s="12">
        <v>2.3587685870796857E-5</v>
      </c>
      <c r="L191" s="6">
        <f>0</f>
        <v>0</v>
      </c>
      <c r="M191" s="6">
        <f t="shared" ref="M191" si="943">SQRT(I191)</f>
        <v>1.4960617945268869E-2</v>
      </c>
      <c r="N191" s="6">
        <v>0.6413101284049374</v>
      </c>
      <c r="O191" s="6">
        <v>1.0000000000000002</v>
      </c>
      <c r="P191" s="1">
        <f t="shared" ref="P191" si="944">P189</f>
        <v>0</v>
      </c>
      <c r="Q191" s="3">
        <f t="shared" ref="Q191" si="945">SQRT(C$3 + C$4*K189 + C$5*Q189^2)</f>
        <v>1.4605030962512812E-2</v>
      </c>
      <c r="R191" s="12">
        <v>6.4657839877573712E-5</v>
      </c>
      <c r="S191" s="12">
        <v>2.1330692941595798E-4</v>
      </c>
    </row>
    <row r="192" spans="1:20" x14ac:dyDescent="0.25">
      <c r="A192" s="13">
        <f t="shared" ref="A192" si="946">A190+1</f>
        <v>89</v>
      </c>
      <c r="B192" s="10" cm="1">
        <f t="array" ref="B192">INDEX(DCC_results!B$17:B$1274,$A192)</f>
        <v>5.2028041584177842E-3</v>
      </c>
      <c r="C192" s="10" cm="1">
        <f t="array" ref="C192">INDEX(DCC_results!C$17:C$1274,$A192)</f>
        <v>4.2667826885836035E-3</v>
      </c>
      <c r="D192" s="10">
        <f t="shared" ref="D192" si="947">B192-B$2</f>
        <v>4.4566492213820759E-3</v>
      </c>
      <c r="E192" s="10">
        <f t="shared" ref="E192" si="948">C192-C$2</f>
        <v>2.663808808291744E-3</v>
      </c>
      <c r="F192" s="5">
        <f t="shared" ref="F192" si="949">D192^2</f>
        <v>1.9861722282445464E-5</v>
      </c>
      <c r="G192" s="5">
        <f t="shared" ref="G192" si="950">E192^2</f>
        <v>7.0958773671326816E-6</v>
      </c>
      <c r="H192" s="12">
        <f t="array" ref="H192:I193">(1-B$11-B$12)*F$4:G$5 + B$11*J190:K191 + B$12*H190:I191</f>
        <v>5.4344849265572784E-5</v>
      </c>
      <c r="I192" s="12">
        <v>6.6488445117841597E-5</v>
      </c>
      <c r="J192" s="12">
        <f t="array" ref="J192:K193">MMULT(TRANSPOSE(D190:E190),D190:E190)</f>
        <v>1.3773835277408626E-5</v>
      </c>
      <c r="K192" s="12">
        <v>2.2417460323721573E-5</v>
      </c>
      <c r="L192" s="6">
        <f t="shared" ref="L192" si="951">SQRT(H192)</f>
        <v>7.3718959071308642E-3</v>
      </c>
      <c r="M192" s="6">
        <f>0</f>
        <v>0</v>
      </c>
      <c r="N192" s="6">
        <f t="array" ref="N192:O193">MMULT(MMULT(MINVERSE(L192:M193),H192:I193),MINVERSE(L192:M193))</f>
        <v>1</v>
      </c>
      <c r="O192" s="6">
        <v>0.61809060127488491</v>
      </c>
      <c r="P192" s="3">
        <f t="shared" ref="P192" si="952">SQRT(B$3 + B$4*J190 + B$5*P190^2)</f>
        <v>6.5285644733025358E-3</v>
      </c>
      <c r="Q192" s="1">
        <f t="shared" ref="Q192" si="953">Q190</f>
        <v>0</v>
      </c>
      <c r="R192" s="12">
        <f t="array" ref="R192:S193">MMULT(MMULT(P192:Q193,N192:O193),P192:Q193)</f>
        <v>4.2622154082068013E-5</v>
      </c>
      <c r="S192" s="12">
        <v>5.6862666615896562E-5</v>
      </c>
      <c r="T192" s="4" cm="1">
        <f t="array" ref="T192">-1/2*(IFERROR(2*LN(2*PI()) + LN(MDETERM(R192:S193)) + MMULT(MMULT(D192:E192,MINVERSE(R192:S193)),TRANSPOSE(D192:E192)),1000000000))</f>
        <v>7.4196526920469683</v>
      </c>
    </row>
    <row r="193" spans="1:20" x14ac:dyDescent="0.25">
      <c r="A193" s="9"/>
      <c r="B193" s="10"/>
      <c r="C193" s="10"/>
      <c r="D193" s="10"/>
      <c r="E193" s="10"/>
      <c r="F193" s="5"/>
      <c r="G193" s="5"/>
      <c r="H193" s="12">
        <v>6.6488445117841597E-5</v>
      </c>
      <c r="I193" s="12">
        <v>2.1292648537529448E-4</v>
      </c>
      <c r="J193" s="12">
        <v>2.2417460323721573E-5</v>
      </c>
      <c r="K193" s="12">
        <v>3.6485301097645915E-5</v>
      </c>
      <c r="L193" s="6">
        <f>0</f>
        <v>0</v>
      </c>
      <c r="M193" s="6">
        <f t="shared" ref="M193" si="954">SQRT(I193)</f>
        <v>1.4592000732431947E-2</v>
      </c>
      <c r="N193" s="6">
        <v>0.61809060127488491</v>
      </c>
      <c r="O193" s="6">
        <v>1</v>
      </c>
      <c r="P193" s="1">
        <f t="shared" ref="P193" si="955">P191</f>
        <v>0</v>
      </c>
      <c r="Q193" s="3">
        <f t="shared" ref="Q193" si="956">SQRT(C$3 + C$4*K191 + C$5*Q191^2)</f>
        <v>1.4091505201172203E-2</v>
      </c>
      <c r="R193" s="12">
        <v>5.6862666615896562E-5</v>
      </c>
      <c r="S193" s="12">
        <v>1.9857051883466324E-4</v>
      </c>
    </row>
    <row r="194" spans="1:20" x14ac:dyDescent="0.25">
      <c r="A194" s="13">
        <f t="shared" ref="A194" si="957">A192+1</f>
        <v>90</v>
      </c>
      <c r="B194" s="10" cm="1">
        <f t="array" ref="B194">INDEX(DCC_results!B$17:B$1274,$A194)</f>
        <v>-4.5812203267271423E-3</v>
      </c>
      <c r="C194" s="10" cm="1">
        <f t="array" ref="C194">INDEX(DCC_results!C$17:C$1274,$A194)</f>
        <v>-1.9669551534224894E-3</v>
      </c>
      <c r="D194" s="10">
        <f t="shared" ref="D194" si="958">B194-B$2</f>
        <v>-5.3273752637628506E-3</v>
      </c>
      <c r="E194" s="10">
        <f t="shared" ref="E194" si="959">C194-C$2</f>
        <v>-3.5699290337143489E-3</v>
      </c>
      <c r="F194" s="5">
        <f t="shared" ref="F194" si="960">D194^2</f>
        <v>2.8380927200952301E-5</v>
      </c>
      <c r="G194" s="5">
        <f t="shared" ref="G194" si="961">E194^2</f>
        <v>1.2744393305756665E-5</v>
      </c>
      <c r="H194" s="12">
        <f t="array" ref="H194:I195">(1-B$11-B$12)*F$4:G$5 + B$11*J192:K193 + B$12*H192:I193</f>
        <v>5.3703271078054871E-5</v>
      </c>
      <c r="I194" s="12">
        <v>6.5155998810229954E-5</v>
      </c>
      <c r="J194" s="12">
        <f t="array" ref="J194:K195">MMULT(TRANSPOSE(D192:E192),D192:E192)</f>
        <v>1.9861722282445464E-5</v>
      </c>
      <c r="K194" s="12">
        <v>1.1871661451384117E-5</v>
      </c>
      <c r="L194" s="6">
        <f t="shared" ref="L194" si="962">SQRT(H194)</f>
        <v>7.3282515703307341E-3</v>
      </c>
      <c r="M194" s="6">
        <f>0</f>
        <v>0</v>
      </c>
      <c r="N194" s="6">
        <f t="array" ref="N194:O195">MMULT(MMULT(MINVERSE(L194:M195),H194:I195),MINVERSE(L194:M195))</f>
        <v>0.99999999999999978</v>
      </c>
      <c r="O194" s="6">
        <v>0.61865866860857688</v>
      </c>
      <c r="P194" s="3">
        <f t="shared" ref="P194" si="963">SQRT(B$3 + B$4*J192 + B$5*P192^2)</f>
        <v>6.3626168415074139E-3</v>
      </c>
      <c r="Q194" s="1">
        <f t="shared" ref="Q194" si="964">Q192</f>
        <v>0</v>
      </c>
      <c r="R194" s="12">
        <f t="array" ref="R194:S195">MMULT(MMULT(P194:Q195,N194:O195),P194:Q195)</f>
        <v>4.0482893071833767E-5</v>
      </c>
      <c r="S194" s="12">
        <v>5.3994633431447436E-5</v>
      </c>
      <c r="T194" s="4" cm="1">
        <f t="array" ref="T194">-1/2*(IFERROR(2*LN(2*PI()) + LN(MDETERM(R194:S195)) + MMULT(MMULT(D194:E194,MINVERSE(R194:S195)),TRANSPOSE(D194:E194)),1000000000))</f>
        <v>7.345436154916146</v>
      </c>
    </row>
    <row r="195" spans="1:20" x14ac:dyDescent="0.25">
      <c r="A195" s="9"/>
      <c r="B195" s="10"/>
      <c r="C195" s="10"/>
      <c r="D195" s="10"/>
      <c r="E195" s="10"/>
      <c r="F195" s="5"/>
      <c r="G195" s="5"/>
      <c r="H195" s="12">
        <v>6.5155998810229954E-5</v>
      </c>
      <c r="I195" s="12">
        <v>2.0654080658230009E-4</v>
      </c>
      <c r="J195" s="12">
        <v>1.1871661451384117E-5</v>
      </c>
      <c r="K195" s="12">
        <v>7.0958773671326816E-6</v>
      </c>
      <c r="L195" s="6">
        <f>0</f>
        <v>0</v>
      </c>
      <c r="M195" s="6">
        <f t="shared" ref="M195" si="965">SQRT(I195)</f>
        <v>1.4371527635651684E-2</v>
      </c>
      <c r="N195" s="6">
        <v>0.61865866860857688</v>
      </c>
      <c r="O195" s="6">
        <v>1</v>
      </c>
      <c r="P195" s="1">
        <f t="shared" ref="P195" si="966">P193</f>
        <v>0</v>
      </c>
      <c r="Q195" s="3">
        <f t="shared" ref="Q195" si="967">SQRT(C$3 + C$4*K193 + C$5*Q193^2)</f>
        <v>1.3717144820981301E-2</v>
      </c>
      <c r="R195" s="12">
        <v>5.3994633431447436E-5</v>
      </c>
      <c r="S195" s="12">
        <v>1.8816006203977413E-4</v>
      </c>
    </row>
    <row r="196" spans="1:20" x14ac:dyDescent="0.25">
      <c r="A196" s="13">
        <f t="shared" ref="A196" si="968">A194+1</f>
        <v>91</v>
      </c>
      <c r="B196" s="10" cm="1">
        <f t="array" ref="B196">INDEX(DCC_results!B$17:B$1274,$A196)</f>
        <v>1.6296841471401535E-3</v>
      </c>
      <c r="C196" s="10" cm="1">
        <f t="array" ref="C196">INDEX(DCC_results!C$17:C$1274,$A196)</f>
        <v>-4.3357981868348272E-3</v>
      </c>
      <c r="D196" s="10">
        <f t="shared" ref="D196" si="969">B196-B$2</f>
        <v>8.8352921010444521E-4</v>
      </c>
      <c r="E196" s="10">
        <f t="shared" ref="E196" si="970">C196-C$2</f>
        <v>-5.9387720671266863E-3</v>
      </c>
      <c r="F196" s="5">
        <f t="shared" ref="F196" si="971">D196^2</f>
        <v>7.8062386510778489E-7</v>
      </c>
      <c r="G196" s="5">
        <f t="shared" ref="G196" si="972">E196^2</f>
        <v>3.5269013665284172E-5</v>
      </c>
      <c r="H196" s="12">
        <f t="array" ref="H196:I197">(1-B$11-B$12)*F$4:G$5 + B$11*J194:K195 + B$12*H194:I195</f>
        <v>5.373762482747305E-5</v>
      </c>
      <c r="I196" s="12">
        <v>6.3441073814368048E-5</v>
      </c>
      <c r="J196" s="12">
        <f t="array" ref="J196:K197">MMULT(TRANSPOSE(D194:E194),D194:E194)</f>
        <v>2.8380927200952301E-5</v>
      </c>
      <c r="K196" s="12">
        <v>1.9018351627598637E-5</v>
      </c>
      <c r="L196" s="6">
        <f t="shared" ref="L196" si="973">SQRT(H196)</f>
        <v>7.3305951209620794E-3</v>
      </c>
      <c r="M196" s="6">
        <f>0</f>
        <v>0</v>
      </c>
      <c r="N196" s="6">
        <f t="array" ref="N196:O197">MMULT(MMULT(MINVERSE(L196:M197),H196:I197),MINVERSE(L196:M197))</f>
        <v>1.0000000000000002</v>
      </c>
      <c r="O196" s="6">
        <v>0.61202492173521139</v>
      </c>
      <c r="P196" s="3">
        <f t="shared" ref="P196" si="974">SQRT(B$3 + B$4*J194 + B$5*P194^2)</f>
        <v>6.3133473238779665E-3</v>
      </c>
      <c r="Q196" s="1">
        <f t="shared" ref="Q196" si="975">Q194</f>
        <v>0</v>
      </c>
      <c r="R196" s="12">
        <f t="array" ref="R196:S197">MMULT(MMULT(P196:Q197,N196:O197),P196:Q197)</f>
        <v>3.9858354431917094E-5</v>
      </c>
      <c r="S196" s="12">
        <v>5.1426419759643486E-5</v>
      </c>
      <c r="T196" s="4" cm="1">
        <f t="array" ref="T196">-1/2*(IFERROR(2*LN(2*PI()) + LN(MDETERM(R196:S197)) + MMULT(MMULT(D196:E196,MINVERSE(R196:S197)),TRANSPOSE(D196:E196)),1000000000))</f>
        <v>7.54522176958577</v>
      </c>
    </row>
    <row r="197" spans="1:20" x14ac:dyDescent="0.25">
      <c r="A197" s="9"/>
      <c r="B197" s="10"/>
      <c r="C197" s="10"/>
      <c r="D197" s="10"/>
      <c r="E197" s="10"/>
      <c r="F197" s="5"/>
      <c r="G197" s="5"/>
      <c r="H197" s="12">
        <v>6.3441073814368048E-5</v>
      </c>
      <c r="I197" s="12">
        <v>1.9995136331834421E-4</v>
      </c>
      <c r="J197" s="12">
        <v>1.9018351627598637E-5</v>
      </c>
      <c r="K197" s="12">
        <v>1.2744393305756665E-5</v>
      </c>
      <c r="L197" s="6">
        <f>0</f>
        <v>0</v>
      </c>
      <c r="M197" s="6">
        <f t="shared" ref="M197" si="976">SQRT(I197)</f>
        <v>1.4140415952805073E-2</v>
      </c>
      <c r="N197" s="6">
        <v>0.61202492173521139</v>
      </c>
      <c r="O197" s="6">
        <v>0.99999999999999989</v>
      </c>
      <c r="P197" s="1">
        <f t="shared" ref="P197" si="977">P195</f>
        <v>0</v>
      </c>
      <c r="Q197" s="3">
        <f t="shared" ref="Q197" si="978">SQRT(C$3 + C$4*K195 + C$5*Q195^2)</f>
        <v>1.330937007252252E-2</v>
      </c>
      <c r="R197" s="12">
        <v>5.1426419759643486E-5</v>
      </c>
      <c r="S197" s="12">
        <v>1.7713933172735808E-4</v>
      </c>
    </row>
    <row r="198" spans="1:20" x14ac:dyDescent="0.25">
      <c r="A198" s="13">
        <f t="shared" ref="A198" si="979">A196+1</f>
        <v>92</v>
      </c>
      <c r="B198" s="10" cm="1">
        <f t="array" ref="B198">INDEX(DCC_results!B$17:B$1274,$A198)</f>
        <v>5.1482937628826164E-3</v>
      </c>
      <c r="C198" s="10" cm="1">
        <f t="array" ref="C198">INDEX(DCC_results!C$17:C$1274,$A198)</f>
        <v>3.80044326839446E-3</v>
      </c>
      <c r="D198" s="10">
        <f t="shared" ref="D198" si="980">B198-B$2</f>
        <v>4.4021388258469081E-3</v>
      </c>
      <c r="E198" s="10">
        <f t="shared" ref="E198" si="981">C198-C$2</f>
        <v>2.1974693881026005E-3</v>
      </c>
      <c r="F198" s="5">
        <f t="shared" ref="F198" si="982">D198^2</f>
        <v>1.9378826242028795E-5</v>
      </c>
      <c r="G198" s="5">
        <f t="shared" ref="G198" si="983">E198^2</f>
        <v>4.8288717116480175E-6</v>
      </c>
      <c r="H198" s="12">
        <f t="array" ref="H198:I199">(1-B$11-B$12)*F$4:G$5 + B$11*J196:K197 + B$12*H196:I197</f>
        <v>5.4417130477438577E-5</v>
      </c>
      <c r="I198" s="12">
        <v>6.2829916338437018E-5</v>
      </c>
      <c r="J198" s="12">
        <f t="array" ref="J198:K199">MMULT(TRANSPOSE(D196:E196),D196:E196)</f>
        <v>7.8062386510778489E-7</v>
      </c>
      <c r="K198" s="12">
        <v>-5.2470785934587843E-6</v>
      </c>
      <c r="L198" s="6">
        <f t="shared" ref="L198" si="984">SQRT(H198)</f>
        <v>7.3767967626496653E-3</v>
      </c>
      <c r="M198" s="6">
        <f>0</f>
        <v>0</v>
      </c>
      <c r="N198" s="6">
        <f t="array" ref="N198:O199">MMULT(MMULT(MINVERSE(L198:M199),H198:I199),MINVERSE(L198:M199))</f>
        <v>0.99999999999999967</v>
      </c>
      <c r="O198" s="6">
        <v>0.60849371796118001</v>
      </c>
      <c r="P198" s="3">
        <f t="shared" ref="P198" si="985">SQRT(B$3 + B$4*J196 + B$5*P196^2)</f>
        <v>6.3818292751127055E-3</v>
      </c>
      <c r="Q198" s="1">
        <f t="shared" ref="Q198" si="986">Q196</f>
        <v>0</v>
      </c>
      <c r="R198" s="12">
        <f t="array" ref="R198:S199">MMULT(MMULT(P198:Q199,N198:O199),P198:Q199)</f>
        <v>4.0727744896685551E-5</v>
      </c>
      <c r="S198" s="12">
        <v>5.0478931781166893E-5</v>
      </c>
      <c r="T198" s="4" cm="1">
        <f t="array" ref="T198">-1/2*(IFERROR(2*LN(2*PI()) + LN(MDETERM(R198:S199)) + MMULT(MMULT(D198:E198,MINVERSE(R198:S199)),TRANSPOSE(D198:E198)),1000000000))</f>
        <v>7.5027332705552583</v>
      </c>
    </row>
    <row r="199" spans="1:20" x14ac:dyDescent="0.25">
      <c r="A199" s="9"/>
      <c r="B199" s="10"/>
      <c r="C199" s="10"/>
      <c r="D199" s="10"/>
      <c r="E199" s="10"/>
      <c r="F199" s="5"/>
      <c r="G199" s="5"/>
      <c r="H199" s="12">
        <v>6.2829916338437018E-5</v>
      </c>
      <c r="I199" s="12">
        <v>1.9592286733726658E-4</v>
      </c>
      <c r="J199" s="12">
        <v>-5.2470785934587843E-6</v>
      </c>
      <c r="K199" s="12">
        <v>3.5269013665284172E-5</v>
      </c>
      <c r="L199" s="6">
        <f>0</f>
        <v>0</v>
      </c>
      <c r="M199" s="6">
        <f t="shared" ref="M199" si="987">SQRT(I199)</f>
        <v>1.3997244990971137E-2</v>
      </c>
      <c r="N199" s="6">
        <v>0.60849371796118001</v>
      </c>
      <c r="O199" s="6">
        <v>0.99999999999999978</v>
      </c>
      <c r="P199" s="1">
        <f t="shared" ref="P199" si="988">P197</f>
        <v>0</v>
      </c>
      <c r="Q199" s="3">
        <f t="shared" ref="Q199" si="989">SQRT(C$3 + C$4*K197 + C$5*Q197^2)</f>
        <v>1.2998968013081084E-2</v>
      </c>
      <c r="R199" s="12">
        <v>5.04789317811669E-5</v>
      </c>
      <c r="S199" s="12">
        <v>1.6897316940510515E-4</v>
      </c>
    </row>
    <row r="200" spans="1:20" x14ac:dyDescent="0.25">
      <c r="A200" s="13">
        <f t="shared" ref="A200" si="990">A198+1</f>
        <v>93</v>
      </c>
      <c r="B200" s="10" cm="1">
        <f t="array" ref="B200">INDEX(DCC_results!B$17:B$1274,$A200)</f>
        <v>-7.784945624055295E-4</v>
      </c>
      <c r="C200" s="10" cm="1">
        <f t="array" ref="C200">INDEX(DCC_results!C$17:C$1274,$A200)</f>
        <v>-4.8114844612714425E-3</v>
      </c>
      <c r="D200" s="10">
        <f t="shared" ref="D200" si="991">B200-B$2</f>
        <v>-1.5246494994412378E-3</v>
      </c>
      <c r="E200" s="10">
        <f t="shared" ref="E200" si="992">C200-C$2</f>
        <v>-6.4144583415633016E-3</v>
      </c>
      <c r="F200" s="5">
        <f t="shared" ref="F200" si="993">D200^2</f>
        <v>2.324556096146417E-6</v>
      </c>
      <c r="G200" s="5">
        <f t="shared" ref="G200" si="994">E200^2</f>
        <v>4.1145275815651019E-5</v>
      </c>
      <c r="H200" s="12">
        <f t="array" ref="H200:I201">(1-B$11-B$12)*F$4:G$5 + B$11*J198:K199 + B$12*H198:I199</f>
        <v>5.275136554351829E-5</v>
      </c>
      <c r="I200" s="12">
        <v>6.054675879354014E-5</v>
      </c>
      <c r="J200" s="12">
        <f t="array" ref="J200:K201">MMULT(TRANSPOSE(D198:E198),D198:E198)</f>
        <v>1.9378826242028795E-5</v>
      </c>
      <c r="K200" s="12">
        <v>9.6735653119765045E-6</v>
      </c>
      <c r="L200" s="6">
        <f t="shared" ref="L200" si="995">SQRT(H200)</f>
        <v>7.2630135304512745E-3</v>
      </c>
      <c r="M200" s="6">
        <f>0</f>
        <v>0</v>
      </c>
      <c r="N200" s="6">
        <f t="array" ref="N200:O201">MMULT(MMULT(MINVERSE(L200:M201),H200:I201),MINVERSE(L200:M201))</f>
        <v>1.0000000000000002</v>
      </c>
      <c r="O200" s="6">
        <v>0.59708439091617149</v>
      </c>
      <c r="P200" s="3">
        <f t="shared" ref="P200" si="996">SQRT(B$3 + B$4*J198 + B$5*P198^2)</f>
        <v>6.087851233548356E-3</v>
      </c>
      <c r="Q200" s="1">
        <f t="shared" ref="Q200" si="997">Q198</f>
        <v>0</v>
      </c>
      <c r="R200" s="12">
        <f t="array" ref="R200:S201">MMULT(MMULT(P200:Q201,N200:O201),P200:Q201)</f>
        <v>3.706193264181625E-5</v>
      </c>
      <c r="S200" s="12">
        <v>4.6645001433489617E-5</v>
      </c>
      <c r="T200" s="4" cm="1">
        <f t="array" ref="T200">-1/2*(IFERROR(2*LN(2*PI()) + LN(MDETERM(R200:S201)) + MMULT(MMULT(D200:E200,MINVERSE(R200:S201)),TRANSPOSE(D200:E200)),1000000000))</f>
        <v>7.7130696724962755</v>
      </c>
    </row>
    <row r="201" spans="1:20" x14ac:dyDescent="0.25">
      <c r="A201" s="9"/>
      <c r="B201" s="10"/>
      <c r="C201" s="10"/>
      <c r="D201" s="10"/>
      <c r="E201" s="10"/>
      <c r="F201" s="5"/>
      <c r="G201" s="5"/>
      <c r="H201" s="12">
        <v>6.054675879354014E-5</v>
      </c>
      <c r="I201" s="12">
        <v>1.9492909044944128E-4</v>
      </c>
      <c r="J201" s="12">
        <v>9.6735653119765045E-6</v>
      </c>
      <c r="K201" s="12">
        <v>4.8288717116480175E-6</v>
      </c>
      <c r="L201" s="6">
        <f>0</f>
        <v>0</v>
      </c>
      <c r="M201" s="6">
        <f t="shared" ref="M201" si="998">SQRT(I201)</f>
        <v>1.396170084371676E-2</v>
      </c>
      <c r="N201" s="6">
        <v>0.5970843909161716</v>
      </c>
      <c r="O201" s="6">
        <v>0.99999999999999989</v>
      </c>
      <c r="P201" s="1">
        <f t="shared" ref="P201" si="999">P199</f>
        <v>0</v>
      </c>
      <c r="Q201" s="3">
        <f t="shared" ref="Q201" si="1000">SQRT(C$3 + C$4*K199 + C$5*Q199^2)</f>
        <v>1.2832325334265645E-2</v>
      </c>
      <c r="R201" s="12">
        <v>4.664500143348963E-5</v>
      </c>
      <c r="S201" s="12">
        <v>1.6466857348443589E-4</v>
      </c>
    </row>
    <row r="202" spans="1:20" x14ac:dyDescent="0.25">
      <c r="A202" s="13">
        <f t="shared" ref="A202" si="1001">A200+1</f>
        <v>94</v>
      </c>
      <c r="B202" s="10" cm="1">
        <f t="array" ref="B202">INDEX(DCC_results!B$17:B$1274,$A202)</f>
        <v>-1.131121763048748E-2</v>
      </c>
      <c r="C202" s="10" cm="1">
        <f t="array" ref="C202">INDEX(DCC_results!C$17:C$1274,$A202)</f>
        <v>-1.1254656415946807E-2</v>
      </c>
      <c r="D202" s="10">
        <f t="shared" ref="D202" si="1002">B202-B$2</f>
        <v>-1.2057372567523188E-2</v>
      </c>
      <c r="E202" s="10">
        <f t="shared" ref="E202" si="1003">C202-C$2</f>
        <v>-1.2857630296238666E-2</v>
      </c>
      <c r="F202" s="5">
        <f t="shared" ref="F202" si="1004">D202^2</f>
        <v>1.4538023323206072E-4</v>
      </c>
      <c r="G202" s="5">
        <f t="shared" ref="G202" si="1005">E202^2</f>
        <v>1.6531865683475438E-4</v>
      </c>
      <c r="H202" s="12">
        <f t="array" ref="H202:I203">(1-B$11-B$12)*F$4:G$5 + B$11*J200:K201 + B$12*H200:I201</f>
        <v>5.3055619126528561E-5</v>
      </c>
      <c r="I202" s="12">
        <v>6.0149516252985859E-5</v>
      </c>
      <c r="J202" s="12">
        <f t="array" ref="J202:K203">MMULT(TRANSPOSE(D200:E200),D200:E200)</f>
        <v>2.324556096146417E-6</v>
      </c>
      <c r="K202" s="12">
        <v>9.77980069965116E-6</v>
      </c>
      <c r="L202" s="6">
        <f t="shared" ref="L202" si="1006">SQRT(H202)</f>
        <v>7.2839288249219297E-3</v>
      </c>
      <c r="M202" s="6">
        <f>0</f>
        <v>0</v>
      </c>
      <c r="N202" s="6">
        <f t="array" ref="N202:O203">MMULT(MMULT(MINVERSE(L202:M203),H202:I203),MINVERSE(L202:M203))</f>
        <v>1.0000000000000002</v>
      </c>
      <c r="O202" s="6">
        <v>0.59609624108041936</v>
      </c>
      <c r="P202" s="3">
        <f t="shared" ref="P202" si="1007">SQRT(B$3 + B$4*J200 + B$5*P200^2)</f>
        <v>6.1045570660053809E-3</v>
      </c>
      <c r="Q202" s="1">
        <f t="shared" ref="Q202" si="1008">Q200</f>
        <v>0</v>
      </c>
      <c r="R202" s="12">
        <f t="array" ref="R202:S203">MMULT(MMULT(P202:Q203,N202:O203),P202:Q203)</f>
        <v>3.7265616972116235E-5</v>
      </c>
      <c r="S202" s="12">
        <v>4.5793852035315566E-5</v>
      </c>
      <c r="T202" s="4" cm="1">
        <f t="array" ref="T202">-1/2*(IFERROR(2*LN(2*PI()) + LN(MDETERM(R202:S203)) + MMULT(MMULT(D202:E202,MINVERSE(R202:S203)),TRANSPOSE(D202:E202)),1000000000))</f>
        <v>5.8862488989777493</v>
      </c>
    </row>
    <row r="203" spans="1:20" x14ac:dyDescent="0.25">
      <c r="A203" s="9"/>
      <c r="B203" s="10"/>
      <c r="C203" s="10"/>
      <c r="D203" s="10"/>
      <c r="E203" s="10"/>
      <c r="F203" s="5"/>
      <c r="G203" s="5"/>
      <c r="H203" s="12">
        <v>6.0149516252985859E-5</v>
      </c>
      <c r="I203" s="12">
        <v>1.9191111316526724E-4</v>
      </c>
      <c r="J203" s="12">
        <v>9.77980069965116E-6</v>
      </c>
      <c r="K203" s="12">
        <v>4.1145275815651019E-5</v>
      </c>
      <c r="L203" s="6">
        <f>0</f>
        <v>0</v>
      </c>
      <c r="M203" s="6">
        <f t="shared" ref="M203" si="1009">SQRT(I203)</f>
        <v>1.38531986618711E-2</v>
      </c>
      <c r="N203" s="6">
        <v>0.59609624108041936</v>
      </c>
      <c r="O203" s="6">
        <v>1</v>
      </c>
      <c r="P203" s="1">
        <f t="shared" ref="P203" si="1010">P201</f>
        <v>0</v>
      </c>
      <c r="Q203" s="3">
        <f t="shared" ref="Q203" si="1011">SQRT(C$3 + C$4*K201 + C$5*Q201^2)</f>
        <v>1.2584519423845215E-2</v>
      </c>
      <c r="R203" s="12">
        <v>4.5793852035315566E-5</v>
      </c>
      <c r="S203" s="12">
        <v>1.5837012912913749E-4</v>
      </c>
    </row>
    <row r="204" spans="1:20" x14ac:dyDescent="0.25">
      <c r="A204" s="13">
        <f t="shared" ref="A204" si="1012">A202+1</f>
        <v>95</v>
      </c>
      <c r="B204" s="10" cm="1">
        <f t="array" ref="B204">INDEX(DCC_results!B$17:B$1274,$A204)</f>
        <v>9.2351454463335259E-3</v>
      </c>
      <c r="C204" s="10" cm="1">
        <f t="array" ref="C204">INDEX(DCC_results!C$17:C$1274,$A204)</f>
        <v>2.2845691382765487E-2</v>
      </c>
      <c r="D204" s="10">
        <f t="shared" ref="D204" si="1013">B204-B$2</f>
        <v>8.4889905092978175E-3</v>
      </c>
      <c r="E204" s="10">
        <f t="shared" ref="E204" si="1014">C204-C$2</f>
        <v>2.1242717502473626E-2</v>
      </c>
      <c r="F204" s="5">
        <f t="shared" ref="F204" si="1015">D204^2</f>
        <v>7.2062959866948419E-5</v>
      </c>
      <c r="G204" s="5">
        <f t="shared" ref="G204" si="1016">E204^2</f>
        <v>4.5125304688989934E-4</v>
      </c>
      <c r="H204" s="12">
        <f t="array" ref="H204:I205">(1-B$11-B$12)*F$4:G$5 + B$11*J202:K203 + B$12*H202:I203</f>
        <v>5.194802499843759E-5</v>
      </c>
      <c r="I204" s="12">
        <v>5.9888612740766702E-5</v>
      </c>
      <c r="J204" s="12">
        <f t="array" ref="J204:K205">MMULT(TRANSPOSE(D202:E202),D202:E202)</f>
        <v>1.4538023323206072E-4</v>
      </c>
      <c r="K204" s="12">
        <v>1.5502923881722313E-4</v>
      </c>
      <c r="L204" s="6">
        <f t="shared" ref="L204" si="1017">SQRT(H204)</f>
        <v>7.2074978320106065E-3</v>
      </c>
      <c r="M204" s="6">
        <f>0</f>
        <v>0</v>
      </c>
      <c r="N204" s="6">
        <f t="array" ref="N204:O205">MMULT(MMULT(MINVERSE(L204:M205),H204:I205),MINVERSE(L204:M205))</f>
        <v>1</v>
      </c>
      <c r="O204" s="6">
        <v>0.59863097802601051</v>
      </c>
      <c r="P204" s="3">
        <f t="shared" ref="P204" si="1018">SQRT(B$3 + B$4*J202 + B$5*P202^2)</f>
        <v>5.8953440102747466E-3</v>
      </c>
      <c r="Q204" s="1">
        <f t="shared" ref="Q204" si="1019">Q202</f>
        <v>0</v>
      </c>
      <c r="R204" s="12">
        <f t="array" ref="R204:S205">MMULT(MMULT(P204:Q205,N204:O205),P204:Q205)</f>
        <v>3.4755080999482331E-5</v>
      </c>
      <c r="S204" s="12">
        <v>4.4199374056074548E-5</v>
      </c>
      <c r="T204" s="4" cm="1">
        <f t="array" ref="T204">-1/2*(IFERROR(2*LN(2*PI()) + LN(MDETERM(R204:S205)) + MMULT(MMULT(D204:E204,MINVERSE(R204:S205)),TRANSPOSE(D204:E204)),1000000000))</f>
        <v>6.318749108895565</v>
      </c>
    </row>
    <row r="205" spans="1:20" x14ac:dyDescent="0.25">
      <c r="A205" s="9"/>
      <c r="B205" s="10"/>
      <c r="C205" s="10"/>
      <c r="D205" s="10"/>
      <c r="E205" s="10"/>
      <c r="F205" s="5"/>
      <c r="G205" s="5"/>
      <c r="H205" s="12">
        <v>5.9888612740766702E-5</v>
      </c>
      <c r="I205" s="12">
        <v>1.9266423019077532E-4</v>
      </c>
      <c r="J205" s="12">
        <v>1.5502923881722313E-4</v>
      </c>
      <c r="K205" s="12">
        <v>1.6531865683475438E-4</v>
      </c>
      <c r="L205" s="6">
        <f>0</f>
        <v>0</v>
      </c>
      <c r="M205" s="6">
        <f t="shared" ref="M205" si="1020">SQRT(I205)</f>
        <v>1.3880354108983507E-2</v>
      </c>
      <c r="N205" s="6">
        <v>0.59863097802601051</v>
      </c>
      <c r="O205" s="6">
        <v>0.99999999999999978</v>
      </c>
      <c r="P205" s="1">
        <f t="shared" ref="P205" si="1021">P203</f>
        <v>0</v>
      </c>
      <c r="Q205" s="3">
        <f t="shared" ref="Q205" si="1022">SQRT(C$3 + C$4*K203 + C$5*Q203^2)</f>
        <v>1.2524136129505264E-2</v>
      </c>
      <c r="R205" s="12">
        <v>4.4199374056074548E-5</v>
      </c>
      <c r="S205" s="12">
        <v>1.5685398579037905E-4</v>
      </c>
    </row>
    <row r="206" spans="1:20" x14ac:dyDescent="0.25">
      <c r="A206" s="13">
        <f t="shared" ref="A206" si="1023">A204+1</f>
        <v>96</v>
      </c>
      <c r="B206" s="10" cm="1">
        <f t="array" ref="B206">INDEX(DCC_results!B$17:B$1274,$A206)</f>
        <v>-1.4806703485050754E-3</v>
      </c>
      <c r="C206" s="10" cm="1">
        <f t="array" ref="C206">INDEX(DCC_results!C$17:C$1274,$A206)</f>
        <v>-5.4074921630093975E-3</v>
      </c>
      <c r="D206" s="10">
        <f t="shared" ref="D206" si="1024">B206-B$2</f>
        <v>-2.2268252855407837E-3</v>
      </c>
      <c r="E206" s="10">
        <f t="shared" ref="E206" si="1025">C206-C$2</f>
        <v>-7.0104660433012566E-3</v>
      </c>
      <c r="F206" s="5">
        <f t="shared" ref="F206" si="1026">D206^2</f>
        <v>4.9587508523237926E-6</v>
      </c>
      <c r="G206" s="5">
        <f t="shared" ref="G206" si="1027">E206^2</f>
        <v>4.9146634144279975E-5</v>
      </c>
      <c r="H206" s="12">
        <f t="array" ref="H206:I207">(1-B$11-B$12)*F$4:G$5 + B$11*J204:K205 + B$12*H204:I205</f>
        <v>6.2217342972733063E-5</v>
      </c>
      <c r="I206" s="12">
        <v>7.0900453255952291E-5</v>
      </c>
      <c r="J206" s="12">
        <f t="array" ref="J206:K207">MMULT(TRANSPOSE(D204:E204),D204:E204)</f>
        <v>7.2062959866948419E-5</v>
      </c>
      <c r="K206" s="12">
        <v>1.8032922727019324E-4</v>
      </c>
      <c r="L206" s="6">
        <f t="shared" ref="L206" si="1028">SQRT(H206)</f>
        <v>7.8877970925178512E-3</v>
      </c>
      <c r="M206" s="6">
        <f>0</f>
        <v>0</v>
      </c>
      <c r="N206" s="6">
        <f t="array" ref="N206:O207">MMULT(MMULT(MINVERSE(L206:M207),H206:I207),MINVERSE(L206:M207))</f>
        <v>1</v>
      </c>
      <c r="O206" s="6">
        <v>0.63128305710314181</v>
      </c>
      <c r="P206" s="3">
        <f t="shared" ref="P206" si="1029">SQRT(B$3 + B$4*J204 + B$5*P204^2)</f>
        <v>7.4312822178849583E-3</v>
      </c>
      <c r="Q206" s="1">
        <f t="shared" ref="Q206" si="1030">Q204</f>
        <v>0</v>
      </c>
      <c r="R206" s="12">
        <f t="array" ref="R206:S207">MMULT(MMULT(P206:Q207,N206:O207),P206:Q207)</f>
        <v>5.5223955401853188E-5</v>
      </c>
      <c r="S206" s="12">
        <v>6.0711494372702086E-5</v>
      </c>
      <c r="T206" s="4" cm="1">
        <f t="array" ref="T206">-1/2*(IFERROR(2*LN(2*PI()) + LN(MDETERM(R206:S207)) + MMULT(MMULT(D206:E206,MINVERSE(R206:S207)),TRANSPOSE(D206:E206)),1000000000))</f>
        <v>7.5174678472302983</v>
      </c>
    </row>
    <row r="207" spans="1:20" x14ac:dyDescent="0.25">
      <c r="A207" s="9"/>
      <c r="B207" s="10"/>
      <c r="C207" s="10"/>
      <c r="D207" s="10"/>
      <c r="E207" s="10"/>
      <c r="F207" s="5"/>
      <c r="G207" s="5"/>
      <c r="H207" s="12">
        <v>7.0900453255952291E-5</v>
      </c>
      <c r="I207" s="12">
        <v>2.0273946480867171E-4</v>
      </c>
      <c r="J207" s="12">
        <v>1.8032922727019324E-4</v>
      </c>
      <c r="K207" s="12">
        <v>4.5125304688989934E-4</v>
      </c>
      <c r="L207" s="6">
        <f>0</f>
        <v>0</v>
      </c>
      <c r="M207" s="6">
        <f t="shared" ref="M207" si="1031">SQRT(I207)</f>
        <v>1.4238660920489388E-2</v>
      </c>
      <c r="N207" s="6">
        <v>0.63128305710314181</v>
      </c>
      <c r="O207" s="6">
        <v>1</v>
      </c>
      <c r="P207" s="1">
        <f t="shared" ref="P207" si="1032">P205</f>
        <v>0</v>
      </c>
      <c r="Q207" s="3">
        <f t="shared" ref="Q207" si="1033">SQRT(C$3 + C$4*K205 + C$5*Q205^2)</f>
        <v>1.2941452853670992E-2</v>
      </c>
      <c r="R207" s="12">
        <v>6.0711494372702079E-5</v>
      </c>
      <c r="S207" s="12">
        <v>1.6748120196378907E-4</v>
      </c>
    </row>
    <row r="208" spans="1:20" x14ac:dyDescent="0.25">
      <c r="A208" s="13">
        <f t="shared" ref="A208" si="1034">A206+1</f>
        <v>97</v>
      </c>
      <c r="B208" s="10" cm="1">
        <f t="array" ref="B208">INDEX(DCC_results!B$17:B$1274,$A208)</f>
        <v>5.08751770141469E-3</v>
      </c>
      <c r="C208" s="10" cm="1">
        <f t="array" ref="C208">INDEX(DCC_results!C$17:C$1274,$A208)</f>
        <v>1.3474052053453534E-2</v>
      </c>
      <c r="D208" s="10">
        <f t="shared" ref="D208" si="1035">B208-B$2</f>
        <v>4.3413627643789816E-3</v>
      </c>
      <c r="E208" s="10">
        <f t="shared" ref="E208" si="1036">C208-C$2</f>
        <v>1.1871078173161674E-2</v>
      </c>
      <c r="F208" s="5">
        <f t="shared" ref="F208" si="1037">D208^2</f>
        <v>1.8847430651936313E-5</v>
      </c>
      <c r="G208" s="5">
        <f t="shared" ref="G208" si="1038">E208^2</f>
        <v>1.4092249699331551E-4</v>
      </c>
      <c r="H208" s="12">
        <f t="array" ref="H208:I209">(1-B$11-B$12)*F$4:G$5 + B$11*J206:K207 + B$12*H206:I207</f>
        <v>6.3526008777229663E-5</v>
      </c>
      <c r="I208" s="12">
        <v>8.0308587690934861E-5</v>
      </c>
      <c r="J208" s="12">
        <f t="array" ref="J208:K209">MMULT(TRANSPOSE(D206:E206),D206:E206)</f>
        <v>4.9587508523237926E-6</v>
      </c>
      <c r="K208" s="12">
        <v>1.5611083048648288E-5</v>
      </c>
      <c r="L208" s="6">
        <f t="shared" ref="L208" si="1039">SQRT(H208)</f>
        <v>7.970320494009614E-3</v>
      </c>
      <c r="M208" s="6">
        <f>0</f>
        <v>0</v>
      </c>
      <c r="N208" s="6">
        <f t="array" ref="N208:O209">MMULT(MMULT(MINVERSE(L208:M209),H208:I209),MINVERSE(L208:M209))</f>
        <v>1</v>
      </c>
      <c r="O208" s="6">
        <v>0.66210436829995523</v>
      </c>
      <c r="P208" s="3">
        <f t="shared" ref="P208" si="1040">SQRT(B$3 + B$4*J206 + B$5*P206^2)</f>
        <v>7.6713249534474922E-3</v>
      </c>
      <c r="Q208" s="1">
        <f t="shared" ref="Q208" si="1041">Q206</f>
        <v>0</v>
      </c>
      <c r="R208" s="12">
        <f t="array" ref="R208:S209">MMULT(MMULT(P208:Q209,N208:O209),P208:Q209)</f>
        <v>5.8849226541386167E-5</v>
      </c>
      <c r="S208" s="12">
        <v>7.2386091213849822E-5</v>
      </c>
      <c r="T208" s="4" cm="1">
        <f t="array" ref="T208">-1/2*(IFERROR(2*LN(2*PI()) + LN(MDETERM(R208:S209)) + MMULT(MMULT(D208:E208,MINVERSE(R208:S209)),TRANSPOSE(D208:E208)),1000000000))</f>
        <v>7.2246458519802204</v>
      </c>
    </row>
    <row r="209" spans="1:20" x14ac:dyDescent="0.25">
      <c r="A209" s="9"/>
      <c r="B209" s="10"/>
      <c r="C209" s="10"/>
      <c r="D209" s="10"/>
      <c r="E209" s="10"/>
      <c r="F209" s="5"/>
      <c r="G209" s="5"/>
      <c r="H209" s="12">
        <v>8.0308587690934861E-5</v>
      </c>
      <c r="I209" s="12">
        <v>2.3158983871042854E-4</v>
      </c>
      <c r="J209" s="12">
        <v>1.5611083048648288E-5</v>
      </c>
      <c r="K209" s="12">
        <v>4.9146634144279975E-5</v>
      </c>
      <c r="L209" s="6">
        <f>0</f>
        <v>0</v>
      </c>
      <c r="M209" s="6">
        <f t="shared" ref="M209" si="1042">SQRT(I209)</f>
        <v>1.5218076051539121E-2</v>
      </c>
      <c r="N209" s="6">
        <v>0.66210436829995511</v>
      </c>
      <c r="O209" s="6">
        <v>1.0000000000000002</v>
      </c>
      <c r="P209" s="1">
        <f t="shared" ref="P209" si="1043">P207</f>
        <v>0</v>
      </c>
      <c r="Q209" s="3">
        <f t="shared" ref="Q209" si="1044">SQRT(C$3 + C$4*K207 + C$5*Q207^2)</f>
        <v>1.4251425042406628E-2</v>
      </c>
      <c r="R209" s="12">
        <v>7.2386091213849809E-5</v>
      </c>
      <c r="S209" s="12">
        <v>2.0310311573933481E-4</v>
      </c>
    </row>
    <row r="210" spans="1:20" x14ac:dyDescent="0.25">
      <c r="A210" s="13">
        <f t="shared" ref="A210" si="1045">A208+1</f>
        <v>98</v>
      </c>
      <c r="B210" s="10" cm="1">
        <f t="array" ref="B210">INDEX(DCC_results!B$17:B$1274,$A210)</f>
        <v>2.357729748192483E-3</v>
      </c>
      <c r="C210" s="10" cm="1">
        <f t="array" ref="C210">INDEX(DCC_results!C$17:C$1274,$A210)</f>
        <v>8.1636139998013668E-3</v>
      </c>
      <c r="D210" s="10">
        <f t="shared" ref="D210" si="1046">B210-B$2</f>
        <v>1.6115748111567747E-3</v>
      </c>
      <c r="E210" s="10">
        <f t="shared" ref="E210" si="1047">C210-C$2</f>
        <v>6.5606401195095077E-3</v>
      </c>
      <c r="F210" s="5">
        <f t="shared" ref="F210" si="1048">D210^2</f>
        <v>2.597173371954994E-6</v>
      </c>
      <c r="G210" s="5">
        <f t="shared" ref="G210" si="1049">E210^2</f>
        <v>4.3041998777717727E-5</v>
      </c>
      <c r="H210" s="12">
        <f t="array" ref="H210:I211">(1-B$11-B$12)*F$4:G$5 + B$11*J208:K209 + B$12*H208:I209</f>
        <v>5.9243440322228747E-5</v>
      </c>
      <c r="I210" s="12">
        <v>7.3993284514557945E-5</v>
      </c>
      <c r="J210" s="12">
        <f t="array" ref="J210:K211">MMULT(TRANSPOSE(D208:E208),D208:E208)</f>
        <v>1.8847430651936313E-5</v>
      </c>
      <c r="K210" s="12">
        <v>5.153665675399616E-5</v>
      </c>
      <c r="L210" s="6">
        <f t="shared" ref="L210" si="1050">SQRT(H210)</f>
        <v>7.6969760505167708E-3</v>
      </c>
      <c r="M210" s="6">
        <f>0</f>
        <v>0</v>
      </c>
      <c r="N210" s="6">
        <f t="array" ref="N210:O211">MMULT(MMULT(MINVERSE(L210:M211),H210:I211),MINVERSE(L210:M211))</f>
        <v>0.99999999999999978</v>
      </c>
      <c r="O210" s="6">
        <v>0.64789484232053862</v>
      </c>
      <c r="P210" s="3">
        <f t="shared" ref="P210" si="1051">SQRT(B$3 + B$4*J208 + B$5*P208^2)</f>
        <v>7.1448509877732897E-3</v>
      </c>
      <c r="Q210" s="1">
        <f t="shared" ref="Q210" si="1052">Q208</f>
        <v>0</v>
      </c>
      <c r="R210" s="12">
        <f t="array" ref="R210:S211">MMULT(MMULT(P210:Q211,N210:O211),P210:Q211)</f>
        <v>5.1048895637484943E-5</v>
      </c>
      <c r="S210" s="12">
        <v>6.430060961137038E-5</v>
      </c>
      <c r="T210" s="4" cm="1">
        <f t="array" ref="T210">-1/2*(IFERROR(2*LN(2*PI()) + LN(MDETERM(R210:S211)) + MMULT(MMULT(D210:E210,MINVERSE(R210:S211)),TRANSPOSE(D210:E210)),1000000000))</f>
        <v>7.5350842890027669</v>
      </c>
    </row>
    <row r="211" spans="1:20" x14ac:dyDescent="0.25">
      <c r="A211" s="9"/>
      <c r="B211" s="10"/>
      <c r="C211" s="10"/>
      <c r="D211" s="10"/>
      <c r="E211" s="10"/>
      <c r="F211" s="5"/>
      <c r="G211" s="5"/>
      <c r="H211" s="12">
        <v>7.3993284514557945E-5</v>
      </c>
      <c r="I211" s="12">
        <v>2.2015841796504086E-4</v>
      </c>
      <c r="J211" s="12">
        <v>5.153665675399616E-5</v>
      </c>
      <c r="K211" s="12">
        <v>1.4092249699331551E-4</v>
      </c>
      <c r="L211" s="6">
        <f>0</f>
        <v>0</v>
      </c>
      <c r="M211" s="6">
        <f t="shared" ref="M211" si="1053">SQRT(I211)</f>
        <v>1.4837736281692058E-2</v>
      </c>
      <c r="N211" s="6">
        <v>0.64789484232053862</v>
      </c>
      <c r="O211" s="6">
        <v>1.0000000000000002</v>
      </c>
      <c r="P211" s="1">
        <f t="shared" ref="P211" si="1054">P209</f>
        <v>0</v>
      </c>
      <c r="Q211" s="3">
        <f t="shared" ref="Q211" si="1055">SQRT(C$3 + C$4*K209 + C$5*Q209^2)</f>
        <v>1.3890484430922008E-2</v>
      </c>
      <c r="R211" s="12">
        <v>6.430060961137038E-5</v>
      </c>
      <c r="S211" s="12">
        <v>1.9294555772568674E-4</v>
      </c>
    </row>
    <row r="212" spans="1:20" x14ac:dyDescent="0.25">
      <c r="A212" s="13">
        <f t="shared" ref="A212" si="1056">A210+1</f>
        <v>99</v>
      </c>
      <c r="B212" s="10" cm="1">
        <f t="array" ref="B212">INDEX(DCC_results!B$17:B$1274,$A212)</f>
        <v>2.2527958806020099E-3</v>
      </c>
      <c r="C212" s="10" cm="1">
        <f t="array" ref="C212">INDEX(DCC_results!C$17:C$1274,$A212)</f>
        <v>4.7042492480913189E-3</v>
      </c>
      <c r="D212" s="10">
        <f t="shared" ref="D212" si="1057">B212-B$2</f>
        <v>1.5066409435663015E-3</v>
      </c>
      <c r="E212" s="10">
        <f t="shared" ref="E212" si="1058">C212-C$2</f>
        <v>3.1012753677994594E-3</v>
      </c>
      <c r="F212" s="5">
        <f t="shared" ref="F212" si="1059">D212^2</f>
        <v>2.2699669328303555E-6</v>
      </c>
      <c r="G212" s="5">
        <f t="shared" ref="G212" si="1060">E212^2</f>
        <v>9.6179089069196726E-6</v>
      </c>
      <c r="H212" s="12">
        <f t="array" ref="H212:I213">(1-B$11-B$12)*F$4:G$5 + B$11*J210:K211 + B$12*H210:I211</f>
        <v>5.7412331079733709E-5</v>
      </c>
      <c r="I212" s="12">
        <v>7.2482731004693099E-5</v>
      </c>
      <c r="J212" s="12">
        <f t="array" ref="J212:K213">MMULT(TRANSPOSE(D210:E210),D210:E210)</f>
        <v>2.597173371954994E-6</v>
      </c>
      <c r="K212" s="12">
        <v>1.0572962361666095E-5</v>
      </c>
      <c r="L212" s="6">
        <f t="shared" ref="L212" si="1061">SQRT(H212)</f>
        <v>7.5770925215239192E-3</v>
      </c>
      <c r="M212" s="6">
        <f>0</f>
        <v>0</v>
      </c>
      <c r="N212" s="6">
        <f t="array" ref="N212:O213">MMULT(MMULT(MINVERSE(L212:M213),H212:I213),MINVERSE(L212:M213))</f>
        <v>1</v>
      </c>
      <c r="O212" s="6">
        <v>0.64569898526838232</v>
      </c>
      <c r="P212" s="3">
        <f t="shared" ref="P212" si="1062">SQRT(B$3 + B$4*J210 + B$5*P210^2)</f>
        <v>6.8902400756615497E-3</v>
      </c>
      <c r="Q212" s="1">
        <f t="shared" ref="Q212" si="1063">Q210</f>
        <v>0</v>
      </c>
      <c r="R212" s="12">
        <f t="array" ref="R212:S213">MMULT(MMULT(P212:Q213,N212:O213),P212:Q213)</f>
        <v>4.7475408300252476E-5</v>
      </c>
      <c r="S212" s="12">
        <v>6.1913808438427179E-5</v>
      </c>
      <c r="T212" s="4" cm="1">
        <f t="array" ref="T212">-1/2*(IFERROR(2*LN(2*PI()) + LN(MDETERM(R212:S213)) + MMULT(MMULT(D212:E212,MINVERSE(R212:S213)),TRANSPOSE(D212:E212)),1000000000))</f>
        <v>7.6545646924773063</v>
      </c>
    </row>
    <row r="213" spans="1:20" x14ac:dyDescent="0.25">
      <c r="A213" s="9"/>
      <c r="B213" s="10"/>
      <c r="C213" s="10"/>
      <c r="D213" s="10"/>
      <c r="E213" s="10"/>
      <c r="F213" s="5"/>
      <c r="G213" s="5"/>
      <c r="H213" s="12">
        <v>7.2482731004693099E-5</v>
      </c>
      <c r="I213" s="12">
        <v>2.1948442542579457E-4</v>
      </c>
      <c r="J213" s="12">
        <v>1.0572962361666095E-5</v>
      </c>
      <c r="K213" s="12">
        <v>4.3041998777717727E-5</v>
      </c>
      <c r="L213" s="6">
        <f>0</f>
        <v>0</v>
      </c>
      <c r="M213" s="6">
        <f t="shared" ref="M213" si="1064">SQRT(I213)</f>
        <v>1.4815006764284469E-2</v>
      </c>
      <c r="N213" s="6">
        <v>0.64569898526838232</v>
      </c>
      <c r="O213" s="6">
        <v>1</v>
      </c>
      <c r="P213" s="1">
        <f t="shared" ref="P213" si="1065">P211</f>
        <v>0</v>
      </c>
      <c r="Q213" s="3">
        <f t="shared" ref="Q213" si="1066">SQRT(C$3 + C$4*K211 + C$5*Q211^2)</f>
        <v>1.3916276881809868E-2</v>
      </c>
      <c r="R213" s="12">
        <v>6.1913808438427179E-5</v>
      </c>
      <c r="S213" s="12">
        <v>1.936627622511958E-4</v>
      </c>
    </row>
    <row r="214" spans="1:20" x14ac:dyDescent="0.25">
      <c r="A214" s="13">
        <f t="shared" ref="A214" si="1067">A212+1</f>
        <v>100</v>
      </c>
      <c r="B214" s="10" cm="1">
        <f t="array" ref="B214">INDEX(DCC_results!B$17:B$1274,$A214)</f>
        <v>-4.1413049124281454E-3</v>
      </c>
      <c r="C214" s="10" cm="1">
        <f t="array" ref="C214">INDEX(DCC_results!C$17:C$1274,$A214)</f>
        <v>1.8191525944120324E-2</v>
      </c>
      <c r="D214" s="10">
        <f t="shared" ref="D214" si="1068">B214-B$2</f>
        <v>-4.8874598494638537E-3</v>
      </c>
      <c r="E214" s="10">
        <f t="shared" ref="E214" si="1069">C214-C$2</f>
        <v>1.6588552063828463E-2</v>
      </c>
      <c r="F214" s="5">
        <f t="shared" ref="F214" si="1070">D214^2</f>
        <v>2.3887263780121234E-5</v>
      </c>
      <c r="G214" s="5">
        <f t="shared" ref="G214" si="1071">E214^2</f>
        <v>2.7518005957434755E-4</v>
      </c>
      <c r="H214" s="12">
        <f t="array" ref="H214:I215">(1-B$11-B$12)*F$4:G$5 + B$11*J212:K213 + B$12*H212:I213</f>
        <v>5.4920203642901244E-5</v>
      </c>
      <c r="I214" s="12">
        <v>6.8304066200263372E-5</v>
      </c>
      <c r="J214" s="12">
        <f t="array" ref="J214:K215">MMULT(TRANSPOSE(D212:E212),D212:E212)</f>
        <v>2.2699669328303555E-6</v>
      </c>
      <c r="K214" s="12">
        <v>4.6725084464003062E-6</v>
      </c>
      <c r="L214" s="6">
        <f t="shared" ref="L214" si="1072">SQRT(H214)</f>
        <v>7.4108166650444975E-3</v>
      </c>
      <c r="M214" s="6">
        <f>0</f>
        <v>0</v>
      </c>
      <c r="N214" s="6">
        <f t="array" ref="N214:O215">MMULT(MMULT(MINVERSE(L214:M215),H214:I215),MINVERSE(L214:M215))</f>
        <v>1</v>
      </c>
      <c r="O214" s="6">
        <v>0.63377848096268241</v>
      </c>
      <c r="P214" s="3">
        <f t="shared" ref="P214" si="1073">SQRT(B$3 + B$4*J212 + B$5*P212^2)</f>
        <v>6.5046722925010065E-3</v>
      </c>
      <c r="Q214" s="1">
        <f t="shared" ref="Q214" si="1074">Q212</f>
        <v>0</v>
      </c>
      <c r="R214" s="12">
        <f t="array" ref="R214:S215">MMULT(MMULT(P214:Q215,N214:O215),P214:Q215)</f>
        <v>4.2310761632830297E-5</v>
      </c>
      <c r="S214" s="12">
        <v>5.6058460218859906E-5</v>
      </c>
      <c r="T214" s="4" cm="1">
        <f t="array" ref="T214">-1/2*(IFERROR(2*LN(2*PI()) + LN(MDETERM(R214:S215)) + MMULT(MMULT(D214:E214,MINVERSE(R214:S215)),TRANSPOSE(D214:E214)),1000000000))</f>
        <v>5.0656359528450405</v>
      </c>
    </row>
    <row r="215" spans="1:20" x14ac:dyDescent="0.25">
      <c r="A215" s="9"/>
      <c r="B215" s="10"/>
      <c r="C215" s="10"/>
      <c r="D215" s="10"/>
      <c r="E215" s="10"/>
      <c r="F215" s="5"/>
      <c r="G215" s="5"/>
      <c r="H215" s="12">
        <v>6.8304066200263372E-5</v>
      </c>
      <c r="I215" s="12">
        <v>2.1148813105523084E-4</v>
      </c>
      <c r="J215" s="12">
        <v>4.6725084464003062E-6</v>
      </c>
      <c r="K215" s="12">
        <v>9.6179089069196726E-6</v>
      </c>
      <c r="L215" s="6">
        <f>0</f>
        <v>0</v>
      </c>
      <c r="M215" s="6">
        <f t="shared" ref="M215" si="1075">SQRT(I215)</f>
        <v>1.4542631503797063E-2</v>
      </c>
      <c r="N215" s="6">
        <v>0.63377848096268241</v>
      </c>
      <c r="O215" s="6">
        <v>1</v>
      </c>
      <c r="P215" s="1">
        <f t="shared" ref="P215" si="1076">P213</f>
        <v>0</v>
      </c>
      <c r="Q215" s="3">
        <f t="shared" ref="Q215" si="1077">SQRT(C$3 + C$4*K213 + C$5*Q213^2)</f>
        <v>1.3598100726118417E-2</v>
      </c>
      <c r="R215" s="12">
        <v>5.6058460218859906E-5</v>
      </c>
      <c r="S215" s="12">
        <v>1.8490834335766222E-4</v>
      </c>
    </row>
    <row r="216" spans="1:20" x14ac:dyDescent="0.25">
      <c r="A216" s="13">
        <f t="shared" ref="A216" si="1078">A214+1</f>
        <v>101</v>
      </c>
      <c r="B216" s="10" cm="1">
        <f t="array" ref="B216">INDEX(DCC_results!B$17:B$1274,$A216)</f>
        <v>2.7691899171140566E-3</v>
      </c>
      <c r="C216" s="10" cm="1">
        <f t="array" ref="C216">INDEX(DCC_results!C$17:C$1274,$A216)</f>
        <v>-1.5755719005244861E-2</v>
      </c>
      <c r="D216" s="10">
        <f t="shared" ref="D216" si="1079">B216-B$2</f>
        <v>2.0230349800783483E-3</v>
      </c>
      <c r="E216" s="10">
        <f t="shared" ref="E216" si="1080">C216-C$2</f>
        <v>-1.7358692885536722E-2</v>
      </c>
      <c r="F216" s="5">
        <f t="shared" ref="F216" si="1081">D216^2</f>
        <v>4.0926705306206027E-6</v>
      </c>
      <c r="G216" s="5">
        <f t="shared" ref="G216" si="1082">E216^2</f>
        <v>3.0132421869438324E-4</v>
      </c>
      <c r="H216" s="12">
        <f t="array" ref="H216:I217">(1-B$11-B$12)*F$4:G$5 + B$11*J214:K215 + B$12*H214:I215</f>
        <v>5.3206864823963695E-5</v>
      </c>
      <c r="I216" s="12">
        <v>6.5018981733665763E-5</v>
      </c>
      <c r="J216" s="12">
        <f t="array" ref="J216:K217">MMULT(TRANSPOSE(D214:E214),D214:E214)</f>
        <v>2.3887263780121234E-5</v>
      </c>
      <c r="K216" s="12">
        <v>-8.1075882172702352E-5</v>
      </c>
      <c r="L216" s="6">
        <f t="shared" ref="L216" si="1083">SQRT(H216)</f>
        <v>7.2943035873182368E-3</v>
      </c>
      <c r="M216" s="6">
        <f>0</f>
        <v>0</v>
      </c>
      <c r="N216" s="6">
        <f t="array" ref="N216:O217">MMULT(MMULT(MINVERSE(L216:M217),H216:I217),MINVERSE(L216:M217))</f>
        <v>1</v>
      </c>
      <c r="O216" s="6">
        <v>0.62485240181117108</v>
      </c>
      <c r="P216" s="3">
        <f t="shared" ref="P216" si="1084">SQRT(B$3 + B$4*J214 + B$5*P214^2)</f>
        <v>6.2015459639441746E-3</v>
      </c>
      <c r="Q216" s="1">
        <f t="shared" ref="Q216" si="1085">Q214</f>
        <v>0</v>
      </c>
      <c r="R216" s="12">
        <f t="array" ref="R216:S217">MMULT(MMULT(P216:Q217,N216:O217),P216:Q217)</f>
        <v>3.8459172342912279E-5</v>
      </c>
      <c r="S216" s="12">
        <v>5.1234463472022226E-5</v>
      </c>
      <c r="T216" s="4" cm="1">
        <f t="array" ref="T216">-1/2*(IFERROR(2*LN(2*PI()) + LN(MDETERM(R216:S217)) + MMULT(MMULT(D216:E216,MINVERSE(R216:S217)),TRANSPOSE(D216:E216)),1000000000))</f>
        <v>5.8782695149027901</v>
      </c>
    </row>
    <row r="217" spans="1:20" x14ac:dyDescent="0.25">
      <c r="A217" s="9"/>
      <c r="B217" s="10"/>
      <c r="C217" s="10"/>
      <c r="D217" s="10"/>
      <c r="E217" s="10"/>
      <c r="F217" s="5"/>
      <c r="G217" s="5"/>
      <c r="H217" s="12">
        <v>6.5018981733665763E-5</v>
      </c>
      <c r="I217" s="12">
        <v>2.0349688757200052E-4</v>
      </c>
      <c r="J217" s="12">
        <v>-8.1075882172702352E-5</v>
      </c>
      <c r="K217" s="12">
        <v>2.7518005957434755E-4</v>
      </c>
      <c r="L217" s="6">
        <f>0</f>
        <v>0</v>
      </c>
      <c r="M217" s="6">
        <f t="shared" ref="M217" si="1086">SQRT(I217)</f>
        <v>1.4265233526725055E-2</v>
      </c>
      <c r="N217" s="6">
        <v>0.62485240181117108</v>
      </c>
      <c r="O217" s="6">
        <v>1</v>
      </c>
      <c r="P217" s="1">
        <f t="shared" ref="P217" si="1087">P215</f>
        <v>0</v>
      </c>
      <c r="Q217" s="3">
        <f t="shared" ref="Q217" si="1088">SQRT(C$3 + C$4*K215 + C$5*Q215^2)</f>
        <v>1.3221623384987587E-2</v>
      </c>
      <c r="R217" s="12">
        <v>5.1234463472022226E-5</v>
      </c>
      <c r="S217" s="12">
        <v>1.7481132493445061E-4</v>
      </c>
    </row>
    <row r="218" spans="1:20" x14ac:dyDescent="0.25">
      <c r="A218" s="13">
        <f t="shared" ref="A218" si="1089">A216+1</f>
        <v>102</v>
      </c>
      <c r="B218" s="10" cm="1">
        <f t="array" ref="B218">INDEX(DCC_results!B$17:B$1274,$A218)</f>
        <v>-3.740377158637509E-3</v>
      </c>
      <c r="C218" s="10" cm="1">
        <f t="array" ref="C218">INDEX(DCC_results!C$17:C$1274,$A218)</f>
        <v>-1.4705852166233435E-2</v>
      </c>
      <c r="D218" s="10">
        <f t="shared" ref="D218" si="1090">B218-B$2</f>
        <v>-4.4865320956732173E-3</v>
      </c>
      <c r="E218" s="10">
        <f t="shared" ref="E218" si="1091">C218-C$2</f>
        <v>-1.6308826046525296E-2</v>
      </c>
      <c r="F218" s="5">
        <f t="shared" ref="F218" si="1092">D218^2</f>
        <v>2.0128970245505911E-5</v>
      </c>
      <c r="G218" s="5">
        <f t="shared" ref="G218" si="1093">E218^2</f>
        <v>2.6597780701582193E-4</v>
      </c>
      <c r="H218" s="12">
        <f t="array" ref="H218:I219">(1-B$11-B$12)*F$4:G$5 + B$11*J216:K217 + B$12*H216:I217</f>
        <v>5.3711453519535024E-5</v>
      </c>
      <c r="I218" s="12">
        <v>5.6188505297077466E-5</v>
      </c>
      <c r="J218" s="12">
        <f t="array" ref="J218:K219">MMULT(TRANSPOSE(D216:E216),D216:E216)</f>
        <v>4.0926705306206027E-6</v>
      </c>
      <c r="K218" s="12">
        <v>-3.5117242915877947E-5</v>
      </c>
      <c r="L218" s="6">
        <f t="shared" ref="L218" si="1094">SQRT(H218)</f>
        <v>7.3288098296745994E-3</v>
      </c>
      <c r="M218" s="6">
        <f>0</f>
        <v>0</v>
      </c>
      <c r="N218" s="6">
        <f t="array" ref="N218:O219">MMULT(MMULT(MINVERSE(L218:M219),H218:I219),MINVERSE(L218:M219))</f>
        <v>0.99999999999999967</v>
      </c>
      <c r="O218" s="6">
        <v>0.51861916716836298</v>
      </c>
      <c r="P218" s="3">
        <f t="shared" ref="P218" si="1095">SQRT(B$3 + B$4*J216 + B$5*P216^2)</f>
        <v>6.2447672988813598E-3</v>
      </c>
      <c r="Q218" s="1">
        <f t="shared" ref="Q218" si="1096">Q216</f>
        <v>0</v>
      </c>
      <c r="R218" s="12">
        <f t="array" ref="R218:S219">MMULT(MMULT(P218:Q219,N218:O219),P218:Q219)</f>
        <v>3.8997118617177983E-5</v>
      </c>
      <c r="S218" s="12">
        <v>4.4890795656990216E-5</v>
      </c>
      <c r="T218" s="4" cm="1">
        <f t="array" ref="T218">-1/2*(IFERROR(2*LN(2*PI()) + LN(MDETERM(R218:S219)) + MMULT(MMULT(D218:E218,MINVERSE(R218:S219)),TRANSPOSE(D218:E218)),1000000000))</f>
        <v>6.9732517947070498</v>
      </c>
    </row>
    <row r="219" spans="1:20" x14ac:dyDescent="0.25">
      <c r="A219" s="9"/>
      <c r="B219" s="10"/>
      <c r="C219" s="10"/>
      <c r="D219" s="10"/>
      <c r="E219" s="10"/>
      <c r="F219" s="5"/>
      <c r="G219" s="5"/>
      <c r="H219" s="12">
        <v>5.6188505297077466E-5</v>
      </c>
      <c r="I219" s="12">
        <v>2.1853999387487817E-4</v>
      </c>
      <c r="J219" s="12">
        <v>-3.5117242915877947E-5</v>
      </c>
      <c r="K219" s="12">
        <v>3.0132421869438324E-4</v>
      </c>
      <c r="L219" s="6">
        <f>0</f>
        <v>0</v>
      </c>
      <c r="M219" s="6">
        <f t="shared" ref="M219" si="1097">SQRT(I219)</f>
        <v>1.4783098250193636E-2</v>
      </c>
      <c r="N219" s="6">
        <v>0.51861916716836298</v>
      </c>
      <c r="O219" s="6">
        <v>1</v>
      </c>
      <c r="P219" s="1">
        <f t="shared" ref="P219" si="1098">P217</f>
        <v>0</v>
      </c>
      <c r="Q219" s="3">
        <f t="shared" ref="Q219" si="1099">SQRT(C$3 + C$4*K217 + C$5*Q217^2)</f>
        <v>1.3860933498120613E-2</v>
      </c>
      <c r="R219" s="12">
        <v>4.4890795656990223E-5</v>
      </c>
      <c r="S219" s="12">
        <v>1.9212547743932215E-4</v>
      </c>
    </row>
    <row r="220" spans="1:20" x14ac:dyDescent="0.25">
      <c r="A220" s="13">
        <f t="shared" ref="A220" si="1100">A218+1</f>
        <v>103</v>
      </c>
      <c r="B220" s="10" cm="1">
        <f t="array" ref="B220">INDEX(DCC_results!B$17:B$1274,$A220)</f>
        <v>-1.0128865367728945E-2</v>
      </c>
      <c r="C220" s="10" cm="1">
        <f t="array" ref="C220">INDEX(DCC_results!C$17:C$1274,$A220)</f>
        <v>-2.7129975124377981E-2</v>
      </c>
      <c r="D220" s="10">
        <f t="shared" ref="D220" si="1101">B220-B$2</f>
        <v>-1.0875020304764654E-2</v>
      </c>
      <c r="E220" s="10">
        <f t="shared" ref="E220" si="1102">C220-C$2</f>
        <v>-2.8732949004669842E-2</v>
      </c>
      <c r="F220" s="5">
        <f t="shared" ref="F220" si="1103">D220^2</f>
        <v>1.1826606662904351E-4</v>
      </c>
      <c r="G220" s="5">
        <f t="shared" ref="G220" si="1104">E220^2</f>
        <v>8.2558235850495765E-4</v>
      </c>
      <c r="H220" s="12">
        <f t="array" ref="H220:I221">(1-B$11-B$12)*F$4:G$5 + B$11*J218:K219 + B$12*H218:I219</f>
        <v>5.2528476484644867E-5</v>
      </c>
      <c r="I220" s="12">
        <v>5.3747054417673871E-5</v>
      </c>
      <c r="J220" s="12">
        <f t="array" ref="J220:K221">MMULT(TRANSPOSE(D218:E218),D218:E218)</f>
        <v>2.0128970245505911E-5</v>
      </c>
      <c r="K220" s="12">
        <v>7.3170071500487083E-5</v>
      </c>
      <c r="L220" s="6">
        <f t="shared" ref="L220" si="1105">SQRT(H220)</f>
        <v>7.2476531708301874E-3</v>
      </c>
      <c r="M220" s="6">
        <f>0</f>
        <v>0</v>
      </c>
      <c r="N220" s="6">
        <f t="array" ref="N220:O221">MMULT(MMULT(MINVERSE(L220:M221),H220:I221),MINVERSE(L220:M221))</f>
        <v>0.99999999999999978</v>
      </c>
      <c r="O220" s="6">
        <v>0.48819369830711729</v>
      </c>
      <c r="P220" s="3">
        <f t="shared" ref="P220" si="1106">SQRT(B$3 + B$4*J218 + B$5*P218^2)</f>
        <v>6.0253692822207147E-3</v>
      </c>
      <c r="Q220" s="1">
        <f t="shared" ref="Q220" si="1107">Q218</f>
        <v>0</v>
      </c>
      <c r="R220" s="12">
        <f t="array" ref="R220:S221">MMULT(MMULT(P220:Q221,N220:O221),P220:Q221)</f>
        <v>3.6305074987128959E-5</v>
      </c>
      <c r="S220" s="12">
        <v>4.2453125327239961E-5</v>
      </c>
      <c r="T220" s="4" cm="1">
        <f t="array" ref="T220">-1/2*(IFERROR(2*LN(2*PI()) + LN(MDETERM(R220:S221)) + MMULT(MMULT(D220:E220,MINVERSE(R220:S221)),TRANSPOSE(D220:E220)),1000000000))</f>
        <v>5.2110648240229498</v>
      </c>
    </row>
    <row r="221" spans="1:20" x14ac:dyDescent="0.25">
      <c r="A221" s="9"/>
      <c r="B221" s="10"/>
      <c r="C221" s="10"/>
      <c r="D221" s="10"/>
      <c r="E221" s="10"/>
      <c r="F221" s="5"/>
      <c r="G221" s="5"/>
      <c r="H221" s="12">
        <v>5.3747054417673871E-5</v>
      </c>
      <c r="I221" s="12">
        <v>2.3074388082899017E-4</v>
      </c>
      <c r="J221" s="12">
        <v>7.3170071500487083E-5</v>
      </c>
      <c r="K221" s="12">
        <v>2.6597780701582193E-4</v>
      </c>
      <c r="L221" s="6">
        <f>0</f>
        <v>0</v>
      </c>
      <c r="M221" s="6">
        <f t="shared" ref="M221" si="1108">SQRT(I221)</f>
        <v>1.5190256114660811E-2</v>
      </c>
      <c r="N221" s="6">
        <v>0.48819369830711734</v>
      </c>
      <c r="O221" s="6">
        <v>1</v>
      </c>
      <c r="P221" s="1">
        <f t="shared" ref="P221" si="1109">P219</f>
        <v>0</v>
      </c>
      <c r="Q221" s="3">
        <f t="shared" ref="Q221" si="1110">SQRT(C$3 + C$4*K219 + C$5*Q219^2)</f>
        <v>1.4432242898706251E-2</v>
      </c>
      <c r="R221" s="12">
        <v>4.2453125327239968E-5</v>
      </c>
      <c r="S221" s="12">
        <v>2.0828963508725702E-4</v>
      </c>
    </row>
    <row r="222" spans="1:20" x14ac:dyDescent="0.25">
      <c r="A222" s="13">
        <f t="shared" ref="A222" si="1111">A220+1</f>
        <v>104</v>
      </c>
      <c r="B222" s="10" cm="1">
        <f t="array" ref="B222">INDEX(DCC_results!B$17:B$1274,$A222)</f>
        <v>1.0922987662490113E-2</v>
      </c>
      <c r="C222" s="10" cm="1">
        <f t="array" ref="C222">INDEX(DCC_results!C$17:C$1274,$A222)</f>
        <v>3.0363531761885776E-2</v>
      </c>
      <c r="D222" s="10">
        <f t="shared" ref="D222" si="1112">B222-B$2</f>
        <v>1.0176832725454405E-2</v>
      </c>
      <c r="E222" s="10">
        <f t="shared" ref="E222" si="1113">C222-C$2</f>
        <v>2.8760557881593915E-2</v>
      </c>
      <c r="F222" s="5">
        <f t="shared" ref="F222" si="1114">D222^2</f>
        <v>1.0356792432187973E-4</v>
      </c>
      <c r="G222" s="5">
        <f t="shared" ref="G222" si="1115">E222^2</f>
        <v>8.2716968966051391E-4</v>
      </c>
      <c r="H222" s="12">
        <f t="array" ref="H222:I223">(1-B$11-B$12)*F$4:G$5 + B$11*J220:K221 + B$12*H220:I221</f>
        <v>5.2962420671380351E-5</v>
      </c>
      <c r="I222" s="12">
        <v>6.0434626406666647E-5</v>
      </c>
      <c r="J222" s="12">
        <f t="array" ref="J222:K223">MMULT(TRANSPOSE(D220:E220),D220:E220)</f>
        <v>1.1826606662904351E-4</v>
      </c>
      <c r="K222" s="12">
        <v>3.1247140384155187E-4</v>
      </c>
      <c r="L222" s="6">
        <f t="shared" ref="L222" si="1116">SQRT(H222)</f>
        <v>7.2775284727289351E-3</v>
      </c>
      <c r="M222" s="6">
        <f>0</f>
        <v>0</v>
      </c>
      <c r="N222" s="6">
        <f t="array" ref="N222:O223">MMULT(MMULT(MINVERSE(L222:M223),H222:I223),MINVERSE(L222:M223))</f>
        <v>0.99999999999999989</v>
      </c>
      <c r="O222" s="6">
        <v>0.54023310154669602</v>
      </c>
      <c r="P222" s="3">
        <f t="shared" ref="P222" si="1117">SQRT(B$3 + B$4*J220 + B$5*P220^2)</f>
        <v>6.0684168613512239E-3</v>
      </c>
      <c r="Q222" s="1">
        <f t="shared" ref="Q222" si="1118">Q220</f>
        <v>0</v>
      </c>
      <c r="R222" s="12">
        <f t="array" ref="R222:S223">MMULT(MMULT(P222:Q223,N222:O223),P222:Q223)</f>
        <v>3.6825683203131832E-5</v>
      </c>
      <c r="S222" s="12">
        <v>4.8369970025007547E-5</v>
      </c>
      <c r="T222" s="4" cm="1">
        <f t="array" ref="T222">-1/2*(IFERROR(2*LN(2*PI()) + LN(MDETERM(R222:S223)) + MMULT(MMULT(D222:E222,MINVERSE(R222:S223)),TRANSPOSE(D222:E222)),1000000000))</f>
        <v>5.4807970354761588</v>
      </c>
    </row>
    <row r="223" spans="1:20" x14ac:dyDescent="0.25">
      <c r="A223" s="9"/>
      <c r="B223" s="10"/>
      <c r="C223" s="10"/>
      <c r="D223" s="10"/>
      <c r="E223" s="10"/>
      <c r="F223" s="5"/>
      <c r="G223" s="5"/>
      <c r="H223" s="12">
        <v>6.0434626406666647E-5</v>
      </c>
      <c r="I223" s="12">
        <v>2.3628789580973825E-4</v>
      </c>
      <c r="J223" s="12">
        <v>3.1247140384155187E-4</v>
      </c>
      <c r="K223" s="12">
        <v>8.2558235850495765E-4</v>
      </c>
      <c r="L223" s="6">
        <f>0</f>
        <v>0</v>
      </c>
      <c r="M223" s="6">
        <f t="shared" ref="M223" si="1119">SQRT(I223)</f>
        <v>1.537165885029128E-2</v>
      </c>
      <c r="N223" s="6">
        <v>0.54023310154669602</v>
      </c>
      <c r="O223" s="6">
        <v>1.0000000000000002</v>
      </c>
      <c r="P223" s="1">
        <f t="shared" ref="P223" si="1120">P221</f>
        <v>0</v>
      </c>
      <c r="Q223" s="3">
        <f t="shared" ref="Q223" si="1121">SQRT(C$3 + C$4*K221 + C$5*Q221^2)</f>
        <v>1.4754320759403116E-2</v>
      </c>
      <c r="R223" s="12">
        <v>4.8369970025007547E-5</v>
      </c>
      <c r="S223" s="12">
        <v>2.1768998107135379E-4</v>
      </c>
    </row>
    <row r="224" spans="1:20" x14ac:dyDescent="0.25">
      <c r="A224" s="13">
        <f t="shared" ref="A224" si="1122">A222+1</f>
        <v>105</v>
      </c>
      <c r="B224" s="10" cm="1">
        <f t="array" ref="B224">INDEX(DCC_results!B$17:B$1274,$A224)</f>
        <v>2.9407719051932624E-3</v>
      </c>
      <c r="C224" s="10" cm="1">
        <f t="array" ref="C224">INDEX(DCC_results!C$17:C$1274,$A224)</f>
        <v>-1.9387360043036095E-3</v>
      </c>
      <c r="D224" s="10">
        <f t="shared" ref="D224" si="1123">B224-B$2</f>
        <v>2.1946169681575541E-3</v>
      </c>
      <c r="E224" s="10">
        <f t="shared" ref="E224" si="1124">C224-C$2</f>
        <v>-3.541709884595469E-3</v>
      </c>
      <c r="F224" s="5">
        <f t="shared" ref="F224" si="1125">D224^2</f>
        <v>4.8163436369250543E-6</v>
      </c>
      <c r="G224" s="5">
        <f t="shared" ref="G224" si="1126">E224^2</f>
        <v>1.2543708906641251E-5</v>
      </c>
      <c r="H224" s="12">
        <f t="array" ref="H224:I225">(1-B$11-B$12)*F$4:G$5 + B$11*J222:K223 + B$12*H222:I223</f>
        <v>6.0815875242895303E-5</v>
      </c>
      <c r="I224" s="12">
        <v>8.339809526890449E-5</v>
      </c>
      <c r="J224" s="12">
        <f t="array" ref="J224:K225">MMULT(TRANSPOSE(D222:E222),D222:E222)</f>
        <v>1.0356792432187973E-4</v>
      </c>
      <c r="K224" s="12">
        <v>2.9269138665173058E-4</v>
      </c>
      <c r="L224" s="6">
        <f t="shared" ref="L224" si="1127">SQRT(H224)</f>
        <v>7.7984533878773235E-3</v>
      </c>
      <c r="M224" s="6">
        <f>0</f>
        <v>0</v>
      </c>
      <c r="N224" s="6">
        <f t="array" ref="N224:O225">MMULT(MMULT(MINVERSE(L224:M225),H224:I225),MINVERSE(L224:M225))</f>
        <v>1</v>
      </c>
      <c r="O224" s="6">
        <v>0.63553517133461368</v>
      </c>
      <c r="P224" s="3">
        <f t="shared" ref="P224" si="1128">SQRT(B$3 + B$4*J222 + B$5*P222^2)</f>
        <v>7.2469251143272512E-3</v>
      </c>
      <c r="Q224" s="1">
        <f t="shared" ref="Q224" si="1129">Q222</f>
        <v>0</v>
      </c>
      <c r="R224" s="12">
        <f t="array" ref="R224:S225">MMULT(MMULT(P224:Q225,N224:O225),P224:Q225)</f>
        <v>5.2517923612667046E-5</v>
      </c>
      <c r="S224" s="12">
        <v>7.6847697739089018E-5</v>
      </c>
      <c r="T224" s="4" cm="1">
        <f t="array" ref="T224">-1/2*(IFERROR(2*LN(2*PI()) + LN(MDETERM(R224:S225)) + MMULT(MMULT(D224:E224,MINVERSE(R224:S225)),TRANSPOSE(D224:E224)),1000000000))</f>
        <v>7.2579470178103369</v>
      </c>
    </row>
    <row r="225" spans="1:20" x14ac:dyDescent="0.25">
      <c r="A225" s="9"/>
      <c r="B225" s="10"/>
      <c r="C225" s="10"/>
      <c r="D225" s="10"/>
      <c r="E225" s="10"/>
      <c r="F225" s="5"/>
      <c r="G225" s="5"/>
      <c r="H225" s="12">
        <v>8.339809526890449E-5</v>
      </c>
      <c r="I225" s="12">
        <v>2.8314971086217024E-4</v>
      </c>
      <c r="J225" s="12">
        <v>2.9269138665173058E-4</v>
      </c>
      <c r="K225" s="12">
        <v>8.2716968966051391E-4</v>
      </c>
      <c r="L225" s="6">
        <f>0</f>
        <v>0</v>
      </c>
      <c r="M225" s="6">
        <f t="shared" ref="M225" si="1130">SQRT(I225)</f>
        <v>1.6827052946436289E-2</v>
      </c>
      <c r="N225" s="6">
        <v>0.63553517133461368</v>
      </c>
      <c r="O225" s="6">
        <v>1.0000000000000002</v>
      </c>
      <c r="P225" s="1">
        <f t="shared" ref="P225" si="1131">P223</f>
        <v>0</v>
      </c>
      <c r="Q225" s="3">
        <f t="shared" ref="Q225" si="1132">SQRT(C$3 + C$4*K223 + C$5*Q223^2)</f>
        <v>1.6685433620001383E-2</v>
      </c>
      <c r="R225" s="12">
        <v>7.6847697739089004E-5</v>
      </c>
      <c r="S225" s="12">
        <v>2.7840369508747254E-4</v>
      </c>
    </row>
    <row r="226" spans="1:20" x14ac:dyDescent="0.25">
      <c r="A226" s="13">
        <f t="shared" ref="A226" si="1133">A224+1</f>
        <v>106</v>
      </c>
      <c r="B226" s="10" cm="1">
        <f t="array" ref="B226">INDEX(DCC_results!B$17:B$1274,$A226)</f>
        <v>-1.1837369767650707E-2</v>
      </c>
      <c r="C226" s="10" cm="1">
        <f t="array" ref="C226">INDEX(DCC_results!C$17:C$1274,$A226)</f>
        <v>-2.2532961073285507E-2</v>
      </c>
      <c r="D226" s="10">
        <f t="shared" ref="D226" si="1134">B226-B$2</f>
        <v>-1.2583524704686416E-2</v>
      </c>
      <c r="E226" s="10">
        <f t="shared" ref="E226" si="1135">C226-C$2</f>
        <v>-2.4135934953577368E-2</v>
      </c>
      <c r="F226" s="5">
        <f t="shared" ref="F226" si="1136">D226^2</f>
        <v>1.5834509399345335E-4</v>
      </c>
      <c r="G226" s="5">
        <f t="shared" ref="G226" si="1137">E226^2</f>
        <v>5.8254335608331771E-4</v>
      </c>
      <c r="H226" s="12">
        <f t="array" ref="H226:I227">(1-B$11-B$12)*F$4:G$5 + B$11*J224:K225 + B$12*H224:I225</f>
        <v>6.5003502454129004E-5</v>
      </c>
      <c r="I226" s="12">
        <v>9.7429588710511497E-5</v>
      </c>
      <c r="J226" s="12">
        <f t="array" ref="J226:K227">MMULT(TRANSPOSE(D224:E224),D224:E224)</f>
        <v>4.8163436369250543E-6</v>
      </c>
      <c r="K226" s="12">
        <v>-7.7726966090245496E-6</v>
      </c>
      <c r="L226" s="6">
        <f t="shared" ref="L226" si="1138">SQRT(H226)</f>
        <v>8.0624749583567083E-3</v>
      </c>
      <c r="M226" s="6">
        <f>0</f>
        <v>0</v>
      </c>
      <c r="N226" s="6">
        <f t="array" ref="N226:O227">MMULT(MMULT(MINVERSE(L226:M227),H226:I227),MINVERSE(L226:M227))</f>
        <v>1</v>
      </c>
      <c r="O226" s="6">
        <v>0.68085791524507344</v>
      </c>
      <c r="P226" s="3">
        <f t="shared" ref="P226" si="1139">SQRT(B$3 + B$4*J224 + B$5*P224^2)</f>
        <v>7.8595555488934887E-3</v>
      </c>
      <c r="Q226" s="1">
        <f t="shared" ref="Q226" si="1140">Q224</f>
        <v>0</v>
      </c>
      <c r="R226" s="12">
        <f t="array" ref="R226:S227">MMULT(MMULT(P226:Q227,N226:O227),P226:Q227)</f>
        <v>6.1772613426142433E-5</v>
      </c>
      <c r="S226" s="12">
        <v>9.6694101998370802E-5</v>
      </c>
      <c r="T226" s="4" cm="1">
        <f t="array" ref="T226">-1/2*(IFERROR(2*LN(2*PI()) + LN(MDETERM(R226:S227)) + MMULT(MMULT(D226:E226,MINVERSE(R226:S227)),TRANSPOSE(D226:E226)),1000000000))</f>
        <v>5.9951668681637269</v>
      </c>
    </row>
    <row r="227" spans="1:20" x14ac:dyDescent="0.25">
      <c r="A227" s="9"/>
      <c r="B227" s="10"/>
      <c r="C227" s="10"/>
      <c r="D227" s="10"/>
      <c r="E227" s="10"/>
      <c r="F227" s="5"/>
      <c r="G227" s="5"/>
      <c r="H227" s="12">
        <v>9.7429588710511497E-5</v>
      </c>
      <c r="I227" s="12">
        <v>3.1501555533543766E-4</v>
      </c>
      <c r="J227" s="12">
        <v>-7.7726966090245496E-6</v>
      </c>
      <c r="K227" s="12">
        <v>1.2543708906641251E-5</v>
      </c>
      <c r="L227" s="6">
        <f>0</f>
        <v>0</v>
      </c>
      <c r="M227" s="6">
        <f t="shared" ref="M227" si="1141">SQRT(I227)</f>
        <v>1.7748677565819874E-2</v>
      </c>
      <c r="N227" s="6">
        <v>0.68085791524507344</v>
      </c>
      <c r="O227" s="6">
        <v>0.99999999999999978</v>
      </c>
      <c r="P227" s="1">
        <f t="shared" ref="P227" si="1142">P225</f>
        <v>0</v>
      </c>
      <c r="Q227" s="3">
        <f t="shared" ref="Q227" si="1143">SQRT(C$3 + C$4*K225 + C$5*Q225^2)</f>
        <v>1.8069473813990967E-2</v>
      </c>
      <c r="R227" s="12">
        <v>9.6694101998370802E-5</v>
      </c>
      <c r="S227" s="12">
        <v>3.2650588391450522E-4</v>
      </c>
    </row>
    <row r="228" spans="1:20" x14ac:dyDescent="0.25">
      <c r="A228" s="13">
        <f t="shared" ref="A228" si="1144">A226+1</f>
        <v>107</v>
      </c>
      <c r="B228" s="10" cm="1">
        <f t="array" ref="B228">INDEX(DCC_results!B$17:B$1274,$A228)</f>
        <v>-4.4556966871822645E-3</v>
      </c>
      <c r="C228" s="10" cm="1">
        <f t="array" ref="C228">INDEX(DCC_results!C$17:C$1274,$A228)</f>
        <v>-6.2798090213097568E-3</v>
      </c>
      <c r="D228" s="10">
        <f t="shared" ref="D228" si="1145">B228-B$2</f>
        <v>-5.2018516242179728E-3</v>
      </c>
      <c r="E228" s="10">
        <f t="shared" ref="E228" si="1146">C228-C$2</f>
        <v>-7.8827829016016159E-3</v>
      </c>
      <c r="F228" s="5">
        <f t="shared" ref="F228" si="1147">D228^2</f>
        <v>2.7059260320379161E-5</v>
      </c>
      <c r="G228" s="5">
        <f t="shared" ref="G228" si="1148">E228^2</f>
        <v>6.2138266273782788E-5</v>
      </c>
      <c r="H228" s="12">
        <f t="array" ref="H228:I229">(1-B$11-B$12)*F$4:G$5 + B$11*J226:K227 + B$12*H226:I227</f>
        <v>6.0233305314939608E-5</v>
      </c>
      <c r="I228" s="12">
        <v>8.3789569651498275E-5</v>
      </c>
      <c r="J228" s="12">
        <f t="array" ref="J228:K229">MMULT(TRANSPOSE(D226:E226),D226:E226)</f>
        <v>1.5834509399345335E-4</v>
      </c>
      <c r="K228" s="12">
        <v>3.0371513375904516E-4</v>
      </c>
      <c r="L228" s="6">
        <f t="shared" ref="L228" si="1149">SQRT(H228)</f>
        <v>7.7610118744233089E-3</v>
      </c>
      <c r="M228" s="6">
        <f>0</f>
        <v>0</v>
      </c>
      <c r="N228" s="6">
        <f t="array" ref="N228:O229">MMULT(MMULT(MINVERSE(L228:M229),H228:I229),MINVERSE(L228:M229))</f>
        <v>1.0000000000000002</v>
      </c>
      <c r="O228" s="6">
        <v>0.65240149629828359</v>
      </c>
      <c r="P228" s="3">
        <f t="shared" ref="P228" si="1150">SQRT(B$3 + B$4*J226 + B$5*P226^2)</f>
        <v>7.2923202301381296E-3</v>
      </c>
      <c r="Q228" s="1">
        <f t="shared" ref="Q228" si="1151">Q226</f>
        <v>0</v>
      </c>
      <c r="R228" s="12">
        <f t="array" ref="R228:S229">MMULT(MMULT(P228:Q229,N228:O229),P228:Q229)</f>
        <v>5.3177934338881834E-5</v>
      </c>
      <c r="S228" s="12">
        <v>8.0586577341990625E-5</v>
      </c>
      <c r="T228" s="4" cm="1">
        <f t="array" ref="T228">-1/2*(IFERROR(2*LN(2*PI()) + LN(MDETERM(R228:S229)) + MMULT(MMULT(D228:E228,MINVERSE(R228:S229)),TRANSPOSE(D228:E228)),1000000000))</f>
        <v>7.184023146953276</v>
      </c>
    </row>
    <row r="229" spans="1:20" x14ac:dyDescent="0.25">
      <c r="A229" s="9"/>
      <c r="B229" s="10"/>
      <c r="C229" s="10"/>
      <c r="D229" s="10"/>
      <c r="E229" s="10"/>
      <c r="F229" s="5"/>
      <c r="G229" s="5"/>
      <c r="H229" s="12">
        <v>8.3789569651498275E-5</v>
      </c>
      <c r="I229" s="12">
        <v>2.7385036684242651E-4</v>
      </c>
      <c r="J229" s="12">
        <v>3.0371513375904516E-4</v>
      </c>
      <c r="K229" s="12">
        <v>5.8254335608331771E-4</v>
      </c>
      <c r="L229" s="6">
        <f>0</f>
        <v>0</v>
      </c>
      <c r="M229" s="6">
        <f t="shared" ref="M229" si="1152">SQRT(I229)</f>
        <v>1.6548424905181353E-2</v>
      </c>
      <c r="N229" s="6">
        <v>0.65240149629828359</v>
      </c>
      <c r="O229" s="6">
        <v>1.0000000000000002</v>
      </c>
      <c r="P229" s="1">
        <f t="shared" ref="P229" si="1153">P227</f>
        <v>0</v>
      </c>
      <c r="Q229" s="3">
        <f t="shared" ref="Q229" si="1154">SQRT(C$3 + C$4*K227 + C$5*Q227^2)</f>
        <v>1.6938776227290005E-2</v>
      </c>
      <c r="R229" s="12">
        <v>8.0586577341990625E-5</v>
      </c>
      <c r="S229" s="12">
        <v>2.8692214007820511E-4</v>
      </c>
    </row>
    <row r="230" spans="1:20" x14ac:dyDescent="0.25">
      <c r="A230" s="13">
        <f t="shared" ref="A230" si="1155">A228+1</f>
        <v>108</v>
      </c>
      <c r="B230" s="10" cm="1">
        <f t="array" ref="B230">INDEX(DCC_results!B$17:B$1274,$A230)</f>
        <v>3.7737663149290945E-3</v>
      </c>
      <c r="C230" s="10" cm="1">
        <f t="array" ref="C230">INDEX(DCC_results!C$17:C$1274,$A230)</f>
        <v>1.9998399488092566E-3</v>
      </c>
      <c r="D230" s="10">
        <f t="shared" ref="D230" si="1156">B230-B$2</f>
        <v>3.0276113778933862E-3</v>
      </c>
      <c r="E230" s="10">
        <f t="shared" ref="E230" si="1157">C230-C$2</f>
        <v>3.9686606851739711E-4</v>
      </c>
      <c r="F230" s="5">
        <f t="shared" ref="F230" si="1158">D230^2</f>
        <v>9.1664306555494889E-6</v>
      </c>
      <c r="G230" s="5">
        <f t="shared" ref="G230" si="1159">E230^2</f>
        <v>1.5750267634045533E-7</v>
      </c>
      <c r="H230" s="12">
        <f t="array" ref="H230:I231">(1-B$11-B$12)*F$4:G$5 + B$11*J228:K229 + B$12*H228:I229</f>
        <v>6.8828366035863673E-5</v>
      </c>
      <c r="I230" s="12">
        <v>9.8543928180825312E-5</v>
      </c>
      <c r="J230" s="12">
        <f t="array" ref="J230:K231">MMULT(TRANSPOSE(D228:E228),D228:E228)</f>
        <v>2.7059260320379161E-5</v>
      </c>
      <c r="K230" s="12">
        <v>4.1005067040054028E-5</v>
      </c>
      <c r="L230" s="6">
        <f t="shared" ref="L230" si="1160">SQRT(H230)</f>
        <v>8.296286279767813E-3</v>
      </c>
      <c r="M230" s="6">
        <f>0</f>
        <v>0</v>
      </c>
      <c r="N230" s="6">
        <f t="array" ref="N230:O231">MMULT(MMULT(MINVERSE(L230:M231),H230:I231),MINVERSE(L230:M231))</f>
        <v>1.0000000000000002</v>
      </c>
      <c r="O230" s="6">
        <v>0.69765781969689278</v>
      </c>
      <c r="P230" s="3">
        <f t="shared" ref="P230" si="1161">SQRT(B$3 + B$4*J228 + B$5*P228^2)</f>
        <v>8.414475564175081E-3</v>
      </c>
      <c r="Q230" s="1">
        <f t="shared" ref="Q230" si="1162">Q228</f>
        <v>0</v>
      </c>
      <c r="R230" s="12">
        <f t="array" ref="R230:S231">MMULT(MMULT(P230:Q231,N230:O231),P230:Q231)</f>
        <v>7.0803399020099561E-5</v>
      </c>
      <c r="S230" s="12">
        <v>1.0334926321161067E-4</v>
      </c>
      <c r="T230" s="4" cm="1">
        <f t="array" ref="T230">-1/2*(IFERROR(2*LN(2*PI()) + LN(MDETERM(R230:S231)) + MMULT(MMULT(D230:E230,MINVERSE(R230:S231)),TRANSPOSE(D230:E230)),1000000000))</f>
        <v>7.1973806331604662</v>
      </c>
    </row>
    <row r="231" spans="1:20" x14ac:dyDescent="0.25">
      <c r="A231" s="9"/>
      <c r="B231" s="10"/>
      <c r="C231" s="10"/>
      <c r="D231" s="10"/>
      <c r="E231" s="10"/>
      <c r="F231" s="5"/>
      <c r="G231" s="5"/>
      <c r="H231" s="12">
        <v>9.8543928180825312E-5</v>
      </c>
      <c r="I231" s="12">
        <v>2.8987272155383436E-4</v>
      </c>
      <c r="J231" s="12">
        <v>4.1005067040054028E-5</v>
      </c>
      <c r="K231" s="12">
        <v>6.2138266273782788E-5</v>
      </c>
      <c r="L231" s="6">
        <f>0</f>
        <v>0</v>
      </c>
      <c r="M231" s="6">
        <f t="shared" ref="M231" si="1163">SQRT(I231)</f>
        <v>1.7025648931944838E-2</v>
      </c>
      <c r="N231" s="6">
        <v>0.69765781969689267</v>
      </c>
      <c r="O231" s="6">
        <v>0.99999999999999978</v>
      </c>
      <c r="P231" s="1">
        <f t="shared" ref="P231" si="1164">P229</f>
        <v>0</v>
      </c>
      <c r="Q231" s="3">
        <f t="shared" ref="Q231" si="1165">SQRT(C$3 + C$4*K229 + C$5*Q229^2)</f>
        <v>1.7605074405301121E-2</v>
      </c>
      <c r="R231" s="12">
        <v>1.0334926321161066E-4</v>
      </c>
      <c r="S231" s="12">
        <v>3.0993864481618856E-4</v>
      </c>
    </row>
    <row r="232" spans="1:20" x14ac:dyDescent="0.25">
      <c r="A232" s="13">
        <f t="shared" ref="A232" si="1166">A230+1</f>
        <v>109</v>
      </c>
      <c r="B232" s="10" cm="1">
        <f t="array" ref="B232">INDEX(DCC_results!B$17:B$1274,$A232)</f>
        <v>1.3457854406130121E-2</v>
      </c>
      <c r="C232" s="10" cm="1">
        <f t="array" ref="C232">INDEX(DCC_results!C$17:C$1274,$A232)</f>
        <v>1.8840810511230766E-2</v>
      </c>
      <c r="D232" s="10">
        <f t="shared" ref="D232" si="1167">B232-B$2</f>
        <v>1.2711699469094413E-2</v>
      </c>
      <c r="E232" s="10">
        <f t="shared" ref="E232" si="1168">C232-C$2</f>
        <v>1.7237836630938905E-2</v>
      </c>
      <c r="F232" s="5">
        <f t="shared" ref="F232" si="1169">D232^2</f>
        <v>1.6158730339257518E-4</v>
      </c>
      <c r="G232" s="5">
        <f t="shared" ref="G232" si="1170">E232^2</f>
        <v>2.9714301171493912E-4</v>
      </c>
      <c r="H232" s="12">
        <f t="array" ref="H232:I233">(1-B$11-B$12)*F$4:G$5 + B$11*J230:K231 + B$12*H230:I231</f>
        <v>6.4537590429563797E-5</v>
      </c>
      <c r="I232" s="12">
        <v>8.8301762550672624E-5</v>
      </c>
      <c r="J232" s="12">
        <f t="array" ref="J232:K233">MMULT(TRANSPOSE(D230:E230),D230:E230)</f>
        <v>9.1664306555494889E-6</v>
      </c>
      <c r="K232" s="12">
        <v>1.2015562245430878E-6</v>
      </c>
      <c r="L232" s="6">
        <f t="shared" ref="L232" si="1171">SQRT(H232)</f>
        <v>8.0335291391494812E-3</v>
      </c>
      <c r="M232" s="6">
        <f>0</f>
        <v>0</v>
      </c>
      <c r="N232" s="6">
        <f t="array" ref="N232:O233">MMULT(MMULT(MINVERSE(L232:M233),H232:I233),MINVERSE(L232:M233))</f>
        <v>1</v>
      </c>
      <c r="O232" s="6">
        <v>0.68083695160438129</v>
      </c>
      <c r="P232" s="3">
        <f t="shared" ref="P232" si="1172">SQRT(B$3 + B$4*J230 + B$5*P230^2)</f>
        <v>7.9557100341979513E-3</v>
      </c>
      <c r="Q232" s="1">
        <f t="shared" ref="Q232" si="1173">Q230</f>
        <v>0</v>
      </c>
      <c r="R232" s="12">
        <f t="array" ref="R232:S233">MMULT(MMULT(P232:Q233,N232:O233),P232:Q233)</f>
        <v>6.3293322148237968E-5</v>
      </c>
      <c r="S232" s="12">
        <v>9.0402749146012253E-5</v>
      </c>
      <c r="T232" s="4" cm="1">
        <f t="array" ref="T232">-1/2*(IFERROR(2*LN(2*PI()) + LN(MDETERM(R232:S233)) + MMULT(MMULT(D232:E232,MINVERSE(R232:S233)),TRANSPOSE(D232:E232)),1000000000))</f>
        <v>6.1209888621206723</v>
      </c>
    </row>
    <row r="233" spans="1:20" x14ac:dyDescent="0.25">
      <c r="A233" s="9"/>
      <c r="B233" s="10"/>
      <c r="C233" s="10"/>
      <c r="D233" s="10"/>
      <c r="E233" s="10"/>
      <c r="F233" s="5"/>
      <c r="G233" s="5"/>
      <c r="H233" s="12">
        <v>8.8301762550672624E-5</v>
      </c>
      <c r="I233" s="12">
        <v>2.6063921634889752E-4</v>
      </c>
      <c r="J233" s="12">
        <v>1.2015562245430878E-6</v>
      </c>
      <c r="K233" s="12">
        <v>1.5750267634045533E-7</v>
      </c>
      <c r="L233" s="6">
        <f>0</f>
        <v>0</v>
      </c>
      <c r="M233" s="6">
        <f t="shared" ref="M233" si="1174">SQRT(I233)</f>
        <v>1.614432458633366E-2</v>
      </c>
      <c r="N233" s="6">
        <v>0.6808369516043814</v>
      </c>
      <c r="O233" s="6">
        <v>1</v>
      </c>
      <c r="P233" s="1">
        <f t="shared" ref="P233" si="1175">P231</f>
        <v>0</v>
      </c>
      <c r="Q233" s="3">
        <f t="shared" ref="Q233" si="1176">SQRT(C$3 + C$4*K231 + C$5*Q231^2)</f>
        <v>1.6690124382306368E-2</v>
      </c>
      <c r="R233" s="12">
        <v>9.0402749146012266E-5</v>
      </c>
      <c r="S233" s="12">
        <v>2.785602518968575E-4</v>
      </c>
    </row>
    <row r="234" spans="1:20" x14ac:dyDescent="0.25">
      <c r="A234" s="13">
        <f t="shared" ref="A234" si="1177">A232+1</f>
        <v>110</v>
      </c>
      <c r="B234" s="10" cm="1">
        <f t="array" ref="B234">INDEX(DCC_results!B$17:B$1274,$A234)</f>
        <v>-5.0895515334814512E-3</v>
      </c>
      <c r="C234" s="10" cm="1">
        <f t="array" ref="C234">INDEX(DCC_results!C$17:C$1274,$A234)</f>
        <v>-1.0186522169361445E-2</v>
      </c>
      <c r="D234" s="10">
        <f t="shared" ref="D234" si="1178">B234-B$2</f>
        <v>-5.8357064705171595E-3</v>
      </c>
      <c r="E234" s="10">
        <f t="shared" ref="E234" si="1179">C234-C$2</f>
        <v>-1.1789496049653304E-2</v>
      </c>
      <c r="F234" s="5">
        <f t="shared" ref="F234" si="1180">D234^2</f>
        <v>3.405547001003584E-5</v>
      </c>
      <c r="G234" s="5">
        <f t="shared" ref="G234" si="1181">E234^2</f>
        <v>1.3899221710479085E-4</v>
      </c>
      <c r="H234" s="12">
        <f t="array" ref="H234:I235">(1-B$11-B$12)*F$4:G$5 + B$11*J232:K233 + B$12*H232:I233</f>
        <v>6.0252790155126732E-5</v>
      </c>
      <c r="I234" s="12">
        <v>7.8297788465025352E-5</v>
      </c>
      <c r="J234" s="12">
        <f t="array" ref="J234:K235">MMULT(TRANSPOSE(D232:E232),D232:E232)</f>
        <v>1.6158730339257518E-4</v>
      </c>
      <c r="K234" s="12">
        <v>2.191221987498423E-4</v>
      </c>
      <c r="L234" s="6">
        <f t="shared" ref="L234" si="1182">SQRT(H234)</f>
        <v>7.7622670757406132E-3</v>
      </c>
      <c r="M234" s="6">
        <f>0</f>
        <v>0</v>
      </c>
      <c r="N234" s="6">
        <f t="array" ref="N234:O235">MMULT(MMULT(MINVERSE(L234:M235),H234:I235),MINVERSE(L234:M235))</f>
        <v>1</v>
      </c>
      <c r="O234" s="6">
        <v>0.65651924771563597</v>
      </c>
      <c r="P234" s="3">
        <f t="shared" ref="P234" si="1183">SQRT(B$3 + B$4*J232 + B$5*P232^2)</f>
        <v>7.4145527005289305E-3</v>
      </c>
      <c r="Q234" s="1">
        <f t="shared" ref="Q234" si="1184">Q232</f>
        <v>0</v>
      </c>
      <c r="R234" s="12">
        <f t="array" ref="R234:S235">MMULT(MMULT(P234:Q235,N234:O235),P234:Q235)</f>
        <v>5.4975591748920855E-5</v>
      </c>
      <c r="S234" s="12">
        <v>7.6638923607051307E-5</v>
      </c>
      <c r="T234" s="4" cm="1">
        <f t="array" ref="T234">-1/2*(IFERROR(2*LN(2*PI()) + LN(MDETERM(R234:S235)) + MMULT(MMULT(D234:E234,MINVERSE(R234:S235)),TRANSPOSE(D234:E234)),1000000000))</f>
        <v>7.1426058112180257</v>
      </c>
    </row>
    <row r="235" spans="1:20" x14ac:dyDescent="0.25">
      <c r="A235" s="9"/>
      <c r="B235" s="10"/>
      <c r="C235" s="10"/>
      <c r="D235" s="10"/>
      <c r="E235" s="10"/>
      <c r="F235" s="5"/>
      <c r="G235" s="5"/>
      <c r="H235" s="12">
        <v>7.8297788465025352E-5</v>
      </c>
      <c r="I235" s="12">
        <v>2.360624454711683E-4</v>
      </c>
      <c r="J235" s="12">
        <v>2.191221987498423E-4</v>
      </c>
      <c r="K235" s="12">
        <v>2.9714301171493912E-4</v>
      </c>
      <c r="L235" s="6">
        <f>0</f>
        <v>0</v>
      </c>
      <c r="M235" s="6">
        <f t="shared" ref="M235" si="1185">SQRT(I235)</f>
        <v>1.5364323788282005E-2</v>
      </c>
      <c r="N235" s="6">
        <v>0.65651924771563597</v>
      </c>
      <c r="O235" s="6">
        <v>1.0000000000000002</v>
      </c>
      <c r="P235" s="1">
        <f t="shared" ref="P235" si="1186">P233</f>
        <v>0</v>
      </c>
      <c r="Q235" s="3">
        <f t="shared" ref="Q235" si="1187">SQRT(C$3 + C$4*K233 + C$5*Q233^2)</f>
        <v>1.5744068727010559E-2</v>
      </c>
      <c r="R235" s="12">
        <v>7.6638923607051321E-5</v>
      </c>
      <c r="S235" s="12">
        <v>2.4787570008083195E-4</v>
      </c>
    </row>
    <row r="236" spans="1:20" x14ac:dyDescent="0.25">
      <c r="A236" s="13">
        <f t="shared" ref="A236" si="1188">A234+1</f>
        <v>111</v>
      </c>
      <c r="B236" s="10" cm="1">
        <f t="array" ref="B236">INDEX(DCC_results!B$17:B$1274,$A236)</f>
        <v>-2.9496563484109339E-3</v>
      </c>
      <c r="C236" s="10" cm="1">
        <f t="array" ref="C236">INDEX(DCC_results!C$17:C$1274,$A236)</f>
        <v>-3.5623495883470024E-3</v>
      </c>
      <c r="D236" s="10">
        <f t="shared" ref="D236" si="1189">B236-B$2</f>
        <v>-3.6958112854466423E-3</v>
      </c>
      <c r="E236" s="10">
        <f t="shared" ref="E236" si="1190">C236-C$2</f>
        <v>-5.1653234686388615E-3</v>
      </c>
      <c r="F236" s="5">
        <f t="shared" ref="F236" si="1191">D236^2</f>
        <v>1.3659021057634763E-5</v>
      </c>
      <c r="G236" s="5">
        <f t="shared" ref="G236" si="1192">E236^2</f>
        <v>2.6680566535671398E-5</v>
      </c>
      <c r="H236" s="12">
        <f t="array" ref="H236:I237">(1-B$11-B$12)*F$4:G$5 + B$11*J234:K235 + B$12*H234:I235</f>
        <v>6.9091312396461381E-5</v>
      </c>
      <c r="I236" s="12">
        <v>8.8307669457190699E-5</v>
      </c>
      <c r="J236" s="12">
        <f t="array" ref="J236:K237">MMULT(TRANSPOSE(D234:E234),D234:E234)</f>
        <v>3.405547001003584E-5</v>
      </c>
      <c r="K236" s="12">
        <v>6.8800038381098272E-5</v>
      </c>
      <c r="L236" s="6">
        <f t="shared" ref="L236" si="1193">SQRT(H236)</f>
        <v>8.3121184060660127E-3</v>
      </c>
      <c r="M236" s="6">
        <f>0</f>
        <v>0</v>
      </c>
      <c r="N236" s="6">
        <f t="array" ref="N236:O237">MMULT(MMULT(MINVERSE(L236:M237),H236:I237),MINVERSE(L236:M237))</f>
        <v>0.99999999999999978</v>
      </c>
      <c r="O236" s="6">
        <v>0.6825238177476427</v>
      </c>
      <c r="P236" s="3">
        <f t="shared" ref="P236" si="1194">SQRT(B$3 + B$4*J234 + B$5*P234^2)</f>
        <v>8.5224427591595615E-3</v>
      </c>
      <c r="Q236" s="1">
        <f t="shared" ref="Q236" si="1195">Q234</f>
        <v>0</v>
      </c>
      <c r="R236" s="12">
        <f t="array" ref="R236:S237">MMULT(MMULT(P236:Q237,N236:O237),P236:Q237)</f>
        <v>7.2632030583151224E-5</v>
      </c>
      <c r="S236" s="12">
        <v>9.2324144086443046E-5</v>
      </c>
      <c r="T236" s="4" cm="1">
        <f t="array" ref="T236">-1/2*(IFERROR(2*LN(2*PI()) + LN(MDETERM(R236:S237)) + MMULT(MMULT(D236:E236,MINVERSE(R236:S237)),TRANSPOSE(D236:E236)),1000000000))</f>
        <v>7.28905774565958</v>
      </c>
    </row>
    <row r="237" spans="1:20" x14ac:dyDescent="0.25">
      <c r="A237" s="9"/>
      <c r="B237" s="10"/>
      <c r="C237" s="10"/>
      <c r="D237" s="10"/>
      <c r="E237" s="10"/>
      <c r="F237" s="5"/>
      <c r="G237" s="5"/>
      <c r="H237" s="12">
        <v>8.8307669457190699E-5</v>
      </c>
      <c r="I237" s="12">
        <v>2.4229127861148198E-4</v>
      </c>
      <c r="J237" s="12">
        <v>6.8800038381098272E-5</v>
      </c>
      <c r="K237" s="12">
        <v>1.3899221710479085E-4</v>
      </c>
      <c r="L237" s="6">
        <f>0</f>
        <v>0</v>
      </c>
      <c r="M237" s="6">
        <f t="shared" ref="M237" si="1196">SQRT(I237)</f>
        <v>1.5565708419840132E-2</v>
      </c>
      <c r="N237" s="6">
        <v>0.6825238177476427</v>
      </c>
      <c r="O237" s="6">
        <v>0.99999999999999978</v>
      </c>
      <c r="P237" s="1">
        <f t="shared" ref="P237" si="1197">P235</f>
        <v>0</v>
      </c>
      <c r="Q237" s="3">
        <f t="shared" ref="Q237" si="1198">SQRT(C$3 + C$4*K235 + C$5*Q235^2)</f>
        <v>1.5872063260490822E-2</v>
      </c>
      <c r="R237" s="12">
        <v>9.2324144086443046E-5</v>
      </c>
      <c r="S237" s="12">
        <v>2.5192239214502247E-4</v>
      </c>
    </row>
    <row r="238" spans="1:20" x14ac:dyDescent="0.25">
      <c r="A238" s="13">
        <f t="shared" ref="A238" si="1199">A236+1</f>
        <v>112</v>
      </c>
      <c r="B238" s="10" cm="1">
        <f t="array" ref="B238">INDEX(DCC_results!B$17:B$1274,$A238)</f>
        <v>-3.0488966805131135E-4</v>
      </c>
      <c r="C238" s="10" cm="1">
        <f t="array" ref="C238">INDEX(DCC_results!C$17:C$1274,$A238)</f>
        <v>1.1122586442438021E-3</v>
      </c>
      <c r="D238" s="10">
        <f t="shared" ref="D238" si="1200">B238-B$2</f>
        <v>-1.0510446050870197E-3</v>
      </c>
      <c r="E238" s="10">
        <f t="shared" ref="E238" si="1201">C238-C$2</f>
        <v>-4.9071523604805748E-4</v>
      </c>
      <c r="F238" s="5">
        <f t="shared" ref="F238" si="1202">D238^2</f>
        <v>1.1046947618825291E-6</v>
      </c>
      <c r="G238" s="5">
        <f t="shared" ref="G238" si="1203">E238^2</f>
        <v>2.4080144288970078E-7</v>
      </c>
      <c r="H238" s="12">
        <f t="array" ref="H238:I239">(1-B$11-B$12)*F$4:G$5 + B$11*J236:K237 + B$12*H236:I237</f>
        <v>6.5254625268270912E-5</v>
      </c>
      <c r="I238" s="12">
        <v>8.350890493716962E-5</v>
      </c>
      <c r="J238" s="12">
        <f t="array" ref="J238:K239">MMULT(TRANSPOSE(D236:E236),D236:E236)</f>
        <v>1.3659021057634763E-5</v>
      </c>
      <c r="K238" s="12">
        <v>1.9090060768377901E-5</v>
      </c>
      <c r="L238" s="6">
        <f t="shared" ref="L238" si="1204">SQRT(H238)</f>
        <v>8.0780335025469486E-3</v>
      </c>
      <c r="M238" s="6">
        <f>0</f>
        <v>0</v>
      </c>
      <c r="N238" s="6">
        <f t="array" ref="N238:O239">MMULT(MMULT(MINVERSE(L238:M239),H238:I239),MINVERSE(L238:M239))</f>
        <v>0.99999999999999978</v>
      </c>
      <c r="O238" s="6">
        <v>0.67532810083923278</v>
      </c>
      <c r="P238" s="3">
        <f t="shared" ref="P238" si="1205">SQRT(B$3 + B$4*J236 + B$5*P236^2)</f>
        <v>8.1074263088699583E-3</v>
      </c>
      <c r="Q238" s="1">
        <f t="shared" ref="Q238" si="1206">Q236</f>
        <v>0</v>
      </c>
      <c r="R238" s="12">
        <f t="array" ref="R238:S239">MMULT(MMULT(P238:Q239,N238:O239),P238:Q239)</f>
        <v>6.5730361353756741E-5</v>
      </c>
      <c r="S238" s="12">
        <v>8.483129836331256E-5</v>
      </c>
      <c r="T238" s="4" cm="1">
        <f t="array" ref="T238">-1/2*(IFERROR(2*LN(2*PI()) + LN(MDETERM(R238:S239)) + MMULT(MMULT(D238:E238,MINVERSE(R238:S239)),TRANSPOSE(D238:E238)),1000000000))</f>
        <v>7.4376044987647596</v>
      </c>
    </row>
    <row r="239" spans="1:20" x14ac:dyDescent="0.25">
      <c r="A239" s="9"/>
      <c r="B239" s="10"/>
      <c r="C239" s="10"/>
      <c r="D239" s="10"/>
      <c r="E239" s="10"/>
      <c r="F239" s="5"/>
      <c r="G239" s="5"/>
      <c r="H239" s="12">
        <v>8.350890493716962E-5</v>
      </c>
      <c r="I239" s="12">
        <v>2.3432824222886084E-4</v>
      </c>
      <c r="J239" s="12">
        <v>1.9090060768377901E-5</v>
      </c>
      <c r="K239" s="12">
        <v>2.6680566535671398E-5</v>
      </c>
      <c r="L239" s="6">
        <f>0</f>
        <v>0</v>
      </c>
      <c r="M239" s="6">
        <f t="shared" ref="M239" si="1207">SQRT(I239)</f>
        <v>1.5307783713812423E-2</v>
      </c>
      <c r="N239" s="6">
        <v>0.67532810083923289</v>
      </c>
      <c r="O239" s="6">
        <v>1.0000000000000002</v>
      </c>
      <c r="P239" s="1">
        <f t="shared" ref="P239" si="1208">P237</f>
        <v>0</v>
      </c>
      <c r="Q239" s="3">
        <f t="shared" ref="Q239" si="1209">SQRT(C$3 + C$4*K237 + C$5*Q237^2)</f>
        <v>1.549381202717596E-2</v>
      </c>
      <c r="R239" s="12">
        <v>8.4831298363312573E-5</v>
      </c>
      <c r="S239" s="12">
        <v>2.4005821113346249E-4</v>
      </c>
    </row>
    <row r="240" spans="1:20" x14ac:dyDescent="0.25">
      <c r="A240" s="13">
        <f t="shared" ref="A240" si="1210">A238+1</f>
        <v>113</v>
      </c>
      <c r="B240" s="10" cm="1">
        <f t="array" ref="B240">INDEX(DCC_results!B$17:B$1274,$A240)</f>
        <v>1.0779230681254859E-2</v>
      </c>
      <c r="C240" s="10" cm="1">
        <f t="array" ref="C240">INDEX(DCC_results!C$17:C$1274,$A240)</f>
        <v>2.3331417400796139E-2</v>
      </c>
      <c r="D240" s="10">
        <f t="shared" ref="D240" si="1211">B240-B$2</f>
        <v>1.0033075744219151E-2</v>
      </c>
      <c r="E240" s="10">
        <f t="shared" ref="E240" si="1212">C240-C$2</f>
        <v>2.1728443520504279E-2</v>
      </c>
      <c r="F240" s="5">
        <f t="shared" ref="F240" si="1213">D240^2</f>
        <v>1.0066260888923866E-4</v>
      </c>
      <c r="G240" s="5">
        <f t="shared" ref="G240" si="1214">E240^2</f>
        <v>4.7212525782374439E-4</v>
      </c>
      <c r="H240" s="12">
        <f t="array" ref="H240:I241">(1-B$11-B$12)*F$4:G$5 + B$11*J238:K239 + B$12*H238:I239</f>
        <v>6.1084564562200117E-5</v>
      </c>
      <c r="I240" s="12">
        <v>7.6429122856103311E-5</v>
      </c>
      <c r="J240" s="12">
        <f t="array" ref="J240:K241">MMULT(TRANSPOSE(D238:E238),D238:E238)</f>
        <v>1.1046947618825291E-6</v>
      </c>
      <c r="K240" s="12">
        <v>5.1576360148231421E-7</v>
      </c>
      <c r="L240" s="6">
        <f t="shared" ref="L240" si="1215">SQRT(H240)</f>
        <v>7.81566149229866E-3</v>
      </c>
      <c r="M240" s="6">
        <f>0</f>
        <v>0</v>
      </c>
      <c r="N240" s="6">
        <f t="array" ref="N240:O241">MMULT(MMULT(MINVERSE(L240:M241),H240:I241),MINVERSE(L240:M241))</f>
        <v>1</v>
      </c>
      <c r="O240" s="6">
        <v>0.65887469274601007</v>
      </c>
      <c r="P240" s="3">
        <f t="shared" ref="P240" si="1216">SQRT(B$3 + B$4*J238 + B$5*P238^2)</f>
        <v>7.5808829345687268E-3</v>
      </c>
      <c r="Q240" s="1">
        <f t="shared" ref="Q240" si="1217">Q238</f>
        <v>0</v>
      </c>
      <c r="R240" s="12">
        <f t="array" ref="R240:S241">MMULT(MMULT(P240:Q241,N240:O241),P240:Q241)</f>
        <v>5.7469786067635349E-5</v>
      </c>
      <c r="S240" s="12">
        <v>7.4084433668638114E-5</v>
      </c>
      <c r="T240" s="4" cm="1">
        <f t="array" ref="T240">-1/2*(IFERROR(2*LN(2*PI()) + LN(MDETERM(R240:S241)) + MMULT(MMULT(D240:E240,MINVERSE(R240:S241)),TRANSPOSE(D240:E240)),1000000000))</f>
        <v>6.3534428448376445</v>
      </c>
    </row>
    <row r="241" spans="1:20" x14ac:dyDescent="0.25">
      <c r="A241" s="9"/>
      <c r="B241" s="10"/>
      <c r="C241" s="10"/>
      <c r="D241" s="10"/>
      <c r="E241" s="10"/>
      <c r="F241" s="5"/>
      <c r="G241" s="5"/>
      <c r="H241" s="12">
        <v>7.6429122856103311E-5</v>
      </c>
      <c r="I241" s="12">
        <v>2.2028281364374085E-4</v>
      </c>
      <c r="J241" s="12">
        <v>5.1576360148231421E-7</v>
      </c>
      <c r="K241" s="12">
        <v>2.4080144288970078E-7</v>
      </c>
      <c r="L241" s="6">
        <f>0</f>
        <v>0</v>
      </c>
      <c r="M241" s="6">
        <f t="shared" ref="M241" si="1218">SQRT(I241)</f>
        <v>1.4841927558229788E-2</v>
      </c>
      <c r="N241" s="6">
        <v>0.65887469274601007</v>
      </c>
      <c r="O241" s="6">
        <v>0.99999999999999978</v>
      </c>
      <c r="P241" s="1">
        <f t="shared" ref="P241" si="1219">P239</f>
        <v>0</v>
      </c>
      <c r="Q241" s="3">
        <f t="shared" ref="Q241" si="1220">SQRT(C$3 + C$4*K239 + C$5*Q239^2)</f>
        <v>1.4832158178137272E-2</v>
      </c>
      <c r="R241" s="12">
        <v>7.4084433668638114E-5</v>
      </c>
      <c r="S241" s="12">
        <v>2.1999291622128432E-4</v>
      </c>
    </row>
    <row r="242" spans="1:20" x14ac:dyDescent="0.25">
      <c r="A242" s="13">
        <f t="shared" ref="A242" si="1221">A240+1</f>
        <v>114</v>
      </c>
      <c r="B242" s="10" cm="1">
        <f t="array" ref="B242">INDEX(DCC_results!B$17:B$1274,$A242)</f>
        <v>7.6846919051432039E-4</v>
      </c>
      <c r="C242" s="10" cm="1">
        <f t="array" ref="C242">INDEX(DCC_results!C$17:C$1274,$A242)</f>
        <v>-1.3958278835464188E-3</v>
      </c>
      <c r="D242" s="10">
        <f t="shared" ref="D242" si="1222">B242-B$2</f>
        <v>2.2314253478612073E-5</v>
      </c>
      <c r="E242" s="10">
        <f t="shared" ref="E242" si="1223">C242-C$2</f>
        <v>-2.9988017638382784E-3</v>
      </c>
      <c r="F242" s="5">
        <f t="shared" ref="F242" si="1224">D242^2</f>
        <v>4.9792590830775094E-10</v>
      </c>
      <c r="G242" s="5">
        <f t="shared" ref="G242" si="1225">E242^2</f>
        <v>8.9928120187995702E-6</v>
      </c>
      <c r="H242" s="12">
        <f t="array" ref="H242:I243">(1-B$11-B$12)*F$4:G$5 + B$11*J240:K241 + B$12*H240:I241</f>
        <v>5.7292760201626332E-5</v>
      </c>
      <c r="I242" s="12">
        <v>7.0202593086904285E-5</v>
      </c>
      <c r="J242" s="12">
        <f t="array" ref="J242:K243">MMULT(TRANSPOSE(D240:E240),D240:E240)</f>
        <v>1.0066260888923866E-4</v>
      </c>
      <c r="K242" s="12">
        <v>2.1800311964520724E-4</v>
      </c>
      <c r="L242" s="6">
        <f t="shared" ref="L242" si="1226">SQRT(H242)</f>
        <v>7.569198121441024E-3</v>
      </c>
      <c r="M242" s="6">
        <f>0</f>
        <v>0</v>
      </c>
      <c r="N242" s="6">
        <f t="array" ref="N242:O243">MMULT(MMULT(MINVERSE(L242:M243),H242:I243),MINVERSE(L242:M243))</f>
        <v>0.99999999999999989</v>
      </c>
      <c r="O242" s="6">
        <v>0.64196122240581377</v>
      </c>
      <c r="P242" s="3">
        <f t="shared" ref="P242" si="1227">SQRT(B$3 + B$4*J240 + B$5*P240^2)</f>
        <v>7.0308302408091444E-3</v>
      </c>
      <c r="Q242" s="1">
        <f t="shared" ref="Q242" si="1228">Q240</f>
        <v>0</v>
      </c>
      <c r="R242" s="12">
        <f t="array" ref="R242:S243">MMULT(MMULT(P242:Q243,N242:O243),P242:Q243)</f>
        <v>4.9432573875076363E-5</v>
      </c>
      <c r="S242" s="12">
        <v>6.4090048259743442E-5</v>
      </c>
      <c r="T242" s="4" cm="1">
        <f t="array" ref="T242">-1/2*(IFERROR(2*LN(2*PI()) + LN(MDETERM(R242:S243)) + MMULT(MMULT(D242:E242,MINVERSE(R242:S243)),TRANSPOSE(D242:E242)),1000000000))</f>
        <v>7.6010543846916381</v>
      </c>
    </row>
    <row r="243" spans="1:20" x14ac:dyDescent="0.25">
      <c r="A243" s="9"/>
      <c r="B243" s="10"/>
      <c r="C243" s="10"/>
      <c r="D243" s="10"/>
      <c r="E243" s="10"/>
      <c r="F243" s="5"/>
      <c r="G243" s="5"/>
      <c r="H243" s="12">
        <v>7.0202593086904285E-5</v>
      </c>
      <c r="I243" s="12">
        <v>2.0873196980301955E-4</v>
      </c>
      <c r="J243" s="12">
        <v>2.1800311964520724E-4</v>
      </c>
      <c r="K243" s="12">
        <v>4.7212525782374439E-4</v>
      </c>
      <c r="L243" s="6">
        <f>0</f>
        <v>0</v>
      </c>
      <c r="M243" s="6">
        <f t="shared" ref="M243" si="1229">SQRT(I243)</f>
        <v>1.4447559302630308E-2</v>
      </c>
      <c r="N243" s="6">
        <v>0.64196122240581377</v>
      </c>
      <c r="O243" s="6">
        <v>0.99999999999999989</v>
      </c>
      <c r="P243" s="1">
        <f t="shared" ref="P243" si="1230">P241</f>
        <v>0</v>
      </c>
      <c r="Q243" s="3">
        <f t="shared" ref="Q243" si="1231">SQRT(C$3 + C$4*K241 + C$5*Q241^2)</f>
        <v>1.4199569941392791E-2</v>
      </c>
      <c r="R243" s="12">
        <v>6.4090048259743442E-5</v>
      </c>
      <c r="S243" s="12">
        <v>2.0162778652050564E-4</v>
      </c>
    </row>
    <row r="244" spans="1:20" x14ac:dyDescent="0.25">
      <c r="A244" s="13">
        <f t="shared" ref="A244" si="1232">A242+1</f>
        <v>115</v>
      </c>
      <c r="B244" s="10" cm="1">
        <f t="array" ref="B244">INDEX(DCC_results!B$17:B$1274,$A244)</f>
        <v>3.0479618227470251E-3</v>
      </c>
      <c r="C244" s="10" cm="1">
        <f t="array" ref="C244">INDEX(DCC_results!C$17:C$1274,$A244)</f>
        <v>1.1027412874818232E-2</v>
      </c>
      <c r="D244" s="10">
        <f t="shared" ref="D244" si="1233">B244-B$2</f>
        <v>2.3018068857113168E-3</v>
      </c>
      <c r="E244" s="10">
        <f t="shared" ref="E244" si="1234">C244-C$2</f>
        <v>9.424438994526373E-3</v>
      </c>
      <c r="F244" s="5">
        <f t="shared" ref="F244" si="1235">D244^2</f>
        <v>5.2983149391080313E-6</v>
      </c>
      <c r="G244" s="5">
        <f t="shared" ref="G244" si="1236">E244^2</f>
        <v>8.8820050361549275E-5</v>
      </c>
      <c r="H244" s="12">
        <f t="array" ref="H244:I245">(1-B$11-B$12)*F$4:G$5 + B$11*J242:K243 + B$12*H242:I243</f>
        <v>6.2393194406676437E-5</v>
      </c>
      <c r="I244" s="12">
        <v>8.2737888696320368E-5</v>
      </c>
      <c r="J244" s="12">
        <f t="array" ref="J244:K245">MMULT(TRANSPOSE(D242:E242),D242:E242)</f>
        <v>4.9792590830775094E-10</v>
      </c>
      <c r="K244" s="12">
        <v>-6.6916022690396321E-8</v>
      </c>
      <c r="L244" s="6">
        <f t="shared" ref="L244" si="1237">SQRT(H244)</f>
        <v>7.8989362832394359E-3</v>
      </c>
      <c r="M244" s="6">
        <f>0</f>
        <v>0</v>
      </c>
      <c r="N244" s="6">
        <f t="array" ref="N244:O245">MMULT(MMULT(MINVERSE(L244:M245),H244:I245),MINVERSE(L244:M245))</f>
        <v>1</v>
      </c>
      <c r="O244" s="6">
        <v>0.68002742148064765</v>
      </c>
      <c r="P244" s="3">
        <f t="shared" ref="P244" si="1238">SQRT(B$3 + B$4*J242 + B$5*P242^2)</f>
        <v>7.6843316553996234E-3</v>
      </c>
      <c r="Q244" s="1">
        <f t="shared" ref="Q244" si="1239">Q242</f>
        <v>0</v>
      </c>
      <c r="R244" s="12">
        <f t="array" ref="R244:S245">MMULT(MMULT(P244:Q245,N244:O245),P244:Q245)</f>
        <v>5.9048952990176716E-5</v>
      </c>
      <c r="S244" s="12">
        <v>7.9603475291792147E-5</v>
      </c>
      <c r="T244" s="4" cm="1">
        <f t="array" ref="T244">-1/2*(IFERROR(2*LN(2*PI()) + LN(MDETERM(R244:S245)) + MMULT(MMULT(D244:E244,MINVERSE(R244:S245)),TRANSPOSE(D244:E244)),1000000000))</f>
        <v>7.3202800081272184</v>
      </c>
    </row>
    <row r="245" spans="1:20" x14ac:dyDescent="0.25">
      <c r="A245" s="9"/>
      <c r="B245" s="10"/>
      <c r="C245" s="10"/>
      <c r="D245" s="10"/>
      <c r="E245" s="10"/>
      <c r="F245" s="5"/>
      <c r="G245" s="5"/>
      <c r="H245" s="12">
        <v>8.2737888696320368E-5</v>
      </c>
      <c r="I245" s="12">
        <v>2.3725686983330855E-4</v>
      </c>
      <c r="J245" s="12">
        <v>-6.6916022690396321E-8</v>
      </c>
      <c r="K245" s="12">
        <v>8.9928120187995702E-6</v>
      </c>
      <c r="L245" s="6">
        <f>0</f>
        <v>0</v>
      </c>
      <c r="M245" s="6">
        <f t="shared" ref="M245" si="1240">SQRT(I245)</f>
        <v>1.5403144803361052E-2</v>
      </c>
      <c r="N245" s="6">
        <v>0.68002742148064765</v>
      </c>
      <c r="O245" s="6">
        <v>0.99999999999999989</v>
      </c>
      <c r="P245" s="1">
        <f t="shared" ref="P245" si="1241">P243</f>
        <v>0</v>
      </c>
      <c r="Q245" s="3">
        <f t="shared" ref="Q245" si="1242">SQRT(C$3 + C$4*K243 + C$5*Q243^2)</f>
        <v>1.5233493165907813E-2</v>
      </c>
      <c r="R245" s="12">
        <v>7.9603475291792147E-5</v>
      </c>
      <c r="S245" s="12">
        <v>2.3205931403576E-4</v>
      </c>
    </row>
    <row r="246" spans="1:20" x14ac:dyDescent="0.25">
      <c r="A246" s="13">
        <f t="shared" ref="A246" si="1243">A244+1</f>
        <v>116</v>
      </c>
      <c r="B246" s="10" cm="1">
        <f t="array" ref="B246">INDEX(DCC_results!B$17:B$1274,$A246)</f>
        <v>-6.4343415367273948E-4</v>
      </c>
      <c r="C246" s="10" cm="1">
        <f t="array" ref="C246">INDEX(DCC_results!C$17:C$1274,$A246)</f>
        <v>-9.2169902690830696E-4</v>
      </c>
      <c r="D246" s="10">
        <f t="shared" ref="D246" si="1244">B246-B$2</f>
        <v>-1.3895890907084478E-3</v>
      </c>
      <c r="E246" s="10">
        <f t="shared" ref="E246" si="1245">C246-C$2</f>
        <v>-2.5246729072001665E-3</v>
      </c>
      <c r="F246" s="5">
        <f t="shared" ref="F246" si="1246">D246^2</f>
        <v>1.9309578410159307E-6</v>
      </c>
      <c r="G246" s="5">
        <f t="shared" ref="G246" si="1247">E246^2</f>
        <v>6.3739732883505403E-6</v>
      </c>
      <c r="H246" s="12">
        <f t="array" ref="H246:I247">(1-B$11-B$12)*F$4:G$5 + B$11*J244:K245 + B$12*H244:I245</f>
        <v>5.8094152359670022E-5</v>
      </c>
      <c r="I246" s="12">
        <v>7.443118358306835E-5</v>
      </c>
      <c r="J246" s="12">
        <f t="array" ref="J246:K247">MMULT(TRANSPOSE(D244:E244),D244:E244)</f>
        <v>5.2983149391080313E-6</v>
      </c>
      <c r="K246" s="12">
        <v>2.1693238571567043E-5</v>
      </c>
      <c r="L246" s="6">
        <f t="shared" ref="L246" si="1248">SQRT(H246)</f>
        <v>7.6219520045504108E-3</v>
      </c>
      <c r="M246" s="6">
        <f>0</f>
        <v>0</v>
      </c>
      <c r="N246" s="6">
        <f t="array" ref="N246:O247">MMULT(MMULT(MINVERSE(L246:M247),H246:I247),MINVERSE(L246:M247))</f>
        <v>0.99999999999999989</v>
      </c>
      <c r="O246" s="6">
        <v>0.65703240476104618</v>
      </c>
      <c r="P246" s="3">
        <f t="shared" ref="P246" si="1249">SQRT(B$3 + B$4*J244 + B$5*P244^2)</f>
        <v>7.1008728320884982E-3</v>
      </c>
      <c r="Q246" s="1">
        <f t="shared" ref="Q246" si="1250">Q244</f>
        <v>0</v>
      </c>
      <c r="R246" s="12">
        <f t="array" ref="R246:S247">MMULT(MMULT(P246:Q247,N246:O247),P246:Q247)</f>
        <v>5.0422394977492525E-5</v>
      </c>
      <c r="S246" s="12">
        <v>6.7929334966627372E-5</v>
      </c>
      <c r="T246" s="4" cm="1">
        <f t="array" ref="T246">-1/2*(IFERROR(2*LN(2*PI()) + LN(MDETERM(R246:S247)) + MMULT(MMULT(D246:E246,MINVERSE(R246:S247)),TRANSPOSE(D246:E246)),1000000000))</f>
        <v>7.6007736978743576</v>
      </c>
    </row>
    <row r="247" spans="1:20" x14ac:dyDescent="0.25">
      <c r="A247" s="9"/>
      <c r="B247" s="10"/>
      <c r="C247" s="10"/>
      <c r="D247" s="10"/>
      <c r="E247" s="10"/>
      <c r="F247" s="5"/>
      <c r="G247" s="5"/>
      <c r="H247" s="12">
        <v>7.443118358306835E-5</v>
      </c>
      <c r="I247" s="12">
        <v>2.2090413834595352E-4</v>
      </c>
      <c r="J247" s="12">
        <v>2.1693238571567043E-5</v>
      </c>
      <c r="K247" s="12">
        <v>8.8820050361549275E-5</v>
      </c>
      <c r="L247" s="6">
        <f>0</f>
        <v>0</v>
      </c>
      <c r="M247" s="6">
        <f t="shared" ref="M247" si="1251">SQRT(I247)</f>
        <v>1.4862844221277215E-2</v>
      </c>
      <c r="N247" s="6">
        <v>0.6570324047610463</v>
      </c>
      <c r="O247" s="6">
        <v>1</v>
      </c>
      <c r="P247" s="1">
        <f t="shared" ref="P247" si="1252">P245</f>
        <v>0</v>
      </c>
      <c r="Q247" s="3">
        <f t="shared" ref="Q247" si="1253">SQRT(C$3 + C$4*K245 + C$5*Q245^2)</f>
        <v>1.4559914958440849E-2</v>
      </c>
      <c r="R247" s="12">
        <v>6.7929334966627386E-5</v>
      </c>
      <c r="S247" s="12">
        <v>2.1199112359702961E-4</v>
      </c>
    </row>
    <row r="248" spans="1:20" x14ac:dyDescent="0.25">
      <c r="A248" s="13">
        <f t="shared" ref="A248" si="1254">A246+1</f>
        <v>117</v>
      </c>
      <c r="B248" s="10" cm="1">
        <f t="array" ref="B248">INDEX(DCC_results!B$17:B$1274,$A248)</f>
        <v>-9.305254649102368E-4</v>
      </c>
      <c r="C248" s="10" cm="1">
        <f t="array" ref="C248">INDEX(DCC_results!C$17:C$1274,$A248)</f>
        <v>-7.6973932376378507E-5</v>
      </c>
      <c r="D248" s="10">
        <f t="shared" ref="D248" si="1255">B248-B$2</f>
        <v>-1.6766804019459451E-3</v>
      </c>
      <c r="E248" s="10">
        <f t="shared" ref="E248" si="1256">C248-C$2</f>
        <v>-1.679947812668238E-3</v>
      </c>
      <c r="F248" s="5">
        <f t="shared" ref="F248" si="1257">D248^2</f>
        <v>2.811257170269616E-6</v>
      </c>
      <c r="G248" s="5">
        <f t="shared" ref="G248" si="1258">E248^2</f>
        <v>2.8222246532887974E-6</v>
      </c>
      <c r="H248" s="12">
        <f t="array" ref="H248:I249">(1-B$11-B$12)*F$4:G$5 + B$11*J246:K247 + B$12*H246:I247</f>
        <v>5.5590129438854595E-5</v>
      </c>
      <c r="I248" s="12">
        <v>7.0480517701809633E-5</v>
      </c>
      <c r="J248" s="12">
        <f t="array" ref="J248:K249">MMULT(TRANSPOSE(D246:E246),D246:E246)</f>
        <v>1.9309578410159307E-6</v>
      </c>
      <c r="K248" s="12">
        <v>3.508257929452533E-6</v>
      </c>
      <c r="L248" s="6">
        <f t="shared" ref="L248" si="1259">SQRT(H248)</f>
        <v>7.4558788508702709E-3</v>
      </c>
      <c r="M248" s="6">
        <f>0</f>
        <v>0</v>
      </c>
      <c r="N248" s="6">
        <f t="array" ref="N248:O249">MMULT(MMULT(MINVERSE(L248:M249),H248:I249),MINVERSE(L248:M249))</f>
        <v>1</v>
      </c>
      <c r="O248" s="6">
        <v>0.64323161738718959</v>
      </c>
      <c r="P248" s="3">
        <f t="shared" ref="P248" si="1260">SQRT(B$3 + B$4*J246 + B$5*P246^2)</f>
        <v>6.7008024325517033E-3</v>
      </c>
      <c r="Q248" s="1">
        <f t="shared" ref="Q248" si="1261">Q246</f>
        <v>0</v>
      </c>
      <c r="R248" s="12">
        <f t="array" ref="R248:S249">MMULT(MMULT(P248:Q249,N248:O249),P248:Q249)</f>
        <v>4.4900753240090825E-5</v>
      </c>
      <c r="S248" s="12">
        <v>6.1522750739349157E-5</v>
      </c>
      <c r="T248" s="4" cm="1">
        <f t="array" ref="T248">-1/2*(IFERROR(2*LN(2*PI()) + LN(MDETERM(R248:S249)) + MMULT(MMULT(D248:E248,MINVERSE(R248:S249)),TRANSPOSE(D248:E248)),1000000000))</f>
        <v>7.6510768668251776</v>
      </c>
    </row>
    <row r="249" spans="1:20" x14ac:dyDescent="0.25">
      <c r="A249" s="9"/>
      <c r="B249" s="10"/>
      <c r="C249" s="10"/>
      <c r="D249" s="10"/>
      <c r="E249" s="10"/>
      <c r="F249" s="5"/>
      <c r="G249" s="5"/>
      <c r="H249" s="12">
        <v>7.0480517701809633E-5</v>
      </c>
      <c r="I249" s="12">
        <v>2.1597611187719438E-4</v>
      </c>
      <c r="J249" s="12">
        <v>3.508257929452533E-6</v>
      </c>
      <c r="K249" s="12">
        <v>6.3739732883505403E-6</v>
      </c>
      <c r="L249" s="6">
        <f>0</f>
        <v>0</v>
      </c>
      <c r="M249" s="6">
        <f t="shared" ref="M249" si="1262">SQRT(I249)</f>
        <v>1.4696125743786842E-2</v>
      </c>
      <c r="N249" s="6">
        <v>0.64323161738718959</v>
      </c>
      <c r="O249" s="6">
        <v>1.0000000000000002</v>
      </c>
      <c r="P249" s="1">
        <f t="shared" ref="P249" si="1263">P247</f>
        <v>0</v>
      </c>
      <c r="Q249" s="3">
        <f t="shared" ref="Q249" si="1264">SQRT(C$3 + C$4*K247 + C$5*Q247^2)</f>
        <v>1.4273863787281545E-2</v>
      </c>
      <c r="R249" s="12">
        <v>6.1522750739349157E-5</v>
      </c>
      <c r="S249" s="12">
        <v>2.0374318741786751E-4</v>
      </c>
    </row>
    <row r="250" spans="1:20" x14ac:dyDescent="0.25">
      <c r="A250" s="13">
        <f t="shared" ref="A250" si="1265">A248+1</f>
        <v>118</v>
      </c>
      <c r="B250" s="10" cm="1">
        <f t="array" ref="B250">INDEX(DCC_results!B$17:B$1274,$A250)</f>
        <v>2.3378883740623468E-3</v>
      </c>
      <c r="C250" s="10" cm="1">
        <f t="array" ref="C250">INDEX(DCC_results!C$17:C$1274,$A250)</f>
        <v>1.0226080585147512E-2</v>
      </c>
      <c r="D250" s="10">
        <f t="shared" ref="D250" si="1266">B250-B$2</f>
        <v>1.5917334370266385E-3</v>
      </c>
      <c r="E250" s="10">
        <f t="shared" ref="E250" si="1267">C250-C$2</f>
        <v>8.6231067048556532E-3</v>
      </c>
      <c r="F250" s="5">
        <f t="shared" ref="F250" si="1268">D250^2</f>
        <v>2.5336153345486356E-6</v>
      </c>
      <c r="G250" s="5">
        <f t="shared" ref="G250" si="1269">E250^2</f>
        <v>7.4357969243326515E-5</v>
      </c>
      <c r="H250" s="12">
        <f t="array" ref="H250:I251">(1-B$11-B$12)*F$4:G$5 + B$11*J248:K249 + B$12*H248:I249</f>
        <v>5.3634549785701423E-5</v>
      </c>
      <c r="I250" s="12">
        <v>6.6403598838557227E-5</v>
      </c>
      <c r="J250" s="12">
        <f t="array" ref="J250:K251">MMULT(TRANSPOSE(D248:E248),D248:E248)</f>
        <v>2.811257170269616E-6</v>
      </c>
      <c r="K250" s="12">
        <v>2.8167355737927926E-6</v>
      </c>
      <c r="L250" s="6">
        <f t="shared" ref="L250" si="1270">SQRT(H250)</f>
        <v>7.3235612775275818E-3</v>
      </c>
      <c r="M250" s="6">
        <f>0</f>
        <v>0</v>
      </c>
      <c r="N250" s="6">
        <f t="array" ref="N250:O251">MMULT(MMULT(MINVERSE(L250:M251),H250:I251),MINVERSE(L250:M251))</f>
        <v>0.99999999999999978</v>
      </c>
      <c r="O250" s="6">
        <v>0.63129631777971629</v>
      </c>
      <c r="P250" s="3">
        <f t="shared" ref="P250" si="1271">SQRT(B$3 + B$4*J248 + B$5*P248^2)</f>
        <v>6.3491892126070603E-3</v>
      </c>
      <c r="Q250" s="1">
        <f t="shared" ref="Q250" si="1272">Q248</f>
        <v>0</v>
      </c>
      <c r="R250" s="12">
        <f t="array" ref="R250:S251">MMULT(MMULT(P250:Q251,N250:O251),P250:Q251)</f>
        <v>4.0312203657485851E-5</v>
      </c>
      <c r="S250" s="12">
        <v>5.5158983560492616E-5</v>
      </c>
      <c r="T250" s="4" cm="1">
        <f t="array" ref="T250">-1/2*(IFERROR(2*LN(2*PI()) + LN(MDETERM(R250:S251)) + MMULT(MMULT(D250:E250,MINVERSE(R250:S251)),TRANSPOSE(D250:E250)),1000000000))</f>
        <v>7.5478567391066349</v>
      </c>
    </row>
    <row r="251" spans="1:20" x14ac:dyDescent="0.25">
      <c r="A251" s="9"/>
      <c r="B251" s="10"/>
      <c r="C251" s="10"/>
      <c r="D251" s="10"/>
      <c r="E251" s="10"/>
      <c r="F251" s="5"/>
      <c r="G251" s="5"/>
      <c r="H251" s="12">
        <v>6.6403598838557227E-5</v>
      </c>
      <c r="I251" s="12">
        <v>2.0628710572351852E-4</v>
      </c>
      <c r="J251" s="12">
        <v>2.8167355737927926E-6</v>
      </c>
      <c r="K251" s="12">
        <v>2.8222246532887974E-6</v>
      </c>
      <c r="L251" s="6">
        <f>0</f>
        <v>0</v>
      </c>
      <c r="M251" s="6">
        <f t="shared" ref="M251" si="1273">SQRT(I251)</f>
        <v>1.4362698413721516E-2</v>
      </c>
      <c r="N251" s="6">
        <v>0.63129631777971629</v>
      </c>
      <c r="O251" s="6">
        <v>0.99999999999999989</v>
      </c>
      <c r="P251" s="1">
        <f t="shared" ref="P251" si="1274">P249</f>
        <v>0</v>
      </c>
      <c r="Q251" s="3">
        <f t="shared" ref="Q251" si="1275">SQRT(C$3 + C$4*K249 + C$5*Q249^2)</f>
        <v>1.3761466864230175E-2</v>
      </c>
      <c r="R251" s="12">
        <v>5.5158983560492616E-5</v>
      </c>
      <c r="S251" s="12">
        <v>1.8937797025530507E-4</v>
      </c>
    </row>
    <row r="252" spans="1:20" x14ac:dyDescent="0.25">
      <c r="A252" s="13">
        <f t="shared" ref="A252" si="1276">A250+1</f>
        <v>119</v>
      </c>
      <c r="B252" s="10" cm="1">
        <f t="array" ref="B252">INDEX(DCC_results!B$17:B$1274,$A252)</f>
        <v>-2.2338817919862475E-3</v>
      </c>
      <c r="C252" s="10" cm="1">
        <f t="array" ref="C252">INDEX(DCC_results!C$17:C$1274,$A252)</f>
        <v>8.7525078012027357E-3</v>
      </c>
      <c r="D252" s="10">
        <f t="shared" ref="D252" si="1277">B252-B$2</f>
        <v>-2.9800367290219558E-3</v>
      </c>
      <c r="E252" s="10">
        <f t="shared" ref="E252" si="1278">C252-C$2</f>
        <v>7.1495339209108767E-3</v>
      </c>
      <c r="F252" s="5">
        <f t="shared" ref="F252" si="1279">D252^2</f>
        <v>8.8806189063198768E-6</v>
      </c>
      <c r="G252" s="5">
        <f t="shared" ref="G252" si="1280">E252^2</f>
        <v>5.1115835286255251E-5</v>
      </c>
      <c r="H252" s="12">
        <f t="array" ref="H252:I253">(1-B$11-B$12)*F$4:G$5 + B$11*J250:K251 + B$12*H250:I251</f>
        <v>5.2377675565413849E-5</v>
      </c>
      <c r="I252" s="12">
        <v>6.3588680040034933E-5</v>
      </c>
      <c r="J252" s="12">
        <f t="array" ref="J252:K253">MMULT(TRANSPOSE(D250:E250),D250:E250)</f>
        <v>2.5336153345486356E-6</v>
      </c>
      <c r="K252" s="12">
        <v>1.372568727316734E-5</v>
      </c>
      <c r="L252" s="6">
        <f t="shared" ref="L252" si="1281">SQRT(H252)</f>
        <v>7.2372422624514821E-3</v>
      </c>
      <c r="M252" s="6">
        <f>0</f>
        <v>0</v>
      </c>
      <c r="N252" s="6">
        <f t="array" ref="N252:O253">MMULT(MMULT(MINVERSE(L252:M253),H252:I253),MINVERSE(L252:M253))</f>
        <v>1</v>
      </c>
      <c r="O252" s="6">
        <v>0.62214174308283199</v>
      </c>
      <c r="P252" s="3">
        <f t="shared" ref="P252" si="1282">SQRT(B$3 + B$4*J250 + B$5*P250^2)</f>
        <v>6.0887534781746524E-3</v>
      </c>
      <c r="Q252" s="1">
        <f t="shared" ref="Q252" si="1283">Q250</f>
        <v>0</v>
      </c>
      <c r="R252" s="12">
        <f t="array" ref="R252:S253">MMULT(MMULT(P252:Q253,N252:O253),P252:Q253)</f>
        <v>3.7072918917983928E-5</v>
      </c>
      <c r="S252" s="12">
        <v>5.0495703428843145E-5</v>
      </c>
      <c r="T252" s="4" cm="1">
        <f t="array" ref="T252">-1/2*(IFERROR(2*LN(2*PI()) + LN(MDETERM(R252:S253)) + MMULT(MMULT(D252:E252,MINVERSE(R252:S253)),TRANSPOSE(D252:E252)),1000000000))</f>
        <v>7.1293945054785066</v>
      </c>
    </row>
    <row r="253" spans="1:20" x14ac:dyDescent="0.25">
      <c r="A253" s="9"/>
      <c r="B253" s="10"/>
      <c r="C253" s="10"/>
      <c r="D253" s="10"/>
      <c r="E253" s="10"/>
      <c r="F253" s="5"/>
      <c r="G253" s="5"/>
      <c r="H253" s="12">
        <v>6.3588680040034933E-5</v>
      </c>
      <c r="I253" s="12">
        <v>1.994503099902404E-4</v>
      </c>
      <c r="J253" s="12">
        <v>1.372568727316734E-5</v>
      </c>
      <c r="K253" s="12">
        <v>7.4357969243326515E-5</v>
      </c>
      <c r="L253" s="6">
        <f>0</f>
        <v>0</v>
      </c>
      <c r="M253" s="6">
        <f t="shared" ref="M253" si="1284">SQRT(I253)</f>
        <v>1.412268777500375E-2</v>
      </c>
      <c r="N253" s="6">
        <v>0.62214174308283199</v>
      </c>
      <c r="O253" s="6">
        <v>1.0000000000000002</v>
      </c>
      <c r="P253" s="1">
        <f t="shared" ref="P253" si="1285">P251</f>
        <v>0</v>
      </c>
      <c r="Q253" s="3">
        <f t="shared" ref="Q253" si="1286">SQRT(C$3 + C$4*K251 + C$5*Q251^2)</f>
        <v>1.3330200883335138E-2</v>
      </c>
      <c r="R253" s="12">
        <v>5.0495703428843138E-5</v>
      </c>
      <c r="S253" s="12">
        <v>1.7769425559006894E-4</v>
      </c>
    </row>
    <row r="254" spans="1:20" x14ac:dyDescent="0.25">
      <c r="A254" s="13">
        <f t="shared" ref="A254" si="1287">A252+1</f>
        <v>120</v>
      </c>
      <c r="B254" s="10" cm="1">
        <f t="array" ref="B254">INDEX(DCC_results!B$17:B$1274,$A254)</f>
        <v>-1.028192995494015E-2</v>
      </c>
      <c r="C254" s="10" cm="1">
        <f t="array" ref="C254">INDEX(DCC_results!C$17:C$1274,$A254)</f>
        <v>-2.2031056105692448E-2</v>
      </c>
      <c r="D254" s="10">
        <f t="shared" ref="D254" si="1288">B254-B$2</f>
        <v>-1.1028084891975858E-2</v>
      </c>
      <c r="E254" s="10">
        <f t="shared" ref="E254" si="1289">C254-C$2</f>
        <v>-2.3634029985984309E-2</v>
      </c>
      <c r="F254" s="5">
        <f t="shared" ref="F254" si="1290">D254^2</f>
        <v>1.2161865638462618E-4</v>
      </c>
      <c r="G254" s="5">
        <f t="shared" ref="G254" si="1291">E254^2</f>
        <v>5.585673733784055E-4</v>
      </c>
      <c r="H254" s="12">
        <f t="array" ref="H254:I255">(1-B$11-B$12)*F$4:G$5 + B$11*J252:K253 + B$12*H252:I253</f>
        <v>5.1504898863722569E-5</v>
      </c>
      <c r="I254" s="12">
        <v>6.2522208580152996E-5</v>
      </c>
      <c r="J254" s="12">
        <f t="array" ref="J254:K255">MMULT(TRANSPOSE(D252:E252),D252:E252)</f>
        <v>8.8806189063198768E-6</v>
      </c>
      <c r="K254" s="12">
        <v>-2.1305873679702766E-5</v>
      </c>
      <c r="L254" s="6">
        <f t="shared" ref="L254" si="1292">SQRT(H254)</f>
        <v>7.1766913590959568E-3</v>
      </c>
      <c r="M254" s="6">
        <f>0</f>
        <v>0</v>
      </c>
      <c r="N254" s="6">
        <f t="array" ref="N254:O255">MMULT(MMULT(MINVERSE(L254:M255),H254:I255),MINVERSE(L254:M255))</f>
        <v>1.0000000000000002</v>
      </c>
      <c r="O254" s="6">
        <v>0.61551341851018659</v>
      </c>
      <c r="P254" s="3">
        <f t="shared" ref="P254" si="1293">SQRT(B$3 + B$4*J252 + B$5*P252^2)</f>
        <v>5.8860760779712506E-3</v>
      </c>
      <c r="Q254" s="1">
        <f t="shared" ref="Q254" si="1294">Q252</f>
        <v>0</v>
      </c>
      <c r="R254" s="12">
        <f t="array" ref="R254:S255">MMULT(MMULT(P254:Q255,N254:O255),P254:Q255)</f>
        <v>3.4645891595665432E-5</v>
      </c>
      <c r="S254" s="12">
        <v>4.7965390576273539E-5</v>
      </c>
      <c r="T254" s="4" cm="1">
        <f t="array" ref="T254">-1/2*(IFERROR(2*LN(2*PI()) + LN(MDETERM(R254:S255)) + MMULT(MMULT(D254:E254,MINVERSE(R254:S255)),TRANSPOSE(D254:E254)),1000000000))</f>
        <v>5.7833381563567858</v>
      </c>
    </row>
    <row r="255" spans="1:20" x14ac:dyDescent="0.25">
      <c r="A255" s="9"/>
      <c r="B255" s="10"/>
      <c r="C255" s="10"/>
      <c r="D255" s="10"/>
      <c r="E255" s="10"/>
      <c r="F255" s="5"/>
      <c r="G255" s="5"/>
      <c r="H255" s="12">
        <v>6.2522208580152996E-5</v>
      </c>
      <c r="I255" s="12">
        <v>2.0032955797554892E-4</v>
      </c>
      <c r="J255" s="12">
        <v>-2.1305873679702766E-5</v>
      </c>
      <c r="K255" s="12">
        <v>5.1115835286255251E-5</v>
      </c>
      <c r="L255" s="6">
        <f>0</f>
        <v>0</v>
      </c>
      <c r="M255" s="6">
        <f t="shared" ref="M255" si="1295">SQRT(I255)</f>
        <v>1.4153782461785575E-2</v>
      </c>
      <c r="N255" s="6">
        <v>0.61551341851018659</v>
      </c>
      <c r="O255" s="6">
        <v>0.99999999999999978</v>
      </c>
      <c r="P255" s="1">
        <f t="shared" ref="P255" si="1296">P253</f>
        <v>0</v>
      </c>
      <c r="Q255" s="3">
        <f t="shared" ref="Q255" si="1297">SQRT(C$3 + C$4*K253 + C$5*Q253^2)</f>
        <v>1.3239286757981307E-2</v>
      </c>
      <c r="R255" s="12">
        <v>4.7965390576273539E-5</v>
      </c>
      <c r="S255" s="12">
        <v>1.7527871386005916E-4</v>
      </c>
    </row>
    <row r="256" spans="1:20" x14ac:dyDescent="0.25">
      <c r="A256" s="13">
        <f t="shared" ref="A256" si="1298">A254+1</f>
        <v>121</v>
      </c>
      <c r="B256" s="10" cm="1">
        <f t="array" ref="B256">INDEX(DCC_results!B$17:B$1274,$A256)</f>
        <v>9.1626271266991299E-3</v>
      </c>
      <c r="C256" s="10" cm="1">
        <f t="array" ref="C256">INDEX(DCC_results!C$17:C$1274,$A256)</f>
        <v>1.866992805647083E-2</v>
      </c>
      <c r="D256" s="10">
        <f t="shared" ref="D256" si="1299">B256-B$2</f>
        <v>8.4164721896634216E-3</v>
      </c>
      <c r="E256" s="10">
        <f t="shared" ref="E256" si="1300">C256-C$2</f>
        <v>1.7066954176178969E-2</v>
      </c>
      <c r="F256" s="5">
        <f t="shared" ref="F256" si="1301">D256^2</f>
        <v>7.0837004119377785E-5</v>
      </c>
      <c r="G256" s="5">
        <f t="shared" ref="G256" si="1302">E256^2</f>
        <v>2.9128092485179274E-4</v>
      </c>
      <c r="H256" s="12">
        <f t="array" ref="H256:I257">(1-B$11-B$12)*F$4:G$5 + B$11*J254:K255 + B$12*H254:I255</f>
        <v>5.1402601569670224E-5</v>
      </c>
      <c r="I256" s="12">
        <v>5.910131167047088E-5</v>
      </c>
      <c r="J256" s="12">
        <f t="array" ref="J256:K257">MMULT(TRANSPOSE(D254:E254),D254:E254)</f>
        <v>1.2161865638462618E-4</v>
      </c>
      <c r="K256" s="12">
        <v>2.6063808902493797E-4</v>
      </c>
      <c r="L256" s="6">
        <f t="shared" ref="L256" si="1303">SQRT(H256)</f>
        <v>7.1695607654632667E-3</v>
      </c>
      <c r="M256" s="6">
        <f>0</f>
        <v>0</v>
      </c>
      <c r="N256" s="6">
        <f t="array" ref="N256:O257">MMULT(MMULT(MINVERSE(L256:M257),H256:I257),MINVERSE(L256:M257))</f>
        <v>0.99999999999999978</v>
      </c>
      <c r="O256" s="6">
        <v>0.58415887878957584</v>
      </c>
      <c r="P256" s="3">
        <f t="shared" ref="P256" si="1304">SQRT(B$3 + B$4*J254 + B$5*P254^2)</f>
        <v>5.8180764691134436E-3</v>
      </c>
      <c r="Q256" s="1">
        <f t="shared" ref="Q256" si="1305">Q254</f>
        <v>0</v>
      </c>
      <c r="R256" s="12">
        <f t="array" ref="R256:S257">MMULT(MMULT(P256:Q257,N256:O257),P256:Q257)</f>
        <v>3.3850013800451548E-5</v>
      </c>
      <c r="S256" s="12">
        <v>4.4464005959919136E-5</v>
      </c>
      <c r="T256" s="4" cm="1">
        <f t="array" ref="T256">-1/2*(IFERROR(2*LN(2*PI()) + LN(MDETERM(R256:S257)) + MMULT(MMULT(D256:E256,MINVERSE(R256:S257)),TRANSPOSE(D256:E256)),1000000000))</f>
        <v>6.6474828137165076</v>
      </c>
    </row>
    <row r="257" spans="1:20" x14ac:dyDescent="0.25">
      <c r="A257" s="9"/>
      <c r="B257" s="10"/>
      <c r="C257" s="10"/>
      <c r="D257" s="10"/>
      <c r="E257" s="10"/>
      <c r="F257" s="5"/>
      <c r="G257" s="5"/>
      <c r="H257" s="12">
        <v>5.910131167047088E-5</v>
      </c>
      <c r="I257" s="12">
        <v>1.9913480590516219E-4</v>
      </c>
      <c r="J257" s="12">
        <v>2.6063808902493797E-4</v>
      </c>
      <c r="K257" s="12">
        <v>5.585673733784055E-4</v>
      </c>
      <c r="L257" s="6">
        <f>0</f>
        <v>0</v>
      </c>
      <c r="M257" s="6">
        <f t="shared" ref="M257" si="1306">SQRT(I257)</f>
        <v>1.4111513239378766E-2</v>
      </c>
      <c r="N257" s="6">
        <v>0.58415887878957584</v>
      </c>
      <c r="O257" s="6">
        <v>0.99999999999999978</v>
      </c>
      <c r="P257" s="1">
        <f t="shared" ref="P257" si="1307">P255</f>
        <v>0</v>
      </c>
      <c r="Q257" s="3">
        <f t="shared" ref="Q257" si="1308">SQRT(C$3 + C$4*K255 + C$5*Q255^2)</f>
        <v>1.3082724035551404E-2</v>
      </c>
      <c r="R257" s="12">
        <v>4.4464005959919136E-5</v>
      </c>
      <c r="S257" s="12">
        <v>1.7115766819039439E-4</v>
      </c>
    </row>
    <row r="258" spans="1:20" x14ac:dyDescent="0.25">
      <c r="A258" s="13">
        <f t="shared" ref="A258" si="1309">A256+1</f>
        <v>122</v>
      </c>
      <c r="B258" s="10" cm="1">
        <f t="array" ref="B258">INDEX(DCC_results!B$17:B$1274,$A258)</f>
        <v>-1.2667884792887385E-3</v>
      </c>
      <c r="C258" s="10" cm="1">
        <f t="array" ref="C258">INDEX(DCC_results!C$17:C$1274,$A258)</f>
        <v>-1.9690398042436774E-3</v>
      </c>
      <c r="D258" s="10">
        <f t="shared" ref="D258" si="1310">B258-B$2</f>
        <v>-2.0129434163244468E-3</v>
      </c>
      <c r="E258" s="10">
        <f t="shared" ref="E258" si="1311">C258-C$2</f>
        <v>-3.5720136845355369E-3</v>
      </c>
      <c r="F258" s="5">
        <f t="shared" ref="F258" si="1312">D258^2</f>
        <v>4.0519411973239354E-6</v>
      </c>
      <c r="G258" s="5">
        <f t="shared" ref="G258" si="1313">E258^2</f>
        <v>1.2759281762509142E-5</v>
      </c>
      <c r="H258" s="12">
        <f t="array" ref="H258:I259">(1-B$11-B$12)*F$4:G$5 + B$11*J256:K257 + B$12*H256:I257</f>
        <v>6.001752465609612E-5</v>
      </c>
      <c r="I258" s="12">
        <v>7.8502202134450035E-5</v>
      </c>
      <c r="J258" s="12">
        <f t="array" ref="J258:K259">MMULT(TRANSPOSE(D256:E256),D256:E256)</f>
        <v>7.0837004119377785E-5</v>
      </c>
      <c r="K258" s="12">
        <v>1.436435451860703E-4</v>
      </c>
      <c r="L258" s="6">
        <f t="shared" ref="L258" si="1314">SQRT(H258)</f>
        <v>7.7470978215132998E-3</v>
      </c>
      <c r="M258" s="6">
        <f>0</f>
        <v>0</v>
      </c>
      <c r="N258" s="6">
        <f t="array" ref="N258:O259">MMULT(MMULT(MINVERSE(L258:M259),H258:I259),MINVERSE(L258:M259))</f>
        <v>1</v>
      </c>
      <c r="O258" s="6">
        <v>0.65764142545375448</v>
      </c>
      <c r="P258" s="3">
        <f t="shared" ref="P258" si="1315">SQRT(B$3 + B$4*J256 + B$5*P256^2)</f>
        <v>7.1310021513853123E-3</v>
      </c>
      <c r="Q258" s="1">
        <f t="shared" ref="Q258" si="1316">Q256</f>
        <v>0</v>
      </c>
      <c r="R258" s="12">
        <f t="array" ref="R258:S259">MMULT(MMULT(P258:Q259,N258:O259),P258:Q259)</f>
        <v>5.0851191683061952E-5</v>
      </c>
      <c r="S258" s="12">
        <v>6.8959427775724879E-5</v>
      </c>
      <c r="T258" s="4" cm="1">
        <f t="array" ref="T258">-1/2*(IFERROR(2*LN(2*PI()) + LN(MDETERM(R258:S259)) + MMULT(MMULT(D258:E258,MINVERSE(R258:S259)),TRANSPOSE(D258:E258)),1000000000))</f>
        <v>7.5655384519056312</v>
      </c>
    </row>
    <row r="259" spans="1:20" x14ac:dyDescent="0.25">
      <c r="A259" s="9"/>
      <c r="B259" s="10"/>
      <c r="C259" s="10"/>
      <c r="D259" s="10"/>
      <c r="E259" s="10"/>
      <c r="F259" s="5"/>
      <c r="G259" s="5"/>
      <c r="H259" s="12">
        <v>7.8502202134450035E-5</v>
      </c>
      <c r="I259" s="12">
        <v>2.3741451968529125E-4</v>
      </c>
      <c r="J259" s="12">
        <v>1.436435451860703E-4</v>
      </c>
      <c r="K259" s="12">
        <v>2.9128092485179274E-4</v>
      </c>
      <c r="L259" s="6">
        <f>0</f>
        <v>0</v>
      </c>
      <c r="M259" s="6">
        <f t="shared" ref="M259" si="1317">SQRT(I259)</f>
        <v>1.5408261410207553E-2</v>
      </c>
      <c r="N259" s="6">
        <v>0.65764142545375437</v>
      </c>
      <c r="O259" s="6">
        <v>0.99999999999999978</v>
      </c>
      <c r="P259" s="1">
        <f t="shared" ref="P259" si="1318">P257</f>
        <v>0</v>
      </c>
      <c r="Q259" s="3">
        <f t="shared" ref="Q259" si="1319">SQRT(C$3 + C$4*K257 + C$5*Q257^2)</f>
        <v>1.4704623850487278E-2</v>
      </c>
      <c r="R259" s="12">
        <v>6.8959427775724865E-5</v>
      </c>
      <c r="S259" s="12">
        <v>2.1622596258431926E-4</v>
      </c>
    </row>
    <row r="260" spans="1:20" x14ac:dyDescent="0.25">
      <c r="A260" s="13">
        <f t="shared" ref="A260" si="1320">A258+1</f>
        <v>123</v>
      </c>
      <c r="B260" s="10" cm="1">
        <f t="array" ref="B260">INDEX(DCC_results!B$17:B$1274,$A260)</f>
        <v>-6.3184002187864907E-3</v>
      </c>
      <c r="C260" s="10" cm="1">
        <f t="array" ref="C260">INDEX(DCC_results!C$17:C$1274,$A260)</f>
        <v>-1.1382607375929554E-2</v>
      </c>
      <c r="D260" s="10">
        <f t="shared" ref="D260" si="1321">B260-B$2</f>
        <v>-7.064555155822199E-3</v>
      </c>
      <c r="E260" s="10">
        <f t="shared" ref="E260" si="1322">C260-C$2</f>
        <v>-1.2985581256221413E-2</v>
      </c>
      <c r="F260" s="5">
        <f t="shared" ref="F260" si="1323">D260^2</f>
        <v>4.9907939549654015E-5</v>
      </c>
      <c r="G260" s="5">
        <f t="shared" ref="G260" si="1324">E260^2</f>
        <v>1.6862532056192891E-4</v>
      </c>
      <c r="H260" s="12">
        <f t="array" ref="H260:I261">(1-B$11-B$12)*F$4:G$5 + B$11*J258:K259 + B$12*H258:I259</f>
        <v>6.1941445566936085E-5</v>
      </c>
      <c r="I260" s="12">
        <v>8.2632011269800608E-5</v>
      </c>
      <c r="J260" s="12">
        <f t="array" ref="J260:K261">MMULT(TRANSPOSE(D258:E258),D258:E258)</f>
        <v>4.0519411973239354E-6</v>
      </c>
      <c r="K260" s="12">
        <v>7.1902614293066388E-6</v>
      </c>
      <c r="L260" s="6">
        <f t="shared" ref="L260" si="1325">SQRT(H260)</f>
        <v>7.8702887854853257E-3</v>
      </c>
      <c r="M260" s="6">
        <f>0</f>
        <v>0</v>
      </c>
      <c r="N260" s="6">
        <f t="array" ref="N260:O261">MMULT(MMULT(MINVERSE(L260:M261),H260:I261),MINVERSE(L260:M261))</f>
        <v>1</v>
      </c>
      <c r="O260" s="6">
        <v>0.67386519821480917</v>
      </c>
      <c r="P260" s="3">
        <f t="shared" ref="P260" si="1326">SQRT(B$3 + B$4*J258 + B$5*P258^2)</f>
        <v>7.4458151527234725E-3</v>
      </c>
      <c r="Q260" s="1">
        <f t="shared" ref="Q260" si="1327">Q258</f>
        <v>0</v>
      </c>
      <c r="R260" s="12">
        <f t="array" ref="R260:S261">MMULT(MMULT(P260:Q261,N260:O261),P260:Q261)</f>
        <v>5.544016328852647E-5</v>
      </c>
      <c r="S260" s="12">
        <v>7.5490509789860442E-5</v>
      </c>
      <c r="T260" s="4" cm="1">
        <f t="array" ref="T260">-1/2*(IFERROR(2*LN(2*PI()) + LN(MDETERM(R260:S261)) + MMULT(MMULT(D260:E260,MINVERSE(R260:S261)),TRANSPOSE(D260:E260)),1000000000))</f>
        <v>7.0656051055490412</v>
      </c>
    </row>
    <row r="261" spans="1:20" x14ac:dyDescent="0.25">
      <c r="A261" s="9"/>
      <c r="B261" s="10"/>
      <c r="C261" s="10"/>
      <c r="D261" s="10"/>
      <c r="E261" s="10"/>
      <c r="F261" s="5"/>
      <c r="G261" s="5"/>
      <c r="H261" s="12">
        <v>8.2632011269800608E-5</v>
      </c>
      <c r="I261" s="12">
        <v>2.4275559884998706E-4</v>
      </c>
      <c r="J261" s="12">
        <v>7.1902614293066388E-6</v>
      </c>
      <c r="K261" s="12">
        <v>1.2759281762509142E-5</v>
      </c>
      <c r="L261" s="6">
        <f>0</f>
        <v>0</v>
      </c>
      <c r="M261" s="6">
        <f t="shared" ref="M261" si="1328">SQRT(I261)</f>
        <v>1.5580616125493467E-2</v>
      </c>
      <c r="N261" s="6">
        <v>0.67386519821480928</v>
      </c>
      <c r="O261" s="6">
        <v>1</v>
      </c>
      <c r="P261" s="1">
        <f t="shared" ref="P261" si="1329">P259</f>
        <v>0</v>
      </c>
      <c r="Q261" s="3">
        <f t="shared" ref="Q261" si="1330">SQRT(C$3 + C$4*K259 + C$5*Q259^2)</f>
        <v>1.5045515762692538E-2</v>
      </c>
      <c r="R261" s="12">
        <v>7.5490509789860456E-5</v>
      </c>
      <c r="S261" s="12">
        <v>2.2636754456542964E-4</v>
      </c>
    </row>
    <row r="262" spans="1:20" x14ac:dyDescent="0.25">
      <c r="A262" s="13">
        <f t="shared" ref="A262" si="1331">A260+1</f>
        <v>124</v>
      </c>
      <c r="B262" s="10" cm="1">
        <f t="array" ref="B262">INDEX(DCC_results!B$17:B$1274,$A262)</f>
        <v>2.0594194714789182E-3</v>
      </c>
      <c r="C262" s="10" cm="1">
        <f t="array" ref="C262">INDEX(DCC_results!C$17:C$1274,$A262)</f>
        <v>1.9956401596561424E-3</v>
      </c>
      <c r="D262" s="10">
        <f t="shared" ref="D262" si="1332">B262-B$2</f>
        <v>1.3132645344432099E-3</v>
      </c>
      <c r="E262" s="10">
        <f t="shared" ref="E262" si="1333">C262-C$2</f>
        <v>3.9266627936428286E-4</v>
      </c>
      <c r="F262" s="5">
        <f t="shared" ref="F262" si="1334">D262^2</f>
        <v>1.7246637374263409E-6</v>
      </c>
      <c r="G262" s="5">
        <f t="shared" ref="G262" si="1335">E262^2</f>
        <v>1.5418680694978904E-7</v>
      </c>
      <c r="H262" s="12">
        <f t="array" ref="H262:I263">(1-B$11-B$12)*F$4:G$5 + B$11*J260:K261 + B$12*H260:I261</f>
        <v>5.8100226607392609E-5</v>
      </c>
      <c r="I262" s="12">
        <v>7.491848444065704E-5</v>
      </c>
      <c r="J262" s="12">
        <f t="array" ref="J262:K263">MMULT(TRANSPOSE(D260:E260),D260:E260)</f>
        <v>4.9907939549654015E-5</v>
      </c>
      <c r="K262" s="12">
        <v>9.17373550149871E-5</v>
      </c>
      <c r="L262" s="6">
        <f t="shared" ref="L262" si="1336">SQRT(H262)</f>
        <v>7.6223504647446256E-3</v>
      </c>
      <c r="M262" s="6">
        <f>0</f>
        <v>0</v>
      </c>
      <c r="N262" s="6">
        <f t="array" ref="N262:O263">MMULT(MMULT(MINVERSE(L262:M263),H262:I263),MINVERSE(L262:M263))</f>
        <v>1.0000000000000002</v>
      </c>
      <c r="O262" s="6">
        <v>0.65537061286731635</v>
      </c>
      <c r="P262" s="3">
        <f t="shared" ref="P262" si="1337">SQRT(B$3 + B$4*J260 + B$5*P260^2)</f>
        <v>6.9569234290115618E-3</v>
      </c>
      <c r="Q262" s="1">
        <f t="shared" ref="Q262" si="1338">Q260</f>
        <v>0</v>
      </c>
      <c r="R262" s="12">
        <f t="array" ref="R262:S263">MMULT(MMULT(P262:Q263,N262:O263),P262:Q263)</f>
        <v>4.839878359713E-5</v>
      </c>
      <c r="S262" s="12">
        <v>6.5733067192350224E-5</v>
      </c>
      <c r="T262" s="4" cm="1">
        <f t="array" ref="T262">-1/2*(IFERROR(2*LN(2*PI()) + LN(MDETERM(R262:S263)) + MMULT(MMULT(D262:E262,MINVERSE(R262:S263)),TRANSPOSE(D262:E262)),1000000000))</f>
        <v>7.6241321069353107</v>
      </c>
    </row>
    <row r="263" spans="1:20" x14ac:dyDescent="0.25">
      <c r="A263" s="9"/>
      <c r="B263" s="10"/>
      <c r="C263" s="10"/>
      <c r="D263" s="10"/>
      <c r="E263" s="10"/>
      <c r="F263" s="5"/>
      <c r="G263" s="5"/>
      <c r="H263" s="12">
        <v>7.491848444065704E-5</v>
      </c>
      <c r="I263" s="12">
        <v>2.2491903587833743E-4</v>
      </c>
      <c r="J263" s="12">
        <v>9.17373550149871E-5</v>
      </c>
      <c r="K263" s="12">
        <v>1.6862532056192891E-4</v>
      </c>
      <c r="L263" s="6">
        <f>0</f>
        <v>0</v>
      </c>
      <c r="M263" s="6">
        <f t="shared" ref="M263" si="1339">SQRT(I263)</f>
        <v>1.4997300953116112E-2</v>
      </c>
      <c r="N263" s="6">
        <v>0.65537061286731646</v>
      </c>
      <c r="O263" s="6">
        <v>1</v>
      </c>
      <c r="P263" s="1">
        <f t="shared" ref="P263" si="1340">P261</f>
        <v>0</v>
      </c>
      <c r="Q263" s="3">
        <f t="shared" ref="Q263" si="1341">SQRT(C$3 + C$4*K261 + C$5*Q261^2)</f>
        <v>1.4417159748429973E-2</v>
      </c>
      <c r="R263" s="12">
        <v>6.5733067192350238E-5</v>
      </c>
      <c r="S263" s="12">
        <v>2.0785449521174939E-4</v>
      </c>
    </row>
    <row r="264" spans="1:20" x14ac:dyDescent="0.25">
      <c r="A264" s="13">
        <f t="shared" ref="A264" si="1342">A262+1</f>
        <v>125</v>
      </c>
      <c r="B264" s="10" cm="1">
        <f t="array" ref="B264">INDEX(DCC_results!B$17:B$1274,$A264)</f>
        <v>-1.0086516742198182E-3</v>
      </c>
      <c r="C264" s="10" cm="1">
        <f t="array" ref="C264">INDEX(DCC_results!C$17:C$1274,$A264)</f>
        <v>-4.4429602845389438E-3</v>
      </c>
      <c r="D264" s="10">
        <f t="shared" ref="D264" si="1343">B264-B$2</f>
        <v>-1.7548066112555265E-3</v>
      </c>
      <c r="E264" s="10">
        <f t="shared" ref="E264" si="1344">C264-C$2</f>
        <v>-6.0459341648308029E-3</v>
      </c>
      <c r="F264" s="5">
        <f t="shared" ref="F264" si="1345">D264^2</f>
        <v>3.0793462429061043E-6</v>
      </c>
      <c r="G264" s="5">
        <f t="shared" ref="G264" si="1346">E264^2</f>
        <v>3.655331992546834E-5</v>
      </c>
      <c r="H264" s="12">
        <f t="array" ref="H264:I265">(1-B$11-B$12)*F$4:G$5 + B$11*J262:K263 + B$12*H262:I263</f>
        <v>5.9030526163918786E-5</v>
      </c>
      <c r="I264" s="12">
        <v>7.620611141303385E-5</v>
      </c>
      <c r="J264" s="12">
        <f t="array" ref="J264:K265">MMULT(TRANSPOSE(D262:E262),D262:E262)</f>
        <v>1.7246637374263409E-6</v>
      </c>
      <c r="K264" s="12">
        <v>5.1567469856088235E-7</v>
      </c>
      <c r="L264" s="6">
        <f t="shared" ref="L264" si="1347">SQRT(H264)</f>
        <v>7.6831325749279365E-3</v>
      </c>
      <c r="M264" s="6">
        <f>0</f>
        <v>0</v>
      </c>
      <c r="N264" s="6">
        <f t="array" ref="N264:O265">MMULT(MMULT(MINVERSE(L264:M265),H264:I265),MINVERSE(L264:M265))</f>
        <v>1.0000000000000002</v>
      </c>
      <c r="O264" s="6">
        <v>0.66147226423155581</v>
      </c>
      <c r="P264" s="3">
        <f t="shared" ref="P264" si="1348">SQRT(B$3 + B$4*J262 + B$5*P262^2)</f>
        <v>7.0972256073921092E-3</v>
      </c>
      <c r="Q264" s="1">
        <f t="shared" ref="Q264" si="1349">Q262</f>
        <v>0</v>
      </c>
      <c r="R264" s="12">
        <f t="array" ref="R264:S265">MMULT(MMULT(P264:Q265,N264:O265),P264:Q265)</f>
        <v>5.0370611322222309E-5</v>
      </c>
      <c r="S264" s="12">
        <v>6.7719067206432388E-5</v>
      </c>
      <c r="T264" s="4" cm="1">
        <f t="array" ref="T264">-1/2*(IFERROR(2*LN(2*PI()) + LN(MDETERM(R264:S265)) + MMULT(MMULT(D264:E264,MINVERSE(R264:S265)),TRANSPOSE(D264:E264)),1000000000))</f>
        <v>7.5480647897871274</v>
      </c>
    </row>
    <row r="265" spans="1:20" x14ac:dyDescent="0.25">
      <c r="A265" s="9"/>
      <c r="B265" s="10"/>
      <c r="C265" s="10"/>
      <c r="D265" s="10"/>
      <c r="E265" s="10"/>
      <c r="F265" s="5"/>
      <c r="G265" s="5"/>
      <c r="H265" s="12">
        <v>7.620611141303385E-5</v>
      </c>
      <c r="I265" s="12">
        <v>2.2484315508014248E-4</v>
      </c>
      <c r="J265" s="12">
        <v>5.1567469856088235E-7</v>
      </c>
      <c r="K265" s="12">
        <v>1.5418680694978904E-7</v>
      </c>
      <c r="L265" s="6">
        <f>0</f>
        <v>0</v>
      </c>
      <c r="M265" s="6">
        <f t="shared" ref="M265" si="1350">SQRT(I265)</f>
        <v>1.4994770924563753E-2</v>
      </c>
      <c r="N265" s="6">
        <v>0.66147226423155581</v>
      </c>
      <c r="O265" s="6">
        <v>1</v>
      </c>
      <c r="P265" s="1">
        <f t="shared" ref="P265" si="1351">P263</f>
        <v>0</v>
      </c>
      <c r="Q265" s="3">
        <f t="shared" ref="Q265" si="1352">SQRT(C$3 + C$4*K263 + C$5*Q263^2)</f>
        <v>1.4424830467616272E-2</v>
      </c>
      <c r="R265" s="12">
        <v>6.7719067206432375E-5</v>
      </c>
      <c r="S265" s="12">
        <v>2.0807573401947067E-4</v>
      </c>
    </row>
    <row r="266" spans="1:20" x14ac:dyDescent="0.25">
      <c r="A266" s="13">
        <f t="shared" ref="A266" si="1353">A264+1</f>
        <v>126</v>
      </c>
      <c r="B266" s="10" cm="1">
        <f t="array" ref="B266">INDEX(DCC_results!B$17:B$1274,$A266)</f>
        <v>2.1188850967008843E-3</v>
      </c>
      <c r="C266" s="10" cm="1">
        <f t="array" ref="C266">INDEX(DCC_results!C$17:C$1274,$A266)</f>
        <v>1.231055633668543E-3</v>
      </c>
      <c r="D266" s="10">
        <f t="shared" ref="D266" si="1354">B266-B$2</f>
        <v>1.372730159665176E-3</v>
      </c>
      <c r="E266" s="10">
        <f t="shared" ref="E266" si="1355">C266-C$2</f>
        <v>-3.7191824662331655E-4</v>
      </c>
      <c r="F266" s="5">
        <f t="shared" ref="F266" si="1356">D266^2</f>
        <v>1.8843880912543797E-6</v>
      </c>
      <c r="G266" s="5">
        <f t="shared" ref="G266" si="1357">E266^2</f>
        <v>1.3832318217136211E-7</v>
      </c>
      <c r="H266" s="12">
        <f t="array" ref="H266:I267">(1-B$11-B$12)*F$4:G$5 + B$11*J264:K265 + B$12*H264:I265</f>
        <v>5.5949138069624895E-5</v>
      </c>
      <c r="I266" s="12">
        <v>7.0051521243691815E-5</v>
      </c>
      <c r="J266" s="12">
        <f t="array" ref="J266:K267">MMULT(TRANSPOSE(D264:E264),D264:E264)</f>
        <v>3.0793462429061043E-6</v>
      </c>
      <c r="K266" s="12">
        <v>1.0609445243660752E-5</v>
      </c>
      <c r="L266" s="6">
        <f t="shared" ref="L266" si="1358">SQRT(H266)</f>
        <v>7.4799156458896579E-3</v>
      </c>
      <c r="M266" s="6">
        <f>0</f>
        <v>0</v>
      </c>
      <c r="N266" s="6">
        <f t="array" ref="N266:O267">MMULT(MMULT(MINVERSE(L266:M267),H266:I267),MINVERSE(L266:M267))</f>
        <v>1</v>
      </c>
      <c r="O266" s="6">
        <v>0.64349194770873341</v>
      </c>
      <c r="P266" s="3">
        <f t="shared" ref="P266" si="1359">SQRT(B$3 + B$4*J264 + B$5*P264^2)</f>
        <v>6.6562126135184226E-3</v>
      </c>
      <c r="Q266" s="1">
        <f t="shared" ref="Q266" si="1360">Q264</f>
        <v>0</v>
      </c>
      <c r="R266" s="12">
        <f t="array" ref="R266:S267">MMULT(MMULT(P266:Q267,N266:O267),P266:Q267)</f>
        <v>4.4305166356361748E-5</v>
      </c>
      <c r="S266" s="12">
        <v>5.9382084953026176E-5</v>
      </c>
      <c r="T266" s="4" cm="1">
        <f t="array" ref="T266">-1/2*(IFERROR(2*LN(2*PI()) + LN(MDETERM(R266:S267)) + MMULT(MMULT(D266:E266,MINVERSE(R266:S267)),TRANSPOSE(D266:E266)),1000000000))</f>
        <v>7.6770973265412206</v>
      </c>
    </row>
    <row r="267" spans="1:20" x14ac:dyDescent="0.25">
      <c r="A267" s="9"/>
      <c r="B267" s="10"/>
      <c r="C267" s="10"/>
      <c r="D267" s="10"/>
      <c r="E267" s="10"/>
      <c r="F267" s="5"/>
      <c r="G267" s="5"/>
      <c r="H267" s="12">
        <v>7.0051521243691815E-5</v>
      </c>
      <c r="I267" s="12">
        <v>2.1181441270371449E-4</v>
      </c>
      <c r="J267" s="12">
        <v>1.0609445243660752E-5</v>
      </c>
      <c r="K267" s="12">
        <v>3.655331992546834E-5</v>
      </c>
      <c r="L267" s="6">
        <f>0</f>
        <v>0</v>
      </c>
      <c r="M267" s="6">
        <f t="shared" ref="M267" si="1361">SQRT(I267)</f>
        <v>1.4553845289259966E-2</v>
      </c>
      <c r="N267" s="6">
        <v>0.64349194770873341</v>
      </c>
      <c r="O267" s="6">
        <v>1</v>
      </c>
      <c r="P267" s="1">
        <f t="shared" ref="P267" si="1362">P265</f>
        <v>0</v>
      </c>
      <c r="Q267" s="3">
        <f t="shared" ref="Q267" si="1363">SQRT(C$3 + C$4*K265 + C$5*Q265^2)</f>
        <v>1.3863891133357705E-2</v>
      </c>
      <c r="R267" s="12">
        <v>5.9382084953026176E-5</v>
      </c>
      <c r="S267" s="12">
        <v>1.9220747735759438E-4</v>
      </c>
    </row>
    <row r="268" spans="1:20" x14ac:dyDescent="0.25">
      <c r="A268" s="13">
        <f t="shared" ref="A268" si="1364">A266+1</f>
        <v>127</v>
      </c>
      <c r="B268" s="10" cm="1">
        <f t="array" ref="B268">INDEX(DCC_results!B$17:B$1274,$A268)</f>
        <v>-8.6231770944197317E-3</v>
      </c>
      <c r="C268" s="10" cm="1">
        <f t="array" ref="C268">INDEX(DCC_results!C$17:C$1274,$A268)</f>
        <v>-5.8407318118882667E-3</v>
      </c>
      <c r="D268" s="10">
        <f t="shared" ref="D268" si="1365">B268-B$2</f>
        <v>-9.36933203145544E-3</v>
      </c>
      <c r="E268" s="10">
        <f t="shared" ref="E268" si="1366">C268-C$2</f>
        <v>-7.4437056921801258E-3</v>
      </c>
      <c r="F268" s="5">
        <f t="shared" ref="F268" si="1367">D268^2</f>
        <v>8.7784382715656921E-5</v>
      </c>
      <c r="G268" s="5">
        <f t="shared" ref="G268" si="1368">E268^2</f>
        <v>5.5408754431794809E-5</v>
      </c>
      <c r="H268" s="12">
        <f t="array" ref="H268:I269">(1-B$11-B$12)*F$4:G$5 + B$11*J266:K267 + B$12*H266:I267</f>
        <v>5.3966197901499528E-5</v>
      </c>
      <c r="I268" s="12">
        <v>6.6660007217966149E-5</v>
      </c>
      <c r="J268" s="12">
        <f t="array" ref="J268:K269">MMULT(TRANSPOSE(D266:E266),D266:E266)</f>
        <v>1.8843880912543797E-6</v>
      </c>
      <c r="K268" s="12">
        <v>-5.1054339406961763E-7</v>
      </c>
      <c r="L268" s="6">
        <f t="shared" ref="L268" si="1369">SQRT(H268)</f>
        <v>7.3461689268284275E-3</v>
      </c>
      <c r="M268" s="6">
        <f>0</f>
        <v>0</v>
      </c>
      <c r="N268" s="6">
        <f t="array" ref="N268:O269">MMULT(MMULT(MINVERSE(L268:M269),H268:I269),MINVERSE(L268:M269))</f>
        <v>1</v>
      </c>
      <c r="O268" s="6">
        <v>0.63254207337777835</v>
      </c>
      <c r="P268" s="3">
        <f t="shared" ref="P268" si="1370">SQRT(B$3 + B$4*J266 + B$5*P266^2)</f>
        <v>6.3287495200893343E-3</v>
      </c>
      <c r="Q268" s="1">
        <f t="shared" ref="Q268" si="1371">Q266</f>
        <v>0</v>
      </c>
      <c r="R268" s="12">
        <f t="array" ref="R268:S269">MMULT(MMULT(P268:Q269,N268:O269),P268:Q269)</f>
        <v>4.0053070488030978E-5</v>
      </c>
      <c r="S268" s="12">
        <v>5.4175160741938473E-5</v>
      </c>
      <c r="T268" s="4" cm="1">
        <f t="array" ref="T268">-1/2*(IFERROR(2*LN(2*PI()) + LN(MDETERM(R268:S269)) + MMULT(MMULT(D268:E268,MINVERSE(R268:S269)),TRANSPOSE(D268:E268)),1000000000))</f>
        <v>6.5626135349777108</v>
      </c>
    </row>
    <row r="269" spans="1:20" x14ac:dyDescent="0.25">
      <c r="A269" s="9"/>
      <c r="B269" s="10"/>
      <c r="C269" s="10"/>
      <c r="D269" s="10"/>
      <c r="E269" s="10"/>
      <c r="F269" s="5"/>
      <c r="G269" s="5"/>
      <c r="H269" s="12">
        <v>6.6660007217966149E-5</v>
      </c>
      <c r="I269" s="12">
        <v>2.0579274279207052E-4</v>
      </c>
      <c r="J269" s="12">
        <v>-5.1054339406961763E-7</v>
      </c>
      <c r="K269" s="12">
        <v>1.3832318217136211E-7</v>
      </c>
      <c r="L269" s="6">
        <f>0</f>
        <v>0</v>
      </c>
      <c r="M269" s="6">
        <f t="shared" ref="M269" si="1372">SQRT(I269)</f>
        <v>1.4345478130479671E-2</v>
      </c>
      <c r="N269" s="6">
        <v>0.63254207337777824</v>
      </c>
      <c r="O269" s="6">
        <v>1.0000000000000002</v>
      </c>
      <c r="P269" s="1">
        <f t="shared" ref="P269" si="1373">P267</f>
        <v>0</v>
      </c>
      <c r="Q269" s="3">
        <f t="shared" ref="Q269" si="1374">SQRT(C$3 + C$4*K267 + C$5*Q267^2)</f>
        <v>1.3532962653807335E-2</v>
      </c>
      <c r="R269" s="12">
        <v>5.4175160741938466E-5</v>
      </c>
      <c r="S269" s="12">
        <v>1.8314107818934413E-4</v>
      </c>
    </row>
    <row r="270" spans="1:20" x14ac:dyDescent="0.25">
      <c r="A270" s="13">
        <f t="shared" ref="A270" si="1375">A268+1</f>
        <v>128</v>
      </c>
      <c r="B270" s="10" cm="1">
        <f t="array" ref="B270">INDEX(DCC_results!B$17:B$1274,$A270)</f>
        <v>-1.4361783342240475E-3</v>
      </c>
      <c r="C270" s="10" cm="1">
        <f t="array" ref="C270">INDEX(DCC_results!C$17:C$1274,$A270)</f>
        <v>-5.4886209029066935E-3</v>
      </c>
      <c r="D270" s="10">
        <f t="shared" ref="D270" si="1376">B270-B$2</f>
        <v>-2.1823332712597558E-3</v>
      </c>
      <c r="E270" s="10">
        <f t="shared" ref="E270" si="1377">C270-C$2</f>
        <v>-7.0915947831985526E-3</v>
      </c>
      <c r="F270" s="5">
        <f t="shared" ref="F270" si="1378">D270^2</f>
        <v>4.7625785068473071E-6</v>
      </c>
      <c r="G270" s="5">
        <f t="shared" ref="G270" si="1379">E270^2</f>
        <v>5.0290716569088925E-5</v>
      </c>
      <c r="H270" s="12">
        <f t="array" ref="H270:I271">(1-B$11-B$12)*F$4:G$5 + B$11*J268:K269 + B$12*H268:I269</f>
        <v>5.2530932820506237E-5</v>
      </c>
      <c r="I270" s="12">
        <v>6.350606717472463E-5</v>
      </c>
      <c r="J270" s="12">
        <f t="array" ref="J270:K271">MMULT(TRANSPOSE(D268:E268),D268:E268)</f>
        <v>8.7784382715656921E-5</v>
      </c>
      <c r="K270" s="12">
        <v>6.9742550174470446E-5</v>
      </c>
      <c r="L270" s="6">
        <f t="shared" ref="L270" si="1380">SQRT(H270)</f>
        <v>7.2478226261758249E-3</v>
      </c>
      <c r="M270" s="6">
        <f>0</f>
        <v>0</v>
      </c>
      <c r="N270" s="6">
        <f t="array" ref="N270:O271">MMULT(MMULT(MINVERSE(L270:M271),H270:I271),MINVERSE(L270:M271))</f>
        <v>1</v>
      </c>
      <c r="O270" s="6">
        <v>0.62127056680498072</v>
      </c>
      <c r="P270" s="3">
        <f t="shared" ref="P270" si="1381">SQRT(B$3 + B$4*J268 + B$5*P268^2)</f>
        <v>6.0611582643466467E-3</v>
      </c>
      <c r="Q270" s="1">
        <f t="shared" ref="Q270" si="1382">Q268</f>
        <v>0</v>
      </c>
      <c r="R270" s="12">
        <f t="array" ref="R270:S271">MMULT(MMULT(P270:Q271,N270:O271),P270:Q271)</f>
        <v>3.6737639505457654E-5</v>
      </c>
      <c r="S270" s="12">
        <v>4.9459204107543132E-5</v>
      </c>
      <c r="T270" s="4" cm="1">
        <f t="array" ref="T270">-1/2*(IFERROR(2*LN(2*PI()) + LN(MDETERM(R270:S271)) + MMULT(MMULT(D270:E270,MINVERSE(R270:S271)),TRANSPOSE(D270:E270)),1000000000))</f>
        <v>7.6981056296691337</v>
      </c>
    </row>
    <row r="271" spans="1:20" x14ac:dyDescent="0.25">
      <c r="A271" s="9"/>
      <c r="B271" s="10"/>
      <c r="C271" s="10"/>
      <c r="D271" s="10"/>
      <c r="E271" s="10"/>
      <c r="F271" s="5"/>
      <c r="G271" s="5"/>
      <c r="H271" s="12">
        <v>6.350606717472463E-5</v>
      </c>
      <c r="I271" s="12">
        <v>1.9890869400002067E-4</v>
      </c>
      <c r="J271" s="12">
        <v>6.9742550174470446E-5</v>
      </c>
      <c r="K271" s="12">
        <v>5.5408754431794809E-5</v>
      </c>
      <c r="L271" s="6">
        <f>0</f>
        <v>0</v>
      </c>
      <c r="M271" s="6">
        <f t="shared" ref="M271" si="1383">SQRT(I271)</f>
        <v>1.41034993529982E-2</v>
      </c>
      <c r="N271" s="6">
        <v>0.62127056680498083</v>
      </c>
      <c r="O271" s="6">
        <v>0.99999999999999989</v>
      </c>
      <c r="P271" s="1">
        <f t="shared" ref="P271" si="1384">P269</f>
        <v>0</v>
      </c>
      <c r="Q271" s="3">
        <f t="shared" ref="Q271" si="1385">SQRT(C$3 + C$4*K269 + C$5*Q269^2)</f>
        <v>1.3134414576080755E-2</v>
      </c>
      <c r="R271" s="12">
        <v>4.9459204107543138E-5</v>
      </c>
      <c r="S271" s="12">
        <v>1.7251284625636258E-4</v>
      </c>
    </row>
    <row r="272" spans="1:20" x14ac:dyDescent="0.25">
      <c r="A272" s="13">
        <f t="shared" ref="A272" si="1386">A270+1</f>
        <v>129</v>
      </c>
      <c r="B272" s="10" cm="1">
        <f t="array" ref="B272">INDEX(DCC_results!B$17:B$1274,$A272)</f>
        <v>-6.4744866998274198E-3</v>
      </c>
      <c r="C272" s="10" cm="1">
        <f t="array" ref="C272">INDEX(DCC_results!C$17:C$1274,$A272)</f>
        <v>-6.6069805896294964E-3</v>
      </c>
      <c r="D272" s="10">
        <f t="shared" ref="D272" si="1387">B272-B$2</f>
        <v>-7.2206416368631281E-3</v>
      </c>
      <c r="E272" s="10">
        <f t="shared" ref="E272" si="1388">C272-C$2</f>
        <v>-8.2099544699213555E-3</v>
      </c>
      <c r="F272" s="5">
        <f t="shared" ref="F272" si="1389">D272^2</f>
        <v>5.2137665648001433E-5</v>
      </c>
      <c r="G272" s="5">
        <f t="shared" ref="G272" si="1390">E272^2</f>
        <v>6.7403352398181645E-5</v>
      </c>
      <c r="H272" s="12">
        <f t="array" ref="H272:I273">(1-B$11-B$12)*F$4:G$5 + B$11*J270:K271 + B$12*H270:I271</f>
        <v>5.8175585118242599E-5</v>
      </c>
      <c r="I272" s="12">
        <v>6.6781230093317022E-5</v>
      </c>
      <c r="J272" s="12">
        <f t="array" ref="J272:K273">MMULT(TRANSPOSE(D270:E270),D270:E270)</f>
        <v>4.7625785068473071E-6</v>
      </c>
      <c r="K272" s="12">
        <v>1.5476223241666315E-5</v>
      </c>
      <c r="L272" s="6">
        <f t="shared" ref="L272" si="1391">SQRT(H272)</f>
        <v>7.6272921222569285E-3</v>
      </c>
      <c r="M272" s="6">
        <f>0</f>
        <v>0</v>
      </c>
      <c r="N272" s="6">
        <f t="array" ref="N272:O273">MMULT(MMULT(MINVERSE(L272:M273),H272:I273),MINVERSE(L272:M273))</f>
        <v>1.0000000000000002</v>
      </c>
      <c r="O272" s="6">
        <v>0.62144182640846846</v>
      </c>
      <c r="P272" s="3">
        <f t="shared" ref="P272" si="1392">SQRT(B$3 + B$4*J270 + B$5*P270^2)</f>
        <v>6.9063788871133874E-3</v>
      </c>
      <c r="Q272" s="1">
        <f t="shared" ref="Q272" si="1393">Q270</f>
        <v>0</v>
      </c>
      <c r="R272" s="12">
        <f t="array" ref="R272:S273">MMULT(MMULT(P272:Q273,N272:O273),P272:Q273)</f>
        <v>4.7698069332365563E-5</v>
      </c>
      <c r="S272" s="12">
        <v>5.5857890616370872E-5</v>
      </c>
      <c r="T272" s="4" cm="1">
        <f t="array" ref="T272">-1/2*(IFERROR(2*LN(2*PI()) + LN(MDETERM(R272:S273)) + MMULT(MMULT(D272:E272,MINVERSE(R272:S273)),TRANSPOSE(D272:E272)),1000000000))</f>
        <v>7.1763151759360637</v>
      </c>
    </row>
    <row r="273" spans="1:20" x14ac:dyDescent="0.25">
      <c r="A273" s="9"/>
      <c r="B273" s="10"/>
      <c r="C273" s="10"/>
      <c r="D273" s="10"/>
      <c r="E273" s="10"/>
      <c r="F273" s="5"/>
      <c r="G273" s="5"/>
      <c r="H273" s="12">
        <v>6.6781230093317022E-5</v>
      </c>
      <c r="I273" s="12">
        <v>1.9850301530905371E-4</v>
      </c>
      <c r="J273" s="12">
        <v>1.5476223241666315E-5</v>
      </c>
      <c r="K273" s="12">
        <v>5.0290716569088925E-5</v>
      </c>
      <c r="L273" s="6">
        <f>0</f>
        <v>0</v>
      </c>
      <c r="M273" s="6">
        <f t="shared" ref="M273" si="1394">SQRT(I273)</f>
        <v>1.4089109812513129E-2</v>
      </c>
      <c r="N273" s="6">
        <v>0.62144182640846846</v>
      </c>
      <c r="O273" s="6">
        <v>1</v>
      </c>
      <c r="P273" s="1">
        <f t="shared" ref="P273" si="1395">P271</f>
        <v>0</v>
      </c>
      <c r="Q273" s="3">
        <f t="shared" ref="Q273" si="1396">SQRT(C$3 + C$4*K271 + C$5*Q271^2)</f>
        <v>1.3014684686628301E-2</v>
      </c>
      <c r="R273" s="12">
        <v>5.5857890616370865E-5</v>
      </c>
      <c r="S273" s="12">
        <v>1.6938201749235721E-4</v>
      </c>
    </row>
    <row r="274" spans="1:20" x14ac:dyDescent="0.25">
      <c r="A274" s="13">
        <f t="shared" ref="A274" si="1397">A272+1</f>
        <v>130</v>
      </c>
      <c r="B274" s="10" cm="1">
        <f t="array" ref="B274">INDEX(DCC_results!B$17:B$1274,$A274)</f>
        <v>4.1841406640763523E-4</v>
      </c>
      <c r="C274" s="10" cm="1">
        <f t="array" ref="C274">INDEX(DCC_results!C$17:C$1274,$A274)</f>
        <v>-2.9734271369818988E-3</v>
      </c>
      <c r="D274" s="10">
        <f t="shared" ref="D274" si="1398">B274-B$2</f>
        <v>-3.2774087062807308E-4</v>
      </c>
      <c r="E274" s="10">
        <f t="shared" ref="E274" si="1399">C274-C$2</f>
        <v>-4.5764010172737579E-3</v>
      </c>
      <c r="F274" s="5">
        <f t="shared" ref="F274" si="1400">D274^2</f>
        <v>1.0741407828004733E-7</v>
      </c>
      <c r="G274" s="5">
        <f t="shared" ref="G274" si="1401">E274^2</f>
        <v>2.0943446270904287E-5</v>
      </c>
      <c r="H274" s="12">
        <f t="array" ref="H274:I275">(1-B$11-B$12)*F$4:G$5 + B$11*J272:K273 + B$12*H272:I273</f>
        <v>5.560402309981658E-5</v>
      </c>
      <c r="I274" s="12">
        <v>6.4819643554428366E-5</v>
      </c>
      <c r="J274" s="12">
        <f t="array" ref="J274:K275">MMULT(TRANSPOSE(D272:E272),D272:E272)</f>
        <v>5.2137665648001433E-5</v>
      </c>
      <c r="K274" s="12">
        <v>5.9281139082264691E-5</v>
      </c>
      <c r="L274" s="6">
        <f t="shared" ref="L274" si="1402">SQRT(H274)</f>
        <v>7.4568105178968161E-3</v>
      </c>
      <c r="M274" s="6">
        <f>0</f>
        <v>0</v>
      </c>
      <c r="N274" s="6">
        <f t="array" ref="N274:O275">MMULT(MMULT(MINVERSE(L274:M275),H274:I275),MINVERSE(L274:M275))</f>
        <v>1</v>
      </c>
      <c r="O274" s="6">
        <v>0.61802080667470227</v>
      </c>
      <c r="P274" s="3">
        <f t="shared" ref="P274" si="1403">SQRT(B$3 + B$4*J272 + B$5*P272^2)</f>
        <v>6.5431193245065727E-3</v>
      </c>
      <c r="Q274" s="1">
        <f t="shared" ref="Q274" si="1404">Q272</f>
        <v>0</v>
      </c>
      <c r="R274" s="12">
        <f t="array" ref="R274:S275">MMULT(MMULT(P274:Q275,N274:O275),P274:Q275)</f>
        <v>4.2812410494731349E-5</v>
      </c>
      <c r="S274" s="12">
        <v>5.216668472196101E-5</v>
      </c>
      <c r="T274" s="4" cm="1">
        <f t="array" ref="T274">-1/2*(IFERROR(2*LN(2*PI()) + LN(MDETERM(R274:S275)) + MMULT(MMULT(D274:E274,MINVERSE(R274:S275)),TRANSPOSE(D274:E274)),1000000000))</f>
        <v>7.6964790588520771</v>
      </c>
    </row>
    <row r="275" spans="1:20" x14ac:dyDescent="0.25">
      <c r="A275" s="9"/>
      <c r="B275" s="10"/>
      <c r="C275" s="10"/>
      <c r="D275" s="10"/>
      <c r="E275" s="10"/>
      <c r="F275" s="5"/>
      <c r="G275" s="5"/>
      <c r="H275" s="12">
        <v>6.4819643554428366E-5</v>
      </c>
      <c r="I275" s="12">
        <v>1.9783397117261326E-4</v>
      </c>
      <c r="J275" s="12">
        <v>5.9281139082264691E-5</v>
      </c>
      <c r="K275" s="12">
        <v>6.7403352398181645E-5</v>
      </c>
      <c r="L275" s="6">
        <f>0</f>
        <v>0</v>
      </c>
      <c r="M275" s="6">
        <f t="shared" ref="M275" si="1405">SQRT(I275)</f>
        <v>1.4065346464720066E-2</v>
      </c>
      <c r="N275" s="6">
        <v>0.61802080667470216</v>
      </c>
      <c r="O275" s="6">
        <v>1.0000000000000002</v>
      </c>
      <c r="P275" s="1">
        <f t="shared" ref="P275" si="1406">P273</f>
        <v>0</v>
      </c>
      <c r="Q275" s="3">
        <f t="shared" ref="Q275" si="1407">SQRT(C$3 + C$4*K273 + C$5*Q273^2)</f>
        <v>1.2900463088537909E-2</v>
      </c>
      <c r="R275" s="12">
        <v>5.2166684721961004E-5</v>
      </c>
      <c r="S275" s="12">
        <v>1.6642194789872908E-4</v>
      </c>
    </row>
    <row r="276" spans="1:20" x14ac:dyDescent="0.25">
      <c r="A276" s="13">
        <f t="shared" ref="A276" si="1408">A274+1</f>
        <v>131</v>
      </c>
      <c r="B276" s="10" cm="1">
        <f t="array" ref="B276">INDEX(DCC_results!B$17:B$1274,$A276)</f>
        <v>1.2042400788404573E-2</v>
      </c>
      <c r="C276" s="10" cm="1">
        <f t="array" ref="C276">INDEX(DCC_results!C$17:C$1274,$A276)</f>
        <v>1.1458201224297637E-2</v>
      </c>
      <c r="D276" s="10">
        <f t="shared" ref="D276" si="1409">B276-B$2</f>
        <v>1.1296245851368864E-2</v>
      </c>
      <c r="E276" s="10">
        <f t="shared" ref="E276" si="1410">C276-C$2</f>
        <v>9.8552273440057781E-3</v>
      </c>
      <c r="F276" s="5">
        <f t="shared" ref="F276" si="1411">D276^2</f>
        <v>1.2760517033456826E-4</v>
      </c>
      <c r="G276" s="5">
        <f t="shared" ref="G276" si="1412">E276^2</f>
        <v>9.7125506002039181E-5</v>
      </c>
      <c r="H276" s="12">
        <f t="array" ref="H276:I277">(1-B$11-B$12)*F$4:G$5 + B$11*J274:K275 + B$12*H274:I275</f>
        <v>5.7511386938332191E-5</v>
      </c>
      <c r="I276" s="12">
        <v>6.686518618269802E-5</v>
      </c>
      <c r="J276" s="12">
        <f t="array" ref="J276:K277">MMULT(TRANSPOSE(D274:E274),D274:E274)</f>
        <v>1.0741407828004733E-7</v>
      </c>
      <c r="K276" s="12">
        <v>1.4998736537445007E-6</v>
      </c>
      <c r="L276" s="6">
        <f t="shared" ref="L276" si="1413">SQRT(H276)</f>
        <v>7.5836262393614963E-3</v>
      </c>
      <c r="M276" s="6">
        <f>0</f>
        <v>0</v>
      </c>
      <c r="N276" s="6">
        <f t="array" ref="N276:O277">MMULT(MMULT(MINVERSE(L276:M277),H276:I277),MINVERSE(L276:M277))</f>
        <v>1</v>
      </c>
      <c r="O276" s="6">
        <v>0.62549716265569244</v>
      </c>
      <c r="P276" s="3">
        <f t="shared" ref="P276" si="1414">SQRT(B$3 + B$4*J274 + B$5*P274^2)</f>
        <v>6.826972835837857E-3</v>
      </c>
      <c r="Q276" s="1">
        <f t="shared" ref="Q276" si="1415">Q274</f>
        <v>0</v>
      </c>
      <c r="R276" s="12">
        <f t="array" ref="R276:S277">MMULT(MMULT(P276:Q277,N276:O277),P276:Q277)</f>
        <v>4.6607558101267989E-5</v>
      </c>
      <c r="S276" s="12">
        <v>5.4970884759613477E-5</v>
      </c>
      <c r="T276" s="4" cm="1">
        <f t="array" ref="T276">-1/2*(IFERROR(2*LN(2*PI()) + LN(MDETERM(R276:S277)) + MMULT(MMULT(D276:E276,MINVERSE(R276:S277)),TRANSPOSE(D276:E276)),1000000000))</f>
        <v>6.3212478499840969</v>
      </c>
    </row>
    <row r="277" spans="1:20" x14ac:dyDescent="0.25">
      <c r="A277" s="9"/>
      <c r="B277" s="10"/>
      <c r="C277" s="10"/>
      <c r="D277" s="10"/>
      <c r="E277" s="10"/>
      <c r="F277" s="5"/>
      <c r="G277" s="5"/>
      <c r="H277" s="12">
        <v>6.686518618269802E-5</v>
      </c>
      <c r="I277" s="12">
        <v>1.9869895692807798E-4</v>
      </c>
      <c r="J277" s="12">
        <v>1.4998736537445007E-6</v>
      </c>
      <c r="K277" s="12">
        <v>2.0943446270904287E-5</v>
      </c>
      <c r="L277" s="6">
        <f>0</f>
        <v>0</v>
      </c>
      <c r="M277" s="6">
        <f t="shared" ref="M277" si="1416">SQRT(I277)</f>
        <v>1.4096061752421419E-2</v>
      </c>
      <c r="N277" s="6">
        <v>0.62549716265569255</v>
      </c>
      <c r="O277" s="6">
        <v>1</v>
      </c>
      <c r="P277" s="1">
        <f t="shared" ref="P277" si="1417">P275</f>
        <v>0</v>
      </c>
      <c r="Q277" s="3">
        <f t="shared" ref="Q277" si="1418">SQRT(C$3 + C$4*K275 + C$5*Q275^2)</f>
        <v>1.2872983369298256E-2</v>
      </c>
      <c r="R277" s="12">
        <v>5.4970884759613491E-5</v>
      </c>
      <c r="S277" s="12">
        <v>1.6571370082622949E-4</v>
      </c>
    </row>
    <row r="278" spans="1:20" x14ac:dyDescent="0.25">
      <c r="A278" s="13">
        <f t="shared" ref="A278" si="1419">A276+1</f>
        <v>132</v>
      </c>
      <c r="B278" s="10" cm="1">
        <f t="array" ref="B278">INDEX(DCC_results!B$17:B$1274,$A278)</f>
        <v>1.738552156564932E-3</v>
      </c>
      <c r="C278" s="10" cm="1">
        <f t="array" ref="C278">INDEX(DCC_results!C$17:C$1274,$A278)</f>
        <v>-2.2502171865234066E-3</v>
      </c>
      <c r="D278" s="10">
        <f t="shared" ref="D278" si="1420">B278-B$2</f>
        <v>9.9239721952922369E-4</v>
      </c>
      <c r="E278" s="10">
        <f t="shared" ref="E278" si="1421">C278-C$2</f>
        <v>-3.8531910668152662E-3</v>
      </c>
      <c r="F278" s="5">
        <f t="shared" ref="F278" si="1422">D278^2</f>
        <v>9.848522413293342E-7</v>
      </c>
      <c r="G278" s="5">
        <f t="shared" ref="G278" si="1423">E278^2</f>
        <v>1.4847081397384969E-5</v>
      </c>
      <c r="H278" s="12">
        <f t="array" ref="H278:I279">(1-B$11-B$12)*F$4:G$5 + B$11*J276:K277 + B$12*H276:I277</f>
        <v>5.4795516457746814E-5</v>
      </c>
      <c r="I278" s="12">
        <v>6.3799915233388565E-5</v>
      </c>
      <c r="J278" s="12">
        <f t="array" ref="J278:K279">MMULT(TRANSPOSE(D276:E276),D276:E276)</f>
        <v>1.2760517033456826E-4</v>
      </c>
      <c r="K278" s="12">
        <v>1.1132707099902227E-4</v>
      </c>
      <c r="L278" s="6">
        <f t="shared" ref="L278" si="1424">SQRT(H278)</f>
        <v>7.4023993716731346E-3</v>
      </c>
      <c r="M278" s="6">
        <f>0</f>
        <v>0</v>
      </c>
      <c r="N278" s="6">
        <f t="array" ref="N278:O279">MMULT(MMULT(MINVERSE(L278:M279),H278:I279),MINVERSE(L278:M279))</f>
        <v>1</v>
      </c>
      <c r="O278" s="6">
        <v>0.61609180672831321</v>
      </c>
      <c r="P278" s="3">
        <f t="shared" ref="P278" si="1425">SQRT(B$3 + B$4*J276 + B$5*P276^2)</f>
        <v>6.4252419665033703E-3</v>
      </c>
      <c r="Q278" s="1">
        <f t="shared" ref="Q278" si="1426">Q276</f>
        <v>0</v>
      </c>
      <c r="R278" s="12">
        <f t="array" ref="R278:S279">MMULT(MMULT(P278:Q279,N278:O279),P278:Q279)</f>
        <v>4.12837343281161E-5</v>
      </c>
      <c r="S278" s="12">
        <v>5.0186109410474709E-5</v>
      </c>
      <c r="T278" s="4" cm="1">
        <f t="array" ref="T278">-1/2*(IFERROR(2*LN(2*PI()) + LN(MDETERM(R278:S279)) + MMULT(MMULT(D278:E278,MINVERSE(R278:S279)),TRANSPOSE(D278:E278)),1000000000))</f>
        <v>7.6759245391285953</v>
      </c>
    </row>
    <row r="279" spans="1:20" x14ac:dyDescent="0.25">
      <c r="A279" s="9"/>
      <c r="B279" s="10"/>
      <c r="C279" s="10"/>
      <c r="D279" s="10"/>
      <c r="E279" s="10"/>
      <c r="F279" s="5"/>
      <c r="G279" s="5"/>
      <c r="H279" s="12">
        <v>6.3799915233388565E-5</v>
      </c>
      <c r="I279" s="12">
        <v>1.9570607740298696E-4</v>
      </c>
      <c r="J279" s="12">
        <v>1.1132707099902227E-4</v>
      </c>
      <c r="K279" s="12">
        <v>9.7125506002039181E-5</v>
      </c>
      <c r="L279" s="6">
        <f>0</f>
        <v>0</v>
      </c>
      <c r="M279" s="6">
        <f t="shared" ref="M279" si="1427">SQRT(I279)</f>
        <v>1.398949882601185E-2</v>
      </c>
      <c r="N279" s="6">
        <v>0.61609180672831321</v>
      </c>
      <c r="O279" s="6">
        <v>1.0000000000000002</v>
      </c>
      <c r="P279" s="1">
        <f t="shared" ref="P279" si="1428">P277</f>
        <v>0</v>
      </c>
      <c r="Q279" s="3">
        <f t="shared" ref="Q279" si="1429">SQRT(C$3 + C$4*K277 + C$5*Q277^2)</f>
        <v>1.2677937561051645E-2</v>
      </c>
      <c r="R279" s="12">
        <v>5.0186109410474709E-5</v>
      </c>
      <c r="S279" s="12">
        <v>1.6073010080192417E-4</v>
      </c>
    </row>
    <row r="280" spans="1:20" x14ac:dyDescent="0.25">
      <c r="A280" s="13">
        <f t="shared" ref="A280" si="1430">A278+1</f>
        <v>133</v>
      </c>
      <c r="B280" s="10" cm="1">
        <f t="array" ref="B280">INDEX(DCC_results!B$17:B$1274,$A280)</f>
        <v>-6.9943002380432606E-3</v>
      </c>
      <c r="C280" s="10" cm="1">
        <f t="array" ref="C280">INDEX(DCC_results!C$17:C$1274,$A280)</f>
        <v>-1.1042818603089533E-2</v>
      </c>
      <c r="D280" s="10">
        <f t="shared" ref="D280" si="1431">B280-B$2</f>
        <v>-7.7404551750789689E-3</v>
      </c>
      <c r="E280" s="10">
        <f t="shared" ref="E280" si="1432">C280-C$2</f>
        <v>-1.2645792483381392E-2</v>
      </c>
      <c r="F280" s="5">
        <f t="shared" ref="F280" si="1433">D280^2</f>
        <v>5.9914646317406789E-5</v>
      </c>
      <c r="G280" s="5">
        <f t="shared" ref="G280" si="1434">E280^2</f>
        <v>1.5991606753274531E-4</v>
      </c>
      <c r="H280" s="12">
        <f t="array" ref="H280:I281">(1-B$11-B$12)*F$4:G$5 + B$11*J278:K279 + B$12*H278:I279</f>
        <v>6.2776981755976438E-5</v>
      </c>
      <c r="I280" s="12">
        <v>7.0183537053298916E-5</v>
      </c>
      <c r="J280" s="12">
        <f t="array" ref="J280:K281">MMULT(TRANSPOSE(D278:E278),D278:E278)</f>
        <v>9.848522413293342E-7</v>
      </c>
      <c r="K280" s="12">
        <v>-3.8238961010223135E-6</v>
      </c>
      <c r="L280" s="6">
        <f t="shared" ref="L280" si="1435">SQRT(H280)</f>
        <v>7.9231926491772527E-3</v>
      </c>
      <c r="M280" s="6">
        <f>0</f>
        <v>0</v>
      </c>
      <c r="N280" s="6">
        <f t="array" ref="N280:O281">MMULT(MMULT(MINVERSE(L280:M281),H280:I281),MINVERSE(L280:M281))</f>
        <v>0.99999999999999978</v>
      </c>
      <c r="O280" s="6">
        <v>0.62706473985337163</v>
      </c>
      <c r="P280" s="3">
        <f t="shared" ref="P280" si="1436">SQRT(B$3 + B$4*J278 + B$5*P278^2)</f>
        <v>7.5667283755916723E-3</v>
      </c>
      <c r="Q280" s="1">
        <f t="shared" ref="Q280" si="1437">Q278</f>
        <v>0</v>
      </c>
      <c r="R280" s="12">
        <f t="array" ref="R280:S281">MMULT(MMULT(P280:Q281,N280:O281),P280:Q281)</f>
        <v>5.7255378309984176E-5</v>
      </c>
      <c r="S280" s="12">
        <v>6.0772473104745057E-5</v>
      </c>
      <c r="T280" s="4" cm="1">
        <f t="array" ref="T280">-1/2*(IFERROR(2*LN(2*PI()) + LN(MDETERM(R280:S281)) + MMULT(MMULT(D280:E280,MINVERSE(R280:S281)),TRANSPOSE(D280:E280)),1000000000))</f>
        <v>7.0317861391728931</v>
      </c>
    </row>
    <row r="281" spans="1:20" x14ac:dyDescent="0.25">
      <c r="A281" s="9"/>
      <c r="B281" s="10"/>
      <c r="C281" s="10"/>
      <c r="D281" s="10"/>
      <c r="E281" s="10"/>
      <c r="F281" s="5"/>
      <c r="G281" s="5"/>
      <c r="H281" s="12">
        <v>7.0183537053298916E-5</v>
      </c>
      <c r="I281" s="12">
        <v>1.9954704920722267E-4</v>
      </c>
      <c r="J281" s="12">
        <v>-3.8238961010223135E-6</v>
      </c>
      <c r="K281" s="12">
        <v>1.4847081397384969E-5</v>
      </c>
      <c r="L281" s="6">
        <f>0</f>
        <v>0</v>
      </c>
      <c r="M281" s="6">
        <f t="shared" ref="M281" si="1438">SQRT(I281)</f>
        <v>1.4126112317521146E-2</v>
      </c>
      <c r="N281" s="6">
        <v>0.62706473985337163</v>
      </c>
      <c r="O281" s="6">
        <v>1.0000000000000002</v>
      </c>
      <c r="P281" s="1">
        <f t="shared" ref="P281" si="1439">P279</f>
        <v>0</v>
      </c>
      <c r="Q281" s="3">
        <f t="shared" ref="Q281" si="1440">SQRT(C$3 + C$4*K279 + C$5*Q279^2)</f>
        <v>1.2808149405477892E-2</v>
      </c>
      <c r="R281" s="12">
        <v>6.0772473104745057E-5</v>
      </c>
      <c r="S281" s="12">
        <v>1.6404869119304372E-4</v>
      </c>
    </row>
    <row r="282" spans="1:20" x14ac:dyDescent="0.25">
      <c r="A282" s="13">
        <f t="shared" ref="A282" si="1441">A280+1</f>
        <v>134</v>
      </c>
      <c r="B282" s="10" cm="1">
        <f t="array" ref="B282">INDEX(DCC_results!B$17:B$1274,$A282)</f>
        <v>-4.622488789987278E-3</v>
      </c>
      <c r="C282" s="10" cm="1">
        <f t="array" ref="C282">INDEX(DCC_results!C$17:C$1274,$A282)</f>
        <v>-1.9658724541952166E-3</v>
      </c>
      <c r="D282" s="10">
        <f t="shared" ref="D282" si="1442">B282-B$2</f>
        <v>-5.3686437270229863E-3</v>
      </c>
      <c r="E282" s="10">
        <f t="shared" ref="E282" si="1443">C282-C$2</f>
        <v>-3.5688463344870761E-3</v>
      </c>
      <c r="F282" s="5">
        <f t="shared" ref="F282" si="1444">D282^2</f>
        <v>2.8822335467703261E-5</v>
      </c>
      <c r="G282" s="5">
        <f t="shared" ref="G282" si="1445">E282^2</f>
        <v>1.2736664159181839E-5</v>
      </c>
      <c r="H282" s="12">
        <f t="array" ref="H282:I283">(1-B$11-B$12)*F$4:G$5 + B$11*J280:K281 + B$12*H280:I281</f>
        <v>5.8429949695196181E-5</v>
      </c>
      <c r="I282" s="12">
        <v>6.5637631811313833E-5</v>
      </c>
      <c r="J282" s="12">
        <f t="array" ref="J282:K283">MMULT(TRANSPOSE(D280:E280),D280:E280)</f>
        <v>5.9914646317406789E-5</v>
      </c>
      <c r="K282" s="12">
        <v>9.788418987096422E-5</v>
      </c>
      <c r="L282" s="6">
        <f t="shared" ref="L282" si="1446">SQRT(H282)</f>
        <v>7.6439485670166682E-3</v>
      </c>
      <c r="M282" s="6">
        <f>0</f>
        <v>0</v>
      </c>
      <c r="N282" s="6">
        <f t="array" ref="N282:O283">MMULT(MMULT(MINVERSE(L282:M283),H282:I283),MINVERSE(L282:M283))</f>
        <v>1.0000000000000002</v>
      </c>
      <c r="O282" s="6">
        <v>0.61364422063932567</v>
      </c>
      <c r="P282" s="3">
        <f t="shared" ref="P282" si="1447">SQRT(B$3 + B$4*J280 + B$5*P280^2)</f>
        <v>7.0182690857001758E-3</v>
      </c>
      <c r="Q282" s="1">
        <f t="shared" ref="Q282" si="1448">Q280</f>
        <v>0</v>
      </c>
      <c r="R282" s="12">
        <f t="array" ref="R282:S283">MMULT(MMULT(P282:Q283,N282:O283),P282:Q283)</f>
        <v>4.9256100959294795E-5</v>
      </c>
      <c r="S282" s="12">
        <v>5.4277415590394491E-5</v>
      </c>
      <c r="T282" s="4" cm="1">
        <f t="array" ref="T282">-1/2*(IFERROR(2*LN(2*PI()) + LN(MDETERM(R282:S283)) + MMULT(MMULT(D282:E282,MINVERSE(R282:S283)),TRANSPOSE(D282:E282)),1000000000))</f>
        <v>7.4110440366063761</v>
      </c>
    </row>
    <row r="283" spans="1:20" x14ac:dyDescent="0.25">
      <c r="A283" s="9"/>
      <c r="B283" s="10"/>
      <c r="C283" s="10"/>
      <c r="D283" s="10"/>
      <c r="E283" s="10"/>
      <c r="F283" s="5"/>
      <c r="G283" s="5"/>
      <c r="H283" s="12">
        <v>6.5637631811313833E-5</v>
      </c>
      <c r="I283" s="12">
        <v>1.9581096051069879E-4</v>
      </c>
      <c r="J283" s="12">
        <v>9.788418987096422E-5</v>
      </c>
      <c r="K283" s="12">
        <v>1.5991606753274531E-4</v>
      </c>
      <c r="L283" s="6">
        <f>0</f>
        <v>0</v>
      </c>
      <c r="M283" s="6">
        <f t="shared" ref="M283" si="1449">SQRT(I283)</f>
        <v>1.3993246960970094E-2</v>
      </c>
      <c r="N283" s="6">
        <v>0.61364422063932567</v>
      </c>
      <c r="O283" s="6">
        <v>1</v>
      </c>
      <c r="P283" s="1">
        <f t="shared" ref="P283" si="1450">P281</f>
        <v>0</v>
      </c>
      <c r="Q283" s="3">
        <f t="shared" ref="Q283" si="1451">SQRT(C$3 + C$4*K281 + C$5*Q281^2)</f>
        <v>1.260295823077374E-2</v>
      </c>
      <c r="R283" s="12">
        <v>5.4277415590394498E-5</v>
      </c>
      <c r="S283" s="12">
        <v>1.5883455616662754E-4</v>
      </c>
    </row>
    <row r="284" spans="1:20" x14ac:dyDescent="0.25">
      <c r="A284" s="13">
        <f t="shared" ref="A284" si="1452">A282+1</f>
        <v>135</v>
      </c>
      <c r="B284" s="10" cm="1">
        <f t="array" ref="B284">INDEX(DCC_results!B$17:B$1274,$A284)</f>
        <v>5.6898048867077833E-3</v>
      </c>
      <c r="C284" s="10" cm="1">
        <f t="array" ref="C284">INDEX(DCC_results!C$17:C$1274,$A284)</f>
        <v>5.3577056413487423E-3</v>
      </c>
      <c r="D284" s="10">
        <f t="shared" ref="D284" si="1453">B284-B$2</f>
        <v>4.943649949672075E-3</v>
      </c>
      <c r="E284" s="10">
        <f t="shared" ref="E284" si="1454">C284-C$2</f>
        <v>3.7547317610568827E-3</v>
      </c>
      <c r="F284" s="5">
        <f t="shared" ref="F284" si="1455">D284^2</f>
        <v>2.443967482489271E-5</v>
      </c>
      <c r="G284" s="5">
        <f t="shared" ref="G284" si="1456">E284^2</f>
        <v>1.409801059748932E-5</v>
      </c>
      <c r="H284" s="12">
        <f t="array" ref="H284:I285">(1-B$11-B$12)*F$4:G$5 + B$11*J282:K283 + B$12*H282:I283</f>
        <v>6.002469344627903E-5</v>
      </c>
      <c r="I284" s="12">
        <v>7.0392875945211208E-5</v>
      </c>
      <c r="J284" s="12">
        <f t="array" ref="J284:K285">MMULT(TRANSPOSE(D282:E282),D282:E282)</f>
        <v>2.8822335467703261E-5</v>
      </c>
      <c r="K284" s="12">
        <v>1.9159864486353021E-5</v>
      </c>
      <c r="L284" s="6">
        <f t="shared" ref="L284" si="1457">SQRT(H284)</f>
        <v>7.7475604835508726E-3</v>
      </c>
      <c r="M284" s="6">
        <f>0</f>
        <v>0</v>
      </c>
      <c r="N284" s="6">
        <f t="array" ref="N284:O285">MMULT(MMULT(MINVERSE(L284:M285),H284:I285),MINVERSE(L284:M285))</f>
        <v>1</v>
      </c>
      <c r="O284" s="6">
        <v>0.63542605426130061</v>
      </c>
      <c r="P284" s="3">
        <f t="shared" ref="P284" si="1458">SQRT(B$3 + B$4*J282 + B$5*P282^2)</f>
        <v>7.2500008538770033E-3</v>
      </c>
      <c r="Q284" s="1">
        <f t="shared" ref="Q284" si="1459">Q282</f>
        <v>0</v>
      </c>
      <c r="R284" s="12">
        <f t="array" ref="R284:S285">MMULT(MMULT(P284:Q285,N284:O285),P284:Q285)</f>
        <v>5.2562512381217278E-5</v>
      </c>
      <c r="S284" s="12">
        <v>5.9805748064881525E-5</v>
      </c>
      <c r="T284" s="4" cm="1">
        <f t="array" ref="T284">-1/2*(IFERROR(2*LN(2*PI()) + LN(MDETERM(R284:S285)) + MMULT(MMULT(D284:E284,MINVERSE(R284:S285)),TRANSPOSE(D284:E284)),1000000000))</f>
        <v>7.4417480615873774</v>
      </c>
    </row>
    <row r="285" spans="1:20" x14ac:dyDescent="0.25">
      <c r="A285" s="9"/>
      <c r="B285" s="10"/>
      <c r="C285" s="10"/>
      <c r="D285" s="10"/>
      <c r="E285" s="10"/>
      <c r="F285" s="5"/>
      <c r="G285" s="5"/>
      <c r="H285" s="12">
        <v>7.0392875945211208E-5</v>
      </c>
      <c r="I285" s="12">
        <v>2.0445485642624472E-4</v>
      </c>
      <c r="J285" s="12">
        <v>1.9159864486353021E-5</v>
      </c>
      <c r="K285" s="12">
        <v>1.2736664159181839E-5</v>
      </c>
      <c r="L285" s="6">
        <f>0</f>
        <v>0</v>
      </c>
      <c r="M285" s="6">
        <f t="shared" ref="M285" si="1460">SQRT(I285)</f>
        <v>1.4298771150915197E-2</v>
      </c>
      <c r="N285" s="6">
        <v>0.63542605426130061</v>
      </c>
      <c r="O285" s="6">
        <v>0.99999999999999989</v>
      </c>
      <c r="P285" s="1">
        <f t="shared" ref="P285" si="1461">P283</f>
        <v>0</v>
      </c>
      <c r="Q285" s="3">
        <f t="shared" ref="Q285" si="1462">SQRT(C$3 + C$4*K283 + C$5*Q283^2)</f>
        <v>1.2981947579487849E-2</v>
      </c>
      <c r="R285" s="12">
        <v>5.9805748064881525E-5</v>
      </c>
      <c r="S285" s="12">
        <v>1.685309629565704E-4</v>
      </c>
    </row>
    <row r="286" spans="1:20" x14ac:dyDescent="0.25">
      <c r="A286" s="13">
        <f t="shared" ref="A286" si="1463">A284+1</f>
        <v>136</v>
      </c>
      <c r="B286" s="10" cm="1">
        <f t="array" ref="B286">INDEX(DCC_results!B$17:B$1274,$A286)</f>
        <v>1.9796879248576982E-3</v>
      </c>
      <c r="C286" s="10" cm="1">
        <f t="array" ref="C286">INDEX(DCC_results!C$17:C$1274,$A286)</f>
        <v>-2.3510658307209775E-3</v>
      </c>
      <c r="D286" s="10">
        <f t="shared" ref="D286" si="1464">B286-B$2</f>
        <v>1.2335329878219899E-3</v>
      </c>
      <c r="E286" s="10">
        <f t="shared" ref="E286" si="1465">C286-C$2</f>
        <v>-3.9540397110128366E-3</v>
      </c>
      <c r="F286" s="5">
        <f t="shared" ref="F286" si="1466">D286^2</f>
        <v>1.5216036320450454E-6</v>
      </c>
      <c r="G286" s="5">
        <f t="shared" ref="G286" si="1467">E286^2</f>
        <v>1.5634430036266477E-5</v>
      </c>
      <c r="H286" s="12">
        <f t="array" ref="H286:I287">(1-B$11-B$12)*F$4:G$5 + B$11*J284:K285 + B$12*H284:I285</f>
        <v>5.8709909116292124E-5</v>
      </c>
      <c r="I286" s="12">
        <v>6.754987568419394E-5</v>
      </c>
      <c r="J286" s="12">
        <f t="array" ref="J286:K287">MMULT(TRANSPOSE(D284:E284),D284:E284)</f>
        <v>2.443967482489271E-5</v>
      </c>
      <c r="K286" s="12">
        <v>1.8562079481581001E-5</v>
      </c>
      <c r="L286" s="6">
        <f t="shared" ref="L286" si="1468">SQRT(H286)</f>
        <v>7.6622391711752332E-3</v>
      </c>
      <c r="M286" s="6">
        <f>0</f>
        <v>0</v>
      </c>
      <c r="N286" s="6">
        <f t="array" ref="N286:O287">MMULT(MMULT(MINVERSE(L286:M287),H286:I287),MINVERSE(L286:M287))</f>
        <v>1</v>
      </c>
      <c r="O286" s="6">
        <v>0.6249883307653149</v>
      </c>
      <c r="P286" s="3">
        <f t="shared" ref="P286" si="1469">SQRT(B$3 + B$4*J284 + B$5*P284^2)</f>
        <v>7.0813349102750696E-3</v>
      </c>
      <c r="Q286" s="1">
        <f t="shared" ref="Q286" si="1470">Q284</f>
        <v>0</v>
      </c>
      <c r="R286" s="12">
        <f t="array" ref="R286:S287">MMULT(MMULT(P286:Q287,N286:O287),P286:Q287)</f>
        <v>5.0145304111480425E-5</v>
      </c>
      <c r="S286" s="12">
        <v>5.6360802979005312E-5</v>
      </c>
      <c r="T286" s="4" cm="1">
        <f t="array" ref="T286">-1/2*(IFERROR(2*LN(2*PI()) + LN(MDETERM(R286:S287)) + MMULT(MMULT(D286:E286,MINVERSE(R286:S287)),TRANSPOSE(D286:E286)),1000000000))</f>
        <v>7.5640183294592855</v>
      </c>
    </row>
    <row r="287" spans="1:20" x14ac:dyDescent="0.25">
      <c r="A287" s="9"/>
      <c r="B287" s="10"/>
      <c r="C287" s="10"/>
      <c r="D287" s="10"/>
      <c r="E287" s="10"/>
      <c r="F287" s="5"/>
      <c r="G287" s="5"/>
      <c r="H287" s="12">
        <v>6.754987568419394E-5</v>
      </c>
      <c r="I287" s="12">
        <v>1.9897287848795491E-4</v>
      </c>
      <c r="J287" s="12">
        <v>1.8562079481581001E-5</v>
      </c>
      <c r="K287" s="12">
        <v>1.409801059748932E-5</v>
      </c>
      <c r="L287" s="6">
        <f>0</f>
        <v>0</v>
      </c>
      <c r="M287" s="6">
        <f t="shared" ref="M287" si="1471">SQRT(I287)</f>
        <v>1.4105774650403108E-2</v>
      </c>
      <c r="N287" s="6">
        <v>0.6249883307653149</v>
      </c>
      <c r="O287" s="6">
        <v>1</v>
      </c>
      <c r="P287" s="1">
        <f t="shared" ref="P287" si="1472">P285</f>
        <v>0</v>
      </c>
      <c r="Q287" s="3">
        <f t="shared" ref="Q287" si="1473">SQRT(C$3 + C$4*K285 + C$5*Q285^2)</f>
        <v>1.2734741347543536E-2</v>
      </c>
      <c r="R287" s="12">
        <v>5.6360802979005318E-5</v>
      </c>
      <c r="S287" s="12">
        <v>1.6217363718883497E-4</v>
      </c>
    </row>
    <row r="288" spans="1:20" x14ac:dyDescent="0.25">
      <c r="A288" s="13">
        <f t="shared" ref="A288" si="1474">A286+1</f>
        <v>137</v>
      </c>
      <c r="B288" s="10" cm="1">
        <f t="array" ref="B288">INDEX(DCC_results!B$17:B$1274,$A288)</f>
        <v>9.9026870560452451E-3</v>
      </c>
      <c r="C288" s="10" cm="1">
        <f t="array" ref="C288">INDEX(DCC_results!C$17:C$1274,$A288)</f>
        <v>4.5561035489047885E-3</v>
      </c>
      <c r="D288" s="10">
        <f t="shared" ref="D288" si="1475">B288-B$2</f>
        <v>9.1565321190095368E-3</v>
      </c>
      <c r="E288" s="10">
        <f t="shared" ref="E288" si="1476">C288-C$2</f>
        <v>2.953129668612929E-3</v>
      </c>
      <c r="F288" s="5">
        <f t="shared" ref="F288" si="1477">D288^2</f>
        <v>8.3842080446453279E-5</v>
      </c>
      <c r="G288" s="5">
        <f t="shared" ref="G288" si="1478">E288^2</f>
        <v>8.7209748396419077E-6</v>
      </c>
      <c r="H288" s="12">
        <f t="array" ref="H288:I289">(1-B$11-B$12)*F$4:G$5 + B$11*J286:K287 + B$12*H286:I287</f>
        <v>5.7481695024420667E-5</v>
      </c>
      <c r="I288" s="12">
        <v>6.5578017582316247E-5</v>
      </c>
      <c r="J288" s="12">
        <f t="array" ref="J288:K289">MMULT(TRANSPOSE(D286:E286),D286:E286)</f>
        <v>1.5216036320450454E-6</v>
      </c>
      <c r="K288" s="12">
        <v>-4.8774384186924616E-6</v>
      </c>
      <c r="L288" s="6">
        <f t="shared" ref="L288" si="1479">SQRT(H288)</f>
        <v>7.5816683536290789E-3</v>
      </c>
      <c r="M288" s="6">
        <f>0</f>
        <v>0</v>
      </c>
      <c r="N288" s="6">
        <f t="array" ref="N288:O289">MMULT(MMULT(MINVERSE(L288:M289),H288:I289),MINVERSE(L288:M289))</f>
        <v>1</v>
      </c>
      <c r="O288" s="6">
        <v>0.61882930447157036</v>
      </c>
      <c r="P288" s="3">
        <f t="shared" ref="P288" si="1480">SQRT(B$3 + B$4*J286 + B$5*P286^2)</f>
        <v>6.9052770899507149E-3</v>
      </c>
      <c r="Q288" s="1">
        <f t="shared" ref="Q288" si="1481">Q286</f>
        <v>0</v>
      </c>
      <c r="R288" s="12">
        <f t="array" ref="R288:S289">MMULT(MMULT(P288:Q289,N288:O289),P288:Q289)</f>
        <v>4.7682851688998212E-5</v>
      </c>
      <c r="S288" s="12">
        <v>5.3591010355356068E-5</v>
      </c>
      <c r="T288" s="4" cm="1">
        <f t="array" ref="T288">-1/2*(IFERROR(2*LN(2*PI()) + LN(MDETERM(R288:S289)) + MMULT(MMULT(D288:E288,MINVERSE(R288:S289)),TRANSPOSE(D288:E288)),1000000000))</f>
        <v>6.6011571843414067</v>
      </c>
    </row>
    <row r="289" spans="1:20" x14ac:dyDescent="0.25">
      <c r="A289" s="9"/>
      <c r="B289" s="10"/>
      <c r="C289" s="10"/>
      <c r="D289" s="10"/>
      <c r="E289" s="10"/>
      <c r="F289" s="5"/>
      <c r="G289" s="5"/>
      <c r="H289" s="12">
        <v>6.5578017582316247E-5</v>
      </c>
      <c r="I289" s="12">
        <v>1.9536432390789883E-4</v>
      </c>
      <c r="J289" s="12">
        <v>-4.8774384186924616E-6</v>
      </c>
      <c r="K289" s="12">
        <v>1.5634430036266477E-5</v>
      </c>
      <c r="L289" s="6">
        <f>0</f>
        <v>0</v>
      </c>
      <c r="M289" s="6">
        <f t="shared" ref="M289" si="1482">SQRT(I289)</f>
        <v>1.3977278844893195E-2</v>
      </c>
      <c r="N289" s="6">
        <v>0.61882930447157036</v>
      </c>
      <c r="O289" s="6">
        <v>0.99999999999999978</v>
      </c>
      <c r="P289" s="1">
        <f t="shared" ref="P289" si="1483">P287</f>
        <v>0</v>
      </c>
      <c r="Q289" s="3">
        <f t="shared" ref="Q289" si="1484">SQRT(C$3 + C$4*K287 + C$5*Q287^2)</f>
        <v>1.2541225106023166E-2</v>
      </c>
      <c r="R289" s="12">
        <v>5.3591010355356061E-5</v>
      </c>
      <c r="S289" s="12">
        <v>1.5728232715994572E-4</v>
      </c>
    </row>
    <row r="290" spans="1:20" x14ac:dyDescent="0.25">
      <c r="A290" s="13">
        <f t="shared" ref="A290" si="1485">A288+1</f>
        <v>138</v>
      </c>
      <c r="B290" s="10" cm="1">
        <f t="array" ref="B290">INDEX(DCC_results!B$17:B$1274,$A290)</f>
        <v>-5.3035017254059458E-3</v>
      </c>
      <c r="C290" s="10" cm="1">
        <f t="array" ref="C290">INDEX(DCC_results!C$17:C$1274,$A290)</f>
        <v>-1.0009352831071516E-2</v>
      </c>
      <c r="D290" s="10">
        <f t="shared" ref="D290" si="1486">B290-B$2</f>
        <v>-6.0496566624416541E-3</v>
      </c>
      <c r="E290" s="10">
        <f t="shared" ref="E290" si="1487">C290-C$2</f>
        <v>-1.1612326711363375E-2</v>
      </c>
      <c r="F290" s="5">
        <f t="shared" ref="F290" si="1488">D290^2</f>
        <v>3.6598345733424695E-5</v>
      </c>
      <c r="G290" s="5">
        <f t="shared" ref="G290" si="1489">E290^2</f>
        <v>1.3484613165144334E-4</v>
      </c>
      <c r="H290" s="12">
        <f t="array" ref="H290:I291">(1-B$11-B$12)*F$4:G$5 + B$11*J288:K289 + B$12*H288:I289</f>
        <v>5.4884338656654943E-5</v>
      </c>
      <c r="I290" s="12">
        <v>6.2436759549110277E-5</v>
      </c>
      <c r="J290" s="12">
        <f t="array" ref="J290:K291">MMULT(TRANSPOSE(D288:E288),D288:E288)</f>
        <v>8.3842080446453279E-5</v>
      </c>
      <c r="K290" s="12">
        <v>2.7040426662254272E-5</v>
      </c>
      <c r="L290" s="6">
        <f t="shared" ref="L290" si="1490">SQRT(H290)</f>
        <v>7.4083964969927831E-3</v>
      </c>
      <c r="M290" s="6">
        <f>0</f>
        <v>0</v>
      </c>
      <c r="N290" s="6">
        <f t="array" ref="N290:O291">MMULT(MMULT(MINVERSE(L290:M291),H290:I291),MINVERSE(L290:M291))</f>
        <v>1</v>
      </c>
      <c r="O290" s="6">
        <v>0.6065888311451324</v>
      </c>
      <c r="P290" s="3">
        <f t="shared" ref="P290" si="1491">SQRT(B$3 + B$4*J288 + B$5*P288^2)</f>
        <v>6.5035089271177782E-3</v>
      </c>
      <c r="Q290" s="1">
        <f t="shared" ref="Q290" si="1492">Q288</f>
        <v>0</v>
      </c>
      <c r="R290" s="12">
        <f t="array" ref="R290:S291">MMULT(MMULT(P290:Q291,N290:O291),P290:Q291)</f>
        <v>4.2295628365100635E-5</v>
      </c>
      <c r="S290" s="12">
        <v>4.8886508942221367E-5</v>
      </c>
      <c r="T290" s="4" cm="1">
        <f t="array" ref="T290">-1/2*(IFERROR(2*LN(2*PI()) + LN(MDETERM(R290:S291)) + MMULT(MMULT(D290:E290,MINVERSE(R290:S291)),TRANSPOSE(D290:E290)),1000000000))</f>
        <v>7.2750205816930009</v>
      </c>
    </row>
    <row r="291" spans="1:20" x14ac:dyDescent="0.25">
      <c r="A291" s="9"/>
      <c r="B291" s="10"/>
      <c r="C291" s="10"/>
      <c r="D291" s="10"/>
      <c r="E291" s="10"/>
      <c r="F291" s="5"/>
      <c r="G291" s="5"/>
      <c r="H291" s="12">
        <v>6.2436759549110277E-5</v>
      </c>
      <c r="I291" s="12">
        <v>1.9303828735817955E-4</v>
      </c>
      <c r="J291" s="12">
        <v>2.7040426662254272E-5</v>
      </c>
      <c r="K291" s="12">
        <v>8.7209748396419077E-6</v>
      </c>
      <c r="L291" s="6">
        <f>0</f>
        <v>0</v>
      </c>
      <c r="M291" s="6">
        <f t="shared" ref="M291" si="1493">SQRT(I291)</f>
        <v>1.3893821913288638E-2</v>
      </c>
      <c r="N291" s="6">
        <v>0.6065888311451324</v>
      </c>
      <c r="O291" s="6">
        <v>1</v>
      </c>
      <c r="P291" s="1">
        <f t="shared" ref="P291" si="1494">P289</f>
        <v>0</v>
      </c>
      <c r="Q291" s="3">
        <f t="shared" ref="Q291" si="1495">SQRT(C$3 + C$4*K289 + C$5*Q289^2)</f>
        <v>1.2392156071850551E-2</v>
      </c>
      <c r="R291" s="12">
        <v>4.888650894222136E-5</v>
      </c>
      <c r="S291" s="12">
        <v>1.5356553210910248E-4</v>
      </c>
    </row>
    <row r="292" spans="1:20" x14ac:dyDescent="0.25">
      <c r="A292" s="13">
        <f t="shared" ref="A292" si="1496">A290+1</f>
        <v>139</v>
      </c>
      <c r="B292" s="10" cm="1">
        <f t="array" ref="B292">INDEX(DCC_results!B$17:B$1274,$A292)</f>
        <v>6.0948156152398347E-3</v>
      </c>
      <c r="C292" s="10" cm="1">
        <f t="array" ref="C292">INDEX(DCC_results!C$17:C$1274,$A292)</f>
        <v>7.9778830963666003E-3</v>
      </c>
      <c r="D292" s="10">
        <f t="shared" ref="D292" si="1497">B292-B$2</f>
        <v>5.3486606782041264E-3</v>
      </c>
      <c r="E292" s="10">
        <f t="shared" ref="E292" si="1498">C292-C$2</f>
        <v>6.3749092160747412E-3</v>
      </c>
      <c r="F292" s="5">
        <f t="shared" ref="F292" si="1499">D292^2</f>
        <v>2.8608171050567026E-5</v>
      </c>
      <c r="G292" s="5">
        <f t="shared" ref="G292" si="1500">E292^2</f>
        <v>4.063946751319467E-5</v>
      </c>
      <c r="H292" s="12">
        <f t="array" ref="H292:I293">(1-B$11-B$12)*F$4:G$5 + B$11*J290:K291 + B$12*H290:I291</f>
        <v>5.9466075247200265E-5</v>
      </c>
      <c r="I292" s="12">
        <v>6.2767548099814535E-5</v>
      </c>
      <c r="J292" s="12">
        <f t="array" ref="J292:K293">MMULT(TRANSPOSE(D290:E290),D290:E290)</f>
        <v>3.6598345733424695E-5</v>
      </c>
      <c r="K292" s="12">
        <v>7.025058965584863E-5</v>
      </c>
      <c r="L292" s="6">
        <f t="shared" ref="L292" si="1501">SQRT(H292)</f>
        <v>7.7114249816230638E-3</v>
      </c>
      <c r="M292" s="6">
        <f>0</f>
        <v>0</v>
      </c>
      <c r="N292" s="6">
        <f t="array" ref="N292:O293">MMULT(MMULT(MINVERSE(L292:M293),H292:I293),MINVERSE(L292:M293))</f>
        <v>0.99999999999999989</v>
      </c>
      <c r="O292" s="6">
        <v>0.58906511816614393</v>
      </c>
      <c r="P292" s="3">
        <f t="shared" ref="P292" si="1502">SQRT(B$3 + B$4*J290 + B$5*P290^2)</f>
        <v>7.1535360292347243E-3</v>
      </c>
      <c r="Q292" s="1">
        <f t="shared" ref="Q292" si="1503">Q290</f>
        <v>0</v>
      </c>
      <c r="R292" s="12">
        <f t="array" ref="R292:S293">MMULT(MMULT(P292:Q293,N292:O293),P292:Q293)</f>
        <v>5.1173077721559297E-5</v>
      </c>
      <c r="S292" s="12">
        <v>5.1604637713433874E-5</v>
      </c>
      <c r="T292" s="4" cm="1">
        <f t="array" ref="T292">-1/2*(IFERROR(2*LN(2*PI()) + LN(MDETERM(R292:S293)) + MMULT(MMULT(D292:E292,MINVERSE(R292:S293)),TRANSPOSE(D292:E292)),1000000000))</f>
        <v>7.4334522351490904</v>
      </c>
    </row>
    <row r="293" spans="1:20" x14ac:dyDescent="0.25">
      <c r="A293" s="9"/>
      <c r="B293" s="10"/>
      <c r="C293" s="10"/>
      <c r="D293" s="10"/>
      <c r="E293" s="10"/>
      <c r="F293" s="5"/>
      <c r="G293" s="5"/>
      <c r="H293" s="12">
        <v>6.2767548099814535E-5</v>
      </c>
      <c r="I293" s="12">
        <v>1.9093011715993661E-4</v>
      </c>
      <c r="J293" s="12">
        <v>7.025058965584863E-5</v>
      </c>
      <c r="K293" s="12">
        <v>1.3484613165144334E-4</v>
      </c>
      <c r="L293" s="6">
        <f>0</f>
        <v>0</v>
      </c>
      <c r="M293" s="6">
        <f t="shared" ref="M293" si="1504">SQRT(I293)</f>
        <v>1.3817746457361873E-2</v>
      </c>
      <c r="N293" s="6">
        <v>0.58906511816614382</v>
      </c>
      <c r="O293" s="6">
        <v>1.0000000000000002</v>
      </c>
      <c r="P293" s="1">
        <f t="shared" ref="P293" si="1505">P291</f>
        <v>0</v>
      </c>
      <c r="Q293" s="3">
        <f t="shared" ref="Q293" si="1506">SQRT(C$3 + C$4*K291 + C$5*Q291^2)</f>
        <v>1.22462933422841E-2</v>
      </c>
      <c r="R293" s="12">
        <v>5.1604637713433861E-5</v>
      </c>
      <c r="S293" s="12">
        <v>1.4997170062527193E-4</v>
      </c>
    </row>
    <row r="294" spans="1:20" x14ac:dyDescent="0.25">
      <c r="A294" s="13">
        <f t="shared" ref="A294" si="1507">A292+1</f>
        <v>140</v>
      </c>
      <c r="B294" s="10" cm="1">
        <f t="array" ref="B294">INDEX(DCC_results!B$17:B$1274,$A294)</f>
        <v>6.3593753680191156E-4</v>
      </c>
      <c r="C294" s="10" cm="1">
        <f t="array" ref="C294">INDEX(DCC_results!C$17:C$1274,$A294)</f>
        <v>-4.545098346524501E-3</v>
      </c>
      <c r="D294" s="10">
        <f t="shared" ref="D294" si="1508">B294-B$2</f>
        <v>-1.1021740023379675E-4</v>
      </c>
      <c r="E294" s="10">
        <f t="shared" ref="E294" si="1509">C294-C$2</f>
        <v>-6.1480722268163601E-3</v>
      </c>
      <c r="F294" s="5">
        <f t="shared" ref="F294" si="1510">D294^2</f>
        <v>1.2147875314296941E-8</v>
      </c>
      <c r="G294" s="5">
        <f t="shared" ref="G294" si="1511">E294^2</f>
        <v>3.7798792106150677E-5</v>
      </c>
      <c r="H294" s="12">
        <f t="array" ref="H294:I295">(1-B$11-B$12)*F$4:G$5 + B$11*J292:K293 + B$12*H292:I293</f>
        <v>5.8930495100001625E-5</v>
      </c>
      <c r="I294" s="12">
        <v>6.6320101375011632E-5</v>
      </c>
      <c r="J294" s="12">
        <f t="array" ref="J294:K295">MMULT(TRANSPOSE(D292:E292),D292:E292)</f>
        <v>2.8608171050567026E-5</v>
      </c>
      <c r="K294" s="12">
        <v>3.4097226251140058E-5</v>
      </c>
      <c r="L294" s="6">
        <f t="shared" ref="L294" si="1512">SQRT(H294)</f>
        <v>7.676620030977281E-3</v>
      </c>
      <c r="M294" s="6">
        <f>0</f>
        <v>0</v>
      </c>
      <c r="N294" s="6">
        <f t="array" ref="N294:O295">MMULT(MMULT(MINVERSE(L294:M295),H294:I295),MINVERSE(L294:M295))</f>
        <v>0.99999999999999989</v>
      </c>
      <c r="O294" s="6">
        <v>0.61208451782758633</v>
      </c>
      <c r="P294" s="3">
        <f t="shared" ref="P294" si="1513">SQRT(B$3 + B$4*J292 + B$5*P292^2)</f>
        <v>7.094778963205501E-3</v>
      </c>
      <c r="Q294" s="1">
        <f t="shared" ref="Q294" si="1514">Q292</f>
        <v>0</v>
      </c>
      <c r="R294" s="12">
        <f t="array" ref="R294:S295">MMULT(MMULT(P294:Q295,N294:O295),P294:Q295)</f>
        <v>5.0335888536743319E-5</v>
      </c>
      <c r="S294" s="12">
        <v>5.4782920954984005E-5</v>
      </c>
      <c r="T294" s="4" cm="1">
        <f t="array" ref="T294">-1/2*(IFERROR(2*LN(2*PI()) + LN(MDETERM(R294:S295)) + MMULT(MMULT(D294:E294,MINVERSE(R294:S295)),TRANSPOSE(D294:E294)),1000000000))</f>
        <v>7.5354038191210542</v>
      </c>
    </row>
    <row r="295" spans="1:20" x14ac:dyDescent="0.25">
      <c r="A295" s="9"/>
      <c r="B295" s="10"/>
      <c r="C295" s="10"/>
      <c r="D295" s="10"/>
      <c r="E295" s="10"/>
      <c r="F295" s="5"/>
      <c r="G295" s="5"/>
      <c r="H295" s="12">
        <v>6.6320101375011632E-5</v>
      </c>
      <c r="I295" s="12">
        <v>1.9921749915388667E-4</v>
      </c>
      <c r="J295" s="12">
        <v>3.4097226251140058E-5</v>
      </c>
      <c r="K295" s="12">
        <v>4.063946751319467E-5</v>
      </c>
      <c r="L295" s="6">
        <f>0</f>
        <v>0</v>
      </c>
      <c r="M295" s="6">
        <f t="shared" ref="M295" si="1515">SQRT(I295)</f>
        <v>1.4114442927508216E-2</v>
      </c>
      <c r="N295" s="6">
        <v>0.61208451782758622</v>
      </c>
      <c r="O295" s="6">
        <v>0.99999999999999967</v>
      </c>
      <c r="P295" s="1">
        <f t="shared" ref="P295" si="1516">P293</f>
        <v>0</v>
      </c>
      <c r="Q295" s="3">
        <f t="shared" ref="Q295" si="1517">SQRT(C$3 + C$4*K293 + C$5*Q293^2)</f>
        <v>1.2615222664460402E-2</v>
      </c>
      <c r="R295" s="12">
        <v>5.4782920954983991E-5</v>
      </c>
      <c r="S295" s="12">
        <v>1.5914384287391537E-4</v>
      </c>
    </row>
    <row r="296" spans="1:20" x14ac:dyDescent="0.25">
      <c r="A296" s="13">
        <f t="shared" ref="A296" si="1518">A294+1</f>
        <v>141</v>
      </c>
      <c r="B296" s="10" cm="1">
        <f t="array" ref="B296">INDEX(DCC_results!B$17:B$1274,$A296)</f>
        <v>-7.3533565577629245E-3</v>
      </c>
      <c r="C296" s="10" cm="1">
        <f t="array" ref="C296">INDEX(DCC_results!C$17:C$1274,$A296)</f>
        <v>8.5019286782650472E-3</v>
      </c>
      <c r="D296" s="10">
        <f t="shared" ref="D296" si="1519">B296-B$2</f>
        <v>-8.0995114947986328E-3</v>
      </c>
      <c r="E296" s="10">
        <f t="shared" ref="E296" si="1520">C296-C$2</f>
        <v>6.8989547979731881E-3</v>
      </c>
      <c r="F296" s="5">
        <f t="shared" ref="F296" si="1521">D296^2</f>
        <v>6.560208645437518E-5</v>
      </c>
      <c r="G296" s="5">
        <f t="shared" ref="G296" si="1522">E296^2</f>
        <v>4.7595577304477275E-5</v>
      </c>
      <c r="H296" s="12">
        <f t="array" ref="H296:I297">(1-B$11-B$12)*F$4:G$5 + B$11*J294:K295 + B$12*H294:I295</f>
        <v>5.7952216564452464E-5</v>
      </c>
      <c r="I296" s="12">
        <v>6.5941658073842012E-5</v>
      </c>
      <c r="J296" s="12">
        <f t="array" ref="J296:K297">MMULT(TRANSPOSE(D294:E294),D294:E294)</f>
        <v>1.2147875314296941E-8</v>
      </c>
      <c r="K296" s="12">
        <v>6.7762453728930881E-7</v>
      </c>
      <c r="L296" s="6">
        <f t="shared" ref="L296" si="1523">SQRT(H296)</f>
        <v>7.6126353232275918E-3</v>
      </c>
      <c r="M296" s="6">
        <f>0</f>
        <v>0</v>
      </c>
      <c r="N296" s="6">
        <f t="array" ref="N296:O297">MMULT(MMULT(MINVERSE(L296:M297),H296:I297),MINVERSE(L296:M297))</f>
        <v>1.0000000000000002</v>
      </c>
      <c r="O296" s="6">
        <v>0.61625346346901655</v>
      </c>
      <c r="P296" s="3">
        <f t="shared" ref="P296" si="1524">SQRT(B$3 + B$4*J294 + B$5*P294^2)</f>
        <v>6.9622821837428215E-3</v>
      </c>
      <c r="Q296" s="1">
        <f t="shared" ref="Q296" si="1525">Q294</f>
        <v>0</v>
      </c>
      <c r="R296" s="12">
        <f t="array" ref="R296:S297">MMULT(MMULT(P296:Q297,N296:O297),P296:Q297)</f>
        <v>4.8473373206062721E-5</v>
      </c>
      <c r="S296" s="12">
        <v>5.383152193556962E-5</v>
      </c>
      <c r="T296" s="4" cm="1">
        <f t="array" ref="T296">-1/2*(IFERROR(2*LN(2*PI()) + LN(MDETERM(R296:S297)) + MMULT(MMULT(D296:E296,MINVERSE(R296:S297)),TRANSPOSE(D296:E296)),1000000000))</f>
        <v>5.776171453681104</v>
      </c>
    </row>
    <row r="297" spans="1:20" x14ac:dyDescent="0.25">
      <c r="A297" s="9"/>
      <c r="B297" s="10"/>
      <c r="C297" s="10"/>
      <c r="D297" s="10"/>
      <c r="E297" s="10"/>
      <c r="F297" s="5"/>
      <c r="G297" s="5"/>
      <c r="H297" s="12">
        <v>6.5941658073842012E-5</v>
      </c>
      <c r="I297" s="12">
        <v>1.9757451675236939E-4</v>
      </c>
      <c r="J297" s="12">
        <v>6.7762453728930881E-7</v>
      </c>
      <c r="K297" s="12">
        <v>3.7798792106150677E-5</v>
      </c>
      <c r="L297" s="6">
        <f>0</f>
        <v>0</v>
      </c>
      <c r="M297" s="6">
        <f t="shared" ref="M297" si="1526">SQRT(I297)</f>
        <v>1.4056120259601132E-2</v>
      </c>
      <c r="N297" s="6">
        <v>0.61625346346901666</v>
      </c>
      <c r="O297" s="6">
        <v>0.99999999999999989</v>
      </c>
      <c r="P297" s="1">
        <f t="shared" ref="P297" si="1527">P295</f>
        <v>0</v>
      </c>
      <c r="Q297" s="3">
        <f t="shared" ref="Q297" si="1528">SQRT(C$3 + C$4*K295 + C$5*Q295^2)</f>
        <v>1.2546588776814626E-2</v>
      </c>
      <c r="R297" s="12">
        <v>5.3831521935569634E-5</v>
      </c>
      <c r="S297" s="12">
        <v>1.574168899344907E-4</v>
      </c>
    </row>
    <row r="298" spans="1:20" x14ac:dyDescent="0.25">
      <c r="A298" s="13">
        <f t="shared" ref="A298" si="1529">A296+1</f>
        <v>142</v>
      </c>
      <c r="B298" s="10" cm="1">
        <f t="array" ref="B298">INDEX(DCC_results!B$17:B$1274,$A298)</f>
        <v>-2.9735651481090919E-3</v>
      </c>
      <c r="C298" s="10" cm="1">
        <f t="array" ref="C298">INDEX(DCC_results!C$17:C$1274,$A298)</f>
        <v>-4.7615330575287995E-3</v>
      </c>
      <c r="D298" s="10">
        <f t="shared" ref="D298" si="1530">B298-B$2</f>
        <v>-3.7197200851448002E-3</v>
      </c>
      <c r="E298" s="10">
        <f t="shared" ref="E298" si="1531">C298-C$2</f>
        <v>-6.3645069378206586E-3</v>
      </c>
      <c r="F298" s="5">
        <f t="shared" ref="F298" si="1532">D298^2</f>
        <v>1.383631751182964E-5</v>
      </c>
      <c r="G298" s="5">
        <f t="shared" ref="G298" si="1533">E298^2</f>
        <v>4.0506948561567294E-5</v>
      </c>
      <c r="H298" s="12">
        <f t="array" ref="H298:I299">(1-B$11-B$12)*F$4:G$5 + B$11*J296:K297 + B$12*H296:I297</f>
        <v>5.5086790240851666E-5</v>
      </c>
      <c r="I298" s="12">
        <v>6.3110991636205533E-5</v>
      </c>
      <c r="J298" s="12">
        <f t="array" ref="J298:K299">MMULT(TRANSPOSE(D296:E296),D296:E296)</f>
        <v>6.560208645437518E-5</v>
      </c>
      <c r="K298" s="12">
        <v>-5.5878163688280015E-5</v>
      </c>
      <c r="L298" s="6">
        <f t="shared" ref="L298" si="1534">SQRT(H298)</f>
        <v>7.4220475773772608E-3</v>
      </c>
      <c r="M298" s="6">
        <f>0</f>
        <v>0</v>
      </c>
      <c r="N298" s="6">
        <f t="array" ref="N298:O299">MMULT(MMULT(MINVERSE(L298:M299),H298:I299),MINVERSE(L298:M299))</f>
        <v>1</v>
      </c>
      <c r="O298" s="6">
        <v>0.60699406282941404</v>
      </c>
      <c r="P298" s="3">
        <f t="shared" ref="P298" si="1535">SQRT(B$3 + B$4*J296 + B$5*P296^2)</f>
        <v>6.530075337063671E-3</v>
      </c>
      <c r="Q298" s="1">
        <f t="shared" ref="Q298" si="1536">Q296</f>
        <v>0</v>
      </c>
      <c r="R298" s="12">
        <f t="array" ref="R298:S299">MMULT(MMULT(P298:Q299,N298:O299),P298:Q299)</f>
        <v>4.2641883907727218E-5</v>
      </c>
      <c r="S298" s="12">
        <v>4.9472277410630474E-5</v>
      </c>
      <c r="T298" s="4" cm="1">
        <f t="array" ref="T298">-1/2*(IFERROR(2*LN(2*PI()) + LN(MDETERM(R298:S299)) + MMULT(MMULT(D298:E298,MINVERSE(R298:S299)),TRANSPOSE(D298:E298)),1000000000))</f>
        <v>7.6231931419480867</v>
      </c>
    </row>
    <row r="299" spans="1:20" x14ac:dyDescent="0.25">
      <c r="A299" s="9"/>
      <c r="B299" s="10"/>
      <c r="C299" s="10"/>
      <c r="D299" s="10"/>
      <c r="E299" s="10"/>
      <c r="F299" s="5"/>
      <c r="G299" s="5"/>
      <c r="H299" s="12">
        <v>6.3110991636205533E-5</v>
      </c>
      <c r="I299" s="12">
        <v>1.9624276485480336E-4</v>
      </c>
      <c r="J299" s="12">
        <v>-5.5878163688280015E-5</v>
      </c>
      <c r="K299" s="12">
        <v>4.7595577304477275E-5</v>
      </c>
      <c r="L299" s="6">
        <f>0</f>
        <v>0</v>
      </c>
      <c r="M299" s="6">
        <f t="shared" ref="M299" si="1537">SQRT(I299)</f>
        <v>1.4008667490336238E-2</v>
      </c>
      <c r="N299" s="6">
        <v>0.60699406282941393</v>
      </c>
      <c r="O299" s="6">
        <v>0.99999999999999989</v>
      </c>
      <c r="P299" s="1">
        <f t="shared" ref="P299" si="1538">P297</f>
        <v>0</v>
      </c>
      <c r="Q299" s="3">
        <f t="shared" ref="Q299" si="1539">SQRT(C$3 + C$4*K297 + C$5*Q297^2)</f>
        <v>1.2481284086891342E-2</v>
      </c>
      <c r="R299" s="12">
        <v>4.9472277410630461E-5</v>
      </c>
      <c r="S299" s="12">
        <v>1.5578245245768702E-4</v>
      </c>
    </row>
    <row r="300" spans="1:20" x14ac:dyDescent="0.25">
      <c r="A300" s="13">
        <f t="shared" ref="A300" si="1540">A298+1</f>
        <v>143</v>
      </c>
      <c r="B300" s="10" cm="1">
        <f t="array" ref="B300">INDEX(DCC_results!B$17:B$1274,$A300)</f>
        <v>-3.900471386237836E-4</v>
      </c>
      <c r="C300" s="10" cm="1">
        <f t="array" ref="C300">INDEX(DCC_results!C$17:C$1274,$A300)</f>
        <v>-5.8823529411764497E-3</v>
      </c>
      <c r="D300" s="10">
        <f t="shared" ref="D300" si="1541">B300-B$2</f>
        <v>-1.1362020756594919E-3</v>
      </c>
      <c r="E300" s="10">
        <f t="shared" ref="E300" si="1542">C300-C$2</f>
        <v>-7.4853268214683088E-3</v>
      </c>
      <c r="F300" s="5">
        <f t="shared" ref="F300" si="1543">D300^2</f>
        <v>1.2909551567329378E-6</v>
      </c>
      <c r="G300" s="5">
        <f t="shared" ref="G300" si="1544">E300^2</f>
        <v>5.6030117624192854E-5</v>
      </c>
      <c r="H300" s="12">
        <f t="array" ref="H300:I301">(1-B$11-B$12)*F$4:G$5 + B$11*J298:K299 + B$12*H298:I299</f>
        <v>5.8198185414387288E-5</v>
      </c>
      <c r="I300" s="12">
        <v>5.6837039894654879E-5</v>
      </c>
      <c r="J300" s="12">
        <f t="array" ref="J300:K301">MMULT(TRANSPOSE(D298:E298),D298:E298)</f>
        <v>1.383631751182964E-5</v>
      </c>
      <c r="K300" s="12">
        <v>2.3674184288654931E-5</v>
      </c>
      <c r="L300" s="6">
        <f t="shared" ref="L300" si="1545">SQRT(H300)</f>
        <v>7.6287735196679737E-3</v>
      </c>
      <c r="M300" s="6">
        <f>0</f>
        <v>0</v>
      </c>
      <c r="N300" s="6">
        <f t="array" ref="N300:O301">MMULT(MMULT(MINVERSE(L300:M301),H300:I301),MINVERSE(L300:M301))</f>
        <v>0.99999999999999989</v>
      </c>
      <c r="O300" s="6">
        <v>0.53203859326449821</v>
      </c>
      <c r="P300" s="3">
        <f t="shared" ref="P300" si="1546">SQRT(B$3 + B$4*J298 + B$5*P298^2)</f>
        <v>6.970113827168601E-3</v>
      </c>
      <c r="Q300" s="1">
        <f t="shared" ref="Q300" si="1547">Q298</f>
        <v>0</v>
      </c>
      <c r="R300" s="12">
        <f t="array" ref="R300:S301">MMULT(MMULT(P300:Q301,N300:O301),P300:Q301)</f>
        <v>4.8582486763686917E-5</v>
      </c>
      <c r="S300" s="12">
        <v>4.623200829581783E-5</v>
      </c>
      <c r="T300" s="4" cm="1">
        <f t="array" ref="T300">-1/2*(IFERROR(2*LN(2*PI()) + LN(MDETERM(R300:S301)) + MMULT(MMULT(D300:E300,MINVERSE(R300:S301)),TRANSPOSE(D300:E300)),1000000000))</f>
        <v>7.4819916984676524</v>
      </c>
    </row>
    <row r="301" spans="1:20" x14ac:dyDescent="0.25">
      <c r="A301" s="9"/>
      <c r="B301" s="10"/>
      <c r="C301" s="10"/>
      <c r="D301" s="10"/>
      <c r="E301" s="10"/>
      <c r="F301" s="5"/>
      <c r="G301" s="5"/>
      <c r="H301" s="12">
        <v>5.6837039894654879E-5</v>
      </c>
      <c r="I301" s="12">
        <v>1.9609530073735413E-4</v>
      </c>
      <c r="J301" s="12">
        <v>2.3674184288654931E-5</v>
      </c>
      <c r="K301" s="12">
        <v>4.0506948561567294E-5</v>
      </c>
      <c r="L301" s="6">
        <f>0</f>
        <v>0</v>
      </c>
      <c r="M301" s="6">
        <f t="shared" ref="M301" si="1548">SQRT(I301)</f>
        <v>1.4003403184131853E-2</v>
      </c>
      <c r="N301" s="6">
        <v>0.53203859326449821</v>
      </c>
      <c r="O301" s="6">
        <v>1</v>
      </c>
      <c r="P301" s="1">
        <f t="shared" ref="P301" si="1549">P299</f>
        <v>0</v>
      </c>
      <c r="Q301" s="3">
        <f t="shared" ref="Q301" si="1550">SQRT(C$3 + C$4*K299 + C$5*Q299^2)</f>
        <v>1.2466936642613479E-2</v>
      </c>
      <c r="R301" s="12">
        <v>4.623200829581783E-5</v>
      </c>
      <c r="S301" s="12">
        <v>1.5542450925093865E-4</v>
      </c>
    </row>
    <row r="302" spans="1:20" x14ac:dyDescent="0.25">
      <c r="A302" s="13">
        <f t="shared" ref="A302" si="1551">A300+1</f>
        <v>144</v>
      </c>
      <c r="B302" s="10" cm="1">
        <f t="array" ref="B302">INDEX(DCC_results!B$17:B$1274,$A302)</f>
        <v>-2.0866147352592623E-2</v>
      </c>
      <c r="C302" s="10" cm="1">
        <f t="array" ref="C302">INDEX(DCC_results!C$17:C$1274,$A302)</f>
        <v>-1.7514792899408271E-2</v>
      </c>
      <c r="D302" s="10">
        <f t="shared" ref="D302" si="1552">B302-B$2</f>
        <v>-2.1612302289628332E-2</v>
      </c>
      <c r="E302" s="10">
        <f t="shared" ref="E302" si="1553">C302-C$2</f>
        <v>-1.9117766779700132E-2</v>
      </c>
      <c r="F302" s="5">
        <f t="shared" ref="F302" si="1554">D302^2</f>
        <v>4.6709161025827403E-4</v>
      </c>
      <c r="G302" s="5">
        <f t="shared" ref="G302" si="1555">E302^2</f>
        <v>3.6548900664300595E-4</v>
      </c>
      <c r="H302" s="12">
        <f t="array" ref="H302:I303">(1-B$11-B$12)*F$4:G$5 + B$11*J300:K301 + B$12*H300:I301</f>
        <v>5.6318282910926225E-5</v>
      </c>
      <c r="I302" s="12">
        <v>5.8715070387039997E-5</v>
      </c>
      <c r="J302" s="12">
        <f t="array" ref="J302:K303">MMULT(TRANSPOSE(D300:E300),D300:E300)</f>
        <v>1.2909551567329378E-6</v>
      </c>
      <c r="K302" s="12">
        <v>8.5048438715419587E-6</v>
      </c>
      <c r="L302" s="6">
        <f t="shared" ref="L302" si="1556">SQRT(H302)</f>
        <v>7.504550813401574E-3</v>
      </c>
      <c r="M302" s="6">
        <f>0</f>
        <v>0</v>
      </c>
      <c r="N302" s="6">
        <f t="array" ref="N302:O303">MMULT(MMULT(MINVERSE(L302:M303),H302:I303),MINVERSE(L302:M303))</f>
        <v>1</v>
      </c>
      <c r="O302" s="6">
        <v>0.55963870441561403</v>
      </c>
      <c r="P302" s="3">
        <f t="shared" ref="P302" si="1557">SQRT(B$3 + B$4*J300 + B$5*P300^2)</f>
        <v>6.6991576550254001E-3</v>
      </c>
      <c r="Q302" s="1">
        <f t="shared" ref="Q302" si="1558">Q300</f>
        <v>0</v>
      </c>
      <c r="R302" s="12">
        <f t="array" ref="R302:S303">MMULT(MMULT(P302:Q303,N302:O303),P302:Q303)</f>
        <v>4.4878713286885414E-5</v>
      </c>
      <c r="S302" s="12">
        <v>4.6595662330725642E-5</v>
      </c>
      <c r="T302" s="4" cm="1">
        <f t="array" ref="T302">-1/2*(IFERROR(2*LN(2*PI()) + LN(MDETERM(R302:S303)) + MMULT(MMULT(D302:E302,MINVERSE(R302:S303)),TRANSPOSE(D302:E302)),1000000000))</f>
        <v>2.4875902752383992</v>
      </c>
    </row>
    <row r="303" spans="1:20" x14ac:dyDescent="0.25">
      <c r="A303" s="9"/>
      <c r="B303" s="10"/>
      <c r="C303" s="10"/>
      <c r="D303" s="10"/>
      <c r="E303" s="10"/>
      <c r="F303" s="5"/>
      <c r="G303" s="5"/>
      <c r="H303" s="12">
        <v>5.8715070387039997E-5</v>
      </c>
      <c r="I303" s="12">
        <v>1.9544937299385736E-4</v>
      </c>
      <c r="J303" s="12">
        <v>8.5048438715419587E-6</v>
      </c>
      <c r="K303" s="12">
        <v>5.6030117624192854E-5</v>
      </c>
      <c r="L303" s="6">
        <f>0</f>
        <v>0</v>
      </c>
      <c r="M303" s="6">
        <f t="shared" ref="M303" si="1559">SQRT(I303)</f>
        <v>1.398032091884365E-2</v>
      </c>
      <c r="N303" s="6">
        <v>0.55963870441561414</v>
      </c>
      <c r="O303" s="6">
        <v>1</v>
      </c>
      <c r="P303" s="1">
        <f t="shared" ref="P303" si="1560">P301</f>
        <v>0</v>
      </c>
      <c r="Q303" s="3">
        <f t="shared" ref="Q303" si="1561">SQRT(C$3 + C$4*K301 + C$5*Q301^2)</f>
        <v>1.2428466568623973E-2</v>
      </c>
      <c r="R303" s="12">
        <v>4.6595662330725649E-5</v>
      </c>
      <c r="S303" s="12">
        <v>1.5446678124740376E-4</v>
      </c>
    </row>
    <row r="304" spans="1:20" x14ac:dyDescent="0.25">
      <c r="A304" s="13">
        <f t="shared" ref="A304" si="1562">A302+1</f>
        <v>145</v>
      </c>
      <c r="B304" s="10" cm="1">
        <f t="array" ref="B304">INDEX(DCC_results!B$17:B$1274,$A304)</f>
        <v>2.6583853346553443E-3</v>
      </c>
      <c r="C304" s="10" cm="1">
        <f t="array" ref="C304">INDEX(DCC_results!C$17:C$1274,$A304)</f>
        <v>7.2271741748977103E-3</v>
      </c>
      <c r="D304" s="10">
        <f t="shared" ref="D304" si="1563">B304-B$2</f>
        <v>1.912230397619636E-3</v>
      </c>
      <c r="E304" s="10">
        <f t="shared" ref="E304" si="1564">C304-C$2</f>
        <v>5.6242002946058512E-3</v>
      </c>
      <c r="F304" s="5">
        <f t="shared" ref="F304" si="1565">D304^2</f>
        <v>3.656625093580551E-6</v>
      </c>
      <c r="G304" s="5">
        <f t="shared" ref="G304" si="1566">E304^2</f>
        <v>3.1631628953844541E-5</v>
      </c>
      <c r="H304" s="12">
        <f t="array" ref="H304:I305">(1-B$11-B$12)*F$4:G$5 + B$11*J302:K303 + B$12*H302:I303</f>
        <v>5.4078491848478476E-5</v>
      </c>
      <c r="I304" s="12">
        <v>5.881872812560244E-5</v>
      </c>
      <c r="J304" s="12">
        <f t="array" ref="J304:K305">MMULT(TRANSPOSE(D302:E302),D302:E302)</f>
        <v>4.6709161025827403E-4</v>
      </c>
      <c r="K304" s="12">
        <v>4.1317895474549365E-4</v>
      </c>
      <c r="L304" s="6">
        <f t="shared" ref="L304" si="1567">SQRT(H304)</f>
        <v>7.3538079828398073E-3</v>
      </c>
      <c r="M304" s="6">
        <f>0</f>
        <v>0</v>
      </c>
      <c r="N304" s="6">
        <f t="array" ref="N304:O305">MMULT(MMULT(MINVERSE(L304:M305),H304:I305),MINVERSE(L304:M305))</f>
        <v>1.0000000000000002</v>
      </c>
      <c r="O304" s="6">
        <v>0.57101228515467639</v>
      </c>
      <c r="P304" s="3">
        <f t="shared" ref="P304" si="1568">SQRT(B$3 + B$4*J302 + B$5*P302^2)</f>
        <v>6.3400430733242296E-3</v>
      </c>
      <c r="Q304" s="1">
        <f t="shared" ref="Q304" si="1569">Q302</f>
        <v>0</v>
      </c>
      <c r="R304" s="12">
        <f t="array" ref="R304:S305">MMULT(MMULT(P304:Q305,N304:O305),P304:Q305)</f>
        <v>4.0196146171606556E-5</v>
      </c>
      <c r="S304" s="12">
        <v>4.5099068373846945E-5</v>
      </c>
      <c r="T304" s="4" cm="1">
        <f t="array" ref="T304">-1/2*(IFERROR(2*LN(2*PI()) + LN(MDETERM(R304:S305)) + MMULT(MMULT(D304:E304,MINVERSE(R304:S305)),TRANSPOSE(D304:E304)),1000000000))</f>
        <v>7.7023929526390225</v>
      </c>
    </row>
    <row r="305" spans="1:20" x14ac:dyDescent="0.25">
      <c r="A305" s="9"/>
      <c r="B305" s="10"/>
      <c r="C305" s="10"/>
      <c r="D305" s="10"/>
      <c r="E305" s="10"/>
      <c r="F305" s="5"/>
      <c r="G305" s="5"/>
      <c r="H305" s="12">
        <v>5.881872812560244E-5</v>
      </c>
      <c r="I305" s="12">
        <v>1.9620758076527674E-4</v>
      </c>
      <c r="J305" s="12">
        <v>4.1317895474549365E-4</v>
      </c>
      <c r="K305" s="12">
        <v>3.6548900664300595E-4</v>
      </c>
      <c r="L305" s="6">
        <f>0</f>
        <v>0</v>
      </c>
      <c r="M305" s="6">
        <f t="shared" ref="M305" si="1570">SQRT(I305)</f>
        <v>1.4007411636889833E-2</v>
      </c>
      <c r="N305" s="6">
        <v>0.57101228515467628</v>
      </c>
      <c r="O305" s="6">
        <v>0.99999999999999989</v>
      </c>
      <c r="P305" s="1">
        <f t="shared" ref="P305" si="1571">P303</f>
        <v>0</v>
      </c>
      <c r="Q305" s="3">
        <f t="shared" ref="Q305" si="1572">SQRT(C$3 + C$4*K303 + C$5*Q303^2)</f>
        <v>1.2457471725212181E-2</v>
      </c>
      <c r="R305" s="12">
        <v>4.5099068373846938E-5</v>
      </c>
      <c r="S305" s="12">
        <v>1.5518860178446095E-4</v>
      </c>
    </row>
    <row r="306" spans="1:20" x14ac:dyDescent="0.25">
      <c r="A306" s="13">
        <f t="shared" ref="A306" si="1573">A304+1</f>
        <v>146</v>
      </c>
      <c r="B306" s="10" cm="1">
        <f t="array" ref="B306">INDEX(DCC_results!B$17:B$1274,$A306)</f>
        <v>6.9361304050681305E-3</v>
      </c>
      <c r="C306" s="10" cm="1">
        <f t="array" ref="C306">INDEX(DCC_results!C$17:C$1274,$A306)</f>
        <v>9.3279119827791579E-3</v>
      </c>
      <c r="D306" s="10">
        <f t="shared" ref="D306" si="1574">B306-B$2</f>
        <v>6.1899754680324222E-3</v>
      </c>
      <c r="E306" s="10">
        <f t="shared" ref="E306" si="1575">C306-C$2</f>
        <v>7.7249381024872988E-3</v>
      </c>
      <c r="F306" s="5">
        <f t="shared" ref="F306" si="1576">D306^2</f>
        <v>3.8315796294843203E-5</v>
      </c>
      <c r="G306" s="5">
        <f t="shared" ref="G306" si="1577">E306^2</f>
        <v>5.9674668687260069E-5</v>
      </c>
      <c r="H306" s="12">
        <f t="array" ref="H306:I307">(1-B$11-B$12)*F$4:G$5 + B$11*J304:K305 + B$12*H304:I305</f>
        <v>8.8441940007367249E-5</v>
      </c>
      <c r="I306" s="12">
        <v>9.006101599682938E-5</v>
      </c>
      <c r="J306" s="12">
        <f t="array" ref="J306:K307">MMULT(TRANSPOSE(D304:E304),D304:E304)</f>
        <v>3.656625093580551E-6</v>
      </c>
      <c r="K306" s="12">
        <v>1.0754766765646621E-5</v>
      </c>
      <c r="L306" s="6">
        <f t="shared" ref="L306" si="1578">SQRT(H306)</f>
        <v>9.4043575010399963E-3</v>
      </c>
      <c r="M306" s="6">
        <f>0</f>
        <v>0</v>
      </c>
      <c r="N306" s="6">
        <f t="array" ref="N306:O307">MMULT(MMULT(MINVERSE(L306:M307),H306:I307),MINVERSE(L306:M307))</f>
        <v>1.0000000000000002</v>
      </c>
      <c r="O306" s="6">
        <v>0.64483039322984204</v>
      </c>
      <c r="P306" s="3">
        <f t="shared" ref="P306" si="1579">SQRT(B$3 + B$4*J304 + B$5*P304^2)</f>
        <v>1.04601178526573E-2</v>
      </c>
      <c r="Q306" s="1">
        <f t="shared" ref="Q306" si="1580">Q304</f>
        <v>0</v>
      </c>
      <c r="R306" s="12">
        <f t="array" ref="R306:S307">MMULT(MMULT(P306:Q307,N306:O307),P306:Q307)</f>
        <v>1.0941406549147999E-4</v>
      </c>
      <c r="S306" s="12">
        <v>9.1798337940817532E-5</v>
      </c>
      <c r="T306" s="4" cm="1">
        <f t="array" ref="T306">-1/2*(IFERROR(2*LN(2*PI()) + LN(MDETERM(R306:S307)) + MMULT(MMULT(D306:E306,MINVERSE(R306:S307)),TRANSPOSE(D306:E306)),1000000000))</f>
        <v>7.0833243099649925</v>
      </c>
    </row>
    <row r="307" spans="1:20" x14ac:dyDescent="0.25">
      <c r="A307" s="9"/>
      <c r="B307" s="10"/>
      <c r="C307" s="10"/>
      <c r="D307" s="10"/>
      <c r="E307" s="10"/>
      <c r="F307" s="5"/>
      <c r="G307" s="5"/>
      <c r="H307" s="12">
        <v>9.006101599682938E-5</v>
      </c>
      <c r="I307" s="12">
        <v>2.2055881779239244E-4</v>
      </c>
      <c r="J307" s="12">
        <v>1.0754766765646621E-5</v>
      </c>
      <c r="K307" s="12">
        <v>3.1631628953844541E-5</v>
      </c>
      <c r="L307" s="6">
        <f>0</f>
        <v>0</v>
      </c>
      <c r="M307" s="6">
        <f t="shared" ref="M307" si="1581">SQRT(I307)</f>
        <v>1.485122277095029E-2</v>
      </c>
      <c r="N307" s="6">
        <v>0.64483039322984215</v>
      </c>
      <c r="O307" s="6">
        <v>1.0000000000000002</v>
      </c>
      <c r="P307" s="1">
        <f t="shared" ref="P307" si="1582">P305</f>
        <v>0</v>
      </c>
      <c r="Q307" s="3">
        <f t="shared" ref="Q307" si="1583">SQRT(C$3 + C$4*K305 + C$5*Q305^2)</f>
        <v>1.3609831278145102E-2</v>
      </c>
      <c r="R307" s="12">
        <v>9.1798337940817546E-5</v>
      </c>
      <c r="S307" s="12">
        <v>1.8522750741957678E-4</v>
      </c>
    </row>
    <row r="308" spans="1:20" x14ac:dyDescent="0.25">
      <c r="A308" s="13">
        <f t="shared" ref="A308" si="1584">A306+1</f>
        <v>147</v>
      </c>
      <c r="B308" s="10" cm="1">
        <f t="array" ref="B308">INDEX(DCC_results!B$17:B$1274,$A308)</f>
        <v>-3.0807443848612781E-4</v>
      </c>
      <c r="C308" s="10" cm="1">
        <f t="array" ref="C308">INDEX(DCC_results!C$17:C$1274,$A308)</f>
        <v>-1.2637914691943086E-3</v>
      </c>
      <c r="D308" s="10">
        <f t="shared" ref="D308" si="1585">B308-B$2</f>
        <v>-1.0542293755218361E-3</v>
      </c>
      <c r="E308" s="10">
        <f t="shared" ref="E308" si="1586">C308-C$2</f>
        <v>-2.8667653494861682E-3</v>
      </c>
      <c r="F308" s="5">
        <f t="shared" ref="F308" si="1587">D308^2</f>
        <v>1.1113995762131605E-6</v>
      </c>
      <c r="G308" s="5">
        <f t="shared" ref="G308" si="1588">E308^2</f>
        <v>8.2183435690145517E-6</v>
      </c>
      <c r="H308" s="12">
        <f t="array" ref="H308:I309">(1-B$11-B$12)*F$4:G$5 + B$11*J306:K307 + B$12*H306:I307</f>
        <v>7.6020858993814359E-5</v>
      </c>
      <c r="I308" s="12">
        <v>8.0225367818425727E-5</v>
      </c>
      <c r="J308" s="12">
        <f t="array" ref="J308:K309">MMULT(TRANSPOSE(D306:E306),D306:E306)</f>
        <v>3.8315796294843203E-5</v>
      </c>
      <c r="K308" s="12">
        <v>4.7817177346465306E-5</v>
      </c>
      <c r="L308" s="6">
        <f t="shared" ref="L308" si="1589">SQRT(H308)</f>
        <v>8.7189941503486718E-3</v>
      </c>
      <c r="M308" s="6">
        <f>0</f>
        <v>0</v>
      </c>
      <c r="N308" s="6">
        <f t="array" ref="N308:O309">MMULT(MMULT(MINVERSE(L308:M309),H308:I309),MINVERSE(L308:M309))</f>
        <v>1</v>
      </c>
      <c r="O308" s="6">
        <v>0.63293278735480007</v>
      </c>
      <c r="P308" s="3">
        <f t="shared" ref="P308" si="1590">SQRT(B$3 + B$4*J306 + B$5*P306^2)</f>
        <v>9.3837775613819507E-3</v>
      </c>
      <c r="Q308" s="1">
        <f t="shared" ref="Q308" si="1591">Q306</f>
        <v>0</v>
      </c>
      <c r="R308" s="12">
        <f t="array" ref="R308:S309">MMULT(MMULT(P308:Q309,N308:O309),P308:Q309)</f>
        <v>8.8055281321495392E-5</v>
      </c>
      <c r="S308" s="12">
        <v>7.90528918521034E-5</v>
      </c>
      <c r="T308" s="4" cm="1">
        <f t="array" ref="T308">-1/2*(IFERROR(2*LN(2*PI()) + LN(MDETERM(R308:S309)) + MMULT(MMULT(D308:E308,MINVERSE(R308:S309)),TRANSPOSE(D308:E308)),1000000000))</f>
        <v>7.3823673542782435</v>
      </c>
    </row>
    <row r="309" spans="1:20" x14ac:dyDescent="0.25">
      <c r="A309" s="9"/>
      <c r="B309" s="10"/>
      <c r="C309" s="10"/>
      <c r="D309" s="10"/>
      <c r="E309" s="10"/>
      <c r="F309" s="5"/>
      <c r="G309" s="5"/>
      <c r="H309" s="12">
        <v>8.0225367818425727E-5</v>
      </c>
      <c r="I309" s="12">
        <v>2.1133696871595967E-4</v>
      </c>
      <c r="J309" s="12">
        <v>4.7817177346465306E-5</v>
      </c>
      <c r="K309" s="12">
        <v>5.9674668687260069E-5</v>
      </c>
      <c r="L309" s="6">
        <f>0</f>
        <v>0</v>
      </c>
      <c r="M309" s="6">
        <f t="shared" ref="M309" si="1592">SQRT(I309)</f>
        <v>1.4537433360671329E-2</v>
      </c>
      <c r="N309" s="6">
        <v>0.63293278735480007</v>
      </c>
      <c r="O309" s="6">
        <v>0.99999999999999978</v>
      </c>
      <c r="P309" s="1">
        <f t="shared" ref="P309" si="1593">P307</f>
        <v>0</v>
      </c>
      <c r="Q309" s="3">
        <f t="shared" ref="Q309" si="1594">SQRT(C$3 + C$4*K307 + C$5*Q307^2)</f>
        <v>1.3310135093167278E-2</v>
      </c>
      <c r="R309" s="12">
        <v>7.90528918521034E-5</v>
      </c>
      <c r="S309" s="12">
        <v>1.7715969619836307E-4</v>
      </c>
    </row>
    <row r="310" spans="1:20" x14ac:dyDescent="0.25">
      <c r="A310" s="13">
        <f t="shared" ref="A310" si="1595">A308+1</f>
        <v>148</v>
      </c>
      <c r="B310" s="10" cm="1">
        <f t="array" ref="B310">INDEX(DCC_results!B$17:B$1274,$A310)</f>
        <v>-3.8617475129768541E-3</v>
      </c>
      <c r="C310" s="10" cm="1">
        <f t="array" ref="C310">INDEX(DCC_results!C$17:C$1274,$A310)</f>
        <v>-3.4799429459050346E-3</v>
      </c>
      <c r="D310" s="10">
        <f t="shared" ref="D310" si="1596">B310-B$2</f>
        <v>-4.6079024500125625E-3</v>
      </c>
      <c r="E310" s="10">
        <f t="shared" ref="E310" si="1597">C310-C$2</f>
        <v>-5.0829168261968937E-3</v>
      </c>
      <c r="F310" s="5">
        <f t="shared" ref="F310" si="1598">D310^2</f>
        <v>2.1232764988831774E-5</v>
      </c>
      <c r="G310" s="5">
        <f t="shared" ref="G310" si="1599">E310^2</f>
        <v>2.5836043462035502E-5</v>
      </c>
      <c r="H310" s="12">
        <f t="array" ref="H310:I311">(1-B$11-B$12)*F$4:G$5 + B$11*J308:K309 + B$12*H308:I309</f>
        <v>7.0276781460629919E-5</v>
      </c>
      <c r="I310" s="12">
        <v>7.6417749888308496E-5</v>
      </c>
      <c r="J310" s="12">
        <f t="array" ref="J310:K311">MMULT(TRANSPOSE(D308:E308),D308:E308)</f>
        <v>1.1113995762131605E-6</v>
      </c>
      <c r="K310" s="12">
        <v>3.0222282441564415E-6</v>
      </c>
      <c r="L310" s="6">
        <f t="shared" ref="L310" si="1600">SQRT(H310)</f>
        <v>8.3831248028780961E-3</v>
      </c>
      <c r="M310" s="6">
        <f>0</f>
        <v>0</v>
      </c>
      <c r="N310" s="6">
        <f t="array" ref="N310:O311">MMULT(MMULT(MINVERSE(L310:M311),H310:I311),MINVERSE(L310:M311))</f>
        <v>1</v>
      </c>
      <c r="O310" s="6">
        <v>0.63319964023701691</v>
      </c>
      <c r="P310" s="3">
        <f t="shared" ref="P310" si="1601">SQRT(B$3 + B$4*J308 + B$5*P308^2)</f>
        <v>8.8172887287277114E-3</v>
      </c>
      <c r="Q310" s="1">
        <f t="shared" ref="Q310" si="1602">Q308</f>
        <v>0</v>
      </c>
      <c r="R310" s="12">
        <f t="array" ref="R310:S311">MMULT(MMULT(P310:Q311,N310:O311),P310:Q311)</f>
        <v>7.7744580525748735E-5</v>
      </c>
      <c r="S310" s="12">
        <v>7.3531468332114732E-5</v>
      </c>
      <c r="T310" s="4" cm="1">
        <f t="array" ref="T310">-1/2*(IFERROR(2*LN(2*PI()) + LN(MDETERM(R310:S311)) + MMULT(MMULT(D310:E310,MINVERSE(R310:S311)),TRANSPOSE(D310:E310)),1000000000))</f>
        <v>7.3400668640034947</v>
      </c>
    </row>
    <row r="311" spans="1:20" x14ac:dyDescent="0.25">
      <c r="A311" s="9"/>
      <c r="B311" s="10"/>
      <c r="C311" s="10"/>
      <c r="D311" s="10"/>
      <c r="E311" s="10"/>
      <c r="F311" s="5"/>
      <c r="G311" s="5"/>
      <c r="H311" s="12">
        <v>7.6417749888308496E-5</v>
      </c>
      <c r="I311" s="12">
        <v>2.072503674726064E-4</v>
      </c>
      <c r="J311" s="12">
        <v>3.0222282441564415E-6</v>
      </c>
      <c r="K311" s="12">
        <v>8.2183435690145517E-6</v>
      </c>
      <c r="L311" s="6">
        <f>0</f>
        <v>0</v>
      </c>
      <c r="M311" s="6">
        <f t="shared" ref="M311" si="1603">SQRT(I311)</f>
        <v>1.4396192811733469E-2</v>
      </c>
      <c r="N311" s="6">
        <v>0.63319964023701691</v>
      </c>
      <c r="O311" s="6">
        <v>0.99999999999999978</v>
      </c>
      <c r="P311" s="1">
        <f t="shared" ref="P311" si="1604">P309</f>
        <v>0</v>
      </c>
      <c r="Q311" s="3">
        <f t="shared" ref="Q311" si="1605">SQRT(C$3 + C$4*K309 + C$5*Q309^2)</f>
        <v>1.3170356071065927E-2</v>
      </c>
      <c r="R311" s="12">
        <v>7.3531468332114732E-5</v>
      </c>
      <c r="S311" s="12">
        <v>1.7345827903866306E-4</v>
      </c>
    </row>
    <row r="312" spans="1:20" x14ac:dyDescent="0.25">
      <c r="A312" s="13">
        <f t="shared" ref="A312" si="1606">A310+1</f>
        <v>149</v>
      </c>
      <c r="B312" s="10" cm="1">
        <f t="array" ref="B312">INDEX(DCC_results!B$17:B$1274,$A312)</f>
        <v>6.0809373731123273E-3</v>
      </c>
      <c r="C312" s="10" cm="1">
        <f t="array" ref="C312">INDEX(DCC_results!C$17:C$1274,$A312)</f>
        <v>-2.4602857142856926E-3</v>
      </c>
      <c r="D312" s="10">
        <f t="shared" ref="D312" si="1607">B312-B$2</f>
        <v>5.334782436076619E-3</v>
      </c>
      <c r="E312" s="10">
        <f t="shared" ref="E312" si="1608">C312-C$2</f>
        <v>-4.0632595945775517E-3</v>
      </c>
      <c r="F312" s="5">
        <f t="shared" ref="F312" si="1609">D312^2</f>
        <v>2.8459903640271585E-5</v>
      </c>
      <c r="G312" s="5">
        <f t="shared" ref="G312" si="1610">E312^2</f>
        <v>1.651007853292653E-5</v>
      </c>
      <c r="H312" s="12">
        <f t="array" ref="H312:I313">(1-B$11-B$12)*F$4:G$5 + B$11*J310:K311 + B$12*H310:I311</f>
        <v>6.3519962537288561E-5</v>
      </c>
      <c r="I312" s="12">
        <v>7.0387962313908805E-5</v>
      </c>
      <c r="J312" s="12">
        <f t="array" ref="J312:K313">MMULT(TRANSPOSE(D310:E310),D310:E310)</f>
        <v>2.1232764988831774E-5</v>
      </c>
      <c r="K312" s="12">
        <v>2.3421584896642744E-5</v>
      </c>
      <c r="L312" s="6">
        <f t="shared" ref="L312" si="1611">SQRT(H312)</f>
        <v>7.969941187818675E-3</v>
      </c>
      <c r="M312" s="6">
        <f>0</f>
        <v>0</v>
      </c>
      <c r="N312" s="6">
        <f t="array" ref="N312:O313">MMULT(MMULT(MINVERSE(L312:M313),H312:I313),MINVERSE(L312:M313))</f>
        <v>1.0000000000000002</v>
      </c>
      <c r="O312" s="6">
        <v>0.62368612235005794</v>
      </c>
      <c r="P312" s="3">
        <f t="shared" ref="P312" si="1612">SQRT(B$3 + B$4*J310 + B$5*P310^2)</f>
        <v>8.0220558173948291E-3</v>
      </c>
      <c r="Q312" s="1">
        <f t="shared" ref="Q312" si="1613">Q310</f>
        <v>0</v>
      </c>
      <c r="R312" s="12">
        <f t="array" ref="R312:S313">MMULT(MMULT(P312:Q313,N312:O313),P312:Q313)</f>
        <v>6.4353379537398239E-5</v>
      </c>
      <c r="S312" s="12">
        <v>6.43913752893608E-5</v>
      </c>
      <c r="T312" s="4" cm="1">
        <f t="array" ref="T312">-1/2*(IFERROR(2*LN(2*PI()) + LN(MDETERM(R312:S313)) + MMULT(MMULT(D312:E312,MINVERSE(R312:S313)),TRANSPOSE(D312:E312)),1000000000))</f>
        <v>6.9290919005334128</v>
      </c>
    </row>
    <row r="313" spans="1:20" x14ac:dyDescent="0.25">
      <c r="A313" s="9"/>
      <c r="B313" s="10"/>
      <c r="C313" s="10"/>
      <c r="D313" s="10"/>
      <c r="E313" s="10"/>
      <c r="F313" s="5"/>
      <c r="G313" s="5"/>
      <c r="H313" s="12">
        <v>7.0387962313908805E-5</v>
      </c>
      <c r="I313" s="12">
        <v>2.0051847409873931E-4</v>
      </c>
      <c r="J313" s="12">
        <v>2.3421584896642744E-5</v>
      </c>
      <c r="K313" s="12">
        <v>2.5836043462035502E-5</v>
      </c>
      <c r="L313" s="6">
        <f>0</f>
        <v>0</v>
      </c>
      <c r="M313" s="6">
        <f t="shared" ref="M313" si="1614">SQRT(I313)</f>
        <v>1.4160454586585111E-2</v>
      </c>
      <c r="N313" s="6">
        <v>0.62368612235005794</v>
      </c>
      <c r="O313" s="6">
        <v>0.99999999999999978</v>
      </c>
      <c r="P313" s="1">
        <f t="shared" ref="P313" si="1615">P311</f>
        <v>0</v>
      </c>
      <c r="Q313" s="3">
        <f t="shared" ref="Q313" si="1616">SQRT(C$3 + C$4*K311 + C$5*Q311^2)</f>
        <v>1.2869922771359047E-2</v>
      </c>
      <c r="R313" s="12">
        <v>6.43913752893608E-5</v>
      </c>
      <c r="S313" s="12">
        <v>1.6563491214074608E-4</v>
      </c>
    </row>
    <row r="314" spans="1:20" x14ac:dyDescent="0.25">
      <c r="A314" s="13">
        <f t="shared" ref="A314" si="1617">A312+1</f>
        <v>150</v>
      </c>
      <c r="B314" s="10" cm="1">
        <f t="array" ref="B314">INDEX(DCC_results!B$17:B$1274,$A314)</f>
        <v>-1.6652733335255188E-2</v>
      </c>
      <c r="C314" s="10" cm="1">
        <f t="array" ref="C314">INDEX(DCC_results!C$17:C$1274,$A314)</f>
        <v>-2.4823008200397623E-2</v>
      </c>
      <c r="D314" s="10">
        <f t="shared" ref="D314" si="1618">B314-B$2</f>
        <v>-1.7398888272290896E-2</v>
      </c>
      <c r="E314" s="10">
        <f t="shared" ref="E314" si="1619">C314-C$2</f>
        <v>-2.6425982080689484E-2</v>
      </c>
      <c r="F314" s="5">
        <f t="shared" ref="F314" si="1620">D314^2</f>
        <v>3.027213131116617E-4</v>
      </c>
      <c r="G314" s="5">
        <f t="shared" ref="G314" si="1621">E314^2</f>
        <v>6.9833252892892168E-4</v>
      </c>
      <c r="H314" s="12">
        <f t="array" ref="H314:I315">(1-B$11-B$12)*F$4:G$5 + B$11*J312:K313 + B$12*H312:I313</f>
        <v>6.0492932983013556E-5</v>
      </c>
      <c r="I314" s="12">
        <v>6.7874827839161826E-5</v>
      </c>
      <c r="J314" s="12">
        <f t="array" ref="J314:K315">MMULT(TRANSPOSE(D312:E312),D312:E312)</f>
        <v>2.8459903640271585E-5</v>
      </c>
      <c r="K314" s="12">
        <v>-2.1676605918372128E-5</v>
      </c>
      <c r="L314" s="6">
        <f t="shared" ref="L314" si="1622">SQRT(H314)</f>
        <v>7.7777202947273407E-3</v>
      </c>
      <c r="M314" s="6">
        <f>0</f>
        <v>0</v>
      </c>
      <c r="N314" s="6">
        <f t="array" ref="N314:O315">MMULT(MMULT(MINVERSE(L314:M315),H314:I315),MINVERSE(L314:M315))</f>
        <v>1.0000000000000002</v>
      </c>
      <c r="O314" s="6">
        <v>0.62126351662947965</v>
      </c>
      <c r="P314" s="3">
        <f t="shared" ref="P314" si="1623">SQRT(B$3 + B$4*J312 + B$5*P312^2)</f>
        <v>7.5919682049284259E-3</v>
      </c>
      <c r="Q314" s="1">
        <f t="shared" ref="Q314" si="1624">Q312</f>
        <v>0</v>
      </c>
      <c r="R314" s="12">
        <f t="array" ref="R314:S315">MMULT(MMULT(P314:Q315,N314:O315),P314:Q315)</f>
        <v>5.7637981224644157E-5</v>
      </c>
      <c r="S314" s="12">
        <v>5.9871967585780578E-5</v>
      </c>
      <c r="T314" s="4" cm="1">
        <f t="array" ref="T314">-1/2*(IFERROR(2*LN(2*PI()) + LN(MDETERM(R314:S315)) + MMULT(MMULT(D314:E314,MINVERSE(R314:S315)),TRANSPOSE(D314:E314)),1000000000))</f>
        <v>4.6746484550669587</v>
      </c>
    </row>
    <row r="315" spans="1:20" x14ac:dyDescent="0.25">
      <c r="A315" s="9"/>
      <c r="B315" s="10"/>
      <c r="C315" s="10"/>
      <c r="D315" s="10"/>
      <c r="E315" s="10"/>
      <c r="F315" s="5"/>
      <c r="G315" s="5"/>
      <c r="H315" s="12">
        <v>6.7874827839161826E-5</v>
      </c>
      <c r="I315" s="12">
        <v>1.9731547127324102E-4</v>
      </c>
      <c r="J315" s="12">
        <v>-2.1676605918372128E-5</v>
      </c>
      <c r="K315" s="12">
        <v>1.651007853292653E-5</v>
      </c>
      <c r="L315" s="6">
        <f>0</f>
        <v>0</v>
      </c>
      <c r="M315" s="6">
        <f t="shared" ref="M315" si="1625">SQRT(I315)</f>
        <v>1.4046902550855866E-2</v>
      </c>
      <c r="N315" s="6">
        <v>0.62126351662947976</v>
      </c>
      <c r="O315" s="6">
        <v>0.99999999999999989</v>
      </c>
      <c r="P315" s="1">
        <f t="shared" ref="P315" si="1626">P313</f>
        <v>0</v>
      </c>
      <c r="Q315" s="3">
        <f t="shared" ref="Q315" si="1627">SQRT(C$3 + C$4*K313 + C$5*Q313^2)</f>
        <v>1.2693848169811979E-2</v>
      </c>
      <c r="R315" s="12">
        <v>5.9871967585780585E-5</v>
      </c>
      <c r="S315" s="12">
        <v>1.6113378135823892E-4</v>
      </c>
    </row>
    <row r="316" spans="1:20" x14ac:dyDescent="0.25">
      <c r="A316" s="13">
        <f t="shared" ref="A316" si="1628">A314+1</f>
        <v>151</v>
      </c>
      <c r="B316" s="10" cm="1">
        <f t="array" ref="B316">INDEX(DCC_results!B$17:B$1274,$A316)</f>
        <v>2.2622002462524549E-3</v>
      </c>
      <c r="C316" s="10" cm="1">
        <f t="array" ref="C316">INDEX(DCC_results!C$17:C$1274,$A316)</f>
        <v>-2.0396508117810241E-2</v>
      </c>
      <c r="D316" s="10">
        <f t="shared" ref="D316" si="1629">B316-B$2</f>
        <v>1.5160453092167465E-3</v>
      </c>
      <c r="E316" s="10">
        <f t="shared" ref="E316" si="1630">C316-C$2</f>
        <v>-2.1999481998102102E-2</v>
      </c>
      <c r="F316" s="5">
        <f t="shared" ref="F316" si="1631">D316^2</f>
        <v>2.2983933795981007E-6</v>
      </c>
      <c r="G316" s="5">
        <f t="shared" ref="G316" si="1632">E316^2</f>
        <v>4.8397720818481847E-4</v>
      </c>
      <c r="H316" s="12">
        <f t="array" ref="H316:I317">(1-B$11-B$12)*F$4:G$5 + B$11*J314:K315 + B$12*H314:I315</f>
        <v>5.8999170225085677E-5</v>
      </c>
      <c r="I316" s="12">
        <v>6.2698547468465529E-5</v>
      </c>
      <c r="J316" s="12">
        <f t="array" ref="J316:K317">MMULT(TRANSPOSE(D314:E314),D314:E314)</f>
        <v>3.027213131116617E-4</v>
      </c>
      <c r="K316" s="12">
        <v>4.5978270970747762E-4</v>
      </c>
      <c r="L316" s="6">
        <f t="shared" ref="L316" si="1633">SQRT(H316)</f>
        <v>7.681091733932467E-3</v>
      </c>
      <c r="M316" s="6">
        <f>0</f>
        <v>0</v>
      </c>
      <c r="N316" s="6">
        <f t="array" ref="N316:O317">MMULT(MMULT(MINVERSE(L316:M317),H316:I317),MINVERSE(L316:M317))</f>
        <v>0.99999999999999989</v>
      </c>
      <c r="O316" s="6">
        <v>0.58540411546204596</v>
      </c>
      <c r="P316" s="3">
        <f t="shared" ref="P316" si="1634">SQRT(B$3 + B$4*J314 + B$5*P314^2)</f>
        <v>7.3364628848274754E-3</v>
      </c>
      <c r="Q316" s="1">
        <f t="shared" ref="Q316" si="1635">Q314</f>
        <v>0</v>
      </c>
      <c r="R316" s="12">
        <f t="array" ref="R316:S317">MMULT(MMULT(P316:Q317,N316:O317),P316:Q317)</f>
        <v>5.3823687660451073E-5</v>
      </c>
      <c r="S316" s="12">
        <v>5.376060920621446E-5</v>
      </c>
      <c r="T316" s="4" cm="1">
        <f t="array" ref="T316">-1/2*(IFERROR(2*LN(2*PI()) + LN(MDETERM(R316:S317)) + MMULT(MMULT(D316:E316,MINVERSE(R316:S317)),TRANSPOSE(D316:E316)),1000000000))</f>
        <v>4.9619523380524688</v>
      </c>
    </row>
    <row r="317" spans="1:20" x14ac:dyDescent="0.25">
      <c r="A317" s="9"/>
      <c r="B317" s="10"/>
      <c r="C317" s="10"/>
      <c r="D317" s="10"/>
      <c r="E317" s="10"/>
      <c r="F317" s="5"/>
      <c r="G317" s="5"/>
      <c r="H317" s="12">
        <v>6.2698547468465529E-5</v>
      </c>
      <c r="I317" s="12">
        <v>1.9442741997381343E-4</v>
      </c>
      <c r="J317" s="12">
        <v>4.5978270970747762E-4</v>
      </c>
      <c r="K317" s="12">
        <v>6.9833252892892168E-4</v>
      </c>
      <c r="L317" s="6">
        <f>0</f>
        <v>0</v>
      </c>
      <c r="M317" s="6">
        <f t="shared" ref="M317" si="1636">SQRT(I317)</f>
        <v>1.3943723318174863E-2</v>
      </c>
      <c r="N317" s="6">
        <v>0.58540411546204596</v>
      </c>
      <c r="O317" s="6">
        <v>1.0000000000000002</v>
      </c>
      <c r="P317" s="1">
        <f t="shared" ref="P317" si="1637">P315</f>
        <v>0</v>
      </c>
      <c r="Q317" s="3">
        <f t="shared" ref="Q317" si="1638">SQRT(C$3 + C$4*K315 + C$5*Q315^2)</f>
        <v>1.2517617750053472E-2</v>
      </c>
      <c r="R317" s="12">
        <v>5.376060920621446E-5</v>
      </c>
      <c r="S317" s="12">
        <v>1.566907541364538E-4</v>
      </c>
    </row>
    <row r="318" spans="1:20" x14ac:dyDescent="0.25">
      <c r="A318" s="13">
        <f t="shared" ref="A318" si="1639">A316+1</f>
        <v>152</v>
      </c>
      <c r="B318" s="10" cm="1">
        <f t="array" ref="B318">INDEX(DCC_results!B$17:B$1274,$A318)</f>
        <v>1.2338456888524973E-2</v>
      </c>
      <c r="C318" s="10" cm="1">
        <f t="array" ref="C318">INDEX(DCC_results!C$17:C$1274,$A318)</f>
        <v>2.6734404930457201E-2</v>
      </c>
      <c r="D318" s="10">
        <f t="shared" ref="D318" si="1640">B318-B$2</f>
        <v>1.1592301951489265E-2</v>
      </c>
      <c r="E318" s="10">
        <f t="shared" ref="E318" si="1641">C318-C$2</f>
        <v>2.513143105016534E-2</v>
      </c>
      <c r="F318" s="5">
        <f t="shared" ref="F318" si="1642">D318^2</f>
        <v>1.3438146453450183E-4</v>
      </c>
      <c r="G318" s="5">
        <f t="shared" ref="G318" si="1643">E318^2</f>
        <v>6.3158882662921461E-4</v>
      </c>
      <c r="H318" s="12">
        <f t="array" ref="H318:I319">(1-B$11-B$12)*F$4:G$5 + B$11*J316:K317 + B$12*H316:I317</f>
        <v>7.9113688269851607E-5</v>
      </c>
      <c r="I318" s="12">
        <v>9.6279044276951047E-5</v>
      </c>
      <c r="J318" s="12">
        <f t="array" ref="J318:K319">MMULT(TRANSPOSE(D316:E316),D316:E316)</f>
        <v>2.2983933795981007E-6</v>
      </c>
      <c r="K318" s="12">
        <v>-3.3352211488420948E-5</v>
      </c>
      <c r="L318" s="6">
        <f t="shared" ref="L318" si="1644">SQRT(H318)</f>
        <v>8.894587582898468E-3</v>
      </c>
      <c r="M318" s="6">
        <f>0</f>
        <v>0</v>
      </c>
      <c r="N318" s="6">
        <f t="array" ref="N318:O319">MMULT(MMULT(MINVERSE(L318:M319),H318:I319),MINVERSE(L318:M319))</f>
        <v>1</v>
      </c>
      <c r="O318" s="6">
        <v>0.69156033564958108</v>
      </c>
      <c r="P318" s="3">
        <f t="shared" ref="P318" si="1645">SQRT(B$3 + B$4*J316 + B$5*P316^2)</f>
        <v>9.6850873020375011E-3</v>
      </c>
      <c r="Q318" s="1">
        <f t="shared" ref="Q318" si="1646">Q316</f>
        <v>0</v>
      </c>
      <c r="R318" s="12">
        <f t="array" ref="R318:S319">MMULT(MMULT(P318:Q319,N318:O319),P318:Q319)</f>
        <v>9.3800916048088041E-5</v>
      </c>
      <c r="S318" s="12">
        <v>9.891700640658906E-5</v>
      </c>
      <c r="T318" s="4" cm="1">
        <f t="array" ref="T318">-1/2*(IFERROR(2*LN(2*PI()) + LN(MDETERM(R318:S319)) + MMULT(MMULT(D318:E318,MINVERSE(R318:S319)),TRANSPOSE(D318:E318)),1000000000))</f>
        <v>5.8915783815170562</v>
      </c>
    </row>
    <row r="319" spans="1:20" x14ac:dyDescent="0.25">
      <c r="A319" s="9"/>
      <c r="B319" s="10"/>
      <c r="C319" s="10"/>
      <c r="D319" s="10"/>
      <c r="E319" s="10"/>
      <c r="F319" s="5"/>
      <c r="G319" s="5"/>
      <c r="H319" s="12">
        <v>9.6279044276951047E-5</v>
      </c>
      <c r="I319" s="12">
        <v>2.4499191733659678E-4</v>
      </c>
      <c r="J319" s="12">
        <v>-3.3352211488420948E-5</v>
      </c>
      <c r="K319" s="12">
        <v>4.8397720818481847E-4</v>
      </c>
      <c r="L319" s="6">
        <f>0</f>
        <v>0</v>
      </c>
      <c r="M319" s="6">
        <f t="shared" ref="M319" si="1647">SQRT(I319)</f>
        <v>1.5652217649157477E-2</v>
      </c>
      <c r="N319" s="6">
        <v>0.69156033564958119</v>
      </c>
      <c r="O319" s="6">
        <v>0.99999999999999978</v>
      </c>
      <c r="P319" s="1">
        <f t="shared" ref="P319" si="1648">P317</f>
        <v>0</v>
      </c>
      <c r="Q319" s="3">
        <f t="shared" ref="Q319" si="1649">SQRT(C$3 + C$4*K317 + C$5*Q317^2)</f>
        <v>1.4768532677917064E-2</v>
      </c>
      <c r="R319" s="12">
        <v>9.8917006406589074E-5</v>
      </c>
      <c r="S319" s="12">
        <v>2.1810955745870411E-4</v>
      </c>
    </row>
    <row r="320" spans="1:20" x14ac:dyDescent="0.25">
      <c r="A320" s="13">
        <f t="shared" ref="A320" si="1650">A318+1</f>
        <v>153</v>
      </c>
      <c r="B320" s="10" cm="1">
        <f t="array" ref="B320">INDEX(DCC_results!B$17:B$1274,$A320)</f>
        <v>1.1066059269389639E-2</v>
      </c>
      <c r="C320" s="10" cm="1">
        <f t="array" ref="C320">INDEX(DCC_results!C$17:C$1274,$A320)</f>
        <v>1.9305678131083637E-2</v>
      </c>
      <c r="D320" s="10">
        <f t="shared" ref="D320" si="1651">B320-B$2</f>
        <v>1.031990433235393E-2</v>
      </c>
      <c r="E320" s="10">
        <f t="shared" ref="E320" si="1652">C320-C$2</f>
        <v>1.7702704250791776E-2</v>
      </c>
      <c r="F320" s="5">
        <f t="shared" ref="F320" si="1653">D320^2</f>
        <v>1.0650042542893743E-4</v>
      </c>
      <c r="G320" s="5">
        <f t="shared" ref="G320" si="1654">E320^2</f>
        <v>3.1338573779100121E-4</v>
      </c>
      <c r="H320" s="12">
        <f t="array" ref="H320:I321">(1-B$11-B$12)*F$4:G$5 + B$11*J318:K319 + B$12*H318:I319</f>
        <v>6.9597400261922068E-5</v>
      </c>
      <c r="I320" s="12">
        <v>8.1039814510749762E-5</v>
      </c>
      <c r="J320" s="12">
        <f t="array" ref="J320:K321">MMULT(TRANSPOSE(D318:E318),D318:E318)</f>
        <v>1.3438146453450183E-4</v>
      </c>
      <c r="K320" s="12">
        <v>2.913311372065496E-4</v>
      </c>
      <c r="L320" s="6">
        <f t="shared" ref="L320" si="1655">SQRT(H320)</f>
        <v>8.3425056345154524E-3</v>
      </c>
      <c r="M320" s="6">
        <f>0</f>
        <v>0</v>
      </c>
      <c r="N320" s="6">
        <f t="array" ref="N320:O321">MMULT(MMULT(MINVERSE(L320:M321),H320:I321),MINVERSE(L320:M321))</f>
        <v>1</v>
      </c>
      <c r="O320" s="6">
        <v>0.5993017983609733</v>
      </c>
      <c r="P320" s="3">
        <f t="shared" ref="P320" si="1656">SQRT(B$3 + B$4*J318 + B$5*P318^2)</f>
        <v>8.7380798442502593E-3</v>
      </c>
      <c r="Q320" s="1">
        <f t="shared" ref="Q320" si="1657">Q318</f>
        <v>0</v>
      </c>
      <c r="R320" s="12">
        <f t="array" ref="R320:S321">MMULT(MMULT(P320:Q321,N320:O321),P320:Q321)</f>
        <v>7.635403936449263E-5</v>
      </c>
      <c r="S320" s="12">
        <v>8.2169393066158742E-5</v>
      </c>
      <c r="T320" s="4" cm="1">
        <f t="array" ref="T320">-1/2*(IFERROR(2*LN(2*PI()) + LN(MDETERM(R320:S321)) + MMULT(MMULT(D320:E320,MINVERSE(R320:S321)),TRANSPOSE(D320:E320)),1000000000))</f>
        <v>6.4440296081408706</v>
      </c>
    </row>
    <row r="321" spans="1:20" x14ac:dyDescent="0.25">
      <c r="A321" s="9"/>
      <c r="B321" s="10"/>
      <c r="C321" s="10"/>
      <c r="D321" s="10"/>
      <c r="E321" s="10"/>
      <c r="F321" s="5"/>
      <c r="G321" s="5"/>
      <c r="H321" s="12">
        <v>8.1039814510749762E-5</v>
      </c>
      <c r="I321" s="12">
        <v>2.6273183404574782E-4</v>
      </c>
      <c r="J321" s="12">
        <v>2.913311372065496E-4</v>
      </c>
      <c r="K321" s="12">
        <v>6.3158882662921461E-4</v>
      </c>
      <c r="L321" s="6">
        <f>0</f>
        <v>0</v>
      </c>
      <c r="M321" s="6">
        <f t="shared" ref="M321" si="1658">SQRT(I321)</f>
        <v>1.6209004721010719E-2</v>
      </c>
      <c r="N321" s="6">
        <v>0.5993017983609733</v>
      </c>
      <c r="O321" s="6">
        <v>1.0000000000000002</v>
      </c>
      <c r="P321" s="1">
        <f t="shared" ref="P321" si="1659">P319</f>
        <v>0</v>
      </c>
      <c r="Q321" s="3">
        <f t="shared" ref="Q321" si="1660">SQRT(C$3 + C$4*K319 + C$5*Q319^2)</f>
        <v>1.5690922936931837E-2</v>
      </c>
      <c r="R321" s="12">
        <v>8.2169393066158742E-5</v>
      </c>
      <c r="S321" s="12">
        <v>2.4620506261273367E-4</v>
      </c>
    </row>
    <row r="322" spans="1:20" x14ac:dyDescent="0.25">
      <c r="A322" s="13">
        <f t="shared" ref="A322" si="1661">A320+1</f>
        <v>154</v>
      </c>
      <c r="B322" s="10" cm="1">
        <f t="array" ref="B322">INDEX(DCC_results!B$17:B$1274,$A322)</f>
        <v>4.4532291865115869E-3</v>
      </c>
      <c r="C322" s="10" cm="1">
        <f t="array" ref="C322">INDEX(DCC_results!C$17:C$1274,$A322)</f>
        <v>-3.9793091205064801E-4</v>
      </c>
      <c r="D322" s="10">
        <f t="shared" ref="D322" si="1662">B322-B$2</f>
        <v>3.7070742494758786E-3</v>
      </c>
      <c r="E322" s="10">
        <f t="shared" ref="E322" si="1663">C322-C$2</f>
        <v>-2.0009047923425075E-3</v>
      </c>
      <c r="F322" s="5">
        <f t="shared" ref="F322" si="1664">D322^2</f>
        <v>1.3742399491127148E-5</v>
      </c>
      <c r="G322" s="5">
        <f t="shared" ref="G322" si="1665">E322^2</f>
        <v>4.0036199880192134E-6</v>
      </c>
      <c r="H322" s="12">
        <f t="array" ref="H322:I323">(1-B$11-B$12)*F$4:G$5 + B$11*J320:K321 + B$12*H320:I321</f>
        <v>7.3325559968902932E-5</v>
      </c>
      <c r="I322" s="12">
        <v>9.572734049137663E-5</v>
      </c>
      <c r="J322" s="12">
        <f t="array" ref="J322:K323">MMULT(TRANSPOSE(D320:E320),D320:E320)</f>
        <v>1.0650042542893743E-4</v>
      </c>
      <c r="K322" s="12">
        <v>1.8269021429212639E-4</v>
      </c>
      <c r="L322" s="6">
        <f t="shared" ref="L322" si="1666">SQRT(H322)</f>
        <v>8.563034507048475E-3</v>
      </c>
      <c r="M322" s="6">
        <f>0</f>
        <v>0</v>
      </c>
      <c r="N322" s="6">
        <f t="array" ref="N322:O323">MMULT(MMULT(MINVERSE(L322:M323),H322:I323),MINVERSE(L322:M323))</f>
        <v>1.0000000000000002</v>
      </c>
      <c r="O322" s="6">
        <v>0.66089860611360884</v>
      </c>
      <c r="P322" s="3">
        <f t="shared" ref="P322" si="1667">SQRT(B$3 + B$4*J320 + B$5*P320^2)</f>
        <v>9.1716902527243793E-3</v>
      </c>
      <c r="Q322" s="1">
        <f t="shared" ref="Q322" si="1668">Q320</f>
        <v>0</v>
      </c>
      <c r="R322" s="12">
        <f t="array" ref="R322:S323">MMULT(MMULT(P322:Q323,N322:O323),P322:Q323)</f>
        <v>8.4119902091919405E-5</v>
      </c>
      <c r="S322" s="12">
        <v>1.0187225474586678E-4</v>
      </c>
      <c r="T322" s="4" cm="1">
        <f t="array" ref="T322">-1/2*(IFERROR(2*LN(2*PI()) + LN(MDETERM(R322:S323)) + MMULT(MMULT(D322:E322,MINVERSE(R322:S323)),TRANSPOSE(D322:E322)),1000000000))</f>
        <v>7.0127254161085979</v>
      </c>
    </row>
    <row r="323" spans="1:20" x14ac:dyDescent="0.25">
      <c r="A323" s="9"/>
      <c r="B323" s="10"/>
      <c r="C323" s="10"/>
      <c r="D323" s="10"/>
      <c r="E323" s="10"/>
      <c r="F323" s="5"/>
      <c r="G323" s="5"/>
      <c r="H323" s="12">
        <v>9.572734049137663E-5</v>
      </c>
      <c r="I323" s="12">
        <v>2.8611915043231628E-4</v>
      </c>
      <c r="J323" s="12">
        <v>1.8269021429212639E-4</v>
      </c>
      <c r="K323" s="12">
        <v>3.1338573779100121E-4</v>
      </c>
      <c r="L323" s="6">
        <f>0</f>
        <v>0</v>
      </c>
      <c r="M323" s="6">
        <f t="shared" ref="M323" si="1669">SQRT(I323)</f>
        <v>1.6915056914841176E-2</v>
      </c>
      <c r="N323" s="6">
        <v>0.66089860611360884</v>
      </c>
      <c r="O323" s="6">
        <v>1</v>
      </c>
      <c r="P323" s="1">
        <f t="shared" ref="P323" si="1670">P321</f>
        <v>0</v>
      </c>
      <c r="Q323" s="3">
        <f t="shared" ref="Q323" si="1671">SQRT(C$3 + C$4*K321 + C$5*Q321^2)</f>
        <v>1.6806284200787353E-2</v>
      </c>
      <c r="R323" s="12">
        <v>1.0187225474586679E-4</v>
      </c>
      <c r="S323" s="12">
        <v>2.8245118863763462E-4</v>
      </c>
    </row>
    <row r="324" spans="1:20" x14ac:dyDescent="0.25">
      <c r="A324" s="13">
        <f t="shared" ref="A324" si="1672">A322+1</f>
        <v>155</v>
      </c>
      <c r="B324" s="10" cm="1">
        <f t="array" ref="B324">INDEX(DCC_results!B$17:B$1274,$A324)</f>
        <v>-7.3496289622787536E-4</v>
      </c>
      <c r="C324" s="10" cm="1">
        <f t="array" ref="C324">INDEX(DCC_results!C$17:C$1274,$A324)</f>
        <v>9.6329910039008038E-3</v>
      </c>
      <c r="D324" s="10">
        <f t="shared" ref="D324" si="1673">B324-B$2</f>
        <v>-1.4811178332635837E-3</v>
      </c>
      <c r="E324" s="10">
        <f t="shared" ref="E324" si="1674">C324-C$2</f>
        <v>8.0300171236089447E-3</v>
      </c>
      <c r="F324" s="5">
        <f t="shared" ref="F324" si="1675">D324^2</f>
        <v>2.1937100360114128E-6</v>
      </c>
      <c r="G324" s="5">
        <f t="shared" ref="G324" si="1676">E324^2</f>
        <v>6.4481175005452873E-5</v>
      </c>
      <c r="H324" s="12">
        <f t="array" ref="H324:I325">(1-B$11-B$12)*F$4:G$5 + B$11*J322:K323 + B$12*H322:I323</f>
        <v>7.3703287782911754E-5</v>
      </c>
      <c r="I324" s="12">
        <v>9.7307858942357218E-5</v>
      </c>
      <c r="J324" s="12">
        <f t="array" ref="J324:K325">MMULT(TRANSPOSE(D322:E322),D322:E322)</f>
        <v>1.3742399491127148E-5</v>
      </c>
      <c r="K324" s="12">
        <v>-7.4175026313457898E-6</v>
      </c>
      <c r="L324" s="6">
        <f t="shared" ref="L324" si="1677">SQRT(H324)</f>
        <v>8.585061897442077E-3</v>
      </c>
      <c r="M324" s="6">
        <f>0</f>
        <v>0</v>
      </c>
      <c r="N324" s="6">
        <f t="array" ref="N324:O325">MMULT(MMULT(MINVERSE(L324:M325),H324:I325),MINVERSE(L324:M325))</f>
        <v>1</v>
      </c>
      <c r="O324" s="6">
        <v>0.68047466595106765</v>
      </c>
      <c r="P324" s="3">
        <f t="shared" ref="P324" si="1678">SQRT(B$3 + B$4*J322 + B$5*P322^2)</f>
        <v>9.2458235288956081E-3</v>
      </c>
      <c r="Q324" s="1">
        <f t="shared" ref="Q324" si="1679">Q322</f>
        <v>0</v>
      </c>
      <c r="R324" s="12">
        <f t="array" ref="R324:S325">MMULT(MMULT(P324:Q325,N324:O325),P324:Q325)</f>
        <v>8.5485252727479636E-5</v>
      </c>
      <c r="S324" s="12">
        <v>1.0542362019371841E-4</v>
      </c>
      <c r="T324" s="4" cm="1">
        <f t="array" ref="T324">-1/2*(IFERROR(2*LN(2*PI()) + LN(MDETERM(R324:S325)) + MMULT(MMULT(D324:E324,MINVERSE(R324:S325)),TRANSPOSE(D324:E324)),1000000000))</f>
        <v>6.9105726692115059</v>
      </c>
    </row>
    <row r="325" spans="1:20" x14ac:dyDescent="0.25">
      <c r="A325" s="9"/>
      <c r="B325" s="10"/>
      <c r="C325" s="10"/>
      <c r="D325" s="10"/>
      <c r="E325" s="10"/>
      <c r="F325" s="5"/>
      <c r="G325" s="5"/>
      <c r="H325" s="12">
        <v>9.7307858942357218E-5</v>
      </c>
      <c r="I325" s="12">
        <v>2.7745020511986298E-4</v>
      </c>
      <c r="J325" s="12">
        <v>-7.4175026313457898E-6</v>
      </c>
      <c r="K325" s="12">
        <v>4.0036199880192134E-6</v>
      </c>
      <c r="L325" s="6">
        <f>0</f>
        <v>0</v>
      </c>
      <c r="M325" s="6">
        <f t="shared" ref="M325" si="1680">SQRT(I325)</f>
        <v>1.6656836588015835E-2</v>
      </c>
      <c r="N325" s="6">
        <v>0.68047466595106765</v>
      </c>
      <c r="O325" s="6">
        <v>0.99999999999999978</v>
      </c>
      <c r="P325" s="1">
        <f t="shared" ref="P325" si="1681">P323</f>
        <v>0</v>
      </c>
      <c r="Q325" s="3">
        <f t="shared" ref="Q325" si="1682">SQRT(C$3 + C$4*K323 + C$5*Q323^2)</f>
        <v>1.6756386321006879E-2</v>
      </c>
      <c r="R325" s="12">
        <v>1.0542362019371843E-4</v>
      </c>
      <c r="S325" s="12">
        <v>2.8077648253882638E-4</v>
      </c>
    </row>
    <row r="326" spans="1:20" x14ac:dyDescent="0.25">
      <c r="A326" s="13">
        <f t="shared" ref="A326" si="1683">A324+1</f>
        <v>156</v>
      </c>
      <c r="B326" s="10" cm="1">
        <f t="array" ref="B326">INDEX(DCC_results!B$17:B$1274,$A326)</f>
        <v>8.0146151656068643E-3</v>
      </c>
      <c r="C326" s="10" cm="1">
        <f t="array" ref="C326">INDEX(DCC_results!C$17:C$1274,$A326)</f>
        <v>1.3325942280397518E-2</v>
      </c>
      <c r="D326" s="10">
        <f t="shared" ref="D326" si="1684">B326-B$2</f>
        <v>7.268460228571156E-3</v>
      </c>
      <c r="E326" s="10">
        <f t="shared" ref="E326" si="1685">C326-C$2</f>
        <v>1.1722968400105659E-2</v>
      </c>
      <c r="F326" s="5">
        <f t="shared" ref="F326" si="1686">D326^2</f>
        <v>5.2830514094320663E-5</v>
      </c>
      <c r="G326" s="5">
        <f t="shared" ref="G326" si="1687">E326^2</f>
        <v>1.3742798810987582E-4</v>
      </c>
      <c r="H326" s="12">
        <f t="array" ref="H326:I327">(1-B$11-B$12)*F$4:G$5 + B$11*J324:K325 + B$12*H324:I325</f>
        <v>6.6813999189346197E-5</v>
      </c>
      <c r="I326" s="12">
        <v>8.3734472134162734E-5</v>
      </c>
      <c r="J326" s="12">
        <f t="array" ref="J326:K327">MMULT(TRANSPOSE(D324:E324),D324:E324)</f>
        <v>2.1937100360114128E-6</v>
      </c>
      <c r="K326" s="12">
        <v>-1.1893401563189155E-5</v>
      </c>
      <c r="L326" s="6">
        <f t="shared" ref="L326" si="1688">SQRT(H326)</f>
        <v>8.1739830675960044E-3</v>
      </c>
      <c r="M326" s="6">
        <f>0</f>
        <v>0</v>
      </c>
      <c r="N326" s="6">
        <f t="array" ref="N326:O327">MMULT(MMULT(MINVERSE(L326:M327),H326:I327),MINVERSE(L326:M327))</f>
        <v>1.0000000000000002</v>
      </c>
      <c r="O326" s="6">
        <v>0.65082916402138336</v>
      </c>
      <c r="P326" s="3">
        <f t="shared" ref="P326" si="1689">SQRT(B$3 + B$4*J324 + B$5*P324^2)</f>
        <v>8.4864579050181726E-3</v>
      </c>
      <c r="Q326" s="1">
        <f t="shared" ref="Q326" si="1690">Q324</f>
        <v>0</v>
      </c>
      <c r="R326" s="12">
        <f t="array" ref="R326:S327">MMULT(MMULT(P326:Q327,N326:O327),P326:Q327)</f>
        <v>7.2019967773645445E-5</v>
      </c>
      <c r="S326" s="12">
        <v>8.7328658919867076E-5</v>
      </c>
      <c r="T326" s="4" cm="1">
        <f t="array" ref="T326">-1/2*(IFERROR(2*LN(2*PI()) + LN(MDETERM(R326:S327)) + MMULT(MMULT(D326:E326,MINVERSE(R326:S327)),TRANSPOSE(D326:E326)),1000000000))</f>
        <v>6.957755333963286</v>
      </c>
    </row>
    <row r="327" spans="1:20" x14ac:dyDescent="0.25">
      <c r="A327" s="9"/>
      <c r="B327" s="10"/>
      <c r="C327" s="10"/>
      <c r="D327" s="10"/>
      <c r="E327" s="10"/>
      <c r="F327" s="5"/>
      <c r="G327" s="5"/>
      <c r="H327" s="12">
        <v>8.3734472134162734E-5</v>
      </c>
      <c r="I327" s="12">
        <v>2.477462530485877E-4</v>
      </c>
      <c r="J327" s="12">
        <v>-1.1893401563189155E-5</v>
      </c>
      <c r="K327" s="12">
        <v>6.4481175005452873E-5</v>
      </c>
      <c r="L327" s="6">
        <f>0</f>
        <v>0</v>
      </c>
      <c r="M327" s="6">
        <f t="shared" ref="M327" si="1691">SQRT(I327)</f>
        <v>1.5739957212412864E-2</v>
      </c>
      <c r="N327" s="6">
        <v>0.65082916402138324</v>
      </c>
      <c r="O327" s="6">
        <v>0.99999999999999978</v>
      </c>
      <c r="P327" s="1">
        <f t="shared" ref="P327" si="1692">P325</f>
        <v>0</v>
      </c>
      <c r="Q327" s="3">
        <f t="shared" ref="Q327" si="1693">SQRT(C$3 + C$4*K325 + C$5*Q325^2)</f>
        <v>1.5811145085657397E-2</v>
      </c>
      <c r="R327" s="12">
        <v>8.7328658919867076E-5</v>
      </c>
      <c r="S327" s="12">
        <v>2.49992308919708E-4</v>
      </c>
    </row>
    <row r="328" spans="1:20" x14ac:dyDescent="0.25">
      <c r="A328" s="13">
        <f t="shared" ref="A328" si="1694">A326+1</f>
        <v>157</v>
      </c>
      <c r="B328" s="10" cm="1">
        <f t="array" ref="B328">INDEX(DCC_results!B$17:B$1274,$A328)</f>
        <v>1.1062519712468077E-3</v>
      </c>
      <c r="C328" s="10" cm="1">
        <f t="array" ref="C328">INDEX(DCC_results!C$17:C$1274,$A328)</f>
        <v>8.6374603886842927E-3</v>
      </c>
      <c r="D328" s="10">
        <f t="shared" ref="D328" si="1695">B328-B$2</f>
        <v>3.6009703421109943E-4</v>
      </c>
      <c r="E328" s="10">
        <f t="shared" ref="E328" si="1696">C328-C$2</f>
        <v>7.0344865083924336E-3</v>
      </c>
      <c r="F328" s="5">
        <f t="shared" ref="F328" si="1697">D328^2</f>
        <v>1.2966987404762971E-7</v>
      </c>
      <c r="G328" s="5">
        <f t="shared" ref="G328" si="1698">E328^2</f>
        <v>4.9484000436755174E-5</v>
      </c>
      <c r="H328" s="12">
        <f t="array" ref="H328:I329">(1-B$11-B$12)*F$4:G$5 + B$11*J326:K327 + B$12*H326:I327</f>
        <v>6.1257690174585736E-5</v>
      </c>
      <c r="I328" s="12">
        <v>7.4195261087907577E-5</v>
      </c>
      <c r="J328" s="12">
        <f t="array" ref="J328:K329">MMULT(TRANSPOSE(D326:E326),D326:E326)</f>
        <v>5.2830514094320663E-5</v>
      </c>
      <c r="K328" s="12">
        <v>8.5207929576964421E-5</v>
      </c>
      <c r="L328" s="6">
        <f t="shared" ref="L328" si="1699">SQRT(H328)</f>
        <v>7.8267292130612086E-3</v>
      </c>
      <c r="M328" s="6">
        <f>0</f>
        <v>0</v>
      </c>
      <c r="N328" s="6">
        <f t="array" ref="N328:O329">MMULT(MMULT(MINVERSE(L328:M329),H328:I329),MINVERSE(L328:M329))</f>
        <v>1.0000000000000002</v>
      </c>
      <c r="O328" s="6">
        <v>0.62199431753240697</v>
      </c>
      <c r="P328" s="3">
        <f t="shared" ref="P328" si="1700">SQRT(B$3 + B$4*J326 + B$5*P326^2)</f>
        <v>7.7659258940948094E-3</v>
      </c>
      <c r="Q328" s="1">
        <f t="shared" ref="Q328" si="1701">Q326</f>
        <v>0</v>
      </c>
      <c r="R328" s="12">
        <f t="array" ref="R328:S329">MMULT(MMULT(P328:Q329,N328:O329),P328:Q329)</f>
        <v>6.0309604992572276E-5</v>
      </c>
      <c r="S328" s="12">
        <v>7.3484774049853107E-5</v>
      </c>
      <c r="T328" s="4" cm="1">
        <f t="array" ref="T328">-1/2*(IFERROR(2*LN(2*PI()) + LN(MDETERM(R328:S329)) + MMULT(MMULT(D328:E328,MINVERSE(R328:S329)),TRANSPOSE(D328:E328)),1000000000))</f>
        <v>7.2959614310102054</v>
      </c>
    </row>
    <row r="329" spans="1:20" x14ac:dyDescent="0.25">
      <c r="A329" s="9"/>
      <c r="B329" s="10"/>
      <c r="C329" s="10"/>
      <c r="D329" s="10"/>
      <c r="E329" s="10"/>
      <c r="F329" s="5"/>
      <c r="G329" s="5"/>
      <c r="H329" s="12">
        <v>7.4195261087907577E-5</v>
      </c>
      <c r="I329" s="12">
        <v>2.3228377946770215E-4</v>
      </c>
      <c r="J329" s="12">
        <v>8.5207929576964421E-5</v>
      </c>
      <c r="K329" s="12">
        <v>1.3742798810987582E-4</v>
      </c>
      <c r="L329" s="6">
        <f>0</f>
        <v>0</v>
      </c>
      <c r="M329" s="6">
        <f t="shared" ref="M329" si="1702">SQRT(I329)</f>
        <v>1.5240858882218619E-2</v>
      </c>
      <c r="N329" s="6">
        <v>0.62199431753240697</v>
      </c>
      <c r="O329" s="6">
        <v>0.99999999999999989</v>
      </c>
      <c r="P329" s="1">
        <f t="shared" ref="P329" si="1703">P327</f>
        <v>0</v>
      </c>
      <c r="Q329" s="3">
        <f t="shared" ref="Q329" si="1704">SQRT(C$3 + C$4*K327 + C$5*Q327^2)</f>
        <v>1.5213099442631545E-2</v>
      </c>
      <c r="R329" s="12">
        <v>7.3484774049853107E-5</v>
      </c>
      <c r="S329" s="12">
        <v>2.3143839465139619E-4</v>
      </c>
    </row>
    <row r="330" spans="1:20" x14ac:dyDescent="0.25">
      <c r="A330" s="13">
        <f t="shared" ref="A330" si="1705">A328+1</f>
        <v>158</v>
      </c>
      <c r="B330" s="10" cm="1">
        <f t="array" ref="B330">INDEX(DCC_results!B$17:B$1274,$A330)</f>
        <v>7.7116954444589325E-4</v>
      </c>
      <c r="C330" s="10" cm="1">
        <f t="array" ref="C330">INDEX(DCC_results!C$17:C$1274,$A330)</f>
        <v>1.8901497265900291E-2</v>
      </c>
      <c r="D330" s="10">
        <f t="shared" ref="D330" si="1706">B330-B$2</f>
        <v>2.5014607410184936E-5</v>
      </c>
      <c r="E330" s="10">
        <f t="shared" ref="E330" si="1707">C330-C$2</f>
        <v>1.729852338560843E-2</v>
      </c>
      <c r="F330" s="5">
        <f t="shared" ref="F330" si="1708">D330^2</f>
        <v>6.2573058388567914E-10</v>
      </c>
      <c r="G330" s="5">
        <f t="shared" ref="G330" si="1709">E330^2</f>
        <v>2.9923891132244173E-4</v>
      </c>
      <c r="H330" s="12">
        <f t="array" ref="H330:I331">(1-B$11-B$12)*F$4:G$5 + B$11*J328:K329 + B$12*H328:I329</f>
        <v>6.1394476220822503E-5</v>
      </c>
      <c r="I330" s="12">
        <v>7.5213247461286136E-5</v>
      </c>
      <c r="J330" s="12">
        <f t="array" ref="J330:K331">MMULT(TRANSPOSE(D328:E328),D328:E328)</f>
        <v>1.2966987404762971E-7</v>
      </c>
      <c r="K330" s="12">
        <v>2.5330977288701076E-6</v>
      </c>
      <c r="L330" s="6">
        <f t="shared" ref="L330" si="1710">SQRT(H330)</f>
        <v>7.8354627317614427E-3</v>
      </c>
      <c r="M330" s="6">
        <f>0</f>
        <v>0</v>
      </c>
      <c r="N330" s="6">
        <f t="array" ref="N330:O331">MMULT(MMULT(MINVERSE(L330:M331),H330:I331),MINVERSE(L330:M331))</f>
        <v>1.0000000000000002</v>
      </c>
      <c r="O330" s="6">
        <v>0.63651253251345241</v>
      </c>
      <c r="P330" s="3">
        <f t="shared" ref="P330" si="1711">SQRT(B$3 + B$4*J328 + B$5*P328^2)</f>
        <v>7.7195484217163777E-3</v>
      </c>
      <c r="Q330" s="1">
        <f t="shared" ref="Q330" si="1712">Q328</f>
        <v>0</v>
      </c>
      <c r="R330" s="12">
        <f t="array" ref="R330:S331">MMULT(MMULT(P330:Q331,N330:O331),P330:Q331)</f>
        <v>5.9591427835223831E-5</v>
      </c>
      <c r="S330" s="12">
        <v>7.3495736427949451E-5</v>
      </c>
      <c r="T330" s="4" cm="1">
        <f t="array" ref="T330">-1/2*(IFERROR(2*LN(2*PI()) + LN(MDETERM(R330:S331)) + MMULT(MMULT(D330:E330,MINVERSE(R330:S331)),TRANSPOSE(D330:E330)),1000000000))</f>
        <v>6.3681539692942</v>
      </c>
    </row>
    <row r="331" spans="1:20" x14ac:dyDescent="0.25">
      <c r="A331" s="9"/>
      <c r="B331" s="10"/>
      <c r="C331" s="10"/>
      <c r="D331" s="10"/>
      <c r="E331" s="10"/>
      <c r="F331" s="5"/>
      <c r="G331" s="5"/>
      <c r="H331" s="12">
        <v>7.5213247461286136E-5</v>
      </c>
      <c r="I331" s="12">
        <v>2.2742880232578307E-4</v>
      </c>
      <c r="J331" s="12">
        <v>2.5330977288701076E-6</v>
      </c>
      <c r="K331" s="12">
        <v>4.9484000436755174E-5</v>
      </c>
      <c r="L331" s="6">
        <f>0</f>
        <v>0</v>
      </c>
      <c r="M331" s="6">
        <f t="shared" ref="M331" si="1713">SQRT(I331)</f>
        <v>1.508074276439271E-2</v>
      </c>
      <c r="N331" s="6">
        <v>0.63651253251345241</v>
      </c>
      <c r="O331" s="6">
        <v>1.0000000000000002</v>
      </c>
      <c r="P331" s="1">
        <f t="shared" ref="P331" si="1714">P329</f>
        <v>0</v>
      </c>
      <c r="Q331" s="3">
        <f t="shared" ref="Q331" si="1715">SQRT(C$3 + C$4*K329 + C$5*Q329^2)</f>
        <v>1.4957647394769742E-2</v>
      </c>
      <c r="R331" s="12">
        <v>7.3495736427949451E-5</v>
      </c>
      <c r="S331" s="12">
        <v>2.237312155862621E-4</v>
      </c>
    </row>
    <row r="332" spans="1:20" x14ac:dyDescent="0.25">
      <c r="A332" s="13">
        <f t="shared" ref="A332" si="1716">A330+1</f>
        <v>159</v>
      </c>
      <c r="B332" s="10" cm="1">
        <f t="array" ref="B332">INDEX(DCC_results!B$17:B$1274,$A332)</f>
        <v>-4.2616573007311365E-3</v>
      </c>
      <c r="C332" s="10" cm="1">
        <f t="array" ref="C332">INDEX(DCC_results!C$17:C$1274,$A332)</f>
        <v>-9.9947597489355999E-3</v>
      </c>
      <c r="D332" s="10">
        <f t="shared" ref="D332" si="1717">B332-B$2</f>
        <v>-5.0078122377668448E-3</v>
      </c>
      <c r="E332" s="10">
        <f t="shared" ref="E332" si="1718">C332-C$2</f>
        <v>-1.1597733629227459E-2</v>
      </c>
      <c r="F332" s="5">
        <f t="shared" ref="F332" si="1719">D332^2</f>
        <v>2.5078183408727373E-5</v>
      </c>
      <c r="G332" s="5">
        <f t="shared" ref="G332" si="1720">E332^2</f>
        <v>1.3450742533451353E-4</v>
      </c>
      <c r="H332" s="12">
        <f t="array" ref="H332:I333">(1-B$11-B$12)*F$4:G$5 + B$11*J330:K331 + B$12*H330:I331</f>
        <v>5.7427584023897166E-5</v>
      </c>
      <c r="I332" s="12">
        <v>6.9534370584756392E-5</v>
      </c>
      <c r="J332" s="12">
        <f t="array" ref="J332:K333">MMULT(TRANSPOSE(D330:E330),D330:E330)</f>
        <v>6.2573058388567914E-10</v>
      </c>
      <c r="K332" s="12">
        <v>4.3271577126689805E-7</v>
      </c>
      <c r="L332" s="6">
        <f t="shared" ref="L332" si="1721">SQRT(H332)</f>
        <v>7.5780989716351136E-3</v>
      </c>
      <c r="M332" s="6">
        <f>0</f>
        <v>0</v>
      </c>
      <c r="N332" s="6">
        <f t="array" ref="N332:O333">MMULT(MMULT(MINVERSE(L332:M333),H332:I333),MINVERSE(L332:M333))</f>
        <v>1</v>
      </c>
      <c r="O332" s="6">
        <v>0.62236286800815754</v>
      </c>
      <c r="P332" s="3">
        <f t="shared" ref="P332" si="1722">SQRT(B$3 + B$4*J330 + B$5*P330^2)</f>
        <v>7.1303394282481196E-3</v>
      </c>
      <c r="Q332" s="1">
        <f t="shared" ref="Q332" si="1723">Q330</f>
        <v>0</v>
      </c>
      <c r="R332" s="12">
        <f t="array" ref="R332:S333">MMULT(MMULT(P332:Q333,N332:O333),P332:Q333)</f>
        <v>5.0841740362029723E-5</v>
      </c>
      <c r="S332" s="12">
        <v>6.4195839218771507E-5</v>
      </c>
      <c r="T332" s="4" cm="1">
        <f t="array" ref="T332">-1/2*(IFERROR(2*LN(2*PI()) + LN(MDETERM(R332:S333)) + MMULT(MMULT(D332:E332,MINVERSE(R332:S333)),TRANSPOSE(D332:E332)),1000000000))</f>
        <v>7.2313058180026619</v>
      </c>
    </row>
    <row r="333" spans="1:20" x14ac:dyDescent="0.25">
      <c r="A333" s="9"/>
      <c r="B333" s="10"/>
      <c r="C333" s="10"/>
      <c r="D333" s="10"/>
      <c r="E333" s="10"/>
      <c r="F333" s="5"/>
      <c r="G333" s="5"/>
      <c r="H333" s="12">
        <v>6.9534370584756392E-5</v>
      </c>
      <c r="I333" s="12">
        <v>2.1736577442814365E-4</v>
      </c>
      <c r="J333" s="12">
        <v>4.3271577126689805E-7</v>
      </c>
      <c r="K333" s="12">
        <v>2.9923891132244173E-4</v>
      </c>
      <c r="L333" s="6">
        <f>0</f>
        <v>0</v>
      </c>
      <c r="M333" s="6">
        <f t="shared" ref="M333" si="1724">SQRT(I333)</f>
        <v>1.4743329828371326E-2</v>
      </c>
      <c r="N333" s="6">
        <v>0.62236286800815754</v>
      </c>
      <c r="O333" s="6">
        <v>0.99999999999999989</v>
      </c>
      <c r="P333" s="1">
        <f t="shared" ref="P333" si="1725">P331</f>
        <v>0</v>
      </c>
      <c r="Q333" s="3">
        <f t="shared" ref="Q333" si="1726">SQRT(C$3 + C$4*K331 + C$5*Q331^2)</f>
        <v>1.4466151298106142E-2</v>
      </c>
      <c r="R333" s="12">
        <v>6.4195839218771507E-5</v>
      </c>
      <c r="S333" s="12">
        <v>2.0926953337969799E-4</v>
      </c>
    </row>
    <row r="334" spans="1:20" x14ac:dyDescent="0.25">
      <c r="A334" s="13">
        <f t="shared" ref="A334" si="1727">A332+1</f>
        <v>160</v>
      </c>
      <c r="B334" s="10" cm="1">
        <f t="array" ref="B334">INDEX(DCC_results!B$17:B$1274,$A334)</f>
        <v>-2.3876822023300992E-3</v>
      </c>
      <c r="C334" s="10" cm="1">
        <f t="array" ref="C334">INDEX(DCC_results!C$17:C$1274,$A334)</f>
        <v>-4.2294455066921643E-2</v>
      </c>
      <c r="D334" s="10">
        <f t="shared" ref="D334" si="1728">B334-B$2</f>
        <v>-3.1338371393658075E-3</v>
      </c>
      <c r="E334" s="10">
        <f t="shared" ref="E334" si="1729">C334-C$2</f>
        <v>-4.3897428947213504E-2</v>
      </c>
      <c r="F334" s="5">
        <f t="shared" ref="F334" si="1730">D334^2</f>
        <v>9.8209352160684675E-6</v>
      </c>
      <c r="G334" s="5">
        <f t="shared" ref="G334" si="1731">E334^2</f>
        <v>1.9269842681756582E-3</v>
      </c>
      <c r="H334" s="12">
        <f t="array" ref="H334:I335">(1-B$11-B$12)*F$4:G$5 + B$11*J332:K333 + B$12*H332:I333</f>
        <v>5.4730523561555709E-5</v>
      </c>
      <c r="I334" s="12">
        <v>6.5525782124367001E-5</v>
      </c>
      <c r="J334" s="12">
        <f t="array" ref="J334:K335">MMULT(TRANSPOSE(D332:E332),D332:E332)</f>
        <v>2.5078183408727373E-5</v>
      </c>
      <c r="K334" s="12">
        <v>5.8079272398805353E-5</v>
      </c>
      <c r="L334" s="6">
        <f t="shared" ref="L334" si="1732">SQRT(H334)</f>
        <v>7.398008080663045E-3</v>
      </c>
      <c r="M334" s="6">
        <f>0</f>
        <v>0</v>
      </c>
      <c r="N334" s="6">
        <f t="array" ref="N334:O335">MMULT(MMULT(MINVERSE(L334:M335),H334:I335),MINVERSE(L334:M335))</f>
        <v>1</v>
      </c>
      <c r="O334" s="6">
        <v>0.58429730393328794</v>
      </c>
      <c r="P334" s="3">
        <f t="shared" ref="P334" si="1733">SQRT(B$3 + B$4*J332 + B$5*P332^2)</f>
        <v>6.6620502821346317E-3</v>
      </c>
      <c r="Q334" s="1">
        <f t="shared" ref="Q334" si="1734">Q332</f>
        <v>0</v>
      </c>
      <c r="R334" s="12">
        <f t="array" ref="R334:S335">MMULT(MMULT(P334:Q335,N334:O335),P334:Q335)</f>
        <v>4.4382913961690126E-5</v>
      </c>
      <c r="S334" s="12">
        <v>5.7950512824167421E-5</v>
      </c>
      <c r="T334" s="4" cm="1">
        <f t="array" ref="T334">-1/2*(IFERROR(2*LN(2*PI()) + LN(MDETERM(R334:S335)) + MMULT(MMULT(D334:E334,MINVERSE(R334:S335)),TRANSPOSE(D334:E334)),1000000000))</f>
        <v>2.0512830458455538</v>
      </c>
    </row>
    <row r="335" spans="1:20" x14ac:dyDescent="0.25">
      <c r="A335" s="9"/>
      <c r="B335" s="10"/>
      <c r="C335" s="10"/>
      <c r="D335" s="10"/>
      <c r="E335" s="10"/>
      <c r="F335" s="5"/>
      <c r="G335" s="5"/>
      <c r="H335" s="12">
        <v>6.5525782124367001E-5</v>
      </c>
      <c r="I335" s="12">
        <v>2.2978784878839278E-4</v>
      </c>
      <c r="J335" s="12">
        <v>5.8079272398805353E-5</v>
      </c>
      <c r="K335" s="12">
        <v>1.3450742533451353E-4</v>
      </c>
      <c r="L335" s="6">
        <f>0</f>
        <v>0</v>
      </c>
      <c r="M335" s="6">
        <f t="shared" ref="M335" si="1735">SQRT(I335)</f>
        <v>1.5158754856134878E-2</v>
      </c>
      <c r="N335" s="6">
        <v>0.58429730393328783</v>
      </c>
      <c r="O335" s="6">
        <v>1.0000000000000002</v>
      </c>
      <c r="P335" s="1">
        <f t="shared" ref="P335" si="1736">P333</f>
        <v>0</v>
      </c>
      <c r="Q335" s="3">
        <f t="shared" ref="Q335" si="1737">SQRT(C$3 + C$4*K333 + C$5*Q333^2)</f>
        <v>1.488728473959321E-2</v>
      </c>
      <c r="R335" s="12">
        <v>5.7950512824167408E-5</v>
      </c>
      <c r="S335" s="12">
        <v>2.2163124691772492E-4</v>
      </c>
    </row>
    <row r="336" spans="1:20" x14ac:dyDescent="0.25">
      <c r="A336" s="13">
        <f t="shared" ref="A336" si="1738">A334+1</f>
        <v>161</v>
      </c>
      <c r="B336" s="10" cm="1">
        <f t="array" ref="B336">INDEX(DCC_results!B$17:B$1274,$A336)</f>
        <v>-5.6760400160821289E-3</v>
      </c>
      <c r="C336" s="10" cm="1">
        <f t="array" ref="C336">INDEX(DCC_results!C$17:C$1274,$A336)</f>
        <v>-4.7912474045674891E-4</v>
      </c>
      <c r="D336" s="10">
        <f t="shared" ref="D336" si="1739">B336-B$2</f>
        <v>-6.4221949531178373E-3</v>
      </c>
      <c r="E336" s="10">
        <f t="shared" ref="E336" si="1740">C336-C$2</f>
        <v>-2.0820986207486084E-3</v>
      </c>
      <c r="F336" s="5">
        <f t="shared" ref="F336" si="1741">D336^2</f>
        <v>4.1244588015852217E-5</v>
      </c>
      <c r="G336" s="5">
        <f t="shared" ref="G336" si="1742">E336^2</f>
        <v>4.3351346665232575E-6</v>
      </c>
      <c r="H336" s="12">
        <f t="array" ref="H336:I337">(1-B$11-B$12)*F$4:G$5 + B$11*J334:K335 + B$12*H334:I335</f>
        <v>5.4835296360620451E-5</v>
      </c>
      <c r="I336" s="12">
        <v>6.7250935224431069E-5</v>
      </c>
      <c r="J336" s="12">
        <f t="array" ref="J336:K337">MMULT(TRANSPOSE(D334:E334),D334:E334)</f>
        <v>9.8209352160684675E-6</v>
      </c>
      <c r="K336" s="12">
        <v>1.3756739315744937E-4</v>
      </c>
      <c r="L336" s="6">
        <f t="shared" ref="L336" si="1743">SQRT(H336)</f>
        <v>7.4050858442438368E-3</v>
      </c>
      <c r="M336" s="6">
        <f>0</f>
        <v>0</v>
      </c>
      <c r="N336" s="6">
        <f t="array" ref="N336:O337">MMULT(MMULT(MINVERSE(L336:M337),H336:I337),MINVERSE(L336:M337))</f>
        <v>0.99999999999999967</v>
      </c>
      <c r="O336" s="6">
        <v>0.6047589762270642</v>
      </c>
      <c r="P336" s="3">
        <f t="shared" ref="P336" si="1744">SQRT(B$3 + B$4*J334 + B$5*P334^2)</f>
        <v>6.5986396822898452E-3</v>
      </c>
      <c r="Q336" s="1">
        <f t="shared" ref="Q336" si="1745">Q334</f>
        <v>0</v>
      </c>
      <c r="R336" s="12">
        <f t="array" ref="R336:S337">MMULT(MMULT(P336:Q337,N336:O337),P336:Q337)</f>
        <v>4.3542045656690211E-5</v>
      </c>
      <c r="S336" s="12">
        <v>5.8609684159516645E-5</v>
      </c>
      <c r="T336" s="4" cm="1">
        <f t="array" ref="T336">-1/2*(IFERROR(2*LN(2*PI()) + LN(MDETERM(R336:S337)) + MMULT(MMULT(D336:E336,MINVERSE(R336:S337)),TRANSPOSE(D336:E336)),1000000000))</f>
        <v>7.0004460863301787</v>
      </c>
    </row>
    <row r="337" spans="1:20" x14ac:dyDescent="0.25">
      <c r="A337" s="9"/>
      <c r="B337" s="10"/>
      <c r="C337" s="10"/>
      <c r="D337" s="10"/>
      <c r="E337" s="10"/>
      <c r="F337" s="5"/>
      <c r="G337" s="5"/>
      <c r="H337" s="12">
        <v>6.7250935224431069E-5</v>
      </c>
      <c r="I337" s="12">
        <v>2.2551312084373204E-4</v>
      </c>
      <c r="J337" s="12">
        <v>1.3756739315744937E-4</v>
      </c>
      <c r="K337" s="12">
        <v>1.9269842681756582E-3</v>
      </c>
      <c r="L337" s="6">
        <f>0</f>
        <v>0</v>
      </c>
      <c r="M337" s="6">
        <f t="shared" ref="M337" si="1746">SQRT(I337)</f>
        <v>1.5017094287635408E-2</v>
      </c>
      <c r="N337" s="6">
        <v>0.6047589762270642</v>
      </c>
      <c r="O337" s="6">
        <v>1.0000000000000002</v>
      </c>
      <c r="P337" s="1">
        <f t="shared" ref="P337" si="1747">P335</f>
        <v>0</v>
      </c>
      <c r="Q337" s="3">
        <f t="shared" ref="Q337" si="1748">SQRT(C$3 + C$4*K335 + C$5*Q335^2)</f>
        <v>1.4686984733415552E-2</v>
      </c>
      <c r="R337" s="12">
        <v>5.8609684159516652E-5</v>
      </c>
      <c r="S337" s="12">
        <v>2.1570752055958157E-4</v>
      </c>
    </row>
    <row r="338" spans="1:20" x14ac:dyDescent="0.25">
      <c r="A338" s="13">
        <f t="shared" ref="A338" si="1749">A336+1</f>
        <v>162</v>
      </c>
      <c r="B338" s="10" cm="1">
        <f t="array" ref="B338">INDEX(DCC_results!B$17:B$1274,$A338)</f>
        <v>-1.0703327545608099E-2</v>
      </c>
      <c r="C338" s="10" cm="1">
        <f t="array" ref="C338">INDEX(DCC_results!C$17:C$1274,$A338)</f>
        <v>-5.2732820302562322E-3</v>
      </c>
      <c r="D338" s="10">
        <f t="shared" ref="D338" si="1750">B338-B$2</f>
        <v>-1.1449482482643807E-2</v>
      </c>
      <c r="E338" s="10">
        <f t="shared" ref="E338" si="1751">C338-C$2</f>
        <v>-6.8762559105480913E-3</v>
      </c>
      <c r="F338" s="5">
        <f t="shared" ref="F338" si="1752">D338^2</f>
        <v>1.310906491203674E-4</v>
      </c>
      <c r="G338" s="5">
        <f t="shared" ref="G338" si="1753">E338^2</f>
        <v>4.7282895347347558E-5</v>
      </c>
      <c r="H338" s="12">
        <f t="array" ref="H338:I339">(1-B$11-B$12)*F$4:G$5 + B$11*J336:K337 + B$12*H336:I337</f>
        <v>5.3731001304939539E-5</v>
      </c>
      <c r="I338" s="12">
        <v>7.4542505863778308E-5</v>
      </c>
      <c r="J338" s="12">
        <f t="array" ref="J338:K339">MMULT(TRANSPOSE(D336:E336),D336:E336)</f>
        <v>4.1244588015852217E-5</v>
      </c>
      <c r="K338" s="12">
        <v>1.3371643254065324E-5</v>
      </c>
      <c r="L338" s="6">
        <f t="shared" ref="L338" si="1754">SQRT(H338)</f>
        <v>7.3301433345426157E-3</v>
      </c>
      <c r="M338" s="6">
        <f>0</f>
        <v>0</v>
      </c>
      <c r="N338" s="6">
        <f t="array" ref="N338:O339">MMULT(MMULT(MINVERSE(L338:M339),H338:I339),MINVERSE(L338:M339))</f>
        <v>1.0000000000000002</v>
      </c>
      <c r="O338" s="6">
        <v>0.53545529739950981</v>
      </c>
      <c r="P338" s="3">
        <f t="shared" ref="P338" si="1755">SQRT(B$3 + B$4*J336 + B$5*P336^2)</f>
        <v>6.3673525123899011E-3</v>
      </c>
      <c r="Q338" s="1">
        <f t="shared" ref="Q338" si="1756">Q336</f>
        <v>0</v>
      </c>
      <c r="R338" s="12">
        <f t="array" ref="R338:S339">MMULT(MMULT(P338:Q339,N338:O339),P338:Q339)</f>
        <v>4.0543178017037995E-5</v>
      </c>
      <c r="S338" s="12">
        <v>6.6612416928108932E-5</v>
      </c>
      <c r="T338" s="4" cm="1">
        <f t="array" ref="T338">-1/2*(IFERROR(2*LN(2*PI()) + LN(MDETERM(R338:S339)) + MMULT(MMULT(D338:E338,MINVERSE(R338:S339)),TRANSPOSE(D338:E338)),1000000000))</f>
        <v>5.4447703306525774</v>
      </c>
    </row>
    <row r="339" spans="1:20" x14ac:dyDescent="0.25">
      <c r="A339" s="9"/>
      <c r="B339" s="10"/>
      <c r="C339" s="10"/>
      <c r="D339" s="10"/>
      <c r="E339" s="10"/>
      <c r="F339" s="5"/>
      <c r="G339" s="5"/>
      <c r="H339" s="12">
        <v>7.4542505863778308E-5</v>
      </c>
      <c r="I339" s="12">
        <v>3.6069207756117609E-4</v>
      </c>
      <c r="J339" s="12">
        <v>1.3371643254065324E-5</v>
      </c>
      <c r="K339" s="12">
        <v>4.3351346665232575E-6</v>
      </c>
      <c r="L339" s="6">
        <f>0</f>
        <v>0</v>
      </c>
      <c r="M339" s="6">
        <f t="shared" ref="M339" si="1757">SQRT(I339)</f>
        <v>1.8991895049235506E-2</v>
      </c>
      <c r="N339" s="6">
        <v>0.53545529739950981</v>
      </c>
      <c r="O339" s="6">
        <v>1</v>
      </c>
      <c r="P339" s="1">
        <f t="shared" ref="P339" si="1758">P337</f>
        <v>0</v>
      </c>
      <c r="Q339" s="3">
        <f t="shared" ref="Q339" si="1759">SQRT(C$3 + C$4*K337 + C$5*Q337^2)</f>
        <v>1.9537683859789046E-2</v>
      </c>
      <c r="R339" s="12">
        <v>6.6612416928108932E-5</v>
      </c>
      <c r="S339" s="12">
        <v>3.8172109060506139E-4</v>
      </c>
    </row>
    <row r="340" spans="1:20" x14ac:dyDescent="0.25">
      <c r="A340" s="13">
        <f t="shared" ref="A340" si="1760">A338+1</f>
        <v>163</v>
      </c>
      <c r="B340" s="10" cm="1">
        <f t="array" ref="B340">INDEX(DCC_results!B$17:B$1274,$A340)</f>
        <v>-5.7750102180655905E-3</v>
      </c>
      <c r="C340" s="10" cm="1">
        <f t="array" ref="C340">INDEX(DCC_results!C$17:C$1274,$A340)</f>
        <v>-1.3895614457831273E-2</v>
      </c>
      <c r="D340" s="10">
        <f t="shared" ref="D340" si="1761">B340-B$2</f>
        <v>-6.5211651551012988E-3</v>
      </c>
      <c r="E340" s="10">
        <f t="shared" ref="E340" si="1762">C340-C$2</f>
        <v>-1.5498588338123133E-2</v>
      </c>
      <c r="F340" s="5">
        <f t="shared" ref="F340" si="1763">D340^2</f>
        <v>4.2525594980107348E-5</v>
      </c>
      <c r="G340" s="5">
        <f t="shared" ref="G340" si="1764">E340^2</f>
        <v>2.4020624047460637E-4</v>
      </c>
      <c r="H340" s="12">
        <f t="array" ref="H340:I341">(1-B$11-B$12)*F$4:G$5 + B$11*J338:K339 + B$12*H338:I339</f>
        <v>5.5403532369852301E-5</v>
      </c>
      <c r="I340" s="12">
        <v>6.9914912943031037E-5</v>
      </c>
      <c r="J340" s="12">
        <f t="array" ref="J340:K341">MMULT(TRANSPOSE(D338:E338),D338:E338)</f>
        <v>1.310906491203674E-4</v>
      </c>
      <c r="K340" s="12">
        <v>7.8729571593996308E-5</v>
      </c>
      <c r="L340" s="6">
        <f t="shared" ref="L340" si="1765">SQRT(H340)</f>
        <v>7.4433549136026225E-3</v>
      </c>
      <c r="M340" s="6">
        <f>0</f>
        <v>0</v>
      </c>
      <c r="N340" s="6">
        <f t="array" ref="N340:O341">MMULT(MMULT(MINVERSE(L340:M341),H340:I341),MINVERSE(L340:M341))</f>
        <v>0.99999999999999989</v>
      </c>
      <c r="O340" s="6">
        <v>0.53858090321222118</v>
      </c>
      <c r="P340" s="3">
        <f t="shared" ref="P340" si="1766">SQRT(B$3 + B$4*J338 + B$5*P338^2)</f>
        <v>6.5755904110936896E-3</v>
      </c>
      <c r="Q340" s="1">
        <f t="shared" ref="Q340" si="1767">Q338</f>
        <v>0</v>
      </c>
      <c r="R340" s="12">
        <f t="array" ref="R340:S341">MMULT(MMULT(P340:Q341,N340:O341),P340:Q341)</f>
        <v>4.323838925446727E-5</v>
      </c>
      <c r="S340" s="12">
        <v>6.4309826475717911E-5</v>
      </c>
      <c r="T340" s="4" cm="1">
        <f t="array" ref="T340">-1/2*(IFERROR(2*LN(2*PI()) + LN(MDETERM(R340:S341)) + MMULT(MMULT(D340:E340,MINVERSE(R340:S341)),TRANSPOSE(D340:E340)),1000000000))</f>
        <v>6.8028036753171781</v>
      </c>
    </row>
    <row r="341" spans="1:20" x14ac:dyDescent="0.25">
      <c r="A341" s="9"/>
      <c r="B341" s="10"/>
      <c r="C341" s="10"/>
      <c r="D341" s="10"/>
      <c r="E341" s="10"/>
      <c r="F341" s="5"/>
      <c r="G341" s="5"/>
      <c r="H341" s="12">
        <v>6.9914912943031037E-5</v>
      </c>
      <c r="I341" s="12">
        <v>3.041587304772933E-4</v>
      </c>
      <c r="J341" s="12">
        <v>7.8729571593996308E-5</v>
      </c>
      <c r="K341" s="12">
        <v>4.7282895347347558E-5</v>
      </c>
      <c r="L341" s="6">
        <f>0</f>
        <v>0</v>
      </c>
      <c r="M341" s="6">
        <f t="shared" ref="M341" si="1768">SQRT(I341)</f>
        <v>1.7440147088751669E-2</v>
      </c>
      <c r="N341" s="6">
        <v>0.53858090321222118</v>
      </c>
      <c r="O341" s="6">
        <v>1</v>
      </c>
      <c r="P341" s="1">
        <f t="shared" ref="P341" si="1769">P339</f>
        <v>0</v>
      </c>
      <c r="Q341" s="3">
        <f t="shared" ref="Q341" si="1770">SQRT(C$3 + C$4*K339 + C$5*Q339^2)</f>
        <v>1.815898767913476E-2</v>
      </c>
      <c r="R341" s="12">
        <v>6.4309826475717911E-5</v>
      </c>
      <c r="S341" s="12">
        <v>3.2974883353096803E-4</v>
      </c>
    </row>
    <row r="342" spans="1:20" x14ac:dyDescent="0.25">
      <c r="A342" s="13">
        <f t="shared" ref="A342" si="1771">A340+1</f>
        <v>164</v>
      </c>
      <c r="B342" s="10" cm="1">
        <f t="array" ref="B342">INDEX(DCC_results!B$17:B$1274,$A342)</f>
        <v>1.2386102029366963E-2</v>
      </c>
      <c r="C342" s="10" cm="1">
        <f t="array" ref="C342">INDEX(DCC_results!C$17:C$1274,$A342)</f>
        <v>4.9686407092495166E-3</v>
      </c>
      <c r="D342" s="10">
        <f t="shared" ref="D342" si="1772">B342-B$2</f>
        <v>1.1639947092331255E-2</v>
      </c>
      <c r="E342" s="10">
        <f t="shared" ref="E342" si="1773">C342-C$2</f>
        <v>3.3656668289576571E-3</v>
      </c>
      <c r="F342" s="5">
        <f t="shared" ref="F342" si="1774">D342^2</f>
        <v>1.3548836831227083E-4</v>
      </c>
      <c r="G342" s="5">
        <f t="shared" ref="G342" si="1775">E342^2</f>
        <v>1.132771320354589E-5</v>
      </c>
      <c r="H342" s="12">
        <f t="array" ref="H342:I343">(1-B$11-B$12)*F$4:G$5 + B$11*J340:K341 + B$12*H340:I341</f>
        <v>6.3457330318107135E-5</v>
      </c>
      <c r="I342" s="12">
        <v>7.1814768062256916E-5</v>
      </c>
      <c r="J342" s="12">
        <f t="array" ref="J342:K343">MMULT(TRANSPOSE(D340:E340),D340:E340)</f>
        <v>4.2525594980107348E-5</v>
      </c>
      <c r="K342" s="12">
        <v>1.0106885422382792E-4</v>
      </c>
      <c r="L342" s="6">
        <f t="shared" ref="L342" si="1776">SQRT(H342)</f>
        <v>7.9660109413750586E-3</v>
      </c>
      <c r="M342" s="6">
        <f>0</f>
        <v>0</v>
      </c>
      <c r="N342" s="6">
        <f t="array" ref="N342:O343">MMULT(MMULT(MINVERSE(L342:M343),H342:I343),MINVERSE(L342:M343))</f>
        <v>0.99999999999999989</v>
      </c>
      <c r="O342" s="6">
        <v>0.54948757306587948</v>
      </c>
      <c r="P342" s="3">
        <f t="shared" ref="P342" si="1777">SQRT(B$3 + B$4*J340 + B$5*P340^2)</f>
        <v>7.6965895158359532E-3</v>
      </c>
      <c r="Q342" s="1">
        <f t="shared" ref="Q342" si="1778">Q340</f>
        <v>0</v>
      </c>
      <c r="R342" s="12">
        <f t="array" ref="R342:S343">MMULT(MMULT(P342:Q343,N342:O343),P342:Q343)</f>
        <v>5.9237490175275907E-5</v>
      </c>
      <c r="S342" s="12">
        <v>7.2366143106162044E-5</v>
      </c>
      <c r="T342" s="4" cm="1">
        <f t="array" ref="T342">-1/2*(IFERROR(2*LN(2*PI()) + LN(MDETERM(R342:S343)) + MMULT(MMULT(D342:E342,MINVERSE(R342:S343)),TRANSPOSE(D342:E342)),1000000000))</f>
        <v>5.8450430928937207</v>
      </c>
    </row>
    <row r="343" spans="1:20" x14ac:dyDescent="0.25">
      <c r="A343" s="9"/>
      <c r="B343" s="10"/>
      <c r="C343" s="10"/>
      <c r="D343" s="10"/>
      <c r="E343" s="10"/>
      <c r="F343" s="5"/>
      <c r="G343" s="5"/>
      <c r="H343" s="12">
        <v>7.1814768062256916E-5</v>
      </c>
      <c r="I343" s="12">
        <v>2.6917205926995296E-4</v>
      </c>
      <c r="J343" s="12">
        <v>1.0106885422382792E-4</v>
      </c>
      <c r="K343" s="12">
        <v>2.4020624047460637E-4</v>
      </c>
      <c r="L343" s="6">
        <f>0</f>
        <v>0</v>
      </c>
      <c r="M343" s="6">
        <f t="shared" ref="M343" si="1779">SQRT(I343)</f>
        <v>1.6406463947784514E-2</v>
      </c>
      <c r="N343" s="6">
        <v>0.54948757306587948</v>
      </c>
      <c r="O343" s="6">
        <v>0.99999999999999978</v>
      </c>
      <c r="P343" s="1">
        <f t="shared" ref="P343" si="1780">P341</f>
        <v>0</v>
      </c>
      <c r="Q343" s="3">
        <f t="shared" ref="Q343" si="1781">SQRT(C$3 + C$4*K341 + C$5*Q341^2)</f>
        <v>1.7111151115935794E-2</v>
      </c>
      <c r="R343" s="12">
        <v>7.2366143106162044E-5</v>
      </c>
      <c r="S343" s="12">
        <v>2.9279149251239072E-4</v>
      </c>
    </row>
    <row r="344" spans="1:20" x14ac:dyDescent="0.25">
      <c r="A344" s="13">
        <f t="shared" ref="A344" si="1782">A342+1</f>
        <v>165</v>
      </c>
      <c r="B344" s="10" cm="1">
        <f t="array" ref="B344">INDEX(DCC_results!B$17:B$1274,$A344)</f>
        <v>7.3187626895976354E-3</v>
      </c>
      <c r="C344" s="10" cm="1">
        <f t="array" ref="C344">INDEX(DCC_results!C$17:C$1274,$A344)</f>
        <v>-3.1609662234062252E-3</v>
      </c>
      <c r="D344" s="10">
        <f t="shared" ref="D344" si="1783">B344-B$2</f>
        <v>6.5726077525619271E-3</v>
      </c>
      <c r="E344" s="10">
        <f t="shared" ref="E344" si="1784">C344-C$2</f>
        <v>-4.7639401036980843E-3</v>
      </c>
      <c r="F344" s="5">
        <f t="shared" ref="F344" si="1785">D344^2</f>
        <v>4.3199172669037147E-5</v>
      </c>
      <c r="G344" s="5">
        <f t="shared" ref="G344" si="1786">E344^2</f>
        <v>2.2695125311622914E-5</v>
      </c>
      <c r="H344" s="12">
        <f t="array" ref="H344:I345">(1-B$11-B$12)*F$4:G$5 + B$11*J342:K343 + B$12*H342:I343</f>
        <v>6.2090694743666754E-5</v>
      </c>
      <c r="I344" s="12">
        <v>7.482250103945077E-5</v>
      </c>
      <c r="J344" s="12">
        <f t="array" ref="J344:K345">MMULT(TRANSPOSE(D342:E342),D342:E342)</f>
        <v>1.3548836831227083E-4</v>
      </c>
      <c r="K344" s="12">
        <v>3.9176183819481438E-5</v>
      </c>
      <c r="L344" s="6">
        <f t="shared" ref="L344" si="1787">SQRT(H344)</f>
        <v>7.8797648913953491E-3</v>
      </c>
      <c r="M344" s="6">
        <f>0</f>
        <v>0</v>
      </c>
      <c r="N344" s="6">
        <f t="array" ref="N344:O345">MMULT(MMULT(MINVERSE(L344:M345),H344:I345),MINVERSE(L344:M345))</f>
        <v>1</v>
      </c>
      <c r="O344" s="6">
        <v>0.58851017398719085</v>
      </c>
      <c r="P344" s="3">
        <f t="shared" ref="P344" si="1788">SQRT(B$3 + B$4*J342 + B$5*P342^2)</f>
        <v>7.5627337552731334E-3</v>
      </c>
      <c r="Q344" s="1">
        <f t="shared" ref="Q344" si="1789">Q342</f>
        <v>0</v>
      </c>
      <c r="R344" s="12">
        <f t="array" ref="R344:S345">MMULT(MMULT(P344:Q345,N344:O345),P344:Q345)</f>
        <v>5.7194941853147674E-5</v>
      </c>
      <c r="S344" s="12">
        <v>7.473734943454525E-5</v>
      </c>
      <c r="T344" s="4" cm="1">
        <f t="array" ref="T344">-1/2*(IFERROR(2*LN(2*PI()) + LN(MDETERM(R344:S345)) + MMULT(MMULT(D344:E344,MINVERSE(R344:S345)),TRANSPOSE(D344:E344)),1000000000))</f>
        <v>6.4847791540508339</v>
      </c>
    </row>
    <row r="345" spans="1:20" x14ac:dyDescent="0.25">
      <c r="A345" s="9"/>
      <c r="B345" s="10"/>
      <c r="C345" s="10"/>
      <c r="D345" s="10"/>
      <c r="E345" s="10"/>
      <c r="F345" s="5"/>
      <c r="G345" s="5"/>
      <c r="H345" s="12">
        <v>7.482250103945077E-5</v>
      </c>
      <c r="I345" s="12">
        <v>2.6033344908760029E-4</v>
      </c>
      <c r="J345" s="12">
        <v>3.9176183819481438E-5</v>
      </c>
      <c r="K345" s="12">
        <v>1.132771320354589E-5</v>
      </c>
      <c r="L345" s="6">
        <f>0</f>
        <v>0</v>
      </c>
      <c r="M345" s="6">
        <f t="shared" ref="M345" si="1790">SQRT(I345)</f>
        <v>1.6134852000796299E-2</v>
      </c>
      <c r="N345" s="6">
        <v>0.58851017398719074</v>
      </c>
      <c r="O345" s="6">
        <v>0.99999999999999978</v>
      </c>
      <c r="P345" s="1">
        <f t="shared" ref="P345" si="1791">P343</f>
        <v>0</v>
      </c>
      <c r="Q345" s="3">
        <f t="shared" ref="Q345" si="1792">SQRT(C$3 + C$4*K343 + C$5*Q343^2)</f>
        <v>1.6792095863473751E-2</v>
      </c>
      <c r="R345" s="12">
        <v>7.4737349434545237E-5</v>
      </c>
      <c r="S345" s="12">
        <v>2.8197448348809217E-4</v>
      </c>
    </row>
    <row r="346" spans="1:20" x14ac:dyDescent="0.25">
      <c r="A346" s="13">
        <f t="shared" ref="A346" si="1793">A344+1</f>
        <v>166</v>
      </c>
      <c r="B346" s="10" cm="1">
        <f t="array" ref="B346">INDEX(DCC_results!B$17:B$1274,$A346)</f>
        <v>2.8455303831442791E-5</v>
      </c>
      <c r="C346" s="10" cm="1">
        <f t="array" ref="C346">INDEX(DCC_results!C$17:C$1274,$A346)</f>
        <v>-5.0409953668102414E-3</v>
      </c>
      <c r="D346" s="10">
        <f t="shared" ref="D346" si="1794">B346-B$2</f>
        <v>-7.1769963320426552E-4</v>
      </c>
      <c r="E346" s="10">
        <f t="shared" ref="E346" si="1795">C346-C$2</f>
        <v>-6.6439692471021005E-3</v>
      </c>
      <c r="F346" s="5">
        <f t="shared" ref="F346" si="1796">D346^2</f>
        <v>5.1509276350153727E-7</v>
      </c>
      <c r="G346" s="5">
        <f t="shared" ref="G346" si="1797">E346^2</f>
        <v>4.414232735643845E-5</v>
      </c>
      <c r="H346" s="12">
        <f t="array" ref="H346:I347">(1-B$11-B$12)*F$4:G$5 + B$11*J344:K345 + B$12*H344:I345</f>
        <v>6.8325882034822087E-5</v>
      </c>
      <c r="I346" s="12">
        <v>7.2092303299929565E-5</v>
      </c>
      <c r="J346" s="12">
        <f t="array" ref="J346:K347">MMULT(TRANSPOSE(D344:E344),D344:E344)</f>
        <v>4.3199172669037147E-5</v>
      </c>
      <c r="K346" s="12">
        <v>-3.13115096583067E-5</v>
      </c>
      <c r="L346" s="6">
        <f t="shared" ref="L346" si="1798">SQRT(H346)</f>
        <v>8.265947134770588E-3</v>
      </c>
      <c r="M346" s="6">
        <f>0</f>
        <v>0</v>
      </c>
      <c r="N346" s="6">
        <f t="array" ref="N346:O347">MMULT(MMULT(MINVERSE(L346:M347),H346:I347),MINVERSE(L346:M347))</f>
        <v>1</v>
      </c>
      <c r="O346" s="6">
        <v>0.56686897270776992</v>
      </c>
      <c r="P346" s="3">
        <f t="shared" ref="P346" si="1799">SQRT(B$3 + B$4*J344 + B$5*P344^2)</f>
        <v>8.3781759659012807E-3</v>
      </c>
      <c r="Q346" s="1">
        <f t="shared" ref="Q346" si="1800">Q344</f>
        <v>0</v>
      </c>
      <c r="R346" s="12">
        <f t="array" ref="R346:S347">MMULT(MMULT(P346:Q347,N346:O347),P346:Q347)</f>
        <v>7.0193832515605861E-5</v>
      </c>
      <c r="S346" s="12">
        <v>7.5338763605955244E-5</v>
      </c>
      <c r="T346" s="4" cm="1">
        <f t="array" ref="T346">-1/2*(IFERROR(2*LN(2*PI()) + LN(MDETERM(R346:S347)) + MMULT(MMULT(D346:E346,MINVERSE(R346:S347)),TRANSPOSE(D346:E346)),1000000000))</f>
        <v>7.1771505083920468</v>
      </c>
    </row>
    <row r="347" spans="1:20" x14ac:dyDescent="0.25">
      <c r="A347" s="9"/>
      <c r="B347" s="10"/>
      <c r="C347" s="10"/>
      <c r="D347" s="10"/>
      <c r="E347" s="10"/>
      <c r="F347" s="5"/>
      <c r="G347" s="5"/>
      <c r="H347" s="12">
        <v>7.2092303299929565E-5</v>
      </c>
      <c r="I347" s="12">
        <v>2.3671576478160848E-4</v>
      </c>
      <c r="J347" s="12">
        <v>-3.13115096583067E-5</v>
      </c>
      <c r="K347" s="12">
        <v>2.2695125311622914E-5</v>
      </c>
      <c r="L347" s="6">
        <f>0</f>
        <v>0</v>
      </c>
      <c r="M347" s="6">
        <f t="shared" ref="M347" si="1801">SQRT(I347)</f>
        <v>1.5385570018091902E-2</v>
      </c>
      <c r="N347" s="6">
        <v>0.56686897270776992</v>
      </c>
      <c r="O347" s="6">
        <v>0.99999999999999989</v>
      </c>
      <c r="P347" s="1">
        <f t="shared" ref="P347" si="1802">P345</f>
        <v>0</v>
      </c>
      <c r="Q347" s="3">
        <f t="shared" ref="Q347" si="1803">SQRT(C$3 + C$4*K345 + C$5*Q345^2)</f>
        <v>1.5863036530446798E-2</v>
      </c>
      <c r="R347" s="12">
        <v>7.5338763605955231E-5</v>
      </c>
      <c r="S347" s="12">
        <v>2.5163592796628953E-4</v>
      </c>
    </row>
    <row r="348" spans="1:20" x14ac:dyDescent="0.25">
      <c r="A348" s="13">
        <f t="shared" ref="A348" si="1804">A346+1</f>
        <v>167</v>
      </c>
      <c r="B348" s="10" cm="1">
        <f t="array" ref="B348">INDEX(DCC_results!B$17:B$1274,$A348)</f>
        <v>-2.2716171163267296E-3</v>
      </c>
      <c r="C348" s="10" cm="1">
        <f t="array" ref="C348">INDEX(DCC_results!C$17:C$1274,$A348)</f>
        <v>-8.743972910223885E-3</v>
      </c>
      <c r="D348" s="10">
        <f t="shared" ref="D348" si="1805">B348-B$2</f>
        <v>-3.0177720533624379E-3</v>
      </c>
      <c r="E348" s="10">
        <f t="shared" ref="E348" si="1806">C348-C$2</f>
        <v>-1.0346946790515744E-2</v>
      </c>
      <c r="F348" s="5">
        <f t="shared" ref="F348" si="1807">D348^2</f>
        <v>9.1069481660553447E-6</v>
      </c>
      <c r="G348" s="5">
        <f t="shared" ref="G348" si="1808">E348^2</f>
        <v>1.0705930788576406E-4</v>
      </c>
      <c r="H348" s="12">
        <f t="array" ref="H348:I349">(1-B$11-B$12)*F$4:G$5 + B$11*J346:K347 + B$12*H346:I347</f>
        <v>6.5440472863468593E-5</v>
      </c>
      <c r="I348" s="12">
        <v>6.4813232209479324E-5</v>
      </c>
      <c r="J348" s="12">
        <f t="array" ref="J348:K349">MMULT(TRANSPOSE(D346:E346),D346:E346)</f>
        <v>5.1509276350153727E-7</v>
      </c>
      <c r="K348" s="12">
        <v>4.7683742916655976E-6</v>
      </c>
      <c r="L348" s="6">
        <f t="shared" ref="L348" si="1809">SQRT(H348)</f>
        <v>8.0895285934020032E-3</v>
      </c>
      <c r="M348" s="6">
        <f>0</f>
        <v>0</v>
      </c>
      <c r="N348" s="6">
        <f t="array" ref="N348:O349">MMULT(MMULT(MINVERSE(L348:M349),H348:I349),MINVERSE(L348:M349))</f>
        <v>1</v>
      </c>
      <c r="O348" s="6">
        <v>0.53822313050804838</v>
      </c>
      <c r="P348" s="3">
        <f t="shared" ref="P348" si="1810">SQRT(B$3 + B$4*J346 + B$5*P346^2)</f>
        <v>8.0847103339720238E-3</v>
      </c>
      <c r="Q348" s="1">
        <f t="shared" ref="Q348" si="1811">Q346</f>
        <v>0</v>
      </c>
      <c r="R348" s="12">
        <f t="array" ref="R348:S349">MMULT(MMULT(P348:Q349,N348:O349),P348:Q349)</f>
        <v>6.5362541184234039E-5</v>
      </c>
      <c r="S348" s="12">
        <v>6.5813403487209967E-5</v>
      </c>
      <c r="T348" s="4" cm="1">
        <f t="array" ref="T348">-1/2*(IFERROR(2*LN(2*PI()) + LN(MDETERM(R348:S349)) + MMULT(MMULT(D348:E348,MINVERSE(R348:S349)),TRANSPOSE(D348:E348)),1000000000))</f>
        <v>7.1083307106802289</v>
      </c>
    </row>
    <row r="349" spans="1:20" x14ac:dyDescent="0.25">
      <c r="A349" s="9"/>
      <c r="B349" s="10"/>
      <c r="C349" s="10"/>
      <c r="D349" s="10"/>
      <c r="E349" s="10"/>
      <c r="F349" s="5"/>
      <c r="G349" s="5"/>
      <c r="H349" s="12">
        <v>6.4813232209479324E-5</v>
      </c>
      <c r="I349" s="12">
        <v>2.2159309098790028E-4</v>
      </c>
      <c r="J349" s="12">
        <v>4.7683742916655976E-6</v>
      </c>
      <c r="K349" s="12">
        <v>4.414232735643845E-5</v>
      </c>
      <c r="L349" s="6">
        <f>0</f>
        <v>0</v>
      </c>
      <c r="M349" s="6">
        <f t="shared" ref="M349" si="1812">SQRT(I349)</f>
        <v>1.4886003190510887E-2</v>
      </c>
      <c r="N349" s="6">
        <v>0.53822313050804838</v>
      </c>
      <c r="O349" s="6">
        <v>0.99999999999999978</v>
      </c>
      <c r="P349" s="1">
        <f t="shared" ref="P349" si="1813">P347</f>
        <v>0</v>
      </c>
      <c r="Q349" s="3">
        <f t="shared" ref="Q349" si="1814">SQRT(C$3 + C$4*K347 + C$5*Q347^2)</f>
        <v>1.5124726442076674E-2</v>
      </c>
      <c r="R349" s="12">
        <v>6.5813403487209967E-5</v>
      </c>
      <c r="S349" s="12">
        <v>2.2875734994765327E-4</v>
      </c>
    </row>
    <row r="350" spans="1:20" x14ac:dyDescent="0.25">
      <c r="A350" s="13">
        <f t="shared" ref="A350" si="1815">A348+1</f>
        <v>168</v>
      </c>
      <c r="B350" s="10" cm="1">
        <f t="array" ref="B350">INDEX(DCC_results!B$17:B$1274,$A350)</f>
        <v>-2.7568636398206392E-3</v>
      </c>
      <c r="C350" s="10" cm="1">
        <f t="array" ref="C350">INDEX(DCC_results!C$17:C$1274,$A350)</f>
        <v>-2.3577905240629637E-2</v>
      </c>
      <c r="D350" s="10">
        <f t="shared" ref="D350" si="1816">B350-B$2</f>
        <v>-3.5030185768563475E-3</v>
      </c>
      <c r="E350" s="10">
        <f t="shared" ref="E350" si="1817">C350-C$2</f>
        <v>-2.5180879120921498E-2</v>
      </c>
      <c r="F350" s="5">
        <f t="shared" ref="F350" si="1818">D350^2</f>
        <v>1.227113914980067E-5</v>
      </c>
      <c r="G350" s="5">
        <f t="shared" ref="G350" si="1819">E350^2</f>
        <v>6.3407667330246025E-4</v>
      </c>
      <c r="H350" s="12">
        <f t="array" ref="H350:I351">(1-B$11-B$12)*F$4:G$5 + B$11*J348:K349 + B$12*H348:I349</f>
        <v>6.0197977659534689E-5</v>
      </c>
      <c r="I350" s="12">
        <v>6.2661721619115688E-5</v>
      </c>
      <c r="J350" s="12">
        <f t="array" ref="J350:K351">MMULT(TRANSPOSE(D348:E348),D348:E348)</f>
        <v>9.1069481660553447E-6</v>
      </c>
      <c r="K350" s="12">
        <v>3.1224726862046583E-5</v>
      </c>
      <c r="L350" s="6">
        <f t="shared" ref="L350" si="1820">SQRT(H350)</f>
        <v>7.7587355709248587E-3</v>
      </c>
      <c r="M350" s="6">
        <f>0</f>
        <v>0</v>
      </c>
      <c r="N350" s="6">
        <f t="array" ref="N350:O351">MMULT(MMULT(MINVERSE(L350:M351),H350:I351),MINVERSE(L350:M351))</f>
        <v>1</v>
      </c>
      <c r="O350" s="6">
        <v>0.55337594182311234</v>
      </c>
      <c r="P350" s="3">
        <f t="shared" ref="P350" si="1821">SQRT(B$3 + B$4*J348 + B$5*P348^2)</f>
        <v>7.4262168225627716E-3</v>
      </c>
      <c r="Q350" s="1">
        <f t="shared" ref="Q350" si="1822">Q348</f>
        <v>0</v>
      </c>
      <c r="R350" s="12">
        <f t="array" ref="R350:S351">MMULT(MMULT(P350:Q351,N350:O351),P350:Q351)</f>
        <v>5.5148696295714305E-5</v>
      </c>
      <c r="S350" s="12">
        <v>5.9938066224442794E-5</v>
      </c>
      <c r="T350" s="4" cm="1">
        <f t="array" ref="T350">-1/2*(IFERROR(2*LN(2*PI()) + LN(MDETERM(R350:S351)) + MMULT(MMULT(D350:E350,MINVERSE(R350:S351)),TRANSPOSE(D350:E350)),1000000000))</f>
        <v>5.8164814361735484</v>
      </c>
    </row>
    <row r="351" spans="1:20" x14ac:dyDescent="0.25">
      <c r="A351" s="9"/>
      <c r="B351" s="10"/>
      <c r="C351" s="10"/>
      <c r="D351" s="10"/>
      <c r="E351" s="10"/>
      <c r="F351" s="5"/>
      <c r="G351" s="5"/>
      <c r="H351" s="12">
        <v>6.2661721619115688E-5</v>
      </c>
      <c r="I351" s="12">
        <v>2.1300127152954602E-4</v>
      </c>
      <c r="J351" s="12">
        <v>3.1224726862046583E-5</v>
      </c>
      <c r="K351" s="12">
        <v>1.0705930788576406E-4</v>
      </c>
      <c r="L351" s="6">
        <f>0</f>
        <v>0</v>
      </c>
      <c r="M351" s="6">
        <f t="shared" ref="M351" si="1823">SQRT(I351)</f>
        <v>1.4594563081145869E-2</v>
      </c>
      <c r="N351" s="6">
        <v>0.55337594182311234</v>
      </c>
      <c r="O351" s="6">
        <v>1</v>
      </c>
      <c r="P351" s="1">
        <f t="shared" ref="P351" si="1824">P349</f>
        <v>0</v>
      </c>
      <c r="Q351" s="3">
        <f t="shared" ref="Q351" si="1825">SQRT(C$3 + C$4*K349 + C$5*Q349^2)</f>
        <v>1.4585281917285966E-2</v>
      </c>
      <c r="R351" s="12">
        <v>5.9938066224442794E-5</v>
      </c>
      <c r="S351" s="12">
        <v>2.12730448606709E-4</v>
      </c>
    </row>
    <row r="352" spans="1:20" x14ac:dyDescent="0.25">
      <c r="A352" s="13">
        <f t="shared" ref="A352" si="1826">A350+1</f>
        <v>169</v>
      </c>
      <c r="B352" s="10" cm="1">
        <f t="array" ref="B352">INDEX(DCC_results!B$17:B$1274,$A352)</f>
        <v>-2.2497187851517886E-3</v>
      </c>
      <c r="C352" s="10" cm="1">
        <f t="array" ref="C352">INDEX(DCC_results!C$17:C$1274,$A352)</f>
        <v>-3.2083788176839323E-2</v>
      </c>
      <c r="D352" s="10">
        <f t="shared" ref="D352" si="1827">B352-B$2</f>
        <v>-2.9958737221874969E-3</v>
      </c>
      <c r="E352" s="10">
        <f t="shared" ref="E352" si="1828">C352-C$2</f>
        <v>-3.3686762057131184E-2</v>
      </c>
      <c r="F352" s="5">
        <f t="shared" ref="F352" si="1829">D352^2</f>
        <v>8.975259359293568E-6</v>
      </c>
      <c r="G352" s="5">
        <f t="shared" ref="G352" si="1830">E352^2</f>
        <v>1.1347979378937732E-3</v>
      </c>
      <c r="H352" s="12">
        <f t="array" ref="H352:I353">(1-B$11-B$12)*F$4:G$5 + B$11*J350:K351 + B$12*H350:I351</f>
        <v>5.730861205627433E-5</v>
      </c>
      <c r="I352" s="12">
        <v>6.3242251323780474E-5</v>
      </c>
      <c r="J352" s="12">
        <f t="array" ref="J352:K353">MMULT(TRANSPOSE(D350:E350),D350:E350)</f>
        <v>1.227113914980067E-5</v>
      </c>
      <c r="K352" s="12">
        <v>8.8209087342162144E-5</v>
      </c>
      <c r="L352" s="6">
        <f t="shared" ref="L352" si="1831">SQRT(H352)</f>
        <v>7.5702451780820367E-3</v>
      </c>
      <c r="M352" s="6">
        <f>0</f>
        <v>0</v>
      </c>
      <c r="N352" s="6">
        <f t="array" ref="N352:O353">MMULT(MMULT(MINVERSE(L352:M353),H352:I353),MINVERSE(L352:M353))</f>
        <v>0.99999999999999978</v>
      </c>
      <c r="O352" s="6">
        <v>0.57372131802955684</v>
      </c>
      <c r="P352" s="3">
        <f t="shared" ref="P352" si="1832">SQRT(B$3 + B$4*J350 + B$5*P350^2)</f>
        <v>6.9980617218503068E-3</v>
      </c>
      <c r="Q352" s="1">
        <f t="shared" ref="Q352" si="1833">Q350</f>
        <v>0</v>
      </c>
      <c r="R352" s="12">
        <f t="array" ref="R352:S353">MMULT(MMULT(P352:Q353,N352:O353),P352:Q353)</f>
        <v>4.8972867862826469E-5</v>
      </c>
      <c r="S352" s="12">
        <v>5.7634135596057119E-5</v>
      </c>
      <c r="T352" s="4" cm="1">
        <f t="array" ref="T352">-1/2*(IFERROR(2*LN(2*PI()) + LN(MDETERM(R352:S353)) + MMULT(MMULT(D352:E352,MINVERSE(R352:S353)),TRANSPOSE(D352:E352)),1000000000))</f>
        <v>4.1855532773065587</v>
      </c>
    </row>
    <row r="353" spans="1:20" x14ac:dyDescent="0.25">
      <c r="A353" s="9"/>
      <c r="B353" s="10"/>
      <c r="C353" s="10"/>
      <c r="D353" s="10"/>
      <c r="E353" s="10"/>
      <c r="F353" s="5"/>
      <c r="G353" s="5"/>
      <c r="H353" s="12">
        <v>6.3242251323780474E-5</v>
      </c>
      <c r="I353" s="12">
        <v>2.1202778578793537E-4</v>
      </c>
      <c r="J353" s="12">
        <v>8.8209087342162144E-5</v>
      </c>
      <c r="K353" s="12">
        <v>6.3407667330246025E-4</v>
      </c>
      <c r="L353" s="6">
        <f>0</f>
        <v>0</v>
      </c>
      <c r="M353" s="6">
        <f t="shared" ref="M353" si="1834">SQRT(I353)</f>
        <v>1.4561173915173713E-2</v>
      </c>
      <c r="N353" s="6">
        <v>0.57372131802955684</v>
      </c>
      <c r="O353" s="6">
        <v>0.99999999999999989</v>
      </c>
      <c r="P353" s="1">
        <f t="shared" ref="P353" si="1835">P351</f>
        <v>0</v>
      </c>
      <c r="Q353" s="3">
        <f t="shared" ref="Q353" si="1836">SQRT(C$3 + C$4*K351 + C$5*Q351^2)</f>
        <v>1.4354928309205896E-2</v>
      </c>
      <c r="R353" s="12">
        <v>5.7634135596057119E-5</v>
      </c>
      <c r="S353" s="12">
        <v>2.0606396676244084E-4</v>
      </c>
    </row>
    <row r="354" spans="1:20" x14ac:dyDescent="0.25">
      <c r="A354" s="13">
        <f t="shared" ref="A354" si="1837">A352+1</f>
        <v>170</v>
      </c>
      <c r="B354" s="10" cm="1">
        <f t="array" ref="B354">INDEX(DCC_results!B$17:B$1274,$A354)</f>
        <v>3.1146695201880181E-3</v>
      </c>
      <c r="C354" s="10" cm="1">
        <f t="array" ref="C354">INDEX(DCC_results!C$17:C$1274,$A354)</f>
        <v>6.6294487090021725E-3</v>
      </c>
      <c r="D354" s="10">
        <f t="shared" ref="D354" si="1838">B354-B$2</f>
        <v>2.3685145831523098E-3</v>
      </c>
      <c r="E354" s="10">
        <f t="shared" ref="E354" si="1839">C354-C$2</f>
        <v>5.0264748287103134E-3</v>
      </c>
      <c r="F354" s="5">
        <f t="shared" ref="F354" si="1840">D354^2</f>
        <v>5.6098613306051597E-6</v>
      </c>
      <c r="G354" s="5">
        <f t="shared" ref="G354" si="1841">E354^2</f>
        <v>2.5265449203658374E-5</v>
      </c>
      <c r="H354" s="12">
        <f t="array" ref="H354:I355">(1-B$11-B$12)*F$4:G$5 + B$11*J352:K353 + B$12*H352:I353</f>
        <v>5.5595131926557019E-5</v>
      </c>
      <c r="I354" s="12">
        <v>6.802500322002051E-5</v>
      </c>
      <c r="J354" s="12">
        <f t="array" ref="J354:K355">MMULT(TRANSPOSE(D352:E352),D352:E352)</f>
        <v>8.975259359293568E-6</v>
      </c>
      <c r="K354" s="12">
        <v>1.0092128523254214E-4</v>
      </c>
      <c r="L354" s="6">
        <f t="shared" ref="L354" si="1842">SQRT(H354)</f>
        <v>7.4562143160290814E-3</v>
      </c>
      <c r="M354" s="6">
        <f>0</f>
        <v>0</v>
      </c>
      <c r="N354" s="6">
        <f t="array" ref="N354:O355">MMULT(MMULT(MINVERSE(L354:M355),H354:I355),MINVERSE(L354:M355))</f>
        <v>1</v>
      </c>
      <c r="O354" s="6">
        <v>0.57475198056748422</v>
      </c>
      <c r="P354" s="3">
        <f t="shared" ref="P354" si="1843">SQRT(B$3 + B$4*J352 + B$5*P352^2)</f>
        <v>6.7023743569015522E-3</v>
      </c>
      <c r="Q354" s="1">
        <f t="shared" ref="Q354" si="1844">Q352</f>
        <v>0</v>
      </c>
      <c r="R354" s="12">
        <f t="array" ref="R354:S355">MMULT(MMULT(P354:Q355,N354:O355),P354:Q355)</f>
        <v>4.4921822020051493E-5</v>
      </c>
      <c r="S354" s="12">
        <v>6.1028560358274226E-5</v>
      </c>
      <c r="T354" s="4" cm="1">
        <f t="array" ref="T354">-1/2*(IFERROR(2*LN(2*PI()) + LN(MDETERM(R354:S355)) + MMULT(MMULT(D354:E354,MINVERSE(R354:S355)),TRANSPOSE(D354:E354)),1000000000))</f>
        <v>7.4407947814026079</v>
      </c>
    </row>
    <row r="355" spans="1:20" x14ac:dyDescent="0.25">
      <c r="A355" s="9"/>
      <c r="B355" s="10"/>
      <c r="C355" s="10"/>
      <c r="D355" s="10"/>
      <c r="E355" s="10"/>
      <c r="F355" s="5"/>
      <c r="G355" s="5"/>
      <c r="H355" s="12">
        <v>6.802500322002051E-5</v>
      </c>
      <c r="I355" s="12">
        <v>2.5196453932041919E-4</v>
      </c>
      <c r="J355" s="12">
        <v>1.0092128523254214E-4</v>
      </c>
      <c r="K355" s="12">
        <v>1.1347979378937732E-3</v>
      </c>
      <c r="L355" s="6">
        <f>0</f>
        <v>0</v>
      </c>
      <c r="M355" s="6">
        <f t="shared" ref="M355" si="1845">SQRT(I355)</f>
        <v>1.5873390920670329E-2</v>
      </c>
      <c r="N355" s="6">
        <v>0.57475198056748422</v>
      </c>
      <c r="O355" s="6">
        <v>0.99999999999999978</v>
      </c>
      <c r="P355" s="1">
        <f t="shared" ref="P355" si="1846">P353</f>
        <v>0</v>
      </c>
      <c r="Q355" s="3">
        <f t="shared" ref="Q355" si="1847">SQRT(C$3 + C$4*K353 + C$5*Q353^2)</f>
        <v>1.5842509174639481E-2</v>
      </c>
      <c r="R355" s="12">
        <v>6.1028560358274233E-5</v>
      </c>
      <c r="S355" s="12">
        <v>2.5098509694853607E-4</v>
      </c>
    </row>
    <row r="356" spans="1:20" x14ac:dyDescent="0.25">
      <c r="A356" s="13">
        <f t="shared" ref="A356" si="1848">A354+1</f>
        <v>171</v>
      </c>
      <c r="B356" s="10" cm="1">
        <f t="array" ref="B356">INDEX(DCC_results!B$17:B$1274,$A356)</f>
        <v>-7.7529716549833427E-3</v>
      </c>
      <c r="C356" s="10" cm="1">
        <f t="array" ref="C356">INDEX(DCC_results!C$17:C$1274,$A356)</f>
        <v>-2.3397227036394685E-3</v>
      </c>
      <c r="D356" s="10">
        <f t="shared" ref="D356" si="1849">B356-B$2</f>
        <v>-8.499126592019051E-3</v>
      </c>
      <c r="E356" s="10">
        <f t="shared" ref="E356" si="1850">C356-C$2</f>
        <v>-3.9426965839313276E-3</v>
      </c>
      <c r="F356" s="5">
        <f t="shared" ref="F356" si="1851">D356^2</f>
        <v>7.2235152827165367E-5</v>
      </c>
      <c r="G356" s="5">
        <f t="shared" ref="G356" si="1852">E356^2</f>
        <v>1.5544856352943759E-5</v>
      </c>
      <c r="H356" s="12">
        <f t="array" ref="H356:I357">(1-B$11-B$12)*F$4:G$5 + B$11*J354:K355 + B$12*H354:I355</f>
        <v>5.4180561381035699E-5</v>
      </c>
      <c r="I356" s="12">
        <v>7.224399732879261E-5</v>
      </c>
      <c r="J356" s="12">
        <f t="array" ref="J356:K357">MMULT(TRANSPOSE(D354:E354),D354:E354)</f>
        <v>5.6098613306051597E-6</v>
      </c>
      <c r="K356" s="12">
        <v>1.1905278933648386E-5</v>
      </c>
      <c r="L356" s="6">
        <f t="shared" ref="L356" si="1853">SQRT(H356)</f>
        <v>7.360744621370565E-3</v>
      </c>
      <c r="M356" s="6">
        <f>0</f>
        <v>0</v>
      </c>
      <c r="N356" s="6">
        <f t="array" ref="N356:O357">MMULT(MMULT(MINVERSE(L356:M357),H356:I357),MINVERSE(L356:M357))</f>
        <v>1</v>
      </c>
      <c r="O356" s="6">
        <v>0.55074192984879822</v>
      </c>
      <c r="P356" s="3">
        <f t="shared" ref="P356" si="1854">SQRT(B$3 + B$4*J354 + B$5*P354^2)</f>
        <v>6.4363499562169364E-3</v>
      </c>
      <c r="Q356" s="1">
        <f t="shared" ref="Q356" si="1855">Q354</f>
        <v>0</v>
      </c>
      <c r="R356" s="12">
        <f t="array" ref="R356:S357">MMULT(MMULT(P356:Q357,N356:O357),P356:Q357)</f>
        <v>4.1426600758893762E-5</v>
      </c>
      <c r="S356" s="12">
        <v>6.4797101261064349E-5</v>
      </c>
      <c r="T356" s="4" cm="1">
        <f t="array" ref="T356">-1/2*(IFERROR(2*LN(2*PI()) + LN(MDETERM(R356:S357)) + MMULT(MMULT(D356:E356,MINVERSE(R356:S357)),TRANSPOSE(D356:E356)),1000000000))</f>
        <v>6.3309364203179621</v>
      </c>
    </row>
    <row r="357" spans="1:20" x14ac:dyDescent="0.25">
      <c r="A357" s="9"/>
      <c r="B357" s="10"/>
      <c r="C357" s="10"/>
      <c r="D357" s="10"/>
      <c r="E357" s="10"/>
      <c r="F357" s="5"/>
      <c r="G357" s="5"/>
      <c r="H357" s="12">
        <v>7.224399732879261E-5</v>
      </c>
      <c r="I357" s="12">
        <v>3.1758775632583977E-4</v>
      </c>
      <c r="J357" s="12">
        <v>1.1905278933648386E-5</v>
      </c>
      <c r="K357" s="12">
        <v>2.5265449203658374E-5</v>
      </c>
      <c r="L357" s="6">
        <f>0</f>
        <v>0</v>
      </c>
      <c r="M357" s="6">
        <f t="shared" ref="M357" si="1856">SQRT(I357)</f>
        <v>1.782099201295595E-2</v>
      </c>
      <c r="N357" s="6">
        <v>0.55074192984879833</v>
      </c>
      <c r="O357" s="6">
        <v>1.0000000000000002</v>
      </c>
      <c r="P357" s="1">
        <f t="shared" ref="P357" si="1857">P355</f>
        <v>0</v>
      </c>
      <c r="Q357" s="3">
        <f t="shared" ref="Q357" si="1858">SQRT(C$3 + C$4*K355 + C$5*Q355^2)</f>
        <v>1.8279646224759492E-2</v>
      </c>
      <c r="R357" s="12">
        <v>6.4797101261064363E-5</v>
      </c>
      <c r="S357" s="12">
        <v>3.34145466102364E-4</v>
      </c>
    </row>
    <row r="358" spans="1:20" x14ac:dyDescent="0.25">
      <c r="A358" s="13">
        <f t="shared" ref="A358" si="1859">A356+1</f>
        <v>172</v>
      </c>
      <c r="B358" s="10" cm="1">
        <f t="array" ref="B358">INDEX(DCC_results!B$17:B$1274,$A358)</f>
        <v>-2.8748872122712488E-3</v>
      </c>
      <c r="C358" s="10" cm="1">
        <f t="array" ref="C358">INDEX(DCC_results!C$17:C$1274,$A358)</f>
        <v>3.3874751459210817E-3</v>
      </c>
      <c r="D358" s="10">
        <f t="shared" ref="D358" si="1860">B358-B$2</f>
        <v>-3.6210421493069571E-3</v>
      </c>
      <c r="E358" s="10">
        <f t="shared" ref="E358" si="1861">C358-C$2</f>
        <v>1.7845012656292221E-3</v>
      </c>
      <c r="F358" s="5">
        <f t="shared" ref="F358" si="1862">D358^2</f>
        <v>1.3111946247057547E-5</v>
      </c>
      <c r="G358" s="5">
        <f t="shared" ref="G358" si="1863">E358^2</f>
        <v>3.1844447670322955E-6</v>
      </c>
      <c r="H358" s="12">
        <f t="array" ref="H358:I359">(1-B$11-B$12)*F$4:G$5 + B$11*J356:K357 + B$12*H356:I357</f>
        <v>5.296311323099135E-5</v>
      </c>
      <c r="I358" s="12">
        <v>6.8244979600130159E-5</v>
      </c>
      <c r="J358" s="12">
        <f t="array" ref="J358:K359">MMULT(TRANSPOSE(D356:E356),D356:E356)</f>
        <v>7.2235152827165367E-5</v>
      </c>
      <c r="K358" s="12">
        <v>3.3509477380753418E-5</v>
      </c>
      <c r="L358" s="6">
        <f t="shared" ref="L358" si="1864">SQRT(H358)</f>
        <v>7.2775760546346302E-3</v>
      </c>
      <c r="M358" s="6">
        <f>0</f>
        <v>0</v>
      </c>
      <c r="N358" s="6">
        <f t="array" ref="N358:O359">MMULT(MMULT(MINVERSE(L358:M359),H358:I359),MINVERSE(L358:M359))</f>
        <v>1.0000000000000002</v>
      </c>
      <c r="O358" s="6">
        <v>0.56387040661014731</v>
      </c>
      <c r="P358" s="3">
        <f t="shared" ref="P358" si="1865">SQRT(B$3 + B$4*J356 + B$5*P356^2)</f>
        <v>6.1910866160438784E-3</v>
      </c>
      <c r="Q358" s="1">
        <f t="shared" ref="Q358" si="1866">Q356</f>
        <v>0</v>
      </c>
      <c r="R358" s="12">
        <f t="array" ref="R358:S359">MMULT(MMULT(P358:Q359,N358:O359),P358:Q359)</f>
        <v>3.832955348735765E-5</v>
      </c>
      <c r="S358" s="12">
        <v>5.9874699063282789E-5</v>
      </c>
      <c r="T358" s="4" cm="1">
        <f t="array" ref="T358">-1/2*(IFERROR(2*LN(2*PI()) + LN(MDETERM(R358:S359)) + MMULT(MMULT(D358:E358,MINVERSE(R358:S359)),TRANSPOSE(D358:E358)),1000000000))</f>
        <v>7.1947527510370479</v>
      </c>
    </row>
    <row r="359" spans="1:20" x14ac:dyDescent="0.25">
      <c r="A359" s="9"/>
      <c r="B359" s="10"/>
      <c r="C359" s="10"/>
      <c r="D359" s="10"/>
      <c r="E359" s="10"/>
      <c r="F359" s="5"/>
      <c r="G359" s="5"/>
      <c r="H359" s="12">
        <v>6.8244979600130159E-5</v>
      </c>
      <c r="I359" s="12">
        <v>2.7657269812559433E-4</v>
      </c>
      <c r="J359" s="12">
        <v>3.3509477380753418E-5</v>
      </c>
      <c r="K359" s="12">
        <v>1.5544856352943759E-5</v>
      </c>
      <c r="L359" s="6">
        <f>0</f>
        <v>0</v>
      </c>
      <c r="M359" s="6">
        <f t="shared" ref="M359" si="1867">SQRT(I359)</f>
        <v>1.6630474981959905E-2</v>
      </c>
      <c r="N359" s="6">
        <v>0.56387040661014742</v>
      </c>
      <c r="O359" s="6">
        <v>1.0000000000000002</v>
      </c>
      <c r="P359" s="1">
        <f t="shared" ref="P359" si="1868">P357</f>
        <v>0</v>
      </c>
      <c r="Q359" s="3">
        <f t="shared" ref="Q359" si="1869">SQRT(C$3 + C$4*K357 + C$5*Q357^2)</f>
        <v>1.7151304656057853E-2</v>
      </c>
      <c r="R359" s="12">
        <v>5.9874699063282809E-5</v>
      </c>
      <c r="S359" s="12">
        <v>2.9416725140491183E-4</v>
      </c>
    </row>
    <row r="360" spans="1:20" x14ac:dyDescent="0.25">
      <c r="A360" s="13">
        <f t="shared" ref="A360" si="1870">A358+1</f>
        <v>173</v>
      </c>
      <c r="B360" s="10" cm="1">
        <f t="array" ref="B360">INDEX(DCC_results!B$17:B$1274,$A360)</f>
        <v>1.2808232694927035E-2</v>
      </c>
      <c r="C360" s="10" cm="1">
        <f t="array" ref="C360">INDEX(DCC_results!C$17:C$1274,$A360)</f>
        <v>3.6357376605172353E-2</v>
      </c>
      <c r="D360" s="10">
        <f t="shared" ref="D360" si="1871">B360-B$2</f>
        <v>1.2062077757891327E-2</v>
      </c>
      <c r="E360" s="10">
        <f t="shared" ref="E360" si="1872">C360-C$2</f>
        <v>3.4754402724880493E-2</v>
      </c>
      <c r="F360" s="5">
        <f t="shared" ref="F360" si="1873">D360^2</f>
        <v>1.4549371983741665E-4</v>
      </c>
      <c r="G360" s="5">
        <f t="shared" ref="G360" si="1874">E360^2</f>
        <v>1.2078685087631806E-3</v>
      </c>
      <c r="H360" s="12">
        <f t="array" ref="H360:I361">(1-B$11-B$12)*F$4:G$5 + B$11*J358:K359 + B$12*H358:I359</f>
        <v>5.7270580270135428E-5</v>
      </c>
      <c r="I360" s="12">
        <v>6.7200270733522183E-5</v>
      </c>
      <c r="J360" s="12">
        <f t="array" ref="J360:K361">MMULT(TRANSPOSE(D358:E358),D358:E358)</f>
        <v>1.3111946247057547E-5</v>
      </c>
      <c r="K360" s="12">
        <v>-6.4617542983350241E-6</v>
      </c>
      <c r="L360" s="6">
        <f t="shared" ref="L360" si="1875">SQRT(H360)</f>
        <v>7.5677328355416608E-3</v>
      </c>
      <c r="M360" s="6">
        <f>0</f>
        <v>0</v>
      </c>
      <c r="N360" s="6">
        <f t="array" ref="N360:O361">MMULT(MMULT(MINVERSE(L360:M361),H360:I361),MINVERSE(L360:M361))</f>
        <v>1.0000000000000002</v>
      </c>
      <c r="O360" s="6">
        <v>0.56382407182402572</v>
      </c>
      <c r="P360" s="3">
        <f t="shared" ref="P360" si="1876">SQRT(B$3 + B$4*J358 + B$5*P358^2)</f>
        <v>6.814974864280475E-3</v>
      </c>
      <c r="Q360" s="1">
        <f t="shared" ref="Q360" si="1877">Q358</f>
        <v>0</v>
      </c>
      <c r="R360" s="12">
        <f t="array" ref="R360:S361">MMULT(MMULT(P360:Q361,N360:O361),P360:Q361)</f>
        <v>4.6443882400774691E-5</v>
      </c>
      <c r="S360" s="12">
        <v>6.215592584809321E-5</v>
      </c>
      <c r="T360" s="4" cm="1">
        <f t="array" ref="T360">-1/2*(IFERROR(2*LN(2*PI()) + LN(MDETERM(R360:S361)) + MMULT(MMULT(D360:E360,MINVERSE(R360:S361)),TRANSPOSE(D360:E360)),1000000000))</f>
        <v>4.9295397813077244</v>
      </c>
    </row>
    <row r="361" spans="1:20" x14ac:dyDescent="0.25">
      <c r="A361" s="9"/>
      <c r="B361" s="10"/>
      <c r="C361" s="10"/>
      <c r="D361" s="10"/>
      <c r="E361" s="10"/>
      <c r="F361" s="5"/>
      <c r="G361" s="5"/>
      <c r="H361" s="12">
        <v>6.7200270733522183E-5</v>
      </c>
      <c r="I361" s="12">
        <v>2.4804086358656992E-4</v>
      </c>
      <c r="J361" s="12">
        <v>-6.4617542983350241E-6</v>
      </c>
      <c r="K361" s="12">
        <v>3.1844447670322955E-6</v>
      </c>
      <c r="L361" s="6">
        <f>0</f>
        <v>0</v>
      </c>
      <c r="M361" s="6">
        <f t="shared" ref="M361" si="1878">SQRT(I361)</f>
        <v>1.5749313114754242E-2</v>
      </c>
      <c r="N361" s="6">
        <v>0.56382407182402561</v>
      </c>
      <c r="O361" s="6">
        <v>0.99999999999999978</v>
      </c>
      <c r="P361" s="1">
        <f t="shared" ref="P361" si="1879">P359</f>
        <v>0</v>
      </c>
      <c r="Q361" s="3">
        <f t="shared" ref="Q361" si="1880">SQRT(C$3 + C$4*K359 + C$5*Q359^2)</f>
        <v>1.6176131468301953E-2</v>
      </c>
      <c r="R361" s="12">
        <v>6.2155925848093196E-5</v>
      </c>
      <c r="S361" s="12">
        <v>2.6166722927978861E-4</v>
      </c>
    </row>
    <row r="362" spans="1:20" x14ac:dyDescent="0.25">
      <c r="A362" s="13">
        <f t="shared" ref="A362" si="1881">A360+1</f>
        <v>174</v>
      </c>
      <c r="B362" s="10" cm="1">
        <f t="array" ref="B362">INDEX(DCC_results!B$17:B$1274,$A362)</f>
        <v>-9.557167162504987E-3</v>
      </c>
      <c r="C362" s="10" cm="1">
        <f t="array" ref="C362">INDEX(DCC_results!C$17:C$1274,$A362)</f>
        <v>-5.2038122285332444E-2</v>
      </c>
      <c r="D362" s="10">
        <f t="shared" ref="D362" si="1882">B362-B$2</f>
        <v>-1.0303322099540695E-2</v>
      </c>
      <c r="E362" s="10">
        <f t="shared" ref="E362" si="1883">C362-C$2</f>
        <v>-5.3641096165624305E-2</v>
      </c>
      <c r="F362" s="5">
        <f t="shared" ref="F362" si="1884">D362^2</f>
        <v>1.0615844628688368E-4</v>
      </c>
      <c r="G362" s="5">
        <f t="shared" ref="G362" si="1885">E362^2</f>
        <v>2.8773671978497544E-3</v>
      </c>
      <c r="H362" s="12">
        <f t="array" ref="H362:I363">(1-B$11-B$12)*F$4:G$5 + B$11*J360:K361 + B$12*H360:I361</f>
        <v>5.5634137120913558E-5</v>
      </c>
      <c r="I362" s="12">
        <v>6.3413612378069976E-5</v>
      </c>
      <c r="J362" s="12">
        <f t="array" ref="J362:K363">MMULT(TRANSPOSE(D360:E360),D360:E360)</f>
        <v>1.4549371983741665E-4</v>
      </c>
      <c r="K362" s="12">
        <v>4.1921030809657873E-4</v>
      </c>
      <c r="L362" s="6">
        <f t="shared" ref="L362" si="1886">SQRT(H362)</f>
        <v>7.4588294739130184E-3</v>
      </c>
      <c r="M362" s="6">
        <f>0</f>
        <v>0</v>
      </c>
      <c r="N362" s="6">
        <f t="array" ref="N362:O363">MMULT(MMULT(MINVERSE(L362:M363),H362:I363),MINVERSE(L362:M363))</f>
        <v>1.0000000000000002</v>
      </c>
      <c r="O362" s="6">
        <v>0.56334119599982446</v>
      </c>
      <c r="P362" s="3">
        <f t="shared" ref="P362" si="1887">SQRT(B$3 + B$4*J360 + B$5*P360^2)</f>
        <v>6.5720592623430812E-3</v>
      </c>
      <c r="Q362" s="1">
        <f t="shared" ref="Q362" si="1888">Q360</f>
        <v>0</v>
      </c>
      <c r="R362" s="12">
        <f t="array" ref="R362:S363">MMULT(MMULT(P362:Q363,N362:O363),P362:Q363)</f>
        <v>4.3191962947749493E-5</v>
      </c>
      <c r="S362" s="12">
        <v>5.6733867860845207E-5</v>
      </c>
      <c r="T362" s="4" cm="1">
        <f t="array" ref="T362">-1/2*(IFERROR(2*LN(2*PI()) + LN(MDETERM(R362:S363)) + MMULT(MMULT(D362:E362,MINVERSE(R362:S363)),TRANSPOSE(D362:E362)),1000000000))</f>
        <v>1.3099059351999118</v>
      </c>
    </row>
    <row r="363" spans="1:20" x14ac:dyDescent="0.25">
      <c r="A363" s="9"/>
      <c r="B363" s="10"/>
      <c r="C363" s="10"/>
      <c r="D363" s="10"/>
      <c r="E363" s="10"/>
      <c r="F363" s="5"/>
      <c r="G363" s="5"/>
      <c r="H363" s="12">
        <v>6.3413612378069976E-5</v>
      </c>
      <c r="I363" s="12">
        <v>2.2776165386382711E-4</v>
      </c>
      <c r="J363" s="12">
        <v>4.1921030809657873E-4</v>
      </c>
      <c r="K363" s="12">
        <v>1.2078685087631806E-3</v>
      </c>
      <c r="L363" s="6">
        <f>0</f>
        <v>0</v>
      </c>
      <c r="M363" s="6">
        <f t="shared" ref="M363" si="1889">SQRT(I363)</f>
        <v>1.5091774377581555E-2</v>
      </c>
      <c r="N363" s="6">
        <v>0.56334119599982435</v>
      </c>
      <c r="O363" s="6">
        <v>0.99999999999999989</v>
      </c>
      <c r="P363" s="1">
        <f t="shared" ref="P363" si="1890">P361</f>
        <v>0</v>
      </c>
      <c r="Q363" s="3">
        <f t="shared" ref="Q363" si="1891">SQRT(C$3 + C$4*K361 + C$5*Q361^2)</f>
        <v>1.5323903570109116E-2</v>
      </c>
      <c r="R363" s="12">
        <v>5.6733867860845207E-5</v>
      </c>
      <c r="S363" s="12">
        <v>2.348220206260029E-4</v>
      </c>
    </row>
    <row r="364" spans="1:20" x14ac:dyDescent="0.25">
      <c r="A364" s="13">
        <f t="shared" ref="A364" si="1892">A362+1</f>
        <v>175</v>
      </c>
      <c r="B364" s="10" cm="1">
        <f t="array" ref="B364">INDEX(DCC_results!B$17:B$1274,$A364)</f>
        <v>9.5006405734943122E-4</v>
      </c>
      <c r="C364" s="10" cm="1">
        <f t="array" ref="C364">INDEX(DCC_results!C$17:C$1274,$A364)</f>
        <v>1.541986132416473E-2</v>
      </c>
      <c r="D364" s="10">
        <f t="shared" ref="D364" si="1893">B364-B$2</f>
        <v>2.0390912031372291E-4</v>
      </c>
      <c r="E364" s="10">
        <f t="shared" ref="E364" si="1894">C364-C$2</f>
        <v>1.3816887443872871E-2</v>
      </c>
      <c r="F364" s="5">
        <f t="shared" ref="F364" si="1895">D364^2</f>
        <v>4.1578929347116324E-8</v>
      </c>
      <c r="G364" s="5">
        <f t="shared" ref="G364" si="1896">E364^2</f>
        <v>1.9090637863665178E-4</v>
      </c>
      <c r="H364" s="12">
        <f t="array" ref="H364:I365">(1-B$11-B$12)*F$4:G$5 + B$11*J362:K363 + B$12*H362:I363</f>
        <v>6.4723008336905151E-5</v>
      </c>
      <c r="I364" s="12">
        <v>9.3638125191140576E-5</v>
      </c>
      <c r="J364" s="12">
        <f t="array" ref="J364:K365">MMULT(TRANSPOSE(D362:E362),D362:E362)</f>
        <v>1.0615844628688368E-4</v>
      </c>
      <c r="K364" s="12">
        <v>5.5268149156686454E-4</v>
      </c>
      <c r="L364" s="6">
        <f t="shared" ref="L364" si="1897">SQRT(H364)</f>
        <v>8.0450611145537702E-3</v>
      </c>
      <c r="M364" s="6">
        <f>0</f>
        <v>0</v>
      </c>
      <c r="N364" s="6">
        <f t="array" ref="N364:O365">MMULT(MMULT(MINVERSE(L364:M365),H364:I365),MINVERSE(L364:M365))</f>
        <v>1</v>
      </c>
      <c r="O364" s="6">
        <v>0.66447760010996493</v>
      </c>
      <c r="P364" s="3">
        <f t="shared" ref="P364" si="1898">SQRT(B$3 + B$4*J362 + B$5*P362^2)</f>
        <v>7.8390157800905056E-3</v>
      </c>
      <c r="Q364" s="1">
        <f t="shared" ref="Q364" si="1899">Q362</f>
        <v>0</v>
      </c>
      <c r="R364" s="12">
        <f t="array" ref="R364:S365">MMULT(MMULT(P364:Q365,N364:O365),P364:Q365)</f>
        <v>6.1450168400507964E-5</v>
      </c>
      <c r="S364" s="12">
        <v>9.438493397693092E-5</v>
      </c>
      <c r="T364" s="4" cm="1">
        <f t="array" ref="T364">-1/2*(IFERROR(2*LN(2*PI()) + LN(MDETERM(R364:S365)) + MMULT(MMULT(D364:E364,MINVERSE(R364:S365)),TRANSPOSE(D364:E364)),1000000000))</f>
        <v>6.8152110802214221</v>
      </c>
    </row>
    <row r="365" spans="1:20" x14ac:dyDescent="0.25">
      <c r="A365" s="9"/>
      <c r="B365" s="10"/>
      <c r="C365" s="10"/>
      <c r="D365" s="10"/>
      <c r="E365" s="10"/>
      <c r="F365" s="5"/>
      <c r="G365" s="5"/>
      <c r="H365" s="12">
        <v>9.3638125191140576E-5</v>
      </c>
      <c r="I365" s="12">
        <v>3.0682167312141357E-4</v>
      </c>
      <c r="J365" s="12">
        <v>5.5268149156686454E-4</v>
      </c>
      <c r="K365" s="12">
        <v>2.8773671978497544E-3</v>
      </c>
      <c r="L365" s="6">
        <f>0</f>
        <v>0</v>
      </c>
      <c r="M365" s="6">
        <f t="shared" ref="M365" si="1900">SQRT(I365)</f>
        <v>1.7516325902466351E-2</v>
      </c>
      <c r="N365" s="6">
        <v>0.66447760010996493</v>
      </c>
      <c r="O365" s="6">
        <v>0.99999999999999978</v>
      </c>
      <c r="P365" s="1">
        <f t="shared" ref="P365" si="1901">P363</f>
        <v>0</v>
      </c>
      <c r="Q365" s="3">
        <f t="shared" ref="Q365" si="1902">SQRT(C$3 + C$4*K363 + C$5*Q363^2)</f>
        <v>1.8120108442312328E-2</v>
      </c>
      <c r="R365" s="12">
        <v>9.438493397693092E-5</v>
      </c>
      <c r="S365" s="12">
        <v>3.2833832996115845E-4</v>
      </c>
    </row>
    <row r="366" spans="1:20" x14ac:dyDescent="0.25">
      <c r="A366" s="13">
        <f t="shared" ref="A366" si="1903">A364+1</f>
        <v>176</v>
      </c>
      <c r="B366" s="10" cm="1">
        <f t="array" ref="B366">INDEX(DCC_results!B$17:B$1274,$A366)</f>
        <v>-1.2751372210638712E-3</v>
      </c>
      <c r="C366" s="10" cm="1">
        <f t="array" ref="C366">INDEX(DCC_results!C$17:C$1274,$A366)</f>
        <v>-7.8094414373286458E-4</v>
      </c>
      <c r="D366" s="10">
        <f t="shared" ref="D366" si="1904">B366-B$2</f>
        <v>-2.0212921580995795E-3</v>
      </c>
      <c r="E366" s="10">
        <f t="shared" ref="E366" si="1905">C366-C$2</f>
        <v>-2.3839180240247241E-3</v>
      </c>
      <c r="F366" s="5">
        <f t="shared" ref="F366" si="1906">D366^2</f>
        <v>4.0856219883948555E-6</v>
      </c>
      <c r="G366" s="5">
        <f t="shared" ref="G366" si="1907">E366^2</f>
        <v>5.6830651452699451E-6</v>
      </c>
      <c r="H366" s="12">
        <f t="array" ref="H366:I367">(1-B$11-B$12)*F$4:G$5 + B$11*J364:K365 + B$12*H364:I365</f>
        <v>6.7849690679430282E-5</v>
      </c>
      <c r="I366" s="12">
        <v>1.2439310289670595E-4</v>
      </c>
      <c r="J366" s="12">
        <f t="array" ref="J366:K367">MMULT(TRANSPOSE(D364:E364),D364:E364)</f>
        <v>4.1578929347116324E-8</v>
      </c>
      <c r="K366" s="12">
        <v>2.8173893641538405E-6</v>
      </c>
      <c r="L366" s="6">
        <f t="shared" ref="L366" si="1908">SQRT(H366)</f>
        <v>8.2370923680283124E-3</v>
      </c>
      <c r="M366" s="6">
        <f>0</f>
        <v>0</v>
      </c>
      <c r="N366" s="6">
        <f t="array" ref="N366:O367">MMULT(MMULT(MINVERSE(L366:M367),H366:I367),MINVERSE(L366:M367))</f>
        <v>1.0000000000000002</v>
      </c>
      <c r="O366" s="6">
        <v>0.68293275245209784</v>
      </c>
      <c r="P366" s="3">
        <f t="shared" ref="P366" si="1909">SQRT(B$3 + B$4*J364 + B$5*P364^2)</f>
        <v>8.2915477360604936E-3</v>
      </c>
      <c r="Q366" s="1">
        <f t="shared" ref="Q366" si="1910">Q364</f>
        <v>0</v>
      </c>
      <c r="R366" s="12">
        <f t="array" ref="R366:S367">MMULT(MMULT(P366:Q367,N366:O367),P366:Q367)</f>
        <v>6.874976385936991E-5</v>
      </c>
      <c r="S366" s="12">
        <v>1.3414168588238382E-4</v>
      </c>
      <c r="T366" s="4" cm="1">
        <f t="array" ref="T366">-1/2*(IFERROR(2*LN(2*PI()) + LN(MDETERM(R366:S367)) + MMULT(MMULT(D366:E366,MINVERSE(R366:S367)),TRANSPOSE(D366:E366)),1000000000))</f>
        <v>6.9776528011473928</v>
      </c>
    </row>
    <row r="367" spans="1:20" x14ac:dyDescent="0.25">
      <c r="A367" s="9"/>
      <c r="B367" s="10"/>
      <c r="C367" s="10"/>
      <c r="D367" s="10"/>
      <c r="E367" s="10"/>
      <c r="F367" s="5"/>
      <c r="G367" s="5"/>
      <c r="H367" s="12">
        <v>1.2439310289670595E-4</v>
      </c>
      <c r="I367" s="12">
        <v>4.8897746810356115E-4</v>
      </c>
      <c r="J367" s="12">
        <v>2.8173893641538405E-6</v>
      </c>
      <c r="K367" s="12">
        <v>1.9090637863665178E-4</v>
      </c>
      <c r="L367" s="6">
        <f>0</f>
        <v>0</v>
      </c>
      <c r="M367" s="6">
        <f t="shared" ref="M367" si="1911">SQRT(I367)</f>
        <v>2.2112834917838126E-2</v>
      </c>
      <c r="N367" s="6">
        <v>0.68293275245209784</v>
      </c>
      <c r="O367" s="6">
        <v>1.0000000000000002</v>
      </c>
      <c r="P367" s="1">
        <f t="shared" ref="P367" si="1912">P365</f>
        <v>0</v>
      </c>
      <c r="Q367" s="3">
        <f t="shared" ref="Q367" si="1913">SQRT(C$3 + C$4*K365 + C$5*Q365^2)</f>
        <v>2.3689190122681475E-2</v>
      </c>
      <c r="R367" s="12">
        <v>1.3414168588238382E-4</v>
      </c>
      <c r="S367" s="12">
        <v>5.611777286685497E-4</v>
      </c>
    </row>
    <row r="368" spans="1:20" x14ac:dyDescent="0.25">
      <c r="A368" s="13">
        <f t="shared" ref="A368" si="1914">A366+1</f>
        <v>177</v>
      </c>
      <c r="B368" s="10" cm="1">
        <f t="array" ref="B368">INDEX(DCC_results!B$17:B$1274,$A368)</f>
        <v>3.9118935964941315E-3</v>
      </c>
      <c r="C368" s="10" cm="1">
        <f t="array" ref="C368">INDEX(DCC_results!C$17:C$1274,$A368)</f>
        <v>7.0343030829351783E-3</v>
      </c>
      <c r="D368" s="10">
        <f t="shared" ref="D368" si="1915">B368-B$2</f>
        <v>3.1657386594584232E-3</v>
      </c>
      <c r="E368" s="10">
        <f t="shared" ref="E368" si="1916">C368-C$2</f>
        <v>5.4313292026433192E-3</v>
      </c>
      <c r="F368" s="5">
        <f t="shared" ref="F368" si="1917">D368^2</f>
        <v>1.0021901259989615E-5</v>
      </c>
      <c r="G368" s="5">
        <f t="shared" ref="G368" si="1918">E368^2</f>
        <v>2.9499336907486115E-5</v>
      </c>
      <c r="H368" s="12">
        <f t="array" ref="H368:I369">(1-B$11-B$12)*F$4:G$5 + B$11*J366:K367 + B$12*H366:I367</f>
        <v>6.1793475068859817E-5</v>
      </c>
      <c r="I368" s="12">
        <v>1.0287005166871482E-4</v>
      </c>
      <c r="J368" s="12">
        <f t="array" ref="J368:K369">MMULT(TRANSPOSE(D366:E366),D366:E366)</f>
        <v>4.0856219883948555E-6</v>
      </c>
      <c r="K368" s="12">
        <v>4.8185948075134199E-6</v>
      </c>
      <c r="L368" s="6">
        <f t="shared" ref="L368" si="1919">SQRT(H368)</f>
        <v>7.8608825884158712E-3</v>
      </c>
      <c r="M368" s="6">
        <f>0</f>
        <v>0</v>
      </c>
      <c r="N368" s="6">
        <f t="array" ref="N368:O369">MMULT(MMULT(MINVERSE(L368:M369),H368:I369),MINVERSE(L368:M369))</f>
        <v>1.0000000000000002</v>
      </c>
      <c r="O368" s="6">
        <v>0.64992039275211788</v>
      </c>
      <c r="P368" s="3">
        <f t="shared" ref="P368" si="1920">SQRT(B$3 + B$4*J366 + B$5*P366^2)</f>
        <v>7.5873189869132135E-3</v>
      </c>
      <c r="Q368" s="1">
        <f t="shared" ref="Q368" si="1921">Q366</f>
        <v>0</v>
      </c>
      <c r="R368" s="12">
        <f t="array" ref="R368:S369">MMULT(MMULT(P368:Q369,N368:O369),P368:Q369)</f>
        <v>5.7567409409173765E-5</v>
      </c>
      <c r="S368" s="12">
        <v>1.0907197815117197E-4</v>
      </c>
      <c r="T368" s="4" cm="1">
        <f t="array" ref="T368">-1/2*(IFERROR(2*LN(2*PI()) + LN(MDETERM(R368:S369)) + MMULT(MMULT(D368:E368,MINVERSE(R368:S369)),TRANSPOSE(D368:E368)),1000000000))</f>
        <v>7.0415406863782968</v>
      </c>
    </row>
    <row r="369" spans="1:20" x14ac:dyDescent="0.25">
      <c r="A369" s="9"/>
      <c r="B369" s="10"/>
      <c r="C369" s="10"/>
      <c r="D369" s="10"/>
      <c r="E369" s="10"/>
      <c r="F369" s="5"/>
      <c r="G369" s="5"/>
      <c r="H369" s="12">
        <v>1.0287005166871482E-4</v>
      </c>
      <c r="I369" s="12">
        <v>4.0542914764398483E-4</v>
      </c>
      <c r="J369" s="12">
        <v>4.8185948075134199E-6</v>
      </c>
      <c r="K369" s="12">
        <v>5.6830651452699451E-6</v>
      </c>
      <c r="L369" s="6">
        <f>0</f>
        <v>0</v>
      </c>
      <c r="M369" s="6">
        <f t="shared" ref="M369" si="1922">SQRT(I369)</f>
        <v>2.0135271233434747E-2</v>
      </c>
      <c r="N369" s="6">
        <v>0.64992039275211777</v>
      </c>
      <c r="O369" s="6">
        <v>1</v>
      </c>
      <c r="P369" s="1">
        <f t="shared" ref="P369" si="1923">P367</f>
        <v>0</v>
      </c>
      <c r="Q369" s="3">
        <f t="shared" ref="Q369" si="1924">SQRT(C$3 + C$4*K367 + C$5*Q367^2)</f>
        <v>2.2118958937430502E-2</v>
      </c>
      <c r="R369" s="12">
        <v>1.0907197815117196E-4</v>
      </c>
      <c r="S369" s="12">
        <v>4.8924834447573674E-4</v>
      </c>
    </row>
    <row r="370" spans="1:20" x14ac:dyDescent="0.25">
      <c r="A370" s="13">
        <f t="shared" ref="A370" si="1925">A368+1</f>
        <v>178</v>
      </c>
      <c r="B370" s="10" cm="1">
        <f t="array" ref="B370">INDEX(DCC_results!B$17:B$1274,$A370)</f>
        <v>5.2114709735411324E-3</v>
      </c>
      <c r="C370" s="10" cm="1">
        <f t="array" ref="C370">INDEX(DCC_results!C$17:C$1274,$A370)</f>
        <v>1.0348430493273497E-2</v>
      </c>
      <c r="D370" s="10">
        <f t="shared" ref="D370" si="1926">B370-B$2</f>
        <v>4.4653160365054241E-3</v>
      </c>
      <c r="E370" s="10">
        <f t="shared" ref="E370" si="1927">C370-C$2</f>
        <v>8.7454566129816381E-3</v>
      </c>
      <c r="F370" s="5">
        <f t="shared" ref="F370" si="1928">D370^2</f>
        <v>1.993904730587251E-5</v>
      </c>
      <c r="G370" s="5">
        <f t="shared" ref="G370" si="1929">E370^2</f>
        <v>7.6483011369544269E-5</v>
      </c>
      <c r="H370" s="12">
        <f t="array" ref="H370:I371">(1-B$11-B$12)*F$4:G$5 + B$11*J368:K369 + B$12*H368:I369</f>
        <v>5.8002587787073515E-5</v>
      </c>
      <c r="I370" s="12">
        <v>8.8444775081129455E-5</v>
      </c>
      <c r="J370" s="12">
        <f t="array" ref="J370:K371">MMULT(TRANSPOSE(D368:E368),D368:E368)</f>
        <v>1.0021901259989615E-5</v>
      </c>
      <c r="K370" s="12">
        <v>1.7194168829053448E-5</v>
      </c>
      <c r="L370" s="6">
        <f t="shared" ref="L370" si="1930">SQRT(H370)</f>
        <v>7.6159430005136933E-3</v>
      </c>
      <c r="M370" s="6">
        <f>0</f>
        <v>0</v>
      </c>
      <c r="N370" s="6">
        <f t="array" ref="N370:O371">MMULT(MMULT(MINVERSE(L370:M371),H370:I371),MINVERSE(L370:M371))</f>
        <v>1</v>
      </c>
      <c r="O370" s="6">
        <v>0.6349024993696778</v>
      </c>
      <c r="P370" s="3">
        <f t="shared" ref="P370" si="1931">SQRT(B$3 + B$4*J368 + B$5*P368^2)</f>
        <v>7.0689058355931922E-3</v>
      </c>
      <c r="Q370" s="1">
        <f t="shared" ref="Q370" si="1932">Q368</f>
        <v>0</v>
      </c>
      <c r="R370" s="12">
        <f t="array" ref="R370:S371">MMULT(MMULT(P370:Q371,N370:O371),P370:Q371)</f>
        <v>4.9969429712483487E-5</v>
      </c>
      <c r="S370" s="12">
        <v>9.1406937170395797E-5</v>
      </c>
      <c r="T370" s="4" cm="1">
        <f t="array" ref="T370">-1/2*(IFERROR(2*LN(2*PI()) + LN(MDETERM(R370:S371)) + MMULT(MMULT(D370:E370,MINVERSE(R370:S371)),TRANSPOSE(D370:E370)),1000000000))</f>
        <v>7.0658467585969351</v>
      </c>
    </row>
    <row r="371" spans="1:20" x14ac:dyDescent="0.25">
      <c r="A371" s="9"/>
      <c r="B371" s="10"/>
      <c r="C371" s="10"/>
      <c r="D371" s="10"/>
      <c r="E371" s="10"/>
      <c r="F371" s="5"/>
      <c r="G371" s="5"/>
      <c r="H371" s="12">
        <v>8.8444775081129455E-5</v>
      </c>
      <c r="I371" s="12">
        <v>3.3456685982766405E-4</v>
      </c>
      <c r="J371" s="12">
        <v>1.7194168829053448E-5</v>
      </c>
      <c r="K371" s="12">
        <v>2.9499336907486115E-5</v>
      </c>
      <c r="L371" s="6">
        <f>0</f>
        <v>0</v>
      </c>
      <c r="M371" s="6">
        <f t="shared" ref="M371" si="1933">SQRT(I371)</f>
        <v>1.829116890271543E-2</v>
      </c>
      <c r="N371" s="6">
        <v>0.6349024993696778</v>
      </c>
      <c r="O371" s="6">
        <v>1.0000000000000002</v>
      </c>
      <c r="P371" s="1">
        <f t="shared" ref="P371" si="1934">P369</f>
        <v>0</v>
      </c>
      <c r="Q371" s="3">
        <f t="shared" ref="Q371" si="1935">SQRT(C$3 + C$4*K369 + C$5*Q369^2)</f>
        <v>2.0366665178308908E-2</v>
      </c>
      <c r="R371" s="12">
        <v>9.1406937170395783E-5</v>
      </c>
      <c r="S371" s="12">
        <v>4.148010504853407E-4</v>
      </c>
    </row>
    <row r="372" spans="1:20" x14ac:dyDescent="0.25">
      <c r="A372" s="13">
        <f t="shared" ref="A372" si="1936">A370+1</f>
        <v>179</v>
      </c>
      <c r="B372" s="10" cm="1">
        <f t="array" ref="B372">INDEX(DCC_results!B$17:B$1274,$A372)</f>
        <v>-2.6255208234241545E-3</v>
      </c>
      <c r="C372" s="10" cm="1">
        <f t="array" ref="C372">INDEX(DCC_results!C$17:C$1274,$A372)</f>
        <v>-5.6333559018997281E-3</v>
      </c>
      <c r="D372" s="10">
        <f t="shared" ref="D372" si="1937">B372-B$2</f>
        <v>-3.3716757604598628E-3</v>
      </c>
      <c r="E372" s="10">
        <f t="shared" ref="E372" si="1938">C372-C$2</f>
        <v>-7.2363297821915872E-3</v>
      </c>
      <c r="F372" s="5">
        <f t="shared" ref="F372" si="1939">D372^2</f>
        <v>1.1368197433672594E-5</v>
      </c>
      <c r="G372" s="5">
        <f t="shared" ref="G372" si="1940">E372^2</f>
        <v>5.2364468716632946E-5</v>
      </c>
      <c r="H372" s="12">
        <f t="array" ref="H372:I373">(1-B$11-B$12)*F$4:G$5 + B$11*J370:K371 + B$12*H370:I371</f>
        <v>5.5891962954264786E-5</v>
      </c>
      <c r="I372" s="12">
        <v>7.9626575183558754E-5</v>
      </c>
      <c r="J372" s="12">
        <f t="array" ref="J372:K373">MMULT(TRANSPOSE(D370:E370),D370:E370)</f>
        <v>1.993904730587251E-5</v>
      </c>
      <c r="K372" s="12">
        <v>3.9051227660509316E-5</v>
      </c>
      <c r="L372" s="6">
        <f t="shared" ref="L372" si="1941">SQRT(H372)</f>
        <v>7.4760927598756279E-3</v>
      </c>
      <c r="M372" s="6">
        <f>0</f>
        <v>0</v>
      </c>
      <c r="N372" s="6">
        <f t="array" ref="N372:O373">MMULT(MMULT(MINVERSE(L372:M373),H372:I373),MINVERSE(L372:M373))</f>
        <v>0.99999999999999989</v>
      </c>
      <c r="O372" s="6">
        <v>0.62717037506828477</v>
      </c>
      <c r="P372" s="3">
        <f t="shared" ref="P372" si="1942">SQRT(B$3 + B$4*J370 + B$5*P370^2)</f>
        <v>6.7308464421561194E-3</v>
      </c>
      <c r="Q372" s="1">
        <f t="shared" ref="Q372" si="1943">Q370</f>
        <v>0</v>
      </c>
      <c r="R372" s="12">
        <f t="array" ref="R372:S373">MMULT(MMULT(P372:Q373,N372:O373),P372:Q373)</f>
        <v>4.5304293827885686E-5</v>
      </c>
      <c r="S372" s="12">
        <v>7.9902662382575962E-5</v>
      </c>
      <c r="T372" s="4" cm="1">
        <f t="array" ref="T372">-1/2*(IFERROR(2*LN(2*PI()) + LN(MDETERM(R372:S373)) + MMULT(MMULT(D372:E372,MINVERSE(R372:S373)),TRANSPOSE(D372:E372)),1000000000))</f>
        <v>7.2508912948285831</v>
      </c>
    </row>
    <row r="373" spans="1:20" x14ac:dyDescent="0.25">
      <c r="A373" s="9"/>
      <c r="B373" s="10"/>
      <c r="C373" s="10"/>
      <c r="D373" s="10"/>
      <c r="E373" s="10"/>
      <c r="F373" s="5"/>
      <c r="G373" s="5"/>
      <c r="H373" s="12">
        <v>7.9626575183558754E-5</v>
      </c>
      <c r="I373" s="12">
        <v>2.8840025436996397E-4</v>
      </c>
      <c r="J373" s="12">
        <v>3.9051227660509316E-5</v>
      </c>
      <c r="K373" s="12">
        <v>7.6483011369544269E-5</v>
      </c>
      <c r="L373" s="6">
        <f>0</f>
        <v>0</v>
      </c>
      <c r="M373" s="6">
        <f t="shared" ref="M373" si="1944">SQRT(I373)</f>
        <v>1.6982351261529246E-2</v>
      </c>
      <c r="N373" s="6">
        <v>0.62717037506828477</v>
      </c>
      <c r="O373" s="6">
        <v>1</v>
      </c>
      <c r="P373" s="1">
        <f t="shared" ref="P373" si="1945">P371</f>
        <v>0</v>
      </c>
      <c r="Q373" s="3">
        <f t="shared" ref="Q373" si="1946">SQRT(C$3 + C$4*K371 + C$5*Q371^2)</f>
        <v>1.8928056857196875E-2</v>
      </c>
      <c r="R373" s="12">
        <v>7.9902662382575962E-5</v>
      </c>
      <c r="S373" s="12">
        <v>3.5827133638927761E-4</v>
      </c>
    </row>
    <row r="374" spans="1:20" x14ac:dyDescent="0.25">
      <c r="A374" s="13">
        <f t="shared" ref="A374" si="1947">A372+1</f>
        <v>180</v>
      </c>
      <c r="B374" s="10" cm="1">
        <f t="array" ref="B374">INDEX(DCC_results!B$17:B$1274,$A374)</f>
        <v>-8.254964424012301E-3</v>
      </c>
      <c r="C374" s="10" cm="1">
        <f t="array" ref="C374">INDEX(DCC_results!C$17:C$1274,$A374)</f>
        <v>-1.2789665236051517E-2</v>
      </c>
      <c r="D374" s="10">
        <f t="shared" ref="D374" si="1948">B374-B$2</f>
        <v>-9.0011193610480093E-3</v>
      </c>
      <c r="E374" s="10">
        <f t="shared" ref="E374" si="1949">C374-C$2</f>
        <v>-1.4392639116343376E-2</v>
      </c>
      <c r="F374" s="5">
        <f t="shared" ref="F374" si="1950">D374^2</f>
        <v>8.1020149751833323E-5</v>
      </c>
      <c r="G374" s="5">
        <f t="shared" ref="G374" si="1951">E374^2</f>
        <v>2.0714806073329745E-4</v>
      </c>
      <c r="H374" s="12">
        <f t="array" ref="H374:I375">(1-B$11-B$12)*F$4:G$5 + B$11*J372:K373 + B$12*H372:I373</f>
        <v>5.5226172039645086E-5</v>
      </c>
      <c r="I374" s="12">
        <v>7.5336894055734867E-5</v>
      </c>
      <c r="J374" s="12">
        <f t="array" ref="J374:K375">MMULT(TRANSPOSE(D372:E372),D372:E372)</f>
        <v>1.1368197433672594E-5</v>
      </c>
      <c r="K374" s="12">
        <v>2.4398557721309175E-5</v>
      </c>
      <c r="L374" s="6">
        <f t="shared" ref="L374" si="1952">SQRT(H374)</f>
        <v>7.4314313587387111E-3</v>
      </c>
      <c r="M374" s="6">
        <f>0</f>
        <v>0</v>
      </c>
      <c r="N374" s="6">
        <f t="array" ref="N374:O375">MMULT(MMULT(MINVERSE(L374:M375),H374:I375),MINVERSE(L374:M375))</f>
        <v>1.0000000000000002</v>
      </c>
      <c r="O374" s="6">
        <v>0.62780645637820598</v>
      </c>
      <c r="P374" s="3">
        <f t="shared" ref="P374" si="1953">SQRT(B$3 + B$4*J372 + B$5*P372^2)</f>
        <v>6.5892621745965198E-3</v>
      </c>
      <c r="Q374" s="1">
        <f t="shared" ref="Q374" si="1954">Q372</f>
        <v>0</v>
      </c>
      <c r="R374" s="12">
        <f t="array" ref="R374:S375">MMULT(MMULT(P374:Q375,N374:O375),P374:Q375)</f>
        <v>4.3418376005568468E-5</v>
      </c>
      <c r="S374" s="12">
        <v>7.3780848292276553E-5</v>
      </c>
      <c r="T374" s="4" cm="1">
        <f t="array" ref="T374">-1/2*(IFERROR(2*LN(2*PI()) + LN(MDETERM(R374:S375)) + MMULT(MMULT(D374:E374,MINVERSE(R374:S375)),TRANSPOSE(D374:E374)),1000000000))</f>
        <v>6.5264327670388207</v>
      </c>
    </row>
    <row r="375" spans="1:20" x14ac:dyDescent="0.25">
      <c r="A375" s="9"/>
      <c r="B375" s="10"/>
      <c r="C375" s="10"/>
      <c r="D375" s="10"/>
      <c r="E375" s="10"/>
      <c r="F375" s="5"/>
      <c r="G375" s="5"/>
      <c r="H375" s="12">
        <v>7.5336894055734867E-5</v>
      </c>
      <c r="I375" s="12">
        <v>2.6074676319086447E-4</v>
      </c>
      <c r="J375" s="12">
        <v>2.4398557721309175E-5</v>
      </c>
      <c r="K375" s="12">
        <v>5.2364468716632946E-5</v>
      </c>
      <c r="L375" s="6">
        <f>0</f>
        <v>0</v>
      </c>
      <c r="M375" s="6">
        <f t="shared" ref="M375" si="1955">SQRT(I375)</f>
        <v>1.6147655036904414E-2</v>
      </c>
      <c r="N375" s="6">
        <v>0.62780645637820598</v>
      </c>
      <c r="O375" s="6">
        <v>1</v>
      </c>
      <c r="P375" s="1">
        <f t="shared" ref="P375" si="1956">P373</f>
        <v>0</v>
      </c>
      <c r="Q375" s="3">
        <f t="shared" ref="Q375" si="1957">SQRT(C$3 + C$4*K373 + C$5*Q373^2)</f>
        <v>1.7835327105775324E-2</v>
      </c>
      <c r="R375" s="12">
        <v>7.3780848292276553E-5</v>
      </c>
      <c r="S375" s="12">
        <v>3.1809889297000399E-4</v>
      </c>
    </row>
    <row r="376" spans="1:20" x14ac:dyDescent="0.25">
      <c r="A376" s="13">
        <f t="shared" ref="A376" si="1958">A374+1</f>
        <v>181</v>
      </c>
      <c r="B376" s="10" cm="1">
        <f t="array" ref="B376">INDEX(DCC_results!B$17:B$1274,$A376)</f>
        <v>-2.1100110116800797E-2</v>
      </c>
      <c r="C376" s="10" cm="1">
        <f t="array" ref="C376">INDEX(DCC_results!C$17:C$1274,$A376)</f>
        <v>-2.0519988852447879E-2</v>
      </c>
      <c r="D376" s="10">
        <f t="shared" ref="D376" si="1959">B376-B$2</f>
        <v>-2.1846265053836505E-2</v>
      </c>
      <c r="E376" s="10">
        <f t="shared" ref="E376" si="1960">C376-C$2</f>
        <v>-2.212296273273974E-2</v>
      </c>
      <c r="F376" s="5">
        <f t="shared" ref="F376" si="1961">D376^2</f>
        <v>4.7725929680247811E-4</v>
      </c>
      <c r="G376" s="5">
        <f t="shared" ref="G376" si="1962">E376^2</f>
        <v>4.8942548007419138E-4</v>
      </c>
      <c r="H376" s="12">
        <f t="array" ref="H376:I377">(1-B$11-B$12)*F$4:G$5 + B$11*J374:K375 + B$12*H374:I375</f>
        <v>5.411496101115812E-5</v>
      </c>
      <c r="I376" s="12">
        <v>7.1302424868203773E-5</v>
      </c>
      <c r="J376" s="12">
        <f t="array" ref="J376:K377">MMULT(TRANSPOSE(D374:E374),D374:E374)</f>
        <v>8.1020149751833323E-5</v>
      </c>
      <c r="K376" s="12">
        <v>1.2954986260669529E-4</v>
      </c>
      <c r="L376" s="6">
        <f t="shared" ref="L376" si="1963">SQRT(H376)</f>
        <v>7.3562871756857155E-3</v>
      </c>
      <c r="M376" s="6">
        <f>0</f>
        <v>0</v>
      </c>
      <c r="N376" s="6">
        <f t="array" ref="N376:O377">MMULT(MMULT(MINVERSE(L376:M377),H376:I377),MINVERSE(L376:M377))</f>
        <v>1</v>
      </c>
      <c r="O376" s="6">
        <v>0.62545803892192853</v>
      </c>
      <c r="P376" s="3">
        <f t="shared" ref="P376" si="1964">SQRT(B$3 + B$4*J374 + B$5*P374^2)</f>
        <v>6.379148947509827E-3</v>
      </c>
      <c r="Q376" s="1">
        <f t="shared" ref="Q376" si="1965">Q374</f>
        <v>0</v>
      </c>
      <c r="R376" s="12">
        <f t="array" ref="R376:S377">MMULT(MMULT(P376:Q377,N376:O377),P376:Q377)</f>
        <v>4.0693541294515732E-5</v>
      </c>
      <c r="S376" s="12">
        <v>6.7247627872541843E-5</v>
      </c>
      <c r="T376" s="4" cm="1">
        <f t="array" ref="T376">-1/2*(IFERROR(2*LN(2*PI()) + LN(MDETERM(R376:S377)) + MMULT(MMULT(D376:E376,MINVERSE(R376:S377)),TRANSPOSE(D376:E376)),1000000000))</f>
        <v>1.1191040041297411</v>
      </c>
    </row>
    <row r="377" spans="1:20" x14ac:dyDescent="0.25">
      <c r="A377" s="9"/>
      <c r="B377" s="10"/>
      <c r="C377" s="10"/>
      <c r="D377" s="10"/>
      <c r="E377" s="10"/>
      <c r="F377" s="5"/>
      <c r="G377" s="5"/>
      <c r="H377" s="12">
        <v>7.1302424868203773E-5</v>
      </c>
      <c r="I377" s="12">
        <v>2.4015680206099013E-4</v>
      </c>
      <c r="J377" s="12">
        <v>1.2954986260669529E-4</v>
      </c>
      <c r="K377" s="12">
        <v>2.0714806073329745E-4</v>
      </c>
      <c r="L377" s="6">
        <f>0</f>
        <v>0</v>
      </c>
      <c r="M377" s="6">
        <f t="shared" ref="M377" si="1966">SQRT(I377)</f>
        <v>1.5496993323254358E-2</v>
      </c>
      <c r="N377" s="6">
        <v>0.62545803892192853</v>
      </c>
      <c r="O377" s="6">
        <v>0.99999999999999989</v>
      </c>
      <c r="P377" s="1">
        <f t="shared" ref="P377" si="1967">P375</f>
        <v>0</v>
      </c>
      <c r="Q377" s="3">
        <f t="shared" ref="Q377" si="1968">SQRT(C$3 + C$4*K375 + C$5*Q375^2)</f>
        <v>1.6854506773189819E-2</v>
      </c>
      <c r="R377" s="12">
        <v>6.7247627872541843E-5</v>
      </c>
      <c r="S377" s="12">
        <v>2.8407439856750142E-4</v>
      </c>
    </row>
    <row r="378" spans="1:20" x14ac:dyDescent="0.25">
      <c r="A378" s="13">
        <f t="shared" ref="A378" si="1969">A376+1</f>
        <v>182</v>
      </c>
      <c r="B378" s="10" cm="1">
        <f t="array" ref="B378">INDEX(DCC_results!B$17:B$1274,$A378)</f>
        <v>-3.1850982202944356E-2</v>
      </c>
      <c r="C378" s="10" cm="1">
        <f t="array" ref="C378">INDEX(DCC_results!C$17:C$1274,$A378)</f>
        <v>-6.1162858411007659E-2</v>
      </c>
      <c r="D378" s="10">
        <f t="shared" ref="D378" si="1970">B378-B$2</f>
        <v>-3.2597137139980067E-2</v>
      </c>
      <c r="E378" s="10">
        <f t="shared" ref="E378" si="1971">C378-C$2</f>
        <v>-6.276583229129952E-2</v>
      </c>
      <c r="F378" s="5">
        <f t="shared" ref="F378" si="1972">D378^2</f>
        <v>1.062573349722668E-3</v>
      </c>
      <c r="G378" s="5">
        <f t="shared" ref="G378" si="1973">E378^2</f>
        <v>3.9395497032195378E-3</v>
      </c>
      <c r="H378" s="12">
        <f t="array" ref="H378:I379">(1-B$11-B$12)*F$4:G$5 + B$11*J376:K377 + B$12*H376:I377</f>
        <v>5.8727535536102438E-5</v>
      </c>
      <c r="I378" s="12">
        <v>7.6669340368489057E-5</v>
      </c>
      <c r="J378" s="12">
        <f t="array" ref="J378:K379">MMULT(TRANSPOSE(D376:E376),D376:E376)</f>
        <v>4.7725929680247811E-4</v>
      </c>
      <c r="K378" s="12">
        <v>4.8330410763557953E-4</v>
      </c>
      <c r="L378" s="6">
        <f t="shared" ref="L378" si="1974">SQRT(H378)</f>
        <v>7.663389298221932E-3</v>
      </c>
      <c r="M378" s="6">
        <f>0</f>
        <v>0</v>
      </c>
      <c r="N378" s="6">
        <f t="array" ref="N378:O379">MMULT(MMULT(MINVERSE(L378:M379),H378:I379),MINVERSE(L378:M379))</f>
        <v>1.0000000000000002</v>
      </c>
      <c r="O378" s="6">
        <v>0.64832321262478099</v>
      </c>
      <c r="P378" s="3">
        <f t="shared" ref="P378" si="1975">SQRT(B$3 + B$4*J376 + B$5*P376^2)</f>
        <v>7.0394548315386198E-3</v>
      </c>
      <c r="Q378" s="1">
        <f t="shared" ref="Q378" si="1976">Q376</f>
        <v>0</v>
      </c>
      <c r="R378" s="12">
        <f t="array" ref="R378:S379">MMULT(MMULT(P378:Q379,N378:O379),P378:Q379)</f>
        <v>4.9553924325272428E-5</v>
      </c>
      <c r="S378" s="12">
        <v>7.5260755337172984E-5</v>
      </c>
      <c r="T378" s="4" cm="1">
        <f t="array" ref="T378">-1/2*(IFERROR(2*LN(2*PI()) + LN(MDETERM(R378:S379)) + MMULT(MMULT(D378:E378,MINVERSE(R378:S379)),TRANSPOSE(D378:E378)),1000000000))</f>
        <v>-3.7829958847783329</v>
      </c>
    </row>
    <row r="379" spans="1:20" x14ac:dyDescent="0.25">
      <c r="A379" s="9"/>
      <c r="B379" s="10"/>
      <c r="C379" s="10"/>
      <c r="D379" s="10"/>
      <c r="E379" s="10"/>
      <c r="F379" s="5"/>
      <c r="G379" s="5"/>
      <c r="H379" s="12">
        <v>7.6669340368489057E-5</v>
      </c>
      <c r="I379" s="12">
        <v>2.381324249110915E-4</v>
      </c>
      <c r="J379" s="12">
        <v>4.8330410763557953E-4</v>
      </c>
      <c r="K379" s="12">
        <v>4.8942548007419138E-4</v>
      </c>
      <c r="L379" s="6">
        <f>0</f>
        <v>0</v>
      </c>
      <c r="M379" s="6">
        <f t="shared" ref="M379" si="1977">SQRT(I379)</f>
        <v>1.5431539939717341E-2</v>
      </c>
      <c r="N379" s="6">
        <v>0.64832321262478088</v>
      </c>
      <c r="O379" s="6">
        <v>1</v>
      </c>
      <c r="P379" s="1">
        <f t="shared" ref="P379" si="1978">P377</f>
        <v>0</v>
      </c>
      <c r="Q379" s="3">
        <f t="shared" ref="Q379" si="1979">SQRT(C$3 + C$4*K377 + C$5*Q377^2)</f>
        <v>1.6490657609748383E-2</v>
      </c>
      <c r="R379" s="12">
        <v>7.526075533717297E-5</v>
      </c>
      <c r="S379" s="12">
        <v>2.7194178840195222E-4</v>
      </c>
    </row>
    <row r="380" spans="1:20" x14ac:dyDescent="0.25">
      <c r="A380" s="13">
        <f t="shared" ref="A380" si="1980">A378+1</f>
        <v>183</v>
      </c>
      <c r="B380" s="10" cm="1">
        <f t="array" ref="B380">INDEX(DCC_results!B$17:B$1274,$A380)</f>
        <v>-3.941366590728046E-2</v>
      </c>
      <c r="C380" s="10" cm="1">
        <f t="array" ref="C380">INDEX(DCC_results!C$17:C$1274,$A380)</f>
        <v>-2.4962177573291333E-2</v>
      </c>
      <c r="D380" s="10">
        <f t="shared" ref="D380" si="1981">B380-B$2</f>
        <v>-4.0159820844316171E-2</v>
      </c>
      <c r="E380" s="10">
        <f t="shared" ref="E380" si="1982">C380-C$2</f>
        <v>-2.6565151453583194E-2</v>
      </c>
      <c r="F380" s="5">
        <f t="shared" ref="F380" si="1983">D380^2</f>
        <v>1.6128112102475715E-3</v>
      </c>
      <c r="G380" s="5">
        <f t="shared" ref="G380" si="1984">E380^2</f>
        <v>7.057072717518133E-4</v>
      </c>
      <c r="H380" s="12">
        <f t="array" ref="H380:I381">(1-B$11-B$12)*F$4:G$5 + B$11*J378:K379 + B$12*H378:I379</f>
        <v>9.237435808371663E-5</v>
      </c>
      <c r="I380" s="12">
        <v>1.0755452889299358E-4</v>
      </c>
      <c r="J380" s="12">
        <f t="array" ref="J380:K381">MMULT(TRANSPOSE(D378:E378),D378:E378)</f>
        <v>1.062573349722668E-3</v>
      </c>
      <c r="K380" s="12">
        <v>2.0459864429044797E-3</v>
      </c>
      <c r="L380" s="6">
        <f t="shared" ref="L380" si="1985">SQRT(H380)</f>
        <v>9.6111579991027419E-3</v>
      </c>
      <c r="M380" s="6">
        <f>0</f>
        <v>0</v>
      </c>
      <c r="N380" s="6">
        <f t="array" ref="N380:O381">MMULT(MMULT(MINVERSE(L380:M381),H380:I381),MINVERSE(L380:M381))</f>
        <v>1.0000000000000002</v>
      </c>
      <c r="O380" s="6">
        <v>0.69601487920641003</v>
      </c>
      <c r="P380" s="3">
        <f t="shared" ref="P380" si="1986">SQRT(B$3 + B$4*J378 + B$5*P378^2)</f>
        <v>1.0857549197961527E-2</v>
      </c>
      <c r="Q380" s="1">
        <f t="shared" ref="Q380" si="1987">Q378</f>
        <v>0</v>
      </c>
      <c r="R380" s="12">
        <f t="array" ref="R380:S381">MMULT(MMULT(P380:Q381,N380:O381),P380:Q381)</f>
        <v>1.1788637458615501E-4</v>
      </c>
      <c r="S380" s="12">
        <v>1.285226002492636E-4</v>
      </c>
      <c r="T380" s="4" cm="1">
        <f t="array" ref="T380">-1/2*(IFERROR(2*LN(2*PI()) + LN(MDETERM(R380:S381)) + MMULT(MMULT(D380:E380,MINVERSE(R380:S381)),TRANSPOSE(D380:E380)),1000000000))</f>
        <v>-0.74416800228634461</v>
      </c>
    </row>
    <row r="381" spans="1:20" x14ac:dyDescent="0.25">
      <c r="A381" s="9"/>
      <c r="B381" s="10"/>
      <c r="C381" s="10"/>
      <c r="D381" s="10"/>
      <c r="E381" s="10"/>
      <c r="F381" s="5"/>
      <c r="G381" s="5"/>
      <c r="H381" s="12">
        <v>1.0755452889299358E-4</v>
      </c>
      <c r="I381" s="12">
        <v>2.5850498553139581E-4</v>
      </c>
      <c r="J381" s="12">
        <v>2.0459864429044797E-3</v>
      </c>
      <c r="K381" s="12">
        <v>3.9395497032195378E-3</v>
      </c>
      <c r="L381" s="6">
        <f>0</f>
        <v>0</v>
      </c>
      <c r="M381" s="6">
        <f t="shared" ref="M381" si="1988">SQRT(I381)</f>
        <v>1.6078090232717186E-2</v>
      </c>
      <c r="N381" s="6">
        <v>0.69601487920641003</v>
      </c>
      <c r="O381" s="6">
        <v>1.0000000000000002</v>
      </c>
      <c r="P381" s="1">
        <f t="shared" ref="P381" si="1989">P379</f>
        <v>0</v>
      </c>
      <c r="Q381" s="3">
        <f t="shared" ref="Q381" si="1990">SQRT(C$3 + C$4*K379 + C$5*Q379^2)</f>
        <v>1.7007057251337641E-2</v>
      </c>
      <c r="R381" s="12">
        <v>1.2852260024926362E-4</v>
      </c>
      <c r="S381" s="12">
        <v>2.8923999635027626E-4</v>
      </c>
    </row>
    <row r="382" spans="1:20" x14ac:dyDescent="0.25">
      <c r="A382" s="13">
        <f t="shared" ref="A382" si="1991">A380+1</f>
        <v>184</v>
      </c>
      <c r="B382" s="10" cm="1">
        <f t="array" ref="B382">INDEX(DCC_results!B$17:B$1274,$A382)</f>
        <v>-1.3522007595565322E-2</v>
      </c>
      <c r="C382" s="10" cm="1">
        <f t="array" ref="C382">INDEX(DCC_results!C$17:C$1274,$A382)</f>
        <v>6.0123349103051726E-3</v>
      </c>
      <c r="D382" s="10">
        <f t="shared" ref="D382" si="1992">B382-B$2</f>
        <v>-1.426816253260103E-2</v>
      </c>
      <c r="E382" s="10">
        <f t="shared" ref="E382" si="1993">C382-C$2</f>
        <v>4.4093610300133135E-3</v>
      </c>
      <c r="F382" s="5">
        <f t="shared" ref="F382" si="1994">D382^2</f>
        <v>2.0358046205671984E-4</v>
      </c>
      <c r="G382" s="5">
        <f t="shared" ref="G382" si="1995">E382^2</f>
        <v>1.9442464693000071E-5</v>
      </c>
      <c r="H382" s="12">
        <f t="array" ref="H382:I383">(1-B$11-B$12)*F$4:G$5 + B$11*J380:K381 + B$12*H380:I381</f>
        <v>1.6025304688230881E-4</v>
      </c>
      <c r="I382" s="12">
        <v>2.4884926193977812E-4</v>
      </c>
      <c r="J382" s="12">
        <f t="array" ref="J382:K383">MMULT(TRANSPOSE(D380:E380),D380:E380)</f>
        <v>1.6128112102475715E-3</v>
      </c>
      <c r="K382" s="12">
        <v>1.0668517230780264E-3</v>
      </c>
      <c r="L382" s="6">
        <f t="shared" ref="L382" si="1996">SQRT(H382)</f>
        <v>1.2659109245215827E-2</v>
      </c>
      <c r="M382" s="6">
        <f>0</f>
        <v>0</v>
      </c>
      <c r="N382" s="6">
        <f t="array" ref="N382:O383">MMULT(MMULT(MINVERSE(L382:M383),H382:I383),MINVERSE(L382:M383))</f>
        <v>1</v>
      </c>
      <c r="O382" s="6">
        <v>0.84745076998902791</v>
      </c>
      <c r="P382" s="3">
        <f t="shared" ref="P382" si="1997">SQRT(B$3 + B$4*J380 + B$5*P380^2)</f>
        <v>1.6108326055882236E-2</v>
      </c>
      <c r="Q382" s="1">
        <f t="shared" ref="Q382" si="1998">Q380</f>
        <v>0</v>
      </c>
      <c r="R382" s="12">
        <f t="array" ref="R382:S383">MMULT(MMULT(P382:Q383,N382:O383),P382:Q383)</f>
        <v>2.5947816832261453E-4</v>
      </c>
      <c r="S382" s="12">
        <v>3.4303088838859741E-4</v>
      </c>
      <c r="T382" s="4" cm="1">
        <f t="array" ref="T382">-1/2*(IFERROR(2*LN(2*PI()) + LN(MDETERM(R382:S383)) + MMULT(MMULT(D382:E382,MINVERSE(R382:S383)),TRANSPOSE(D382:E382)),1000000000))</f>
        <v>4.6935833957897435</v>
      </c>
    </row>
    <row r="383" spans="1:20" x14ac:dyDescent="0.25">
      <c r="A383" s="9"/>
      <c r="B383" s="10"/>
      <c r="C383" s="10"/>
      <c r="D383" s="10"/>
      <c r="E383" s="10"/>
      <c r="F383" s="5"/>
      <c r="G383" s="5"/>
      <c r="H383" s="12">
        <v>2.4884926193977812E-4</v>
      </c>
      <c r="I383" s="12">
        <v>5.3806836778358966E-4</v>
      </c>
      <c r="J383" s="12">
        <v>1.0668517230780264E-3</v>
      </c>
      <c r="K383" s="12">
        <v>7.057072717518133E-4</v>
      </c>
      <c r="L383" s="6">
        <f>0</f>
        <v>0</v>
      </c>
      <c r="M383" s="6">
        <f t="shared" ref="M383" si="1999">SQRT(I383)</f>
        <v>2.319630073489283E-2</v>
      </c>
      <c r="N383" s="6">
        <v>0.84745076998902791</v>
      </c>
      <c r="O383" s="6">
        <v>1</v>
      </c>
      <c r="P383" s="1">
        <f t="shared" ref="P383" si="2000">P381</f>
        <v>0</v>
      </c>
      <c r="Q383" s="3">
        <f t="shared" ref="Q383" si="2001">SQRT(C$3 + C$4*K381 + C$5*Q381^2)</f>
        <v>2.5128602570757396E-2</v>
      </c>
      <c r="R383" s="12">
        <v>3.4303088838859741E-4</v>
      </c>
      <c r="S383" s="12">
        <v>6.3144666715907519E-4</v>
      </c>
    </row>
    <row r="384" spans="1:20" x14ac:dyDescent="0.25">
      <c r="A384" s="13">
        <f t="shared" ref="A384" si="2002">A382+1</f>
        <v>185</v>
      </c>
      <c r="B384" s="10" cm="1">
        <f t="array" ref="B384">INDEX(DCC_results!B$17:B$1274,$A384)</f>
        <v>3.9033845395987532E-2</v>
      </c>
      <c r="C384" s="10" cm="1">
        <f t="array" ref="C384">INDEX(DCC_results!C$17:C$1274,$A384)</f>
        <v>5.7355005103335355E-2</v>
      </c>
      <c r="D384" s="10">
        <f t="shared" ref="D384" si="2003">B384-B$2</f>
        <v>3.828769045895182E-2</v>
      </c>
      <c r="E384" s="10">
        <f t="shared" ref="E384" si="2004">C384-C$2</f>
        <v>5.5752031223043494E-2</v>
      </c>
      <c r="F384" s="5">
        <f t="shared" ref="F384" si="2005">D384^2</f>
        <v>1.4659472406805102E-3</v>
      </c>
      <c r="G384" s="5">
        <f t="shared" ref="G384" si="2006">E384^2</f>
        <v>3.1082889854952165E-3</v>
      </c>
      <c r="H384" s="12">
        <f t="array" ref="H384:I385">(1-B$11-B$12)*F$4:G$5 + B$11*J382:K383 + B$12*H382:I383</f>
        <v>2.4861802681464527E-4</v>
      </c>
      <c r="I384" s="12">
        <v>2.6913763361430503E-4</v>
      </c>
      <c r="J384" s="12">
        <f t="array" ref="J384:K385">MMULT(TRANSPOSE(D382:E382),D382:E382)</f>
        <v>2.0358046205671984E-4</v>
      </c>
      <c r="K384" s="12">
        <v>-6.2913479841147053E-5</v>
      </c>
      <c r="L384" s="6">
        <f t="shared" ref="L384" si="2007">SQRT(H384)</f>
        <v>1.5767625909268817E-2</v>
      </c>
      <c r="M384" s="6">
        <f>0</f>
        <v>0</v>
      </c>
      <c r="N384" s="6">
        <f t="array" ref="N384:O385">MMULT(MMULT(MINVERSE(L384:M385),H384:I385),MINVERSE(L384:M385))</f>
        <v>1</v>
      </c>
      <c r="O384" s="6">
        <v>0.7804422342092473</v>
      </c>
      <c r="P384" s="3">
        <f t="shared" ref="P384" si="2008">SQRT(B$3 + B$4*J382 + B$5*P382^2)</f>
        <v>2.1201604863727328E-2</v>
      </c>
      <c r="Q384" s="1">
        <f t="shared" ref="Q384" si="2009">Q382</f>
        <v>0</v>
      </c>
      <c r="R384" s="12">
        <f t="array" ref="R384:S385">MMULT(MMULT(P384:Q385,N384:O385),P384:Q385)</f>
        <v>4.4950804879762631E-4</v>
      </c>
      <c r="S384" s="12">
        <v>4.0319786345152371E-4</v>
      </c>
      <c r="T384" s="4" cm="1">
        <f t="array" ref="T384">-1/2*(IFERROR(2*LN(2*PI()) + LN(MDETERM(R384:S385)) + MMULT(MMULT(D384:E384,MINVERSE(R384:S385)),TRANSPOSE(D384:E384)),1000000000))</f>
        <v>3.5820028152911818</v>
      </c>
    </row>
    <row r="385" spans="1:20" x14ac:dyDescent="0.25">
      <c r="A385" s="9"/>
      <c r="B385" s="10"/>
      <c r="C385" s="10"/>
      <c r="D385" s="10"/>
      <c r="E385" s="10"/>
      <c r="F385" s="5"/>
      <c r="G385" s="5"/>
      <c r="H385" s="12">
        <v>2.6913763361430503E-4</v>
      </c>
      <c r="I385" s="12">
        <v>4.7833781653657957E-4</v>
      </c>
      <c r="J385" s="12">
        <v>-6.2913479841147053E-5</v>
      </c>
      <c r="K385" s="12">
        <v>1.9442464693000071E-5</v>
      </c>
      <c r="L385" s="6">
        <f>0</f>
        <v>0</v>
      </c>
      <c r="M385" s="6">
        <f t="shared" ref="M385" si="2010">SQRT(I385)</f>
        <v>2.1870935428933522E-2</v>
      </c>
      <c r="N385" s="6">
        <v>0.7804422342092473</v>
      </c>
      <c r="O385" s="6">
        <v>1.0000000000000002</v>
      </c>
      <c r="P385" s="1">
        <f t="shared" ref="P385" si="2011">P383</f>
        <v>0</v>
      </c>
      <c r="Q385" s="3">
        <f t="shared" ref="Q385" si="2012">SQRT(C$3 + C$4*K383 + C$5*Q383^2)</f>
        <v>2.4367373621484407E-2</v>
      </c>
      <c r="R385" s="12">
        <v>4.0319786345152376E-4</v>
      </c>
      <c r="S385" s="12">
        <v>5.9376889720901427E-4</v>
      </c>
    </row>
    <row r="386" spans="1:20" x14ac:dyDescent="0.25">
      <c r="A386" s="13">
        <f t="shared" ref="A386" si="2013">A384+1</f>
        <v>186</v>
      </c>
      <c r="B386" s="10" cm="1">
        <f t="array" ref="B386">INDEX(DCC_results!B$17:B$1274,$A386)</f>
        <v>2.4297736162143035E-2</v>
      </c>
      <c r="C386" s="10" cm="1">
        <f t="array" ref="C386">INDEX(DCC_results!C$17:C$1274,$A386)</f>
        <v>2.9446584758990424E-2</v>
      </c>
      <c r="D386" s="10">
        <f t="shared" ref="D386" si="2014">B386-B$2</f>
        <v>2.3551581225107327E-2</v>
      </c>
      <c r="E386" s="10">
        <f t="shared" ref="E386" si="2015">C386-C$2</f>
        <v>2.7843610878698563E-2</v>
      </c>
      <c r="F386" s="5">
        <f t="shared" ref="F386" si="2016">D386^2</f>
        <v>5.5467697820282792E-4</v>
      </c>
      <c r="G386" s="5">
        <f t="shared" ref="G386" si="2017">E386^2</f>
        <v>7.7526666676438094E-4</v>
      </c>
      <c r="H386" s="12">
        <f t="array" ref="H386:I387">(1-B$11-B$12)*F$4:G$5 + B$11*J384:K385 + B$12*H384:I385</f>
        <v>1.9992216208148387E-4</v>
      </c>
      <c r="I386" s="12">
        <v>1.9585482498901715E-4</v>
      </c>
      <c r="J386" s="12">
        <f t="array" ref="J386:K387">MMULT(TRANSPOSE(D384:E384),D384:E384)</f>
        <v>1.4659472406805102E-3</v>
      </c>
      <c r="K386" s="12">
        <v>2.1346165139257064E-3</v>
      </c>
      <c r="L386" s="6">
        <f t="shared" ref="L386" si="2018">SQRT(H386)</f>
        <v>1.4139383369916944E-2</v>
      </c>
      <c r="M386" s="6">
        <f>0</f>
        <v>0</v>
      </c>
      <c r="N386" s="6">
        <f t="array" ref="N386:O387">MMULT(MMULT(MINVERSE(L386:M387),H386:I387),MINVERSE(L386:M387))</f>
        <v>0.99999999999999989</v>
      </c>
      <c r="O386" s="6">
        <v>0.70593624509281894</v>
      </c>
      <c r="P386" s="3">
        <f t="shared" ref="P386" si="2019">SQRT(B$3 + B$4*J384 + B$5*P384^2)</f>
        <v>1.9222650978448039E-2</v>
      </c>
      <c r="Q386" s="1">
        <f t="shared" ref="Q386" si="2020">Q384</f>
        <v>0</v>
      </c>
      <c r="R386" s="12">
        <f t="array" ref="R386:S387">MMULT(MMULT(P386:Q387,N386:O387),P386:Q387)</f>
        <v>3.6951031063922927E-4</v>
      </c>
      <c r="S386" s="12">
        <v>3.030269476114738E-4</v>
      </c>
      <c r="T386" s="4" cm="1">
        <f t="array" ref="T386">-1/2*(IFERROR(2*LN(2*PI()) + LN(MDETERM(R386:S387)) + MMULT(MMULT(D386:E386,MINVERSE(R386:S387)),TRANSPOSE(D386:E386)),1000000000))</f>
        <v>5.3645323781893914</v>
      </c>
    </row>
    <row r="387" spans="1:20" x14ac:dyDescent="0.25">
      <c r="A387" s="9"/>
      <c r="B387" s="10"/>
      <c r="C387" s="10"/>
      <c r="D387" s="10"/>
      <c r="E387" s="10"/>
      <c r="F387" s="5"/>
      <c r="G387" s="5"/>
      <c r="H387" s="12">
        <v>1.9585482498901715E-4</v>
      </c>
      <c r="I387" s="12">
        <v>3.8501411295457108E-4</v>
      </c>
      <c r="J387" s="12">
        <v>2.1346165139257064E-3</v>
      </c>
      <c r="K387" s="12">
        <v>3.1082889854952165E-3</v>
      </c>
      <c r="L387" s="6">
        <f>0</f>
        <v>0</v>
      </c>
      <c r="M387" s="6">
        <f t="shared" ref="M387" si="2021">SQRT(I387)</f>
        <v>1.962177649843589E-2</v>
      </c>
      <c r="N387" s="6">
        <v>0.70593624509281883</v>
      </c>
      <c r="O387" s="6">
        <v>1.0000000000000002</v>
      </c>
      <c r="P387" s="1">
        <f t="shared" ref="P387" si="2022">P385</f>
        <v>0</v>
      </c>
      <c r="Q387" s="3">
        <f t="shared" ref="Q387" si="2023">SQRT(C$3 + C$4*K385 + C$5*Q385^2)</f>
        <v>2.233070786176674E-2</v>
      </c>
      <c r="R387" s="12">
        <v>3.0302694761147374E-4</v>
      </c>
      <c r="S387" s="12">
        <v>4.9866051360757092E-4</v>
      </c>
    </row>
    <row r="388" spans="1:20" x14ac:dyDescent="0.25">
      <c r="A388" s="13">
        <f t="shared" ref="A388" si="2024">A386+1</f>
        <v>187</v>
      </c>
      <c r="B388" s="10" cm="1">
        <f t="array" ref="B388">INDEX(DCC_results!B$17:B$1274,$A388)</f>
        <v>6.0875602467214129E-4</v>
      </c>
      <c r="C388" s="10" cm="1">
        <f t="array" ref="C388">INDEX(DCC_results!C$17:C$1274,$A388)</f>
        <v>3.2766560396741973E-3</v>
      </c>
      <c r="D388" s="10">
        <f t="shared" ref="D388" si="2025">B388-B$2</f>
        <v>-1.3739891236356702E-4</v>
      </c>
      <c r="E388" s="10">
        <f t="shared" ref="E388" si="2026">C388-C$2</f>
        <v>1.6736821593823377E-3</v>
      </c>
      <c r="F388" s="5">
        <f t="shared" ref="F388" si="2027">D388^2</f>
        <v>1.887846111869117E-8</v>
      </c>
      <c r="G388" s="5">
        <f t="shared" ref="G388" si="2028">E388^2</f>
        <v>2.801211970634725E-6</v>
      </c>
      <c r="H388" s="12">
        <f t="array" ref="H388:I389">(1-B$11-B$12)*F$4:G$5 + B$11*J386:K387 + B$12*H386:I387</f>
        <v>2.641764189951401E-4</v>
      </c>
      <c r="I388" s="12">
        <v>3.1548989168303493E-4</v>
      </c>
      <c r="J388" s="12">
        <f t="array" ref="J388:K389">MMULT(TRANSPOSE(D386:E386),D386:E386)</f>
        <v>5.5467697820282792E-4</v>
      </c>
      <c r="K388" s="12">
        <v>6.557610632099512E-4</v>
      </c>
      <c r="L388" s="6">
        <f t="shared" ref="L388" si="2029">SQRT(H388)</f>
        <v>1.6253504821888112E-2</v>
      </c>
      <c r="M388" s="6">
        <f>0</f>
        <v>0</v>
      </c>
      <c r="N388" s="6">
        <f t="array" ref="N388:O389">MMULT(MMULT(MINVERSE(L388:M389),H388:I389),MINVERSE(L388:M389))</f>
        <v>1</v>
      </c>
      <c r="O388" s="6">
        <v>0.82044295741958773</v>
      </c>
      <c r="P388" s="3">
        <f t="shared" ref="P388" si="2030">SQRT(B$3 + B$4*J386 + B$5*P386^2)</f>
        <v>2.2529265258665648E-2</v>
      </c>
      <c r="Q388" s="1">
        <f t="shared" ref="Q388" si="2031">Q386</f>
        <v>0</v>
      </c>
      <c r="R388" s="12">
        <f t="array" ref="R388:S389">MMULT(MMULT(P388:Q389,N388:O389),P388:Q389)</f>
        <v>5.0756779309531891E-4</v>
      </c>
      <c r="S388" s="12">
        <v>4.9517960802935028E-4</v>
      </c>
      <c r="T388" s="4" cm="1">
        <f t="array" ref="T388">-1/2*(IFERROR(2*LN(2*PI()) + LN(MDETERM(R388:S389)) + MMULT(MMULT(D388:E388,MINVERSE(R388:S389)),TRANSPOSE(D388:E388)),1000000000))</f>
        <v>6.1269096904115434</v>
      </c>
    </row>
    <row r="389" spans="1:20" x14ac:dyDescent="0.25">
      <c r="A389" s="9"/>
      <c r="B389" s="10"/>
      <c r="C389" s="10"/>
      <c r="D389" s="10"/>
      <c r="E389" s="10"/>
      <c r="F389" s="5"/>
      <c r="G389" s="5"/>
      <c r="H389" s="12">
        <v>3.1548989168303493E-4</v>
      </c>
      <c r="I389" s="12">
        <v>5.597319096449086E-4</v>
      </c>
      <c r="J389" s="12">
        <v>6.557610632099512E-4</v>
      </c>
      <c r="K389" s="12">
        <v>7.7526666676438094E-4</v>
      </c>
      <c r="L389" s="6">
        <f>0</f>
        <v>0</v>
      </c>
      <c r="M389" s="6">
        <f t="shared" ref="M389" si="2032">SQRT(I389)</f>
        <v>2.3658654011691125E-2</v>
      </c>
      <c r="N389" s="6">
        <v>0.82044295741958773</v>
      </c>
      <c r="O389" s="6">
        <v>0.99999999999999989</v>
      </c>
      <c r="P389" s="1">
        <f t="shared" ref="P389" si="2033">P387</f>
        <v>0</v>
      </c>
      <c r="Q389" s="3">
        <f t="shared" ref="Q389" si="2034">SQRT(C$3 + C$4*K387 + C$5*Q387^2)</f>
        <v>2.6789668022505153E-2</v>
      </c>
      <c r="R389" s="12">
        <v>4.9517960802935028E-4</v>
      </c>
      <c r="S389" s="12">
        <v>7.1768631275603509E-4</v>
      </c>
    </row>
    <row r="390" spans="1:20" x14ac:dyDescent="0.25">
      <c r="A390" s="13">
        <f t="shared" ref="A390" si="2035">A388+1</f>
        <v>188</v>
      </c>
      <c r="B390" s="10" cm="1">
        <f t="array" ref="B390">INDEX(DCC_results!B$17:B$1274,$A390)</f>
        <v>-8.3916998094394346E-3</v>
      </c>
      <c r="C390" s="10" cm="1">
        <f t="array" ref="C390">INDEX(DCC_results!C$17:C$1274,$A390)</f>
        <v>-4.6782240268339326E-3</v>
      </c>
      <c r="D390" s="10">
        <f t="shared" ref="D390" si="2036">B390-B$2</f>
        <v>-9.1378547464751429E-3</v>
      </c>
      <c r="E390" s="10">
        <f t="shared" ref="E390" si="2037">C390-C$2</f>
        <v>-6.2811979071257917E-3</v>
      </c>
      <c r="F390" s="5">
        <f t="shared" ref="F390" si="2038">D390^2</f>
        <v>8.3500389367678301E-5</v>
      </c>
      <c r="G390" s="5">
        <f t="shared" ref="G390" si="2039">E390^2</f>
        <v>3.9453447148481426E-5</v>
      </c>
      <c r="H390" s="12">
        <f t="array" ref="H390:I391">(1-B$11-B$12)*F$4:G$5 + B$11*J388:K389 + B$12*H388:I389</f>
        <v>2.3750619677985138E-4</v>
      </c>
      <c r="I390" s="12">
        <v>2.8261277407583599E-4</v>
      </c>
      <c r="J390" s="12">
        <f t="array" ref="J390:K391">MMULT(TRANSPOSE(D388:E388),D388:E388)</f>
        <v>1.887846111869117E-8</v>
      </c>
      <c r="K390" s="12">
        <v>-2.2996210834143943E-7</v>
      </c>
      <c r="L390" s="6">
        <f t="shared" ref="L390" si="2040">SQRT(H390)</f>
        <v>1.5411236056197809E-2</v>
      </c>
      <c r="M390" s="6">
        <f>0</f>
        <v>0</v>
      </c>
      <c r="N390" s="6">
        <f t="array" ref="N390:O391">MMULT(MMULT(MINVERSE(L390:M391),H390:I391),MINVERSE(L390:M391))</f>
        <v>1</v>
      </c>
      <c r="O390" s="6">
        <v>0.82144429583243328</v>
      </c>
      <c r="P390" s="3">
        <f t="shared" ref="P390" si="2041">SQRT(B$3 + B$4*J388 + B$5*P388^2)</f>
        <v>2.161030577479283E-2</v>
      </c>
      <c r="Q390" s="1">
        <f t="shared" ref="Q390" si="2042">Q388</f>
        <v>0</v>
      </c>
      <c r="R390" s="12">
        <f t="array" ref="R390:S391">MMULT(MMULT(P390:Q391,N390:O391),P390:Q391)</f>
        <v>4.6700531568004438E-4</v>
      </c>
      <c r="S390" s="12">
        <v>4.5897710514631798E-4</v>
      </c>
      <c r="T390" s="4" cm="1">
        <f t="array" ref="T390">-1/2*(IFERROR(2*LN(2*PI()) + LN(MDETERM(R390:S391)) + MMULT(MMULT(D390:E390,MINVERSE(R390:S391)),TRANSPOSE(D390:E390)),1000000000))</f>
        <v>6.1073949662974325</v>
      </c>
    </row>
    <row r="391" spans="1:20" x14ac:dyDescent="0.25">
      <c r="A391" s="9"/>
      <c r="B391" s="10"/>
      <c r="C391" s="10"/>
      <c r="D391" s="10"/>
      <c r="E391" s="10"/>
      <c r="F391" s="5"/>
      <c r="G391" s="5"/>
      <c r="H391" s="12">
        <v>2.8261277407583599E-4</v>
      </c>
      <c r="I391" s="12">
        <v>4.9837057704339477E-4</v>
      </c>
      <c r="J391" s="12">
        <v>-2.2996210834143943E-7</v>
      </c>
      <c r="K391" s="12">
        <v>2.801211970634725E-6</v>
      </c>
      <c r="L391" s="6">
        <f>0</f>
        <v>0</v>
      </c>
      <c r="M391" s="6">
        <f t="shared" ref="M391" si="2043">SQRT(I391)</f>
        <v>2.2324215037563915E-2</v>
      </c>
      <c r="N391" s="6">
        <v>0.82144429583243339</v>
      </c>
      <c r="O391" s="6">
        <v>0.99999999999999989</v>
      </c>
      <c r="P391" s="1">
        <f t="shared" ref="P391" si="2044">P389</f>
        <v>0</v>
      </c>
      <c r="Q391" s="3">
        <f t="shared" ref="Q391" si="2045">SQRT(C$3 + C$4*K389 + C$5*Q389^2)</f>
        <v>2.5855443538087677E-2</v>
      </c>
      <c r="R391" s="12">
        <v>4.5897710514631804E-4</v>
      </c>
      <c r="S391" s="12">
        <v>6.6850396055123976E-4</v>
      </c>
    </row>
    <row r="392" spans="1:20" x14ac:dyDescent="0.25">
      <c r="A392" s="13">
        <f t="shared" ref="A392" si="2046">A390+1</f>
        <v>189</v>
      </c>
      <c r="B392" s="10" cm="1">
        <f t="array" ref="B392">INDEX(DCC_results!B$17:B$1274,$A392)</f>
        <v>-2.9576407832956453E-2</v>
      </c>
      <c r="C392" s="10" cm="1">
        <f t="array" ref="C392">INDEX(DCC_results!C$17:C$1274,$A392)</f>
        <v>-4.4696734845805719E-2</v>
      </c>
      <c r="D392" s="10">
        <f t="shared" ref="D392" si="2047">B392-B$2</f>
        <v>-3.0322562769992161E-2</v>
      </c>
      <c r="E392" s="10">
        <f t="shared" ref="E392" si="2048">C392-C$2</f>
        <v>-4.629970872609758E-2</v>
      </c>
      <c r="F392" s="5">
        <f t="shared" ref="F392" si="2049">D392^2</f>
        <v>9.1945781294011468E-4</v>
      </c>
      <c r="G392" s="5">
        <f t="shared" ref="G392" si="2050">E392^2</f>
        <v>2.1436630281214766E-3</v>
      </c>
      <c r="H392" s="12">
        <f t="array" ref="H392:I393">(1-B$11-B$12)*F$4:G$5 + B$11*J390:K391 + B$12*H390:I391</f>
        <v>1.767147945027428E-4</v>
      </c>
      <c r="I392" s="12">
        <v>2.0981122169626932E-4</v>
      </c>
      <c r="J392" s="12">
        <f t="array" ref="J392:K393">MMULT(TRANSPOSE(D390:E390),D390:E390)</f>
        <v>8.3500389367678301E-5</v>
      </c>
      <c r="K392" s="12">
        <v>5.7396674109179146E-5</v>
      </c>
      <c r="L392" s="6">
        <f t="shared" ref="L392" si="2051">SQRT(H392)</f>
        <v>1.3293411695375375E-2</v>
      </c>
      <c r="M392" s="6">
        <f>0</f>
        <v>0</v>
      </c>
      <c r="N392" s="6">
        <f t="array" ref="N392:O393">MMULT(MMULT(MINVERSE(L392:M393),H392:I393),MINVERSE(L392:M393))</f>
        <v>0.99999999999999978</v>
      </c>
      <c r="O392" s="6">
        <v>0.79182971057701868</v>
      </c>
      <c r="P392" s="3">
        <f t="shared" ref="P392" si="2052">SQRT(B$3 + B$4*J390 + B$5*P390^2)</f>
        <v>1.8725145215013422E-2</v>
      </c>
      <c r="Q392" s="1">
        <f t="shared" ref="Q392" si="2053">Q390</f>
        <v>0</v>
      </c>
      <c r="R392" s="12">
        <f t="array" ref="R392:S393">MMULT(MMULT(P392:Q393,N392:O393),P392:Q393)</f>
        <v>3.5063106332334002E-4</v>
      </c>
      <c r="S392" s="12">
        <v>3.4965016030204818E-4</v>
      </c>
      <c r="T392" s="4" cm="1">
        <f t="array" ref="T392">-1/2*(IFERROR(2*LN(2*PI()) + LN(MDETERM(R392:S393)) + MMULT(MMULT(D392:E392,MINVERSE(R392:S393)),TRANSPOSE(D392:E392)),1000000000))</f>
        <v>4.4473561367661372</v>
      </c>
    </row>
    <row r="393" spans="1:20" x14ac:dyDescent="0.25">
      <c r="A393" s="9"/>
      <c r="B393" s="10"/>
      <c r="C393" s="10"/>
      <c r="D393" s="10"/>
      <c r="E393" s="10"/>
      <c r="F393" s="5"/>
      <c r="G393" s="5"/>
      <c r="H393" s="12">
        <v>2.0981122169626932E-4</v>
      </c>
      <c r="I393" s="12">
        <v>3.9730216262813382E-4</v>
      </c>
      <c r="J393" s="12">
        <v>5.7396674109179146E-5</v>
      </c>
      <c r="K393" s="12">
        <v>3.9453447148481426E-5</v>
      </c>
      <c r="L393" s="6">
        <f>0</f>
        <v>0</v>
      </c>
      <c r="M393" s="6">
        <f t="shared" ref="M393" si="2054">SQRT(I393)</f>
        <v>1.9932439956717136E-2</v>
      </c>
      <c r="N393" s="6">
        <v>0.79182971057701868</v>
      </c>
      <c r="O393" s="6">
        <v>1</v>
      </c>
      <c r="P393" s="1">
        <f t="shared" ref="P393" si="2055">P391</f>
        <v>0</v>
      </c>
      <c r="Q393" s="3">
        <f t="shared" ref="Q393" si="2056">SQRT(C$3 + C$4*K391 + C$5*Q391^2)</f>
        <v>2.3581788732856952E-2</v>
      </c>
      <c r="R393" s="12">
        <v>3.4965016030204818E-4</v>
      </c>
      <c r="S393" s="12">
        <v>5.5610075984109902E-4</v>
      </c>
    </row>
    <row r="394" spans="1:20" x14ac:dyDescent="0.25">
      <c r="A394" s="13">
        <f t="shared" ref="A394" si="2057">A392+1</f>
        <v>190</v>
      </c>
      <c r="B394" s="10" cm="1">
        <f t="array" ref="B394">INDEX(DCC_results!B$17:B$1274,$A394)</f>
        <v>1.8292969668469272E-2</v>
      </c>
      <c r="C394" s="10" cm="1">
        <f t="array" ref="C394">INDEX(DCC_results!C$17:C$1274,$A394)</f>
        <v>4.2888934274043722E-2</v>
      </c>
      <c r="D394" s="10">
        <f t="shared" ref="D394" si="2058">B394-B$2</f>
        <v>1.7546814731433564E-2</v>
      </c>
      <c r="E394" s="10">
        <f t="shared" ref="E394" si="2059">C394-C$2</f>
        <v>4.1285960393751861E-2</v>
      </c>
      <c r="F394" s="5">
        <f t="shared" ref="F394" si="2060">D394^2</f>
        <v>3.0789070721925392E-4</v>
      </c>
      <c r="G394" s="5">
        <f t="shared" ref="G394" si="2061">E394^2</f>
        <v>1.7045305256344473E-3</v>
      </c>
      <c r="H394" s="12">
        <f t="array" ref="H394:I395">(1-B$11-B$12)*F$4:G$5 + B$11*J392:K393 + B$12*H392:I393</f>
        <v>1.41966090414863E-4</v>
      </c>
      <c r="I394" s="12">
        <v>1.6493539857315867E-4</v>
      </c>
      <c r="J394" s="12">
        <f t="array" ref="J394:K395">MMULT(TRANSPOSE(D392:E392),D392:E392)</f>
        <v>9.1945781294011468E-4</v>
      </c>
      <c r="K394" s="12">
        <v>1.4039258240794476E-3</v>
      </c>
      <c r="L394" s="6">
        <f t="shared" ref="L394" si="2062">SQRT(H394)</f>
        <v>1.1914952388275122E-2</v>
      </c>
      <c r="M394" s="6">
        <f>0</f>
        <v>0</v>
      </c>
      <c r="N394" s="6">
        <f t="array" ref="N394:O395">MMULT(MMULT(MINVERSE(L394:M395),H394:I395),MINVERSE(L394:M395))</f>
        <v>0.99999999999999989</v>
      </c>
      <c r="O394" s="6">
        <v>0.76010396263083702</v>
      </c>
      <c r="P394" s="3">
        <f t="shared" ref="P394" si="2063">SQRT(B$3 + B$4*J392 + B$5*P392^2)</f>
        <v>1.6673835874170945E-2</v>
      </c>
      <c r="Q394" s="1">
        <f t="shared" ref="Q394" si="2064">Q392</f>
        <v>0</v>
      </c>
      <c r="R394" s="12">
        <f t="array" ref="R394:S395">MMULT(MMULT(P394:Q395,N394:O395),P394:Q395)</f>
        <v>2.780168027587899E-4</v>
      </c>
      <c r="S394" s="12">
        <v>2.7500096852977219E-4</v>
      </c>
      <c r="T394" s="4" cm="1">
        <f t="array" ref="T394">-1/2*(IFERROR(2*LN(2*PI()) + LN(MDETERM(R394:S395)) + MMULT(MMULT(D394:E394,MINVERSE(R394:S395)),TRANSPOSE(D394:E394)),1000000000))</f>
        <v>4.5237164226265563</v>
      </c>
    </row>
    <row r="395" spans="1:20" x14ac:dyDescent="0.25">
      <c r="A395" s="9"/>
      <c r="B395" s="10"/>
      <c r="C395" s="10"/>
      <c r="D395" s="10"/>
      <c r="E395" s="10"/>
      <c r="F395" s="5"/>
      <c r="G395" s="5"/>
      <c r="H395" s="12">
        <v>1.6493539857315867E-4</v>
      </c>
      <c r="I395" s="12">
        <v>3.3166308250913738E-4</v>
      </c>
      <c r="J395" s="12">
        <v>1.4039258240794476E-3</v>
      </c>
      <c r="K395" s="12">
        <v>2.1436630281214766E-3</v>
      </c>
      <c r="L395" s="6">
        <f>0</f>
        <v>0</v>
      </c>
      <c r="M395" s="6">
        <f t="shared" ref="M395" si="2065">SQRT(I395)</f>
        <v>1.8211619436753486E-2</v>
      </c>
      <c r="N395" s="6">
        <v>0.76010396263083702</v>
      </c>
      <c r="O395" s="6">
        <v>1</v>
      </c>
      <c r="P395" s="1">
        <f t="shared" ref="P395" si="2066">P393</f>
        <v>0</v>
      </c>
      <c r="Q395" s="3">
        <f t="shared" ref="Q395" si="2067">SQRT(C$3 + C$4*K393 + C$5*Q393^2)</f>
        <v>2.1698299750980355E-2</v>
      </c>
      <c r="R395" s="12">
        <v>2.7500096852977219E-4</v>
      </c>
      <c r="S395" s="12">
        <v>4.7081621208339413E-4</v>
      </c>
    </row>
    <row r="396" spans="1:20" x14ac:dyDescent="0.25">
      <c r="A396" s="13">
        <f t="shared" ref="A396" si="2068">A394+1</f>
        <v>191</v>
      </c>
      <c r="B396" s="10" cm="1">
        <f t="array" ref="B396">INDEX(DCC_results!B$17:B$1274,$A396)</f>
        <v>1.1647835144650287E-3</v>
      </c>
      <c r="C396" s="10" cm="1">
        <f t="array" ref="C396">INDEX(DCC_results!C$17:C$1274,$A396)</f>
        <v>-1.7535980684920127E-2</v>
      </c>
      <c r="D396" s="10">
        <f t="shared" ref="D396" si="2069">B396-B$2</f>
        <v>4.1862857742932039E-4</v>
      </c>
      <c r="E396" s="10">
        <f t="shared" ref="E396" si="2070">C396-C$2</f>
        <v>-1.9138954565211988E-2</v>
      </c>
      <c r="F396" s="5">
        <f t="shared" ref="F396" si="2071">D396^2</f>
        <v>1.7524988584049649E-7</v>
      </c>
      <c r="G396" s="5">
        <f t="shared" ref="G396" si="2072">E396^2</f>
        <v>3.6629958184924879E-4</v>
      </c>
      <c r="H396" s="12">
        <f t="array" ref="H396:I397">(1-B$11-B$12)*F$4:G$5 + B$11*J394:K395 + B$12*H394:I395</f>
        <v>1.8282163036779079E-4</v>
      </c>
      <c r="I396" s="12">
        <v>2.3826033363880941E-4</v>
      </c>
      <c r="J396" s="12">
        <f t="array" ref="J396:K397">MMULT(TRANSPOSE(D394:E394),D394:E394)</f>
        <v>3.0789070721925392E-4</v>
      </c>
      <c r="K396" s="12">
        <v>7.2443709803846784E-4</v>
      </c>
      <c r="L396" s="6">
        <f t="shared" ref="L396" si="2073">SQRT(H396)</f>
        <v>1.3521154919894631E-2</v>
      </c>
      <c r="M396" s="6">
        <f>0</f>
        <v>0</v>
      </c>
      <c r="N396" s="6">
        <f t="array" ref="N396:O397">MMULT(MMULT(MINVERSE(L396:M397),H396:I397),MINVERSE(L396:M397))</f>
        <v>1</v>
      </c>
      <c r="O396" s="6">
        <v>0.83133453370318622</v>
      </c>
      <c r="P396" s="3">
        <f t="shared" ref="P396" si="2074">SQRT(B$3 + B$4*J394 + B$5*P394^2)</f>
        <v>1.8841147702582734E-2</v>
      </c>
      <c r="Q396" s="1">
        <f t="shared" ref="Q396" si="2075">Q394</f>
        <v>0</v>
      </c>
      <c r="R396" s="12">
        <f t="array" ref="R396:S397">MMULT(MMULT(P396:Q397,N396:O397),P396:Q397)</f>
        <v>3.5498884675053865E-4</v>
      </c>
      <c r="S396" s="12">
        <v>3.8489562156413367E-4</v>
      </c>
      <c r="T396" s="4" cm="1">
        <f t="array" ref="T396">-1/2*(IFERROR(2*LN(2*PI()) + LN(MDETERM(R396:S397)) + MMULT(MMULT(D396:E396,MINVERSE(R396:S397)),TRANSPOSE(D396:E396)),1000000000))</f>
        <v>5.3980015835377611</v>
      </c>
    </row>
    <row r="397" spans="1:20" x14ac:dyDescent="0.25">
      <c r="A397" s="9"/>
      <c r="B397" s="10"/>
      <c r="C397" s="10"/>
      <c r="D397" s="10"/>
      <c r="E397" s="10"/>
      <c r="F397" s="5"/>
      <c r="G397" s="5"/>
      <c r="H397" s="12">
        <v>2.3826033363880941E-4</v>
      </c>
      <c r="I397" s="12">
        <v>4.4928743245740228E-4</v>
      </c>
      <c r="J397" s="12">
        <v>7.2443709803846784E-4</v>
      </c>
      <c r="K397" s="12">
        <v>1.7045305256344473E-3</v>
      </c>
      <c r="L397" s="6">
        <f>0</f>
        <v>0</v>
      </c>
      <c r="M397" s="6">
        <f t="shared" ref="M397" si="2076">SQRT(I397)</f>
        <v>2.11964014034789E-2</v>
      </c>
      <c r="N397" s="6">
        <v>0.83133453370318633</v>
      </c>
      <c r="O397" s="6">
        <v>1</v>
      </c>
      <c r="P397" s="1">
        <f t="shared" ref="P397" si="2077">P395</f>
        <v>0</v>
      </c>
      <c r="Q397" s="3">
        <f t="shared" ref="Q397" si="2078">SQRT(C$3 + C$4*K395 + C$5*Q395^2)</f>
        <v>2.4573091345905518E-2</v>
      </c>
      <c r="R397" s="12">
        <v>3.8489562156413372E-4</v>
      </c>
      <c r="S397" s="12">
        <v>6.0383681829421663E-4</v>
      </c>
    </row>
    <row r="398" spans="1:20" x14ac:dyDescent="0.25">
      <c r="A398" s="13">
        <f t="shared" ref="A398" si="2079">A396+1</f>
        <v>192</v>
      </c>
      <c r="B398" s="10" cm="1">
        <f t="array" ref="B398">INDEX(DCC_results!B$17:B$1274,$A398)</f>
        <v>-1.5329578244401953E-2</v>
      </c>
      <c r="C398" s="10" cm="1">
        <f t="array" ref="C398">INDEX(DCC_results!C$17:C$1274,$A398)</f>
        <v>-9.9665485198314752E-3</v>
      </c>
      <c r="D398" s="10">
        <f t="shared" ref="D398" si="2080">B398-B$2</f>
        <v>-1.6075733181437662E-2</v>
      </c>
      <c r="E398" s="10">
        <f t="shared" ref="E398" si="2081">C398-C$2</f>
        <v>-1.1569522400123334E-2</v>
      </c>
      <c r="F398" s="5">
        <f t="shared" ref="F398" si="2082">D398^2</f>
        <v>2.5842919732077584E-4</v>
      </c>
      <c r="G398" s="5">
        <f t="shared" ref="G398" si="2083">E398^2</f>
        <v>1.338538485669556E-4</v>
      </c>
      <c r="H398" s="12">
        <f t="array" ref="H398:I399">(1-B$11-B$12)*F$4:G$5 + B$11*J396:K397 + B$12*H396:I397</f>
        <v>1.6338757996825815E-4</v>
      </c>
      <c r="I398" s="12">
        <v>2.3558861446901737E-4</v>
      </c>
      <c r="J398" s="12">
        <f t="array" ref="J398:K399">MMULT(TRANSPOSE(D396:E396),D396:E396)</f>
        <v>1.7524988584049649E-7</v>
      </c>
      <c r="K398" s="12">
        <v>-8.0121133231190912E-6</v>
      </c>
      <c r="L398" s="6">
        <f t="shared" ref="L398" si="2084">SQRT(H398)</f>
        <v>1.278231512552629E-2</v>
      </c>
      <c r="M398" s="6">
        <f>0</f>
        <v>0</v>
      </c>
      <c r="N398" s="6">
        <f t="array" ref="N398:O399">MMULT(MMULT(MINVERSE(L398:M399),H398:I399),MINVERSE(L398:M399))</f>
        <v>0.99999999999999978</v>
      </c>
      <c r="O398" s="6">
        <v>0.82828836204944012</v>
      </c>
      <c r="P398" s="3">
        <f t="shared" ref="P398" si="2085">SQRT(B$3 + B$4*J396 + B$5*P396^2)</f>
        <v>1.7782798247739141E-2</v>
      </c>
      <c r="Q398" s="1">
        <f t="shared" ref="Q398" si="2086">Q396</f>
        <v>0</v>
      </c>
      <c r="R398" s="12">
        <f t="array" ref="R398:S399">MMULT(MMULT(P398:Q399,N398:O399),P398:Q399)</f>
        <v>3.1622791351979419E-4</v>
      </c>
      <c r="S398" s="12">
        <v>3.804257517714547E-4</v>
      </c>
      <c r="T398" s="4" cm="1">
        <f t="array" ref="T398">-1/2*(IFERROR(2*LN(2*PI()) + LN(MDETERM(R398:S399)) + MMULT(MMULT(D398:E398,MINVERSE(R398:S399)),TRANSPOSE(D398:E398)),1000000000))</f>
        <v>5.8744820415651757</v>
      </c>
    </row>
    <row r="399" spans="1:20" x14ac:dyDescent="0.25">
      <c r="A399" s="9"/>
      <c r="B399" s="10"/>
      <c r="C399" s="10"/>
      <c r="D399" s="10"/>
      <c r="E399" s="10"/>
      <c r="F399" s="5"/>
      <c r="G399" s="5"/>
      <c r="H399" s="12">
        <v>2.3558861446901737E-4</v>
      </c>
      <c r="I399" s="12">
        <v>4.9513820423068E-4</v>
      </c>
      <c r="J399" s="12">
        <v>-8.0121133231190912E-6</v>
      </c>
      <c r="K399" s="12">
        <v>3.6629958184924879E-4</v>
      </c>
      <c r="L399" s="6">
        <f>0</f>
        <v>0</v>
      </c>
      <c r="M399" s="6">
        <f t="shared" ref="M399" si="2087">SQRT(I399)</f>
        <v>2.2251701153634975E-2</v>
      </c>
      <c r="N399" s="6">
        <v>0.82828836204944001</v>
      </c>
      <c r="O399" s="6">
        <v>0.99999999999999978</v>
      </c>
      <c r="P399" s="1">
        <f t="shared" ref="P399" si="2088">P397</f>
        <v>0</v>
      </c>
      <c r="Q399" s="3">
        <f t="shared" ref="Q399" si="2089">SQRT(C$3 + C$4*K397 + C$5*Q397^2)</f>
        <v>2.5827849490154466E-2</v>
      </c>
      <c r="R399" s="12">
        <v>3.8042575177145465E-4</v>
      </c>
      <c r="S399" s="12">
        <v>6.6707780928607215E-4</v>
      </c>
    </row>
    <row r="400" spans="1:20" x14ac:dyDescent="0.25">
      <c r="A400" s="13">
        <f t="shared" ref="A400" si="2090">A398+1</f>
        <v>193</v>
      </c>
      <c r="B400" s="10" cm="1">
        <f t="array" ref="B400">INDEX(DCC_results!B$17:B$1274,$A400)</f>
        <v>2.5083020164270664E-2</v>
      </c>
      <c r="C400" s="10" cm="1">
        <f t="array" ref="C400">INDEX(DCC_results!C$17:C$1274,$A400)</f>
        <v>2.782099488683043E-2</v>
      </c>
      <c r="D400" s="10">
        <f t="shared" ref="D400" si="2091">B400-B$2</f>
        <v>2.4336865227234956E-2</v>
      </c>
      <c r="E400" s="10">
        <f t="shared" ref="E400" si="2092">C400-C$2</f>
        <v>2.6218021006538569E-2</v>
      </c>
      <c r="F400" s="5">
        <f t="shared" ref="F400" si="2093">D400^2</f>
        <v>5.9228300908859791E-4</v>
      </c>
      <c r="G400" s="5">
        <f t="shared" ref="G400" si="2094">E400^2</f>
        <v>6.8738462549929773E-4</v>
      </c>
      <c r="H400" s="12">
        <f t="array" ref="H400:I401">(1-B$11-B$12)*F$4:G$5 + B$11*J398:K399 + B$12*H398:I399</f>
        <v>1.2651987138460492E-4</v>
      </c>
      <c r="I400" s="12">
        <v>1.773582198063296E-4</v>
      </c>
      <c r="J400" s="12">
        <f t="array" ref="J400:K401">MMULT(TRANSPOSE(D398:E398),D398:E398)</f>
        <v>2.5842919732077584E-4</v>
      </c>
      <c r="K400" s="12">
        <v>1.8598855514104898E-4</v>
      </c>
      <c r="L400" s="6">
        <f t="shared" ref="L400" si="2095">SQRT(H400)</f>
        <v>1.1248105235309853E-2</v>
      </c>
      <c r="M400" s="6">
        <f>0</f>
        <v>0</v>
      </c>
      <c r="N400" s="6">
        <f t="array" ref="N400:O401">MMULT(MMULT(MINVERSE(L400:M401),H400:I401),MINVERSE(L400:M401))</f>
        <v>0.99999999999999989</v>
      </c>
      <c r="O400" s="6">
        <v>0.7665558777230761</v>
      </c>
      <c r="P400" s="3">
        <f t="shared" ref="P400" si="2096">SQRT(B$3 + B$4*J398 + B$5*P398^2)</f>
        <v>1.5482305989402026E-2</v>
      </c>
      <c r="Q400" s="1">
        <f t="shared" ref="Q400" si="2097">Q398</f>
        <v>0</v>
      </c>
      <c r="R400" s="12">
        <f t="array" ref="R400:S401">MMULT(MMULT(P400:Q401,N400:O401),P400:Q401)</f>
        <v>2.397017987494738E-4</v>
      </c>
      <c r="S400" s="12">
        <v>2.8817362991640145E-4</v>
      </c>
      <c r="T400" s="4" cm="1">
        <f t="array" ref="T400">-1/2*(IFERROR(2*LN(2*PI()) + LN(MDETERM(R400:S401)) + MMULT(MMULT(D400:E400,MINVERSE(R400:S401)),TRANSPOSE(D400:E400)),1000000000))</f>
        <v>5.2366482315803156</v>
      </c>
    </row>
    <row r="401" spans="1:20" x14ac:dyDescent="0.25">
      <c r="A401" s="9"/>
      <c r="B401" s="10"/>
      <c r="C401" s="10"/>
      <c r="D401" s="10"/>
      <c r="E401" s="10"/>
      <c r="F401" s="5"/>
      <c r="G401" s="5"/>
      <c r="H401" s="12">
        <v>1.773582198063296E-4</v>
      </c>
      <c r="I401" s="12">
        <v>4.2311289778510907E-4</v>
      </c>
      <c r="J401" s="12">
        <v>1.8598855514104898E-4</v>
      </c>
      <c r="K401" s="12">
        <v>1.338538485669556E-4</v>
      </c>
      <c r="L401" s="6">
        <f>0</f>
        <v>0</v>
      </c>
      <c r="M401" s="6">
        <f t="shared" ref="M401" si="2098">SQRT(I401)</f>
        <v>2.056970825717052E-2</v>
      </c>
      <c r="N401" s="6">
        <v>0.76655587772307598</v>
      </c>
      <c r="O401" s="6">
        <v>1</v>
      </c>
      <c r="P401" s="1">
        <f t="shared" ref="P401" si="2099">P399</f>
        <v>0</v>
      </c>
      <c r="Q401" s="3">
        <f t="shared" ref="Q401" si="2100">SQRT(C$3 + C$4*K399 + C$5*Q399^2)</f>
        <v>2.4281458656089182E-2</v>
      </c>
      <c r="R401" s="12">
        <v>2.881736299164014E-4</v>
      </c>
      <c r="S401" s="12">
        <v>5.8958923446736822E-4</v>
      </c>
    </row>
    <row r="402" spans="1:20" x14ac:dyDescent="0.25">
      <c r="A402" s="13">
        <f t="shared" ref="A402" si="2101">A400+1</f>
        <v>194</v>
      </c>
      <c r="B402" s="10" cm="1">
        <f t="array" ref="B402">INDEX(DCC_results!B$17:B$1274,$A402)</f>
        <v>-1.3897563229596788E-2</v>
      </c>
      <c r="C402" s="10" cm="1">
        <f t="array" ref="C402">INDEX(DCC_results!C$17:C$1274,$A402)</f>
        <v>-1.9232446593622776E-2</v>
      </c>
      <c r="D402" s="10">
        <f t="shared" ref="D402" si="2102">B402-B$2</f>
        <v>-1.4643718166632496E-2</v>
      </c>
      <c r="E402" s="10">
        <f t="shared" ref="E402" si="2103">C402-C$2</f>
        <v>-2.0835420473914637E-2</v>
      </c>
      <c r="F402" s="5">
        <f t="shared" ref="F402" si="2104">D402^2</f>
        <v>2.1443848174376259E-4</v>
      </c>
      <c r="G402" s="5">
        <f t="shared" ref="G402" si="2105">E402^2</f>
        <v>4.3411474632482126E-4</v>
      </c>
      <c r="H402" s="12">
        <f t="array" ref="H402:I403">(1-B$11-B$12)*F$4:G$5 + B$11*J400:K401 + B$12*H400:I401</f>
        <v>1.214394917095476E-4</v>
      </c>
      <c r="I402" s="12">
        <v>1.5285760578585082E-4</v>
      </c>
      <c r="J402" s="12">
        <f t="array" ref="J402:K403">MMULT(TRANSPOSE(D400:E400),D400:E400)</f>
        <v>5.9228300908859791E-4</v>
      </c>
      <c r="K402" s="12">
        <v>6.3806444376094415E-4</v>
      </c>
      <c r="L402" s="6">
        <f t="shared" ref="L402" si="2106">SQRT(H402)</f>
        <v>1.101995878892238E-2</v>
      </c>
      <c r="M402" s="6">
        <f>0</f>
        <v>0</v>
      </c>
      <c r="N402" s="6">
        <f t="array" ref="N402:O403">MMULT(MMULT(MINVERSE(L402:M403),H402:I403),MINVERSE(L402:M403))</f>
        <v>0.99999999999999978</v>
      </c>
      <c r="O402" s="6">
        <v>0.7347285262977965</v>
      </c>
      <c r="P402" s="3">
        <f t="shared" ref="P402" si="2107">SQRT(B$3 + B$4*J400 + B$5*P400^2)</f>
        <v>1.4955765771229129E-2</v>
      </c>
      <c r="Q402" s="1">
        <f t="shared" ref="Q402" si="2108">Q400</f>
        <v>0</v>
      </c>
      <c r="R402" s="12">
        <f t="array" ref="R402:S403">MMULT(MMULT(P402:Q403,N402:O403),P402:Q403)</f>
        <v>2.2367492980386876E-4</v>
      </c>
      <c r="S402" s="12">
        <v>2.4724072457866467E-4</v>
      </c>
      <c r="T402" s="4" cm="1">
        <f t="array" ref="T402">-1/2*(IFERROR(2*LN(2*PI()) + LN(MDETERM(R402:S403)) + MMULT(MMULT(D402:E402,MINVERSE(R402:S403)),TRANSPOSE(D402:E402)),1000000000))</f>
        <v>6.0213543937349394</v>
      </c>
    </row>
    <row r="403" spans="1:20" x14ac:dyDescent="0.25">
      <c r="A403" s="9"/>
      <c r="B403" s="10"/>
      <c r="C403" s="10"/>
      <c r="D403" s="10"/>
      <c r="E403" s="10"/>
      <c r="F403" s="5"/>
      <c r="G403" s="5"/>
      <c r="H403" s="12">
        <v>1.5285760578585082E-4</v>
      </c>
      <c r="I403" s="12">
        <v>3.5641860101568877E-4</v>
      </c>
      <c r="J403" s="12">
        <v>6.3806444376094415E-4</v>
      </c>
      <c r="K403" s="12">
        <v>6.8738462549929773E-4</v>
      </c>
      <c r="L403" s="6">
        <f>0</f>
        <v>0</v>
      </c>
      <c r="M403" s="6">
        <f t="shared" ref="M403" si="2109">SQRT(I403)</f>
        <v>1.8879051909873251E-2</v>
      </c>
      <c r="N403" s="6">
        <v>0.7347285262977965</v>
      </c>
      <c r="O403" s="6">
        <v>0.99999999999999989</v>
      </c>
      <c r="P403" s="1">
        <f t="shared" ref="P403" si="2110">P401</f>
        <v>0</v>
      </c>
      <c r="Q403" s="3">
        <f t="shared" ref="Q403" si="2111">SQRT(C$3 + C$4*K401 + C$5*Q401^2)</f>
        <v>2.2500100134597106E-2</v>
      </c>
      <c r="R403" s="12">
        <v>2.4724072457866467E-4</v>
      </c>
      <c r="S403" s="12">
        <v>5.0625450606689665E-4</v>
      </c>
    </row>
    <row r="404" spans="1:20" x14ac:dyDescent="0.25">
      <c r="A404" s="13">
        <f t="shared" ref="A404" si="2112">A402+1</f>
        <v>195</v>
      </c>
      <c r="B404" s="10" cm="1">
        <f t="array" ref="B404">INDEX(DCC_results!B$17:B$1274,$A404)</f>
        <v>5.2779551399559921E-3</v>
      </c>
      <c r="C404" s="10" cm="1">
        <f t="array" ref="C404">INDEX(DCC_results!C$17:C$1274,$A404)</f>
        <v>2.1970040853381612E-2</v>
      </c>
      <c r="D404" s="10">
        <f t="shared" ref="D404" si="2113">B404-B$2</f>
        <v>4.5318002029202838E-3</v>
      </c>
      <c r="E404" s="10">
        <f t="shared" ref="E404" si="2114">C404-C$2</f>
        <v>2.0367066973089751E-2</v>
      </c>
      <c r="F404" s="5">
        <f t="shared" ref="F404" si="2115">D404^2</f>
        <v>2.0537213079188324E-5</v>
      </c>
      <c r="G404" s="5">
        <f t="shared" ref="G404" si="2116">E404^2</f>
        <v>4.1481741708632332E-4</v>
      </c>
      <c r="H404" s="12">
        <f t="array" ref="H404:I405">(1-B$11-B$12)*F$4:G$5 + B$11*J402:K403 + B$12*H402:I403</f>
        <v>1.4371488939439659E-4</v>
      </c>
      <c r="I404" s="12">
        <v>1.7108464798953817E-4</v>
      </c>
      <c r="J404" s="12">
        <f t="array" ref="J404:K405">MMULT(TRANSPOSE(D402:E402),D402:E402)</f>
        <v>2.1443848174376259E-4</v>
      </c>
      <c r="K404" s="12">
        <v>3.0510802530329039E-4</v>
      </c>
      <c r="L404" s="6">
        <f t="shared" ref="L404" si="2117">SQRT(H404)</f>
        <v>1.1988114505392273E-2</v>
      </c>
      <c r="M404" s="6">
        <f>0</f>
        <v>0</v>
      </c>
      <c r="N404" s="6">
        <f t="array" ref="N404:O405">MMULT(MMULT(MINVERSE(L404:M405),H404:I405),MINVERSE(L404:M405))</f>
        <v>0.99999999999999989</v>
      </c>
      <c r="O404" s="6">
        <v>0.75863450476776084</v>
      </c>
      <c r="P404" s="3">
        <f t="shared" ref="P404" si="2118">SQRT(B$3 + B$4*J402 + B$5*P402^2)</f>
        <v>1.6246890923851006E-2</v>
      </c>
      <c r="Q404" s="1">
        <f t="shared" ref="Q404" si="2119">Q402</f>
        <v>0</v>
      </c>
      <c r="R404" s="12">
        <f t="array" ref="R404:S405">MMULT(MMULT(P404:Q405,N404:O405),P404:Q405)</f>
        <v>2.6396146469151216E-4</v>
      </c>
      <c r="S404" s="12">
        <v>2.7371071126881157E-4</v>
      </c>
      <c r="T404" s="4" cm="1">
        <f t="array" ref="T404">-1/2*(IFERROR(2*LN(2*PI()) + LN(MDETERM(R404:S405)) + MMULT(MMULT(D404:E404,MINVERSE(R404:S405)),TRANSPOSE(D404:E404)),1000000000))</f>
        <v>5.8925201010696897</v>
      </c>
    </row>
    <row r="405" spans="1:20" x14ac:dyDescent="0.25">
      <c r="A405" s="9"/>
      <c r="B405" s="10"/>
      <c r="C405" s="10"/>
      <c r="D405" s="10"/>
      <c r="E405" s="10"/>
      <c r="F405" s="5"/>
      <c r="G405" s="5"/>
      <c r="H405" s="12">
        <v>1.7108464798953817E-4</v>
      </c>
      <c r="I405" s="12">
        <v>3.5387927814517473E-4</v>
      </c>
      <c r="J405" s="12">
        <v>3.0510802530329039E-4</v>
      </c>
      <c r="K405" s="12">
        <v>4.3411474632482126E-4</v>
      </c>
      <c r="L405" s="6">
        <f>0</f>
        <v>0</v>
      </c>
      <c r="M405" s="6">
        <f t="shared" ref="M405" si="2120">SQRT(I405)</f>
        <v>1.8811679301571529E-2</v>
      </c>
      <c r="N405" s="6">
        <v>0.75863450476776084</v>
      </c>
      <c r="O405" s="6">
        <v>1</v>
      </c>
      <c r="P405" s="1">
        <f t="shared" ref="P405" si="2121">P403</f>
        <v>0</v>
      </c>
      <c r="Q405" s="3">
        <f t="shared" ref="Q405" si="2122">SQRT(C$3 + C$4*K403 + C$5*Q403^2)</f>
        <v>2.2206951125018675E-2</v>
      </c>
      <c r="R405" s="12">
        <v>2.7371071126881157E-4</v>
      </c>
      <c r="S405" s="12">
        <v>4.9314867826896823E-4</v>
      </c>
    </row>
    <row r="406" spans="1:20" x14ac:dyDescent="0.25">
      <c r="A406" s="13">
        <f t="shared" ref="A406" si="2123">A404+1</f>
        <v>196</v>
      </c>
      <c r="B406" s="10" cm="1">
        <f t="array" ref="B406">INDEX(DCC_results!B$17:B$1274,$A406)</f>
        <v>4.4870382986135215E-3</v>
      </c>
      <c r="C406" s="10" cm="1">
        <f t="array" ref="C406">INDEX(DCC_results!C$17:C$1274,$A406)</f>
        <v>1.4568712800923977E-2</v>
      </c>
      <c r="D406" s="10">
        <f t="shared" ref="D406" si="2124">B406-B$2</f>
        <v>3.7408833615778132E-3</v>
      </c>
      <c r="E406" s="10">
        <f t="shared" ref="E406" si="2125">C406-C$2</f>
        <v>1.2965738920632118E-2</v>
      </c>
      <c r="F406" s="5">
        <f t="shared" ref="F406" si="2126">D406^2</f>
        <v>1.399420832492972E-5</v>
      </c>
      <c r="G406" s="5">
        <f t="shared" ref="G406" si="2127">E406^2</f>
        <v>1.6811038575799452E-4</v>
      </c>
      <c r="H406" s="12">
        <f t="array" ref="H406:I407">(1-B$11-B$12)*F$4:G$5 + B$11*J404:K405 + B$12*H404:I405</f>
        <v>1.2969856144108343E-4</v>
      </c>
      <c r="I406" s="12">
        <v>1.5778375147441388E-4</v>
      </c>
      <c r="J406" s="12">
        <f t="array" ref="J406:K407">MMULT(TRANSPOSE(D404:E404),D404:E404)</f>
        <v>2.0537213079188324E-5</v>
      </c>
      <c r="K406" s="12">
        <v>9.2299478241539149E-5</v>
      </c>
      <c r="L406" s="6">
        <f t="shared" ref="L406" si="2128">SQRT(H406)</f>
        <v>1.138852762393293E-2</v>
      </c>
      <c r="M406" s="6">
        <f>0</f>
        <v>0</v>
      </c>
      <c r="N406" s="6">
        <f t="array" ref="N406:O407">MMULT(MMULT(MINVERSE(L406:M407),H406:I407),MINVERSE(L406:M407))</f>
        <v>1</v>
      </c>
      <c r="O406" s="6">
        <v>0.7596281979205225</v>
      </c>
      <c r="P406" s="3">
        <f t="shared" ref="P406" si="2129">SQRT(B$3 + B$4*J404 + B$5*P404^2)</f>
        <v>1.5318767128808261E-2</v>
      </c>
      <c r="Q406" s="1">
        <f t="shared" ref="Q406" si="2130">Q404</f>
        <v>0</v>
      </c>
      <c r="R406" s="12">
        <f t="array" ref="R406:S407">MMULT(MMULT(P406:Q407,N406:O407),P406:Q407)</f>
        <v>2.3466462634665649E-4</v>
      </c>
      <c r="S406" s="12">
        <v>2.4921814757429344E-4</v>
      </c>
      <c r="T406" s="4" cm="1">
        <f t="array" ref="T406">-1/2*(IFERROR(2*LN(2*PI()) + LN(MDETERM(R406:S407)) + MMULT(MMULT(D406:E406,MINVERSE(R406:S407)),TRANSPOSE(D406:E406)),1000000000))</f>
        <v>6.3763686289773949</v>
      </c>
    </row>
    <row r="407" spans="1:20" x14ac:dyDescent="0.25">
      <c r="A407" s="9"/>
      <c r="B407" s="10"/>
      <c r="C407" s="10"/>
      <c r="D407" s="10"/>
      <c r="E407" s="10"/>
      <c r="F407" s="5"/>
      <c r="G407" s="5"/>
      <c r="H407" s="12">
        <v>1.5778375147441388E-4</v>
      </c>
      <c r="I407" s="12">
        <v>3.3264978022508307E-4</v>
      </c>
      <c r="J407" s="12">
        <v>9.2299478241539149E-5</v>
      </c>
      <c r="K407" s="12">
        <v>4.1481741708632332E-4</v>
      </c>
      <c r="L407" s="6">
        <f>0</f>
        <v>0</v>
      </c>
      <c r="M407" s="6">
        <f t="shared" ref="M407" si="2131">SQRT(I407)</f>
        <v>1.823868910380028E-2</v>
      </c>
      <c r="N407" s="6">
        <v>0.75962819792052239</v>
      </c>
      <c r="O407" s="6">
        <v>1</v>
      </c>
      <c r="P407" s="1">
        <f t="shared" ref="P407" si="2132">P405</f>
        <v>0</v>
      </c>
      <c r="Q407" s="3">
        <f t="shared" ref="Q407" si="2133">SQRT(C$3 + C$4*K405 + C$5*Q405^2)</f>
        <v>2.1416809402826056E-2</v>
      </c>
      <c r="R407" s="12">
        <v>2.4921814757429339E-4</v>
      </c>
      <c r="S407" s="12">
        <v>4.5867972499697855E-4</v>
      </c>
    </row>
    <row r="408" spans="1:20" x14ac:dyDescent="0.25">
      <c r="A408" s="13">
        <f t="shared" ref="A408" si="2134">A406+1</f>
        <v>197</v>
      </c>
      <c r="B408" s="10" cm="1">
        <f t="array" ref="B408">INDEX(DCC_results!B$17:B$1274,$A408)</f>
        <v>-4.0896458529868784E-3</v>
      </c>
      <c r="C408" s="10" cm="1">
        <f t="array" ref="C408">INDEX(DCC_results!C$17:C$1274,$A408)</f>
        <v>9.6313457665704316E-3</v>
      </c>
      <c r="D408" s="10">
        <f t="shared" ref="D408" si="2135">B408-B$2</f>
        <v>-4.8358007900225868E-3</v>
      </c>
      <c r="E408" s="10">
        <f t="shared" ref="E408" si="2136">C408-C$2</f>
        <v>8.0283718862785725E-3</v>
      </c>
      <c r="F408" s="5">
        <f t="shared" ref="F408" si="2137">D408^2</f>
        <v>2.3384969280783073E-5</v>
      </c>
      <c r="G408" s="5">
        <f t="shared" ref="G408" si="2138">E408^2</f>
        <v>6.4454755144388159E-5</v>
      </c>
      <c r="H408" s="12">
        <f t="array" ref="H408:I409">(1-B$11-B$12)*F$4:G$5 + B$11*J406:K407 + B$12*H406:I407</f>
        <v>1.0526786012756849E-4</v>
      </c>
      <c r="I408" s="12">
        <v>1.3238124512196634E-4</v>
      </c>
      <c r="J408" s="12">
        <f t="array" ref="J408:K409">MMULT(TRANSPOSE(D406:E406),D406:E406)</f>
        <v>1.399420832492972E-5</v>
      </c>
      <c r="K408" s="12">
        <v>4.8503316998754564E-5</v>
      </c>
      <c r="L408" s="6">
        <f t="shared" ref="L408" si="2139">SQRT(H408)</f>
        <v>1.0260012676774259E-2</v>
      </c>
      <c r="M408" s="6">
        <f>0</f>
        <v>0</v>
      </c>
      <c r="N408" s="6">
        <f t="array" ref="N408:O409">MMULT(MMULT(MINVERSE(L408:M409),H408:I409),MINVERSE(L408:M409))</f>
        <v>1</v>
      </c>
      <c r="O408" s="6">
        <v>0.72493291467453658</v>
      </c>
      <c r="P408" s="3">
        <f t="shared" ref="P408" si="2140">SQRT(B$3 + B$4*J406 + B$5*P406^2)</f>
        <v>1.3522486703577663E-2</v>
      </c>
      <c r="Q408" s="1">
        <f t="shared" ref="Q408" si="2141">Q406</f>
        <v>0</v>
      </c>
      <c r="R408" s="12">
        <f t="array" ref="R408:S409">MMULT(MMULT(P408:Q409,N408:O409),P408:Q409)</f>
        <v>1.828576466484347E-4</v>
      </c>
      <c r="S408" s="12">
        <v>2.0318707035780434E-4</v>
      </c>
      <c r="T408" s="4" cm="1">
        <f t="array" ref="T408">-1/2*(IFERROR(2*LN(2*PI()) + LN(MDETERM(R408:S409)) + MMULT(MMULT(D408:E408,MINVERSE(R408:S409)),TRANSPOSE(D408:E408)),1000000000))</f>
        <v>6.2101063274329364</v>
      </c>
    </row>
    <row r="409" spans="1:20" x14ac:dyDescent="0.25">
      <c r="A409" s="9"/>
      <c r="B409" s="10"/>
      <c r="C409" s="10"/>
      <c r="D409" s="10"/>
      <c r="E409" s="10"/>
      <c r="F409" s="5"/>
      <c r="G409" s="5"/>
      <c r="H409" s="12">
        <v>1.3238124512196634E-4</v>
      </c>
      <c r="I409" s="12">
        <v>3.1678272532829747E-4</v>
      </c>
      <c r="J409" s="12">
        <v>4.8503316998754564E-5</v>
      </c>
      <c r="K409" s="12">
        <v>1.6811038575799452E-4</v>
      </c>
      <c r="L409" s="6">
        <f>0</f>
        <v>0</v>
      </c>
      <c r="M409" s="6">
        <f t="shared" ref="M409" si="2142">SQRT(I409)</f>
        <v>1.7798391088193827E-2</v>
      </c>
      <c r="N409" s="6">
        <v>0.72493291467453658</v>
      </c>
      <c r="O409" s="6">
        <v>1</v>
      </c>
      <c r="P409" s="1">
        <f t="shared" ref="P409" si="2143">P407</f>
        <v>0</v>
      </c>
      <c r="Q409" s="3">
        <f t="shared" ref="Q409" si="2144">SQRT(C$3 + C$4*K407 + C$5*Q407^2)</f>
        <v>2.0727250047615858E-2</v>
      </c>
      <c r="R409" s="12">
        <v>2.0318707035780434E-4</v>
      </c>
      <c r="S409" s="12">
        <v>4.2961889453639162E-4</v>
      </c>
    </row>
    <row r="410" spans="1:20" x14ac:dyDescent="0.25">
      <c r="A410" s="13">
        <f t="shared" ref="A410" si="2145">A408+1</f>
        <v>198</v>
      </c>
      <c r="B410" s="10" cm="1">
        <f t="array" ref="B410">INDEX(DCC_results!B$17:B$1274,$A410)</f>
        <v>1.2831344116577714E-2</v>
      </c>
      <c r="C410" s="10" cm="1">
        <f t="array" ref="C410">INDEX(DCC_results!C$17:C$1274,$A410)</f>
        <v>8.4121414764424252E-3</v>
      </c>
      <c r="D410" s="10">
        <f t="shared" ref="D410" si="2146">B410-B$2</f>
        <v>1.2085189179542006E-2</v>
      </c>
      <c r="E410" s="10">
        <f t="shared" ref="E410" si="2147">C410-C$2</f>
        <v>6.8091675961505661E-3</v>
      </c>
      <c r="F410" s="5">
        <f t="shared" ref="F410" si="2148">D410^2</f>
        <v>1.4605179750531918E-4</v>
      </c>
      <c r="G410" s="5">
        <f t="shared" ref="G410" si="2149">E410^2</f>
        <v>4.6364763352466882E-5</v>
      </c>
      <c r="H410" s="12">
        <f t="array" ref="H410:I411">(1-B$11-B$12)*F$4:G$5 + B$11*J408:K409 + B$12*H408:I409</f>
        <v>8.8214818885792515E-5</v>
      </c>
      <c r="I410" s="12">
        <v>1.1180030310915191E-4</v>
      </c>
      <c r="J410" s="12">
        <f t="array" ref="J410:K411">MMULT(TRANSPOSE(D408:E408),D408:E408)</f>
        <v>2.3384969280783073E-5</v>
      </c>
      <c r="K410" s="12">
        <v>-3.8823607110261048E-5</v>
      </c>
      <c r="L410" s="6">
        <f t="shared" ref="L410" si="2150">SQRT(H410)</f>
        <v>9.392274425600677E-3</v>
      </c>
      <c r="M410" s="6">
        <f>0</f>
        <v>0</v>
      </c>
      <c r="N410" s="6">
        <f t="array" ref="N410:O411">MMULT(MMULT(MINVERSE(L410:M411),H410:I411),MINVERSE(L410:M411))</f>
        <v>0.99999999999999989</v>
      </c>
      <c r="O410" s="6">
        <v>0.70259977446830113</v>
      </c>
      <c r="P410" s="3">
        <f t="shared" ref="P410" si="2151">SQRT(B$3 + B$4*J408 + B$5*P408^2)</f>
        <v>1.1988051447864556E-2</v>
      </c>
      <c r="Q410" s="1">
        <f t="shared" ref="Q410" si="2152">Q408</f>
        <v>0</v>
      </c>
      <c r="R410" s="12">
        <f t="array" ref="R410:S411">MMULT(MMULT(P410:Q411,N410:O411),P410:Q411)</f>
        <v>1.4371337751664746E-4</v>
      </c>
      <c r="S410" s="12">
        <v>1.6487488841532158E-4</v>
      </c>
      <c r="T410" s="4" cm="1">
        <f t="array" ref="T410">-1/2*(IFERROR(2*LN(2*PI()) + LN(MDETERM(R410:S411)) + MMULT(MMULT(D410:E410,MINVERSE(R410:S411)),TRANSPOSE(D410:E410)),1000000000))</f>
        <v>6.2233165220082531</v>
      </c>
    </row>
    <row r="411" spans="1:20" x14ac:dyDescent="0.25">
      <c r="A411" s="9"/>
      <c r="B411" s="10"/>
      <c r="C411" s="10"/>
      <c r="D411" s="10"/>
      <c r="E411" s="10"/>
      <c r="F411" s="5"/>
      <c r="G411" s="5"/>
      <c r="H411" s="12">
        <v>1.1180030310915191E-4</v>
      </c>
      <c r="I411" s="12">
        <v>2.8703073499348705E-4</v>
      </c>
      <c r="J411" s="12">
        <v>-3.8823607110261048E-5</v>
      </c>
      <c r="K411" s="12">
        <v>6.4454755144388159E-5</v>
      </c>
      <c r="L411" s="6">
        <f>0</f>
        <v>0</v>
      </c>
      <c r="M411" s="6">
        <f t="shared" ref="M411" si="2153">SQRT(I411)</f>
        <v>1.6941981436463891E-2</v>
      </c>
      <c r="N411" s="6">
        <v>0.70259977446830124</v>
      </c>
      <c r="O411" s="6">
        <v>0.99999999999999989</v>
      </c>
      <c r="P411" s="1">
        <f t="shared" ref="P411" si="2154">P409</f>
        <v>0</v>
      </c>
      <c r="Q411" s="3">
        <f t="shared" ref="Q411" si="2155">SQRT(C$3 + C$4*K409 + C$5*Q409^2)</f>
        <v>1.9574826007688013E-2</v>
      </c>
      <c r="R411" s="12">
        <v>1.6487488841532161E-4</v>
      </c>
      <c r="S411" s="12">
        <v>3.8317381323125897E-4</v>
      </c>
    </row>
    <row r="412" spans="1:20" x14ac:dyDescent="0.25">
      <c r="A412" s="13">
        <f t="shared" ref="A412" si="2156">A410+1</f>
        <v>199</v>
      </c>
      <c r="B412" s="10" cm="1">
        <f t="array" ref="B412">INDEX(DCC_results!B$17:B$1274,$A412)</f>
        <v>8.7053672987578157E-3</v>
      </c>
      <c r="C412" s="10" cm="1">
        <f t="array" ref="C412">INDEX(DCC_results!C$17:C$1274,$A412)</f>
        <v>1.1180254557963121E-3</v>
      </c>
      <c r="D412" s="10">
        <f t="shared" ref="D412" si="2157">B412-B$2</f>
        <v>7.9592123617221074E-3</v>
      </c>
      <c r="E412" s="10">
        <f t="shared" ref="E412" si="2158">C412-C$2</f>
        <v>-4.8494842449554746E-4</v>
      </c>
      <c r="F412" s="5">
        <f t="shared" ref="F412" si="2159">D412^2</f>
        <v>6.3349061418990004E-5</v>
      </c>
      <c r="G412" s="5">
        <f t="shared" ref="G412" si="2160">E412^2</f>
        <v>2.3517497442071369E-7</v>
      </c>
      <c r="H412" s="12">
        <f t="array" ref="H412:I413">(1-B$11-B$12)*F$4:G$5 + B$11*J410:K411 + B$12*H410:I411</f>
        <v>7.7386685715552761E-5</v>
      </c>
      <c r="I412" s="12">
        <v>9.1132247535199404E-5</v>
      </c>
      <c r="J412" s="12">
        <f t="array" ref="J412:K413">MMULT(TRANSPOSE(D410:E410),D410:E410)</f>
        <v>1.4605179750531918E-4</v>
      </c>
      <c r="K412" s="12">
        <v>8.2290078554686871E-5</v>
      </c>
      <c r="L412" s="6">
        <f t="shared" ref="L412" si="2161">SQRT(H412)</f>
        <v>8.7969702577394664E-3</v>
      </c>
      <c r="M412" s="6">
        <f>0</f>
        <v>0</v>
      </c>
      <c r="N412" s="6">
        <f t="array" ref="N412:O413">MMULT(MMULT(MINVERSE(L412:M413),H412:I413),MINVERSE(L412:M413))</f>
        <v>0.99999999999999978</v>
      </c>
      <c r="O412" s="6">
        <v>0.64384184070397332</v>
      </c>
      <c r="P412" s="3">
        <f t="shared" ref="P412" si="2162">SQRT(B$3 + B$4*J410 + B$5*P410^2)</f>
        <v>1.0787628824352097E-2</v>
      </c>
      <c r="Q412" s="1">
        <f t="shared" ref="Q412" si="2163">Q410</f>
        <v>0</v>
      </c>
      <c r="R412" s="12">
        <f t="array" ref="R412:S413">MMULT(MMULT(P412:Q413,N412:O413),P412:Q413)</f>
        <v>1.1637293565199219E-4</v>
      </c>
      <c r="S412" s="12">
        <v>1.2743124129752122E-4</v>
      </c>
      <c r="T412" s="4" cm="1">
        <f t="array" ref="T412">-1/2*(IFERROR(2*LN(2*PI()) + LN(MDETERM(R412:S413)) + MMULT(MMULT(D412:E412,MINVERSE(R412:S413)),TRANSPOSE(D412:E412)),1000000000))</f>
        <v>6.4704885154278617</v>
      </c>
    </row>
    <row r="413" spans="1:20" x14ac:dyDescent="0.25">
      <c r="A413" s="9"/>
      <c r="B413" s="10"/>
      <c r="C413" s="10"/>
      <c r="D413" s="10"/>
      <c r="E413" s="10"/>
      <c r="F413" s="5"/>
      <c r="G413" s="5"/>
      <c r="H413" s="12">
        <v>9.1132247535199404E-5</v>
      </c>
      <c r="I413" s="12">
        <v>2.5889253160914856E-4</v>
      </c>
      <c r="J413" s="12">
        <v>8.2290078554686871E-5</v>
      </c>
      <c r="K413" s="12">
        <v>4.6364763352466882E-5</v>
      </c>
      <c r="L413" s="6">
        <f>0</f>
        <v>0</v>
      </c>
      <c r="M413" s="6">
        <f t="shared" ref="M413" si="2164">SQRT(I413)</f>
        <v>1.6090137712560095E-2</v>
      </c>
      <c r="N413" s="6">
        <v>0.64384184070397321</v>
      </c>
      <c r="O413" s="6">
        <v>0.99999999999999978</v>
      </c>
      <c r="P413" s="1">
        <f t="shared" ref="P413" si="2165">P411</f>
        <v>0</v>
      </c>
      <c r="Q413" s="3">
        <f t="shared" ref="Q413" si="2166">SQRT(C$3 + C$4*K411 + C$5*Q411^2)</f>
        <v>1.8347239163197141E-2</v>
      </c>
      <c r="R413" s="12">
        <v>1.274312412975212E-4</v>
      </c>
      <c r="S413" s="12">
        <v>3.3662118491155487E-4</v>
      </c>
    </row>
    <row r="414" spans="1:20" x14ac:dyDescent="0.25">
      <c r="A414" s="13">
        <f t="shared" ref="A414" si="2167">A412+1</f>
        <v>200</v>
      </c>
      <c r="B414" s="10" cm="1">
        <f t="array" ref="B414">INDEX(DCC_results!B$17:B$1274,$A414)</f>
        <v>-2.5610055580335134E-3</v>
      </c>
      <c r="C414" s="10" cm="1">
        <f t="array" ref="C414">INDEX(DCC_results!C$17:C$1274,$A414)</f>
        <v>-2.1389948582082319E-2</v>
      </c>
      <c r="D414" s="10">
        <f t="shared" ref="D414" si="2168">B414-B$2</f>
        <v>-3.3071604950692217E-3</v>
      </c>
      <c r="E414" s="10">
        <f t="shared" ref="E414" si="2169">C414-C$2</f>
        <v>-2.299292246237418E-2</v>
      </c>
      <c r="F414" s="5">
        <f t="shared" ref="F414" si="2170">D414^2</f>
        <v>1.09373105401465E-5</v>
      </c>
      <c r="G414" s="5">
        <f t="shared" ref="G414" si="2171">E414^2</f>
        <v>5.2867448336075108E-4</v>
      </c>
      <c r="H414" s="12">
        <f t="array" ref="H414:I415">(1-B$11-B$12)*F$4:G$5 + B$11*J412:K413 + B$12*H412:I413</f>
        <v>7.9500885132629932E-5</v>
      </c>
      <c r="I414" s="12">
        <v>8.6461375300102937E-5</v>
      </c>
      <c r="J414" s="12">
        <f t="array" ref="J414:K415">MMULT(TRANSPOSE(D412:E412),D412:E412)</f>
        <v>6.3349061418990004E-5</v>
      </c>
      <c r="K414" s="12">
        <v>-3.8598074950426215E-6</v>
      </c>
      <c r="L414" s="6">
        <f t="shared" ref="L414" si="2172">SQRT(H414)</f>
        <v>8.9163268856985011E-3</v>
      </c>
      <c r="M414" s="6">
        <f>0</f>
        <v>0</v>
      </c>
      <c r="N414" s="6">
        <f t="array" ref="N414:O415">MMULT(MMULT(MINVERSE(L414:M415),H414:I415),MINVERSE(L414:M415))</f>
        <v>1</v>
      </c>
      <c r="O414" s="6">
        <v>0.62798296705427636</v>
      </c>
      <c r="P414" s="3">
        <f t="shared" ref="P414" si="2173">SQRT(B$3 + B$4*J412 + B$5*P412^2)</f>
        <v>1.0741947639700834E-2</v>
      </c>
      <c r="Q414" s="1">
        <f t="shared" ref="Q414" si="2174">Q412</f>
        <v>0</v>
      </c>
      <c r="R414" s="12">
        <f t="array" ref="R414:S415">MMULT(MMULT(P414:Q415,N414:O415),P414:Q415)</f>
        <v>1.1538943909407432E-4</v>
      </c>
      <c r="S414" s="12">
        <v>1.1647561839246748E-4</v>
      </c>
      <c r="T414" s="4" cm="1">
        <f t="array" ref="T414">-1/2*(IFERROR(2*LN(2*PI()) + LN(MDETERM(R414:S415)) + MMULT(MMULT(D414:E414,MINVERSE(R414:S415)),TRANSPOSE(D414:E414)),1000000000))</f>
        <v>5.8883116371309194</v>
      </c>
    </row>
    <row r="415" spans="1:20" x14ac:dyDescent="0.25">
      <c r="A415" s="9"/>
      <c r="B415" s="10"/>
      <c r="C415" s="10"/>
      <c r="D415" s="10"/>
      <c r="E415" s="10"/>
      <c r="F415" s="5"/>
      <c r="G415" s="5"/>
      <c r="H415" s="12">
        <v>8.6461375300102937E-5</v>
      </c>
      <c r="I415" s="12">
        <v>2.3843861249867292E-4</v>
      </c>
      <c r="J415" s="12">
        <v>-3.8598074950426215E-6</v>
      </c>
      <c r="K415" s="12">
        <v>2.3517497442071369E-7</v>
      </c>
      <c r="L415" s="6">
        <f>0</f>
        <v>0</v>
      </c>
      <c r="M415" s="6">
        <f t="shared" ref="M415" si="2175">SQRT(I415)</f>
        <v>1.5441457589835001E-2</v>
      </c>
      <c r="N415" s="6">
        <v>0.62798296705427636</v>
      </c>
      <c r="O415" s="6">
        <v>0.99999999999999989</v>
      </c>
      <c r="P415" s="1">
        <f t="shared" ref="P415" si="2176">P413</f>
        <v>0</v>
      </c>
      <c r="Q415" s="3">
        <f t="shared" ref="Q415" si="2177">SQRT(C$3 + C$4*K413 + C$5*Q413^2)</f>
        <v>1.7266492699124229E-2</v>
      </c>
      <c r="R415" s="12">
        <v>1.1647561839246748E-4</v>
      </c>
      <c r="S415" s="12">
        <v>2.9813177012891022E-4</v>
      </c>
    </row>
    <row r="416" spans="1:20" x14ac:dyDescent="0.25">
      <c r="A416" s="13">
        <f t="shared" ref="A416" si="2178">A414+1</f>
        <v>201</v>
      </c>
      <c r="B416" s="10" cm="1">
        <f t="array" ref="B416">INDEX(DCC_results!B$17:B$1274,$A416)</f>
        <v>-1.6164204602552523E-2</v>
      </c>
      <c r="C416" s="10" cm="1">
        <f t="array" ref="C416">INDEX(DCC_results!C$17:C$1274,$A416)</f>
        <v>-4.1257373595505742E-3</v>
      </c>
      <c r="D416" s="10">
        <f t="shared" ref="D416" si="2179">B416-B$2</f>
        <v>-1.6910359539588232E-2</v>
      </c>
      <c r="E416" s="10">
        <f t="shared" ref="E416" si="2180">C416-C$2</f>
        <v>-5.7287112398424333E-3</v>
      </c>
      <c r="F416" s="5">
        <f t="shared" ref="F416" si="2181">D416^2</f>
        <v>2.8596025975814271E-4</v>
      </c>
      <c r="G416" s="5">
        <f t="shared" ref="G416" si="2182">E416^2</f>
        <v>3.2818132469497031E-5</v>
      </c>
      <c r="H416" s="12">
        <f t="array" ref="H416:I417">(1-B$11-B$12)*F$4:G$5 + B$11*J414:K415 + B$12*H414:I415</f>
        <v>7.4562418973945729E-5</v>
      </c>
      <c r="I416" s="12">
        <v>7.6661257383319969E-5</v>
      </c>
      <c r="J416" s="12">
        <f t="array" ref="J416:K417">MMULT(TRANSPOSE(D414:E414),D414:E414)</f>
        <v>1.09373105401465E-5</v>
      </c>
      <c r="K416" s="12">
        <v>7.6041284833753615E-5</v>
      </c>
      <c r="L416" s="6">
        <f t="shared" ref="L416" si="2183">SQRT(H416)</f>
        <v>8.6349533278383007E-3</v>
      </c>
      <c r="M416" s="6">
        <f>0</f>
        <v>0</v>
      </c>
      <c r="N416" s="6">
        <f t="array" ref="N416:O417">MMULT(MMULT(MINVERSE(L416:M417),H416:I417),MINVERSE(L416:M417))</f>
        <v>0.99999999999999978</v>
      </c>
      <c r="O416" s="6">
        <v>0.59715943514176062</v>
      </c>
      <c r="P416" s="3">
        <f t="shared" ref="P416" si="2184">SQRT(B$3 + B$4*J414 + B$5*P414^2)</f>
        <v>1.0087828830897852E-2</v>
      </c>
      <c r="Q416" s="1">
        <f t="shared" ref="Q416" si="2185">Q414</f>
        <v>0</v>
      </c>
      <c r="R416" s="12">
        <f t="array" ref="R416:S417">MMULT(MMULT(P416:Q417,N416:O417),P416:Q417)</f>
        <v>1.0176429052149392E-4</v>
      </c>
      <c r="S416" s="12">
        <v>9.775676146955213E-5</v>
      </c>
      <c r="T416" s="4" cm="1">
        <f t="array" ref="T416">-1/2*(IFERROR(2*LN(2*PI()) + LN(MDETERM(R416:S417)) + MMULT(MMULT(D416:E416,MINVERSE(R416:S417)),TRANSPOSE(D416:E416)),1000000000))</f>
        <v>5.3687377253971578</v>
      </c>
    </row>
    <row r="417" spans="1:20" x14ac:dyDescent="0.25">
      <c r="A417" s="9"/>
      <c r="B417" s="10"/>
      <c r="C417" s="10"/>
      <c r="D417" s="10"/>
      <c r="E417" s="10"/>
      <c r="F417" s="5"/>
      <c r="G417" s="5"/>
      <c r="H417" s="12">
        <v>7.6661257383319969E-5</v>
      </c>
      <c r="I417" s="12">
        <v>2.2103003384402932E-4</v>
      </c>
      <c r="J417" s="12">
        <v>7.6041284833753615E-5</v>
      </c>
      <c r="K417" s="12">
        <v>5.2867448336075108E-4</v>
      </c>
      <c r="L417" s="6">
        <f>0</f>
        <v>0</v>
      </c>
      <c r="M417" s="6">
        <f t="shared" ref="M417" si="2186">SQRT(I417)</f>
        <v>1.4867078860490024E-2</v>
      </c>
      <c r="N417" s="6">
        <v>0.59715943514176062</v>
      </c>
      <c r="O417" s="6">
        <v>0.99999999999999989</v>
      </c>
      <c r="P417" s="1">
        <f t="shared" ref="P417" si="2187">P415</f>
        <v>0</v>
      </c>
      <c r="Q417" s="3">
        <f t="shared" ref="Q417" si="2188">SQRT(C$3 + C$4*K415 + C$5*Q415^2)</f>
        <v>1.6227768459812338E-2</v>
      </c>
      <c r="R417" s="12">
        <v>9.7756761469552144E-5</v>
      </c>
      <c r="S417" s="12">
        <v>2.6334046918528002E-4</v>
      </c>
    </row>
    <row r="418" spans="1:20" x14ac:dyDescent="0.25">
      <c r="A418" s="13">
        <f t="shared" ref="A418" si="2189">A416+1</f>
        <v>202</v>
      </c>
      <c r="B418" s="10" cm="1">
        <f t="array" ref="B418">INDEX(DCC_results!B$17:B$1274,$A418)</f>
        <v>4.5658135983617232E-3</v>
      </c>
      <c r="C418" s="10" cm="1">
        <f t="array" ref="C418">INDEX(DCC_results!C$17:C$1274,$A418)</f>
        <v>1.5513477849747881E-2</v>
      </c>
      <c r="D418" s="10">
        <f t="shared" ref="D418" si="2190">B418-B$2</f>
        <v>3.8196586613260149E-3</v>
      </c>
      <c r="E418" s="10">
        <f t="shared" ref="E418" si="2191">C418-C$2</f>
        <v>1.3910503969456022E-2</v>
      </c>
      <c r="F418" s="5">
        <f t="shared" ref="F418" si="2192">D418^2</f>
        <v>1.4589792289042845E-5</v>
      </c>
      <c r="G418" s="5">
        <f t="shared" ref="G418" si="2193">E418^2</f>
        <v>1.9350212068425173E-4</v>
      </c>
      <c r="H418" s="12">
        <f t="array" ref="H418:I419">(1-B$11-B$12)*F$4:G$5 + B$11*J416:K417 + B$12*H416:I417</f>
        <v>6.7179887095094269E-5</v>
      </c>
      <c r="I418" s="12">
        <v>7.6177573454636058E-5</v>
      </c>
      <c r="J418" s="12">
        <f t="array" ref="J418:K419">MMULT(TRANSPOSE(D416:E416),D416:E416)</f>
        <v>2.8596025975814271E-4</v>
      </c>
      <c r="K418" s="12">
        <v>9.6874566764215822E-5</v>
      </c>
      <c r="L418" s="6">
        <f t="shared" ref="L418" si="2194">SQRT(H418)</f>
        <v>8.1963337593764611E-3</v>
      </c>
      <c r="M418" s="6">
        <f>0</f>
        <v>0</v>
      </c>
      <c r="N418" s="6">
        <f t="array" ref="N418:O419">MMULT(MMULT(MINVERSE(L418:M419),H418:I419),MINVERSE(L418:M419))</f>
        <v>1</v>
      </c>
      <c r="O418" s="6">
        <v>0.58787725581543415</v>
      </c>
      <c r="P418" s="3">
        <f t="shared" ref="P418" si="2195">SQRT(B$3 + B$4*J416 + B$5*P416^2)</f>
        <v>9.1412118675704996E-3</v>
      </c>
      <c r="Q418" s="1">
        <f t="shared" ref="Q418" si="2196">Q416</f>
        <v>0</v>
      </c>
      <c r="R418" s="12">
        <f t="array" ref="R418:S419">MMULT(MMULT(P418:Q419,N418:O419),P418:Q419)</f>
        <v>8.3561754407811742E-5</v>
      </c>
      <c r="S418" s="12">
        <v>9.0910355923825876E-5</v>
      </c>
      <c r="T418" s="4" cm="1">
        <f t="array" ref="T418">-1/2*(IFERROR(2*LN(2*PI()) + LN(MDETERM(R418:S419)) + MMULT(MMULT(D418:E418,MINVERSE(R418:S419)),TRANSPOSE(D418:E418)),1000000000))</f>
        <v>6.807184966059622</v>
      </c>
    </row>
    <row r="419" spans="1:20" x14ac:dyDescent="0.25">
      <c r="A419" s="9"/>
      <c r="B419" s="10"/>
      <c r="C419" s="10"/>
      <c r="D419" s="10"/>
      <c r="E419" s="10"/>
      <c r="F419" s="5"/>
      <c r="G419" s="5"/>
      <c r="H419" s="12">
        <v>7.6177573454636058E-5</v>
      </c>
      <c r="I419" s="12">
        <v>2.4994340567534979E-4</v>
      </c>
      <c r="J419" s="12">
        <v>9.6874566764215822E-5</v>
      </c>
      <c r="K419" s="12">
        <v>3.2818132469497031E-5</v>
      </c>
      <c r="L419" s="6">
        <f>0</f>
        <v>0</v>
      </c>
      <c r="M419" s="6">
        <f t="shared" ref="M419" si="2197">SQRT(I419)</f>
        <v>1.5809598529859945E-2</v>
      </c>
      <c r="N419" s="6">
        <v>0.58787725581543426</v>
      </c>
      <c r="O419" s="6">
        <v>1.0000000000000002</v>
      </c>
      <c r="P419" s="1">
        <f t="shared" ref="P419" si="2198">P417</f>
        <v>0</v>
      </c>
      <c r="Q419" s="3">
        <f t="shared" ref="Q419" si="2199">SQRT(C$3 + C$4*K417 + C$5*Q417^2)</f>
        <v>1.6916983474079078E-2</v>
      </c>
      <c r="R419" s="12">
        <v>9.0910355923825903E-5</v>
      </c>
      <c r="S419" s="12">
        <v>2.8618432986226471E-4</v>
      </c>
    </row>
    <row r="420" spans="1:20" x14ac:dyDescent="0.25">
      <c r="A420" s="13">
        <f t="shared" ref="A420" si="2200">A418+1</f>
        <v>203</v>
      </c>
      <c r="B420" s="10" cm="1">
        <f t="array" ref="B420">INDEX(DCC_results!B$17:B$1274,$A420)</f>
        <v>-1.2318439020422289E-2</v>
      </c>
      <c r="C420" s="10" cm="1">
        <f t="array" ref="C420">INDEX(DCC_results!C$17:C$1274,$A420)</f>
        <v>-1.5710441801926822E-2</v>
      </c>
      <c r="D420" s="10">
        <f t="shared" ref="D420" si="2201">B420-B$2</f>
        <v>-1.3064593957457998E-2</v>
      </c>
      <c r="E420" s="10">
        <f t="shared" ref="E420" si="2202">C420-C$2</f>
        <v>-1.7313415682218683E-2</v>
      </c>
      <c r="F420" s="5">
        <f t="shared" ref="F420" si="2203">D420^2</f>
        <v>1.7068361527324802E-4</v>
      </c>
      <c r="G420" s="5">
        <f t="shared" ref="G420" si="2204">E420^2</f>
        <v>2.9975436258529583E-4</v>
      </c>
      <c r="H420" s="12">
        <f t="array" ref="H420:I421">(1-B$11-B$12)*F$4:G$5 + B$11*J418:K419 + B$12*H418:I419</f>
        <v>8.3364092459503185E-5</v>
      </c>
      <c r="I420" s="12">
        <v>7.7454721354052521E-5</v>
      </c>
      <c r="J420" s="12">
        <f t="array" ref="J420:K421">MMULT(TRANSPOSE(D418:E418),D418:E418)</f>
        <v>1.4589792289042845E-5</v>
      </c>
      <c r="K420" s="12">
        <v>5.3133376970342604E-5</v>
      </c>
      <c r="L420" s="6">
        <f t="shared" ref="L420" si="2205">SQRT(H420)</f>
        <v>9.1303938830426794E-3</v>
      </c>
      <c r="M420" s="6">
        <f>0</f>
        <v>0</v>
      </c>
      <c r="N420" s="6">
        <f t="array" ref="N420:O421">MMULT(MMULT(MINVERSE(L420:M421),H420:I421),MINVERSE(L420:M421))</f>
        <v>1</v>
      </c>
      <c r="O420" s="6">
        <v>0.55774989608352843</v>
      </c>
      <c r="P420" s="3">
        <f t="shared" ref="P420" si="2206">SQRT(B$3 + B$4*J418 + B$5*P418^2)</f>
        <v>1.0633428463070214E-2</v>
      </c>
      <c r="Q420" s="1">
        <f t="shared" ref="Q420" si="2207">Q418</f>
        <v>0</v>
      </c>
      <c r="R420" s="12">
        <f t="array" ref="R420:S421">MMULT(MMULT(P420:Q421,N420:O421),P420:Q421)</f>
        <v>1.1306980087923179E-4</v>
      </c>
      <c r="S420" s="12">
        <v>9.507920222999191E-5</v>
      </c>
      <c r="T420" s="4" cm="1">
        <f t="array" ref="T420">-1/2*(IFERROR(2*LN(2*PI()) + LN(MDETERM(R420:S421)) + MMULT(MMULT(D420:E420,MINVERSE(R420:S421)),TRANSPOSE(D420:E420)),1000000000))</f>
        <v>6.1575612447905561</v>
      </c>
    </row>
    <row r="421" spans="1:20" x14ac:dyDescent="0.25">
      <c r="A421" s="9"/>
      <c r="B421" s="10"/>
      <c r="C421" s="10"/>
      <c r="D421" s="10"/>
      <c r="E421" s="10"/>
      <c r="F421" s="5"/>
      <c r="G421" s="5"/>
      <c r="H421" s="12">
        <v>7.7454721354052521E-5</v>
      </c>
      <c r="I421" s="12">
        <v>2.3133309542713664E-4</v>
      </c>
      <c r="J421" s="12">
        <v>5.3133376970342604E-5</v>
      </c>
      <c r="K421" s="12">
        <v>1.9350212068425173E-4</v>
      </c>
      <c r="L421" s="6">
        <f>0</f>
        <v>0</v>
      </c>
      <c r="M421" s="6">
        <f t="shared" ref="M421" si="2208">SQRT(I421)</f>
        <v>1.5209638241165916E-2</v>
      </c>
      <c r="N421" s="6">
        <v>0.55774989608352843</v>
      </c>
      <c r="O421" s="6">
        <v>1</v>
      </c>
      <c r="P421" s="1">
        <f t="shared" ref="P421" si="2209">P419</f>
        <v>0</v>
      </c>
      <c r="Q421" s="3">
        <f t="shared" ref="Q421" si="2210">SQRT(C$3 + C$4*K419 + C$5*Q419^2)</f>
        <v>1.6031446770416891E-2</v>
      </c>
      <c r="R421" s="12">
        <v>9.5079202229991924E-5</v>
      </c>
      <c r="S421" s="12">
        <v>2.5700728555271018E-4</v>
      </c>
    </row>
    <row r="422" spans="1:20" x14ac:dyDescent="0.25">
      <c r="A422" s="13">
        <f t="shared" ref="A422" si="2211">A420+1</f>
        <v>204</v>
      </c>
      <c r="B422" s="10" cm="1">
        <f t="array" ref="B422">INDEX(DCC_results!B$17:B$1274,$A422)</f>
        <v>-2.0486529334856618E-3</v>
      </c>
      <c r="C422" s="10" cm="1">
        <f t="array" ref="C422">INDEX(DCC_results!C$17:C$1274,$A422)</f>
        <v>8.112874779541368E-3</v>
      </c>
      <c r="D422" s="10">
        <f t="shared" ref="D422" si="2212">B422-B$2</f>
        <v>-2.7948078705213701E-3</v>
      </c>
      <c r="E422" s="10">
        <f t="shared" ref="E422" si="2213">C422-C$2</f>
        <v>6.5099008992495089E-3</v>
      </c>
      <c r="F422" s="5">
        <f t="shared" ref="F422" si="2214">D422^2</f>
        <v>7.810951033128195E-6</v>
      </c>
      <c r="G422" s="5">
        <f t="shared" ref="G422" si="2215">E422^2</f>
        <v>4.2378809718049568E-5</v>
      </c>
      <c r="H422" s="12">
        <f t="array" ref="H422:I423">(1-B$11-B$12)*F$4:G$5 + B$11*J420:K421 + B$12*H420:I421</f>
        <v>7.3423374920502404E-5</v>
      </c>
      <c r="I422" s="12">
        <v>7.4950457886458112E-5</v>
      </c>
      <c r="J422" s="12">
        <f t="array" ref="J422:K423">MMULT(TRANSPOSE(D420:E420),D420:E420)</f>
        <v>1.7068361527324802E-4</v>
      </c>
      <c r="K422" s="12">
        <v>2.2619274590487273E-4</v>
      </c>
      <c r="L422" s="6">
        <f t="shared" ref="L422" si="2216">SQRT(H422)</f>
        <v>8.5687440690279931E-3</v>
      </c>
      <c r="M422" s="6">
        <f>0</f>
        <v>0</v>
      </c>
      <c r="N422" s="6">
        <f t="array" ref="N422:O423">MMULT(MMULT(MINVERSE(L422:M423),H422:I423),MINVERSE(L422:M423))</f>
        <v>1</v>
      </c>
      <c r="O422" s="6">
        <v>0.57537791114114467</v>
      </c>
      <c r="P422" s="3">
        <f t="shared" ref="P422" si="2217">SQRT(B$3 + B$4*J420 + B$5*P420^2)</f>
        <v>9.6151443030548876E-3</v>
      </c>
      <c r="Q422" s="1">
        <f t="shared" ref="Q422" si="2218">Q420</f>
        <v>0</v>
      </c>
      <c r="R422" s="12">
        <f t="array" ref="R422:S423">MMULT(MMULT(P422:Q423,N422:O423),P422:Q423)</f>
        <v>9.2450999968568857E-5</v>
      </c>
      <c r="S422" s="12">
        <v>8.7345323226384566E-5</v>
      </c>
      <c r="T422" s="4" cm="1">
        <f t="array" ref="T422">-1/2*(IFERROR(2*LN(2*PI()) + LN(MDETERM(R422:S423)) + MMULT(MMULT(D422:E422,MINVERSE(R422:S423)),TRANSPOSE(D422:E422)),1000000000))</f>
        <v>6.8627504552692455</v>
      </c>
    </row>
    <row r="423" spans="1:20" x14ac:dyDescent="0.25">
      <c r="A423" s="9"/>
      <c r="B423" s="10"/>
      <c r="C423" s="10"/>
      <c r="D423" s="10"/>
      <c r="E423" s="10"/>
      <c r="F423" s="5"/>
      <c r="G423" s="5"/>
      <c r="H423" s="12">
        <v>7.4950457886458112E-5</v>
      </c>
      <c r="I423" s="12">
        <v>2.311042154194898E-4</v>
      </c>
      <c r="J423" s="12">
        <v>2.2619274590487273E-4</v>
      </c>
      <c r="K423" s="12">
        <v>2.9975436258529583E-4</v>
      </c>
      <c r="L423" s="6">
        <f>0</f>
        <v>0</v>
      </c>
      <c r="M423" s="6">
        <f t="shared" ref="M423" si="2219">SQRT(I423)</f>
        <v>1.5202112202568754E-2</v>
      </c>
      <c r="N423" s="6">
        <v>0.57537791114114467</v>
      </c>
      <c r="O423" s="6">
        <v>1</v>
      </c>
      <c r="P423" s="1">
        <f t="shared" ref="P423" si="2220">P421</f>
        <v>0</v>
      </c>
      <c r="Q423" s="3">
        <f t="shared" ref="Q423" si="2221">SQRT(C$3 + C$4*K421 + C$5*Q421^2)</f>
        <v>1.5788128940771824E-2</v>
      </c>
      <c r="R423" s="12">
        <v>8.7345323226384566E-5</v>
      </c>
      <c r="S423" s="12">
        <v>2.4926501545043681E-4</v>
      </c>
    </row>
    <row r="424" spans="1:20" x14ac:dyDescent="0.25">
      <c r="A424" s="13">
        <f t="shared" ref="A424" si="2222">A422+1</f>
        <v>205</v>
      </c>
      <c r="B424" s="10" cm="1">
        <f t="array" ref="B424">INDEX(DCC_results!B$17:B$1274,$A424)</f>
        <v>-3.3629742722152134E-3</v>
      </c>
      <c r="C424" s="10" cm="1">
        <f t="array" ref="C424">INDEX(DCC_results!C$17:C$1274,$A424)</f>
        <v>5.9482155353394184E-3</v>
      </c>
      <c r="D424" s="10">
        <f t="shared" ref="D424" si="2223">B424-B$2</f>
        <v>-4.1091292092509217E-3</v>
      </c>
      <c r="E424" s="10">
        <f t="shared" ref="E424" si="2224">C424-C$2</f>
        <v>4.3452416550475593E-3</v>
      </c>
      <c r="F424" s="5">
        <f t="shared" ref="F424" si="2225">D424^2</f>
        <v>1.6884942858319105E-5</v>
      </c>
      <c r="G424" s="5">
        <f t="shared" ref="G424" si="2226">E424^2</f>
        <v>1.8881125040760452E-5</v>
      </c>
      <c r="H424" s="12">
        <f t="array" ref="H424:I425">(1-B$11-B$12)*F$4:G$5 + B$11*J422:K423 + B$12*H422:I423</f>
        <v>7.8713581370798728E-5</v>
      </c>
      <c r="I424" s="12">
        <v>8.6584876779181684E-5</v>
      </c>
      <c r="J424" s="12">
        <f t="array" ref="J424:K425">MMULT(TRANSPOSE(D422:E422),D422:E422)</f>
        <v>7.810951033128195E-6</v>
      </c>
      <c r="K424" s="12">
        <v>-1.8193922269536674E-5</v>
      </c>
      <c r="L424" s="6">
        <f t="shared" ref="L424" si="2227">SQRT(H424)</f>
        <v>8.8720674800634117E-3</v>
      </c>
      <c r="M424" s="6">
        <f>0</f>
        <v>0</v>
      </c>
      <c r="N424" s="6">
        <f t="array" ref="N424:O425">MMULT(MMULT(MINVERSE(L424:M425),H424:I425),MINVERSE(L424:M425))</f>
        <v>1</v>
      </c>
      <c r="O424" s="6">
        <v>0.63109789517938797</v>
      </c>
      <c r="P424" s="3">
        <f t="shared" ref="P424" si="2228">SQRT(B$3 + B$4*J422 + B$5*P422^2)</f>
        <v>1.0081087832669771E-2</v>
      </c>
      <c r="Q424" s="1">
        <f t="shared" ref="Q424" si="2229">Q422</f>
        <v>0</v>
      </c>
      <c r="R424" s="12">
        <f t="array" ref="R424:S425">MMULT(MMULT(P424:Q425,N424:O425),P424:Q425)</f>
        <v>1.016283318900025E-4</v>
      </c>
      <c r="S424" s="12">
        <v>1.0124989303136174E-4</v>
      </c>
      <c r="T424" s="4" cm="1">
        <f t="array" ref="T424">-1/2*(IFERROR(2*LN(2*PI()) + LN(MDETERM(R424:S425)) + MMULT(MMULT(D424:E424,MINVERSE(R424:S425)),TRANSPOSE(D424:E424)),1000000000))</f>
        <v>6.836999384533283</v>
      </c>
    </row>
    <row r="425" spans="1:20" x14ac:dyDescent="0.25">
      <c r="A425" s="9"/>
      <c r="B425" s="10"/>
      <c r="C425" s="10"/>
      <c r="D425" s="10"/>
      <c r="E425" s="10"/>
      <c r="F425" s="5"/>
      <c r="G425" s="5"/>
      <c r="H425" s="12">
        <v>8.6584876779181684E-5</v>
      </c>
      <c r="I425" s="12">
        <v>2.3913379182415354E-4</v>
      </c>
      <c r="J425" s="12">
        <v>-1.8193922269536674E-5</v>
      </c>
      <c r="K425" s="12">
        <v>4.2378809718049568E-5</v>
      </c>
      <c r="L425" s="6">
        <f>0</f>
        <v>0</v>
      </c>
      <c r="M425" s="6">
        <f t="shared" ref="M425" si="2230">SQRT(I425)</f>
        <v>1.5463951365163871E-2</v>
      </c>
      <c r="N425" s="6">
        <v>0.63109789517938808</v>
      </c>
      <c r="O425" s="6">
        <v>1</v>
      </c>
      <c r="P425" s="1">
        <f t="shared" ref="P425" si="2231">P423</f>
        <v>0</v>
      </c>
      <c r="Q425" s="3">
        <f t="shared" ref="Q425" si="2232">SQRT(C$3 + C$4*K423 + C$5*Q423^2)</f>
        <v>1.5914406343423549E-2</v>
      </c>
      <c r="R425" s="12">
        <v>1.0124989303136176E-4</v>
      </c>
      <c r="S425" s="12">
        <v>2.5326832926359969E-4</v>
      </c>
    </row>
    <row r="426" spans="1:20" x14ac:dyDescent="0.25">
      <c r="A426" s="13">
        <f t="shared" ref="A426" si="2233">A424+1</f>
        <v>206</v>
      </c>
      <c r="B426" s="10" cm="1">
        <f t="array" ref="B426">INDEX(DCC_results!B$17:B$1274,$A426)</f>
        <v>-4.6578064836666488E-4</v>
      </c>
      <c r="C426" s="10" cm="1">
        <f t="array" ref="C426">INDEX(DCC_results!C$17:C$1274,$A426)</f>
        <v>-2.5217391304348524E-3</v>
      </c>
      <c r="D426" s="10">
        <f t="shared" ref="D426" si="2234">B426-B$2</f>
        <v>-1.2119355854023732E-3</v>
      </c>
      <c r="E426" s="10">
        <f t="shared" ref="E426" si="2235">C426-C$2</f>
        <v>-4.1247130107267115E-3</v>
      </c>
      <c r="F426" s="5">
        <f t="shared" ref="F426" si="2236">D426^2</f>
        <v>1.468787863164593E-6</v>
      </c>
      <c r="G426" s="5">
        <f t="shared" ref="G426" si="2237">E426^2</f>
        <v>1.7013257420858214E-5</v>
      </c>
      <c r="H426" s="12">
        <f t="array" ref="H426:I427">(1-B$11-B$12)*F$4:G$5 + B$11*J424:K425 + B$12*H424:I425</f>
        <v>6.9751005805789934E-5</v>
      </c>
      <c r="I426" s="12">
        <v>7.5640757910810556E-5</v>
      </c>
      <c r="J426" s="12">
        <f t="array" ref="J426:K427">MMULT(TRANSPOSE(D424:E424),D424:E424)</f>
        <v>1.6884942858319105E-5</v>
      </c>
      <c r="K426" s="12">
        <v>-1.7855159406009745E-5</v>
      </c>
      <c r="L426" s="6">
        <f t="shared" ref="L426" si="2238">SQRT(H426)</f>
        <v>8.351706760045513E-3</v>
      </c>
      <c r="M426" s="6">
        <f>0</f>
        <v>0</v>
      </c>
      <c r="N426" s="6">
        <f t="array" ref="N426:O427">MMULT(MMULT(MINVERSE(L426:M427),H426:I427),MINVERSE(L426:M427))</f>
        <v>1.0000000000000002</v>
      </c>
      <c r="O426" s="6">
        <v>0.60413420580798405</v>
      </c>
      <c r="P426" s="3">
        <f t="shared" ref="P426" si="2239">SQRT(B$3 + B$4*J424 + B$5*P424^2)</f>
        <v>9.1090066109543889E-3</v>
      </c>
      <c r="Q426" s="1">
        <f t="shared" ref="Q426" si="2240">Q424</f>
        <v>0</v>
      </c>
      <c r="R426" s="12">
        <f t="array" ref="R426:S427">MMULT(MMULT(P426:Q427,N426:O427),P426:Q427)</f>
        <v>8.2974001438410774E-5</v>
      </c>
      <c r="S426" s="12">
        <v>8.3805881608122403E-5</v>
      </c>
      <c r="T426" s="4" cm="1">
        <f t="array" ref="T426">-1/2*(IFERROR(2*LN(2*PI()) + LN(MDETERM(R426:S427)) + MMULT(MMULT(D426:E426,MINVERSE(R426:S427)),TRANSPOSE(D426:E426)),1000000000))</f>
        <v>7.2348040357898178</v>
      </c>
    </row>
    <row r="427" spans="1:20" x14ac:dyDescent="0.25">
      <c r="A427" s="9"/>
      <c r="B427" s="10"/>
      <c r="C427" s="10"/>
      <c r="D427" s="10"/>
      <c r="E427" s="10"/>
      <c r="F427" s="5"/>
      <c r="G427" s="5"/>
      <c r="H427" s="12">
        <v>7.5640757910810556E-5</v>
      </c>
      <c r="I427" s="12">
        <v>2.2474726586295884E-4</v>
      </c>
      <c r="J427" s="12">
        <v>-1.7855159406009745E-5</v>
      </c>
      <c r="K427" s="12">
        <v>1.8881125040760452E-5</v>
      </c>
      <c r="L427" s="6">
        <f>0</f>
        <v>0</v>
      </c>
      <c r="M427" s="6">
        <f t="shared" ref="M427" si="2241">SQRT(I427)</f>
        <v>1.4991573161711843E-2</v>
      </c>
      <c r="N427" s="6">
        <v>0.60413420580798405</v>
      </c>
      <c r="O427" s="6">
        <v>0.99999999999999989</v>
      </c>
      <c r="P427" s="1">
        <f t="shared" ref="P427" si="2242">P425</f>
        <v>0</v>
      </c>
      <c r="Q427" s="3">
        <f t="shared" ref="Q427" si="2243">SQRT(C$3 + C$4*K425 + C$5*Q425^2)</f>
        <v>1.5228953331859625E-2</v>
      </c>
      <c r="R427" s="12">
        <v>8.3805881608122403E-5</v>
      </c>
      <c r="S427" s="12">
        <v>2.3192101958395835E-4</v>
      </c>
    </row>
    <row r="428" spans="1:20" x14ac:dyDescent="0.25">
      <c r="A428" s="13">
        <f t="shared" ref="A428" si="2244">A426+1</f>
        <v>207</v>
      </c>
      <c r="B428" s="10" cm="1">
        <f t="array" ref="B428">INDEX(DCC_results!B$17:B$1274,$A428)</f>
        <v>-2.5666117824929779E-2</v>
      </c>
      <c r="C428" s="10" cm="1">
        <f t="array" ref="C428">INDEX(DCC_results!C$17:C$1274,$A428)</f>
        <v>-1.9788998343649111E-2</v>
      </c>
      <c r="D428" s="10">
        <f t="shared" ref="D428" si="2245">B428-B$2</f>
        <v>-2.6412272761965488E-2</v>
      </c>
      <c r="E428" s="10">
        <f t="shared" ref="E428" si="2246">C428-C$2</f>
        <v>-2.1391972223940972E-2</v>
      </c>
      <c r="F428" s="5">
        <f t="shared" ref="F428" si="2247">D428^2</f>
        <v>6.9760815245246402E-4</v>
      </c>
      <c r="G428" s="5">
        <f t="shared" ref="G428" si="2248">E428^2</f>
        <v>4.5761647562986204E-4</v>
      </c>
      <c r="H428" s="12">
        <f t="array" ref="H428:I429">(1-B$11-B$12)*F$4:G$5 + B$11*J426:K427 + B$12*H426:I427</f>
        <v>6.4378846082105662E-5</v>
      </c>
      <c r="I428" s="12">
        <v>6.8253451802466179E-5</v>
      </c>
      <c r="J428" s="12">
        <f t="array" ref="J428:K429">MMULT(TRANSPOSE(D426:E426),D426:E426)</f>
        <v>1.468787863164593E-6</v>
      </c>
      <c r="K428" s="12">
        <v>4.9988864772718625E-6</v>
      </c>
      <c r="L428" s="6">
        <f t="shared" ref="L428" si="2249">SQRT(H428)</f>
        <v>8.0236429433335112E-3</v>
      </c>
      <c r="M428" s="6">
        <f>0</f>
        <v>0</v>
      </c>
      <c r="N428" s="6">
        <f t="array" ref="N428:O429">MMULT(MMULT(MINVERSE(L428:M429),H428:I429),MINVERSE(L428:M429))</f>
        <v>1.0000000000000002</v>
      </c>
      <c r="O428" s="6">
        <v>0.58259610694374597</v>
      </c>
      <c r="P428" s="3">
        <f t="shared" ref="P428" si="2250">SQRT(B$3 + B$4*J426 + B$5*P426^2)</f>
        <v>8.4060825514390859E-3</v>
      </c>
      <c r="Q428" s="1">
        <f t="shared" ref="Q428" si="2251">Q426</f>
        <v>0</v>
      </c>
      <c r="R428" s="12">
        <f t="array" ref="R428:S429">MMULT(MMULT(P428:Q429,N428:O429),P428:Q429)</f>
        <v>7.0662223861608662E-5</v>
      </c>
      <c r="S428" s="12">
        <v>7.1444870596787941E-5</v>
      </c>
      <c r="T428" s="4" cm="1">
        <f t="array" ref="T428">-1/2*(IFERROR(2*LN(2*PI()) + LN(MDETERM(R428:S429)) + MMULT(MMULT(D428:E428,MINVERSE(R428:S429)),TRANSPOSE(D428:E428)),1000000000))</f>
        <v>2.339159421174017</v>
      </c>
    </row>
    <row r="429" spans="1:20" x14ac:dyDescent="0.25">
      <c r="A429" s="9"/>
      <c r="B429" s="10"/>
      <c r="C429" s="10"/>
      <c r="D429" s="10"/>
      <c r="E429" s="10"/>
      <c r="F429" s="5"/>
      <c r="G429" s="5"/>
      <c r="H429" s="12">
        <v>6.8253451802466179E-5</v>
      </c>
      <c r="I429" s="12">
        <v>2.1319199581591887E-4</v>
      </c>
      <c r="J429" s="12">
        <v>4.9988864772718625E-6</v>
      </c>
      <c r="K429" s="12">
        <v>1.7013257420858214E-5</v>
      </c>
      <c r="L429" s="6">
        <f>0</f>
        <v>0</v>
      </c>
      <c r="M429" s="6">
        <f t="shared" ref="M429" si="2252">SQRT(I429)</f>
        <v>1.4601095706005042E-2</v>
      </c>
      <c r="N429" s="6">
        <v>0.58259610694374586</v>
      </c>
      <c r="O429" s="6">
        <v>0.99999999999999989</v>
      </c>
      <c r="P429" s="1">
        <f t="shared" ref="P429" si="2253">P427</f>
        <v>0</v>
      </c>
      <c r="Q429" s="3">
        <f t="shared" ref="Q429" si="2254">SQRT(C$3 + C$4*K427 + C$5*Q427^2)</f>
        <v>1.4588472634968571E-2</v>
      </c>
      <c r="R429" s="12">
        <v>7.1444870596787928E-5</v>
      </c>
      <c r="S429" s="12">
        <v>2.1282353382122681E-4</v>
      </c>
    </row>
    <row r="430" spans="1:20" x14ac:dyDescent="0.25">
      <c r="A430" s="13">
        <f t="shared" ref="A430" si="2255">A428+1</f>
        <v>208</v>
      </c>
      <c r="B430" s="10" cm="1">
        <f t="array" ref="B430">INDEX(DCC_results!B$17:B$1274,$A430)</f>
        <v>1.2328818080848958E-3</v>
      </c>
      <c r="C430" s="10" cm="1">
        <f t="array" ref="C430">INDEX(DCC_results!C$17:C$1274,$A430)</f>
        <v>-3.0060546778351238E-2</v>
      </c>
      <c r="D430" s="10">
        <f t="shared" ref="D430" si="2256">B430-B$2</f>
        <v>4.8672687104918747E-4</v>
      </c>
      <c r="E430" s="10">
        <f t="shared" ref="E430" si="2257">C430-C$2</f>
        <v>-3.1663520658643099E-2</v>
      </c>
      <c r="F430" s="5">
        <f t="shared" ref="F430" si="2258">D430^2</f>
        <v>2.3690304700133236E-7</v>
      </c>
      <c r="G430" s="5">
        <f t="shared" ref="G430" si="2259">E430^2</f>
        <v>1.0025785405003184E-3</v>
      </c>
      <c r="H430" s="12">
        <f t="array" ref="H430:I431">(1-B$11-B$12)*F$4:G$5 + B$11*J428:K429 + B$12*H428:I429</f>
        <v>5.9552308943914296E-5</v>
      </c>
      <c r="I430" s="12">
        <v>6.500983713127157E-5</v>
      </c>
      <c r="J430" s="12">
        <f t="array" ref="J430:K431">MMULT(TRANSPOSE(D428:E428),D428:E428)</f>
        <v>6.9760815245246402E-4</v>
      </c>
      <c r="K430" s="12">
        <v>5.650106052951184E-4</v>
      </c>
      <c r="L430" s="6">
        <f t="shared" ref="L430" si="2260">SQRT(H430)</f>
        <v>7.7170142505968136E-3</v>
      </c>
      <c r="M430" s="6">
        <f>0</f>
        <v>0</v>
      </c>
      <c r="N430" s="6">
        <f t="array" ref="N430:O431">MMULT(MMULT(MINVERSE(L430:M431),H430:I431),MINVERSE(L430:M431))</f>
        <v>1</v>
      </c>
      <c r="O430" s="6">
        <v>0.58805664894869203</v>
      </c>
      <c r="P430" s="3">
        <f t="shared" ref="P430" si="2261">SQRT(B$3 + B$4*J428 + B$5*P428^2)</f>
        <v>7.6939837629361229E-3</v>
      </c>
      <c r="Q430" s="1">
        <f t="shared" ref="Q430" si="2262">Q428</f>
        <v>0</v>
      </c>
      <c r="R430" s="12">
        <f t="array" ref="R430:S431">MMULT(MMULT(P430:Q431,N430:O431),P430:Q431)</f>
        <v>5.9197386144324702E-5</v>
      </c>
      <c r="S430" s="12">
        <v>6.359498655155936E-5</v>
      </c>
      <c r="T430" s="4" cm="1">
        <f t="array" ref="T430">-1/2*(IFERROR(2*LN(2*PI()) + LN(MDETERM(R430:S431)) + MMULT(MMULT(D430:E430,MINVERSE(R430:S431)),TRANSPOSE(D430:E430)),1000000000))</f>
        <v>3.4965402948150732</v>
      </c>
    </row>
    <row r="431" spans="1:20" x14ac:dyDescent="0.25">
      <c r="A431" s="9"/>
      <c r="B431" s="10"/>
      <c r="C431" s="10"/>
      <c r="D431" s="10"/>
      <c r="E431" s="10"/>
      <c r="F431" s="5"/>
      <c r="G431" s="5"/>
      <c r="H431" s="12">
        <v>6.500983713127157E-5</v>
      </c>
      <c r="I431" s="12">
        <v>2.0522072712033054E-4</v>
      </c>
      <c r="J431" s="12">
        <v>5.650106052951184E-4</v>
      </c>
      <c r="K431" s="12">
        <v>4.5761647562986204E-4</v>
      </c>
      <c r="L431" s="6">
        <f>0</f>
        <v>0</v>
      </c>
      <c r="M431" s="6">
        <f t="shared" ref="M431" si="2263">SQRT(I431)</f>
        <v>1.4325527114920782E-2</v>
      </c>
      <c r="N431" s="6">
        <v>0.58805664894869192</v>
      </c>
      <c r="O431" s="6">
        <v>0.99999999999999978</v>
      </c>
      <c r="P431" s="1">
        <f t="shared" ref="P431" si="2264">P429</f>
        <v>0</v>
      </c>
      <c r="Q431" s="3">
        <f t="shared" ref="Q431" si="2265">SQRT(C$3 + C$4*K429 + C$5*Q429^2)</f>
        <v>1.4055699043870743E-2</v>
      </c>
      <c r="R431" s="12">
        <v>6.3594986551559346E-5</v>
      </c>
      <c r="S431" s="12">
        <v>1.9756267561186889E-4</v>
      </c>
    </row>
    <row r="432" spans="1:20" x14ac:dyDescent="0.25">
      <c r="A432" s="13">
        <f t="shared" ref="A432" si="2266">A430+1</f>
        <v>209</v>
      </c>
      <c r="B432" s="10" cm="1">
        <f t="array" ref="B432">INDEX(DCC_results!B$17:B$1274,$A432)</f>
        <v>1.9075521869974299E-2</v>
      </c>
      <c r="C432" s="10" cm="1">
        <f t="array" ref="C432">INDEX(DCC_results!C$17:C$1274,$A432)</f>
        <v>1.1369961906105397E-2</v>
      </c>
      <c r="D432" s="10">
        <f t="shared" ref="D432" si="2267">B432-B$2</f>
        <v>1.8329366932938591E-2</v>
      </c>
      <c r="E432" s="10">
        <f t="shared" ref="E432" si="2268">C432-C$2</f>
        <v>9.7669880258135378E-3</v>
      </c>
      <c r="F432" s="5">
        <f t="shared" ref="F432" si="2269">D432^2</f>
        <v>3.3596569216230265E-4</v>
      </c>
      <c r="G432" s="5">
        <f t="shared" ref="G432" si="2270">E432^2</f>
        <v>9.539405509638503E-5</v>
      </c>
      <c r="H432" s="12">
        <f t="array" ref="H432:I433">(1-B$11-B$12)*F$4:G$5 + B$11*J430:K431 + B$12*H430:I431</f>
        <v>1.0990653447385217E-4</v>
      </c>
      <c r="I432" s="12">
        <v>1.0595039248156759E-4</v>
      </c>
      <c r="J432" s="12">
        <f t="array" ref="J432:K433">MMULT(TRANSPOSE(D430:E430),D430:E430)</f>
        <v>2.3690304700133236E-7</v>
      </c>
      <c r="K432" s="12">
        <v>-1.5411486336582661E-5</v>
      </c>
      <c r="L432" s="6">
        <f t="shared" ref="L432" si="2271">SQRT(H432)</f>
        <v>1.0483631740663737E-2</v>
      </c>
      <c r="M432" s="6">
        <f>0</f>
        <v>0</v>
      </c>
      <c r="N432" s="6">
        <f t="array" ref="N432:O433">MMULT(MMULT(MINVERSE(L432:M433),H432:I433),MINVERSE(L432:M433))</f>
        <v>0.99999999999999978</v>
      </c>
      <c r="O432" s="6">
        <v>0.66100536027065093</v>
      </c>
      <c r="P432" s="3">
        <f t="shared" ref="P432" si="2272">SQRT(B$3 + B$4*J430 + B$5*P430^2)</f>
        <v>1.2623653907058956E-2</v>
      </c>
      <c r="Q432" s="1">
        <f t="shared" ref="Q432" si="2273">Q430</f>
        <v>0</v>
      </c>
      <c r="R432" s="12">
        <f t="array" ref="R432:S433">MMULT(MMULT(P432:Q433,N432:O433),P432:Q433)</f>
        <v>1.5935663796520479E-4</v>
      </c>
      <c r="S432" s="12">
        <v>1.2584888221509041E-4</v>
      </c>
      <c r="T432" s="4" cm="1">
        <f t="array" ref="T432">-1/2*(IFERROR(2*LN(2*PI()) + LN(MDETERM(R432:S433)) + MMULT(MMULT(D432:E432,MINVERSE(R432:S433)),TRANSPOSE(D432:E432)),1000000000))</f>
        <v>5.8750617078379728</v>
      </c>
    </row>
    <row r="433" spans="1:20" x14ac:dyDescent="0.25">
      <c r="A433" s="9"/>
      <c r="B433" s="10"/>
      <c r="C433" s="10"/>
      <c r="D433" s="10"/>
      <c r="E433" s="10"/>
      <c r="F433" s="5"/>
      <c r="G433" s="5"/>
      <c r="H433" s="12">
        <v>1.0595039248156759E-4</v>
      </c>
      <c r="I433" s="12">
        <v>2.3376078821036838E-4</v>
      </c>
      <c r="J433" s="12">
        <v>-1.5411486336582661E-5</v>
      </c>
      <c r="K433" s="12">
        <v>1.0025785405003184E-3</v>
      </c>
      <c r="L433" s="6">
        <f>0</f>
        <v>0</v>
      </c>
      <c r="M433" s="6">
        <f t="shared" ref="M433" si="2274">SQRT(I433)</f>
        <v>1.5289237659555442E-2</v>
      </c>
      <c r="N433" s="6">
        <v>0.66100536027065093</v>
      </c>
      <c r="O433" s="6">
        <v>1</v>
      </c>
      <c r="P433" s="1">
        <f t="shared" ref="P433" si="2275">P431</f>
        <v>0</v>
      </c>
      <c r="Q433" s="3">
        <f t="shared" ref="Q433" si="2276">SQRT(C$3 + C$4*K431 + C$5*Q431^2)</f>
        <v>1.5082012690799942E-2</v>
      </c>
      <c r="R433" s="12">
        <v>1.2584888221509041E-4</v>
      </c>
      <c r="S433" s="12">
        <v>2.2746710680545052E-4</v>
      </c>
    </row>
    <row r="434" spans="1:20" x14ac:dyDescent="0.25">
      <c r="A434" s="13">
        <f t="shared" ref="A434" si="2277">A432+1</f>
        <v>210</v>
      </c>
      <c r="B434" s="10" cm="1">
        <f t="array" ref="B434">INDEX(DCC_results!B$17:B$1274,$A434)</f>
        <v>1.9739274907162319E-3</v>
      </c>
      <c r="C434" s="10" cm="1">
        <f t="array" ref="C434">INDEX(DCC_results!C$17:C$1274,$A434)</f>
        <v>-6.5276878865753174E-3</v>
      </c>
      <c r="D434" s="10">
        <f t="shared" ref="D434" si="2278">B434-B$2</f>
        <v>1.2277725536805235E-3</v>
      </c>
      <c r="E434" s="10">
        <f t="shared" ref="E434" si="2279">C434-C$2</f>
        <v>-8.1306617668671765E-3</v>
      </c>
      <c r="F434" s="5">
        <f t="shared" ref="F434" si="2280">D434^2</f>
        <v>1.5074254435711942E-6</v>
      </c>
      <c r="G434" s="5">
        <f t="shared" ref="G434" si="2281">E434^2</f>
        <v>6.6107660767195675E-5</v>
      </c>
      <c r="H434" s="12">
        <f t="array" ref="H434:I435">(1-B$11-B$12)*F$4:G$5 + B$11*J432:K433 + B$12*H432:I433</f>
        <v>9.0297269325489421E-5</v>
      </c>
      <c r="I434" s="12">
        <v>8.8973032723938485E-5</v>
      </c>
      <c r="J434" s="12">
        <f t="array" ref="J434:K435">MMULT(TRANSPOSE(D432:E432),D432:E432)</f>
        <v>3.3596569216230265E-4</v>
      </c>
      <c r="K434" s="12">
        <v>1.7902270735475383E-4</v>
      </c>
      <c r="L434" s="6">
        <f t="shared" ref="L434" si="2282">SQRT(H434)</f>
        <v>9.5024875335613795E-3</v>
      </c>
      <c r="M434" s="6">
        <f>0</f>
        <v>0</v>
      </c>
      <c r="N434" s="6">
        <f t="array" ref="N434:O435">MMULT(MMULT(MINVERSE(L434:M435),H434:I435),MINVERSE(L434:M435))</f>
        <v>1</v>
      </c>
      <c r="O434" s="6">
        <v>0.54507611626220021</v>
      </c>
      <c r="P434" s="3">
        <f t="shared" ref="P434" si="2283">SQRT(B$3 + B$4*J432 + B$5*P432^2)</f>
        <v>1.1147798690841766E-2</v>
      </c>
      <c r="Q434" s="1">
        <f t="shared" ref="Q434" si="2284">Q432</f>
        <v>0</v>
      </c>
      <c r="R434" s="12">
        <f t="array" ref="R434:S435">MMULT(MMULT(P434:Q435,N434:O435),P434:Q435)</f>
        <v>1.242734156515334E-4</v>
      </c>
      <c r="S434" s="12">
        <v>1.0576781025226573E-4</v>
      </c>
      <c r="T434" s="4" cm="1">
        <f t="array" ref="T434">-1/2*(IFERROR(2*LN(2*PI()) + LN(MDETERM(R434:S435)) + MMULT(MMULT(D434:E434,MINVERSE(R434:S435)),TRANSPOSE(D434:E434)),1000000000))</f>
        <v>6.6821004461903915</v>
      </c>
    </row>
    <row r="435" spans="1:20" x14ac:dyDescent="0.25">
      <c r="A435" s="9"/>
      <c r="B435" s="10"/>
      <c r="C435" s="10"/>
      <c r="D435" s="10"/>
      <c r="E435" s="10"/>
      <c r="F435" s="5"/>
      <c r="G435" s="5"/>
      <c r="H435" s="12">
        <v>8.8973032723938485E-5</v>
      </c>
      <c r="I435" s="12">
        <v>2.9507190839356419E-4</v>
      </c>
      <c r="J435" s="12">
        <v>1.7902270735475383E-4</v>
      </c>
      <c r="K435" s="12">
        <v>9.539405509638503E-5</v>
      </c>
      <c r="L435" s="6">
        <f>0</f>
        <v>0</v>
      </c>
      <c r="M435" s="6">
        <f t="shared" ref="M435" si="2285">SQRT(I435)</f>
        <v>1.7177657244035468E-2</v>
      </c>
      <c r="N435" s="6">
        <v>0.54507611626220021</v>
      </c>
      <c r="O435" s="6">
        <v>1</v>
      </c>
      <c r="P435" s="1">
        <f t="shared" ref="P435" si="2286">P433</f>
        <v>0</v>
      </c>
      <c r="Q435" s="3">
        <f t="shared" ref="Q435" si="2287">SQRT(C$3 + C$4*K433 + C$5*Q433^2)</f>
        <v>1.7406331195107122E-2</v>
      </c>
      <c r="R435" s="12">
        <v>1.0576781025226573E-4</v>
      </c>
      <c r="S435" s="12">
        <v>3.0298036567375934E-4</v>
      </c>
    </row>
    <row r="436" spans="1:20" x14ac:dyDescent="0.25">
      <c r="A436" s="13">
        <f t="shared" ref="A436" si="2288">A434+1</f>
        <v>211</v>
      </c>
      <c r="B436" s="10" cm="1">
        <f t="array" ref="B436">INDEX(DCC_results!B$17:B$1274,$A436)</f>
        <v>1.4315268580220586E-2</v>
      </c>
      <c r="C436" s="10" cm="1">
        <f t="array" ref="C436">INDEX(DCC_results!C$17:C$1274,$A436)</f>
        <v>7.30056579667826E-3</v>
      </c>
      <c r="D436" s="10">
        <f t="shared" ref="D436" si="2289">B436-B$2</f>
        <v>1.3569113643184878E-2</v>
      </c>
      <c r="E436" s="10">
        <f t="shared" ref="E436" si="2290">C436-C$2</f>
        <v>5.6975919163864009E-3</v>
      </c>
      <c r="F436" s="5">
        <f t="shared" ref="F436" si="2291">D436^2</f>
        <v>1.8412084506166598E-4</v>
      </c>
      <c r="G436" s="5">
        <f t="shared" ref="G436" si="2292">E436^2</f>
        <v>3.2462553645671662E-5</v>
      </c>
      <c r="H436" s="12">
        <f t="array" ref="H436:I437">(1-B$11-B$12)*F$4:G$5 + B$11*J434:K435 + B$12*H434:I435</f>
        <v>1.0287542222357622E-4</v>
      </c>
      <c r="I436" s="12">
        <v>9.245007212076075E-5</v>
      </c>
      <c r="J436" s="12">
        <f t="array" ref="J436:K437">MMULT(TRANSPOSE(D434:E434),D434:E434)</f>
        <v>1.5074254435711942E-6</v>
      </c>
      <c r="K436" s="12">
        <v>-9.9826033606191102E-6</v>
      </c>
      <c r="L436" s="6">
        <f t="shared" ref="L436" si="2293">SQRT(H436)</f>
        <v>1.0142752201625367E-2</v>
      </c>
      <c r="M436" s="6">
        <f>0</f>
        <v>0</v>
      </c>
      <c r="N436" s="6">
        <f t="array" ref="N436:O437">MMULT(MMULT(MINVERSE(L436:M437),H436:I437),MINVERSE(L436:M437))</f>
        <v>0.99999999999999989</v>
      </c>
      <c r="O436" s="6">
        <v>0.55811203919297536</v>
      </c>
      <c r="P436" s="3">
        <f t="shared" ref="P436" si="2294">SQRT(B$3 + B$4*J434 + B$5*P434^2)</f>
        <v>1.2281258305098646E-2</v>
      </c>
      <c r="Q436" s="1">
        <f t="shared" ref="Q436" si="2295">Q434</f>
        <v>0</v>
      </c>
      <c r="R436" s="12">
        <f t="array" ref="R436:S437">MMULT(MMULT(P436:Q437,N436:O437),P436:Q437)</f>
        <v>1.5082930555655445E-4</v>
      </c>
      <c r="S436" s="12">
        <v>1.1392023635532539E-4</v>
      </c>
      <c r="T436" s="4" cm="1">
        <f t="array" ref="T436">-1/2*(IFERROR(2*LN(2*PI()) + LN(MDETERM(R436:S437)) + MMULT(MMULT(D436:E436,MINVERSE(R436:S437)),TRANSPOSE(D436:E436)),1000000000))</f>
        <v>6.1807382228995253</v>
      </c>
    </row>
    <row r="437" spans="1:20" x14ac:dyDescent="0.25">
      <c r="A437" s="9"/>
      <c r="B437" s="10"/>
      <c r="C437" s="10"/>
      <c r="D437" s="10"/>
      <c r="E437" s="10"/>
      <c r="F437" s="5"/>
      <c r="G437" s="5"/>
      <c r="H437" s="12">
        <v>9.245007212076075E-5</v>
      </c>
      <c r="I437" s="12">
        <v>2.667227720326887E-4</v>
      </c>
      <c r="J437" s="12">
        <v>-9.9826033606191102E-6</v>
      </c>
      <c r="K437" s="12">
        <v>6.6107660767195675E-5</v>
      </c>
      <c r="L437" s="6">
        <f>0</f>
        <v>0</v>
      </c>
      <c r="M437" s="6">
        <f t="shared" ref="M437" si="2296">SQRT(I437)</f>
        <v>1.6331649397188536E-2</v>
      </c>
      <c r="N437" s="6">
        <v>0.55811203919297525</v>
      </c>
      <c r="O437" s="6">
        <v>1.0000000000000002</v>
      </c>
      <c r="P437" s="1">
        <f t="shared" ref="P437" si="2297">P435</f>
        <v>0</v>
      </c>
      <c r="Q437" s="3">
        <f t="shared" ref="Q437" si="2298">SQRT(C$3 + C$4*K435 + C$5*Q435^2)</f>
        <v>1.6620214355218602E-2</v>
      </c>
      <c r="R437" s="12">
        <v>1.1392023635532537E-4</v>
      </c>
      <c r="S437" s="12">
        <v>2.7623152521341458E-4</v>
      </c>
    </row>
    <row r="438" spans="1:20" x14ac:dyDescent="0.25">
      <c r="A438" s="13">
        <f t="shared" ref="A438" si="2299">A436+1</f>
        <v>212</v>
      </c>
      <c r="B438" s="10" cm="1">
        <f t="array" ref="B438">INDEX(DCC_results!B$17:B$1274,$A438)</f>
        <v>1.8289808133814311E-2</v>
      </c>
      <c r="C438" s="10" cm="1">
        <f t="array" ref="C438">INDEX(DCC_results!C$17:C$1274,$A438)</f>
        <v>3.6238812692110933E-3</v>
      </c>
      <c r="D438" s="10">
        <f t="shared" ref="D438" si="2300">B438-B$2</f>
        <v>1.7543653196778603E-2</v>
      </c>
      <c r="E438" s="10">
        <f t="shared" ref="E438" si="2301">C438-C$2</f>
        <v>2.0209073889192338E-3</v>
      </c>
      <c r="F438" s="5">
        <f t="shared" ref="F438" si="2302">D438^2</f>
        <v>3.0777976748884011E-4</v>
      </c>
      <c r="G438" s="5">
        <f t="shared" ref="G438" si="2303">E438^2</f>
        <v>4.0840666745883555E-6</v>
      </c>
      <c r="H438" s="12">
        <f t="array" ref="H438:I439">(1-B$11-B$12)*F$4:G$5 + B$11*J436:K437 + B$12*H436:I437</f>
        <v>8.5632355518281314E-5</v>
      </c>
      <c r="I438" s="12">
        <v>8.02462818761981E-5</v>
      </c>
      <c r="J438" s="12">
        <f t="array" ref="J438:K439">MMULT(TRANSPOSE(D436:E436),D436:E436)</f>
        <v>1.8412084506166598E-4</v>
      </c>
      <c r="K438" s="12">
        <v>7.7311272205938581E-5</v>
      </c>
      <c r="L438" s="6">
        <f t="shared" ref="L438" si="2304">SQRT(H438)</f>
        <v>9.2537752035740158E-3</v>
      </c>
      <c r="M438" s="6">
        <f>0</f>
        <v>0</v>
      </c>
      <c r="N438" s="6">
        <f t="array" ref="N438:O439">MMULT(MMULT(MINVERSE(L438:M439),H438:I439),MINVERSE(L438:M439))</f>
        <v>1</v>
      </c>
      <c r="O438" s="6">
        <v>0.55371909958029764</v>
      </c>
      <c r="P438" s="3">
        <f t="shared" ref="P438" si="2305">SQRT(B$3 + B$4*J436 + B$5*P436^2)</f>
        <v>1.0871823402331924E-2</v>
      </c>
      <c r="Q438" s="1">
        <f t="shared" ref="Q438" si="2306">Q436</f>
        <v>0</v>
      </c>
      <c r="R438" s="12">
        <f t="array" ref="R438:S439">MMULT(MMULT(P438:Q439,N438:O439),P438:Q439)</f>
        <v>1.1819654409149209E-4</v>
      </c>
      <c r="S438" s="12">
        <v>9.562356159576226E-5</v>
      </c>
      <c r="T438" s="4" cm="1">
        <f t="array" ref="T438">-1/2*(IFERROR(2*LN(2*PI()) + LN(MDETERM(R438:S439)) + MMULT(MMULT(D438:E438,MINVERSE(R438:S439)),TRANSPOSE(D438:E438)),1000000000))</f>
        <v>5.2837753612849445</v>
      </c>
    </row>
    <row r="439" spans="1:20" x14ac:dyDescent="0.25">
      <c r="A439" s="9"/>
      <c r="B439" s="10"/>
      <c r="C439" s="10"/>
      <c r="D439" s="10"/>
      <c r="E439" s="10"/>
      <c r="F439" s="5"/>
      <c r="G439" s="5"/>
      <c r="H439" s="12">
        <v>8.02462818761981E-5</v>
      </c>
      <c r="I439" s="12">
        <v>2.4526351014855644E-4</v>
      </c>
      <c r="J439" s="12">
        <v>7.7311272205938581E-5</v>
      </c>
      <c r="K439" s="12">
        <v>3.2462553645671662E-5</v>
      </c>
      <c r="L439" s="6">
        <f>0</f>
        <v>0</v>
      </c>
      <c r="M439" s="6">
        <f t="shared" ref="M439" si="2307">SQRT(I439)</f>
        <v>1.5660891103272394E-2</v>
      </c>
      <c r="N439" s="6">
        <v>0.55371909958029775</v>
      </c>
      <c r="O439" s="6">
        <v>1.0000000000000002</v>
      </c>
      <c r="P439" s="1">
        <f t="shared" ref="P439" si="2308">P437</f>
        <v>0</v>
      </c>
      <c r="Q439" s="3">
        <f t="shared" ref="Q439" si="2309">SQRT(C$3 + C$4*K437 + C$5*Q437^2)</f>
        <v>1.5884480729400883E-2</v>
      </c>
      <c r="R439" s="12">
        <v>9.5623561595762274E-5</v>
      </c>
      <c r="S439" s="12">
        <v>2.5231672804270809E-4</v>
      </c>
    </row>
    <row r="440" spans="1:20" x14ac:dyDescent="0.25">
      <c r="A440" s="13">
        <f t="shared" ref="A440" si="2310">A438+1</f>
        <v>213</v>
      </c>
      <c r="B440" s="10" cm="1">
        <f t="array" ref="B440">INDEX(DCC_results!B$17:B$1274,$A440)</f>
        <v>-3.5882338139452408E-3</v>
      </c>
      <c r="C440" s="10" cm="1">
        <f t="array" ref="C440">INDEX(DCC_results!C$17:C$1274,$A440)</f>
        <v>4.7842209785160517E-3</v>
      </c>
      <c r="D440" s="10">
        <f t="shared" ref="D440" si="2311">B440-B$2</f>
        <v>-4.3343887509809491E-3</v>
      </c>
      <c r="E440" s="10">
        <f t="shared" ref="E440" si="2312">C440-C$2</f>
        <v>3.1812470982241921E-3</v>
      </c>
      <c r="F440" s="5">
        <f t="shared" ref="F440" si="2313">D440^2</f>
        <v>1.8786925844630192E-5</v>
      </c>
      <c r="G440" s="5">
        <f t="shared" ref="G440" si="2314">E440^2</f>
        <v>1.0120333099959843E-5</v>
      </c>
      <c r="H440" s="12">
        <f t="array" ref="H440:I441">(1-B$11-B$12)*F$4:G$5 + B$11*J438:K439 + B$12*H438:I439</f>
        <v>8.8018853601980857E-5</v>
      </c>
      <c r="I440" s="12">
        <v>7.8703848723414772E-5</v>
      </c>
      <c r="J440" s="12">
        <f t="array" ref="J440:K441">MMULT(TRANSPOSE(D438:E438),D438:E438)</f>
        <v>3.0777976748884011E-4</v>
      </c>
      <c r="K440" s="12">
        <v>3.5454098374006413E-5</v>
      </c>
      <c r="L440" s="6">
        <f t="shared" ref="L440" si="2315">SQRT(H440)</f>
        <v>9.3818363661908356E-3</v>
      </c>
      <c r="M440" s="6">
        <f>0</f>
        <v>0</v>
      </c>
      <c r="N440" s="6">
        <f t="array" ref="N440:O441">MMULT(MMULT(MINVERSE(L440:M441),H440:I441),MINVERSE(L440:M441))</f>
        <v>1</v>
      </c>
      <c r="O440" s="6">
        <v>0.55540729575277858</v>
      </c>
      <c r="P440" s="3">
        <f t="shared" ref="P440" si="2316">SQRT(B$3 + B$4*J438 + B$5*P438^2)</f>
        <v>1.1075651914592768E-2</v>
      </c>
      <c r="Q440" s="1">
        <f t="shared" ref="Q440" si="2317">Q438</f>
        <v>0</v>
      </c>
      <c r="R440" s="12">
        <f t="array" ref="R440:S441">MMULT(MMULT(P440:Q441,N440:O441),P440:Q441)</f>
        <v>1.2267006533322246E-4</v>
      </c>
      <c r="S440" s="12">
        <v>9.3337737825831862E-5</v>
      </c>
      <c r="T440" s="4" cm="1">
        <f t="array" ref="T440">-1/2*(IFERROR(2*LN(2*PI()) + LN(MDETERM(R440:S441)) + MMULT(MMULT(D440:E440,MINVERSE(R440:S441)),TRANSPOSE(D440:E440)),1000000000))</f>
        <v>6.8293674545842649</v>
      </c>
    </row>
    <row r="441" spans="1:20" x14ac:dyDescent="0.25">
      <c r="A441" s="9"/>
      <c r="B441" s="10"/>
      <c r="C441" s="10"/>
      <c r="D441" s="10"/>
      <c r="E441" s="10"/>
      <c r="F441" s="5"/>
      <c r="G441" s="5"/>
      <c r="H441" s="12">
        <v>7.8703848723414772E-5</v>
      </c>
      <c r="I441" s="12">
        <v>2.2813560598133827E-4</v>
      </c>
      <c r="J441" s="12">
        <v>3.5454098374006413E-5</v>
      </c>
      <c r="K441" s="12">
        <v>4.0840666745883555E-6</v>
      </c>
      <c r="L441" s="6">
        <f>0</f>
        <v>0</v>
      </c>
      <c r="M441" s="6">
        <f t="shared" ref="M441" si="2318">SQRT(I441)</f>
        <v>1.5104158565816841E-2</v>
      </c>
      <c r="N441" s="6">
        <v>0.5554072957527787</v>
      </c>
      <c r="O441" s="6">
        <v>0.99999999999999989</v>
      </c>
      <c r="P441" s="1">
        <f t="shared" ref="P441" si="2319">P439</f>
        <v>0</v>
      </c>
      <c r="Q441" s="3">
        <f t="shared" ref="Q441" si="2320">SQRT(C$3 + C$4*K439 + C$5*Q439^2)</f>
        <v>1.5173172399326491E-2</v>
      </c>
      <c r="R441" s="12">
        <v>9.3337737825831862E-5</v>
      </c>
      <c r="S441" s="12">
        <v>2.3022516065968317E-4</v>
      </c>
    </row>
    <row r="442" spans="1:20" x14ac:dyDescent="0.25">
      <c r="A442" s="13">
        <f t="shared" ref="A442" si="2321">A440+1</f>
        <v>214</v>
      </c>
      <c r="B442" s="10" cm="1">
        <f t="array" ref="B442">INDEX(DCC_results!B$17:B$1274,$A442)</f>
        <v>8.0356782092205759E-3</v>
      </c>
      <c r="C442" s="10" cm="1">
        <f t="array" ref="C442">INDEX(DCC_results!C$17:C$1274,$A442)</f>
        <v>-4.7614411916787613E-3</v>
      </c>
      <c r="D442" s="10">
        <f t="shared" ref="D442" si="2322">B442-B$2</f>
        <v>7.2895232721848675E-3</v>
      </c>
      <c r="E442" s="10">
        <f t="shared" ref="E442" si="2323">C442-C$2</f>
        <v>-6.3644150719706204E-3</v>
      </c>
      <c r="F442" s="5">
        <f t="shared" ref="F442" si="2324">D442^2</f>
        <v>5.3137149535724775E-5</v>
      </c>
      <c r="G442" s="5">
        <f t="shared" ref="G442" si="2325">E442^2</f>
        <v>4.0505779208326795E-5</v>
      </c>
      <c r="H442" s="12">
        <f t="array" ref="H442:I443">(1-B$11-B$12)*F$4:G$5 + B$11*J440:K441 + B$12*H440:I441</f>
        <v>9.91608901177631E-5</v>
      </c>
      <c r="I442" s="12">
        <v>7.443476429566884E-5</v>
      </c>
      <c r="J442" s="12">
        <f t="array" ref="J442:K443">MMULT(TRANSPOSE(D440:E440),D440:E440)</f>
        <v>1.8786925844630192E-5</v>
      </c>
      <c r="K442" s="12">
        <v>-1.3788761636633725E-5</v>
      </c>
      <c r="L442" s="6">
        <f t="shared" ref="L442" si="2326">SQRT(H442)</f>
        <v>9.9579561215021976E-3</v>
      </c>
      <c r="M442" s="6">
        <f>0</f>
        <v>0</v>
      </c>
      <c r="N442" s="6">
        <f t="array" ref="N442:O443">MMULT(MMULT(MINVERSE(L442:M443),H442:I443),MINVERSE(L442:M443))</f>
        <v>1</v>
      </c>
      <c r="O442" s="6">
        <v>0.51055966878820247</v>
      </c>
      <c r="P442" s="3">
        <f t="shared" ref="P442" si="2327">SQRT(B$3 + B$4*J440 + B$5*P440^2)</f>
        <v>1.2052074684946597E-2</v>
      </c>
      <c r="Q442" s="1">
        <f t="shared" ref="Q442" si="2328">Q440</f>
        <v>0</v>
      </c>
      <c r="R442" s="12">
        <f t="array" ref="R442:S443">MMULT(MMULT(P442:Q443,N442:O443),P442:Q443)</f>
        <v>1.4525250421153061E-4</v>
      </c>
      <c r="S442" s="12">
        <v>8.918577545054924E-5</v>
      </c>
      <c r="T442" s="4" cm="1">
        <f t="array" ref="T442">-1/2*(IFERROR(2*LN(2*PI()) + LN(MDETERM(R442:S443)) + MMULT(MMULT(D442:E442,MINVERSE(R442:S443)),TRANSPOSE(D442:E442)),1000000000))</f>
        <v>6.4044594647653899</v>
      </c>
    </row>
    <row r="443" spans="1:20" x14ac:dyDescent="0.25">
      <c r="A443" s="9"/>
      <c r="B443" s="10"/>
      <c r="C443" s="10"/>
      <c r="D443" s="10"/>
      <c r="E443" s="10"/>
      <c r="F443" s="5"/>
      <c r="G443" s="5"/>
      <c r="H443" s="12">
        <v>7.443476429566884E-5</v>
      </c>
      <c r="I443" s="12">
        <v>2.1434739418170235E-4</v>
      </c>
      <c r="J443" s="12">
        <v>-1.3788761636633725E-5</v>
      </c>
      <c r="K443" s="12">
        <v>1.0120333099959843E-5</v>
      </c>
      <c r="L443" s="6">
        <f>0</f>
        <v>0</v>
      </c>
      <c r="M443" s="6">
        <f t="shared" ref="M443" si="2329">SQRT(I443)</f>
        <v>1.464060771217173E-2</v>
      </c>
      <c r="N443" s="6">
        <v>0.51055966878820247</v>
      </c>
      <c r="O443" s="6">
        <v>1.0000000000000002</v>
      </c>
      <c r="P443" s="1">
        <f t="shared" ref="P443" si="2330">P441</f>
        <v>0</v>
      </c>
      <c r="Q443" s="3">
        <f t="shared" ref="Q443" si="2331">SQRT(C$3 + C$4*K441 + C$5*Q441^2)</f>
        <v>1.4493967173636206E-2</v>
      </c>
      <c r="R443" s="12">
        <v>8.918577545054924E-5</v>
      </c>
      <c r="S443" s="12">
        <v>2.1007508443044397E-4</v>
      </c>
    </row>
    <row r="444" spans="1:20" x14ac:dyDescent="0.25">
      <c r="A444" s="13">
        <f t="shared" ref="A444" si="2332">A442+1</f>
        <v>215</v>
      </c>
      <c r="B444" s="10" cm="1">
        <f t="array" ref="B444">INDEX(DCC_results!B$17:B$1274,$A444)</f>
        <v>8.818386335509576E-3</v>
      </c>
      <c r="C444" s="10" cm="1">
        <f t="array" ref="C444">INDEX(DCC_results!C$17:C$1274,$A444)</f>
        <v>-1.1554432207979803E-2</v>
      </c>
      <c r="D444" s="10">
        <f t="shared" ref="D444" si="2333">B444-B$2</f>
        <v>8.0722313984738676E-3</v>
      </c>
      <c r="E444" s="10">
        <f t="shared" ref="E444" si="2334">C444-C$2</f>
        <v>-1.3157406088271663E-2</v>
      </c>
      <c r="F444" s="5">
        <f t="shared" ref="F444" si="2335">D444^2</f>
        <v>6.516091975050737E-5</v>
      </c>
      <c r="G444" s="5">
        <f t="shared" ref="G444" si="2336">E444^2</f>
        <v>1.7311733497168822E-4</v>
      </c>
      <c r="H444" s="12">
        <f t="array" ref="H444:I445">(1-B$11-B$12)*F$4:G$5 + B$11*J442:K443 + B$12*H442:I443</f>
        <v>8.444722168628993E-5</v>
      </c>
      <c r="I444" s="12">
        <v>6.7749762584441399E-5</v>
      </c>
      <c r="J444" s="12">
        <f t="array" ref="J444:K445">MMULT(TRANSPOSE(D442:E442),D442:E442)</f>
        <v>5.3137149535724775E-5</v>
      </c>
      <c r="K444" s="12">
        <v>-4.6393551780973968E-5</v>
      </c>
      <c r="L444" s="6">
        <f t="shared" ref="L444" si="2337">SQRT(H444)</f>
        <v>9.1895169452093587E-3</v>
      </c>
      <c r="M444" s="6">
        <f>0</f>
        <v>0</v>
      </c>
      <c r="N444" s="6">
        <f t="array" ref="N444:O445">MMULT(MMULT(MINVERSE(L444:M445),H444:I445),MINVERSE(L444:M445))</f>
        <v>0.99999999999999978</v>
      </c>
      <c r="O444" s="6">
        <v>0.51432582416257333</v>
      </c>
      <c r="P444" s="3">
        <f t="shared" ref="P444" si="2338">SQRT(B$3 + B$4*J442 + B$5*P442^2)</f>
        <v>1.0806861751035117E-2</v>
      </c>
      <c r="Q444" s="1">
        <f t="shared" ref="Q444" si="2339">Q442</f>
        <v>0</v>
      </c>
      <c r="R444" s="12">
        <f t="array" ref="R444:S445">MMULT(MMULT(P444:Q445,N444:O445),P444:Q445)</f>
        <v>1.1678826090598577E-4</v>
      </c>
      <c r="S444" s="12">
        <v>7.7564069999674329E-5</v>
      </c>
      <c r="T444" s="4" cm="1">
        <f t="array" ref="T444">-1/2*(IFERROR(2*LN(2*PI()) + LN(MDETERM(R444:S445)) + MMULT(MMULT(D444:E444,MINVERSE(R444:S445)),TRANSPOSE(D444:E444)),1000000000))</f>
        <v>5.6390670410440302</v>
      </c>
    </row>
    <row r="445" spans="1:20" x14ac:dyDescent="0.25">
      <c r="A445" s="9"/>
      <c r="B445" s="10"/>
      <c r="C445" s="10"/>
      <c r="D445" s="10"/>
      <c r="E445" s="10"/>
      <c r="F445" s="5"/>
      <c r="G445" s="5"/>
      <c r="H445" s="12">
        <v>6.7749762584441399E-5</v>
      </c>
      <c r="I445" s="12">
        <v>2.0547241627417995E-4</v>
      </c>
      <c r="J445" s="12">
        <v>-4.6393551780973968E-5</v>
      </c>
      <c r="K445" s="12">
        <v>4.0505779208326795E-5</v>
      </c>
      <c r="L445" s="6">
        <f>0</f>
        <v>0</v>
      </c>
      <c r="M445" s="6">
        <f t="shared" ref="M445" si="2340">SQRT(I445)</f>
        <v>1.4334309061624839E-2</v>
      </c>
      <c r="N445" s="6">
        <v>0.51432582416257322</v>
      </c>
      <c r="O445" s="6">
        <v>0.99999999999999978</v>
      </c>
      <c r="P445" s="1">
        <f t="shared" ref="P445" si="2341">P443</f>
        <v>0</v>
      </c>
      <c r="Q445" s="3">
        <f t="shared" ref="Q445" si="2342">SQRT(C$3 + C$4*K443 + C$5*Q443^2)</f>
        <v>1.395476936782495E-2</v>
      </c>
      <c r="R445" s="12">
        <v>7.7564069999674315E-5</v>
      </c>
      <c r="S445" s="12">
        <v>1.9473558810918551E-4</v>
      </c>
    </row>
    <row r="446" spans="1:20" x14ac:dyDescent="0.25">
      <c r="A446" s="13">
        <f t="shared" ref="A446" si="2343">A444+1</f>
        <v>216</v>
      </c>
      <c r="B446" s="10" cm="1">
        <f t="array" ref="B446">INDEX(DCC_results!B$17:B$1274,$A446)</f>
        <v>7.2513074703373093E-4</v>
      </c>
      <c r="C446" s="10" cm="1">
        <f t="array" ref="C446">INDEX(DCC_results!C$17:C$1274,$A446)</f>
        <v>2.3926977168949648E-2</v>
      </c>
      <c r="D446" s="10">
        <f t="shared" ref="D446" si="2344">B446-B$2</f>
        <v>-2.1024190001977389E-5</v>
      </c>
      <c r="E446" s="10">
        <f t="shared" ref="E446" si="2345">C446-C$2</f>
        <v>2.2324003288657787E-2</v>
      </c>
      <c r="F446" s="5">
        <f t="shared" ref="F446" si="2346">D446^2</f>
        <v>4.4201656523924601E-10</v>
      </c>
      <c r="G446" s="5">
        <f t="shared" ref="G446" si="2347">E446^2</f>
        <v>4.9836112283200369E-4</v>
      </c>
      <c r="H446" s="12">
        <f t="array" ref="H446:I447">(1-B$11-B$12)*F$4:G$5 + B$11*J444:K445 + B$12*H444:I445</f>
        <v>7.7126377584038993E-5</v>
      </c>
      <c r="I446" s="12">
        <v>6.0709882072502961E-5</v>
      </c>
      <c r="J446" s="12">
        <f t="array" ref="J446:K447">MMULT(TRANSPOSE(D444:E444),D444:E444)</f>
        <v>6.516091975050737E-5</v>
      </c>
      <c r="K446" s="12">
        <v>-1.0620962654821774E-4</v>
      </c>
      <c r="L446" s="6">
        <f t="shared" ref="L446" si="2348">SQRT(H446)</f>
        <v>8.7821624662744076E-3</v>
      </c>
      <c r="M446" s="6">
        <f>0</f>
        <v>0</v>
      </c>
      <c r="N446" s="6">
        <f t="array" ref="N446:O447">MMULT(MMULT(MINVERSE(L446:M447),H446:I447),MINVERSE(L446:M447))</f>
        <v>1</v>
      </c>
      <c r="O446" s="6">
        <v>0.48662680992877283</v>
      </c>
      <c r="P446" s="3">
        <f t="shared" ref="P446" si="2349">SQRT(B$3 + B$4*J444 + B$5*P444^2)</f>
        <v>1.0059851860236073E-2</v>
      </c>
      <c r="Q446" s="1">
        <f t="shared" ref="Q446" si="2350">Q444</f>
        <v>0</v>
      </c>
      <c r="R446" s="12">
        <f t="array" ref="R446:S447">MMULT(MMULT(P446:Q447,N446:O447),P446:Q447)</f>
        <v>1.0120061944989518E-4</v>
      </c>
      <c r="S446" s="12">
        <v>6.6677010250886523E-5</v>
      </c>
      <c r="T446" s="4" cm="1">
        <f t="array" ref="T446">-1/2*(IFERROR(2*LN(2*PI()) + LN(MDETERM(R446:S447)) + MMULT(MMULT(D446:E446,MINVERSE(R446:S447)),TRANSPOSE(D446:E446)),1000000000))</f>
        <v>5.430493018800961</v>
      </c>
    </row>
    <row r="447" spans="1:20" x14ac:dyDescent="0.25">
      <c r="A447" s="9"/>
      <c r="B447" s="10"/>
      <c r="C447" s="10"/>
      <c r="D447" s="10"/>
      <c r="E447" s="10"/>
      <c r="F447" s="5"/>
      <c r="G447" s="5"/>
      <c r="H447" s="12">
        <v>6.0709882072502961E-5</v>
      </c>
      <c r="I447" s="12">
        <v>2.0180121666831083E-4</v>
      </c>
      <c r="J447" s="12">
        <v>-1.0620962654821774E-4</v>
      </c>
      <c r="K447" s="12">
        <v>1.7311733497168822E-4</v>
      </c>
      <c r="L447" s="6">
        <f>0</f>
        <v>0</v>
      </c>
      <c r="M447" s="6">
        <f t="shared" ref="M447" si="2351">SQRT(I447)</f>
        <v>1.4205675509046053E-2</v>
      </c>
      <c r="N447" s="6">
        <v>0.48662680992877289</v>
      </c>
      <c r="O447" s="6">
        <v>0.99999999999999978</v>
      </c>
      <c r="P447" s="1">
        <f t="shared" ref="P447" si="2352">P445</f>
        <v>0</v>
      </c>
      <c r="Q447" s="3">
        <f t="shared" ref="Q447" si="2353">SQRT(C$3 + C$4*K445 + C$5*Q445^2)</f>
        <v>1.3620357307061228E-2</v>
      </c>
      <c r="R447" s="12">
        <v>6.6677010250886537E-5</v>
      </c>
      <c r="S447" s="12">
        <v>1.8551413317201615E-4</v>
      </c>
    </row>
    <row r="448" spans="1:20" x14ac:dyDescent="0.25">
      <c r="A448" s="13">
        <f t="shared" ref="A448" si="2354">A446+1</f>
        <v>217</v>
      </c>
      <c r="B448" s="10" cm="1">
        <f t="array" ref="B448">INDEX(DCC_results!B$17:B$1274,$A448)</f>
        <v>1.2755038736604885E-3</v>
      </c>
      <c r="C448" s="10" cm="1">
        <f t="array" ref="C448">INDEX(DCC_results!C$17:C$1274,$A448)</f>
        <v>-4.637923487765816E-3</v>
      </c>
      <c r="D448" s="10">
        <f t="shared" ref="D448" si="2355">B448-B$2</f>
        <v>5.2934893662478014E-4</v>
      </c>
      <c r="E448" s="10">
        <f t="shared" ref="E448" si="2356">C448-C$2</f>
        <v>-6.2408973680576751E-3</v>
      </c>
      <c r="F448" s="5">
        <f t="shared" ref="F448" si="2357">D448^2</f>
        <v>2.802102967057855E-7</v>
      </c>
      <c r="G448" s="5">
        <f t="shared" ref="G448" si="2358">E448^2</f>
        <v>3.8948799958629219E-5</v>
      </c>
      <c r="H448" s="12">
        <f t="array" ref="H448:I449">(1-B$11-B$12)*F$4:G$5 + B$11*J446:K447 + B$12*H446:I447</f>
        <v>7.3093526598002888E-5</v>
      </c>
      <c r="I448" s="12">
        <v>5.133352444809133E-5</v>
      </c>
      <c r="J448" s="12">
        <f t="array" ref="J448:K449">MMULT(TRANSPOSE(D446:E446),D446:E446)</f>
        <v>4.4201656523924601E-10</v>
      </c>
      <c r="K448" s="12">
        <v>-4.6934408674550937E-7</v>
      </c>
      <c r="L448" s="6">
        <f t="shared" ref="L448" si="2359">SQRT(H448)</f>
        <v>8.5494752235445934E-3</v>
      </c>
      <c r="M448" s="6">
        <f>0</f>
        <v>0</v>
      </c>
      <c r="N448" s="6">
        <f t="array" ref="N448:O449">MMULT(MMULT(MINVERSE(L448:M449),H448:I449),MINVERSE(L448:M449))</f>
        <v>1.0000000000000002</v>
      </c>
      <c r="O448" s="6">
        <v>0.4148003046700548</v>
      </c>
      <c r="P448" s="3">
        <f t="shared" ref="P448" si="2360">SQRT(B$3 + B$4*J446 + B$5*P446^2)</f>
        <v>9.5710870020902401E-3</v>
      </c>
      <c r="Q448" s="1">
        <f t="shared" ref="Q448" si="2361">Q446</f>
        <v>0</v>
      </c>
      <c r="R448" s="12">
        <f t="array" ref="R448:S449">MMULT(MMULT(P448:Q449,N448:O449),P448:Q449)</f>
        <v>9.1605706401580759E-5</v>
      </c>
      <c r="S448" s="12">
        <v>5.4847522641977736E-5</v>
      </c>
      <c r="T448" s="4" cm="1">
        <f t="array" ref="T448">-1/2*(IFERROR(2*LN(2*PI()) + LN(MDETERM(R448:S449)) + MMULT(MMULT(D448:E448,MINVERSE(R448:S449)),TRANSPOSE(D448:E448)),1000000000))</f>
        <v>7.049920744851824</v>
      </c>
    </row>
    <row r="449" spans="1:20" x14ac:dyDescent="0.25">
      <c r="A449" s="9"/>
      <c r="B449" s="10"/>
      <c r="C449" s="10"/>
      <c r="D449" s="10"/>
      <c r="E449" s="10"/>
      <c r="F449" s="5"/>
      <c r="G449" s="5"/>
      <c r="H449" s="12">
        <v>5.133352444809133E-5</v>
      </c>
      <c r="I449" s="12">
        <v>2.0952947097069115E-4</v>
      </c>
      <c r="J449" s="12">
        <v>-4.6934408674550937E-7</v>
      </c>
      <c r="K449" s="12">
        <v>4.9836112283200369E-4</v>
      </c>
      <c r="L449" s="6">
        <f>0</f>
        <v>0</v>
      </c>
      <c r="M449" s="6">
        <f t="shared" ref="M449" si="2362">SQRT(I449)</f>
        <v>1.4475132848118914E-2</v>
      </c>
      <c r="N449" s="6">
        <v>0.4148003046700548</v>
      </c>
      <c r="O449" s="6">
        <v>1</v>
      </c>
      <c r="P449" s="1">
        <f t="shared" ref="P449" si="2363">P447</f>
        <v>0</v>
      </c>
      <c r="Q449" s="3">
        <f t="shared" ref="Q449" si="2364">SQRT(C$3 + C$4*K447 + C$5*Q447^2)</f>
        <v>1.3815184376922357E-2</v>
      </c>
      <c r="R449" s="12">
        <v>5.4847522641977729E-5</v>
      </c>
      <c r="S449" s="12">
        <v>1.9085931936835959E-4</v>
      </c>
    </row>
    <row r="450" spans="1:20" x14ac:dyDescent="0.25">
      <c r="A450" s="13">
        <f t="shared" ref="A450" si="2365">A448+1</f>
        <v>218</v>
      </c>
      <c r="B450" s="10" cm="1">
        <f t="array" ref="B450">INDEX(DCC_results!B$17:B$1274,$A450)</f>
        <v>-6.8254141346049124E-3</v>
      </c>
      <c r="C450" s="10" cm="1">
        <f t="array" ref="C450">INDEX(DCC_results!C$17:C$1274,$A450)</f>
        <v>1.7025089605735566E-3</v>
      </c>
      <c r="D450" s="10">
        <f t="shared" ref="D450" si="2366">B450-B$2</f>
        <v>-7.5715690716406207E-3</v>
      </c>
      <c r="E450" s="10">
        <f t="shared" ref="E450" si="2367">C450-C$2</f>
        <v>9.9535080281697077E-5</v>
      </c>
      <c r="F450" s="5">
        <f t="shared" ref="F450" si="2368">D450^2</f>
        <v>5.7328658206624815E-5</v>
      </c>
      <c r="G450" s="5">
        <f t="shared" ref="G450" si="2369">E450^2</f>
        <v>9.9072322066838826E-9</v>
      </c>
      <c r="H450" s="12">
        <f t="array" ref="H450:I451">(1-B$11-B$12)*F$4:G$5 + B$11*J448:K449 + B$12*H448:I449</f>
        <v>6.5342411222308984E-5</v>
      </c>
      <c r="I450" s="12">
        <v>5.3127284518710236E-5</v>
      </c>
      <c r="J450" s="12">
        <f t="array" ref="J450:K451">MMULT(TRANSPOSE(D448:E448),D448:E448)</f>
        <v>2.802102967057855E-7</v>
      </c>
      <c r="K450" s="12">
        <v>-3.3036123853657195E-6</v>
      </c>
      <c r="L450" s="6">
        <f t="shared" ref="L450" si="2370">SQRT(H450)</f>
        <v>8.0834652978972448E-3</v>
      </c>
      <c r="M450" s="6">
        <f>0</f>
        <v>0</v>
      </c>
      <c r="N450" s="6">
        <f t="array" ref="N450:O451">MMULT(MMULT(MINVERSE(L450:M451),H450:I451),MINVERSE(L450:M451))</f>
        <v>0.99999999999999978</v>
      </c>
      <c r="O450" s="6">
        <v>0.42440365800709101</v>
      </c>
      <c r="P450" s="3">
        <f t="shared" ref="P450" si="2371">SQRT(B$3 + B$4*J448 + B$5*P448^2)</f>
        <v>8.6243933122719611E-3</v>
      </c>
      <c r="Q450" s="1">
        <f t="shared" ref="Q450" si="2372">Q448</f>
        <v>0</v>
      </c>
      <c r="R450" s="12">
        <f t="array" ref="R450:S451">MMULT(MMULT(P450:Q451,N450:O451),P450:Q451)</f>
        <v>7.4380160004761315E-5</v>
      </c>
      <c r="S450" s="12">
        <v>5.5031667474382347E-5</v>
      </c>
      <c r="T450" s="4" cm="1">
        <f t="array" ref="T450">-1/2*(IFERROR(2*LN(2*PI()) + LN(MDETERM(R450:S451)) + MMULT(MMULT(D450:E450,MINVERSE(R450:S451)),TRANSPOSE(D450:E450)),1000000000))</f>
        <v>6.7388782361605637</v>
      </c>
    </row>
    <row r="451" spans="1:20" x14ac:dyDescent="0.25">
      <c r="A451" s="9"/>
      <c r="B451" s="10"/>
      <c r="C451" s="10"/>
      <c r="D451" s="10"/>
      <c r="E451" s="10"/>
      <c r="F451" s="5"/>
      <c r="G451" s="5"/>
      <c r="H451" s="12">
        <v>5.3127284518710236E-5</v>
      </c>
      <c r="I451" s="12">
        <v>2.3981803683667055E-4</v>
      </c>
      <c r="J451" s="12">
        <v>-3.3036123853657195E-6</v>
      </c>
      <c r="K451" s="12">
        <v>3.8948799958629219E-5</v>
      </c>
      <c r="L451" s="6">
        <f>0</f>
        <v>0</v>
      </c>
      <c r="M451" s="6">
        <f t="shared" ref="M451" si="2373">SQRT(I451)</f>
        <v>1.5486059435397714E-2</v>
      </c>
      <c r="N451" s="6">
        <v>0.42440365800709101</v>
      </c>
      <c r="O451" s="6">
        <v>0.99999999999999989</v>
      </c>
      <c r="P451" s="1">
        <f t="shared" ref="P451" si="2374">P449</f>
        <v>0</v>
      </c>
      <c r="Q451" s="3">
        <f t="shared" ref="Q451" si="2375">SQRT(C$3 + C$4*K449 + C$5*Q449^2)</f>
        <v>1.5035054254775984E-2</v>
      </c>
      <c r="R451" s="12">
        <v>5.5031667474382347E-5</v>
      </c>
      <c r="S451" s="12">
        <v>2.2605285644405741E-4</v>
      </c>
    </row>
    <row r="452" spans="1:20" x14ac:dyDescent="0.25">
      <c r="A452" s="13">
        <f t="shared" ref="A452" si="2376">A450+1</f>
        <v>219</v>
      </c>
      <c r="B452" s="10" cm="1">
        <f t="array" ref="B452">INDEX(DCC_results!B$17:B$1274,$A452)</f>
        <v>-4.7162984293978027E-3</v>
      </c>
      <c r="C452" s="10" cm="1">
        <f t="array" ref="C452">INDEX(DCC_results!C$17:C$1274,$A452)</f>
        <v>-1.413364343859036E-2</v>
      </c>
      <c r="D452" s="10">
        <f t="shared" ref="D452" si="2377">B452-B$2</f>
        <v>-5.4624533664335111E-3</v>
      </c>
      <c r="E452" s="10">
        <f t="shared" ref="E452" si="2378">C452-C$2</f>
        <v>-1.5736617318882221E-2</v>
      </c>
      <c r="F452" s="5">
        <f t="shared" ref="F452" si="2379">D452^2</f>
        <v>2.9838396780460797E-5</v>
      </c>
      <c r="G452" s="5">
        <f t="shared" ref="G452" si="2380">E452^2</f>
        <v>2.4764112464094383E-4</v>
      </c>
      <c r="H452" s="12">
        <f t="array" ref="H452:I453">(1-B$11-B$12)*F$4:G$5 + B$11*J450:K451 + B$12*H450:I451</f>
        <v>6.011345899306892E-5</v>
      </c>
      <c r="I452" s="12">
        <v>5.4124029949940815E-5</v>
      </c>
      <c r="J452" s="12">
        <f t="array" ref="J452:K453">MMULT(TRANSPOSE(D450:E450),D450:E450)</f>
        <v>5.7328658206624815E-5</v>
      </c>
      <c r="K452" s="12">
        <v>-7.5363673540416381E-7</v>
      </c>
      <c r="L452" s="6">
        <f t="shared" ref="L452" si="2381">SQRT(H452)</f>
        <v>7.7532869799246387E-3</v>
      </c>
      <c r="M452" s="6">
        <f>0</f>
        <v>0</v>
      </c>
      <c r="N452" s="6">
        <f t="array" ref="N452:O453">MMULT(MMULT(MINVERSE(L452:M453),H452:I453),MINVERSE(L452:M453))</f>
        <v>1</v>
      </c>
      <c r="O452" s="6">
        <v>0.46544095777128719</v>
      </c>
      <c r="P452" s="3">
        <f t="shared" ref="P452" si="2382">SQRT(B$3 + B$4*J450 + B$5*P450^2)</f>
        <v>7.8579841978008522E-3</v>
      </c>
      <c r="Q452" s="1">
        <f t="shared" ref="Q452" si="2383">Q450</f>
        <v>0</v>
      </c>
      <c r="R452" s="12">
        <f t="array" ref="R452:S453">MMULT(MMULT(P452:Q453,N452:O453),P452:Q453)</f>
        <v>6.1747915652887907E-5</v>
      </c>
      <c r="S452" s="12">
        <v>5.3013768474198293E-5</v>
      </c>
      <c r="T452" s="4" cm="1">
        <f t="array" ref="T452">-1/2*(IFERROR(2*LN(2*PI()) + LN(MDETERM(R452:S453)) + MMULT(MMULT(D452:E452,MINVERSE(R452:S453)),TRANSPOSE(D452:E452)),1000000000))</f>
        <v>6.7520482667526185</v>
      </c>
    </row>
    <row r="453" spans="1:20" x14ac:dyDescent="0.25">
      <c r="A453" s="9"/>
      <c r="B453" s="10"/>
      <c r="C453" s="10"/>
      <c r="D453" s="10"/>
      <c r="E453" s="10"/>
      <c r="F453" s="5"/>
      <c r="G453" s="5"/>
      <c r="H453" s="12">
        <v>5.4124029949940815E-5</v>
      </c>
      <c r="I453" s="12">
        <v>2.2494655050182296E-4</v>
      </c>
      <c r="J453" s="12">
        <v>-7.5363673540416381E-7</v>
      </c>
      <c r="K453" s="12">
        <v>9.9072322066838826E-9</v>
      </c>
      <c r="L453" s="6">
        <f>0</f>
        <v>0</v>
      </c>
      <c r="M453" s="6">
        <f t="shared" ref="M453" si="2384">SQRT(I453)</f>
        <v>1.4998218244238979E-2</v>
      </c>
      <c r="N453" s="6">
        <v>0.46544095777128713</v>
      </c>
      <c r="O453" s="6">
        <v>1.0000000000000002</v>
      </c>
      <c r="P453" s="1">
        <f t="shared" ref="P453" si="2385">P451</f>
        <v>0</v>
      </c>
      <c r="Q453" s="3">
        <f t="shared" ref="Q453" si="2386">SQRT(C$3 + C$4*K451 + C$5*Q451^2)</f>
        <v>1.4494823397903291E-2</v>
      </c>
      <c r="R453" s="12">
        <v>5.3013768474198286E-5</v>
      </c>
      <c r="S453" s="12">
        <v>2.1009990533640474E-4</v>
      </c>
    </row>
    <row r="454" spans="1:20" x14ac:dyDescent="0.25">
      <c r="A454" s="13">
        <f t="shared" ref="A454" si="2387">A452+1</f>
        <v>220</v>
      </c>
      <c r="B454" s="10" cm="1">
        <f t="array" ref="B454">INDEX(DCC_results!B$17:B$1274,$A454)</f>
        <v>1.4852775994865119E-2</v>
      </c>
      <c r="C454" s="10" cm="1">
        <f t="array" ref="C454">INDEX(DCC_results!C$17:C$1274,$A454)</f>
        <v>1.4971418201615183E-2</v>
      </c>
      <c r="D454" s="10">
        <f t="shared" ref="D454" si="2388">B454-B$2</f>
        <v>1.4106621057829411E-2</v>
      </c>
      <c r="E454" s="10">
        <f t="shared" ref="E454" si="2389">C454-C$2</f>
        <v>1.3368444321323324E-2</v>
      </c>
      <c r="F454" s="5">
        <f t="shared" ref="F454" si="2390">D454^2</f>
        <v>1.9899675766919619E-4</v>
      </c>
      <c r="G454" s="5">
        <f t="shared" ref="G454" si="2391">E454^2</f>
        <v>1.7871530357232182E-4</v>
      </c>
      <c r="H454" s="12">
        <f t="array" ref="H454:I455">(1-B$11-B$12)*F$4:G$5 + B$11*J452:K453 + B$12*H452:I453</f>
        <v>6.0965881503717781E-5</v>
      </c>
      <c r="I454" s="12">
        <v>5.4995636871109978E-5</v>
      </c>
      <c r="J454" s="12">
        <f t="array" ref="J454:K455">MMULT(TRANSPOSE(D452:E452),D452:E452)</f>
        <v>2.9838396780460797E-5</v>
      </c>
      <c r="K454" s="12">
        <v>8.5960538249804086E-5</v>
      </c>
      <c r="L454" s="6">
        <f t="shared" ref="L454" si="2392">SQRT(H454)</f>
        <v>7.8080651574969446E-3</v>
      </c>
      <c r="M454" s="6">
        <f>0</f>
        <v>0</v>
      </c>
      <c r="N454" s="6">
        <f t="array" ref="N454:O455">MMULT(MMULT(MINVERSE(L454:M455),H454:I455),MINVERSE(L454:M455))</f>
        <v>1</v>
      </c>
      <c r="O454" s="6">
        <v>0.4838900065025904</v>
      </c>
      <c r="P454" s="3">
        <f t="shared" ref="P454" si="2393">SQRT(B$3 + B$4*J452 + B$5*P452^2)</f>
        <v>7.83272282901149E-3</v>
      </c>
      <c r="Q454" s="1">
        <f t="shared" ref="Q454" si="2394">Q452</f>
        <v>0</v>
      </c>
      <c r="R454" s="12">
        <f t="array" ref="R454:S455">MMULT(MMULT(P454:Q455,N454:O455),P454:Q455)</f>
        <v>6.1351546916117757E-5</v>
      </c>
      <c r="S454" s="12">
        <v>5.2762794559253421E-5</v>
      </c>
      <c r="T454" s="4" cm="1">
        <f t="array" ref="T454">-1/2*(IFERROR(2*LN(2*PI()) + LN(MDETERM(R454:S455)) + MMULT(MMULT(D454:E454,MINVERSE(R454:S455)),TRANSPOSE(D454:E454)),1000000000))</f>
        <v>5.7923871119856205</v>
      </c>
    </row>
    <row r="455" spans="1:20" x14ac:dyDescent="0.25">
      <c r="A455" s="9"/>
      <c r="B455" s="10"/>
      <c r="C455" s="10"/>
      <c r="D455" s="10"/>
      <c r="E455" s="10"/>
      <c r="F455" s="5"/>
      <c r="G455" s="5"/>
      <c r="H455" s="12">
        <v>5.4995636871109978E-5</v>
      </c>
      <c r="I455" s="12">
        <v>2.1187333752716058E-4</v>
      </c>
      <c r="J455" s="12">
        <v>8.5960538249804086E-5</v>
      </c>
      <c r="K455" s="12">
        <v>2.4764112464094383E-4</v>
      </c>
      <c r="L455" s="6">
        <f>0</f>
        <v>0</v>
      </c>
      <c r="M455" s="6">
        <f t="shared" ref="M455" si="2395">SQRT(I455)</f>
        <v>1.4555869521507831E-2</v>
      </c>
      <c r="N455" s="6">
        <v>0.4838900065025904</v>
      </c>
      <c r="O455" s="6">
        <v>0.99999999999999989</v>
      </c>
      <c r="P455" s="1">
        <f t="shared" ref="P455" si="2396">P453</f>
        <v>0</v>
      </c>
      <c r="Q455" s="3">
        <f t="shared" ref="Q455" si="2397">SQRT(C$3 + C$4*K453 + C$5*Q453^2)</f>
        <v>1.392093411328092E-2</v>
      </c>
      <c r="R455" s="12">
        <v>5.2762794559253421E-5</v>
      </c>
      <c r="S455" s="12">
        <v>1.9379240658630843E-4</v>
      </c>
    </row>
    <row r="456" spans="1:20" x14ac:dyDescent="0.25">
      <c r="A456" s="13">
        <f t="shared" ref="A456" si="2398">A454+1</f>
        <v>221</v>
      </c>
      <c r="B456" s="10" cm="1">
        <f t="array" ref="B456">INDEX(DCC_results!B$17:B$1274,$A456)</f>
        <v>4.5704742422894018E-3</v>
      </c>
      <c r="C456" s="10" cm="1">
        <f t="array" ref="C456">INDEX(DCC_results!C$17:C$1274,$A456)</f>
        <v>-7.330591811192555E-3</v>
      </c>
      <c r="D456" s="10">
        <f t="shared" ref="D456" si="2399">B456-B$2</f>
        <v>3.8243193052536935E-3</v>
      </c>
      <c r="E456" s="10">
        <f t="shared" ref="E456" si="2400">C456-C$2</f>
        <v>-8.9335656914844141E-3</v>
      </c>
      <c r="F456" s="5">
        <f t="shared" ref="F456" si="2401">D456^2</f>
        <v>1.4625418148536092E-5</v>
      </c>
      <c r="G456" s="5">
        <f t="shared" ref="G456" si="2402">E456^2</f>
        <v>7.9808595964067395E-5</v>
      </c>
      <c r="H456" s="12">
        <f t="array" ref="H456:I457">(1-B$11-B$12)*F$4:G$5 + B$11*J454:K455 + B$12*H454:I455</f>
        <v>5.9425724693849127E-5</v>
      </c>
      <c r="I456" s="12">
        <v>6.2265650043267316E-5</v>
      </c>
      <c r="J456" s="12">
        <f t="array" ref="J456:K457">MMULT(TRANSPOSE(D454:E454),D454:E454)</f>
        <v>1.9899675766919619E-4</v>
      </c>
      <c r="K456" s="12">
        <v>1.8858357817359961E-4</v>
      </c>
      <c r="L456" s="6">
        <f t="shared" ref="L456" si="2403">SQRT(H456)</f>
        <v>7.7088082537996186E-3</v>
      </c>
      <c r="M456" s="6">
        <f>0</f>
        <v>0</v>
      </c>
      <c r="N456" s="6">
        <f t="array" ref="N456:O457">MMULT(MMULT(MINVERSE(L456:M457),H456:I457),MINVERSE(L456:M457))</f>
        <v>1</v>
      </c>
      <c r="O456" s="6">
        <v>0.54199350028293181</v>
      </c>
      <c r="P456" s="3">
        <f t="shared" ref="P456" si="2404">SQRT(B$3 + B$4*J454 + B$5*P454^2)</f>
        <v>7.5346836386391914E-3</v>
      </c>
      <c r="Q456" s="1">
        <f t="shared" ref="Q456" si="2405">Q454</f>
        <v>0</v>
      </c>
      <c r="R456" s="12">
        <f t="array" ref="R456:S457">MMULT(MMULT(P456:Q457,N456:O457),P456:Q457)</f>
        <v>5.6771457534377128E-5</v>
      </c>
      <c r="S456" s="12">
        <v>5.8398201472383656E-5</v>
      </c>
      <c r="T456" s="4" cm="1">
        <f t="array" ref="T456">-1/2*(IFERROR(2*LN(2*PI()) + LN(MDETERM(R456:S457)) + MMULT(MMULT(D456:E456,MINVERSE(R456:S457)),TRANSPOSE(D456:E456)),1000000000))</f>
        <v>6.7697155272677279</v>
      </c>
    </row>
    <row r="457" spans="1:20" x14ac:dyDescent="0.25">
      <c r="A457" s="9"/>
      <c r="B457" s="10"/>
      <c r="C457" s="10"/>
      <c r="D457" s="10"/>
      <c r="E457" s="10"/>
      <c r="F457" s="5"/>
      <c r="G457" s="5"/>
      <c r="H457" s="12">
        <v>6.2265650043267316E-5</v>
      </c>
      <c r="I457" s="12">
        <v>2.2209276418471026E-4</v>
      </c>
      <c r="J457" s="12">
        <v>1.8858357817359961E-4</v>
      </c>
      <c r="K457" s="12">
        <v>1.7871530357232182E-4</v>
      </c>
      <c r="L457" s="6">
        <f>0</f>
        <v>0</v>
      </c>
      <c r="M457" s="6">
        <f t="shared" ref="M457" si="2406">SQRT(I457)</f>
        <v>1.4902777062840008E-2</v>
      </c>
      <c r="N457" s="6">
        <v>0.54199350028293192</v>
      </c>
      <c r="O457" s="6">
        <v>1</v>
      </c>
      <c r="P457" s="1">
        <f t="shared" ref="P457" si="2407">P455</f>
        <v>0</v>
      </c>
      <c r="Q457" s="3">
        <f t="shared" ref="Q457" si="2408">SQRT(C$3 + C$4*K455 + C$5*Q455^2)</f>
        <v>1.4300142707356999E-2</v>
      </c>
      <c r="R457" s="12">
        <v>5.839820147238367E-5</v>
      </c>
      <c r="S457" s="12">
        <v>2.0449408145077556E-4</v>
      </c>
    </row>
    <row r="458" spans="1:20" x14ac:dyDescent="0.25">
      <c r="A458" s="13">
        <f t="shared" ref="A458" si="2409">A456+1</f>
        <v>222</v>
      </c>
      <c r="B458" s="10" cm="1">
        <f t="array" ref="B458">INDEX(DCC_results!B$17:B$1274,$A458)</f>
        <v>2.7052151629769483E-4</v>
      </c>
      <c r="C458" s="10" cm="1">
        <f t="array" ref="C458">INDEX(DCC_results!C$17:C$1274,$A458)</f>
        <v>6.2140129682997092E-3</v>
      </c>
      <c r="D458" s="10">
        <f t="shared" ref="D458" si="2410">B458-B$2</f>
        <v>-4.7563342073801348E-4</v>
      </c>
      <c r="E458" s="10">
        <f t="shared" ref="E458" si="2411">C458-C$2</f>
        <v>4.6110390880078501E-3</v>
      </c>
      <c r="F458" s="5">
        <f t="shared" ref="F458" si="2412">D458^2</f>
        <v>2.2622715092294417E-7</v>
      </c>
      <c r="G458" s="5">
        <f t="shared" ref="G458" si="2413">E458^2</f>
        <v>2.1261681471136264E-5</v>
      </c>
      <c r="H458" s="12">
        <f t="array" ref="H458:I459">(1-B$11-B$12)*F$4:G$5 + B$11*J456:K457 + B$12*H456:I457</f>
        <v>7.1412721766917419E-5</v>
      </c>
      <c r="I458" s="12">
        <v>7.5095319623052511E-5</v>
      </c>
      <c r="J458" s="12">
        <f t="array" ref="J458:K459">MMULT(TRANSPOSE(D456:E456),D456:E456)</f>
        <v>1.4625418148536092E-5</v>
      </c>
      <c r="K458" s="12">
        <v>-3.4164807738695903E-5</v>
      </c>
      <c r="L458" s="6">
        <f t="shared" ref="L458" si="2414">SQRT(H458)</f>
        <v>8.4506048166339796E-3</v>
      </c>
      <c r="M458" s="6">
        <f>0</f>
        <v>0</v>
      </c>
      <c r="N458" s="6">
        <f t="array" ref="N458:O459">MMULT(MMULT(MINVERSE(L458:M459),H458:I459),MINVERSE(L458:M459))</f>
        <v>1</v>
      </c>
      <c r="O458" s="6">
        <v>0.59413665963747375</v>
      </c>
      <c r="P458" s="3">
        <f t="shared" ref="P458" si="2415">SQRT(B$3 + B$4*J456 + B$5*P456^2)</f>
        <v>8.9324882740349932E-3</v>
      </c>
      <c r="Q458" s="1">
        <f t="shared" ref="Q458" si="2416">Q456</f>
        <v>0</v>
      </c>
      <c r="R458" s="12">
        <f t="array" ref="R458:S459">MMULT(MMULT(P458:Q459,N458:O459),P458:Q459)</f>
        <v>7.9789346765772649E-5</v>
      </c>
      <c r="S458" s="12">
        <v>7.6242178318220358E-5</v>
      </c>
      <c r="T458" s="4" cm="1">
        <f t="array" ref="T458">-1/2*(IFERROR(2*LN(2*PI()) + LN(MDETERM(R458:S459)) + MMULT(MMULT(D458:E458,MINVERSE(R458:S459)),TRANSPOSE(D458:E458)),1000000000))</f>
        <v>7.2432765525677061</v>
      </c>
    </row>
    <row r="459" spans="1:20" x14ac:dyDescent="0.25">
      <c r="A459" s="9"/>
      <c r="B459" s="10"/>
      <c r="C459" s="10"/>
      <c r="D459" s="10"/>
      <c r="E459" s="10"/>
      <c r="F459" s="5"/>
      <c r="G459" s="5"/>
      <c r="H459" s="12">
        <v>7.5095319623052511E-5</v>
      </c>
      <c r="I459" s="12">
        <v>2.2370590811145912E-4</v>
      </c>
      <c r="J459" s="12">
        <v>-3.4164807738695903E-5</v>
      </c>
      <c r="K459" s="12">
        <v>7.9808595964067395E-5</v>
      </c>
      <c r="L459" s="6">
        <f>0</f>
        <v>0</v>
      </c>
      <c r="M459" s="6">
        <f t="shared" ref="M459" si="2417">SQRT(I459)</f>
        <v>1.4956801399746509E-2</v>
      </c>
      <c r="N459" s="6">
        <v>0.59413665963747364</v>
      </c>
      <c r="O459" s="6">
        <v>1</v>
      </c>
      <c r="P459" s="1">
        <f t="shared" ref="P459" si="2418">P457</f>
        <v>0</v>
      </c>
      <c r="Q459" s="3">
        <f t="shared" ref="Q459" si="2419">SQRT(C$3 + C$4*K457 + C$5*Q457^2)</f>
        <v>1.4366020806394129E-2</v>
      </c>
      <c r="R459" s="12">
        <v>7.624217831822033E-5</v>
      </c>
      <c r="S459" s="12">
        <v>2.06382553809749E-4</v>
      </c>
    </row>
    <row r="460" spans="1:20" x14ac:dyDescent="0.25">
      <c r="A460" s="13">
        <f t="shared" ref="A460" si="2420">A458+1</f>
        <v>223</v>
      </c>
      <c r="B460" s="10" cm="1">
        <f t="array" ref="B460">INDEX(DCC_results!B$17:B$1274,$A460)</f>
        <v>-1.4210831702448079E-3</v>
      </c>
      <c r="C460" s="10" cm="1">
        <f t="array" ref="C460">INDEX(DCC_results!C$17:C$1274,$A460)</f>
        <v>1.825822900713403E-2</v>
      </c>
      <c r="D460" s="10">
        <f t="shared" ref="D460" si="2421">B460-B$2</f>
        <v>-2.1672381072805162E-3</v>
      </c>
      <c r="E460" s="10">
        <f t="shared" ref="E460" si="2422">C460-C$2</f>
        <v>1.6655255126842169E-2</v>
      </c>
      <c r="F460" s="5">
        <f t="shared" ref="F460" si="2423">D460^2</f>
        <v>4.6969210136488346E-6</v>
      </c>
      <c r="G460" s="5">
        <f t="shared" ref="G460" si="2424">E460^2</f>
        <v>2.7739752334020236E-4</v>
      </c>
      <c r="H460" s="12">
        <f t="array" ref="H460:I461">(1-B$11-B$12)*F$4:G$5 + B$11*J458:K459 + B$12*H458:I459</f>
        <v>6.5330419117884685E-5</v>
      </c>
      <c r="I460" s="12">
        <v>6.6627645929481192E-5</v>
      </c>
      <c r="J460" s="12">
        <f t="array" ref="J460:K461">MMULT(TRANSPOSE(D458:E458),D458:E458)</f>
        <v>2.2622715092294417E-7</v>
      </c>
      <c r="K460" s="12">
        <v>-2.1931642945858638E-6</v>
      </c>
      <c r="L460" s="6">
        <f t="shared" ref="L460" si="2425">SQRT(H460)</f>
        <v>8.0827234963151296E-3</v>
      </c>
      <c r="M460" s="6">
        <f>0</f>
        <v>0</v>
      </c>
      <c r="N460" s="6">
        <f t="array" ref="N460:O461">MMULT(MMULT(MINVERSE(L460:M461),H460:I461),MINVERSE(L460:M461))</f>
        <v>1.0000000000000002</v>
      </c>
      <c r="O460" s="6">
        <v>0.55935431395410951</v>
      </c>
      <c r="P460" s="3">
        <f t="shared" ref="P460" si="2426">SQRT(B$3 + B$4*J458 + B$5*P458^2)</f>
        <v>8.2441633225980807E-3</v>
      </c>
      <c r="Q460" s="1">
        <f t="shared" ref="Q460" si="2427">Q458</f>
        <v>0</v>
      </c>
      <c r="R460" s="12">
        <f t="array" ref="R460:S461">MMULT(MMULT(P460:Q461,N460:O461),P460:Q461)</f>
        <v>6.7966228889671437E-5</v>
      </c>
      <c r="S460" s="12">
        <v>6.4962856345719182E-5</v>
      </c>
      <c r="T460" s="4" cm="1">
        <f t="array" ref="T460">-1/2*(IFERROR(2*LN(2*PI()) + LN(MDETERM(R460:S461)) + MMULT(MMULT(D460:E460,MINVERSE(R460:S461)),TRANSPOSE(D460:E460)),1000000000))</f>
        <v>6.0900458458496622</v>
      </c>
    </row>
    <row r="461" spans="1:20" x14ac:dyDescent="0.25">
      <c r="A461" s="9"/>
      <c r="B461" s="10"/>
      <c r="C461" s="10"/>
      <c r="D461" s="10"/>
      <c r="E461" s="10"/>
      <c r="F461" s="5"/>
      <c r="G461" s="5"/>
      <c r="H461" s="12">
        <v>6.6627645929481192E-5</v>
      </c>
      <c r="I461" s="12">
        <v>2.1717984068956626E-4</v>
      </c>
      <c r="J461" s="12">
        <v>-2.1931642945858638E-6</v>
      </c>
      <c r="K461" s="12">
        <v>2.1261681471136264E-5</v>
      </c>
      <c r="L461" s="6">
        <f>0</f>
        <v>0</v>
      </c>
      <c r="M461" s="6">
        <f t="shared" ref="M461" si="2428">SQRT(I461)</f>
        <v>1.4737022789205636E-2</v>
      </c>
      <c r="N461" s="6">
        <v>0.55935431395410951</v>
      </c>
      <c r="O461" s="6">
        <v>1.0000000000000002</v>
      </c>
      <c r="P461" s="1">
        <f t="shared" ref="P461" si="2429">P459</f>
        <v>0</v>
      </c>
      <c r="Q461" s="3">
        <f t="shared" ref="Q461" si="2430">SQRT(C$3 + C$4*K459 + C$5*Q459^2)</f>
        <v>1.408742228960623E-2</v>
      </c>
      <c r="R461" s="12">
        <v>6.4962856345719182E-5</v>
      </c>
      <c r="S461" s="12">
        <v>1.9845546676569448E-4</v>
      </c>
    </row>
    <row r="462" spans="1:20" x14ac:dyDescent="0.25">
      <c r="A462" s="13">
        <f t="shared" ref="A462" si="2431">A460+1</f>
        <v>224</v>
      </c>
      <c r="B462" s="10" cm="1">
        <f t="array" ref="B462">INDEX(DCC_results!B$17:B$1274,$A462)</f>
        <v>-5.8253765812966707E-3</v>
      </c>
      <c r="C462" s="10" cm="1">
        <f t="array" ref="C462">INDEX(DCC_results!C$17:C$1274,$A462)</f>
        <v>-8.7826319340011949E-5</v>
      </c>
      <c r="D462" s="10">
        <f t="shared" ref="D462" si="2432">B462-B$2</f>
        <v>-6.571531518332379E-3</v>
      </c>
      <c r="E462" s="10">
        <f t="shared" ref="E462" si="2433">C462-C$2</f>
        <v>-1.6908001996318715E-3</v>
      </c>
      <c r="F462" s="5">
        <f t="shared" ref="F462" si="2434">D462^2</f>
        <v>4.3185026496435865E-5</v>
      </c>
      <c r="G462" s="5">
        <f t="shared" ref="G462" si="2435">E462^2</f>
        <v>2.8588053150751763E-6</v>
      </c>
      <c r="H462" s="12">
        <f t="array" ref="H462:I463">(1-B$11-B$12)*F$4:G$5 + B$11*J460:K461 + B$12*H460:I461</f>
        <v>6.0101177375495354E-5</v>
      </c>
      <c r="I462" s="12">
        <v>6.3354533676122314E-5</v>
      </c>
      <c r="J462" s="12">
        <f t="array" ref="J462:K463">MMULT(TRANSPOSE(D460:E460),D460:E460)</f>
        <v>4.6969210136488346E-6</v>
      </c>
      <c r="K462" s="12">
        <v>-3.6095903597371541E-5</v>
      </c>
      <c r="L462" s="6">
        <f t="shared" ref="L462" si="2436">SQRT(H462)</f>
        <v>7.7524949129615913E-3</v>
      </c>
      <c r="M462" s="6">
        <f>0</f>
        <v>0</v>
      </c>
      <c r="N462" s="6">
        <f t="array" ref="N462:O463">MMULT(MMULT(MINVERSE(L462:M463),H462:I463),MINVERSE(L462:M463))</f>
        <v>1.0000000000000002</v>
      </c>
      <c r="O462" s="6">
        <v>0.56629722954072514</v>
      </c>
      <c r="P462" s="3">
        <f t="shared" ref="P462" si="2437">SQRT(B$3 + B$4*J460 + B$5*P460^2)</f>
        <v>7.5511342533430507E-3</v>
      </c>
      <c r="Q462" s="1">
        <f t="shared" ref="Q462" si="2438">Q460</f>
        <v>0</v>
      </c>
      <c r="R462" s="12">
        <f t="array" ref="R462:S463">MMULT(MMULT(P462:Q463,N462:O463),P462:Q463)</f>
        <v>5.7019628512010724E-5</v>
      </c>
      <c r="S462" s="12">
        <v>5.8416446559195137E-5</v>
      </c>
      <c r="T462" s="4" cm="1">
        <f t="array" ref="T462">-1/2*(IFERROR(2*LN(2*PI()) + LN(MDETERM(R462:S463)) + MMULT(MMULT(D462:E462,MINVERSE(R462:S463)),TRANSPOSE(D462:E462)),1000000000))</f>
        <v>7.0558005891294027</v>
      </c>
    </row>
    <row r="463" spans="1:20" x14ac:dyDescent="0.25">
      <c r="A463" s="9"/>
      <c r="B463" s="10"/>
      <c r="C463" s="10"/>
      <c r="D463" s="10"/>
      <c r="E463" s="10"/>
      <c r="F463" s="5"/>
      <c r="G463" s="5"/>
      <c r="H463" s="12">
        <v>6.3354533676122314E-5</v>
      </c>
      <c r="I463" s="12">
        <v>2.0824929673409712E-4</v>
      </c>
      <c r="J463" s="12">
        <v>-3.6095903597371541E-5</v>
      </c>
      <c r="K463" s="12">
        <v>2.7739752334020236E-4</v>
      </c>
      <c r="L463" s="6">
        <f>0</f>
        <v>0</v>
      </c>
      <c r="M463" s="6">
        <f t="shared" ref="M463" si="2439">SQRT(I463)</f>
        <v>1.4430845322921909E-2</v>
      </c>
      <c r="N463" s="6">
        <v>0.56629722954072526</v>
      </c>
      <c r="O463" s="6">
        <v>0.99999999999999978</v>
      </c>
      <c r="P463" s="1">
        <f t="shared" ref="P463" si="2440">P461</f>
        <v>0</v>
      </c>
      <c r="Q463" s="3">
        <f t="shared" ref="Q463" si="2441">SQRT(C$3 + C$4*K461 + C$5*Q461^2)</f>
        <v>1.36608746653193E-2</v>
      </c>
      <c r="R463" s="12">
        <v>5.8416446559195151E-5</v>
      </c>
      <c r="S463" s="12">
        <v>1.8661949662156265E-4</v>
      </c>
    </row>
    <row r="464" spans="1:20" x14ac:dyDescent="0.25">
      <c r="A464" s="13">
        <f t="shared" ref="A464" si="2442">A462+1</f>
        <v>225</v>
      </c>
      <c r="B464" s="10" cm="1">
        <f t="array" ref="B464">INDEX(DCC_results!B$17:B$1274,$A464)</f>
        <v>1.6627537222502875E-2</v>
      </c>
      <c r="C464" s="10" cm="1">
        <f t="array" ref="C464">INDEX(DCC_results!C$17:C$1274,$A464)</f>
        <v>1.5295322950234835E-2</v>
      </c>
      <c r="D464" s="10">
        <f t="shared" ref="D464" si="2443">B464-B$2</f>
        <v>1.5881382285467167E-2</v>
      </c>
      <c r="E464" s="10">
        <f t="shared" ref="E464" si="2444">C464-C$2</f>
        <v>1.3692349069942976E-2</v>
      </c>
      <c r="F464" s="5">
        <f t="shared" ref="F464" si="2445">D464^2</f>
        <v>2.5221830329715032E-4</v>
      </c>
      <c r="G464" s="5">
        <f t="shared" ref="G464" si="2446">E464^2</f>
        <v>1.8748042305316828E-4</v>
      </c>
      <c r="H464" s="12">
        <f t="array" ref="H464:I465">(1-B$11-B$12)*F$4:G$5 + B$11*J462:K463 + B$12*H462:I463</f>
        <v>5.6903336166092163E-5</v>
      </c>
      <c r="I464" s="12">
        <v>5.8525840747642322E-5</v>
      </c>
      <c r="J464" s="12">
        <f t="array" ref="J464:K465">MMULT(TRANSPOSE(D462:E462),D462:E462)</f>
        <v>4.3185026496435865E-5</v>
      </c>
      <c r="K464" s="12">
        <v>1.1111146803083522E-5</v>
      </c>
      <c r="L464" s="6">
        <f t="shared" ref="L464" si="2447">SQRT(H464)</f>
        <v>7.5434300000790195E-3</v>
      </c>
      <c r="M464" s="6">
        <f>0</f>
        <v>0</v>
      </c>
      <c r="N464" s="6">
        <f t="array" ref="N464:O465">MMULT(MMULT(MINVERSE(L464:M465),H464:I465),MINVERSE(L464:M465))</f>
        <v>1.0000000000000002</v>
      </c>
      <c r="O464" s="6">
        <v>0.52079974911479221</v>
      </c>
      <c r="P464" s="3">
        <f t="shared" ref="P464" si="2448">SQRT(B$3 + B$4*J462 + B$5*P462^2)</f>
        <v>7.0471051721807303E-3</v>
      </c>
      <c r="Q464" s="1">
        <f t="shared" ref="Q464" si="2449">Q462</f>
        <v>0</v>
      </c>
      <c r="R464" s="12">
        <f t="array" ref="R464:S465">MMULT(MMULT(P464:Q465,N464:O465),P464:Q465)</f>
        <v>4.9661691307776416E-5</v>
      </c>
      <c r="S464" s="12">
        <v>5.2118775826088883E-5</v>
      </c>
      <c r="T464" s="4" cm="1">
        <f t="array" ref="T464">-1/2*(IFERROR(2*LN(2*PI()) + LN(MDETERM(R464:S465)) + MMULT(MMULT(D464:E464,MINVERSE(R464:S465)),TRANSPOSE(D464:E464)),1000000000))</f>
        <v>4.9604469182269879</v>
      </c>
    </row>
    <row r="465" spans="1:20" x14ac:dyDescent="0.25">
      <c r="A465" s="9"/>
      <c r="B465" s="10"/>
      <c r="C465" s="10"/>
      <c r="D465" s="10"/>
      <c r="E465" s="10"/>
      <c r="F465" s="5"/>
      <c r="G465" s="5"/>
      <c r="H465" s="12">
        <v>5.8525840747642322E-5</v>
      </c>
      <c r="I465" s="12">
        <v>2.2193002420677754E-4</v>
      </c>
      <c r="J465" s="12">
        <v>1.1111146803083522E-5</v>
      </c>
      <c r="K465" s="12">
        <v>2.8588053150751763E-6</v>
      </c>
      <c r="L465" s="6">
        <f>0</f>
        <v>0</v>
      </c>
      <c r="M465" s="6">
        <f t="shared" ref="M465" si="2450">SQRT(I465)</f>
        <v>1.4897316006810674E-2</v>
      </c>
      <c r="N465" s="6">
        <v>0.5207997491147921</v>
      </c>
      <c r="O465" s="6">
        <v>0.99999999999999989</v>
      </c>
      <c r="P465" s="1">
        <f t="shared" ref="P465" si="2451">P463</f>
        <v>0</v>
      </c>
      <c r="Q465" s="3">
        <f t="shared" ref="Q465" si="2452">SQRT(C$3 + C$4*K463 + C$5*Q463^2)</f>
        <v>1.4200795945994679E-2</v>
      </c>
      <c r="R465" s="12">
        <v>5.211877582608887E-5</v>
      </c>
      <c r="S465" s="12">
        <v>2.0166260549977889E-4</v>
      </c>
    </row>
    <row r="466" spans="1:20" x14ac:dyDescent="0.25">
      <c r="A466" s="13">
        <f t="shared" ref="A466" si="2453">A464+1</f>
        <v>226</v>
      </c>
      <c r="B466" s="10" cm="1">
        <f t="array" ref="B466">INDEX(DCC_results!B$17:B$1274,$A466)</f>
        <v>1.1030396928638497E-2</v>
      </c>
      <c r="C466" s="10" cm="1">
        <f t="array" ref="C466">INDEX(DCC_results!C$17:C$1274,$A466)</f>
        <v>3.099567099567091E-2</v>
      </c>
      <c r="D466" s="10">
        <f t="shared" ref="D466" si="2454">B466-B$2</f>
        <v>1.0284241991602789E-2</v>
      </c>
      <c r="E466" s="10">
        <f t="shared" ref="E466" si="2455">C466-C$2</f>
        <v>2.9392697115379049E-2</v>
      </c>
      <c r="F466" s="5">
        <f t="shared" ref="F466" si="2456">D466^2</f>
        <v>1.0576563334184611E-4</v>
      </c>
      <c r="G466" s="5">
        <f t="shared" ref="G466" si="2457">E466^2</f>
        <v>8.6393064371641183E-4</v>
      </c>
      <c r="H466" s="12">
        <f t="array" ref="H466:I467">(1-B$11-B$12)*F$4:G$5 + B$11*J464:K465 + B$12*H464:I465</f>
        <v>5.7701902043089456E-5</v>
      </c>
      <c r="I466" s="12">
        <v>5.8891310150648324E-5</v>
      </c>
      <c r="J466" s="12">
        <f t="array" ref="J466:K467">MMULT(TRANSPOSE(D464:E464),D464:E464)</f>
        <v>2.5221830329715032E-4</v>
      </c>
      <c r="K466" s="12">
        <v>2.1745342996582523E-4</v>
      </c>
      <c r="L466" s="6">
        <f t="shared" ref="L466" si="2458">SQRT(H466)</f>
        <v>7.59617680435951E-3</v>
      </c>
      <c r="M466" s="6">
        <f>0</f>
        <v>0</v>
      </c>
      <c r="N466" s="6">
        <f t="array" ref="N466:O467">MMULT(MMULT(MINVERSE(L466:M467),H466:I467),MINVERSE(L466:M467))</f>
        <v>0.99999999999999978</v>
      </c>
      <c r="O466" s="6">
        <v>0.53492807808546317</v>
      </c>
      <c r="P466" s="3">
        <f t="shared" ref="P466" si="2459">SQRT(B$3 + B$4*J464 + B$5*P464^2)</f>
        <v>7.0888080150227628E-3</v>
      </c>
      <c r="Q466" s="1">
        <f t="shared" ref="Q466" si="2460">Q464</f>
        <v>0</v>
      </c>
      <c r="R466" s="12">
        <f t="array" ref="R466:S467">MMULT(MMULT(P466:Q467,N466:O467),P466:Q467)</f>
        <v>5.0251199073850948E-5</v>
      </c>
      <c r="S466" s="12">
        <v>5.1910285149331979E-5</v>
      </c>
      <c r="T466" s="4" cm="1">
        <f t="array" ref="T466">-1/2*(IFERROR(2*LN(2*PI()) + LN(MDETERM(R466:S467)) + MMULT(MMULT(D466:E466,MINVERSE(R466:S467)),TRANSPOSE(D466:E466)),1000000000))</f>
        <v>5.2020138630446153</v>
      </c>
    </row>
    <row r="467" spans="1:20" x14ac:dyDescent="0.25">
      <c r="A467" s="9"/>
      <c r="B467" s="10"/>
      <c r="C467" s="10"/>
      <c r="D467" s="10"/>
      <c r="E467" s="10"/>
      <c r="F467" s="5"/>
      <c r="G467" s="5"/>
      <c r="H467" s="12">
        <v>5.8891310150648324E-5</v>
      </c>
      <c r="I467" s="12">
        <v>2.1004943339920568E-4</v>
      </c>
      <c r="J467" s="12">
        <v>2.1745342996582523E-4</v>
      </c>
      <c r="K467" s="12">
        <v>1.8748042305316828E-4</v>
      </c>
      <c r="L467" s="6">
        <f>0</f>
        <v>0</v>
      </c>
      <c r="M467" s="6">
        <f t="shared" ref="M467" si="2461">SQRT(I467)</f>
        <v>1.4493082260140721E-2</v>
      </c>
      <c r="N467" s="6">
        <v>0.53492807808546317</v>
      </c>
      <c r="O467" s="6">
        <v>0.99999999999999989</v>
      </c>
      <c r="P467" s="1">
        <f t="shared" ref="P467" si="2462">P465</f>
        <v>0</v>
      </c>
      <c r="Q467" s="3">
        <f t="shared" ref="Q467" si="2463">SQRT(C$3 + C$4*K465 + C$5*Q465^2)</f>
        <v>1.3689412353892576E-2</v>
      </c>
      <c r="R467" s="12">
        <v>5.1910285149331985E-5</v>
      </c>
      <c r="S467" s="12">
        <v>1.8740001059490668E-4</v>
      </c>
    </row>
    <row r="468" spans="1:20" x14ac:dyDescent="0.25">
      <c r="A468" s="13">
        <f t="shared" ref="A468" si="2464">A466+1</f>
        <v>227</v>
      </c>
      <c r="B468" s="10" cm="1">
        <f t="array" ref="B468">INDEX(DCC_results!B$17:B$1274,$A468)</f>
        <v>-1.9131147145990957E-3</v>
      </c>
      <c r="C468" s="10" cm="1">
        <f t="array" ref="C468">INDEX(DCC_results!C$17:C$1274,$A468)</f>
        <v>-3.1911320120927122E-2</v>
      </c>
      <c r="D468" s="10">
        <f t="shared" ref="D468" si="2465">B468-B$2</f>
        <v>-2.659269651634804E-3</v>
      </c>
      <c r="E468" s="10">
        <f t="shared" ref="E468" si="2466">C468-C$2</f>
        <v>-3.3514294001218983E-2</v>
      </c>
      <c r="F468" s="5">
        <f t="shared" ref="F468" si="2467">D468^2</f>
        <v>7.0717150801058919E-6</v>
      </c>
      <c r="G468" s="5">
        <f t="shared" ref="G468" si="2468">E468^2</f>
        <v>1.1232079024001427E-3</v>
      </c>
      <c r="H468" s="12">
        <f t="array" ref="H468:I469">(1-B$11-B$12)*F$4:G$5 + B$11*J466:K467 + B$12*H466:I467</f>
        <v>7.4344686068950503E-5</v>
      </c>
      <c r="I468" s="12">
        <v>7.5033432962299217E-5</v>
      </c>
      <c r="J468" s="12">
        <f t="array" ref="J468:K469">MMULT(TRANSPOSE(D466:E466),D466:E466)</f>
        <v>1.0576563334184611E-4</v>
      </c>
      <c r="K468" s="12">
        <v>3.0228160992044336E-4</v>
      </c>
      <c r="L468" s="6">
        <f t="shared" ref="L468" si="2469">SQRT(H468)</f>
        <v>8.6223364622908631E-3</v>
      </c>
      <c r="M468" s="6">
        <f>0</f>
        <v>0</v>
      </c>
      <c r="N468" s="6">
        <f t="array" ref="N468:O469">MMULT(MMULT(MINVERSE(L468:M469),H468:I469),MINVERSE(L468:M469))</f>
        <v>0.99999999999999978</v>
      </c>
      <c r="O468" s="6">
        <v>0.59180524931555867</v>
      </c>
      <c r="P468" s="3">
        <f t="shared" ref="P468" si="2470">SQRT(B$3 + B$4*J466 + B$5*P466^2)</f>
        <v>9.1265361625783165E-3</v>
      </c>
      <c r="Q468" s="1">
        <f t="shared" ref="Q468" si="2471">Q466</f>
        <v>0</v>
      </c>
      <c r="R468" s="12">
        <f t="array" ref="R468:S469">MMULT(MMULT(P468:Q469,N468:O469),P468:Q469)</f>
        <v>8.3293662326849727E-5</v>
      </c>
      <c r="S468" s="12">
        <v>7.5174079459194496E-5</v>
      </c>
      <c r="T468" s="4" cm="1">
        <f t="array" ref="T468">-1/2*(IFERROR(2*LN(2*PI()) + LN(MDETERM(R468:S469)) + MMULT(MMULT(D468:E468,MINVERSE(R468:S469)),TRANSPOSE(D468:E468)),1000000000))</f>
        <v>3.4607639732514031</v>
      </c>
    </row>
    <row r="469" spans="1:20" x14ac:dyDescent="0.25">
      <c r="A469" s="9"/>
      <c r="B469" s="10"/>
      <c r="C469" s="10"/>
      <c r="D469" s="10"/>
      <c r="E469" s="10"/>
      <c r="F469" s="5"/>
      <c r="G469" s="5"/>
      <c r="H469" s="12">
        <v>7.5033432962299217E-5</v>
      </c>
      <c r="I469" s="12">
        <v>2.1622309318821564E-4</v>
      </c>
      <c r="J469" s="12">
        <v>3.0228160992044336E-4</v>
      </c>
      <c r="K469" s="12">
        <v>8.6393064371641183E-4</v>
      </c>
      <c r="L469" s="6">
        <f>0</f>
        <v>0</v>
      </c>
      <c r="M469" s="6">
        <f t="shared" ref="M469" si="2472">SQRT(I469)</f>
        <v>1.4704526282346387E-2</v>
      </c>
      <c r="N469" s="6">
        <v>0.59180524931555867</v>
      </c>
      <c r="O469" s="6">
        <v>0.99999999999999978</v>
      </c>
      <c r="P469" s="1">
        <f t="shared" ref="P469" si="2473">P467</f>
        <v>0</v>
      </c>
      <c r="Q469" s="3">
        <f t="shared" ref="Q469" si="2474">SQRT(C$3 + C$4*K467 + C$5*Q467^2)</f>
        <v>1.3918208133551935E-2</v>
      </c>
      <c r="R469" s="12">
        <v>7.5174079459194496E-5</v>
      </c>
      <c r="S469" s="12">
        <v>1.937165176488712E-4</v>
      </c>
    </row>
    <row r="470" spans="1:20" x14ac:dyDescent="0.25">
      <c r="A470" s="13">
        <f t="shared" ref="A470" si="2475">A468+1</f>
        <v>228</v>
      </c>
      <c r="B470" s="10" cm="1">
        <f t="array" ref="B470">INDEX(DCC_results!B$17:B$1274,$A470)</f>
        <v>-2.5540995953997614E-3</v>
      </c>
      <c r="C470" s="10" cm="1">
        <f t="array" ref="C470">INDEX(DCC_results!C$17:C$1274,$A470)</f>
        <v>-6.3323733518390046E-3</v>
      </c>
      <c r="D470" s="10">
        <f t="shared" ref="D470" si="2476">B470-B$2</f>
        <v>-3.3002545324354697E-3</v>
      </c>
      <c r="E470" s="10">
        <f t="shared" ref="E470" si="2477">C470-C$2</f>
        <v>-7.9353472321308637E-3</v>
      </c>
      <c r="F470" s="5">
        <f t="shared" ref="F470" si="2478">D470^2</f>
        <v>1.0891679978860861E-5</v>
      </c>
      <c r="G470" s="5">
        <f t="shared" ref="G470" si="2479">E470^2</f>
        <v>6.2969735694486966E-5</v>
      </c>
      <c r="H470" s="12">
        <f t="array" ref="H470:I471">(1-B$11-B$12)*F$4:G$5 + B$11*J468:K469 + B$12*H468:I469</f>
        <v>7.4337029212888866E-5</v>
      </c>
      <c r="I470" s="12">
        <v>9.2502212841024729E-5</v>
      </c>
      <c r="J470" s="12">
        <f t="array" ref="J470:K471">MMULT(TRANSPOSE(D468:E468),D468:E468)</f>
        <v>7.0717150801058919E-6</v>
      </c>
      <c r="K470" s="12">
        <v>8.9123544933408002E-5</v>
      </c>
      <c r="L470" s="6">
        <f t="shared" ref="L470" si="2480">SQRT(H470)</f>
        <v>8.6218924380259392E-3</v>
      </c>
      <c r="M470" s="6">
        <f>0</f>
        <v>0</v>
      </c>
      <c r="N470" s="6">
        <f t="array" ref="N470:O471">MMULT(MMULT(MINVERSE(L470:M471),H470:I471),MINVERSE(L470:M471))</f>
        <v>0.99999999999999978</v>
      </c>
      <c r="O470" s="6">
        <v>0.64991515760985785</v>
      </c>
      <c r="P470" s="3">
        <f t="shared" ref="P470" si="2481">SQRT(B$3 + B$4*J468 + B$5*P468^2)</f>
        <v>9.2066615013782944E-3</v>
      </c>
      <c r="Q470" s="1">
        <f t="shared" ref="Q470" si="2482">Q468</f>
        <v>0</v>
      </c>
      <c r="R470" s="12">
        <f t="array" ref="R470:S471">MMULT(MMULT(P470:Q471,N470:O471),P470:Q471)</f>
        <v>8.4762616000961217E-5</v>
      </c>
      <c r="S470" s="12">
        <v>9.7059268239243772E-5</v>
      </c>
      <c r="T470" s="4" cm="1">
        <f t="array" ref="T470">-1/2*(IFERROR(2*LN(2*PI()) + LN(MDETERM(R470:S471)) + MMULT(MMULT(D470:E470,MINVERSE(R470:S471)),TRANSPOSE(D470:E470)),1000000000))</f>
        <v>7.1247455669998612</v>
      </c>
    </row>
    <row r="471" spans="1:20" x14ac:dyDescent="0.25">
      <c r="A471" s="9"/>
      <c r="B471" s="10"/>
      <c r="C471" s="10"/>
      <c r="D471" s="10"/>
      <c r="E471" s="10"/>
      <c r="F471" s="5"/>
      <c r="G471" s="5"/>
      <c r="H471" s="12">
        <v>9.2502212841024729E-5</v>
      </c>
      <c r="I471" s="12">
        <v>2.7251205032421217E-4</v>
      </c>
      <c r="J471" s="12">
        <v>8.9123544933408002E-5</v>
      </c>
      <c r="K471" s="12">
        <v>1.1232079024001427E-3</v>
      </c>
      <c r="L471" s="6">
        <f>0</f>
        <v>0</v>
      </c>
      <c r="M471" s="6">
        <f t="shared" ref="M471" si="2483">SQRT(I471)</f>
        <v>1.650793900898026E-2</v>
      </c>
      <c r="N471" s="6">
        <v>0.64991515760985796</v>
      </c>
      <c r="O471" s="6">
        <v>1</v>
      </c>
      <c r="P471" s="1">
        <f t="shared" ref="P471" si="2484">P469</f>
        <v>0</v>
      </c>
      <c r="Q471" s="3">
        <f t="shared" ref="Q471" si="2485">SQRT(C$3 + C$4*K469 + C$5*Q469^2)</f>
        <v>1.6221020417542059E-2</v>
      </c>
      <c r="R471" s="12">
        <v>9.7059268239243785E-5</v>
      </c>
      <c r="S471" s="12">
        <v>2.6312150338631636E-4</v>
      </c>
    </row>
    <row r="472" spans="1:20" x14ac:dyDescent="0.25">
      <c r="A472" s="13">
        <f t="shared" ref="A472" si="2486">A470+1</f>
        <v>229</v>
      </c>
      <c r="B472" s="10" cm="1">
        <f t="array" ref="B472">INDEX(DCC_results!B$17:B$1274,$A472)</f>
        <v>1.1839933394323987E-2</v>
      </c>
      <c r="C472" s="10" cm="1">
        <f t="array" ref="C472">INDEX(DCC_results!C$17:C$1274,$A472)</f>
        <v>4.1204642821313309E-2</v>
      </c>
      <c r="D472" s="10">
        <f t="shared" ref="D472" si="2487">B472-B$2</f>
        <v>1.1093778457288279E-2</v>
      </c>
      <c r="E472" s="10">
        <f t="shared" ref="E472" si="2488">C472-C$2</f>
        <v>3.9601668941021448E-2</v>
      </c>
      <c r="F472" s="5">
        <f t="shared" ref="F472" si="2489">D472^2</f>
        <v>1.2307192045939351E-4</v>
      </c>
      <c r="G472" s="5">
        <f t="shared" ref="G472" si="2490">E472^2</f>
        <v>1.5682921829142627E-3</v>
      </c>
      <c r="H472" s="12">
        <f t="array" ref="H472:I473">(1-B$11-B$12)*F$4:G$5 + B$11*J470:K471 + B$12*H470:I471</f>
        <v>6.6729444004461633E-5</v>
      </c>
      <c r="I472" s="12">
        <v>8.7915753969083525E-5</v>
      </c>
      <c r="J472" s="12">
        <f t="array" ref="J472:K473">MMULT(TRANSPOSE(D470:E470),D470:E470)</f>
        <v>1.0891679978860861E-5</v>
      </c>
      <c r="K472" s="12">
        <v>2.6188665669289141E-5</v>
      </c>
      <c r="L472" s="6">
        <f t="shared" ref="L472" si="2491">SQRT(H472)</f>
        <v>8.1688092158197466E-3</v>
      </c>
      <c r="M472" s="6">
        <f>0</f>
        <v>0</v>
      </c>
      <c r="N472" s="6">
        <f t="array" ref="N472:O473">MMULT(MMULT(MINVERSE(L472:M473),H472:I473),MINVERSE(L472:M473))</f>
        <v>1.0000000000000002</v>
      </c>
      <c r="O472" s="6">
        <v>0.59189899593574291</v>
      </c>
      <c r="P472" s="3">
        <f t="shared" ref="P472" si="2492">SQRT(B$3 + B$4*J470 + B$5*P470^2)</f>
        <v>8.3933060295496801E-3</v>
      </c>
      <c r="Q472" s="1">
        <f t="shared" ref="Q472" si="2493">Q470</f>
        <v>0</v>
      </c>
      <c r="R472" s="12">
        <f t="array" ref="R472:S473">MMULT(MMULT(P472:Q473,N472:O473),P472:Q473)</f>
        <v>7.0447586105675032E-5</v>
      </c>
      <c r="S472" s="12">
        <v>9.1958407904868902E-5</v>
      </c>
      <c r="T472" s="4" cm="1">
        <f t="array" ref="T472">-1/2*(IFERROR(2*LN(2*PI()) + LN(MDETERM(R472:S473)) + MMULT(MMULT(D472:E472,MINVERSE(R472:S473)),TRANSPOSE(D472:E472)),1000000000))</f>
        <v>4.8565429366073714</v>
      </c>
    </row>
    <row r="473" spans="1:20" x14ac:dyDescent="0.25">
      <c r="A473" s="9"/>
      <c r="B473" s="10"/>
      <c r="C473" s="10"/>
      <c r="D473" s="10"/>
      <c r="E473" s="10"/>
      <c r="F473" s="5"/>
      <c r="G473" s="5"/>
      <c r="H473" s="12">
        <v>8.7915753969083525E-5</v>
      </c>
      <c r="I473" s="12">
        <v>3.3061358673372286E-4</v>
      </c>
      <c r="J473" s="12">
        <v>2.6188665669289141E-5</v>
      </c>
      <c r="K473" s="12">
        <v>6.2969735694486966E-5</v>
      </c>
      <c r="L473" s="6">
        <f>0</f>
        <v>0</v>
      </c>
      <c r="M473" s="6">
        <f t="shared" ref="M473" si="2494">SQRT(I473)</f>
        <v>1.818278270050332E-2</v>
      </c>
      <c r="N473" s="6">
        <v>0.59189899593574291</v>
      </c>
      <c r="O473" s="6">
        <v>1.0000000000000002</v>
      </c>
      <c r="P473" s="1">
        <f t="shared" ref="P473" si="2495">P471</f>
        <v>0</v>
      </c>
      <c r="Q473" s="3">
        <f t="shared" ref="Q473" si="2496">SQRT(C$3 + C$4*K471 + C$5*Q471^2)</f>
        <v>1.8510185970308714E-2</v>
      </c>
      <c r="R473" s="12">
        <v>9.1958407904868902E-5</v>
      </c>
      <c r="S473" s="12">
        <v>3.4262698465541358E-4</v>
      </c>
    </row>
    <row r="474" spans="1:20" x14ac:dyDescent="0.25">
      <c r="A474" s="13">
        <f t="shared" ref="A474" si="2497">A472+1</f>
        <v>230</v>
      </c>
      <c r="B474" s="10" cm="1">
        <f t="array" ref="B474">INDEX(DCC_results!B$17:B$1274,$A474)</f>
        <v>-4.4968545937285054E-4</v>
      </c>
      <c r="C474" s="10" cm="1">
        <f t="array" ref="C474">INDEX(DCC_results!C$17:C$1274,$A474)</f>
        <v>1.0564299842853897E-2</v>
      </c>
      <c r="D474" s="10">
        <f t="shared" ref="D474" si="2498">B474-B$2</f>
        <v>-1.1958403964085589E-3</v>
      </c>
      <c r="E474" s="10">
        <f t="shared" ref="E474" si="2499">C474-C$2</f>
        <v>8.9613259625620379E-3</v>
      </c>
      <c r="F474" s="5">
        <f t="shared" ref="F474" si="2500">D474^2</f>
        <v>1.4300342536825791E-6</v>
      </c>
      <c r="G474" s="5">
        <f t="shared" ref="G474" si="2501">E474^2</f>
        <v>8.0305363007288438E-5</v>
      </c>
      <c r="H474" s="12">
        <f t="array" ref="H474:I475">(1-B$11-B$12)*F$4:G$5 + B$11*J472:K473 + B$12*H472:I473</f>
        <v>6.1870418769611817E-5</v>
      </c>
      <c r="I474" s="12">
        <v>7.9961069936953908E-5</v>
      </c>
      <c r="J474" s="12">
        <f t="array" ref="J474:K475">MMULT(TRANSPOSE(D472:E472),D472:E472)</f>
        <v>1.2307192045939351E-4</v>
      </c>
      <c r="K474" s="12">
        <v>4.3933214177056606E-4</v>
      </c>
      <c r="L474" s="6">
        <f t="shared" ref="L474" si="2502">SQRT(H474)</f>
        <v>7.8657751537665899E-3</v>
      </c>
      <c r="M474" s="6">
        <f>0</f>
        <v>0</v>
      </c>
      <c r="N474" s="6">
        <f t="array" ref="N474:O475">MMULT(MMULT(MINVERSE(L474:M475),H474:I475),MINVERSE(L474:M475))</f>
        <v>1</v>
      </c>
      <c r="O474" s="6">
        <v>0.59870695876748325</v>
      </c>
      <c r="P474" s="3">
        <f t="shared" ref="P474" si="2503">SQRT(B$3 + B$4*J472 + B$5*P472^2)</f>
        <v>7.778777939779759E-3</v>
      </c>
      <c r="Q474" s="1">
        <f t="shared" ref="Q474" si="2504">Q472</f>
        <v>0</v>
      </c>
      <c r="R474" s="12">
        <f t="array" ref="R474:S475">MMULT(MMULT(P474:Q475,N474:O475),P474:Q475)</f>
        <v>6.0509386236404235E-5</v>
      </c>
      <c r="S474" s="12">
        <v>8.1262126149697915E-5</v>
      </c>
      <c r="T474" s="4" cm="1">
        <f t="array" ref="T474">-1/2*(IFERROR(2*LN(2*PI()) + LN(MDETERM(R474:S475)) + MMULT(MMULT(D474:E474,MINVERSE(R474:S475)),TRANSPOSE(D474:E474)),1000000000))</f>
        <v>6.9912349692358919</v>
      </c>
    </row>
    <row r="475" spans="1:20" x14ac:dyDescent="0.25">
      <c r="A475" s="9"/>
      <c r="B475" s="10"/>
      <c r="C475" s="10"/>
      <c r="D475" s="10"/>
      <c r="E475" s="10"/>
      <c r="F475" s="5"/>
      <c r="G475" s="5"/>
      <c r="H475" s="12">
        <v>7.9961069936953908E-5</v>
      </c>
      <c r="I475" s="12">
        <v>2.8830058644988395E-4</v>
      </c>
      <c r="J475" s="12">
        <v>4.3933214177056606E-4</v>
      </c>
      <c r="K475" s="12">
        <v>1.5682921829142627E-3</v>
      </c>
      <c r="L475" s="6">
        <f>0</f>
        <v>0</v>
      </c>
      <c r="M475" s="6">
        <f t="shared" ref="M475" si="2505">SQRT(I475)</f>
        <v>1.6979416552104609E-2</v>
      </c>
      <c r="N475" s="6">
        <v>0.59870695876748325</v>
      </c>
      <c r="O475" s="6">
        <v>1</v>
      </c>
      <c r="P475" s="1">
        <f t="shared" ref="P475" si="2506">P473</f>
        <v>0</v>
      </c>
      <c r="Q475" s="3">
        <f t="shared" ref="Q475" si="2507">SQRT(C$3 + C$4*K473 + C$5*Q473^2)</f>
        <v>1.7448676914917735E-2</v>
      </c>
      <c r="R475" s="12">
        <v>8.1262126149697902E-5</v>
      </c>
      <c r="S475" s="12">
        <v>3.0445632608118309E-4</v>
      </c>
    </row>
    <row r="476" spans="1:20" x14ac:dyDescent="0.25">
      <c r="A476" s="13">
        <f t="shared" ref="A476" si="2508">A474+1</f>
        <v>231</v>
      </c>
      <c r="B476" s="10" cm="1">
        <f t="array" ref="B476">INDEX(DCC_results!B$17:B$1274,$A476)</f>
        <v>-4.8099702786910115E-3</v>
      </c>
      <c r="C476" s="10" cm="1">
        <f t="array" ref="C476">INDEX(DCC_results!C$17:C$1274,$A476)</f>
        <v>-8.5455903094665553E-3</v>
      </c>
      <c r="D476" s="10">
        <f t="shared" ref="D476" si="2509">B476-B$2</f>
        <v>-5.5561252157267198E-3</v>
      </c>
      <c r="E476" s="10">
        <f t="shared" ref="E476" si="2510">C476-C$2</f>
        <v>-1.0148564189758414E-2</v>
      </c>
      <c r="F476" s="5">
        <f t="shared" ref="F476" si="2511">D476^2</f>
        <v>3.0870527412834286E-5</v>
      </c>
      <c r="G476" s="5">
        <f t="shared" ref="G476" si="2512">E476^2</f>
        <v>1.0299335511364686E-4</v>
      </c>
      <c r="H476" s="12">
        <f t="array" ref="H476:I477">(1-B$11-B$12)*F$4:G$5 + B$11*J474:K475 + B$12*H474:I475</f>
        <v>6.7220230273281722E-5</v>
      </c>
      <c r="I476" s="12">
        <v>1.0639713964531901E-4</v>
      </c>
      <c r="J476" s="12">
        <f t="array" ref="J476:K477">MMULT(TRANSPOSE(D474:E474),D474:E474)</f>
        <v>1.4300342536825791E-6</v>
      </c>
      <c r="K476" s="12">
        <v>-1.0716315591416497E-5</v>
      </c>
      <c r="L476" s="6">
        <f t="shared" ref="L476" si="2513">SQRT(H476)</f>
        <v>8.1987944402382544E-3</v>
      </c>
      <c r="M476" s="6">
        <f>0</f>
        <v>0</v>
      </c>
      <c r="N476" s="6">
        <f t="array" ref="N476:O477">MMULT(MMULT(MINVERSE(L476:M477),H476:I477),MINVERSE(L476:M477))</f>
        <v>1.0000000000000002</v>
      </c>
      <c r="O476" s="6">
        <v>0.66960853089178973</v>
      </c>
      <c r="P476" s="3">
        <f t="shared" ref="P476" si="2514">SQRT(B$3 + B$4*J474 + B$5*P474^2)</f>
        <v>8.4080867325417412E-3</v>
      </c>
      <c r="Q476" s="1">
        <f t="shared" ref="Q476" si="2515">Q474</f>
        <v>0</v>
      </c>
      <c r="R476" s="12">
        <f t="array" ref="R476:S477">MMULT(MMULT(P476:Q477,N476:O477),P476:Q477)</f>
        <v>7.0695922501944462E-5</v>
      </c>
      <c r="S476" s="12">
        <v>1.1506094405633278E-4</v>
      </c>
      <c r="T476" s="4" cm="1">
        <f t="array" ref="T476">-1/2*(IFERROR(2*LN(2*PI()) + LN(MDETERM(R476:S477)) + MMULT(MMULT(D476:E476,MINVERSE(R476:S477)),TRANSPOSE(D476:E476)),1000000000))</f>
        <v>6.9075670050973832</v>
      </c>
    </row>
    <row r="477" spans="1:20" x14ac:dyDescent="0.25">
      <c r="A477" s="9"/>
      <c r="B477" s="10"/>
      <c r="C477" s="10"/>
      <c r="D477" s="10"/>
      <c r="E477" s="10"/>
      <c r="F477" s="5"/>
      <c r="G477" s="5"/>
      <c r="H477" s="12">
        <v>1.0639713964531901E-4</v>
      </c>
      <c r="I477" s="12">
        <v>3.7559340112305276E-4</v>
      </c>
      <c r="J477" s="12">
        <v>-1.0716315591416497E-5</v>
      </c>
      <c r="K477" s="12">
        <v>8.0305363007288438E-5</v>
      </c>
      <c r="L477" s="6">
        <f>0</f>
        <v>0</v>
      </c>
      <c r="M477" s="6">
        <f t="shared" ref="M477" si="2516">SQRT(I477)</f>
        <v>1.9380232225725592E-2</v>
      </c>
      <c r="N477" s="6">
        <v>0.66960853089178973</v>
      </c>
      <c r="O477" s="6">
        <v>0.99999999999999989</v>
      </c>
      <c r="P477" s="1">
        <f t="shared" ref="P477" si="2517">P475</f>
        <v>0</v>
      </c>
      <c r="Q477" s="3">
        <f t="shared" ref="Q477" si="2518">SQRT(C$3 + C$4*K475 + C$5*Q475^2)</f>
        <v>2.0436653051916973E-2</v>
      </c>
      <c r="R477" s="12">
        <v>1.150609440563328E-4</v>
      </c>
      <c r="S477" s="12">
        <v>4.1765678796442724E-4</v>
      </c>
    </row>
    <row r="478" spans="1:20" x14ac:dyDescent="0.25">
      <c r="A478" s="13">
        <f t="shared" ref="A478" si="2519">A476+1</f>
        <v>232</v>
      </c>
      <c r="B478" s="10" cm="1">
        <f t="array" ref="B478">INDEX(DCC_results!B$17:B$1274,$A478)</f>
        <v>1.1873845798707316E-2</v>
      </c>
      <c r="C478" s="10" cm="1">
        <f t="array" ref="C478">INDEX(DCC_results!C$17:C$1274,$A478)</f>
        <v>1.4058577405857697E-2</v>
      </c>
      <c r="D478" s="10">
        <f t="shared" ref="D478" si="2520">B478-B$2</f>
        <v>1.1127690861671608E-2</v>
      </c>
      <c r="E478" s="10">
        <f t="shared" ref="E478" si="2521">C478-C$2</f>
        <v>1.2455603525565838E-2</v>
      </c>
      <c r="F478" s="5">
        <f t="shared" ref="F478" si="2522">D478^2</f>
        <v>1.2382550391292982E-4</v>
      </c>
      <c r="G478" s="5">
        <f t="shared" ref="G478" si="2523">E478^2</f>
        <v>1.5514205918608815E-4</v>
      </c>
      <c r="H478" s="12">
        <f t="array" ref="H478:I479">(1-B$11-B$12)*F$4:G$5 + B$11*J476:K477 + B$12*H476:I477</f>
        <v>6.1474039733146489E-5</v>
      </c>
      <c r="I478" s="12">
        <v>8.9637322619479088E-5</v>
      </c>
      <c r="J478" s="12">
        <f t="array" ref="J478:K479">MMULT(TRANSPOSE(D476:E476),D476:E476)</f>
        <v>3.0870527412834286E-5</v>
      </c>
      <c r="K478" s="12">
        <v>5.6386693398137931E-5</v>
      </c>
      <c r="L478" s="6">
        <f t="shared" ref="L478" si="2524">SQRT(H478)</f>
        <v>7.8405382298121912E-3</v>
      </c>
      <c r="M478" s="6">
        <f>0</f>
        <v>0</v>
      </c>
      <c r="N478" s="6">
        <f t="array" ref="N478:O479">MMULT(MMULT(MINVERSE(L478:M479),H478:I479),MINVERSE(L478:M479))</f>
        <v>1</v>
      </c>
      <c r="O478" s="6">
        <v>0.63899430411809188</v>
      </c>
      <c r="P478" s="3">
        <f t="shared" ref="P478" si="2525">SQRT(B$3 + B$4*J476 + B$5*P476^2)</f>
        <v>7.6952023197870206E-3</v>
      </c>
      <c r="Q478" s="1">
        <f t="shared" ref="Q478" si="2526">Q476</f>
        <v>0</v>
      </c>
      <c r="R478" s="12">
        <f t="array" ref="R478:S479">MMULT(MMULT(P478:Q479,N478:O479),P478:Q479)</f>
        <v>5.9216138742455543E-5</v>
      </c>
      <c r="S478" s="12">
        <v>9.3989734435456079E-5</v>
      </c>
      <c r="T478" s="4" cm="1">
        <f t="array" ref="T478">-1/2*(IFERROR(2*LN(2*PI()) + LN(MDETERM(R478:S479)) + MMULT(MMULT(D478:E478,MINVERSE(R478:S479)),TRANSPOSE(D478:E478)),1000000000))</f>
        <v>6.1407396329503241</v>
      </c>
    </row>
    <row r="479" spans="1:20" x14ac:dyDescent="0.25">
      <c r="A479" s="9"/>
      <c r="B479" s="10"/>
      <c r="C479" s="10"/>
      <c r="D479" s="10"/>
      <c r="E479" s="10"/>
      <c r="F479" s="5"/>
      <c r="G479" s="5"/>
      <c r="H479" s="12">
        <v>8.9637322619479088E-5</v>
      </c>
      <c r="I479" s="12">
        <v>3.2010468083962555E-4</v>
      </c>
      <c r="J479" s="12">
        <v>5.6386693398137931E-5</v>
      </c>
      <c r="K479" s="12">
        <v>1.0299335511364686E-4</v>
      </c>
      <c r="L479" s="6">
        <f>0</f>
        <v>0</v>
      </c>
      <c r="M479" s="6">
        <f t="shared" ref="M479" si="2527">SQRT(I479)</f>
        <v>1.7891469499167069E-2</v>
      </c>
      <c r="N479" s="6">
        <v>0.63899430411809188</v>
      </c>
      <c r="O479" s="6">
        <v>1.0000000000000002</v>
      </c>
      <c r="P479" s="1">
        <f t="shared" ref="P479" si="2528">P477</f>
        <v>0</v>
      </c>
      <c r="Q479" s="3">
        <f t="shared" ref="Q479" si="2529">SQRT(C$3 + C$4*K477 + C$5*Q477^2)</f>
        <v>1.9114519839082821E-2</v>
      </c>
      <c r="R479" s="12">
        <v>9.3989734435456079E-5</v>
      </c>
      <c r="S479" s="12">
        <v>3.653648686786908E-4</v>
      </c>
    </row>
    <row r="480" spans="1:20" x14ac:dyDescent="0.25">
      <c r="A480" s="13">
        <f t="shared" ref="A480" si="2530">A478+1</f>
        <v>233</v>
      </c>
      <c r="B480" s="10" cm="1">
        <f t="array" ref="B480">INDEX(DCC_results!B$17:B$1274,$A480)</f>
        <v>2.7280720515194812E-3</v>
      </c>
      <c r="C480" s="10" cm="1">
        <f t="array" ref="C480">INDEX(DCC_results!C$17:C$1274,$A480)</f>
        <v>1.1470539693018589E-2</v>
      </c>
      <c r="D480" s="10">
        <f t="shared" ref="D480" si="2531">B480-B$2</f>
        <v>1.9819171144837729E-3</v>
      </c>
      <c r="E480" s="10">
        <f t="shared" ref="E480" si="2532">C480-C$2</f>
        <v>9.8675658127267297E-3</v>
      </c>
      <c r="F480" s="5">
        <f t="shared" ref="F480" si="2533">D480^2</f>
        <v>3.9279954486836843E-6</v>
      </c>
      <c r="G480" s="5">
        <f t="shared" ref="G480" si="2534">E480^2</f>
        <v>9.7368855068493326E-5</v>
      </c>
      <c r="H480" s="12">
        <f t="array" ref="H480:I481">(1-B$11-B$12)*F$4:G$5 + B$11*J478:K479 + B$12*H478:I479</f>
        <v>5.9849449427372436E-5</v>
      </c>
      <c r="I480" s="12">
        <v>8.3453393639036991E-5</v>
      </c>
      <c r="J480" s="12">
        <f t="array" ref="J480:K481">MMULT(TRANSPOSE(D478:E478),D478:E478)</f>
        <v>1.2382550391292982E-4</v>
      </c>
      <c r="K480" s="12">
        <v>1.3860210552804365E-4</v>
      </c>
      <c r="L480" s="6">
        <f t="shared" ref="L480" si="2535">SQRT(H480)</f>
        <v>7.7362425910368427E-3</v>
      </c>
      <c r="M480" s="6">
        <f>0</f>
        <v>0</v>
      </c>
      <c r="N480" s="6">
        <f t="array" ref="N480:O481">MMULT(MMULT(MINVERSE(L480:M481),H480:I481),MINVERSE(L480:M481))</f>
        <v>1</v>
      </c>
      <c r="O480" s="6">
        <v>0.63981175597845041</v>
      </c>
      <c r="P480" s="3">
        <f t="shared" ref="P480" si="2536">SQRT(B$3 + B$4*J478 + B$5*P478^2)</f>
        <v>7.4405019328685484E-3</v>
      </c>
      <c r="Q480" s="1">
        <f t="shared" ref="Q480" si="2537">Q478</f>
        <v>0</v>
      </c>
      <c r="R480" s="12">
        <f t="array" ref="R480:S481">MMULT(MMULT(P480:Q481,N480:O481),P480:Q481)</f>
        <v>5.5361069013020607E-5</v>
      </c>
      <c r="S480" s="12">
        <v>8.5983197772329051E-5</v>
      </c>
      <c r="T480" s="4" cm="1">
        <f t="array" ref="T480">-1/2*(IFERROR(2*LN(2*PI()) + LN(MDETERM(R480:S481)) + MMULT(MMULT(D480:E480,MINVERSE(R480:S481)),TRANSPOSE(D480:E480)),1000000000))</f>
        <v>7.1850818558652918</v>
      </c>
    </row>
    <row r="481" spans="1:20" x14ac:dyDescent="0.25">
      <c r="A481" s="9"/>
      <c r="B481" s="10"/>
      <c r="C481" s="10"/>
      <c r="D481" s="10"/>
      <c r="E481" s="10"/>
      <c r="F481" s="5"/>
      <c r="G481" s="5"/>
      <c r="H481" s="12">
        <v>8.3453393639036991E-5</v>
      </c>
      <c r="I481" s="12">
        <v>2.8426501476650661E-4</v>
      </c>
      <c r="J481" s="12">
        <v>1.3860210552804365E-4</v>
      </c>
      <c r="K481" s="12">
        <v>1.5514205918608815E-4</v>
      </c>
      <c r="L481" s="6">
        <f>0</f>
        <v>0</v>
      </c>
      <c r="M481" s="6">
        <f t="shared" ref="M481" si="2538">SQRT(I481)</f>
        <v>1.686016057949943E-2</v>
      </c>
      <c r="N481" s="6">
        <v>0.63981175597845041</v>
      </c>
      <c r="O481" s="6">
        <v>1.0000000000000002</v>
      </c>
      <c r="P481" s="1">
        <f t="shared" ref="P481" si="2539">P479</f>
        <v>0</v>
      </c>
      <c r="Q481" s="3">
        <f t="shared" ref="Q481" si="2540">SQRT(C$3 + C$4*K479 + C$5*Q479^2)</f>
        <v>1.8061721578383868E-2</v>
      </c>
      <c r="R481" s="12">
        <v>8.5983197772329038E-5</v>
      </c>
      <c r="S481" s="12">
        <v>3.2622578637505749E-4</v>
      </c>
    </row>
    <row r="482" spans="1:20" x14ac:dyDescent="0.25">
      <c r="A482" s="13">
        <f t="shared" ref="A482" si="2541">A480+1</f>
        <v>234</v>
      </c>
      <c r="B482" s="10" cm="1">
        <f t="array" ref="B482">INDEX(DCC_results!B$17:B$1274,$A482)</f>
        <v>-3.5453765540646165E-3</v>
      </c>
      <c r="C482" s="10" cm="1">
        <f t="array" ref="C482">INDEX(DCC_results!C$17:C$1274,$A482)</f>
        <v>-4.6504038508606849E-3</v>
      </c>
      <c r="D482" s="10">
        <f t="shared" ref="D482" si="2542">B482-B$2</f>
        <v>-4.2915314911003248E-3</v>
      </c>
      <c r="E482" s="10">
        <f t="shared" ref="E482" si="2543">C482-C$2</f>
        <v>-6.253377731152544E-3</v>
      </c>
      <c r="F482" s="5">
        <f t="shared" ref="F482" si="2544">D482^2</f>
        <v>1.8417242539105776E-5</v>
      </c>
      <c r="G482" s="5">
        <f t="shared" ref="G482" si="2545">E482^2</f>
        <v>3.9104733048474539E-5</v>
      </c>
      <c r="H482" s="12">
        <f t="array" ref="H482:I483">(1-B$11-B$12)*F$4:G$5 + B$11*J480:K481 + B$12*H480:I481</f>
        <v>6.5909301012844067E-5</v>
      </c>
      <c r="I482" s="12">
        <v>8.5597540350805577E-5</v>
      </c>
      <c r="J482" s="12">
        <f t="array" ref="J482:K483">MMULT(TRANSPOSE(D480:E480),D480:E480)</f>
        <v>3.9279954486836843E-6</v>
      </c>
      <c r="K482" s="12">
        <v>1.9556697562538084E-5</v>
      </c>
      <c r="L482" s="6">
        <f t="shared" ref="L482" si="2546">SQRT(H482)</f>
        <v>8.1184543487565451E-3</v>
      </c>
      <c r="M482" s="6">
        <f>0</f>
        <v>0</v>
      </c>
      <c r="N482" s="6">
        <f t="array" ref="N482:O483">MMULT(MMULT(MINVERSE(L482:M483),H482:I483),MINVERSE(L482:M483))</f>
        <v>1.0000000000000002</v>
      </c>
      <c r="O482" s="6">
        <v>0.64890644615194737</v>
      </c>
      <c r="P482" s="3">
        <f t="shared" ref="P482" si="2547">SQRT(B$3 + B$4*J480 + B$5*P480^2)</f>
        <v>8.1868767026377562E-3</v>
      </c>
      <c r="Q482" s="1">
        <f t="shared" ref="Q482" si="2548">Q480</f>
        <v>0</v>
      </c>
      <c r="R482" s="12">
        <f t="array" ref="R482:S483">MMULT(MMULT(P482:Q483,N482:O483),P482:Q483)</f>
        <v>6.7024950144192871E-5</v>
      </c>
      <c r="S482" s="12">
        <v>9.2058444463917214E-5</v>
      </c>
      <c r="T482" s="4" cm="1">
        <f t="array" ref="T482">-1/2*(IFERROR(2*LN(2*PI()) + LN(MDETERM(R482:S483)) + MMULT(MMULT(D482:E482,MINVERSE(R482:S483)),TRANSPOSE(D482:E482)),1000000000))</f>
        <v>7.1582766542679241</v>
      </c>
    </row>
    <row r="483" spans="1:20" x14ac:dyDescent="0.25">
      <c r="A483" s="9"/>
      <c r="B483" s="10"/>
      <c r="C483" s="10"/>
      <c r="D483" s="10"/>
      <c r="E483" s="10"/>
      <c r="F483" s="5"/>
      <c r="G483" s="5"/>
      <c r="H483" s="12">
        <v>8.5597540350805577E-5</v>
      </c>
      <c r="I483" s="12">
        <v>2.6400471796618388E-4</v>
      </c>
      <c r="J483" s="12">
        <v>1.9556697562538084E-5</v>
      </c>
      <c r="K483" s="12">
        <v>9.7368855068493326E-5</v>
      </c>
      <c r="L483" s="6">
        <f>0</f>
        <v>0</v>
      </c>
      <c r="M483" s="6">
        <f t="shared" ref="M483" si="2549">SQRT(I483)</f>
        <v>1.6248221993996264E-2</v>
      </c>
      <c r="N483" s="6">
        <v>0.64890644615194737</v>
      </c>
      <c r="O483" s="6">
        <v>0.99999999999999989</v>
      </c>
      <c r="P483" s="1">
        <f t="shared" ref="P483" si="2550">P481</f>
        <v>0</v>
      </c>
      <c r="Q483" s="3">
        <f t="shared" ref="Q483" si="2551">SQRT(C$3 + C$4*K481 + C$5*Q481^2)</f>
        <v>1.7328592702270593E-2</v>
      </c>
      <c r="R483" s="12">
        <v>9.2058444463917214E-5</v>
      </c>
      <c r="S483" s="12">
        <v>3.0028012504118557E-4</v>
      </c>
    </row>
    <row r="484" spans="1:20" x14ac:dyDescent="0.25">
      <c r="A484" s="13">
        <f t="shared" ref="A484" si="2552">A482+1</f>
        <v>235</v>
      </c>
      <c r="B484" s="10" cm="1">
        <f t="array" ref="B484">INDEX(DCC_results!B$17:B$1274,$A484)</f>
        <v>-1.1320880364932284E-3</v>
      </c>
      <c r="C484" s="10" cm="1">
        <f t="array" ref="C484">INDEX(DCC_results!C$17:C$1274,$A484)</f>
        <v>-8.8524590163934214E-3</v>
      </c>
      <c r="D484" s="10">
        <f t="shared" ref="D484" si="2553">B484-B$2</f>
        <v>-1.8782429735289367E-3</v>
      </c>
      <c r="E484" s="10">
        <f t="shared" ref="E484" si="2554">C484-C$2</f>
        <v>-1.045543289668528E-2</v>
      </c>
      <c r="F484" s="5">
        <f t="shared" ref="F484" si="2555">D484^2</f>
        <v>3.5277966676108224E-6</v>
      </c>
      <c r="G484" s="5">
        <f t="shared" ref="G484" si="2556">E484^2</f>
        <v>1.0931607705708876E-4</v>
      </c>
      <c r="H484" s="12">
        <f t="array" ref="H484:I485">(1-B$11-B$12)*F$4:G$5 + B$11*J482:K483 + B$12*H482:I483</f>
        <v>6.0778451734973951E-5</v>
      </c>
      <c r="I484" s="12">
        <v>7.7879881856495478E-5</v>
      </c>
      <c r="J484" s="12">
        <f t="array" ref="J484:K485">MMULT(TRANSPOSE(D482:E482),D482:E482)</f>
        <v>1.8417242539105776E-5</v>
      </c>
      <c r="K484" s="12">
        <v>2.6836567458986642E-5</v>
      </c>
      <c r="L484" s="6">
        <f t="shared" ref="L484" si="2557">SQRT(H484)</f>
        <v>7.7960536000577854E-3</v>
      </c>
      <c r="M484" s="6">
        <f>0</f>
        <v>0</v>
      </c>
      <c r="N484" s="6">
        <f t="array" ref="N484:O485">MMULT(MMULT(MINVERSE(L484:M485),H484:I485),MINVERSE(L484:M485))</f>
        <v>1</v>
      </c>
      <c r="O484" s="6">
        <v>0.63713679171221593</v>
      </c>
      <c r="P484" s="3">
        <f t="shared" ref="P484" si="2558">SQRT(B$3 + B$4*J482 + B$5*P482^2)</f>
        <v>7.5435024570926308E-3</v>
      </c>
      <c r="Q484" s="1">
        <f t="shared" ref="Q484" si="2559">Q482</f>
        <v>0</v>
      </c>
      <c r="R484" s="12">
        <f t="array" ref="R484:S485">MMULT(MMULT(P484:Q485,N484:O485),P484:Q485)</f>
        <v>5.690442932016256E-5</v>
      </c>
      <c r="S484" s="12">
        <v>7.9599126128507373E-5</v>
      </c>
      <c r="T484" s="4" cm="1">
        <f t="array" ref="T484">-1/2*(IFERROR(2*LN(2*PI()) + LN(MDETERM(R484:S485)) + MMULT(MMULT(D484:E484,MINVERSE(R484:S485)),TRANSPOSE(D484:E484)),1000000000))</f>
        <v>7.1912120910655002</v>
      </c>
    </row>
    <row r="485" spans="1:20" x14ac:dyDescent="0.25">
      <c r="A485" s="9"/>
      <c r="B485" s="10"/>
      <c r="C485" s="10"/>
      <c r="D485" s="10"/>
      <c r="E485" s="10"/>
      <c r="F485" s="5"/>
      <c r="G485" s="5"/>
      <c r="H485" s="12">
        <v>7.7879881856495478E-5</v>
      </c>
      <c r="I485" s="12">
        <v>2.458303880654893E-4</v>
      </c>
      <c r="J485" s="12">
        <v>2.6836567458986642E-5</v>
      </c>
      <c r="K485" s="12">
        <v>3.9104733048474539E-5</v>
      </c>
      <c r="L485" s="6">
        <f>0</f>
        <v>0</v>
      </c>
      <c r="M485" s="6">
        <f t="shared" ref="M485" si="2560">SQRT(I485)</f>
        <v>1.5678979178042469E-2</v>
      </c>
      <c r="N485" s="6">
        <v>0.63713679171221604</v>
      </c>
      <c r="O485" s="6">
        <v>1</v>
      </c>
      <c r="P485" s="1">
        <f t="shared" ref="P485" si="2561">P483</f>
        <v>0</v>
      </c>
      <c r="Q485" s="3">
        <f t="shared" ref="Q485" si="2562">SQRT(C$3 + C$4*K483 + C$5*Q483^2)</f>
        <v>1.6561610990933801E-2</v>
      </c>
      <c r="R485" s="12">
        <v>7.95991261285074E-5</v>
      </c>
      <c r="S485" s="12">
        <v>2.7428695861501928E-4</v>
      </c>
    </row>
    <row r="486" spans="1:20" x14ac:dyDescent="0.25">
      <c r="A486" s="13">
        <f t="shared" ref="A486" si="2563">A484+1</f>
        <v>236</v>
      </c>
      <c r="B486" s="10" cm="1">
        <f t="array" ref="B486">INDEX(DCC_results!B$17:B$1274,$A486)</f>
        <v>-3.4763063530685034E-4</v>
      </c>
      <c r="C486" s="10" cm="1">
        <f t="array" ref="C486">INDEX(DCC_results!C$17:C$1274,$A486)</f>
        <v>1.1577571948395704E-3</v>
      </c>
      <c r="D486" s="10">
        <f t="shared" ref="D486" si="2564">B486-B$2</f>
        <v>-1.0937855723425587E-3</v>
      </c>
      <c r="E486" s="10">
        <f t="shared" ref="E486" si="2565">C486-C$2</f>
        <v>-4.4521668545228913E-4</v>
      </c>
      <c r="F486" s="5">
        <f t="shared" ref="F486" si="2566">D486^2</f>
        <v>1.1963668782647387E-6</v>
      </c>
      <c r="G486" s="5">
        <f t="shared" ref="G486" si="2567">E486^2</f>
        <v>1.9821789700512257E-7</v>
      </c>
      <c r="H486" s="12">
        <f t="array" ref="H486:I487">(1-B$11-B$12)*F$4:G$5 + B$11*J484:K485 + B$12*H484:I485</f>
        <v>5.8418990044061445E-5</v>
      </c>
      <c r="I486" s="12">
        <v>7.3212811130492095E-5</v>
      </c>
      <c r="J486" s="12">
        <f t="array" ref="J486:K487">MMULT(TRANSPOSE(D484:E484),D484:E484)</f>
        <v>3.5277966676108224E-6</v>
      </c>
      <c r="K486" s="12">
        <v>1.9637843373402424E-5</v>
      </c>
      <c r="L486" s="6">
        <f t="shared" ref="L486" si="2568">SQRT(H486)</f>
        <v>7.643231649247682E-3</v>
      </c>
      <c r="M486" s="6">
        <f>0</f>
        <v>0</v>
      </c>
      <c r="N486" s="6">
        <f t="array" ref="N486:O487">MMULT(MMULT(MINVERSE(L486:M487),H486:I487),MINVERSE(L486:M487))</f>
        <v>1.0000000000000004</v>
      </c>
      <c r="O486" s="6">
        <v>0.63294021404864309</v>
      </c>
      <c r="P486" s="3">
        <f t="shared" ref="P486" si="2569">SQRT(B$3 + B$4*J484 + B$5*P484^2)</f>
        <v>7.1914709204873644E-3</v>
      </c>
      <c r="Q486" s="1">
        <f t="shared" ref="Q486" si="2570">Q484</f>
        <v>0</v>
      </c>
      <c r="R486" s="12">
        <f t="array" ref="R486:S487">MMULT(MMULT(P486:Q487,N486:O487),P486:Q487)</f>
        <v>5.1717254000215405E-5</v>
      </c>
      <c r="S486" s="12">
        <v>7.1711637517136011E-5</v>
      </c>
      <c r="T486" s="4" cm="1">
        <f t="array" ref="T486">-1/2*(IFERROR(2*LN(2*PI()) + LN(MDETERM(R486:S487)) + MMULT(MMULT(D486:E486,MINVERSE(R486:S487)),TRANSPOSE(D486:E486)),1000000000))</f>
        <v>7.4881007517079343</v>
      </c>
    </row>
    <row r="487" spans="1:20" x14ac:dyDescent="0.25">
      <c r="A487" s="9"/>
      <c r="B487" s="10"/>
      <c r="C487" s="10"/>
      <c r="D487" s="10"/>
      <c r="E487" s="10"/>
      <c r="F487" s="5"/>
      <c r="G487" s="5"/>
      <c r="H487" s="12">
        <v>7.3212811130492095E-5</v>
      </c>
      <c r="I487" s="12">
        <v>2.2903124905237389E-4</v>
      </c>
      <c r="J487" s="12">
        <v>1.9637843373402424E-5</v>
      </c>
      <c r="K487" s="12">
        <v>1.0931607705708876E-4</v>
      </c>
      <c r="L487" s="6">
        <f>0</f>
        <v>0</v>
      </c>
      <c r="M487" s="6">
        <f t="shared" ref="M487" si="2571">SQRT(I487)</f>
        <v>1.5133778412953386E-2</v>
      </c>
      <c r="N487" s="6">
        <v>0.63294021404864309</v>
      </c>
      <c r="O487" s="6">
        <v>1.0000000000000002</v>
      </c>
      <c r="P487" s="1">
        <f t="shared" ref="P487" si="2572">P485</f>
        <v>0</v>
      </c>
      <c r="Q487" s="3">
        <f t="shared" ref="Q487" si="2573">SQRT(C$3 + C$4*K485 + C$5*Q485^2)</f>
        <v>1.5754666755553794E-2</v>
      </c>
      <c r="R487" s="12">
        <v>7.1711637517136011E-5</v>
      </c>
      <c r="S487" s="12">
        <v>2.4820952457855198E-4</v>
      </c>
    </row>
    <row r="488" spans="1:20" x14ac:dyDescent="0.25">
      <c r="A488" s="13">
        <f t="shared" ref="A488" si="2574">A486+1</f>
        <v>237</v>
      </c>
      <c r="B488" s="10" cm="1">
        <f t="array" ref="B488">INDEX(DCC_results!B$17:B$1274,$A488)</f>
        <v>-9.8227896341462895E-3</v>
      </c>
      <c r="C488" s="10" cm="1">
        <f t="array" ref="C488">INDEX(DCC_results!C$17:C$1274,$A488)</f>
        <v>-4.0475468048091212E-3</v>
      </c>
      <c r="D488" s="10">
        <f t="shared" ref="D488" si="2575">B488-B$2</f>
        <v>-1.0568944571181998E-2</v>
      </c>
      <c r="E488" s="10">
        <f t="shared" ref="E488" si="2576">C488-C$2</f>
        <v>-5.6505206851009803E-3</v>
      </c>
      <c r="F488" s="5">
        <f t="shared" ref="F488" si="2577">D488^2</f>
        <v>1.1170258934871742E-4</v>
      </c>
      <c r="G488" s="5">
        <f t="shared" ref="G488" si="2578">E488^2</f>
        <v>3.1928384012754053E-5</v>
      </c>
      <c r="H488" s="12">
        <f t="array" ref="H488:I489">(1-B$11-B$12)*F$4:G$5 + B$11*J486:K487 + B$12*H486:I487</f>
        <v>5.5673787049141023E-5</v>
      </c>
      <c r="I488" s="12">
        <v>6.9496881136977022E-5</v>
      </c>
      <c r="J488" s="12">
        <f t="array" ref="J488:K489">MMULT(TRANSPOSE(D486:E486),D486:E486)</f>
        <v>1.1963668782647387E-6</v>
      </c>
      <c r="K488" s="12">
        <v>4.8697158711388899E-7</v>
      </c>
      <c r="L488" s="6">
        <f t="shared" ref="L488" si="2579">SQRT(H488)</f>
        <v>7.4614869194511773E-3</v>
      </c>
      <c r="M488" s="6">
        <f>0</f>
        <v>0</v>
      </c>
      <c r="N488" s="6">
        <f t="array" ref="N488:O489">MMULT(MMULT(MINVERSE(L488:M489),H488:I489),MINVERSE(L488:M489))</f>
        <v>1.0000000000000002</v>
      </c>
      <c r="O488" s="6">
        <v>0.62363282750058724</v>
      </c>
      <c r="P488" s="3">
        <f t="shared" ref="P488" si="2580">SQRT(B$3 + B$4*J486 + B$5*P486^2)</f>
        <v>6.7511046641750699E-3</v>
      </c>
      <c r="Q488" s="1">
        <f t="shared" ref="Q488" si="2581">Q486</f>
        <v>0</v>
      </c>
      <c r="R488" s="12">
        <f t="array" ref="R488:S489">MMULT(MMULT(P488:Q489,N488:O489),P488:Q489)</f>
        <v>4.5577414186646393E-5</v>
      </c>
      <c r="S488" s="12">
        <v>6.444508850715489E-5</v>
      </c>
      <c r="T488" s="4" cm="1">
        <f t="array" ref="T488">-1/2*(IFERROR(2*LN(2*PI()) + LN(MDETERM(R488:S489)) + MMULT(MMULT(D488:E488,MINVERSE(R488:S489)),TRANSPOSE(D488:E488)),1000000000))</f>
        <v>6.0588449600725687</v>
      </c>
    </row>
    <row r="489" spans="1:20" x14ac:dyDescent="0.25">
      <c r="A489" s="9"/>
      <c r="B489" s="10"/>
      <c r="C489" s="10"/>
      <c r="D489" s="10"/>
      <c r="E489" s="10"/>
      <c r="F489" s="5"/>
      <c r="G489" s="5"/>
      <c r="H489" s="12">
        <v>6.9496881136977022E-5</v>
      </c>
      <c r="I489" s="12">
        <v>2.2306011911554536E-4</v>
      </c>
      <c r="J489" s="12">
        <v>4.8697158711388899E-7</v>
      </c>
      <c r="K489" s="12">
        <v>1.9821789700512257E-7</v>
      </c>
      <c r="L489" s="6">
        <f>0</f>
        <v>0</v>
      </c>
      <c r="M489" s="6">
        <f t="shared" ref="M489" si="2582">SQRT(I489)</f>
        <v>1.4935197324292215E-2</v>
      </c>
      <c r="N489" s="6">
        <v>0.62363282750058724</v>
      </c>
      <c r="O489" s="6">
        <v>1.0000000000000002</v>
      </c>
      <c r="P489" s="1">
        <f t="shared" ref="P489" si="2583">P487</f>
        <v>0</v>
      </c>
      <c r="Q489" s="3">
        <f t="shared" ref="Q489" si="2584">SQRT(C$3 + C$4*K487 + C$5*Q487^2)</f>
        <v>1.5306856665005258E-2</v>
      </c>
      <c r="R489" s="12">
        <v>6.4445088507154876E-5</v>
      </c>
      <c r="S489" s="12">
        <v>2.3429986096301596E-4</v>
      </c>
    </row>
    <row r="490" spans="1:20" x14ac:dyDescent="0.25">
      <c r="A490" s="13">
        <f t="shared" ref="A490" si="2585">A488+1</f>
        <v>238</v>
      </c>
      <c r="B490" s="10" cm="1">
        <f t="array" ref="B490">INDEX(DCC_results!B$17:B$1274,$A490)</f>
        <v>1.5106466914911465E-3</v>
      </c>
      <c r="C490" s="10" cm="1">
        <f t="array" ref="C490">INDEX(DCC_results!C$17:C$1274,$A490)</f>
        <v>-3.1516994277183241E-2</v>
      </c>
      <c r="D490" s="10">
        <f t="shared" ref="D490" si="2586">B490-B$2</f>
        <v>7.6449175445543818E-4</v>
      </c>
      <c r="E490" s="10">
        <f t="shared" ref="E490" si="2587">C490-C$2</f>
        <v>-3.3119968157475102E-2</v>
      </c>
      <c r="F490" s="5">
        <f t="shared" ref="F490" si="2588">D490^2</f>
        <v>5.8444764263035397E-7</v>
      </c>
      <c r="G490" s="5">
        <f t="shared" ref="G490" si="2589">E490^2</f>
        <v>1.0969322907521646E-3</v>
      </c>
      <c r="H490" s="12">
        <f t="array" ref="H490:I491">(1-B$11-B$12)*F$4:G$5 + B$11*J488:K489 + B$12*H488:I489</f>
        <v>5.3634632755081738E-5</v>
      </c>
      <c r="I490" s="12">
        <v>6.5504566598259211E-5</v>
      </c>
      <c r="J490" s="12">
        <f t="array" ref="J490:K491">MMULT(TRANSPOSE(D488:E488),D488:E488)</f>
        <v>1.1170258934871742E-4</v>
      </c>
      <c r="K490" s="12">
        <v>5.9720039919149587E-5</v>
      </c>
      <c r="L490" s="6">
        <f t="shared" ref="L490" si="2590">SQRT(H490)</f>
        <v>7.3235669420769096E-3</v>
      </c>
      <c r="M490" s="6">
        <f>0</f>
        <v>0</v>
      </c>
      <c r="N490" s="6">
        <f t="array" ref="N490:O491">MMULT(MMULT(MINVERSE(L490:M491),H490:I491),MINVERSE(L490:M491))</f>
        <v>1.0000000000000002</v>
      </c>
      <c r="O490" s="6">
        <v>0.61632449474065509</v>
      </c>
      <c r="P490" s="3">
        <f t="shared" ref="P490" si="2591">SQRT(B$3 + B$4*J488 + B$5*P488^2)</f>
        <v>6.3793062890209161E-3</v>
      </c>
      <c r="Q490" s="1">
        <f t="shared" ref="Q490" si="2592">Q488</f>
        <v>0</v>
      </c>
      <c r="R490" s="12">
        <f t="array" ref="R490:S491">MMULT(MMULT(P490:Q491,N490:O491),P490:Q491)</f>
        <v>4.0695548729141826E-5</v>
      </c>
      <c r="S490" s="12">
        <v>5.7371258415720073E-5</v>
      </c>
      <c r="T490" s="4" cm="1">
        <f t="array" ref="T490">-1/2*(IFERROR(2*LN(2*PI()) + LN(MDETERM(R490:S491)) + MMULT(MMULT(D490:E490,MINVERSE(R490:S491)),TRANSPOSE(D490:E490)),1000000000))</f>
        <v>3.2474094760414864</v>
      </c>
    </row>
    <row r="491" spans="1:20" x14ac:dyDescent="0.25">
      <c r="A491" s="9"/>
      <c r="B491" s="10"/>
      <c r="C491" s="10"/>
      <c r="D491" s="10"/>
      <c r="E491" s="10"/>
      <c r="F491" s="5"/>
      <c r="G491" s="5"/>
      <c r="H491" s="12">
        <v>6.5504566598259211E-5</v>
      </c>
      <c r="I491" s="12">
        <v>2.1060999949702239E-4</v>
      </c>
      <c r="J491" s="12">
        <v>5.9720039919149587E-5</v>
      </c>
      <c r="K491" s="12">
        <v>3.1928384012754053E-5</v>
      </c>
      <c r="L491" s="6">
        <f>0</f>
        <v>0</v>
      </c>
      <c r="M491" s="6">
        <f t="shared" ref="M491" si="2593">SQRT(I491)</f>
        <v>1.4512408466447684E-2</v>
      </c>
      <c r="N491" s="6">
        <v>0.6163244947406552</v>
      </c>
      <c r="O491" s="6">
        <v>1</v>
      </c>
      <c r="P491" s="1">
        <f t="shared" ref="P491" si="2594">P489</f>
        <v>0</v>
      </c>
      <c r="Q491" s="3">
        <f t="shared" ref="Q491" si="2595">SQRT(C$3 + C$4*K489 + C$5*Q489^2)</f>
        <v>1.4591888193291484E-2</v>
      </c>
      <c r="R491" s="12">
        <v>5.7371258415720094E-5</v>
      </c>
      <c r="S491" s="12">
        <v>2.1292320104551941E-4</v>
      </c>
    </row>
    <row r="492" spans="1:20" x14ac:dyDescent="0.25">
      <c r="A492" s="13">
        <f t="shared" ref="A492" si="2596">A490+1</f>
        <v>239</v>
      </c>
      <c r="B492" s="10" cm="1">
        <f t="array" ref="B492">INDEX(DCC_results!B$17:B$1274,$A492)</f>
        <v>-3.2280998405164185E-3</v>
      </c>
      <c r="C492" s="10" cm="1">
        <f t="array" ref="C492">INDEX(DCC_results!C$17:C$1274,$A492)</f>
        <v>-5.6521026171826305E-3</v>
      </c>
      <c r="D492" s="10">
        <f t="shared" ref="D492" si="2597">B492-B$2</f>
        <v>-3.9742547775521268E-3</v>
      </c>
      <c r="E492" s="10">
        <f t="shared" ref="E492" si="2598">C492-C$2</f>
        <v>-7.2550764974744896E-3</v>
      </c>
      <c r="F492" s="5">
        <f t="shared" ref="F492" si="2599">D492^2</f>
        <v>1.5794701036895904E-5</v>
      </c>
      <c r="G492" s="5">
        <f t="shared" ref="G492" si="2600">E492^2</f>
        <v>5.263613498420671E-5</v>
      </c>
      <c r="H492" s="12">
        <f t="array" ref="H492:I493">(1-B$11-B$12)*F$4:G$5 + B$11*J490:K491 + B$12*H490:I491</f>
        <v>6.0765637740657855E-5</v>
      </c>
      <c r="I492" s="12">
        <v>6.7362952530677296E-5</v>
      </c>
      <c r="J492" s="12">
        <f t="array" ref="J492:K493">MMULT(TRANSPOSE(D490:E490),D490:E490)</f>
        <v>5.8444764263035397E-7</v>
      </c>
      <c r="K492" s="12">
        <v>-2.5319942564216388E-5</v>
      </c>
      <c r="L492" s="6">
        <f t="shared" ref="L492" si="2601">SQRT(H492)</f>
        <v>7.7952317310428848E-3</v>
      </c>
      <c r="M492" s="6">
        <f>0</f>
        <v>0</v>
      </c>
      <c r="N492" s="6">
        <f t="array" ref="N492:O493">MMULT(MMULT(MINVERSE(L492:M493),H492:I493),MINVERSE(L492:M493))</f>
        <v>1.0000000000000002</v>
      </c>
      <c r="O492" s="6">
        <v>0.60411187831698188</v>
      </c>
      <c r="P492" s="3">
        <f t="shared" ref="P492" si="2602">SQRT(B$3 + B$4*J490 + B$5*P490^2)</f>
        <v>7.3716879920749136E-3</v>
      </c>
      <c r="Q492" s="1">
        <f t="shared" ref="Q492" si="2603">Q490</f>
        <v>0</v>
      </c>
      <c r="R492" s="12">
        <f t="array" ref="R492:S493">MMULT(MMULT(P492:Q493,N492:O493),P492:Q493)</f>
        <v>5.4341783852501482E-5</v>
      </c>
      <c r="S492" s="12">
        <v>6.2831610168011937E-5</v>
      </c>
      <c r="T492" s="4" cm="1">
        <f t="array" ref="T492">-1/2*(IFERROR(2*LN(2*PI()) + LN(MDETERM(R492:S493)) + MMULT(MMULT(D492:E492,MINVERSE(R492:S493)),TRANSPOSE(D492:E492)),1000000000))</f>
        <v>7.3868943798564626</v>
      </c>
    </row>
    <row r="493" spans="1:20" x14ac:dyDescent="0.25">
      <c r="A493" s="9"/>
      <c r="B493" s="10"/>
      <c r="C493" s="10"/>
      <c r="D493" s="10"/>
      <c r="E493" s="10"/>
      <c r="F493" s="5"/>
      <c r="G493" s="5"/>
      <c r="H493" s="12">
        <v>6.7362952530677296E-5</v>
      </c>
      <c r="I493" s="12">
        <v>2.0462063015705255E-4</v>
      </c>
      <c r="J493" s="12">
        <v>-2.5319942564216388E-5</v>
      </c>
      <c r="K493" s="12">
        <v>1.0969322907521646E-3</v>
      </c>
      <c r="L493" s="6">
        <f>0</f>
        <v>0</v>
      </c>
      <c r="M493" s="6">
        <f t="shared" ref="M493" si="2604">SQRT(I493)</f>
        <v>1.4304566758803027E-2</v>
      </c>
      <c r="N493" s="6">
        <v>0.60411187831698188</v>
      </c>
      <c r="O493" s="6">
        <v>1</v>
      </c>
      <c r="P493" s="1">
        <f t="shared" ref="P493" si="2605">P491</f>
        <v>0</v>
      </c>
      <c r="Q493" s="3">
        <f t="shared" ref="Q493" si="2606">SQRT(C$3 + C$4*K491 + C$5*Q491^2)</f>
        <v>1.4108923183663824E-2</v>
      </c>
      <c r="R493" s="12">
        <v>6.2831610168011937E-5</v>
      </c>
      <c r="S493" s="12">
        <v>1.9906171340252656E-4</v>
      </c>
    </row>
    <row r="494" spans="1:20" x14ac:dyDescent="0.25">
      <c r="A494" s="13">
        <f t="shared" ref="A494" si="2607">A492+1</f>
        <v>240</v>
      </c>
      <c r="B494" s="10" cm="1">
        <f t="array" ref="B494">INDEX(DCC_results!B$17:B$1274,$A494)</f>
        <v>-1.3990361445783139E-2</v>
      </c>
      <c r="C494" s="10" cm="1">
        <f t="array" ref="C494">INDEX(DCC_results!C$17:C$1274,$A494)</f>
        <v>-3.3588838170700575E-3</v>
      </c>
      <c r="D494" s="10">
        <f t="shared" ref="D494" si="2608">B494-B$2</f>
        <v>-1.4736516382818848E-2</v>
      </c>
      <c r="E494" s="10">
        <f t="shared" ref="E494" si="2609">C494-C$2</f>
        <v>-4.9618576973619165E-3</v>
      </c>
      <c r="F494" s="5">
        <f t="shared" ref="F494" si="2610">D494^2</f>
        <v>2.171649151010883E-4</v>
      </c>
      <c r="G494" s="5">
        <f t="shared" ref="G494" si="2611">E494^2</f>
        <v>2.4620031808869701E-5</v>
      </c>
      <c r="H494" s="12">
        <f t="array" ref="H494:I495">(1-B$11-B$12)*F$4:G$5 + B$11*J492:K493 + B$12*H492:I493</f>
        <v>5.7036648733416522E-5</v>
      </c>
      <c r="I494" s="12">
        <v>6.2071163476059698E-5</v>
      </c>
      <c r="J494" s="12">
        <f t="array" ref="J494:K495">MMULT(TRANSPOSE(D492:E492),D492:E492)</f>
        <v>1.5794701036895904E-5</v>
      </c>
      <c r="K494" s="12">
        <v>2.883352243159414E-5</v>
      </c>
      <c r="L494" s="6">
        <f t="shared" ref="L494" si="2612">SQRT(H494)</f>
        <v>7.5522611669232229E-3</v>
      </c>
      <c r="M494" s="6">
        <f>0</f>
        <v>0</v>
      </c>
      <c r="N494" s="6">
        <f t="array" ref="N494:O495">MMULT(MMULT(MINVERSE(L494:M495),H494:I495),MINVERSE(L494:M495))</f>
        <v>0.99999999999999978</v>
      </c>
      <c r="O494" s="6">
        <v>0.48890690602397374</v>
      </c>
      <c r="P494" s="3">
        <f t="shared" ref="P494" si="2613">SQRT(B$3 + B$4*J492 + B$5*P492^2)</f>
        <v>6.8592704440061545E-3</v>
      </c>
      <c r="Q494" s="1">
        <f t="shared" ref="Q494" si="2614">Q492</f>
        <v>0</v>
      </c>
      <c r="R494" s="12">
        <f t="array" ref="R494:S495">MMULT(MMULT(P494:Q495,N494:O495),P494:Q495)</f>
        <v>4.7049591024016379E-5</v>
      </c>
      <c r="S494" s="12">
        <v>5.706262123700058E-5</v>
      </c>
      <c r="T494" s="4" cm="1">
        <f t="array" ref="T494">-1/2*(IFERROR(2*LN(2*PI()) + LN(MDETERM(R494:S495)) + MMULT(MMULT(D494:E494,MINVERSE(R494:S495)),TRANSPOSE(D494:E494)),1000000000))</f>
        <v>4.6683677980604763</v>
      </c>
    </row>
    <row r="495" spans="1:20" x14ac:dyDescent="0.25">
      <c r="A495" s="9"/>
      <c r="B495" s="10"/>
      <c r="C495" s="10"/>
      <c r="D495" s="10"/>
      <c r="E495" s="10"/>
      <c r="F495" s="5"/>
      <c r="G495" s="5"/>
      <c r="H495" s="12">
        <v>6.2071163476059698E-5</v>
      </c>
      <c r="I495" s="12">
        <v>2.8260082679542112E-4</v>
      </c>
      <c r="J495" s="12">
        <v>2.883352243159414E-5</v>
      </c>
      <c r="K495" s="12">
        <v>5.263613498420671E-5</v>
      </c>
      <c r="L495" s="6">
        <f>0</f>
        <v>0</v>
      </c>
      <c r="M495" s="6">
        <f t="shared" ref="M495" si="2615">SQRT(I495)</f>
        <v>1.6810735462656629E-2</v>
      </c>
      <c r="N495" s="6">
        <v>0.48890690602397374</v>
      </c>
      <c r="O495" s="6">
        <v>0.99999999999999978</v>
      </c>
      <c r="P495" s="1">
        <f t="shared" ref="P495" si="2616">P493</f>
        <v>0</v>
      </c>
      <c r="Q495" s="3">
        <f t="shared" ref="Q495" si="2617">SQRT(C$3 + C$4*K493 + C$5*Q493^2)</f>
        <v>1.7015613777570503E-2</v>
      </c>
      <c r="R495" s="12">
        <v>5.706262123700058E-5</v>
      </c>
      <c r="S495" s="12">
        <v>2.8953111222744705E-4</v>
      </c>
    </row>
    <row r="496" spans="1:20" x14ac:dyDescent="0.25">
      <c r="A496" s="13">
        <f t="shared" ref="A496" si="2618">A494+1</f>
        <v>241</v>
      </c>
      <c r="B496" s="10" cm="1">
        <f t="array" ref="B496">INDEX(DCC_results!B$17:B$1274,$A496)</f>
        <v>-1.1207397957936904E-2</v>
      </c>
      <c r="C496" s="10" cm="1">
        <f t="array" ref="C496">INDEX(DCC_results!C$17:C$1274,$A496)</f>
        <v>-2.9208468717594194E-2</v>
      </c>
      <c r="D496" s="10">
        <f t="shared" ref="D496" si="2619">B496-B$2</f>
        <v>-1.1953552894972613E-2</v>
      </c>
      <c r="E496" s="10">
        <f t="shared" ref="E496" si="2620">C496-C$2</f>
        <v>-3.0811442597886055E-2</v>
      </c>
      <c r="F496" s="5">
        <f t="shared" ref="F496" si="2621">D496^2</f>
        <v>1.4288742681290814E-4</v>
      </c>
      <c r="G496" s="5">
        <f t="shared" ref="G496" si="2622">E496^2</f>
        <v>9.4934499496282737E-4</v>
      </c>
      <c r="H496" s="12">
        <f t="array" ref="H496:I497">(1-B$11-B$12)*F$4:G$5 + B$11*J494:K495 + B$12*H494:I495</f>
        <v>5.5682327764655789E-5</v>
      </c>
      <c r="I496" s="12">
        <v>6.2658020443433576E-5</v>
      </c>
      <c r="J496" s="12">
        <f t="array" ref="J496:K497">MMULT(TRANSPOSE(D494:E494),D494:E494)</f>
        <v>2.171649151010883E-4</v>
      </c>
      <c r="K496" s="12">
        <v>7.3120497246389684E-5</v>
      </c>
      <c r="L496" s="6">
        <f t="shared" ref="L496" si="2623">SQRT(H496)</f>
        <v>7.4620592174449935E-3</v>
      </c>
      <c r="M496" s="6">
        <f>0</f>
        <v>0</v>
      </c>
      <c r="N496" s="6">
        <f t="array" ref="N496:O497">MMULT(MMULT(MINVERSE(L496:M497),H496:I497),MINVERSE(L496:M497))</f>
        <v>1</v>
      </c>
      <c r="O496" s="6">
        <v>0.52585225906198807</v>
      </c>
      <c r="P496" s="3">
        <f t="shared" ref="P496" si="2624">SQRT(B$3 + B$4*J494 + B$5*P494^2)</f>
        <v>6.6374839388899445E-3</v>
      </c>
      <c r="Q496" s="1">
        <f t="shared" ref="Q496" si="2625">Q494</f>
        <v>0</v>
      </c>
      <c r="R496" s="12">
        <f t="array" ref="R496:S497">MMULT(MMULT(P496:Q497,N496:O497),P496:Q497)</f>
        <v>4.4056193039021975E-5</v>
      </c>
      <c r="S496" s="12">
        <v>5.6446161630795941E-5</v>
      </c>
      <c r="T496" s="4" cm="1">
        <f t="array" ref="T496">-1/2*(IFERROR(2*LN(2*PI()) + LN(MDETERM(R496:S497)) + MMULT(MMULT(D496:E496,MINVERSE(R496:S497)),TRANSPOSE(D496:E496)),1000000000))</f>
        <v>5.2072634697992592</v>
      </c>
    </row>
    <row r="497" spans="1:20" x14ac:dyDescent="0.25">
      <c r="A497" s="9"/>
      <c r="B497" s="10"/>
      <c r="C497" s="10"/>
      <c r="D497" s="10"/>
      <c r="E497" s="10"/>
      <c r="F497" s="5"/>
      <c r="G497" s="5"/>
      <c r="H497" s="12">
        <v>6.2658020443433576E-5</v>
      </c>
      <c r="I497" s="12">
        <v>2.549813814909502E-4</v>
      </c>
      <c r="J497" s="12">
        <v>7.3120497246389684E-5</v>
      </c>
      <c r="K497" s="12">
        <v>2.4620031808869701E-5</v>
      </c>
      <c r="L497" s="6">
        <f>0</f>
        <v>0</v>
      </c>
      <c r="M497" s="6">
        <f t="shared" ref="M497" si="2626">SQRT(I497)</f>
        <v>1.5968136443898211E-2</v>
      </c>
      <c r="N497" s="6">
        <v>0.52585225906198807</v>
      </c>
      <c r="O497" s="6">
        <v>1</v>
      </c>
      <c r="P497" s="1">
        <f t="shared" ref="P497" si="2627">P495</f>
        <v>0</v>
      </c>
      <c r="Q497" s="3">
        <f t="shared" ref="Q497" si="2628">SQRT(C$3 + C$4*K495 + C$5*Q495^2)</f>
        <v>1.6172128661502274E-2</v>
      </c>
      <c r="R497" s="12">
        <v>5.6446161630795934E-5</v>
      </c>
      <c r="S497" s="12">
        <v>2.6153774544418332E-4</v>
      </c>
    </row>
    <row r="498" spans="1:20" x14ac:dyDescent="0.25">
      <c r="A498" s="13">
        <f t="shared" ref="A498" si="2629">A496+1</f>
        <v>242</v>
      </c>
      <c r="B498" s="10" cm="1">
        <f t="array" ref="B498">INDEX(DCC_results!B$17:B$1274,$A498)</f>
        <v>1.4903313824738973E-2</v>
      </c>
      <c r="C498" s="10" cm="1">
        <f t="array" ref="C498">INDEX(DCC_results!C$17:C$1274,$A498)</f>
        <v>1.6378886109271518E-2</v>
      </c>
      <c r="D498" s="10">
        <f t="shared" ref="D498" si="2630">B498-B$2</f>
        <v>1.4157158887703265E-2</v>
      </c>
      <c r="E498" s="10">
        <f t="shared" ref="E498" si="2631">C498-C$2</f>
        <v>1.4775912228979659E-2</v>
      </c>
      <c r="F498" s="5">
        <f t="shared" ref="F498" si="2632">D498^2</f>
        <v>2.0042514777167554E-4</v>
      </c>
      <c r="G498" s="5">
        <f t="shared" ref="G498" si="2633">E498^2</f>
        <v>2.1832758219851063E-4</v>
      </c>
      <c r="H498" s="12">
        <f t="array" ref="H498:I499">(1-B$11-B$12)*F$4:G$5 + B$11*J496:K497 + B$12*H496:I497</f>
        <v>7.0276488591634385E-5</v>
      </c>
      <c r="I498" s="12">
        <v>6.6466977949716904E-5</v>
      </c>
      <c r="J498" s="12">
        <f t="array" ref="J498:K499">MMULT(TRANSPOSE(D496:E496),D496:E496)</f>
        <v>1.4288742681290814E-4</v>
      </c>
      <c r="K498" s="12">
        <v>3.6830620886424333E-4</v>
      </c>
      <c r="L498" s="6">
        <f t="shared" ref="L498" si="2634">SQRT(H498)</f>
        <v>8.383107335089679E-3</v>
      </c>
      <c r="M498" s="6">
        <f>0</f>
        <v>0</v>
      </c>
      <c r="N498" s="6">
        <f t="array" ref="N498:O499">MMULT(MMULT(MINVERSE(L498:M499),H498:I499),MINVERSE(L498:M499))</f>
        <v>0.99999999999999989</v>
      </c>
      <c r="O498" s="6">
        <v>0.51818755533261829</v>
      </c>
      <c r="P498" s="3">
        <f t="shared" ref="P498" si="2635">SQRT(B$3 + B$4*J496 + B$5*P496^2)</f>
        <v>8.5595945739184373E-3</v>
      </c>
      <c r="Q498" s="1">
        <f t="shared" ref="Q498" si="2636">Q496</f>
        <v>0</v>
      </c>
      <c r="R498" s="12">
        <f t="array" ref="R498:S499">MMULT(MMULT(P498:Q499,N498:O499),P498:Q499)</f>
        <v>7.3266659269853945E-5</v>
      </c>
      <c r="S498" s="12">
        <v>6.8248837321054507E-5</v>
      </c>
      <c r="T498" s="4" cm="1">
        <f t="array" ref="T498">-1/2*(IFERROR(2*LN(2*PI()) + LN(MDETERM(R498:S499)) + MMULT(MMULT(D498:E498,MINVERSE(R498:S499)),TRANSPOSE(D498:E498)),1000000000))</f>
        <v>5.8783344425163184</v>
      </c>
    </row>
    <row r="499" spans="1:20" x14ac:dyDescent="0.25">
      <c r="A499" s="9"/>
      <c r="B499" s="10"/>
      <c r="C499" s="10"/>
      <c r="D499" s="10"/>
      <c r="E499" s="10"/>
      <c r="F499" s="5"/>
      <c r="G499" s="5"/>
      <c r="H499" s="12">
        <v>6.6466977949716904E-5</v>
      </c>
      <c r="I499" s="12">
        <v>2.3411425325994215E-4</v>
      </c>
      <c r="J499" s="12">
        <v>3.6830620886424333E-4</v>
      </c>
      <c r="K499" s="12">
        <v>9.4934499496282737E-4</v>
      </c>
      <c r="L499" s="6">
        <f>0</f>
        <v>0</v>
      </c>
      <c r="M499" s="6">
        <f t="shared" ref="M499" si="2637">SQRT(I499)</f>
        <v>1.5300792569665865E-2</v>
      </c>
      <c r="N499" s="6">
        <v>0.51818755533261829</v>
      </c>
      <c r="O499" s="6">
        <v>1</v>
      </c>
      <c r="P499" s="1">
        <f t="shared" ref="P499" si="2638">P497</f>
        <v>0</v>
      </c>
      <c r="Q499" s="3">
        <f t="shared" ref="Q499" si="2639">SQRT(C$3 + C$4*K497 + C$5*Q497^2)</f>
        <v>1.5387040027923219E-2</v>
      </c>
      <c r="R499" s="12">
        <v>6.8248837321054507E-5</v>
      </c>
      <c r="S499" s="12">
        <v>2.3676100082091136E-4</v>
      </c>
    </row>
    <row r="500" spans="1:20" x14ac:dyDescent="0.25">
      <c r="A500" s="13">
        <f t="shared" ref="A500" si="2640">A498+1</f>
        <v>243</v>
      </c>
      <c r="B500" s="10" cm="1">
        <f t="array" ref="B500">INDEX(DCC_results!B$17:B$1274,$A500)</f>
        <v>-1.3393792099123392E-3</v>
      </c>
      <c r="C500" s="10" cm="1">
        <f t="array" ref="C500">INDEX(DCC_results!C$17:C$1274,$A500)</f>
        <v>-4.2914345769837769E-3</v>
      </c>
      <c r="D500" s="10">
        <f t="shared" ref="D500" si="2641">B500-B$2</f>
        <v>-2.0855341469480475E-3</v>
      </c>
      <c r="E500" s="10">
        <f t="shared" ref="E500" si="2642">C500-C$2</f>
        <v>-5.894408457275636E-3</v>
      </c>
      <c r="F500" s="5">
        <f t="shared" ref="F500" si="2643">D500^2</f>
        <v>4.3494526780863204E-6</v>
      </c>
      <c r="G500" s="5">
        <f t="shared" ref="G500" si="2644">E500^2</f>
        <v>3.4744051061202546E-5</v>
      </c>
      <c r="H500" s="12">
        <f t="array" ref="H500:I501">(1-B$11-B$12)*F$4:G$5 + B$11*J498:K499 + B$12*H498:I499</f>
        <v>7.4440780194770685E-5</v>
      </c>
      <c r="I500" s="12">
        <v>9.1785288675114211E-5</v>
      </c>
      <c r="J500" s="12">
        <f t="array" ref="J500:K501">MMULT(TRANSPOSE(D498:E498),D498:E498)</f>
        <v>2.0042514777167554E-4</v>
      </c>
      <c r="K500" s="12">
        <v>2.0918493713642272E-4</v>
      </c>
      <c r="L500" s="6">
        <f t="shared" ref="L500" si="2645">SQRT(H500)</f>
        <v>8.6279070576108247E-3</v>
      </c>
      <c r="M500" s="6">
        <f>0</f>
        <v>0</v>
      </c>
      <c r="N500" s="6">
        <f t="array" ref="N500:O501">MMULT(MMULT(MINVERSE(L500:M501),H500:I501),MINVERSE(L500:M501))</f>
        <v>1.0000000000000002</v>
      </c>
      <c r="O500" s="6">
        <v>0.62339585875253845</v>
      </c>
      <c r="P500" s="3">
        <f t="shared" ref="P500" si="2646">SQRT(B$3 + B$4*J498 + B$5*P498^2)</f>
        <v>9.1200261936864053E-3</v>
      </c>
      <c r="Q500" s="1">
        <f t="shared" ref="Q500" si="2647">Q498</f>
        <v>0</v>
      </c>
      <c r="R500" s="12">
        <f t="array" ref="R500:S501">MMULT(MMULT(P500:Q501,N500:O501),P500:Q501)</f>
        <v>8.317487777352616E-5</v>
      </c>
      <c r="S500" s="12">
        <v>9.933190636966506E-5</v>
      </c>
      <c r="T500" s="4" cm="1">
        <f t="array" ref="T500">-1/2*(IFERROR(2*LN(2*PI()) + LN(MDETERM(R500:S501)) + MMULT(MMULT(D500:E500,MINVERSE(R500:S501)),TRANSPOSE(D500:E500)),1000000000))</f>
        <v>7.0954271422948239</v>
      </c>
    </row>
    <row r="501" spans="1:20" x14ac:dyDescent="0.25">
      <c r="A501" s="9"/>
      <c r="B501" s="10"/>
      <c r="C501" s="10"/>
      <c r="D501" s="10"/>
      <c r="E501" s="10"/>
      <c r="F501" s="5"/>
      <c r="G501" s="5"/>
      <c r="H501" s="12">
        <v>9.1785288675114211E-5</v>
      </c>
      <c r="I501" s="12">
        <v>2.9121075766590709E-4</v>
      </c>
      <c r="J501" s="12">
        <v>2.0918493713642272E-4</v>
      </c>
      <c r="K501" s="12">
        <v>2.1832758219851063E-4</v>
      </c>
      <c r="L501" s="6">
        <f>0</f>
        <v>0</v>
      </c>
      <c r="M501" s="6">
        <f t="shared" ref="M501" si="2648">SQRT(I501)</f>
        <v>1.7064898407723003E-2</v>
      </c>
      <c r="N501" s="6">
        <v>0.62339585875253845</v>
      </c>
      <c r="O501" s="6">
        <v>1</v>
      </c>
      <c r="P501" s="1">
        <f t="shared" ref="P501" si="2649">P499</f>
        <v>0</v>
      </c>
      <c r="Q501" s="3">
        <f t="shared" ref="Q501" si="2650">SQRT(C$3 + C$4*K499 + C$5*Q499^2)</f>
        <v>1.74714428484984E-2</v>
      </c>
      <c r="R501" s="12">
        <v>9.9331906369665073E-5</v>
      </c>
      <c r="S501" s="12">
        <v>3.052513152083459E-4</v>
      </c>
    </row>
    <row r="502" spans="1:20" x14ac:dyDescent="0.25">
      <c r="A502" s="13">
        <f t="shared" ref="A502" si="2651">A500+1</f>
        <v>244</v>
      </c>
      <c r="B502" s="10" cm="1">
        <f t="array" ref="B502">INDEX(DCC_results!B$17:B$1274,$A502)</f>
        <v>1.6162384658902518E-2</v>
      </c>
      <c r="C502" s="10" cm="1">
        <f t="array" ref="C502">INDEX(DCC_results!C$17:C$1274,$A502)</f>
        <v>3.1665017796991268E-2</v>
      </c>
      <c r="D502" s="10">
        <f t="shared" ref="D502" si="2652">B502-B$2</f>
        <v>1.5416229721866809E-2</v>
      </c>
      <c r="E502" s="10">
        <f t="shared" ref="E502" si="2653">C502-C$2</f>
        <v>3.0062043916699407E-2</v>
      </c>
      <c r="F502" s="5">
        <f t="shared" ref="F502" si="2654">D502^2</f>
        <v>2.376601388373696E-4</v>
      </c>
      <c r="G502" s="5">
        <f t="shared" ref="G502" si="2655">E502^2</f>
        <v>9.0372648444956389E-4</v>
      </c>
      <c r="H502" s="12">
        <f t="array" ref="H502:I503">(1-B$11-B$12)*F$4:G$5 + B$11*J500:K501 + B$12*H500:I501</f>
        <v>8.1693750281669535E-5</v>
      </c>
      <c r="I502" s="12">
        <v>9.6678455422810112E-5</v>
      </c>
      <c r="J502" s="12">
        <f t="array" ref="J502:K503">MMULT(TRANSPOSE(D500:E500),D500:E500)</f>
        <v>4.3494526780863204E-6</v>
      </c>
      <c r="K502" s="12">
        <v>1.22929901137077E-5</v>
      </c>
      <c r="L502" s="6">
        <f t="shared" ref="L502" si="2656">SQRT(H502)</f>
        <v>9.0384595082165162E-3</v>
      </c>
      <c r="M502" s="6">
        <f>0</f>
        <v>0</v>
      </c>
      <c r="N502" s="6">
        <f t="array" ref="N502:O503">MMULT(MMULT(MINVERSE(L502:M503),H502:I503),MINVERSE(L502:M503))</f>
        <v>0.99999999999999989</v>
      </c>
      <c r="O502" s="6">
        <v>0.64668920103218808</v>
      </c>
      <c r="P502" s="3">
        <f t="shared" ref="P502" si="2657">SQRT(B$3 + B$4*J500 + B$5*P500^2)</f>
        <v>9.9720533448745905E-3</v>
      </c>
      <c r="Q502" s="1">
        <f t="shared" ref="Q502" si="2658">Q500</f>
        <v>0</v>
      </c>
      <c r="R502" s="12">
        <f t="array" ref="R502:S503">MMULT(MMULT(P502:Q503,N502:O503),P502:Q503)</f>
        <v>9.9441847913024487E-5</v>
      </c>
      <c r="S502" s="12">
        <v>1.0976861719738175E-4</v>
      </c>
      <c r="T502" s="4" cm="1">
        <f t="array" ref="T502">-1/2*(IFERROR(2*LN(2*PI()) + LN(MDETERM(R502:S503)) + MMULT(MMULT(D502:E502,MINVERSE(R502:S503)),TRANSPOSE(D502:E502)),1000000000))</f>
        <v>5.4144582819035127</v>
      </c>
    </row>
    <row r="503" spans="1:20" x14ac:dyDescent="0.25">
      <c r="A503" s="9"/>
      <c r="B503" s="10"/>
      <c r="C503" s="10"/>
      <c r="D503" s="10"/>
      <c r="E503" s="10"/>
      <c r="F503" s="5"/>
      <c r="G503" s="5"/>
      <c r="H503" s="12">
        <v>9.6678455422810112E-5</v>
      </c>
      <c r="I503" s="12">
        <v>2.7357685682412775E-4</v>
      </c>
      <c r="J503" s="12">
        <v>1.22929901137077E-5</v>
      </c>
      <c r="K503" s="12">
        <v>3.4744051061202546E-5</v>
      </c>
      <c r="L503" s="6">
        <f>0</f>
        <v>0</v>
      </c>
      <c r="M503" s="6">
        <f t="shared" ref="M503" si="2659">SQRT(I503)</f>
        <v>1.6540158911695128E-2</v>
      </c>
      <c r="N503" s="6">
        <v>0.64668920103218797</v>
      </c>
      <c r="O503" s="6">
        <v>0.99999999999999978</v>
      </c>
      <c r="P503" s="1">
        <f t="shared" ref="P503" si="2660">P501</f>
        <v>0</v>
      </c>
      <c r="Q503" s="3">
        <f t="shared" ref="Q503" si="2661">SQRT(C$3 + C$4*K501 + C$5*Q501^2)</f>
        <v>1.7021506359328097E-2</v>
      </c>
      <c r="R503" s="12">
        <v>1.0976861719738173E-4</v>
      </c>
      <c r="S503" s="12">
        <v>2.897316787406468E-4</v>
      </c>
    </row>
    <row r="504" spans="1:20" x14ac:dyDescent="0.25">
      <c r="A504" s="13">
        <f t="shared" ref="A504" si="2662">A502+1</f>
        <v>245</v>
      </c>
      <c r="B504" s="10" cm="1">
        <f t="array" ref="B504">INDEX(DCC_results!B$17:B$1274,$A504)</f>
        <v>-1.1230670288638889E-3</v>
      </c>
      <c r="C504" s="10" cm="1">
        <f t="array" ref="C504">INDEX(DCC_results!C$17:C$1274,$A504)</f>
        <v>1.270355529030609E-2</v>
      </c>
      <c r="D504" s="10">
        <f t="shared" ref="D504" si="2663">B504-B$2</f>
        <v>-1.8692219658995972E-3</v>
      </c>
      <c r="E504" s="10">
        <f t="shared" ref="E504" si="2664">C504-C$2</f>
        <v>1.1100581410014231E-2</v>
      </c>
      <c r="F504" s="5">
        <f t="shared" ref="F504" si="2665">D504^2</f>
        <v>3.4939907578015551E-6</v>
      </c>
      <c r="G504" s="5">
        <f t="shared" ref="G504" si="2666">E504^2</f>
        <v>1.2322290764035353E-4</v>
      </c>
      <c r="H504" s="12">
        <f t="array" ref="H504:I505">(1-B$11-B$12)*F$4:G$5 + B$11*J502:K503 + B$12*H502:I503</f>
        <v>7.1503093287297994E-5</v>
      </c>
      <c r="I504" s="12">
        <v>8.4826422994996456E-5</v>
      </c>
      <c r="J504" s="12">
        <f t="array" ref="J504:K505">MMULT(TRANSPOSE(D502:E502),D502:E502)</f>
        <v>2.376601388373696E-4</v>
      </c>
      <c r="K504" s="12">
        <v>4.6344337492868669E-4</v>
      </c>
      <c r="L504" s="6">
        <f t="shared" ref="L504" si="2667">SQRT(H504)</f>
        <v>8.455950170577993E-3</v>
      </c>
      <c r="M504" s="6">
        <f>0</f>
        <v>0</v>
      </c>
      <c r="N504" s="6">
        <f t="array" ref="N504:O505">MMULT(MMULT(MINVERSE(L504:M505),H504:I505),MINVERSE(L504:M505))</f>
        <v>1</v>
      </c>
      <c r="O504" s="6">
        <v>0.63766051967188209</v>
      </c>
      <c r="P504" s="3">
        <f t="shared" ref="P504" si="2668">SQRT(B$3 + B$4*J502 + B$5*P502^2)</f>
        <v>8.9902743416364859E-3</v>
      </c>
      <c r="Q504" s="1">
        <f t="shared" ref="Q504" si="2669">Q502</f>
        <v>0</v>
      </c>
      <c r="R504" s="12">
        <f t="array" ref="R504:S505">MMULT(MMULT(P504:Q505,N504:O505),P504:Q505)</f>
        <v>8.0825032737887352E-5</v>
      </c>
      <c r="S504" s="12">
        <v>9.2436342236631742E-5</v>
      </c>
      <c r="T504" s="4" cm="1">
        <f t="array" ref="T504">-1/2*(IFERROR(2*LN(2*PI()) + LN(MDETERM(R504:S505)) + MMULT(MMULT(D504:E504,MINVERSE(R504:S505)),TRANSPOSE(D504:E504)),1000000000))</f>
        <v>6.6725172571090745</v>
      </c>
    </row>
    <row r="505" spans="1:20" x14ac:dyDescent="0.25">
      <c r="A505" s="9"/>
      <c r="B505" s="10"/>
      <c r="C505" s="10"/>
      <c r="D505" s="10"/>
      <c r="E505" s="10"/>
      <c r="F505" s="5"/>
      <c r="G505" s="5"/>
      <c r="H505" s="12">
        <v>8.4826422994996456E-5</v>
      </c>
      <c r="I505" s="12">
        <v>2.4749043554738419E-4</v>
      </c>
      <c r="J505" s="12">
        <v>4.6344337492868669E-4</v>
      </c>
      <c r="K505" s="12">
        <v>9.0372648444956389E-4</v>
      </c>
      <c r="L505" s="6">
        <f>0</f>
        <v>0</v>
      </c>
      <c r="M505" s="6">
        <f t="shared" ref="M505" si="2670">SQRT(I505)</f>
        <v>1.5731828741356937E-2</v>
      </c>
      <c r="N505" s="6">
        <v>0.6376605196718822</v>
      </c>
      <c r="O505" s="6">
        <v>1</v>
      </c>
      <c r="P505" s="1">
        <f t="shared" ref="P505" si="2671">P503</f>
        <v>0</v>
      </c>
      <c r="Q505" s="3">
        <f t="shared" ref="Q505" si="2672">SQRT(C$3 + C$4*K503 + C$5*Q503^2)</f>
        <v>1.6124278045721144E-2</v>
      </c>
      <c r="R505" s="12">
        <v>9.2436342236631755E-5</v>
      </c>
      <c r="S505" s="12">
        <v>2.5999234249572488E-4</v>
      </c>
    </row>
    <row r="506" spans="1:20" x14ac:dyDescent="0.25">
      <c r="A506" s="13">
        <f t="shared" ref="A506" si="2673">A504+1</f>
        <v>246</v>
      </c>
      <c r="B506" s="10" cm="1">
        <f t="array" ref="B506">INDEX(DCC_results!B$17:B$1274,$A506)</f>
        <v>3.8102285176146999E-3</v>
      </c>
      <c r="C506" s="10" cm="1">
        <f t="array" ref="C506">INDEX(DCC_results!C$17:C$1274,$A506)</f>
        <v>4.3778750631420227E-3</v>
      </c>
      <c r="D506" s="10">
        <f t="shared" ref="D506" si="2674">B506-B$2</f>
        <v>3.0640735805789916E-3</v>
      </c>
      <c r="E506" s="10">
        <f t="shared" ref="E506" si="2675">C506-C$2</f>
        <v>2.7749011828501632E-3</v>
      </c>
      <c r="F506" s="5">
        <f t="shared" ref="F506" si="2676">D506^2</f>
        <v>9.3885469072021622E-6</v>
      </c>
      <c r="G506" s="5">
        <f t="shared" ref="G506" si="2677">E506^2</f>
        <v>7.7000765745832348E-6</v>
      </c>
      <c r="H506" s="12">
        <f t="array" ref="H506:I507">(1-B$11-B$12)*F$4:G$5 + B$11*J504:K505 + B$12*H504:I505</f>
        <v>8.2572013753725774E-5</v>
      </c>
      <c r="I506" s="12">
        <v>1.1155015506938728E-4</v>
      </c>
      <c r="J506" s="12">
        <f t="array" ref="J506:K507">MMULT(TRANSPOSE(D504:E504),D504:E504)</f>
        <v>3.4939907578015551E-6</v>
      </c>
      <c r="K506" s="12">
        <v>-2.0749450605855323E-5</v>
      </c>
      <c r="L506" s="6">
        <f t="shared" ref="L506" si="2678">SQRT(H506)</f>
        <v>9.0869144242545705E-3</v>
      </c>
      <c r="M506" s="6">
        <f>0</f>
        <v>0</v>
      </c>
      <c r="N506" s="6">
        <f t="array" ref="N506:O507">MMULT(MMULT(MINVERSE(L506:M507),H506:I507),MINVERSE(L506:M507))</f>
        <v>1</v>
      </c>
      <c r="O506" s="6">
        <v>0.71261146970920985</v>
      </c>
      <c r="P506" s="3">
        <f t="shared" ref="P506" si="2679">SQRT(B$3 + B$4*J504 + B$5*P504^2)</f>
        <v>1.0174537535191623E-2</v>
      </c>
      <c r="Q506" s="1">
        <f t="shared" ref="Q506" si="2680">Q504</f>
        <v>0</v>
      </c>
      <c r="R506" s="12">
        <f t="array" ref="R506:S507">MMULT(MMULT(P506:Q507,N506:O507),P506:Q507)</f>
        <v>1.0352121405502322E-4</v>
      </c>
      <c r="S506" s="12">
        <v>1.2954969211528136E-4</v>
      </c>
      <c r="T506" s="4" cm="1">
        <f t="array" ref="T506">-1/2*(IFERROR(2*LN(2*PI()) + LN(MDETERM(R506:S507)) + MMULT(MMULT(D506:E506,MINVERSE(R506:S507)),TRANSPOSE(D506:E506)),1000000000))</f>
        <v>7.0802819729909459</v>
      </c>
    </row>
    <row r="507" spans="1:20" x14ac:dyDescent="0.25">
      <c r="A507" s="9"/>
      <c r="B507" s="10"/>
      <c r="C507" s="10"/>
      <c r="D507" s="10"/>
      <c r="E507" s="10"/>
      <c r="F507" s="5"/>
      <c r="G507" s="5"/>
      <c r="H507" s="12">
        <v>1.1155015506938728E-4</v>
      </c>
      <c r="I507" s="12">
        <v>2.9675760956298779E-4</v>
      </c>
      <c r="J507" s="12">
        <v>-2.0749450605855323E-5</v>
      </c>
      <c r="K507" s="12">
        <v>1.2322290764035353E-4</v>
      </c>
      <c r="L507" s="6">
        <f>0</f>
        <v>0</v>
      </c>
      <c r="M507" s="6">
        <f t="shared" ref="M507" si="2681">SQRT(I507)</f>
        <v>1.7226654044328743E-2</v>
      </c>
      <c r="N507" s="6">
        <v>0.71261146970920985</v>
      </c>
      <c r="O507" s="6">
        <v>0.99999999999999978</v>
      </c>
      <c r="P507" s="1">
        <f t="shared" ref="P507" si="2682">P505</f>
        <v>0</v>
      </c>
      <c r="Q507" s="3">
        <f t="shared" ref="Q507" si="2683">SQRT(C$3 + C$4*K505 + C$5*Q505^2)</f>
        <v>1.7867710149395477E-2</v>
      </c>
      <c r="R507" s="12">
        <v>1.2954969211528136E-4</v>
      </c>
      <c r="S507" s="12">
        <v>3.192550659828101E-4</v>
      </c>
    </row>
    <row r="508" spans="1:20" x14ac:dyDescent="0.25">
      <c r="A508" s="13">
        <f t="shared" ref="A508" si="2684">A506+1</f>
        <v>247</v>
      </c>
      <c r="B508" s="10" cm="1">
        <f t="array" ref="B508">INDEX(DCC_results!B$17:B$1274,$A508)</f>
        <v>-1.2349401915593416E-3</v>
      </c>
      <c r="C508" s="10" cm="1">
        <f t="array" ref="C508">INDEX(DCC_results!C$17:C$1274,$A508)</f>
        <v>-1.2992489086588788E-2</v>
      </c>
      <c r="D508" s="10">
        <f t="shared" ref="D508" si="2685">B508-B$2</f>
        <v>-1.98109512859505E-3</v>
      </c>
      <c r="E508" s="10">
        <f t="shared" ref="E508" si="2686">C508-C$2</f>
        <v>-1.4595462966880647E-2</v>
      </c>
      <c r="F508" s="5">
        <f t="shared" ref="F508" si="2687">D508^2</f>
        <v>3.9247379085430377E-6</v>
      </c>
      <c r="G508" s="5">
        <f t="shared" ref="G508" si="2688">E508^2</f>
        <v>2.1302753921758442E-4</v>
      </c>
      <c r="H508" s="12">
        <f t="array" ref="H508:I509">(1-B$11-B$12)*F$4:G$5 + B$11*J506:K507 + B$12*H506:I507</f>
        <v>7.203212103590003E-5</v>
      </c>
      <c r="I508" s="12">
        <v>9.2355053949523918E-5</v>
      </c>
      <c r="J508" s="12">
        <f t="array" ref="J508:K509">MMULT(TRANSPOSE(D506:E506),D506:E506)</f>
        <v>9.3885469072021622E-6</v>
      </c>
      <c r="K508" s="12">
        <v>8.5025014030885781E-6</v>
      </c>
      <c r="L508" s="6">
        <f t="shared" ref="L508" si="2689">SQRT(H508)</f>
        <v>8.4871739133765851E-3</v>
      </c>
      <c r="M508" s="6">
        <f>0</f>
        <v>0</v>
      </c>
      <c r="N508" s="6">
        <f t="array" ref="N508:O509">MMULT(MMULT(MINVERSE(L508:M509),H508:I509),MINVERSE(L508:M509))</f>
        <v>1.0000000000000002</v>
      </c>
      <c r="O508" s="6">
        <v>0.66223023637393275</v>
      </c>
      <c r="P508" s="3">
        <f t="shared" ref="P508" si="2690">SQRT(B$3 + B$4*J506 + B$5*P506^2)</f>
        <v>9.1484149198852813E-3</v>
      </c>
      <c r="Q508" s="1">
        <f t="shared" ref="Q508" si="2691">Q506</f>
        <v>0</v>
      </c>
      <c r="R508" s="12">
        <f t="array" ref="R508:S509">MMULT(MMULT(P508:Q509,N508:O509),P508:Q509)</f>
        <v>8.3693495546379633E-5</v>
      </c>
      <c r="S508" s="12">
        <v>1.0347829125450828E-4</v>
      </c>
      <c r="T508" s="4" cm="1">
        <f t="array" ref="T508">-1/2*(IFERROR(2*LN(2*PI()) + LN(MDETERM(R508:S509)) + MMULT(MMULT(D508:E508,MINVERSE(R508:S509)),TRANSPOSE(D508:E508)),1000000000))</f>
        <v>6.7409593646195818</v>
      </c>
    </row>
    <row r="509" spans="1:20" x14ac:dyDescent="0.25">
      <c r="A509" s="9"/>
      <c r="B509" s="10"/>
      <c r="C509" s="10"/>
      <c r="D509" s="10"/>
      <c r="E509" s="10"/>
      <c r="F509" s="5"/>
      <c r="G509" s="5"/>
      <c r="H509" s="12">
        <v>9.2355053949523918E-5</v>
      </c>
      <c r="I509" s="12">
        <v>2.7000830186937614E-4</v>
      </c>
      <c r="J509" s="12">
        <v>8.5025014030885781E-6</v>
      </c>
      <c r="K509" s="12">
        <v>7.7000765745832348E-6</v>
      </c>
      <c r="L509" s="6">
        <f>0</f>
        <v>0</v>
      </c>
      <c r="M509" s="6">
        <f t="shared" ref="M509" si="2692">SQRT(I509)</f>
        <v>1.6431929341053537E-2</v>
      </c>
      <c r="N509" s="6">
        <v>0.66223023637393275</v>
      </c>
      <c r="O509" s="6">
        <v>1</v>
      </c>
      <c r="P509" s="1">
        <f t="shared" ref="P509" si="2693">P507</f>
        <v>0</v>
      </c>
      <c r="Q509" s="3">
        <f t="shared" ref="Q509" si="2694">SQRT(C$3 + C$4*K507 + C$5*Q507^2)</f>
        <v>1.7080256525689359E-2</v>
      </c>
      <c r="R509" s="12">
        <v>1.0347829125450826E-4</v>
      </c>
      <c r="S509" s="12">
        <v>2.9173516298335392E-4</v>
      </c>
    </row>
    <row r="510" spans="1:20" x14ac:dyDescent="0.25">
      <c r="A510" s="13">
        <f t="shared" ref="A510" si="2695">A508+1</f>
        <v>248</v>
      </c>
      <c r="B510" s="10" cm="1">
        <f t="array" ref="B510">INDEX(DCC_results!B$17:B$1274,$A510)</f>
        <v>1.2220896294909966E-3</v>
      </c>
      <c r="C510" s="10" cm="1">
        <f t="array" ref="C510">INDEX(DCC_results!C$17:C$1274,$A510)</f>
        <v>9.5965690021231342E-3</v>
      </c>
      <c r="D510" s="10">
        <f t="shared" ref="D510" si="2696">B510-B$2</f>
        <v>4.7593469245528833E-4</v>
      </c>
      <c r="E510" s="10">
        <f t="shared" ref="E510" si="2697">C510-C$2</f>
        <v>7.9935951218312751E-3</v>
      </c>
      <c r="F510" s="5">
        <f t="shared" ref="F510" si="2698">D510^2</f>
        <v>2.2651383148250989E-7</v>
      </c>
      <c r="G510" s="5">
        <f t="shared" ref="G510" si="2699">E510^2</f>
        <v>6.3897562971764762E-5</v>
      </c>
      <c r="H510" s="12">
        <f t="array" ref="H510:I511">(1-B$11-B$12)*F$4:G$5 + B$11*J508:K509 + B$12*H508:I509</f>
        <v>6.5346595459372437E-5</v>
      </c>
      <c r="I510" s="12">
        <v>8.1605826576396849E-5</v>
      </c>
      <c r="J510" s="12">
        <f t="array" ref="J510:K511">MMULT(TRANSPOSE(D508:E508),D508:E508)</f>
        <v>3.9247379085430377E-6</v>
      </c>
      <c r="K510" s="12">
        <v>2.8915000583276703E-5</v>
      </c>
      <c r="L510" s="6">
        <f t="shared" ref="L510" si="2700">SQRT(H510)</f>
        <v>8.0837241083161933E-3</v>
      </c>
      <c r="M510" s="6">
        <f>0</f>
        <v>0</v>
      </c>
      <c r="N510" s="6">
        <f t="array" ref="N510:O511">MMULT(MMULT(MINVERSE(L510:M511),H510:I511),MINVERSE(L510:M511))</f>
        <v>1</v>
      </c>
      <c r="O510" s="6">
        <v>0.64761296411495584</v>
      </c>
      <c r="P510" s="3">
        <f t="shared" ref="P510" si="2701">SQRT(B$3 + B$4*J508 + B$5*P508^2)</f>
        <v>8.3679307211458488E-3</v>
      </c>
      <c r="Q510" s="1">
        <f t="shared" ref="Q510" si="2702">Q508</f>
        <v>0</v>
      </c>
      <c r="R510" s="12">
        <f t="array" ref="R510:S511">MMULT(MMULT(P510:Q511,N510:O511),P510:Q511)</f>
        <v>7.0022264553896478E-5</v>
      </c>
      <c r="S510" s="12">
        <v>8.7213346988009472E-5</v>
      </c>
      <c r="T510" s="4" cm="1">
        <f t="array" ref="T510">-1/2*(IFERROR(2*LN(2*PI()) + LN(MDETERM(R510:S511)) + MMULT(MMULT(D510:E510,MINVERSE(R510:S511)),TRANSPOSE(D510:E510)),1000000000))</f>
        <v>7.1629264631527123</v>
      </c>
    </row>
    <row r="511" spans="1:20" x14ac:dyDescent="0.25">
      <c r="A511" s="9"/>
      <c r="B511" s="10"/>
      <c r="C511" s="10"/>
      <c r="D511" s="10"/>
      <c r="E511" s="10"/>
      <c r="F511" s="5"/>
      <c r="G511" s="5"/>
      <c r="H511" s="12">
        <v>8.1605826576396849E-5</v>
      </c>
      <c r="I511" s="12">
        <v>2.4298994472272164E-4</v>
      </c>
      <c r="J511" s="12">
        <v>2.8915000583276703E-5</v>
      </c>
      <c r="K511" s="12">
        <v>2.1302753921758442E-4</v>
      </c>
      <c r="L511" s="6">
        <f>0</f>
        <v>0</v>
      </c>
      <c r="M511" s="6">
        <f t="shared" ref="M511" si="2703">SQRT(I511)</f>
        <v>1.5588134741614265E-2</v>
      </c>
      <c r="N511" s="6">
        <v>0.64761296411495572</v>
      </c>
      <c r="O511" s="6">
        <v>1.0000000000000002</v>
      </c>
      <c r="P511" s="1">
        <f t="shared" ref="P511" si="2704">P509</f>
        <v>0</v>
      </c>
      <c r="Q511" s="3">
        <f t="shared" ref="Q511" si="2705">SQRT(C$3 + C$4*K509 + C$5*Q509^2)</f>
        <v>1.6093456992327723E-2</v>
      </c>
      <c r="R511" s="12">
        <v>8.7213346988009472E-5</v>
      </c>
      <c r="S511" s="12">
        <v>2.5899935796390211E-4</v>
      </c>
    </row>
    <row r="512" spans="1:20" x14ac:dyDescent="0.25">
      <c r="A512" s="13">
        <f t="shared" ref="A512" si="2706">A510+1</f>
        <v>249</v>
      </c>
      <c r="B512" s="10" cm="1">
        <f t="array" ref="B512">INDEX(DCC_results!B$17:B$1274,$A512)</f>
        <v>-1.2923978287715521E-4</v>
      </c>
      <c r="C512" s="10" cm="1">
        <f t="array" ref="C512">INDEX(DCC_results!C$17:C$1274,$A512)</f>
        <v>-7.1500338879554315E-3</v>
      </c>
      <c r="D512" s="10">
        <f t="shared" ref="D512" si="2707">B512-B$2</f>
        <v>-8.7539471991286352E-4</v>
      </c>
      <c r="E512" s="10">
        <f t="shared" ref="E512" si="2708">C512-C$2</f>
        <v>-8.7530077682472906E-3</v>
      </c>
      <c r="F512" s="5">
        <f t="shared" ref="F512" si="2709">D512^2</f>
        <v>7.663159156513208E-7</v>
      </c>
      <c r="G512" s="5">
        <f t="shared" ref="G512" si="2710">E512^2</f>
        <v>7.6615144990997409E-5</v>
      </c>
      <c r="H512" s="12">
        <f t="array" ref="H512:I513">(1-B$11-B$12)*F$4:G$5 + B$11*J510:K511 + B$12*H510:I511</f>
        <v>6.0397031524468906E-5</v>
      </c>
      <c r="I512" s="12">
        <v>7.5896818518535495E-5</v>
      </c>
      <c r="J512" s="12">
        <f t="array" ref="J512:K513">MMULT(TRANSPOSE(D510:E510),D510:E510)</f>
        <v>2.2651383148250989E-7</v>
      </c>
      <c r="K512" s="12">
        <v>3.804429235920861E-6</v>
      </c>
      <c r="L512" s="6">
        <f t="shared" ref="L512" si="2711">SQRT(H512)</f>
        <v>7.7715527100103302E-3</v>
      </c>
      <c r="M512" s="6">
        <f>0</f>
        <v>0</v>
      </c>
      <c r="N512" s="6">
        <f t="array" ref="N512:O513">MMULT(MMULT(MINVERSE(L512:M513),H512:I513),MINVERSE(L512:M513))</f>
        <v>1</v>
      </c>
      <c r="O512" s="6">
        <v>0.62972975131153985</v>
      </c>
      <c r="P512" s="3">
        <f t="shared" ref="P512" si="2712">SQRT(B$3 + B$4*J510 + B$5*P510^2)</f>
        <v>7.6882752681412172E-3</v>
      </c>
      <c r="Q512" s="1">
        <f t="shared" ref="Q512" si="2713">Q510</f>
        <v>0</v>
      </c>
      <c r="R512" s="12">
        <f t="array" ref="R512:S513">MMULT(MMULT(P512:Q513,N512:O513),P512:Q513)</f>
        <v>5.9109576598711905E-5</v>
      </c>
      <c r="S512" s="12">
        <v>7.6963314359647242E-5</v>
      </c>
      <c r="T512" s="4" cm="1">
        <f t="array" ref="T512">-1/2*(IFERROR(2*LN(2*PI()) + LN(MDETERM(R512:S513)) + MMULT(MMULT(D512:E512,MINVERSE(R512:S513)),TRANSPOSE(D512:E512)),1000000000))</f>
        <v>7.227861259128713</v>
      </c>
    </row>
    <row r="513" spans="1:20" x14ac:dyDescent="0.25">
      <c r="A513" s="9"/>
      <c r="B513" s="10"/>
      <c r="C513" s="10"/>
      <c r="D513" s="10"/>
      <c r="E513" s="10"/>
      <c r="F513" s="5"/>
      <c r="G513" s="5"/>
      <c r="H513" s="12">
        <v>7.5896818518535495E-5</v>
      </c>
      <c r="I513" s="12">
        <v>2.4050445477742939E-4</v>
      </c>
      <c r="J513" s="12">
        <v>3.804429235920861E-6</v>
      </c>
      <c r="K513" s="12">
        <v>6.3897562971764762E-5</v>
      </c>
      <c r="L513" s="6">
        <f>0</f>
        <v>0</v>
      </c>
      <c r="M513" s="6">
        <f t="shared" ref="M513" si="2714">SQRT(I513)</f>
        <v>1.5508206046394579E-2</v>
      </c>
      <c r="N513" s="6">
        <v>0.62972975131153996</v>
      </c>
      <c r="O513" s="6">
        <v>0.99999999999999989</v>
      </c>
      <c r="P513" s="1">
        <f t="shared" ref="P513" si="2715">P511</f>
        <v>0</v>
      </c>
      <c r="Q513" s="3">
        <f t="shared" ref="Q513" si="2716">SQRT(C$3 + C$4*K511 + C$5*Q511^2)</f>
        <v>1.589646747722483E-2</v>
      </c>
      <c r="R513" s="12">
        <v>7.6963314359647256E-5</v>
      </c>
      <c r="S513" s="12">
        <v>2.5269767825446672E-4</v>
      </c>
    </row>
    <row r="514" spans="1:20" x14ac:dyDescent="0.25">
      <c r="A514" s="13">
        <f t="shared" ref="A514" si="2717">A512+1</f>
        <v>250</v>
      </c>
      <c r="B514" s="10" cm="1">
        <f t="array" ref="B514">INDEX(DCC_results!B$17:B$1274,$A514)</f>
        <v>5.9362238913873711E-4</v>
      </c>
      <c r="C514" s="10" cm="1">
        <f t="array" ref="C514">INDEX(DCC_results!C$17:C$1274,$A514)</f>
        <v>-1.8639667881047428E-3</v>
      </c>
      <c r="D514" s="10">
        <f t="shared" ref="D514" si="2718">B514-B$2</f>
        <v>-1.5253254789697121E-4</v>
      </c>
      <c r="E514" s="10">
        <f t="shared" ref="E514" si="2719">C514-C$2</f>
        <v>-3.4669406683966023E-3</v>
      </c>
      <c r="F514" s="5">
        <f t="shared" ref="F514" si="2720">D514^2</f>
        <v>2.3266178167941817E-8</v>
      </c>
      <c r="G514" s="5">
        <f t="shared" ref="G514" si="2721">E514^2</f>
        <v>1.201967759818228E-5</v>
      </c>
      <c r="H514" s="12">
        <f t="array" ref="H514:I515">(1-B$11-B$12)*F$4:G$5 + B$11*J512:K513 + B$12*H512:I513</f>
        <v>5.6759388105929084E-5</v>
      </c>
      <c r="I514" s="12">
        <v>7.0095343300348068E-5</v>
      </c>
      <c r="J514" s="12">
        <f t="array" ref="J514:K515">MMULT(TRANSPOSE(D512:E512),D512:E512)</f>
        <v>7.663159156513208E-7</v>
      </c>
      <c r="K514" s="12">
        <v>7.6623367836799561E-6</v>
      </c>
      <c r="L514" s="6">
        <f t="shared" ref="L514" si="2722">SQRT(H514)</f>
        <v>7.5338826713673398E-3</v>
      </c>
      <c r="M514" s="6">
        <f>0</f>
        <v>0</v>
      </c>
      <c r="N514" s="6">
        <f t="array" ref="N514:O515">MMULT(MMULT(MINVERSE(L514:M515),H514:I515),MINVERSE(L514:M515))</f>
        <v>0.99999999999999978</v>
      </c>
      <c r="O514" s="6">
        <v>0.61707615107569636</v>
      </c>
      <c r="P514" s="3">
        <f t="shared" ref="P514" si="2723">SQRT(B$3 + B$4*J512 + B$5*P512^2)</f>
        <v>7.1064945237236457E-3</v>
      </c>
      <c r="Q514" s="1">
        <f t="shared" ref="Q514" si="2724">Q512</f>
        <v>0</v>
      </c>
      <c r="R514" s="12">
        <f t="array" ref="R514:S515">MMULT(MMULT(P514:Q515,N514:O515),P514:Q515)</f>
        <v>5.0502264415714156E-5</v>
      </c>
      <c r="S514" s="12">
        <v>6.7012489908329699E-5</v>
      </c>
      <c r="T514" s="4" cm="1">
        <f t="array" ref="T514">-1/2*(IFERROR(2*LN(2*PI()) + LN(MDETERM(R514:S515)) + MMULT(MMULT(D514:E514,MINVERSE(R514:S515)),TRANSPOSE(D514:E514)),1000000000))</f>
        <v>7.4925600792570473</v>
      </c>
    </row>
    <row r="515" spans="1:20" x14ac:dyDescent="0.25">
      <c r="A515" s="9"/>
      <c r="B515" s="10"/>
      <c r="C515" s="10"/>
      <c r="D515" s="10"/>
      <c r="E515" s="10"/>
      <c r="F515" s="5"/>
      <c r="G515" s="5"/>
      <c r="H515" s="12">
        <v>7.0095343300348068E-5</v>
      </c>
      <c r="I515" s="12">
        <v>2.2733332565458422E-4</v>
      </c>
      <c r="J515" s="12">
        <v>7.6623367836799561E-6</v>
      </c>
      <c r="K515" s="12">
        <v>7.6615144990997409E-5</v>
      </c>
      <c r="L515" s="6">
        <f>0</f>
        <v>0</v>
      </c>
      <c r="M515" s="6">
        <f t="shared" ref="M515" si="2725">SQRT(I515)</f>
        <v>1.5077576915890173E-2</v>
      </c>
      <c r="N515" s="6">
        <v>0.61707615107569647</v>
      </c>
      <c r="O515" s="6">
        <v>1</v>
      </c>
      <c r="P515" s="1">
        <f t="shared" ref="P515" si="2726">P513</f>
        <v>0</v>
      </c>
      <c r="Q515" s="3">
        <f t="shared" ref="Q515" si="2727">SQRT(C$3 + C$4*K513 + C$5*Q513^2)</f>
        <v>1.5281344521930876E-2</v>
      </c>
      <c r="R515" s="12">
        <v>6.7012489908329712E-5</v>
      </c>
      <c r="S515" s="12">
        <v>2.3351949039794679E-4</v>
      </c>
    </row>
    <row r="516" spans="1:20" x14ac:dyDescent="0.25">
      <c r="A516" s="13">
        <f t="shared" ref="A516" si="2728">A514+1</f>
        <v>251</v>
      </c>
      <c r="B516" s="10" cm="1">
        <f t="array" ref="B516">INDEX(DCC_results!B$17:B$1274,$A516)</f>
        <v>-4.6409040672501511E-3</v>
      </c>
      <c r="C516" s="10" cm="1">
        <f t="array" ref="C516">INDEX(DCC_results!C$17:C$1274,$A516)</f>
        <v>4.1593075005281754E-3</v>
      </c>
      <c r="D516" s="10">
        <f t="shared" ref="D516" si="2729">B516-B$2</f>
        <v>-5.3870590042858595E-3</v>
      </c>
      <c r="E516" s="10">
        <f t="shared" ref="E516" si="2730">C516-C$2</f>
        <v>2.5563336202363159E-3</v>
      </c>
      <c r="F516" s="5">
        <f t="shared" ref="F516" si="2731">D516^2</f>
        <v>2.9020404715657356E-5</v>
      </c>
      <c r="G516" s="5">
        <f t="shared" ref="G516" si="2732">E516^2</f>
        <v>6.5348415779505091E-6</v>
      </c>
      <c r="H516" s="12">
        <f t="array" ref="H516:I517">(1-B$11-B$12)*F$4:G$5 + B$11*J514:K515 + B$12*H514:I515</f>
        <v>5.4336877666922777E-5</v>
      </c>
      <c r="I516" s="12">
        <v>6.6462675753392196E-5</v>
      </c>
      <c r="J516" s="12">
        <f t="array" ref="J516:K517">MMULT(TRANSPOSE(D514:E514),D514:E514)</f>
        <v>2.3266178167941817E-8</v>
      </c>
      <c r="K516" s="12">
        <v>5.2882129355816218E-7</v>
      </c>
      <c r="L516" s="6">
        <f t="shared" ref="L516" si="2733">SQRT(H516)</f>
        <v>7.3713552123692138E-3</v>
      </c>
      <c r="M516" s="6">
        <f>0</f>
        <v>0</v>
      </c>
      <c r="N516" s="6">
        <f t="array" ref="N516:O517">MMULT(MMULT(MINVERSE(L516:M517),H516:I517),MINVERSE(L516:M517))</f>
        <v>1</v>
      </c>
      <c r="O516" s="6">
        <v>0.60872489713465705</v>
      </c>
      <c r="P516" s="3">
        <f t="shared" ref="P516" si="2734">SQRT(B$3 + B$4*J514 + B$5*P514^2)</f>
        <v>6.6522587935032643E-3</v>
      </c>
      <c r="Q516" s="1">
        <f t="shared" ref="Q516" si="2735">Q514</f>
        <v>0</v>
      </c>
      <c r="R516" s="12">
        <f t="array" ref="R516:S517">MMULT(MMULT(P516:Q517,N516:O517),P516:Q517)</f>
        <v>4.4252547055741502E-5</v>
      </c>
      <c r="S516" s="12">
        <v>6.0005405006585498E-5</v>
      </c>
      <c r="T516" s="4" cm="1">
        <f t="array" ref="T516">-1/2*(IFERROR(2*LN(2*PI()) + LN(MDETERM(R516:S517)) + MMULT(MMULT(D516:E516,MINVERSE(R516:S517)),TRANSPOSE(D516:E516)),1000000000))</f>
        <v>6.9386009040427989</v>
      </c>
    </row>
    <row r="517" spans="1:20" x14ac:dyDescent="0.25">
      <c r="A517" s="9"/>
      <c r="B517" s="10"/>
      <c r="C517" s="10"/>
      <c r="D517" s="10"/>
      <c r="E517" s="10"/>
      <c r="F517" s="5"/>
      <c r="G517" s="5"/>
      <c r="H517" s="12">
        <v>6.6462675753392196E-5</v>
      </c>
      <c r="I517" s="12">
        <v>2.1939101352003691E-4</v>
      </c>
      <c r="J517" s="12">
        <v>5.2882129355816218E-7</v>
      </c>
      <c r="K517" s="12">
        <v>1.201967759818228E-5</v>
      </c>
      <c r="L517" s="6">
        <f>0</f>
        <v>0</v>
      </c>
      <c r="M517" s="6">
        <f t="shared" ref="M517" si="2736">SQRT(I517)</f>
        <v>1.4811853817805417E-2</v>
      </c>
      <c r="N517" s="6">
        <v>0.60872489713465716</v>
      </c>
      <c r="O517" s="6">
        <v>0.99999999999999978</v>
      </c>
      <c r="P517" s="1">
        <f t="shared" ref="P517" si="2737">P515</f>
        <v>0</v>
      </c>
      <c r="Q517" s="3">
        <f t="shared" ref="Q517" si="2738">SQRT(C$3 + C$4*K515 + C$5*Q515^2)</f>
        <v>1.4818360979756886E-2</v>
      </c>
      <c r="R517" s="12">
        <v>6.0005405006585512E-5</v>
      </c>
      <c r="S517" s="12">
        <v>2.1958382212638141E-4</v>
      </c>
    </row>
    <row r="518" spans="1:20" x14ac:dyDescent="0.25">
      <c r="A518" s="13">
        <f t="shared" ref="A518" si="2739">A516+1</f>
        <v>252</v>
      </c>
      <c r="B518" s="10" cm="1">
        <f t="array" ref="B518">INDEX(DCC_results!B$17:B$1274,$A518)</f>
        <v>1.0680586999677999E-2</v>
      </c>
      <c r="C518" s="10" cm="1">
        <f t="array" ref="C518">INDEX(DCC_results!C$17:C$1274,$A518)</f>
        <v>-8.1150293114107264E-3</v>
      </c>
      <c r="D518" s="10">
        <f t="shared" ref="D518" si="2740">B518-B$2</f>
        <v>9.9344320626422906E-3</v>
      </c>
      <c r="E518" s="10">
        <f t="shared" ref="E518" si="2741">C518-C$2</f>
        <v>-9.7180031917025855E-3</v>
      </c>
      <c r="F518" s="5">
        <f t="shared" ref="F518" si="2742">D518^2</f>
        <v>9.8692940407255157E-5</v>
      </c>
      <c r="G518" s="5">
        <f t="shared" ref="G518" si="2743">E518^2</f>
        <v>9.4439586033941638E-5</v>
      </c>
      <c r="H518" s="12">
        <f t="array" ref="H518:I519">(1-B$11-B$12)*F$4:G$5 + B$11*J516:K517 + B$12*H516:I517</f>
        <v>5.2638664044694225E-5</v>
      </c>
      <c r="I518" s="12">
        <v>6.3452459782107869E-5</v>
      </c>
      <c r="J518" s="12">
        <f t="array" ref="J518:K519">MMULT(TRANSPOSE(D516:E516),D516:E516)</f>
        <v>2.9020404715657356E-5</v>
      </c>
      <c r="K518" s="12">
        <v>-1.3771120046852715E-5</v>
      </c>
      <c r="L518" s="6">
        <f t="shared" ref="L518" si="2744">SQRT(H518)</f>
        <v>7.2552507913024086E-3</v>
      </c>
      <c r="M518" s="6">
        <f>0</f>
        <v>0</v>
      </c>
      <c r="N518" s="6">
        <f t="array" ref="N518:O519">MMULT(MMULT(MINVERSE(L518:M519),H518:I519),MINVERSE(L518:M519))</f>
        <v>0.99999999999999978</v>
      </c>
      <c r="O518" s="6">
        <v>0.60490380621599305</v>
      </c>
      <c r="P518" s="3">
        <f t="shared" ref="P518" si="2745">SQRT(B$3 + B$4*J516 + B$5*P516^2)</f>
        <v>6.2878938006994903E-3</v>
      </c>
      <c r="Q518" s="1">
        <f t="shared" ref="Q518" si="2746">Q516</f>
        <v>0</v>
      </c>
      <c r="R518" s="12">
        <f t="array" ref="R518:S519">MMULT(MMULT(P518:Q519,N518:O519),P518:Q519)</f>
        <v>3.9537608448875069E-5</v>
      </c>
      <c r="S518" s="12">
        <v>5.4115919544818199E-5</v>
      </c>
      <c r="T518" s="4" cm="1">
        <f t="array" ref="T518">-1/2*(IFERROR(2*LN(2*PI()) + LN(MDETERM(R518:S519)) + MMULT(MMULT(D518:E518,MINVERSE(R518:S519)),TRANSPOSE(D518:E518)),1000000000))</f>
        <v>4.3459346049929222</v>
      </c>
    </row>
    <row r="519" spans="1:20" x14ac:dyDescent="0.25">
      <c r="A519" s="9"/>
      <c r="B519" s="10"/>
      <c r="C519" s="10"/>
      <c r="D519" s="10"/>
      <c r="E519" s="10"/>
      <c r="F519" s="5"/>
      <c r="G519" s="5"/>
      <c r="H519" s="12">
        <v>6.3452459782107869E-5</v>
      </c>
      <c r="I519" s="12">
        <v>2.0903520377218602E-4</v>
      </c>
      <c r="J519" s="12">
        <v>-1.3771120046852715E-5</v>
      </c>
      <c r="K519" s="12">
        <v>6.5348415779505091E-6</v>
      </c>
      <c r="L519" s="6">
        <f>0</f>
        <v>0</v>
      </c>
      <c r="M519" s="6">
        <f t="shared" ref="M519" si="2747">SQRT(I519)</f>
        <v>1.4458049791454795E-2</v>
      </c>
      <c r="N519" s="6">
        <v>0.60490380621599293</v>
      </c>
      <c r="O519" s="6">
        <v>0.99999999999999989</v>
      </c>
      <c r="P519" s="1">
        <f t="shared" ref="P519" si="2748">P517</f>
        <v>0</v>
      </c>
      <c r="Q519" s="3">
        <f t="shared" ref="Q519" si="2749">SQRT(C$3 + C$4*K517 + C$5*Q517^2)</f>
        <v>1.4227661601531445E-2</v>
      </c>
      <c r="R519" s="12">
        <v>5.4115919544818192E-5</v>
      </c>
      <c r="S519" s="12">
        <v>2.0242635464769231E-4</v>
      </c>
    </row>
    <row r="520" spans="1:20" x14ac:dyDescent="0.25">
      <c r="A520" s="13">
        <f t="shared" ref="A520" si="2750">A518+1</f>
        <v>253</v>
      </c>
      <c r="B520" s="10" cm="1">
        <f t="array" ref="B520">INDEX(DCC_results!B$17:B$1274,$A520)</f>
        <v>-1.0995752937987158E-2</v>
      </c>
      <c r="C520" s="10" cm="1">
        <f t="array" ref="C520">INDEX(DCC_results!C$17:C$1274,$A520)</f>
        <v>-9.0335438566062631E-3</v>
      </c>
      <c r="D520" s="10">
        <f t="shared" ref="D520" si="2751">B520-B$2</f>
        <v>-1.1741907875022866E-2</v>
      </c>
      <c r="E520" s="10">
        <f t="shared" ref="E520" si="2752">C520-C$2</f>
        <v>-1.0636517736898122E-2</v>
      </c>
      <c r="F520" s="5">
        <f t="shared" ref="F520" si="2753">D520^2</f>
        <v>1.3787240054552401E-4</v>
      </c>
      <c r="G520" s="5">
        <f t="shared" ref="G520" si="2754">E520^2</f>
        <v>1.1313550956734835E-4</v>
      </c>
      <c r="H520" s="12">
        <f t="array" ref="H520:I521">(1-B$11-B$12)*F$4:G$5 + B$11*J518:K519 + B$12*H518:I519</f>
        <v>5.3721968004432006E-5</v>
      </c>
      <c r="I520" s="12">
        <v>6.0311854034939542E-5</v>
      </c>
      <c r="J520" s="12">
        <f t="array" ref="J520:K521">MMULT(TRANSPOSE(D518:E518),D518:E518)</f>
        <v>9.8692940407255157E-5</v>
      </c>
      <c r="K520" s="12">
        <v>-9.6542842492510284E-5</v>
      </c>
      <c r="L520" s="6">
        <f t="shared" ref="L520" si="2755">SQRT(H520)</f>
        <v>7.3295271337537188E-3</v>
      </c>
      <c r="M520" s="6">
        <f>0</f>
        <v>0</v>
      </c>
      <c r="N520" s="6">
        <f t="array" ref="N520:O521">MMULT(MMULT(MINVERSE(L520:M521),H520:I521),MINVERSE(L520:M521))</f>
        <v>1</v>
      </c>
      <c r="O520" s="6">
        <v>0.57954052303530879</v>
      </c>
      <c r="P520" s="3">
        <f t="shared" ref="P520" si="2756">SQRT(B$3 + B$4*J518 + B$5*P518^2)</f>
        <v>6.37114370343125E-3</v>
      </c>
      <c r="Q520" s="1">
        <f t="shared" ref="Q520" si="2757">Q518</f>
        <v>0</v>
      </c>
      <c r="R520" s="12">
        <f t="array" ref="R520:S521">MMULT(MMULT(P520:Q521,N520:O521),P520:Q521)</f>
        <v>4.0591472089771665E-5</v>
      </c>
      <c r="S520" s="12">
        <v>5.0674303750359036E-5</v>
      </c>
      <c r="T520" s="4" cm="1">
        <f t="array" ref="T520">-1/2*(IFERROR(2*LN(2*PI()) + LN(MDETERM(R520:S521)) + MMULT(MMULT(D520:E520,MINVERSE(R520:S521)),TRANSPOSE(D520:E520)),1000000000))</f>
        <v>5.9483784461909881</v>
      </c>
    </row>
    <row r="521" spans="1:20" x14ac:dyDescent="0.25">
      <c r="A521" s="9"/>
      <c r="B521" s="10"/>
      <c r="C521" s="10"/>
      <c r="D521" s="10"/>
      <c r="E521" s="10"/>
      <c r="F521" s="5"/>
      <c r="G521" s="5"/>
      <c r="H521" s="12">
        <v>6.0311854034939542E-5</v>
      </c>
      <c r="I521" s="12">
        <v>2.0159781828477574E-4</v>
      </c>
      <c r="J521" s="12">
        <v>-9.6542842492510284E-5</v>
      </c>
      <c r="K521" s="12">
        <v>9.4439586033941638E-5</v>
      </c>
      <c r="L521" s="6">
        <f>0</f>
        <v>0</v>
      </c>
      <c r="M521" s="6">
        <f t="shared" ref="M521" si="2758">SQRT(I521)</f>
        <v>1.4198514650651868E-2</v>
      </c>
      <c r="N521" s="6">
        <v>0.57954052303530879</v>
      </c>
      <c r="O521" s="6">
        <v>0.99999999999999978</v>
      </c>
      <c r="P521" s="1">
        <f t="shared" ref="P521" si="2759">P519</f>
        <v>0</v>
      </c>
      <c r="Q521" s="3">
        <f t="shared" ref="Q521" si="2760">SQRT(C$3 + C$4*K519 + C$5*Q519^2)</f>
        <v>1.3724185550463692E-2</v>
      </c>
      <c r="R521" s="12">
        <v>5.0674303750359043E-5</v>
      </c>
      <c r="S521" s="12">
        <v>1.8835326902355635E-4</v>
      </c>
    </row>
    <row r="522" spans="1:20" x14ac:dyDescent="0.25">
      <c r="A522" s="13">
        <f t="shared" ref="A522" si="2761">A520+1</f>
        <v>254</v>
      </c>
      <c r="B522" s="10" cm="1">
        <f t="array" ref="B522">INDEX(DCC_results!B$17:B$1274,$A522)</f>
        <v>-1.4373578391063457E-2</v>
      </c>
      <c r="C522" s="10" cm="1">
        <f t="array" ref="C522">INDEX(DCC_results!C$17:C$1274,$A522)</f>
        <v>-9.2879600963192699E-3</v>
      </c>
      <c r="D522" s="10">
        <f t="shared" ref="D522" si="2762">B522-B$2</f>
        <v>-1.5119733328099166E-2</v>
      </c>
      <c r="E522" s="10">
        <f t="shared" ref="E522" si="2763">C522-C$2</f>
        <v>-1.0890933976611129E-2</v>
      </c>
      <c r="F522" s="5">
        <f t="shared" ref="F522" si="2764">D522^2</f>
        <v>2.2860633591283266E-4</v>
      </c>
      <c r="G522" s="5">
        <f t="shared" ref="G522" si="2765">E522^2</f>
        <v>1.186124428829027E-4</v>
      </c>
      <c r="H522" s="12">
        <f t="array" ref="H522:I523">(1-B$11-B$12)*F$4:G$5 + B$11*J520:K521 + B$12*H520:I521</f>
        <v>5.9822663427662074E-5</v>
      </c>
      <c r="I522" s="12">
        <v>5.1808538498828342E-5</v>
      </c>
      <c r="J522" s="12">
        <f t="array" ref="J522:K523">MMULT(TRANSPOSE(D520:E520),D520:E520)</f>
        <v>1.3787240054552401E-4</v>
      </c>
      <c r="K522" s="12">
        <v>1.2489301137770444E-4</v>
      </c>
      <c r="L522" s="6">
        <f t="shared" ref="L522" si="2766">SQRT(H522)</f>
        <v>7.7345111951345755E-3</v>
      </c>
      <c r="M522" s="6">
        <f>0</f>
        <v>0</v>
      </c>
      <c r="N522" s="6">
        <f t="array" ref="N522:O523">MMULT(MMULT(MINVERSE(L522:M523),H522:I523),MINVERSE(L522:M523))</f>
        <v>1</v>
      </c>
      <c r="O522" s="6">
        <v>0.46974971057029891</v>
      </c>
      <c r="P522" s="3">
        <f t="shared" ref="P522" si="2767">SQRT(B$3 + B$4*J520 + B$5*P520^2)</f>
        <v>7.2274286006366031E-3</v>
      </c>
      <c r="Q522" s="1">
        <f t="shared" ref="Q522" si="2768">Q520</f>
        <v>0</v>
      </c>
      <c r="R522" s="12">
        <f t="array" ref="R522:S523">MMULT(MMULT(P522:Q523,N522:O523),P522:Q523)</f>
        <v>5.2235724177299965E-5</v>
      </c>
      <c r="S522" s="12">
        <v>4.6254108185014659E-5</v>
      </c>
      <c r="T522" s="4" cm="1">
        <f t="array" ref="T522">-1/2*(IFERROR(2*LN(2*PI()) + LN(MDETERM(R522:S523)) + MMULT(MMULT(D522:E522,MINVERSE(R522:S523)),TRANSPOSE(D522:E522)),1000000000))</f>
        <v>5.302807828733334</v>
      </c>
    </row>
    <row r="523" spans="1:20" x14ac:dyDescent="0.25">
      <c r="A523" s="9"/>
      <c r="B523" s="10"/>
      <c r="C523" s="10"/>
      <c r="D523" s="10"/>
      <c r="E523" s="10"/>
      <c r="F523" s="5"/>
      <c r="G523" s="5"/>
      <c r="H523" s="12">
        <v>5.1808538498828342E-5</v>
      </c>
      <c r="I523" s="12">
        <v>2.0333113979291732E-4</v>
      </c>
      <c r="J523" s="12">
        <v>1.2489301137770444E-4</v>
      </c>
      <c r="K523" s="12">
        <v>1.1313550956734835E-4</v>
      </c>
      <c r="L523" s="6">
        <f>0</f>
        <v>0</v>
      </c>
      <c r="M523" s="6">
        <f t="shared" ref="M523" si="2769">SQRT(I523)</f>
        <v>1.4259422842209194E-2</v>
      </c>
      <c r="N523" s="6">
        <v>0.46974971057029891</v>
      </c>
      <c r="O523" s="6">
        <v>1</v>
      </c>
      <c r="P523" s="1">
        <f t="shared" ref="P523" si="2770">P521</f>
        <v>0</v>
      </c>
      <c r="Q523" s="3">
        <f t="shared" ref="Q523" si="2771">SQRT(C$3 + C$4*K521 + C$5*Q521^2)</f>
        <v>1.362385399355364E-2</v>
      </c>
      <c r="R523" s="12">
        <v>4.6254108185014659E-5</v>
      </c>
      <c r="S523" s="12">
        <v>1.8560939763766747E-4</v>
      </c>
    </row>
    <row r="524" spans="1:20" x14ac:dyDescent="0.25">
      <c r="A524" s="13">
        <f t="shared" ref="A524" si="2772">A522+1</f>
        <v>255</v>
      </c>
      <c r="B524" s="10" cm="1">
        <f t="array" ref="B524">INDEX(DCC_results!B$17:B$1274,$A524)</f>
        <v>2.0525755993794137E-2</v>
      </c>
      <c r="C524" s="10" cm="1">
        <f t="array" ref="C524">INDEX(DCC_results!C$17:C$1274,$A524)</f>
        <v>3.3246563654394601E-2</v>
      </c>
      <c r="D524" s="10">
        <f t="shared" ref="D524" si="2773">B524-B$2</f>
        <v>1.9779601056758429E-2</v>
      </c>
      <c r="E524" s="10">
        <f t="shared" ref="E524" si="2774">C524-C$2</f>
        <v>3.164358977410274E-2</v>
      </c>
      <c r="F524" s="5">
        <f t="shared" ref="F524" si="2775">D524^2</f>
        <v>3.9123261796451917E-4</v>
      </c>
      <c r="G524" s="5">
        <f t="shared" ref="G524" si="2776">E524^2</f>
        <v>1.0013167737916995E-3</v>
      </c>
      <c r="H524" s="12">
        <f t="array" ref="H524:I525">(1-B$11-B$12)*F$4:G$5 + B$11*J522:K523 + B$12*H522:I523</f>
        <v>6.6973189837870898E-5</v>
      </c>
      <c r="I524" s="12">
        <v>6.3105722642571962E-5</v>
      </c>
      <c r="J524" s="12">
        <f t="array" ref="J524:K525">MMULT(TRANSPOSE(D522:E522),D522:E522)</f>
        <v>2.2860633591283266E-4</v>
      </c>
      <c r="K524" s="12">
        <v>1.6466801742029486E-4</v>
      </c>
      <c r="L524" s="6">
        <f t="shared" ref="L524" si="2777">SQRT(H524)</f>
        <v>8.1837149167032271E-3</v>
      </c>
      <c r="M524" s="6">
        <f>0</f>
        <v>0</v>
      </c>
      <c r="N524" s="6">
        <f t="array" ref="N524:O525">MMULT(MMULT(MINVERSE(L524:M525),H524:I525),MINVERSE(L524:M525))</f>
        <v>0.99999999999999978</v>
      </c>
      <c r="O524" s="6">
        <v>0.53733135818978517</v>
      </c>
      <c r="P524" s="3">
        <f t="shared" ref="P524" si="2778">SQRT(B$3 + B$4*J522 + B$5*P522^2)</f>
        <v>8.1802420539098687E-3</v>
      </c>
      <c r="Q524" s="1">
        <f t="shared" ref="Q524" si="2779">Q522</f>
        <v>0</v>
      </c>
      <c r="R524" s="12">
        <f t="array" ref="R524:S525">MMULT(MMULT(P524:Q525,N524:O525),P524:Q525)</f>
        <v>6.691636006055553E-5</v>
      </c>
      <c r="S524" s="12">
        <v>5.9821240534389378E-5</v>
      </c>
      <c r="T524" s="4" cm="1">
        <f t="array" ref="T524">-1/2*(IFERROR(2*LN(2*PI()) + LN(MDETERM(R524:S525)) + MMULT(MMULT(D524:E524,MINVERSE(R524:S525)),TRANSPOSE(D524:E524)),1000000000))</f>
        <v>3.7724353128809813</v>
      </c>
    </row>
    <row r="525" spans="1:20" x14ac:dyDescent="0.25">
      <c r="A525" s="9"/>
      <c r="B525" s="10"/>
      <c r="C525" s="10"/>
      <c r="D525" s="10"/>
      <c r="E525" s="10"/>
      <c r="F525" s="5"/>
      <c r="G525" s="5"/>
      <c r="H525" s="12">
        <v>6.3105722642571962E-5</v>
      </c>
      <c r="I525" s="12">
        <v>2.0594541693587067E-4</v>
      </c>
      <c r="J525" s="12">
        <v>1.6466801742029486E-4</v>
      </c>
      <c r="K525" s="12">
        <v>1.186124428829027E-4</v>
      </c>
      <c r="L525" s="6">
        <f>0</f>
        <v>0</v>
      </c>
      <c r="M525" s="6">
        <f t="shared" ref="M525" si="2780">SQRT(I525)</f>
        <v>1.4350798477292846E-2</v>
      </c>
      <c r="N525" s="6">
        <v>0.53733135818978517</v>
      </c>
      <c r="O525" s="6">
        <v>1.0000000000000002</v>
      </c>
      <c r="P525" s="1">
        <f t="shared" ref="P525" si="2781">P523</f>
        <v>0</v>
      </c>
      <c r="Q525" s="3">
        <f t="shared" ref="Q525" si="2782">SQRT(C$3 + C$4*K523 + C$5*Q523^2)</f>
        <v>1.3609653676267909E-2</v>
      </c>
      <c r="R525" s="12">
        <v>5.9821240534389378E-5</v>
      </c>
      <c r="S525" s="12">
        <v>1.8522267318795267E-4</v>
      </c>
    </row>
    <row r="526" spans="1:20" x14ac:dyDescent="0.25">
      <c r="A526" s="13">
        <f t="shared" ref="A526" si="2783">A524+1</f>
        <v>256</v>
      </c>
      <c r="B526" s="10" cm="1">
        <f t="array" ref="B526">INDEX(DCC_results!B$17:B$1274,$A526)</f>
        <v>-6.9895634630370296E-3</v>
      </c>
      <c r="C526" s="10" cm="1">
        <f t="array" ref="C526">INDEX(DCC_results!C$17:C$1274,$A526)</f>
        <v>-6.3009325380156689E-3</v>
      </c>
      <c r="D526" s="10">
        <f t="shared" ref="D526" si="2784">B526-B$2</f>
        <v>-7.7357184000727379E-3</v>
      </c>
      <c r="E526" s="10">
        <f t="shared" ref="E526" si="2785">C526-C$2</f>
        <v>-7.903906418307528E-3</v>
      </c>
      <c r="F526" s="5">
        <f t="shared" ref="F526" si="2786">D526^2</f>
        <v>5.984133916522392E-5</v>
      </c>
      <c r="G526" s="5">
        <f t="shared" ref="G526" si="2787">E526^2</f>
        <v>6.247173666936294E-5</v>
      </c>
      <c r="H526" s="12">
        <f t="array" ref="H526:I527">(1-B$11-B$12)*F$4:G$5 + B$11*J524:K525 + B$12*H524:I525</f>
        <v>7.8806102218558952E-5</v>
      </c>
      <c r="I526" s="12">
        <v>7.3822156558272801E-5</v>
      </c>
      <c r="J526" s="12">
        <f t="array" ref="J526:K527">MMULT(TRANSPOSE(D524:E524),D524:E524)</f>
        <v>3.9123261796451917E-4</v>
      </c>
      <c r="K526" s="12">
        <v>6.2589758173547277E-4</v>
      </c>
      <c r="L526" s="6">
        <f t="shared" ref="L526" si="2788">SQRT(H526)</f>
        <v>8.8772801137825402E-3</v>
      </c>
      <c r="M526" s="6">
        <f>0</f>
        <v>0</v>
      </c>
      <c r="N526" s="6">
        <f t="array" ref="N526:O527">MMULT(MMULT(MINVERSE(L526:M527),H526:I527),MINVERSE(L526:M527))</f>
        <v>1</v>
      </c>
      <c r="O526" s="6">
        <v>0.57640922884369805</v>
      </c>
      <c r="P526" s="3">
        <f t="shared" ref="P526" si="2789">SQRT(B$3 + B$4*J524 + B$5*P524^2)</f>
        <v>9.5850805043556104E-3</v>
      </c>
      <c r="Q526" s="1">
        <f t="shared" ref="Q526" si="2790">Q524</f>
        <v>0</v>
      </c>
      <c r="R526" s="12">
        <f t="array" ref="R526:S527">MMULT(MMULT(P526:Q527,N526:O527),P526:Q527)</f>
        <v>9.1873768274977998E-5</v>
      </c>
      <c r="S526" s="12">
        <v>7.5236223434807314E-5</v>
      </c>
      <c r="T526" s="4" cm="1">
        <f t="array" ref="T526">-1/2*(IFERROR(2*LN(2*PI()) + LN(MDETERM(R526:S527)) + MMULT(MMULT(D526:E526,MINVERSE(R526:S527)),TRANSPOSE(D526:E526)),1000000000))</f>
        <v>6.9723696112325246</v>
      </c>
    </row>
    <row r="527" spans="1:20" x14ac:dyDescent="0.25">
      <c r="A527" s="9"/>
      <c r="B527" s="10"/>
      <c r="C527" s="10"/>
      <c r="D527" s="10"/>
      <c r="E527" s="10"/>
      <c r="F527" s="5"/>
      <c r="G527" s="5"/>
      <c r="H527" s="12">
        <v>7.3822156558272801E-5</v>
      </c>
      <c r="I527" s="12">
        <v>2.0813818212239482E-4</v>
      </c>
      <c r="J527" s="12">
        <v>6.2589758173547277E-4</v>
      </c>
      <c r="K527" s="12">
        <v>1.0013167737916995E-3</v>
      </c>
      <c r="L527" s="6">
        <f>0</f>
        <v>0</v>
      </c>
      <c r="M527" s="6">
        <f t="shared" ref="M527" si="2791">SQRT(I527)</f>
        <v>1.4426994909626704E-2</v>
      </c>
      <c r="N527" s="6">
        <v>0.57640922884369805</v>
      </c>
      <c r="O527" s="6">
        <v>1</v>
      </c>
      <c r="P527" s="1">
        <f t="shared" ref="P527" si="2792">P525</f>
        <v>0</v>
      </c>
      <c r="Q527" s="3">
        <f t="shared" ref="Q527" si="2793">SQRT(C$3 + C$4*K525 + C$5*Q525^2)</f>
        <v>1.3617591341919349E-2</v>
      </c>
      <c r="R527" s="12">
        <v>7.5236223434807314E-5</v>
      </c>
      <c r="S527" s="12">
        <v>1.8543879395551682E-4</v>
      </c>
    </row>
    <row r="528" spans="1:20" x14ac:dyDescent="0.25">
      <c r="A528" s="13">
        <f t="shared" ref="A528" si="2794">A526+1</f>
        <v>257</v>
      </c>
      <c r="B528" s="10" cm="1">
        <f t="array" ref="B528">INDEX(DCC_results!B$17:B$1274,$A528)</f>
        <v>-6.489911269239812E-3</v>
      </c>
      <c r="C528" s="10" cm="1">
        <f t="array" ref="C528">INDEX(DCC_results!C$17:C$1274,$A528)</f>
        <v>-4.2269191748400825E-4</v>
      </c>
      <c r="D528" s="10">
        <f t="shared" ref="D528" si="2795">B528-B$2</f>
        <v>-7.2360662062755203E-3</v>
      </c>
      <c r="E528" s="10">
        <f t="shared" ref="E528" si="2796">C528-C$2</f>
        <v>-2.0256657977758678E-3</v>
      </c>
      <c r="F528" s="5">
        <f t="shared" ref="F528" si="2797">D528^2</f>
        <v>5.23606541416026E-5</v>
      </c>
      <c r="G528" s="5">
        <f t="shared" ref="G528" si="2798">E528^2</f>
        <v>4.1033219242789428E-6</v>
      </c>
      <c r="H528" s="12">
        <f t="array" ref="H528:I529">(1-B$11-B$12)*F$4:G$5 + B$11*J526:K527 + B$12*H526:I527</f>
        <v>9.9348672639037674E-5</v>
      </c>
      <c r="I528" s="12">
        <v>1.1660986835069332E-4</v>
      </c>
      <c r="J528" s="12">
        <f t="array" ref="J528:K529">MMULT(TRANSPOSE(D526:E526),D526:E526)</f>
        <v>5.984133916522392E-5</v>
      </c>
      <c r="K528" s="12">
        <v>6.1142394312554551E-5</v>
      </c>
      <c r="L528" s="6">
        <f t="shared" ref="L528" si="2799">SQRT(H528)</f>
        <v>9.9673804301349742E-3</v>
      </c>
      <c r="M528" s="6">
        <f>0</f>
        <v>0</v>
      </c>
      <c r="N528" s="6">
        <f t="array" ref="N528:O529">MMULT(MMULT(MINVERSE(L528:M529),H528:I529),MINVERSE(L528:M529))</f>
        <v>1.0000000000000002</v>
      </c>
      <c r="O528" s="6">
        <v>0.70215052466608574</v>
      </c>
      <c r="P528" s="3">
        <f t="shared" ref="P528" si="2800">SQRT(B$3 + B$4*J526 + B$5*P526^2)</f>
        <v>1.164511236500824E-2</v>
      </c>
      <c r="Q528" s="1">
        <f t="shared" ref="Q528" si="2801">Q526</f>
        <v>0</v>
      </c>
      <c r="R528" s="12">
        <f t="array" ref="R528:S529">MMULT(MMULT(P528:Q529,N528:O529),P528:Q529)</f>
        <v>1.3560864199366781E-4</v>
      </c>
      <c r="S528" s="12">
        <v>1.3427265411333056E-4</v>
      </c>
      <c r="T528" s="4" cm="1">
        <f t="array" ref="T528">-1/2*(IFERROR(2*LN(2*PI()) + LN(MDETERM(R528:S529)) + MMULT(MMULT(D528:E528,MINVERSE(R528:S529)),TRANSPOSE(D528:E528)),1000000000))</f>
        <v>6.7741446821687497</v>
      </c>
    </row>
    <row r="529" spans="1:20" x14ac:dyDescent="0.25">
      <c r="A529" s="9"/>
      <c r="B529" s="10"/>
      <c r="C529" s="10"/>
      <c r="D529" s="10"/>
      <c r="E529" s="10"/>
      <c r="F529" s="5"/>
      <c r="G529" s="5"/>
      <c r="H529" s="12">
        <v>1.1660986835069332E-4</v>
      </c>
      <c r="I529" s="12">
        <v>2.7761830074839156E-4</v>
      </c>
      <c r="J529" s="12">
        <v>6.1142394312554551E-5</v>
      </c>
      <c r="K529" s="12">
        <v>6.247173666936294E-5</v>
      </c>
      <c r="L529" s="6">
        <f>0</f>
        <v>0</v>
      </c>
      <c r="M529" s="6">
        <f t="shared" ref="M529" si="2802">SQRT(I529)</f>
        <v>1.6661881668898971E-2</v>
      </c>
      <c r="N529" s="6">
        <v>0.70215052466608574</v>
      </c>
      <c r="O529" s="6">
        <v>1</v>
      </c>
      <c r="P529" s="1">
        <f t="shared" ref="P529" si="2803">P527</f>
        <v>0</v>
      </c>
      <c r="Q529" s="3">
        <f t="shared" ref="Q529" si="2804">SQRT(C$3 + C$4*K527 + C$5*Q527^2)</f>
        <v>1.6421531789733448E-2</v>
      </c>
      <c r="R529" s="12">
        <v>1.3427265411333056E-4</v>
      </c>
      <c r="S529" s="12">
        <v>2.6966670632122623E-4</v>
      </c>
    </row>
    <row r="530" spans="1:20" x14ac:dyDescent="0.25">
      <c r="A530" s="13">
        <f t="shared" ref="A530" si="2805">A528+1</f>
        <v>258</v>
      </c>
      <c r="B530" s="10" cm="1">
        <f t="array" ref="B530">INDEX(DCC_results!B$17:B$1274,$A530)</f>
        <v>-7.7389403902908827E-3</v>
      </c>
      <c r="C530" s="10" cm="1">
        <f t="array" ref="C530">INDEX(DCC_results!C$17:C$1274,$A530)</f>
        <v>-2.2075614579189273E-2</v>
      </c>
      <c r="D530" s="10">
        <f t="shared" ref="D530" si="2806">B530-B$2</f>
        <v>-8.485095327326591E-3</v>
      </c>
      <c r="E530" s="10">
        <f t="shared" ref="E530" si="2807">C530-C$2</f>
        <v>-2.3678588459481134E-2</v>
      </c>
      <c r="F530" s="5">
        <f t="shared" ref="F530" si="2808">D530^2</f>
        <v>7.199684271381955E-5</v>
      </c>
      <c r="G530" s="5">
        <f t="shared" ref="G530" si="2809">E530^2</f>
        <v>5.6067555143347316E-4</v>
      </c>
      <c r="H530" s="12">
        <f t="array" ref="H530:I531">(1-B$11-B$12)*F$4:G$5 + B$11*J528:K529 + B$12*H528:I529</f>
        <v>8.773684704395367E-5</v>
      </c>
      <c r="I530" s="12">
        <v>1.0209057046745621E-4</v>
      </c>
      <c r="J530" s="12">
        <f t="array" ref="J530:K531">MMULT(TRANSPOSE(D528:E528),D528:E528)</f>
        <v>5.23606541416026E-5</v>
      </c>
      <c r="K530" s="12">
        <v>1.4657851824494098E-5</v>
      </c>
      <c r="L530" s="6">
        <f t="shared" ref="L530" si="2810">SQRT(H530)</f>
        <v>9.3667949184314727E-3</v>
      </c>
      <c r="M530" s="6">
        <f>0</f>
        <v>0</v>
      </c>
      <c r="N530" s="6">
        <f t="array" ref="N530:O531">MMULT(MMULT(MINVERSE(L530:M531),H530:I531),MINVERSE(L530:M531))</f>
        <v>1</v>
      </c>
      <c r="O530" s="6">
        <v>0.68608983567767445</v>
      </c>
      <c r="P530" s="3">
        <f t="shared" ref="P530" si="2811">SQRT(B$3 + B$4*J528 + B$5*P528^2)</f>
        <v>1.0774782873195828E-2</v>
      </c>
      <c r="Q530" s="1">
        <f t="shared" ref="Q530" si="2812">Q528</f>
        <v>0</v>
      </c>
      <c r="R530" s="12">
        <f t="array" ref="R530:S531">MMULT(MMULT(P530:Q531,N530:O531),P530:Q531)</f>
        <v>1.1609594596451415E-4</v>
      </c>
      <c r="S530" s="12">
        <v>1.1613135129214392E-4</v>
      </c>
      <c r="T530" s="4" cm="1">
        <f t="array" ref="T530">-1/2*(IFERROR(2*LN(2*PI()) + LN(MDETERM(R530:S531)) + MMULT(MMULT(D530:E530,MINVERSE(R530:S531)),TRANSPOSE(D530:E530)),1000000000))</f>
        <v>5.9708613650098465</v>
      </c>
    </row>
    <row r="531" spans="1:20" x14ac:dyDescent="0.25">
      <c r="A531" s="9"/>
      <c r="B531" s="10"/>
      <c r="C531" s="10"/>
      <c r="D531" s="10"/>
      <c r="E531" s="10"/>
      <c r="F531" s="5"/>
      <c r="G531" s="5"/>
      <c r="H531" s="12">
        <v>1.0209057046745621E-4</v>
      </c>
      <c r="I531" s="12">
        <v>2.5236392140026232E-4</v>
      </c>
      <c r="J531" s="12">
        <v>1.4657851824494098E-5</v>
      </c>
      <c r="K531" s="12">
        <v>4.1033219242789428E-6</v>
      </c>
      <c r="L531" s="6">
        <f>0</f>
        <v>0</v>
      </c>
      <c r="M531" s="6">
        <f t="shared" ref="M531" si="2813">SQRT(I531)</f>
        <v>1.5885966177738839E-2</v>
      </c>
      <c r="N531" s="6">
        <v>0.68608983567767445</v>
      </c>
      <c r="O531" s="6">
        <v>1</v>
      </c>
      <c r="P531" s="1">
        <f t="shared" ref="P531" si="2814">P529</f>
        <v>0</v>
      </c>
      <c r="Q531" s="3">
        <f t="shared" ref="Q531" si="2815">SQRT(C$3 + C$4*K529 + C$5*Q529^2)</f>
        <v>1.5709413339492436E-2</v>
      </c>
      <c r="R531" s="12">
        <v>1.1613135129214391E-4</v>
      </c>
      <c r="S531" s="12">
        <v>2.4678566747102291E-4</v>
      </c>
    </row>
    <row r="532" spans="1:20" x14ac:dyDescent="0.25">
      <c r="A532" s="13">
        <f t="shared" ref="A532" si="2816">A530+1</f>
        <v>259</v>
      </c>
      <c r="B532" s="10" cm="1">
        <f t="array" ref="B532">INDEX(DCC_results!B$17:B$1274,$A532)</f>
        <v>2.2513943016770899E-3</v>
      </c>
      <c r="C532" s="10" cm="1">
        <f t="array" ref="C532">INDEX(DCC_results!C$17:C$1274,$A532)</f>
        <v>4.7569277025800716E-3</v>
      </c>
      <c r="D532" s="10">
        <f t="shared" ref="D532" si="2817">B532-B$2</f>
        <v>1.5052393646413816E-3</v>
      </c>
      <c r="E532" s="10">
        <f t="shared" ref="E532" si="2818">C532-C$2</f>
        <v>3.1539538222882121E-3</v>
      </c>
      <c r="F532" s="5">
        <f t="shared" ref="F532" si="2819">D532^2</f>
        <v>2.2657455448659902E-6</v>
      </c>
      <c r="G532" s="5">
        <f t="shared" ref="G532" si="2820">E532^2</f>
        <v>9.9474247131264231E-6</v>
      </c>
      <c r="H532" s="12">
        <f t="array" ref="H532:I533">(1-B$11-B$12)*F$4:G$5 + B$11*J530:K531 + B$12*H530:I531</f>
        <v>7.9294912702241249E-5</v>
      </c>
      <c r="I532" s="12">
        <v>8.8674683418550401E-5</v>
      </c>
      <c r="J532" s="12">
        <f t="array" ref="J532:K533">MMULT(TRANSPOSE(D530:E530),D530:E530)</f>
        <v>7.199684271381955E-5</v>
      </c>
      <c r="K532" s="12">
        <v>2.0091508029523273E-4</v>
      </c>
      <c r="L532" s="6">
        <f t="shared" ref="L532" si="2821">SQRT(H532)</f>
        <v>8.904769098760576E-3</v>
      </c>
      <c r="M532" s="6">
        <f>0</f>
        <v>0</v>
      </c>
      <c r="N532" s="6">
        <f t="array" ref="N532:O533">MMULT(MMULT(MINVERSE(L532:M533),H532:I533),MINVERSE(L532:M533))</f>
        <v>1.0000000000000002</v>
      </c>
      <c r="O532" s="6">
        <v>0.65553509915484787</v>
      </c>
      <c r="P532" s="3">
        <f t="shared" ref="P532" si="2822">SQRT(B$3 + B$4*J530 + B$5*P530^2)</f>
        <v>1.0028460965823126E-2</v>
      </c>
      <c r="Q532" s="1">
        <f t="shared" ref="Q532" si="2823">Q530</f>
        <v>0</v>
      </c>
      <c r="R532" s="12">
        <f t="array" ref="R532:S533">MMULT(MMULT(P532:Q533,N532:O533),P532:Q533)</f>
        <v>1.0057002934303811E-4</v>
      </c>
      <c r="S532" s="12">
        <v>9.8205258451084453E-5</v>
      </c>
      <c r="T532" s="4" cm="1">
        <f t="array" ref="T532">-1/2*(IFERROR(2*LN(2*PI()) + LN(MDETERM(R532:S533)) + MMULT(MMULT(D532:E532,MINVERSE(R532:S533)),TRANSPOSE(D532:E532)),1000000000))</f>
        <v>7.2266817837005544</v>
      </c>
    </row>
    <row r="533" spans="1:20" x14ac:dyDescent="0.25">
      <c r="A533" s="9"/>
      <c r="B533" s="10"/>
      <c r="C533" s="10"/>
      <c r="D533" s="10"/>
      <c r="E533" s="10"/>
      <c r="F533" s="5"/>
      <c r="G533" s="5"/>
      <c r="H533" s="12">
        <v>8.8674683418550401E-5</v>
      </c>
      <c r="I533" s="12">
        <v>2.3076081707851151E-4</v>
      </c>
      <c r="J533" s="12">
        <v>2.0091508029523273E-4</v>
      </c>
      <c r="K533" s="12">
        <v>5.6067555143347316E-4</v>
      </c>
      <c r="L533" s="6">
        <f>0</f>
        <v>0</v>
      </c>
      <c r="M533" s="6">
        <f t="shared" ref="M533" si="2824">SQRT(I533)</f>
        <v>1.5190813575266846E-2</v>
      </c>
      <c r="N533" s="6">
        <v>0.65553509915484787</v>
      </c>
      <c r="O533" s="6">
        <v>1.0000000000000002</v>
      </c>
      <c r="P533" s="1">
        <f t="shared" ref="P533" si="2825">P531</f>
        <v>0</v>
      </c>
      <c r="Q533" s="3">
        <f t="shared" ref="Q533" si="2826">SQRT(C$3 + C$4*K531 + C$5*Q531^2)</f>
        <v>1.4938414458352244E-2</v>
      </c>
      <c r="R533" s="12">
        <v>9.8205258451084453E-5</v>
      </c>
      <c r="S533" s="12">
        <v>2.2315622652950741E-4</v>
      </c>
    </row>
    <row r="534" spans="1:20" x14ac:dyDescent="0.25">
      <c r="A534" s="13">
        <f t="shared" ref="A534" si="2827">A532+1</f>
        <v>260</v>
      </c>
      <c r="B534" s="10" cm="1">
        <f t="array" ref="B534">INDEX(DCC_results!B$17:B$1274,$A534)</f>
        <v>-1.9422774250449582E-2</v>
      </c>
      <c r="C534" s="10" cm="1">
        <f t="array" ref="C534">INDEX(DCC_results!C$17:C$1274,$A534)</f>
        <v>-2.5738142377550122E-2</v>
      </c>
      <c r="D534" s="10">
        <f t="shared" ref="D534" si="2828">B534-B$2</f>
        <v>-2.016892918748529E-2</v>
      </c>
      <c r="E534" s="10">
        <f t="shared" ref="E534" si="2829">C534-C$2</f>
        <v>-2.7341116257841983E-2</v>
      </c>
      <c r="F534" s="5">
        <f t="shared" ref="F534" si="2830">D534^2</f>
        <v>4.0678570456979601E-4</v>
      </c>
      <c r="G534" s="5">
        <f t="shared" ref="G534" si="2831">E534^2</f>
        <v>7.475366382248312E-4</v>
      </c>
      <c r="H534" s="12">
        <f t="array" ref="H534:I535">(1-B$11-B$12)*F$4:G$5 + B$11*J532:K533 + B$12*H532:I533</f>
        <v>7.5089035101902693E-5</v>
      </c>
      <c r="I534" s="12">
        <v>9.3934345082199576E-5</v>
      </c>
      <c r="J534" s="12">
        <f t="array" ref="J534:K535">MMULT(TRANSPOSE(D532:E532),D532:E532)</f>
        <v>2.2657455448659902E-6</v>
      </c>
      <c r="K534" s="12">
        <v>4.7474554475693651E-6</v>
      </c>
      <c r="L534" s="6">
        <f t="shared" ref="L534" si="2832">SQRT(H534)</f>
        <v>8.6653929571544937E-3</v>
      </c>
      <c r="M534" s="6">
        <f>0</f>
        <v>0</v>
      </c>
      <c r="N534" s="6">
        <f t="array" ref="N534:O535">MMULT(MMULT(MINVERSE(L534:M535),H534:I535),MINVERSE(L534:M535))</f>
        <v>0.99999999999999978</v>
      </c>
      <c r="O534" s="6">
        <v>0.67357553841368123</v>
      </c>
      <c r="P534" s="3">
        <f t="shared" ref="P534" si="2833">SQRT(B$3 + B$4*J532 + B$5*P532^2)</f>
        <v>9.6025025924943962E-3</v>
      </c>
      <c r="Q534" s="1">
        <f t="shared" ref="Q534" si="2834">Q532</f>
        <v>0</v>
      </c>
      <c r="R534" s="12">
        <f t="array" ref="R534:S535">MMULT(MMULT(P534:Q535,N534:O535),P534:Q535)</f>
        <v>9.2208056038861589E-5</v>
      </c>
      <c r="S534" s="12">
        <v>1.0378983351355626E-4</v>
      </c>
      <c r="T534" s="4" cm="1">
        <f t="array" ref="T534">-1/2*(IFERROR(2*LN(2*PI()) + LN(MDETERM(R534:S535)) + MMULT(MMULT(D534:E534,MINVERSE(R534:S535)),TRANSPOSE(D534:E534)),1000000000))</f>
        <v>4.9601150720458556</v>
      </c>
    </row>
    <row r="535" spans="1:20" x14ac:dyDescent="0.25">
      <c r="A535" s="9"/>
      <c r="B535" s="10"/>
      <c r="C535" s="10"/>
      <c r="D535" s="10"/>
      <c r="E535" s="10"/>
      <c r="F535" s="5"/>
      <c r="G535" s="5"/>
      <c r="H535" s="12">
        <v>9.3934345082199576E-5</v>
      </c>
      <c r="I535" s="12">
        <v>2.5899995346435444E-4</v>
      </c>
      <c r="J535" s="12">
        <v>4.7474554475693651E-6</v>
      </c>
      <c r="K535" s="12">
        <v>9.9474247131264231E-6</v>
      </c>
      <c r="L535" s="6">
        <f>0</f>
        <v>0</v>
      </c>
      <c r="M535" s="6">
        <f t="shared" ref="M535" si="2835">SQRT(I535)</f>
        <v>1.6093475493638858E-2</v>
      </c>
      <c r="N535" s="6">
        <v>0.67357553841368123</v>
      </c>
      <c r="O535" s="6">
        <v>0.99999999999999978</v>
      </c>
      <c r="P535" s="1">
        <f t="shared" ref="P535" si="2836">P533</f>
        <v>0</v>
      </c>
      <c r="Q535" s="3">
        <f t="shared" ref="Q535" si="2837">SQRT(C$3 + C$4*K533 + C$5*Q533^2)</f>
        <v>1.6046638736180445E-2</v>
      </c>
      <c r="R535" s="12">
        <v>1.0378983351355628E-4</v>
      </c>
      <c r="S535" s="12">
        <v>2.574946147294867E-4</v>
      </c>
    </row>
    <row r="536" spans="1:20" x14ac:dyDescent="0.25">
      <c r="A536" s="13">
        <f t="shared" ref="A536" si="2838">A534+1</f>
        <v>261</v>
      </c>
      <c r="B536" s="10" cm="1">
        <f t="array" ref="B536">INDEX(DCC_results!B$17:B$1274,$A536)</f>
        <v>4.7555866962836202E-3</v>
      </c>
      <c r="C536" s="10" cm="1">
        <f t="array" ref="C536">INDEX(DCC_results!C$17:C$1274,$A536)</f>
        <v>-6.1848029687224804E-3</v>
      </c>
      <c r="D536" s="10">
        <f t="shared" ref="D536" si="2839">B536-B$2</f>
        <v>4.0094317592479119E-3</v>
      </c>
      <c r="E536" s="10">
        <f t="shared" ref="E536" si="2840">C536-C$2</f>
        <v>-7.7877768490143395E-3</v>
      </c>
      <c r="F536" s="5">
        <f t="shared" ref="F536" si="2841">D536^2</f>
        <v>1.6075543032065804E-5</v>
      </c>
      <c r="G536" s="5">
        <f t="shared" ref="G536" si="2842">E536^2</f>
        <v>6.0649468250043714E-5</v>
      </c>
      <c r="H536" s="12">
        <f t="array" ref="H536:I537">(1-B$11-B$12)*F$4:G$5 + B$11*J534:K535 + B$12*H534:I535</f>
        <v>6.6868638697114454E-5</v>
      </c>
      <c r="I536" s="12">
        <v>8.2386366033148053E-5</v>
      </c>
      <c r="J536" s="12">
        <f t="array" ref="J536:K537">MMULT(TRANSPOSE(D534:E534),D534:E534)</f>
        <v>4.0678570456979601E-4</v>
      </c>
      <c r="K536" s="12">
        <v>5.5144103771121778E-4</v>
      </c>
      <c r="L536" s="6">
        <f t="shared" ref="L536" si="2843">SQRT(H536)</f>
        <v>8.1773246662410603E-3</v>
      </c>
      <c r="M536" s="6">
        <f>0</f>
        <v>0</v>
      </c>
      <c r="N536" s="6">
        <f t="array" ref="N536:O537">MMULT(MMULT(MINVERSE(L536:M537),H536:I537),MINVERSE(L536:M537))</f>
        <v>0.99999999999999978</v>
      </c>
      <c r="O536" s="6">
        <v>0.6562338825647086</v>
      </c>
      <c r="P536" s="3">
        <f t="shared" ref="P536" si="2844">SQRT(B$3 + B$4*J534 + B$5*P534^2)</f>
        <v>8.6704554068920778E-3</v>
      </c>
      <c r="Q536" s="1">
        <f t="shared" ref="Q536" si="2845">Q534</f>
        <v>0</v>
      </c>
      <c r="R536" s="12">
        <f t="array" ref="R536:S537">MMULT(MMULT(P536:Q537,N536:O537),P536:Q537)</f>
        <v>7.517679696290405E-5</v>
      </c>
      <c r="S536" s="12">
        <v>8.6697011372727684E-5</v>
      </c>
      <c r="T536" s="4" cm="1">
        <f t="array" ref="T536">-1/2*(IFERROR(2*LN(2*PI()) + LN(MDETERM(R536:S537)) + MMULT(MMULT(D536:E536,MINVERSE(R536:S537)),TRANSPOSE(D536:E536)),1000000000))</f>
        <v>6.6859948351825818</v>
      </c>
    </row>
    <row r="537" spans="1:20" x14ac:dyDescent="0.25">
      <c r="A537" s="9"/>
      <c r="B537" s="10"/>
      <c r="C537" s="10"/>
      <c r="D537" s="10"/>
      <c r="E537" s="10"/>
      <c r="F537" s="5"/>
      <c r="G537" s="5"/>
      <c r="H537" s="12">
        <v>8.2386366033148053E-5</v>
      </c>
      <c r="I537" s="12">
        <v>2.357061488181404E-4</v>
      </c>
      <c r="J537" s="12">
        <v>5.5144103771121778E-4</v>
      </c>
      <c r="K537" s="12">
        <v>7.475366382248312E-4</v>
      </c>
      <c r="L537" s="6">
        <f>0</f>
        <v>0</v>
      </c>
      <c r="M537" s="6">
        <f t="shared" ref="M537" si="2846">SQRT(I537)</f>
        <v>1.5352724475419351E-2</v>
      </c>
      <c r="N537" s="6">
        <v>0.65623388256470849</v>
      </c>
      <c r="O537" s="6">
        <v>1</v>
      </c>
      <c r="P537" s="1">
        <f t="shared" ref="P537" si="2847">P535</f>
        <v>0</v>
      </c>
      <c r="Q537" s="3">
        <f t="shared" ref="Q537" si="2848">SQRT(C$3 + C$4*K535 + C$5*Q535^2)</f>
        <v>1.5237143852010417E-2</v>
      </c>
      <c r="R537" s="12">
        <v>8.6697011372727684E-5</v>
      </c>
      <c r="S537" s="12">
        <v>2.3217055276685884E-4</v>
      </c>
    </row>
    <row r="538" spans="1:20" x14ac:dyDescent="0.25">
      <c r="A538" s="13">
        <f t="shared" ref="A538" si="2849">A536+1</f>
        <v>262</v>
      </c>
      <c r="B538" s="10" cm="1">
        <f t="array" ref="B538">INDEX(DCC_results!B$17:B$1274,$A538)</f>
        <v>1.0618514891638675E-2</v>
      </c>
      <c r="C538" s="10" cm="1">
        <f t="array" ref="C538">INDEX(DCC_results!C$17:C$1274,$A538)</f>
        <v>-1.7692104633993289E-2</v>
      </c>
      <c r="D538" s="10">
        <f t="shared" ref="D538" si="2850">B538-B$2</f>
        <v>9.8723599546029668E-3</v>
      </c>
      <c r="E538" s="10">
        <f t="shared" ref="E538" si="2851">C538-C$2</f>
        <v>-1.9295078514285149E-2</v>
      </c>
      <c r="F538" s="5">
        <f t="shared" ref="F538" si="2852">D538^2</f>
        <v>9.7463491073248294E-5</v>
      </c>
      <c r="G538" s="5">
        <f t="shared" ref="G538" si="2853">E538^2</f>
        <v>3.7230005487242843E-4</v>
      </c>
      <c r="H538" s="12">
        <f t="array" ref="H538:I539">(1-B$11-B$12)*F$4:G$5 + B$11*J536:K537 + B$12*H536:I537</f>
        <v>9.2460448319418203E-5</v>
      </c>
      <c r="I538" s="12">
        <v>1.1667575817424282E-4</v>
      </c>
      <c r="J538" s="12">
        <f t="array" ref="J538:K539">MMULT(TRANSPOSE(D536:E536),D536:E536)</f>
        <v>1.6075543032065804E-5</v>
      </c>
      <c r="K538" s="12">
        <v>-3.1224559832373721E-5</v>
      </c>
      <c r="L538" s="6">
        <f t="shared" ref="L538" si="2854">SQRT(H538)</f>
        <v>9.615635617025959E-3</v>
      </c>
      <c r="M538" s="6">
        <f>0</f>
        <v>0</v>
      </c>
      <c r="N538" s="6">
        <f t="array" ref="N538:O539">MMULT(MMULT(MINVERSE(L538:M539),H538:I539),MINVERSE(L538:M539))</f>
        <v>1</v>
      </c>
      <c r="O538" s="6">
        <v>0.72939654633649365</v>
      </c>
      <c r="P538" s="3">
        <f t="shared" ref="P538" si="2855">SQRT(B$3 + B$4*J536 + B$5*P536^2)</f>
        <v>1.1213739907320542E-2</v>
      </c>
      <c r="Q538" s="1">
        <f t="shared" ref="Q538" si="2856">Q536</f>
        <v>0</v>
      </c>
      <c r="R538" s="12">
        <f t="array" ref="R538:S539">MMULT(MMULT(P538:Q539,N538:O539),P538:Q539)</f>
        <v>1.2574796270903332E-4</v>
      </c>
      <c r="S538" s="12">
        <v>1.3745256951561618E-4</v>
      </c>
      <c r="T538" s="4" cm="1">
        <f t="array" ref="T538">-1/2*(IFERROR(2*LN(2*PI()) + LN(MDETERM(R538:S539)) + MMULT(MMULT(D538:E538,MINVERSE(R538:S539)),TRANSPOSE(D538:E538)),1000000000))</f>
        <v>3.306392704201758</v>
      </c>
    </row>
    <row r="539" spans="1:20" x14ac:dyDescent="0.25">
      <c r="A539" s="9"/>
      <c r="B539" s="10"/>
      <c r="C539" s="10"/>
      <c r="D539" s="10"/>
      <c r="E539" s="10"/>
      <c r="F539" s="5"/>
      <c r="G539" s="5"/>
      <c r="H539" s="12">
        <v>1.1667575817424282E-4</v>
      </c>
      <c r="I539" s="12">
        <v>2.7674377655928452E-4</v>
      </c>
      <c r="J539" s="12">
        <v>-3.1224559832373721E-5</v>
      </c>
      <c r="K539" s="12">
        <v>6.0649468250043714E-5</v>
      </c>
      <c r="L539" s="6">
        <f>0</f>
        <v>0</v>
      </c>
      <c r="M539" s="6">
        <f t="shared" ref="M539" si="2857">SQRT(I539)</f>
        <v>1.6635617708978662E-2</v>
      </c>
      <c r="N539" s="6">
        <v>0.72939654633649365</v>
      </c>
      <c r="O539" s="6">
        <v>1.0000000000000002</v>
      </c>
      <c r="P539" s="1">
        <f t="shared" ref="P539" si="2858">P537</f>
        <v>0</v>
      </c>
      <c r="Q539" s="3">
        <f t="shared" ref="Q539" si="2859">SQRT(C$3 + C$4*K537 + C$5*Q537^2)</f>
        <v>1.6805006371385572E-2</v>
      </c>
      <c r="R539" s="12">
        <v>1.3745256951561618E-4</v>
      </c>
      <c r="S539" s="12">
        <v>2.8240823914230974E-4</v>
      </c>
    </row>
    <row r="540" spans="1:20" x14ac:dyDescent="0.25">
      <c r="A540" s="13">
        <f t="shared" ref="A540" si="2860">A538+1</f>
        <v>263</v>
      </c>
      <c r="B540" s="10" cm="1">
        <f t="array" ref="B540">INDEX(DCC_results!B$17:B$1274,$A540)</f>
        <v>1.4514952946300674E-2</v>
      </c>
      <c r="C540" s="10" cm="1">
        <f t="array" ref="C540">INDEX(DCC_results!C$17:C$1274,$A540)</f>
        <v>7.693004170259865E-3</v>
      </c>
      <c r="D540" s="10">
        <f t="shared" ref="D540" si="2861">B540-B$2</f>
        <v>1.3768798009264966E-2</v>
      </c>
      <c r="E540" s="10">
        <f t="shared" ref="E540" si="2862">C540-C$2</f>
        <v>6.090030289968006E-3</v>
      </c>
      <c r="F540" s="5">
        <f t="shared" ref="F540" si="2863">D540^2</f>
        <v>1.8957979861993889E-4</v>
      </c>
      <c r="G540" s="5">
        <f t="shared" ref="G540" si="2864">E540^2</f>
        <v>3.7088468932727794E-5</v>
      </c>
      <c r="H540" s="12">
        <f t="array" ref="H540:I541">(1-B$11-B$12)*F$4:G$5 + B$11*J538:K539 + B$12*H538:I539</f>
        <v>7.9699573257812202E-5</v>
      </c>
      <c r="I540" s="12">
        <v>9.50201712373773E-5</v>
      </c>
      <c r="J540" s="12">
        <f t="array" ref="J540:K541">MMULT(TRANSPOSE(D538:E538),D538:E538)</f>
        <v>9.7463491073248294E-5</v>
      </c>
      <c r="K540" s="12">
        <v>-1.9048796044534883E-4</v>
      </c>
      <c r="L540" s="6">
        <f t="shared" ref="L540" si="2865">SQRT(H540)</f>
        <v>8.9274617477652744E-3</v>
      </c>
      <c r="M540" s="6">
        <f>0</f>
        <v>0</v>
      </c>
      <c r="N540" s="6">
        <f t="array" ref="N540:O541">MMULT(MMULT(MINVERSE(L540:M541),H540:I541),MINVERSE(L540:M541))</f>
        <v>0.99999999999999978</v>
      </c>
      <c r="O540" s="6">
        <v>0.67097385848119695</v>
      </c>
      <c r="P540" s="3">
        <f t="shared" ref="P540" si="2866">SQRT(B$3 + B$4*J538 + B$5*P538^2)</f>
        <v>1.0100116038581044E-2</v>
      </c>
      <c r="Q540" s="1">
        <f t="shared" ref="Q540" si="2867">Q538</f>
        <v>0</v>
      </c>
      <c r="R540" s="12">
        <f t="array" ref="R540:S541">MMULT(MMULT(P540:Q541,N540:O541),P540:Q541)</f>
        <v>1.0201234399280202E-4</v>
      </c>
      <c r="S540" s="12">
        <v>1.0857353326006021E-4</v>
      </c>
      <c r="T540" s="4" cm="1">
        <f t="array" ref="T540">-1/2*(IFERROR(2*LN(2*PI()) + LN(MDETERM(R540:S541)) + MMULT(MMULT(D540:E540,MINVERSE(R540:S541)),TRANSPOSE(D540:E540)),1000000000))</f>
        <v>6.0012054169917022</v>
      </c>
    </row>
    <row r="541" spans="1:20" x14ac:dyDescent="0.25">
      <c r="A541" s="9"/>
      <c r="B541" s="10"/>
      <c r="C541" s="10"/>
      <c r="D541" s="10"/>
      <c r="E541" s="10"/>
      <c r="F541" s="5"/>
      <c r="G541" s="5"/>
      <c r="H541" s="12">
        <v>9.50201712373773E-5</v>
      </c>
      <c r="I541" s="12">
        <v>2.516311608606412E-4</v>
      </c>
      <c r="J541" s="12">
        <v>-1.9048796044534883E-4</v>
      </c>
      <c r="K541" s="12">
        <v>3.7230005487242843E-4</v>
      </c>
      <c r="L541" s="6">
        <f>0</f>
        <v>0</v>
      </c>
      <c r="M541" s="6">
        <f t="shared" ref="M541" si="2868">SQRT(I541)</f>
        <v>1.5862886271440051E-2</v>
      </c>
      <c r="N541" s="6">
        <v>0.67097385848119695</v>
      </c>
      <c r="O541" s="6">
        <v>1</v>
      </c>
      <c r="P541" s="1">
        <f t="shared" ref="P541" si="2869">P539</f>
        <v>0</v>
      </c>
      <c r="Q541" s="3">
        <f t="shared" ref="Q541" si="2870">SQRT(C$3 + C$4*K539 + C$5*Q539^2)</f>
        <v>1.6021088063301776E-2</v>
      </c>
      <c r="R541" s="12">
        <v>1.0857353326006019E-4</v>
      </c>
      <c r="S541" s="12">
        <v>2.5667526273207068E-4</v>
      </c>
    </row>
    <row r="542" spans="1:20" x14ac:dyDescent="0.25">
      <c r="A542" s="13">
        <f t="shared" ref="A542" si="2871">A540+1</f>
        <v>264</v>
      </c>
      <c r="B542" s="10" cm="1">
        <f t="array" ref="B542">INDEX(DCC_results!B$17:B$1274,$A542)</f>
        <v>-1.5040495497016582E-2</v>
      </c>
      <c r="C542" s="10" cm="1">
        <f t="array" ref="C542">INDEX(DCC_results!C$17:C$1274,$A542)</f>
        <v>-2.1196264458281489E-2</v>
      </c>
      <c r="D542" s="10">
        <f t="shared" ref="D542" si="2872">B542-B$2</f>
        <v>-1.578665043405229E-2</v>
      </c>
      <c r="E542" s="10">
        <f t="shared" ref="E542" si="2873">C542-C$2</f>
        <v>-2.2799238338573349E-2</v>
      </c>
      <c r="F542" s="5">
        <f t="shared" ref="F542" si="2874">D542^2</f>
        <v>2.4921833192696334E-4</v>
      </c>
      <c r="G542" s="5">
        <f t="shared" ref="G542" si="2875">E542^2</f>
        <v>5.1980526881907282E-4</v>
      </c>
      <c r="H542" s="12">
        <f t="array" ref="H542:I543">(1-B$11-B$12)*F$4:G$5 + B$11*J540:K541 + B$12*H540:I541</f>
        <v>7.7324844277144961E-5</v>
      </c>
      <c r="I542" s="12">
        <v>6.8082894257030937E-5</v>
      </c>
      <c r="J542" s="12">
        <f t="array" ref="J542:K543">MMULT(TRANSPOSE(D540:E540),D540:E540)</f>
        <v>1.8957979861993889E-4</v>
      </c>
      <c r="K542" s="12">
        <v>8.385239693287483E-5</v>
      </c>
      <c r="L542" s="6">
        <f t="shared" ref="L542" si="2876">SQRT(H542)</f>
        <v>8.7934546270021178E-3</v>
      </c>
      <c r="M542" s="6">
        <f>0</f>
        <v>0</v>
      </c>
      <c r="N542" s="6">
        <f t="array" ref="N542:O543">MMULT(MMULT(MINVERSE(L542:M543),H542:I543),MINVERSE(L542:M543))</f>
        <v>1</v>
      </c>
      <c r="O542" s="6">
        <v>0.48143961960784892</v>
      </c>
      <c r="P542" s="3">
        <f t="shared" ref="P542" si="2877">SQRT(B$3 + B$4*J540 + B$5*P540^2)</f>
        <v>9.8611436828249938E-3</v>
      </c>
      <c r="Q542" s="1">
        <f t="shared" ref="Q542" si="2878">Q540</f>
        <v>0</v>
      </c>
      <c r="R542" s="12">
        <f t="array" ref="R542:S543">MMULT(MMULT(P542:Q543,N542:O543),P542:Q543)</f>
        <v>9.7242154733319285E-5</v>
      </c>
      <c r="S542" s="12">
        <v>7.7434364803733843E-5</v>
      </c>
      <c r="T542" s="4" cm="1">
        <f t="array" ref="T542">-1/2*(IFERROR(2*LN(2*PI()) + LN(MDETERM(R542:S543)) + MMULT(MMULT(D542:E542,MINVERSE(R542:S543)),TRANSPOSE(D542:E542)),1000000000))</f>
        <v>5.4916857121108764</v>
      </c>
    </row>
    <row r="543" spans="1:20" x14ac:dyDescent="0.25">
      <c r="A543" s="9"/>
      <c r="B543" s="10"/>
      <c r="C543" s="10"/>
      <c r="D543" s="10"/>
      <c r="E543" s="10"/>
      <c r="F543" s="5"/>
      <c r="G543" s="5"/>
      <c r="H543" s="12">
        <v>6.8082894257030937E-5</v>
      </c>
      <c r="I543" s="12">
        <v>2.5862667164567454E-4</v>
      </c>
      <c r="J543" s="12">
        <v>8.385239693287483E-5</v>
      </c>
      <c r="K543" s="12">
        <v>3.7088468932727794E-5</v>
      </c>
      <c r="L543" s="6">
        <f>0</f>
        <v>0</v>
      </c>
      <c r="M543" s="6">
        <f t="shared" ref="M543" si="2879">SQRT(I543)</f>
        <v>1.6081874009134463E-2</v>
      </c>
      <c r="N543" s="6">
        <v>0.48143961960784892</v>
      </c>
      <c r="O543" s="6">
        <v>0.99999999999999978</v>
      </c>
      <c r="P543" s="1">
        <f t="shared" ref="P543" si="2880">P541</f>
        <v>0</v>
      </c>
      <c r="Q543" s="3">
        <f t="shared" ref="Q543" si="2881">SQRT(C$3 + C$4*K541 + C$5*Q541^2)</f>
        <v>1.6310400534382232E-2</v>
      </c>
      <c r="R543" s="12">
        <v>7.7434364803733829E-5</v>
      </c>
      <c r="S543" s="12">
        <v>2.6602916559197615E-4</v>
      </c>
    </row>
    <row r="544" spans="1:20" x14ac:dyDescent="0.25">
      <c r="A544" s="13">
        <f t="shared" ref="A544" si="2882">A542+1</f>
        <v>265</v>
      </c>
      <c r="B544" s="10" cm="1">
        <f t="array" ref="B544">INDEX(DCC_results!B$17:B$1274,$A544)</f>
        <v>-1.7797236873680844E-2</v>
      </c>
      <c r="C544" s="10" cm="1">
        <f t="array" ref="C544">INDEX(DCC_results!C$17:C$1274,$A544)</f>
        <v>-2.7069222717224228E-2</v>
      </c>
      <c r="D544" s="10">
        <f t="shared" ref="D544" si="2883">B544-B$2</f>
        <v>-1.8543391810716552E-2</v>
      </c>
      <c r="E544" s="10">
        <f t="shared" ref="E544" si="2884">C544-C$2</f>
        <v>-2.8672196597516089E-2</v>
      </c>
      <c r="F544" s="5">
        <f t="shared" ref="F544" si="2885">D544^2</f>
        <v>3.4385737984574967E-4</v>
      </c>
      <c r="G544" s="5">
        <f t="shared" ref="G544" si="2886">E544^2</f>
        <v>8.2209485772661325E-4</v>
      </c>
      <c r="H544" s="12">
        <f t="array" ref="H544:I545">(1-B$11-B$12)*F$4:G$5 + B$11*J542:K543 + B$12*H542:I543</f>
        <v>8.2811959148287721E-5</v>
      </c>
      <c r="I544" s="12">
        <v>7.096839444085372E-5</v>
      </c>
      <c r="J544" s="12">
        <f t="array" ref="J544:K545">MMULT(TRANSPOSE(D542:E542),D542:E542)</f>
        <v>2.4921833192696334E-4</v>
      </c>
      <c r="K544" s="12">
        <v>3.5992360581370059E-4</v>
      </c>
      <c r="L544" s="6">
        <f t="shared" ref="L544" si="2887">SQRT(H544)</f>
        <v>9.1001076448736437E-3</v>
      </c>
      <c r="M544" s="6">
        <f>0</f>
        <v>0</v>
      </c>
      <c r="N544" s="6">
        <f t="array" ref="N544:O545">MMULT(MMULT(MINVERSE(L544:M545),H544:I545),MINVERSE(L544:M545))</f>
        <v>0.99999999999999978</v>
      </c>
      <c r="O544" s="6">
        <v>0.50599525725924921</v>
      </c>
      <c r="P544" s="3">
        <f t="shared" ref="P544" si="2888">SQRT(B$3 + B$4*J542 + B$5*P542^2)</f>
        <v>1.0397201066438398E-2</v>
      </c>
      <c r="Q544" s="1">
        <f t="shared" ref="Q544" si="2889">Q542</f>
        <v>0</v>
      </c>
      <c r="R544" s="12">
        <f t="array" ref="R544:S545">MMULT(MMULT(P544:Q545,N544:O545),P544:Q545)</f>
        <v>1.0810179001594775E-4</v>
      </c>
      <c r="S544" s="12">
        <v>8.1755599225471061E-5</v>
      </c>
      <c r="T544" s="4" cm="1">
        <f t="array" ref="T544">-1/2*(IFERROR(2*LN(2*PI()) + LN(MDETERM(R544:S545)) + MMULT(MMULT(D544:E544,MINVERSE(R544:S545)),TRANSPOSE(D544:E544)),1000000000))</f>
        <v>4.852983421316817</v>
      </c>
    </row>
    <row r="545" spans="1:20" x14ac:dyDescent="0.25">
      <c r="A545" s="9"/>
      <c r="B545" s="10"/>
      <c r="C545" s="10"/>
      <c r="D545" s="10"/>
      <c r="E545" s="10"/>
      <c r="F545" s="5"/>
      <c r="G545" s="5"/>
      <c r="H545" s="12">
        <v>7.096839444085372E-5</v>
      </c>
      <c r="I545" s="12">
        <v>2.3754396895789217E-4</v>
      </c>
      <c r="J545" s="12">
        <v>3.5992360581370059E-4</v>
      </c>
      <c r="K545" s="12">
        <v>5.1980526881907282E-4</v>
      </c>
      <c r="L545" s="6">
        <f>0</f>
        <v>0</v>
      </c>
      <c r="M545" s="6">
        <f t="shared" ref="M545" si="2890">SQRT(I545)</f>
        <v>1.5412461482770758E-2</v>
      </c>
      <c r="N545" s="6">
        <v>0.50599525725924921</v>
      </c>
      <c r="O545" s="6">
        <v>0.99999999999999967</v>
      </c>
      <c r="P545" s="1">
        <f t="shared" ref="P545" si="2891">P543</f>
        <v>0</v>
      </c>
      <c r="Q545" s="3">
        <f t="shared" ref="Q545" si="2892">SQRT(C$3 + C$4*K543 + C$5*Q543^2)</f>
        <v>1.5540128914040057E-2</v>
      </c>
      <c r="R545" s="12">
        <v>8.1755599225471074E-5</v>
      </c>
      <c r="S545" s="12">
        <v>2.4149560666498373E-4</v>
      </c>
    </row>
    <row r="546" spans="1:20" x14ac:dyDescent="0.25">
      <c r="A546" s="13">
        <f t="shared" ref="A546" si="2893">A544+1</f>
        <v>266</v>
      </c>
      <c r="B546" s="10" cm="1">
        <f t="array" ref="B546">INDEX(DCC_results!B$17:B$1274,$A546)</f>
        <v>7.7784148986563828E-3</v>
      </c>
      <c r="C546" s="10" cm="1">
        <f t="array" ref="C546">INDEX(DCC_results!C$17:C$1274,$A546)</f>
        <v>1.2260680939356838E-2</v>
      </c>
      <c r="D546" s="10">
        <f t="shared" ref="D546" si="2894">B546-B$2</f>
        <v>7.0322599616206745E-3</v>
      </c>
      <c r="E546" s="10">
        <f t="shared" ref="E546" si="2895">C546-C$2</f>
        <v>1.0657707059064979E-2</v>
      </c>
      <c r="F546" s="5">
        <f t="shared" ref="F546" si="2896">D546^2</f>
        <v>4.9452680167813212E-5</v>
      </c>
      <c r="G546" s="5">
        <f t="shared" ref="G546" si="2897">E546^2</f>
        <v>1.1358671975684349E-4</v>
      </c>
      <c r="H546" s="12">
        <f t="array" ref="H546:I547">(1-B$11-B$12)*F$4:G$5 + B$11*J544:K545 + B$12*H544:I545</f>
        <v>9.1122817883507596E-5</v>
      </c>
      <c r="I546" s="12">
        <v>9.4188776104461988E-5</v>
      </c>
      <c r="J546" s="12">
        <f t="array" ref="J546:K547">MMULT(TRANSPOSE(D544:E544),D544:E544)</f>
        <v>3.4385737984574967E-4</v>
      </c>
      <c r="K546" s="12">
        <v>5.3167977558163479E-4</v>
      </c>
      <c r="L546" s="6">
        <f t="shared" ref="L546" si="2898">SQRT(H546)</f>
        <v>9.5458272498253182E-3</v>
      </c>
      <c r="M546" s="6">
        <f>0</f>
        <v>0</v>
      </c>
      <c r="N546" s="6">
        <f t="array" ref="N546:O547">MMULT(MMULT(MINVERSE(L546:M547),H546:I547),MINVERSE(L546:M547))</f>
        <v>1</v>
      </c>
      <c r="O546" s="6">
        <v>0.61140121153119686</v>
      </c>
      <c r="P546" s="3">
        <f t="shared" ref="P546" si="2899">SQRT(B$3 + B$4*J544 + B$5*P544^2)</f>
        <v>1.1198062666056018E-2</v>
      </c>
      <c r="Q546" s="1">
        <f t="shared" ref="Q546" si="2900">Q544</f>
        <v>0</v>
      </c>
      <c r="R546" s="12">
        <f t="array" ref="R546:S547">MMULT(MMULT(P546:Q547,N546:O547),P546:Q547)</f>
        <v>1.2539660747291759E-4</v>
      </c>
      <c r="S546" s="12">
        <v>1.1210035559529846E-4</v>
      </c>
      <c r="T546" s="4" cm="1">
        <f t="array" ref="T546">-1/2*(IFERROR(2*LN(2*PI()) + LN(MDETERM(R546:S547)) + MMULT(MMULT(D546:E546,MINVERSE(R546:S547)),TRANSPOSE(D546:E546)),1000000000))</f>
        <v>6.7461961544894038</v>
      </c>
    </row>
    <row r="547" spans="1:20" x14ac:dyDescent="0.25">
      <c r="A547" s="9"/>
      <c r="B547" s="10"/>
      <c r="C547" s="10"/>
      <c r="D547" s="10"/>
      <c r="E547" s="10"/>
      <c r="F547" s="5"/>
      <c r="G547" s="5"/>
      <c r="H547" s="12">
        <v>9.4188776104461988E-5</v>
      </c>
      <c r="I547" s="12">
        <v>2.6044653025376983E-4</v>
      </c>
      <c r="J547" s="12">
        <v>5.3167977558163479E-4</v>
      </c>
      <c r="K547" s="12">
        <v>8.2209485772661325E-4</v>
      </c>
      <c r="L547" s="6">
        <f>0</f>
        <v>0</v>
      </c>
      <c r="M547" s="6">
        <f t="shared" ref="M547" si="2901">SQRT(I547)</f>
        <v>1.6138355872075998E-2</v>
      </c>
      <c r="N547" s="6">
        <v>0.61140121153119686</v>
      </c>
      <c r="O547" s="6">
        <v>0.99999999999999978</v>
      </c>
      <c r="P547" s="1">
        <f t="shared" ref="P547" si="2902">P545</f>
        <v>0</v>
      </c>
      <c r="Q547" s="3">
        <f t="shared" ref="Q547" si="2903">SQRT(C$3 + C$4*K545 + C$5*Q545^2)</f>
        <v>1.637335965991684E-2</v>
      </c>
      <c r="R547" s="12">
        <v>1.1210035559529847E-4</v>
      </c>
      <c r="S547" s="12">
        <v>2.6808690655299208E-4</v>
      </c>
    </row>
    <row r="548" spans="1:20" x14ac:dyDescent="0.25">
      <c r="A548" s="13">
        <f t="shared" ref="A548" si="2904">A546+1</f>
        <v>267</v>
      </c>
      <c r="B548" s="10" cm="1">
        <f t="array" ref="B548">INDEX(DCC_results!B$17:B$1274,$A548)</f>
        <v>8.8167627340869359E-3</v>
      </c>
      <c r="C548" s="10" cm="1">
        <f t="array" ref="C548">INDEX(DCC_results!C$17:C$1274,$A548)</f>
        <v>-9.3166868536298519E-4</v>
      </c>
      <c r="D548" s="10">
        <f t="shared" ref="D548" si="2905">B548-B$2</f>
        <v>8.0706077970512276E-3</v>
      </c>
      <c r="E548" s="10">
        <f t="shared" ref="E548" si="2906">C548-C$2</f>
        <v>-2.5346425656548447E-3</v>
      </c>
      <c r="F548" s="5">
        <f t="shared" ref="F548" si="2907">D548^2</f>
        <v>6.5134710213824075E-5</v>
      </c>
      <c r="G548" s="5">
        <f t="shared" ref="G548" si="2908">E548^2</f>
        <v>6.4244129356293741E-6</v>
      </c>
      <c r="H548" s="12">
        <f t="array" ref="H548:I549">(1-B$11-B$12)*F$4:G$5 + B$11*J546:K547 + B$12*H546:I547</f>
        <v>1.0404253505684458E-4</v>
      </c>
      <c r="I548" s="12">
        <v>1.2314834305935128E-4</v>
      </c>
      <c r="J548" s="12">
        <f t="array" ref="J548:K549">MMULT(TRANSPOSE(D546:E546),D546:E546)</f>
        <v>4.9452680167813212E-5</v>
      </c>
      <c r="K548" s="12">
        <v>7.4947766634144688E-5</v>
      </c>
      <c r="L548" s="6">
        <f t="shared" ref="L548" si="2909">SQRT(H548)</f>
        <v>1.0200124266735409E-2</v>
      </c>
      <c r="M548" s="6">
        <f>0</f>
        <v>0</v>
      </c>
      <c r="N548" s="6">
        <f t="array" ref="N548:O549">MMULT(MMULT(MINVERSE(L548:M549),H548:I549),MINVERSE(L548:M549))</f>
        <v>1</v>
      </c>
      <c r="O548" s="6">
        <v>0.69792551077960641</v>
      </c>
      <c r="P548" s="3">
        <f t="shared" ref="P548" si="2910">SQRT(B$3 + B$4*J546 + B$5*P546^2)</f>
        <v>1.2364745043735421E-2</v>
      </c>
      <c r="Q548" s="1">
        <f t="shared" ref="Q548" si="2911">Q546</f>
        <v>0</v>
      </c>
      <c r="R548" s="12">
        <f t="array" ref="R548:S549">MMULT(MMULT(P548:Q549,N548:O549),P548:Q549)</f>
        <v>1.5288691999657968E-4</v>
      </c>
      <c r="S548" s="12">
        <v>1.5385871759269261E-4</v>
      </c>
      <c r="T548" s="4" cm="1">
        <f t="array" ref="T548">-1/2*(IFERROR(2*LN(2*PI()) + LN(MDETERM(R548:S549)) + MMULT(MMULT(D548:E548,MINVERSE(R548:S549)),TRANSPOSE(D548:E548)),1000000000))</f>
        <v>6.3545080778292853</v>
      </c>
    </row>
    <row r="549" spans="1:20" x14ac:dyDescent="0.25">
      <c r="A549" s="9"/>
      <c r="B549" s="10"/>
      <c r="C549" s="10"/>
      <c r="D549" s="10"/>
      <c r="E549" s="10"/>
      <c r="F549" s="5"/>
      <c r="G549" s="5"/>
      <c r="H549" s="12">
        <v>1.2314834305935128E-4</v>
      </c>
      <c r="I549" s="12">
        <v>2.9924580715920185E-4</v>
      </c>
      <c r="J549" s="12">
        <v>7.4947766634144688E-5</v>
      </c>
      <c r="K549" s="12">
        <v>1.1358671975684349E-4</v>
      </c>
      <c r="L549" s="6">
        <f>0</f>
        <v>0</v>
      </c>
      <c r="M549" s="6">
        <f t="shared" ref="M549" si="2912">SQRT(I549)</f>
        <v>1.7298722703113136E-2</v>
      </c>
      <c r="N549" s="6">
        <v>0.69792551077960652</v>
      </c>
      <c r="O549" s="6">
        <v>1</v>
      </c>
      <c r="P549" s="1">
        <f t="shared" ref="P549" si="2913">P547</f>
        <v>0</v>
      </c>
      <c r="Q549" s="3">
        <f t="shared" ref="Q549" si="2914">SQRT(C$3 + C$4*K547 + C$5*Q547^2)</f>
        <v>1.7829036308242768E-2</v>
      </c>
      <c r="R549" s="12">
        <v>1.5385871759269264E-4</v>
      </c>
      <c r="S549" s="12">
        <v>3.178745356806389E-4</v>
      </c>
    </row>
    <row r="550" spans="1:20" x14ac:dyDescent="0.25">
      <c r="A550" s="13">
        <f t="shared" ref="A550" si="2915">A548+1</f>
        <v>268</v>
      </c>
      <c r="B550" s="10" cm="1">
        <f t="array" ref="B550">INDEX(DCC_results!B$17:B$1274,$A550)</f>
        <v>1.2418034595898853E-2</v>
      </c>
      <c r="C550" s="10" cm="1">
        <f t="array" ref="C550">INDEX(DCC_results!C$17:C$1274,$A550)</f>
        <v>1.2869494996941455E-2</v>
      </c>
      <c r="D550" s="10">
        <f t="shared" ref="D550" si="2916">B550-B$2</f>
        <v>1.1671879658863144E-2</v>
      </c>
      <c r="E550" s="10">
        <f t="shared" ref="E550" si="2917">C550-C$2</f>
        <v>1.1266521116649596E-2</v>
      </c>
      <c r="F550" s="5">
        <f t="shared" ref="F550" si="2918">D550^2</f>
        <v>1.3623277477098323E-4</v>
      </c>
      <c r="G550" s="5">
        <f t="shared" ref="G550" si="2919">E550^2</f>
        <v>1.2693449807191126E-4</v>
      </c>
      <c r="H550" s="12">
        <f t="array" ref="H550:I551">(1-B$11-B$12)*F$4:G$5 + B$11*J548:K549 + B$12*H548:I549</f>
        <v>9.0116168180529835E-5</v>
      </c>
      <c r="I550" s="12">
        <v>1.0758307522653811E-4</v>
      </c>
      <c r="J550" s="12">
        <f t="array" ref="J550:K551">MMULT(TRANSPOSE(D548:E548),D548:E548)</f>
        <v>6.5134710213824075E-5</v>
      </c>
      <c r="K550" s="12">
        <v>-2.0456106053111919E-5</v>
      </c>
      <c r="L550" s="6">
        <f t="shared" ref="L550" si="2920">SQRT(H550)</f>
        <v>9.4929536067827613E-3</v>
      </c>
      <c r="M550" s="6">
        <f>0</f>
        <v>0</v>
      </c>
      <c r="N550" s="6">
        <f t="array" ref="N550:O551">MMULT(MMULT(MINVERSE(L550:M551),H550:I551),MINVERSE(L550:M551))</f>
        <v>1</v>
      </c>
      <c r="O550" s="6">
        <v>0.68848870179512023</v>
      </c>
      <c r="P550" s="3">
        <f t="shared" ref="P550" si="2921">SQRT(B$3 + B$4*J548 + B$5*P548^2)</f>
        <v>1.1277855875224292E-2</v>
      </c>
      <c r="Q550" s="1">
        <f t="shared" ref="Q550" si="2922">Q548</f>
        <v>0</v>
      </c>
      <c r="R550" s="12">
        <f t="array" ref="R550:S551">MMULT(MMULT(P550:Q551,N550:O551),P550:Q551)</f>
        <v>1.2719003314233109E-4</v>
      </c>
      <c r="S550" s="12">
        <v>1.3216546875379403E-4</v>
      </c>
      <c r="T550" s="4" cm="1">
        <f t="array" ref="T550">-1/2*(IFERROR(2*LN(2*PI()) + LN(MDETERM(R550:S551)) + MMULT(MMULT(D550:E550,MINVERSE(R550:S551)),TRANSPOSE(D550:E550)),1000000000))</f>
        <v>6.5035795738320967</v>
      </c>
    </row>
    <row r="551" spans="1:20" x14ac:dyDescent="0.25">
      <c r="A551" s="9"/>
      <c r="B551" s="10"/>
      <c r="C551" s="10"/>
      <c r="D551" s="10"/>
      <c r="E551" s="10"/>
      <c r="F551" s="5"/>
      <c r="G551" s="5"/>
      <c r="H551" s="12">
        <v>1.0758307522653811E-4</v>
      </c>
      <c r="I551" s="12">
        <v>2.7095149779276606E-4</v>
      </c>
      <c r="J551" s="12">
        <v>-2.0456106053111919E-5</v>
      </c>
      <c r="K551" s="12">
        <v>6.4244129356293741E-6</v>
      </c>
      <c r="L551" s="6">
        <f>0</f>
        <v>0</v>
      </c>
      <c r="M551" s="6">
        <f t="shared" ref="M551" si="2923">SQRT(I551)</f>
        <v>1.6460604417601624E-2</v>
      </c>
      <c r="N551" s="6">
        <v>0.68848870179512023</v>
      </c>
      <c r="O551" s="6">
        <v>0.99999999999999978</v>
      </c>
      <c r="P551" s="1">
        <f t="shared" ref="P551" si="2924">P549</f>
        <v>0</v>
      </c>
      <c r="Q551" s="3">
        <f t="shared" ref="Q551" si="2925">SQRT(C$3 + C$4*K549 + C$5*Q549^2)</f>
        <v>1.7021375107819661E-2</v>
      </c>
      <c r="R551" s="12">
        <v>1.3216546875379403E-4</v>
      </c>
      <c r="S551" s="12">
        <v>2.8972721056110272E-4</v>
      </c>
    </row>
    <row r="552" spans="1:20" x14ac:dyDescent="0.25">
      <c r="A552" s="13">
        <f t="shared" ref="A552" si="2926">A550+1</f>
        <v>269</v>
      </c>
      <c r="B552" s="10" cm="1">
        <f t="array" ref="B552">INDEX(DCC_results!B$17:B$1274,$A552)</f>
        <v>-1.5986125980361754E-3</v>
      </c>
      <c r="C552" s="10" cm="1">
        <f t="array" ref="C552">INDEX(DCC_results!C$17:C$1274,$A552)</f>
        <v>-5.3402080839701771E-3</v>
      </c>
      <c r="D552" s="10">
        <f t="shared" ref="D552" si="2927">B552-B$2</f>
        <v>-2.3447675350718837E-3</v>
      </c>
      <c r="E552" s="10">
        <f t="shared" ref="E552" si="2928">C552-C$2</f>
        <v>-6.9431819642620362E-3</v>
      </c>
      <c r="F552" s="5">
        <f t="shared" ref="F552" si="2929">D552^2</f>
        <v>5.4979347935270771E-6</v>
      </c>
      <c r="G552" s="5">
        <f t="shared" ref="G552" si="2930">E552^2</f>
        <v>4.820777578885363E-5</v>
      </c>
      <c r="H552" s="12">
        <f t="array" ref="H552:I553">(1-B$11-B$12)*F$4:G$5 + B$11*J550:K551 + B$12*H550:I551</f>
        <v>8.189061961684678E-5</v>
      </c>
      <c r="I552" s="12">
        <v>8.969040300540554E-5</v>
      </c>
      <c r="J552" s="12">
        <f t="array" ref="J552:K553">MMULT(TRANSPOSE(D550:E550),D550:E550)</f>
        <v>1.3623277477098323E-4</v>
      </c>
      <c r="K552" s="12">
        <v>1.315014786475745E-4</v>
      </c>
      <c r="L552" s="6">
        <f t="shared" ref="L552" si="2931">SQRT(H552)</f>
        <v>9.0493436014357845E-3</v>
      </c>
      <c r="M552" s="6">
        <f>0</f>
        <v>0</v>
      </c>
      <c r="N552" s="6">
        <f t="array" ref="N552:O553">MMULT(MMULT(MINVERSE(L552:M553),H552:I553),MINVERSE(L552:M553))</f>
        <v>1.0000000000000002</v>
      </c>
      <c r="O552" s="6">
        <v>0.63511466017514973</v>
      </c>
      <c r="P552" s="3">
        <f t="shared" ref="P552" si="2932">SQRT(B$3 + B$4*J550 + B$5*P550^2)</f>
        <v>1.0522672461037863E-2</v>
      </c>
      <c r="Q552" s="1">
        <f t="shared" ref="Q552" si="2933">Q550</f>
        <v>0</v>
      </c>
      <c r="R552" s="12">
        <f t="array" ref="R552:S553">MMULT(MMULT(P552:Q553,N552:O553),P552:Q553)</f>
        <v>1.1072663572228465E-4</v>
      </c>
      <c r="S552" s="12">
        <v>1.0719915187999121E-4</v>
      </c>
      <c r="T552" s="4" cm="1">
        <f t="array" ref="T552">-1/2*(IFERROR(2*LN(2*PI()) + LN(MDETERM(R552:S553)) + MMULT(MMULT(D552:E552,MINVERSE(R552:S553)),TRANSPOSE(D552:E552)),1000000000))</f>
        <v>7.0112685945014102</v>
      </c>
    </row>
    <row r="553" spans="1:20" x14ac:dyDescent="0.25">
      <c r="A553" s="9"/>
      <c r="B553" s="10"/>
      <c r="C553" s="10"/>
      <c r="D553" s="10"/>
      <c r="E553" s="10"/>
      <c r="F553" s="5"/>
      <c r="G553" s="5"/>
      <c r="H553" s="12">
        <v>8.969040300540554E-5</v>
      </c>
      <c r="I553" s="12">
        <v>2.4353058868896001E-4</v>
      </c>
      <c r="J553" s="12">
        <v>1.315014786475745E-4</v>
      </c>
      <c r="K553" s="12">
        <v>1.2693449807191126E-4</v>
      </c>
      <c r="L553" s="6">
        <f>0</f>
        <v>0</v>
      </c>
      <c r="M553" s="6">
        <f t="shared" ref="M553" si="2934">SQRT(I553)</f>
        <v>1.560546662836328E-2</v>
      </c>
      <c r="N553" s="6">
        <v>0.63511466017514973</v>
      </c>
      <c r="O553" s="6">
        <v>1.0000000000000002</v>
      </c>
      <c r="P553" s="1">
        <f t="shared" ref="P553" si="2935">P551</f>
        <v>0</v>
      </c>
      <c r="Q553" s="3">
        <f t="shared" ref="Q553" si="2936">SQRT(C$3 + C$4*K551 + C$5*Q551^2)</f>
        <v>1.6040324853652841E-2</v>
      </c>
      <c r="R553" s="12">
        <v>1.0719915187999122E-4</v>
      </c>
      <c r="S553" s="12">
        <v>2.572920214107131E-4</v>
      </c>
    </row>
    <row r="554" spans="1:20" x14ac:dyDescent="0.25">
      <c r="A554" s="13">
        <f t="shared" ref="A554" si="2937">A552+1</f>
        <v>270</v>
      </c>
      <c r="B554" s="10" cm="1">
        <f t="array" ref="B554">INDEX(DCC_results!B$17:B$1274,$A554)</f>
        <v>-2.1785646703768036E-3</v>
      </c>
      <c r="C554" s="10" cm="1">
        <f t="array" ref="C554">INDEX(DCC_results!C$17:C$1274,$A554)</f>
        <v>-1.1200592428029288E-2</v>
      </c>
      <c r="D554" s="10">
        <f t="shared" ref="D554" si="2938">B554-B$2</f>
        <v>-2.9247196074125119E-3</v>
      </c>
      <c r="E554" s="10">
        <f t="shared" ref="E554" si="2939">C554-C$2</f>
        <v>-1.2803566308321147E-2</v>
      </c>
      <c r="F554" s="5">
        <f t="shared" ref="F554" si="2940">D554^2</f>
        <v>8.5539847819831981E-6</v>
      </c>
      <c r="G554" s="5">
        <f t="shared" ref="G554" si="2941">E554^2</f>
        <v>1.639313102115764E-4</v>
      </c>
      <c r="H554" s="12">
        <f t="array" ref="H554:I555">(1-B$11-B$12)*F$4:G$5 + B$11*J552:K553 + B$12*H552:I553</f>
        <v>8.1795430326211092E-5</v>
      </c>
      <c r="I554" s="12">
        <v>8.9275446087364776E-5</v>
      </c>
      <c r="J554" s="12">
        <f t="array" ref="J554:K555">MMULT(TRANSPOSE(D552:E552),D552:E552)</f>
        <v>5.4979347935270771E-6</v>
      </c>
      <c r="K554" s="12">
        <v>1.6280147659898255E-5</v>
      </c>
      <c r="L554" s="6">
        <f t="shared" ref="L554" si="2942">SQRT(H554)</f>
        <v>9.044082613853718E-3</v>
      </c>
      <c r="M554" s="6">
        <f>0</f>
        <v>0</v>
      </c>
      <c r="N554" s="6">
        <f t="array" ref="N554:O555">MMULT(MMULT(MINVERSE(L554:M555),H554:I555),MINVERSE(L554:M555))</f>
        <v>0.99999999999999978</v>
      </c>
      <c r="O554" s="6">
        <v>0.64496771023728894</v>
      </c>
      <c r="P554" s="3">
        <f t="shared" ref="P554" si="2943">SQRT(B$3 + B$4*J552 + B$5*P552^2)</f>
        <v>1.0473906291599654E-2</v>
      </c>
      <c r="Q554" s="1">
        <f t="shared" ref="Q554" si="2944">Q552</f>
        <v>0</v>
      </c>
      <c r="R554" s="12">
        <f t="array" ref="R554:S555">MMULT(MMULT(P554:Q555,N554:O555),P554:Q555)</f>
        <v>1.097027130052108E-4</v>
      </c>
      <c r="S554" s="12">
        <v>1.0533787848497994E-4</v>
      </c>
      <c r="T554" s="4" cm="1">
        <f t="array" ref="T554">-1/2*(IFERROR(2*LN(2*PI()) + LN(MDETERM(R554:S555)) + MMULT(MMULT(D554:E554,MINVERSE(R554:S555)),TRANSPOSE(D554:E554)),1000000000))</f>
        <v>6.7600656761928937</v>
      </c>
    </row>
    <row r="555" spans="1:20" x14ac:dyDescent="0.25">
      <c r="A555" s="9"/>
      <c r="B555" s="10"/>
      <c r="C555" s="10"/>
      <c r="D555" s="10"/>
      <c r="E555" s="10"/>
      <c r="F555" s="5"/>
      <c r="G555" s="5"/>
      <c r="H555" s="12">
        <v>8.9275446087364776E-5</v>
      </c>
      <c r="I555" s="12">
        <v>2.3423892761144903E-4</v>
      </c>
      <c r="J555" s="12">
        <v>1.6280147659898255E-5</v>
      </c>
      <c r="K555" s="12">
        <v>4.820777578885363E-5</v>
      </c>
      <c r="L555" s="6">
        <f>0</f>
        <v>0</v>
      </c>
      <c r="M555" s="6">
        <f t="shared" ref="M555" si="2945">SQRT(I555)</f>
        <v>1.5304866141572393E-2</v>
      </c>
      <c r="N555" s="6">
        <v>0.64496771023728894</v>
      </c>
      <c r="O555" s="6">
        <v>0.99999999999999978</v>
      </c>
      <c r="P555" s="1">
        <f t="shared" ref="P555" si="2946">P553</f>
        <v>0</v>
      </c>
      <c r="Q555" s="3">
        <f t="shared" ref="Q555" si="2947">SQRT(C$3 + C$4*K553 + C$5*Q553^2)</f>
        <v>1.5593295561758083E-2</v>
      </c>
      <c r="R555" s="12">
        <v>1.0533787848497994E-4</v>
      </c>
      <c r="S555" s="12">
        <v>2.4315086647634426E-4</v>
      </c>
    </row>
    <row r="556" spans="1:20" x14ac:dyDescent="0.25">
      <c r="A556" s="13">
        <f t="shared" ref="A556" si="2948">A554+1</f>
        <v>271</v>
      </c>
      <c r="B556" s="10" cm="1">
        <f t="array" ref="B556">INDEX(DCC_results!B$17:B$1274,$A556)</f>
        <v>1.0629710673474513E-2</v>
      </c>
      <c r="C556" s="10" cm="1">
        <f t="array" ref="C556">INDEX(DCC_results!C$17:C$1274,$A556)</f>
        <v>1.7974124695749882E-2</v>
      </c>
      <c r="D556" s="10">
        <f t="shared" ref="D556" si="2949">B556-B$2</f>
        <v>9.8835557364388045E-3</v>
      </c>
      <c r="E556" s="10">
        <f t="shared" ref="E556" si="2950">C556-C$2</f>
        <v>1.6371150815458022E-2</v>
      </c>
      <c r="F556" s="5">
        <f t="shared" ref="F556" si="2951">D556^2</f>
        <v>9.7684673995292393E-5</v>
      </c>
      <c r="G556" s="5">
        <f t="shared" ref="G556" si="2952">E556^2</f>
        <v>2.6801457902247185E-4</v>
      </c>
      <c r="H556" s="12">
        <f t="array" ref="H556:I557">(1-B$11-B$12)*F$4:G$5 + B$11*J554:K555 + B$12*H554:I555</f>
        <v>7.1660437649016746E-5</v>
      </c>
      <c r="I556" s="12">
        <v>8.0118853604239817E-5</v>
      </c>
      <c r="J556" s="12">
        <f t="array" ref="J556:K557">MMULT(TRANSPOSE(D554:E554),D554:E554)</f>
        <v>8.5539847819831981E-6</v>
      </c>
      <c r="K556" s="12">
        <v>3.7446841426753089E-5</v>
      </c>
      <c r="L556" s="6">
        <f t="shared" ref="L556" si="2953">SQRT(H556)</f>
        <v>8.4652488238100097E-3</v>
      </c>
      <c r="M556" s="6">
        <f>0</f>
        <v>0</v>
      </c>
      <c r="N556" s="6">
        <f t="array" ref="N556:O557">MMULT(MMULT(MINVERSE(L556:M557),H556:I557),MINVERSE(L556:M557))</f>
        <v>1</v>
      </c>
      <c r="O556" s="6">
        <v>0.63538268604442139</v>
      </c>
      <c r="P556" s="3">
        <f t="shared" ref="P556" si="2954">SQRT(B$3 + B$4*J554 + B$5*P554^2)</f>
        <v>9.4103629086309554E-3</v>
      </c>
      <c r="Q556" s="1">
        <f t="shared" ref="Q556" si="2955">Q554</f>
        <v>0</v>
      </c>
      <c r="R556" s="12">
        <f t="array" ref="R556:S557">MMULT(MMULT(P556:Q557,N556:O557),P556:Q557)</f>
        <v>8.855493007213726E-5</v>
      </c>
      <c r="S556" s="12">
        <v>8.9585109673428248E-5</v>
      </c>
      <c r="T556" s="4" cm="1">
        <f t="array" ref="T556">-1/2*(IFERROR(2*LN(2*PI()) + LN(MDETERM(R556:S557)) + MMULT(MMULT(D556:E556,MINVERSE(R556:S557)),TRANSPOSE(D556:E556)),1000000000))</f>
        <v>6.5841917709361466</v>
      </c>
    </row>
    <row r="557" spans="1:20" x14ac:dyDescent="0.25">
      <c r="A557" s="9"/>
      <c r="B557" s="10"/>
      <c r="C557" s="10"/>
      <c r="D557" s="10"/>
      <c r="E557" s="10"/>
      <c r="F557" s="5"/>
      <c r="G557" s="5"/>
      <c r="H557" s="12">
        <v>8.0118853604239817E-5</v>
      </c>
      <c r="I557" s="12">
        <v>2.218805553504376E-4</v>
      </c>
      <c r="J557" s="12">
        <v>3.7446841426753089E-5</v>
      </c>
      <c r="K557" s="12">
        <v>1.639313102115764E-4</v>
      </c>
      <c r="L557" s="6">
        <f>0</f>
        <v>0</v>
      </c>
      <c r="M557" s="6">
        <f t="shared" ref="M557" si="2956">SQRT(I557)</f>
        <v>1.489565558646002E-2</v>
      </c>
      <c r="N557" s="6">
        <v>0.63538268604442127</v>
      </c>
      <c r="O557" s="6">
        <v>1</v>
      </c>
      <c r="P557" s="1">
        <f t="shared" ref="P557" si="2957">P555</f>
        <v>0</v>
      </c>
      <c r="Q557" s="3">
        <f t="shared" ref="Q557" si="2958">SQRT(C$3 + C$4*K555 + C$5*Q555^2)</f>
        <v>1.4982837910693903E-2</v>
      </c>
      <c r="R557" s="12">
        <v>8.958510967342822E-5</v>
      </c>
      <c r="S557" s="12">
        <v>2.2448543185812642E-4</v>
      </c>
    </row>
    <row r="558" spans="1:20" x14ac:dyDescent="0.25">
      <c r="A558" s="13">
        <f t="shared" ref="A558" si="2959">A556+1</f>
        <v>272</v>
      </c>
      <c r="B558" s="10" cm="1">
        <f t="array" ref="B558">INDEX(DCC_results!B$17:B$1274,$A558)</f>
        <v>-7.2172289689947933E-3</v>
      </c>
      <c r="C558" s="10" cm="1">
        <f t="array" ref="C558">INDEX(DCC_results!C$17:C$1274,$A558)</f>
        <v>-1.3058635757168924E-2</v>
      </c>
      <c r="D558" s="10">
        <f t="shared" ref="D558" si="2960">B558-B$2</f>
        <v>-7.9633839060305016E-3</v>
      </c>
      <c r="E558" s="10">
        <f t="shared" ref="E558" si="2961">C558-C$2</f>
        <v>-1.4661609637460783E-2</v>
      </c>
      <c r="F558" s="5">
        <f t="shared" ref="F558" si="2962">D558^2</f>
        <v>6.341548323482561E-5</v>
      </c>
      <c r="G558" s="5">
        <f t="shared" ref="G558" si="2963">E558^2</f>
        <v>2.1496279716128291E-4</v>
      </c>
      <c r="H558" s="12">
        <f t="array" ref="H558:I559">(1-B$11-B$12)*F$4:G$5 + B$11*J556:K557 + B$12*H556:I557</f>
        <v>6.5030535689088214E-5</v>
      </c>
      <c r="I558" s="12">
        <v>7.5546770961999629E-5</v>
      </c>
      <c r="J558" s="12">
        <f t="array" ref="J558:K559">MMULT(TRANSPOSE(D556:E556),D556:E556)</f>
        <v>9.7684673995292393E-5</v>
      </c>
      <c r="K558" s="12">
        <v>1.6180518155422494E-4</v>
      </c>
      <c r="L558" s="6">
        <f t="shared" ref="L558" si="2964">SQRT(H558)</f>
        <v>8.0641512689859814E-3</v>
      </c>
      <c r="M558" s="6">
        <f>0</f>
        <v>0</v>
      </c>
      <c r="N558" s="6">
        <f t="array" ref="N558:O559">MMULT(MMULT(MINVERSE(L558:M559),H558:I559),MINVERSE(L558:M559))</f>
        <v>1</v>
      </c>
      <c r="O558" s="6">
        <v>0.6281553355893309</v>
      </c>
      <c r="P558" s="3">
        <f t="shared" ref="P558" si="2965">SQRT(B$3 + B$4*J556 + B$5*P556^2)</f>
        <v>8.571434768961151E-3</v>
      </c>
      <c r="Q558" s="1">
        <f t="shared" ref="Q558" si="2966">Q556</f>
        <v>0</v>
      </c>
      <c r="R558" s="12">
        <f t="array" ref="R558:S559">MMULT(MMULT(P558:Q559,N558:O559),P558:Q559)</f>
        <v>7.3469493998556102E-5</v>
      </c>
      <c r="S558" s="12">
        <v>7.9998967354299612E-5</v>
      </c>
      <c r="T558" s="4" cm="1">
        <f t="array" ref="T558">-1/2*(IFERROR(2*LN(2*PI()) + LN(MDETERM(R558:S559)) + MMULT(MMULT(D558:E558,MINVERSE(R558:S559)),TRANSPOSE(D558:E558)),1000000000))</f>
        <v>6.8157419499866618</v>
      </c>
    </row>
    <row r="559" spans="1:20" x14ac:dyDescent="0.25">
      <c r="A559" s="9"/>
      <c r="B559" s="10"/>
      <c r="C559" s="10"/>
      <c r="D559" s="10"/>
      <c r="E559" s="10"/>
      <c r="F559" s="5"/>
      <c r="G559" s="5"/>
      <c r="H559" s="12">
        <v>7.5546770961999629E-5</v>
      </c>
      <c r="I559" s="12">
        <v>2.2242334874828928E-4</v>
      </c>
      <c r="J559" s="12">
        <v>1.6180518155422494E-4</v>
      </c>
      <c r="K559" s="12">
        <v>2.6801457902247185E-4</v>
      </c>
      <c r="L559" s="6">
        <f>0</f>
        <v>0</v>
      </c>
      <c r="M559" s="6">
        <f t="shared" ref="M559" si="2967">SQRT(I559)</f>
        <v>1.4913864313057473E-2</v>
      </c>
      <c r="N559" s="6">
        <v>0.62815533558933079</v>
      </c>
      <c r="O559" s="6">
        <v>1.0000000000000002</v>
      </c>
      <c r="P559" s="1">
        <f t="shared" ref="P559" si="2968">P557</f>
        <v>0</v>
      </c>
      <c r="Q559" s="3">
        <f t="shared" ref="Q559" si="2969">SQRT(C$3 + C$4*K557 + C$5*Q557^2)</f>
        <v>1.4858118017755747E-2</v>
      </c>
      <c r="R559" s="12">
        <v>7.9998967354299585E-5</v>
      </c>
      <c r="S559" s="12">
        <v>2.20763671029558E-4</v>
      </c>
    </row>
    <row r="560" spans="1:20" x14ac:dyDescent="0.25">
      <c r="A560" s="13">
        <f t="shared" ref="A560" si="2970">A558+1</f>
        <v>273</v>
      </c>
      <c r="B560" s="10" cm="1">
        <f t="array" ref="B560">INDEX(DCC_results!B$17:B$1274,$A560)</f>
        <v>-9.411833126550917E-3</v>
      </c>
      <c r="C560" s="10" cm="1">
        <f t="array" ref="C560">INDEX(DCC_results!C$17:C$1274,$A560)</f>
        <v>-1.9194893775624333E-2</v>
      </c>
      <c r="D560" s="10">
        <f t="shared" ref="D560" si="2971">B560-B$2</f>
        <v>-1.0157988063586625E-2</v>
      </c>
      <c r="E560" s="10">
        <f t="shared" ref="E560" si="2972">C560-C$2</f>
        <v>-2.0797867655916194E-2</v>
      </c>
      <c r="F560" s="5">
        <f t="shared" ref="F560" si="2973">D560^2</f>
        <v>1.0318472149996835E-4</v>
      </c>
      <c r="G560" s="5">
        <f t="shared" ref="G560" si="2974">E560^2</f>
        <v>4.3255129903300494E-4</v>
      </c>
      <c r="H560" s="12">
        <f t="array" ref="H560:I561">(1-B$11-B$12)*F$4:G$5 + B$11*J558:K559 + B$12*H558:I559</f>
        <v>6.7405270433311469E-5</v>
      </c>
      <c r="I560" s="12">
        <v>8.2029033333931586E-5</v>
      </c>
      <c r="J560" s="12">
        <f t="array" ref="J560:K561">MMULT(TRANSPOSE(D558:E558),D558:E558)</f>
        <v>6.341548323482561E-5</v>
      </c>
      <c r="K560" s="12">
        <v>1.167560262234569E-4</v>
      </c>
      <c r="L560" s="6">
        <f t="shared" ref="L560" si="2975">SQRT(H560)</f>
        <v>8.2100712806474144E-3</v>
      </c>
      <c r="M560" s="6">
        <f>0</f>
        <v>0</v>
      </c>
      <c r="N560" s="6">
        <f t="array" ref="N560:O561">MMULT(MMULT(MINVERSE(L560:M561),H560:I561),MINVERSE(L560:M561))</f>
        <v>0.99999999999999978</v>
      </c>
      <c r="O560" s="6">
        <v>0.65764981224580399</v>
      </c>
      <c r="P560" s="3">
        <f t="shared" ref="P560" si="2976">SQRT(B$3 + B$4*J558 + B$5*P558^2)</f>
        <v>8.7334200123701106E-3</v>
      </c>
      <c r="Q560" s="1">
        <f t="shared" ref="Q560" si="2977">Q558</f>
        <v>0</v>
      </c>
      <c r="R560" s="12">
        <f t="array" ref="R560:S561">MMULT(MMULT(P560:Q561,N560:O561),P560:Q561)</f>
        <v>7.6272625112466731E-5</v>
      </c>
      <c r="S560" s="12">
        <v>8.6675168763413854E-5</v>
      </c>
      <c r="T560" s="4" cm="1">
        <f t="array" ref="T560">-1/2*(IFERROR(2*LN(2*PI()) + LN(MDETERM(R560:S561)) + MMULT(MMULT(D560:E560,MINVERSE(R560:S561)),TRANSPOSE(D560:E560)),1000000000))</f>
        <v>6.3718796838411205</v>
      </c>
    </row>
    <row r="561" spans="1:20" x14ac:dyDescent="0.25">
      <c r="A561" s="9"/>
      <c r="B561" s="10"/>
      <c r="C561" s="10"/>
      <c r="D561" s="10"/>
      <c r="E561" s="10"/>
      <c r="F561" s="5"/>
      <c r="G561" s="5"/>
      <c r="H561" s="12">
        <v>8.2029033333931586E-5</v>
      </c>
      <c r="I561" s="12">
        <v>2.3080857035786759E-4</v>
      </c>
      <c r="J561" s="12">
        <v>1.167560262234569E-4</v>
      </c>
      <c r="K561" s="12">
        <v>2.1496279716128291E-4</v>
      </c>
      <c r="L561" s="6">
        <f>0</f>
        <v>0</v>
      </c>
      <c r="M561" s="6">
        <f t="shared" ref="M561" si="2978">SQRT(I561)</f>
        <v>1.5192385275455187E-2</v>
      </c>
      <c r="N561" s="6">
        <v>0.65764981224580399</v>
      </c>
      <c r="O561" s="6">
        <v>0.99999999999999978</v>
      </c>
      <c r="P561" s="1">
        <f t="shared" ref="P561" si="2979">P559</f>
        <v>0</v>
      </c>
      <c r="Q561" s="3">
        <f t="shared" ref="Q561" si="2980">SQRT(C$3 + C$4*K559 + C$5*Q559^2)</f>
        <v>1.5090917625178179E-2</v>
      </c>
      <c r="R561" s="12">
        <v>8.6675168763413854E-5</v>
      </c>
      <c r="S561" s="12">
        <v>2.2773579476991336E-4</v>
      </c>
    </row>
    <row r="562" spans="1:20" x14ac:dyDescent="0.25">
      <c r="A562" s="13">
        <f t="shared" ref="A562" si="2981">A560+1</f>
        <v>274</v>
      </c>
      <c r="B562" s="10" cm="1">
        <f t="array" ref="B562">INDEX(DCC_results!B$17:B$1274,$A562)</f>
        <v>-1.5303776040392569E-2</v>
      </c>
      <c r="C562" s="10" cm="1">
        <f t="array" ref="C562">INDEX(DCC_results!C$17:C$1274,$A562)</f>
        <v>8.5498761713886928E-4</v>
      </c>
      <c r="D562" s="10">
        <f t="shared" ref="D562" si="2982">B562-B$2</f>
        <v>-1.6049930977428278E-2</v>
      </c>
      <c r="E562" s="10">
        <f t="shared" ref="E562" si="2983">C562-C$2</f>
        <v>-7.4798626315299025E-4</v>
      </c>
      <c r="F562" s="5">
        <f t="shared" ref="F562" si="2984">D562^2</f>
        <v>2.5760028438021184E-4</v>
      </c>
      <c r="G562" s="5">
        <f t="shared" ref="G562" si="2985">E562^2</f>
        <v>5.5948344986557439E-7</v>
      </c>
      <c r="H562" s="12">
        <f t="array" ref="H562:I563">(1-B$11-B$12)*F$4:G$5 + B$11*J560:K561 + B$12*H560:I561</f>
        <v>6.6374126407846523E-5</v>
      </c>
      <c r="I562" s="12">
        <v>8.2949892739226492E-5</v>
      </c>
      <c r="J562" s="12">
        <f t="array" ref="J562:K563">MMULT(TRANSPOSE(D560:E560),D560:E560)</f>
        <v>1.0318472149996835E-4</v>
      </c>
      <c r="K562" s="12">
        <v>2.1126449139685104E-4</v>
      </c>
      <c r="L562" s="6">
        <f t="shared" ref="L562" si="2986">SQRT(H562)</f>
        <v>8.1470317544395585E-3</v>
      </c>
      <c r="M562" s="6">
        <f>0</f>
        <v>0</v>
      </c>
      <c r="N562" s="6">
        <f t="array" ref="N562:O563">MMULT(MMULT(MINVERSE(L562:M563),H562:I563),MINVERSE(L562:M563))</f>
        <v>1.0000000000000002</v>
      </c>
      <c r="O562" s="6">
        <v>0.66787696439114741</v>
      </c>
      <c r="P562" s="3">
        <f t="shared" ref="P562" si="2987">SQRT(B$3 + B$4*J560 + B$5*P560^2)</f>
        <v>8.5433880374701857E-3</v>
      </c>
      <c r="Q562" s="1">
        <f t="shared" ref="Q562" si="2988">Q560</f>
        <v>0</v>
      </c>
      <c r="R562" s="12">
        <f t="array" ref="R562:S563">MMULT(MMULT(P562:Q563,N562:O563),P562:Q563)</f>
        <v>7.2989479158788685E-5</v>
      </c>
      <c r="S562" s="12">
        <v>8.6193641381872017E-5</v>
      </c>
      <c r="T562" s="4" cm="1">
        <f t="array" ref="T562">-1/2*(IFERROR(2*LN(2*PI()) + LN(MDETERM(R562:S563)) + MMULT(MMULT(D562:E562,MINVERSE(R562:S563)),TRANSPOSE(D562:E562)),1000000000))</f>
        <v>4.3370641618691472</v>
      </c>
    </row>
    <row r="563" spans="1:20" x14ac:dyDescent="0.25">
      <c r="A563" s="9"/>
      <c r="B563" s="10"/>
      <c r="C563" s="10"/>
      <c r="D563" s="10"/>
      <c r="E563" s="10"/>
      <c r="F563" s="5"/>
      <c r="G563" s="5"/>
      <c r="H563" s="12">
        <v>8.2949892739226492E-5</v>
      </c>
      <c r="I563" s="12">
        <v>2.324020263119825E-4</v>
      </c>
      <c r="J563" s="12">
        <v>2.1126449139685104E-4</v>
      </c>
      <c r="K563" s="12">
        <v>4.3255129903300494E-4</v>
      </c>
      <c r="L563" s="6">
        <f>0</f>
        <v>0</v>
      </c>
      <c r="M563" s="6">
        <f t="shared" ref="M563" si="2989">SQRT(I563)</f>
        <v>1.5244737659664154E-2</v>
      </c>
      <c r="N563" s="6">
        <v>0.66787696439114741</v>
      </c>
      <c r="O563" s="6">
        <v>0.99999999999999978</v>
      </c>
      <c r="P563" s="1">
        <f t="shared" ref="P563" si="2990">P561</f>
        <v>0</v>
      </c>
      <c r="Q563" s="3">
        <f t="shared" ref="Q563" si="2991">SQRT(C$3 + C$4*K561 + C$5*Q561^2)</f>
        <v>1.5105970480096672E-2</v>
      </c>
      <c r="R563" s="12">
        <v>8.6193641381872017E-5</v>
      </c>
      <c r="S563" s="12">
        <v>2.2819034414555203E-4</v>
      </c>
    </row>
    <row r="564" spans="1:20" x14ac:dyDescent="0.25">
      <c r="A564" s="13">
        <f t="shared" ref="A564" si="2992">A562+1</f>
        <v>275</v>
      </c>
      <c r="B564" s="10" cm="1">
        <f t="array" ref="B564">INDEX(DCC_results!B$17:B$1274,$A564)</f>
        <v>2.0122623791400951E-3</v>
      </c>
      <c r="C564" s="10" cm="1">
        <f t="array" ref="C564">INDEX(DCC_results!C$17:C$1274,$A564)</f>
        <v>-2.5059326056003806E-2</v>
      </c>
      <c r="D564" s="10">
        <f t="shared" ref="D564" si="2993">B564-B$2</f>
        <v>1.2661074421043868E-3</v>
      </c>
      <c r="E564" s="10">
        <f t="shared" ref="E564" si="2994">C564-C$2</f>
        <v>-2.6662299936295666E-2</v>
      </c>
      <c r="F564" s="5">
        <f t="shared" ref="F564" si="2995">D564^2</f>
        <v>1.6030280549521132E-6</v>
      </c>
      <c r="G564" s="5">
        <f t="shared" ref="G564" si="2996">E564^2</f>
        <v>7.1087823789299195E-4</v>
      </c>
      <c r="H564" s="12">
        <f t="array" ref="H564:I565">(1-B$11-B$12)*F$4:G$5 + B$11*J562:K563 + B$12*H562:I563</f>
        <v>6.8739069969304473E-5</v>
      </c>
      <c r="I564" s="12">
        <v>9.0853663540742201E-5</v>
      </c>
      <c r="J564" s="12">
        <f t="array" ref="J564:K565">MMULT(TRANSPOSE(D562:E562),D562:E562)</f>
        <v>2.5760028438021184E-4</v>
      </c>
      <c r="K564" s="12">
        <v>1.2005127895669998E-5</v>
      </c>
      <c r="L564" s="6">
        <f t="shared" ref="L564" si="2997">SQRT(H564)</f>
        <v>8.2909028440396326E-3</v>
      </c>
      <c r="M564" s="6">
        <f>0</f>
        <v>0</v>
      </c>
      <c r="N564" s="6">
        <f t="array" ref="N564:O565">MMULT(MMULT(MINVERSE(L564:M565),H564:I565),MINVERSE(L564:M565))</f>
        <v>1.0000000000000002</v>
      </c>
      <c r="O564" s="6">
        <v>0.69272408027529198</v>
      </c>
      <c r="P564" s="3">
        <f t="shared" ref="P564" si="2998">SQRT(B$3 + B$4*J562 + B$5*P562^2)</f>
        <v>8.7622706245431246E-3</v>
      </c>
      <c r="Q564" s="1">
        <f t="shared" ref="Q564" si="2999">Q562</f>
        <v>0</v>
      </c>
      <c r="R564" s="12">
        <f t="array" ref="R564:S565">MMULT(MMULT(P564:Q565,N564:O565),P564:Q565)</f>
        <v>7.6777386497731376E-5</v>
      </c>
      <c r="S564" s="12">
        <v>9.5832237682086049E-5</v>
      </c>
      <c r="T564" s="4" cm="1">
        <f t="array" ref="T564">-1/2*(IFERROR(2*LN(2*PI()) + LN(MDETERM(R564:S565)) + MMULT(MMULT(D564:E564,MINVERSE(R564:S565)),TRANSPOSE(D564:E564)),1000000000))</f>
        <v>4.2882355778495294</v>
      </c>
    </row>
    <row r="565" spans="1:20" x14ac:dyDescent="0.25">
      <c r="A565" s="9"/>
      <c r="B565" s="10"/>
      <c r="C565" s="10"/>
      <c r="D565" s="10"/>
      <c r="E565" s="10"/>
      <c r="F565" s="5"/>
      <c r="G565" s="5"/>
      <c r="H565" s="12">
        <v>9.0853663540742201E-5</v>
      </c>
      <c r="I565" s="12">
        <v>2.5024226784811491E-4</v>
      </c>
      <c r="J565" s="12">
        <v>1.2005127895669998E-5</v>
      </c>
      <c r="K565" s="12">
        <v>5.5948344986557439E-7</v>
      </c>
      <c r="L565" s="6">
        <f>0</f>
        <v>0</v>
      </c>
      <c r="M565" s="6">
        <f t="shared" ref="M565" si="3000">SQRT(I565)</f>
        <v>1.5819047627721301E-2</v>
      </c>
      <c r="N565" s="6">
        <v>0.69272408027529209</v>
      </c>
      <c r="O565" s="6">
        <v>1</v>
      </c>
      <c r="P565" s="1">
        <f t="shared" ref="P565" si="3001">P563</f>
        <v>0</v>
      </c>
      <c r="Q565" s="3">
        <f t="shared" ref="Q565" si="3002">SQRT(C$3 + C$4*K563 + C$5*Q563^2)</f>
        <v>1.5788274988019983E-2</v>
      </c>
      <c r="R565" s="12">
        <v>9.5832237682086062E-5</v>
      </c>
      <c r="S565" s="12">
        <v>2.4926962709733742E-4</v>
      </c>
    </row>
    <row r="566" spans="1:20" x14ac:dyDescent="0.25">
      <c r="A566" s="13">
        <f t="shared" ref="A566" si="3003">A564+1</f>
        <v>276</v>
      </c>
      <c r="B566" s="10" cm="1">
        <f t="array" ref="B566">INDEX(DCC_results!B$17:B$1274,$A566)</f>
        <v>-1.3115420660382515E-2</v>
      </c>
      <c r="C566" s="10" cm="1">
        <f t="array" ref="C566">INDEX(DCC_results!C$17:C$1274,$A566)</f>
        <v>-1.9569701100184966E-2</v>
      </c>
      <c r="D566" s="10">
        <f t="shared" ref="D566" si="3004">B566-B$2</f>
        <v>-1.3861575597418224E-2</v>
      </c>
      <c r="E566" s="10">
        <f t="shared" ref="E566" si="3005">C566-C$2</f>
        <v>-2.1172674980476827E-2</v>
      </c>
      <c r="F566" s="5">
        <f t="shared" ref="F566" si="3006">D566^2</f>
        <v>1.9214327804294038E-4</v>
      </c>
      <c r="G566" s="5">
        <f t="shared" ref="G566" si="3007">E566^2</f>
        <v>4.482821658289094E-4</v>
      </c>
      <c r="H566" s="12">
        <f t="array" ref="H566:I567">(1-B$11-B$12)*F$4:G$5 + B$11*J564:K565 + B$12*H564:I565</f>
        <v>8.2235691631346976E-5</v>
      </c>
      <c r="I566" s="12">
        <v>8.0858612150604028E-5</v>
      </c>
      <c r="J566" s="12">
        <f t="array" ref="J566:K567">MMULT(TRANSPOSE(D564:E564),D564:E564)</f>
        <v>1.6030280549521132E-6</v>
      </c>
      <c r="K566" s="12">
        <v>-3.3757336372963258E-5</v>
      </c>
      <c r="L566" s="6">
        <f t="shared" ref="L566" si="3008">SQRT(H566)</f>
        <v>9.0683896933990982E-3</v>
      </c>
      <c r="M566" s="6">
        <f>0</f>
        <v>0</v>
      </c>
      <c r="N566" s="6">
        <f t="array" ref="N566:O567">MMULT(MMULT(MINVERSE(L566:M567),H566:I567),MINVERSE(L566:M567))</f>
        <v>0.99999999999999989</v>
      </c>
      <c r="O566" s="6">
        <v>0.58915604648620123</v>
      </c>
      <c r="P566" s="3">
        <f t="shared" ref="P566" si="3009">SQRT(B$3 + B$4*J564 + B$5*P564^2)</f>
        <v>1.0181024268588924E-2</v>
      </c>
      <c r="Q566" s="1">
        <f t="shared" ref="Q566" si="3010">Q564</f>
        <v>0</v>
      </c>
      <c r="R566" s="12">
        <f t="array" ref="R566:S567">MMULT(MMULT(P566:Q567,N566:O567),P566:Q567)</f>
        <v>1.0365325515759662E-4</v>
      </c>
      <c r="S566" s="12">
        <v>8.9929294888574021E-5</v>
      </c>
      <c r="T566" s="4" cm="1">
        <f t="array" ref="T566">-1/2*(IFERROR(2*LN(2*PI()) + LN(MDETERM(R566:S567)) + MMULT(MMULT(D566:E566,MINVERSE(R566:S567)),TRANSPOSE(D566:E566)),1000000000))</f>
        <v>5.9508431244426072</v>
      </c>
    </row>
    <row r="567" spans="1:20" x14ac:dyDescent="0.25">
      <c r="A567" s="9"/>
      <c r="B567" s="10"/>
      <c r="C567" s="10"/>
      <c r="D567" s="10"/>
      <c r="E567" s="10"/>
      <c r="F567" s="5"/>
      <c r="G567" s="5"/>
      <c r="H567" s="12">
        <v>8.0858612150604028E-5</v>
      </c>
      <c r="I567" s="12">
        <v>2.2905065499532047E-4</v>
      </c>
      <c r="J567" s="12">
        <v>-3.3757336372963258E-5</v>
      </c>
      <c r="K567" s="12">
        <v>7.1087823789299195E-4</v>
      </c>
      <c r="L567" s="6">
        <f>0</f>
        <v>0</v>
      </c>
      <c r="M567" s="6">
        <f t="shared" ref="M567" si="3011">SQRT(I567)</f>
        <v>1.5134419546032165E-2</v>
      </c>
      <c r="N567" s="6">
        <v>0.58915604648620123</v>
      </c>
      <c r="O567" s="6">
        <v>1</v>
      </c>
      <c r="P567" s="1">
        <f t="shared" ref="P567" si="3012">P565</f>
        <v>0</v>
      </c>
      <c r="Q567" s="3">
        <f t="shared" ref="Q567" si="3013">SQRT(C$3 + C$4*K565 + C$5*Q565^2)</f>
        <v>1.4992683616334063E-2</v>
      </c>
      <c r="R567" s="12">
        <v>8.9929294888574021E-5</v>
      </c>
      <c r="S567" s="12">
        <v>2.2478056201949184E-4</v>
      </c>
    </row>
    <row r="568" spans="1:20" x14ac:dyDescent="0.25">
      <c r="A568" s="13">
        <f t="shared" ref="A568" si="3014">A566+1</f>
        <v>277</v>
      </c>
      <c r="B568" s="10" cm="1">
        <f t="array" ref="B568">INDEX(DCC_results!B$17:B$1274,$A568)</f>
        <v>-2.3700421050516063E-2</v>
      </c>
      <c r="C568" s="10" cm="1">
        <f t="array" ref="C568">INDEX(DCC_results!C$17:C$1274,$A568)</f>
        <v>-4.2204569700280858E-2</v>
      </c>
      <c r="D568" s="10">
        <f t="shared" ref="D568" si="3015">B568-B$2</f>
        <v>-2.4446575987551771E-2</v>
      </c>
      <c r="E568" s="10">
        <f t="shared" ref="E568" si="3016">C568-C$2</f>
        <v>-4.3807543580572719E-2</v>
      </c>
      <c r="F568" s="5">
        <f t="shared" ref="F568" si="3017">D568^2</f>
        <v>5.9763507751514286E-4</v>
      </c>
      <c r="G568" s="5">
        <f t="shared" ref="G568" si="3018">E568^2</f>
        <v>1.9191008745637781E-3</v>
      </c>
      <c r="H568" s="12">
        <f t="array" ref="H568:I569">(1-B$11-B$12)*F$4:G$5 + B$11*J566:K567 + B$12*H566:I567</f>
        <v>7.1658639916338164E-5</v>
      </c>
      <c r="I568" s="12">
        <v>7.0563011426394209E-5</v>
      </c>
      <c r="J568" s="12">
        <f t="array" ref="J568:K569">MMULT(TRANSPOSE(D566:E566),D566:E566)</f>
        <v>1.9214327804294038E-4</v>
      </c>
      <c r="K568" s="12">
        <v>2.9348663484144496E-4</v>
      </c>
      <c r="L568" s="6">
        <f t="shared" ref="L568" si="3019">SQRT(H568)</f>
        <v>8.4651426400467796E-3</v>
      </c>
      <c r="M568" s="6">
        <f>0</f>
        <v>0</v>
      </c>
      <c r="N568" s="6">
        <f t="array" ref="N568:O569">MMULT(MMULT(MINVERSE(L568:M569),H568:I569),MINVERSE(L568:M569))</f>
        <v>1</v>
      </c>
      <c r="O568" s="6">
        <v>0.50784906023371945</v>
      </c>
      <c r="P568" s="3">
        <f t="shared" ref="P568" si="3020">SQRT(B$3 + B$4*J566 + B$5*P566^2)</f>
        <v>9.1375968520502043E-3</v>
      </c>
      <c r="Q568" s="1">
        <f t="shared" ref="Q568" si="3021">Q566</f>
        <v>0</v>
      </c>
      <c r="R568" s="12">
        <f t="array" ref="R568:S569">MMULT(MMULT(P568:Q569,N568:O569),P568:Q569)</f>
        <v>8.3495676230597803E-5</v>
      </c>
      <c r="S568" s="12">
        <v>7.6685324493504131E-5</v>
      </c>
      <c r="T568" s="4" cm="1">
        <f t="array" ref="T568">-1/2*(IFERROR(2*LN(2*PI()) + LN(MDETERM(R568:S569)) + MMULT(MMULT(D568:E568,MINVERSE(R568:S569)),TRANSPOSE(D568:E568)),1000000000))</f>
        <v>2.4054813349702551</v>
      </c>
    </row>
    <row r="569" spans="1:20" x14ac:dyDescent="0.25">
      <c r="A569" s="9"/>
      <c r="B569" s="10"/>
      <c r="C569" s="10"/>
      <c r="D569" s="10"/>
      <c r="E569" s="10"/>
      <c r="F569" s="5"/>
      <c r="G569" s="5"/>
      <c r="H569" s="12">
        <v>7.0563011426394209E-5</v>
      </c>
      <c r="I569" s="12">
        <v>2.6941163445926952E-4</v>
      </c>
      <c r="J569" s="12">
        <v>2.9348663484144496E-4</v>
      </c>
      <c r="K569" s="12">
        <v>4.482821658289094E-4</v>
      </c>
      <c r="L569" s="6">
        <f>0</f>
        <v>0</v>
      </c>
      <c r="M569" s="6">
        <f t="shared" ref="M569" si="3022">SQRT(I569)</f>
        <v>1.6413763567788758E-2</v>
      </c>
      <c r="N569" s="6">
        <v>0.50784906023371945</v>
      </c>
      <c r="O569" s="6">
        <v>1</v>
      </c>
      <c r="P569" s="1">
        <f t="shared" ref="P569" si="3023">P567</f>
        <v>0</v>
      </c>
      <c r="Q569" s="3">
        <f t="shared" ref="Q569" si="3024">SQRT(C$3 + C$4*K567 + C$5*Q567^2)</f>
        <v>1.6525157723998329E-2</v>
      </c>
      <c r="R569" s="12">
        <v>7.6685324493504131E-5</v>
      </c>
      <c r="S569" s="12">
        <v>2.730808378030216E-4</v>
      </c>
    </row>
    <row r="570" spans="1:20" x14ac:dyDescent="0.25">
      <c r="A570" s="13">
        <f t="shared" ref="A570" si="3025">A568+1</f>
        <v>278</v>
      </c>
      <c r="B570" s="10" cm="1">
        <f t="array" ref="B570">INDEX(DCC_results!B$17:B$1274,$A570)</f>
        <v>-1.083840686741222E-2</v>
      </c>
      <c r="C570" s="10" cm="1">
        <f t="array" ref="C570">INDEX(DCC_results!C$17:C$1274,$A570)</f>
        <v>5.2877555329291503E-3</v>
      </c>
      <c r="D570" s="10">
        <f t="shared" ref="D570" si="3026">B570-B$2</f>
        <v>-1.1584561804447929E-2</v>
      </c>
      <c r="E570" s="10">
        <f t="shared" ref="E570" si="3027">C570-C$2</f>
        <v>3.6847816526372908E-3</v>
      </c>
      <c r="F570" s="5">
        <f t="shared" ref="F570" si="3028">D570^2</f>
        <v>1.3420207220107386E-4</v>
      </c>
      <c r="G570" s="5">
        <f t="shared" ref="G570" si="3029">E570^2</f>
        <v>1.3577615827612404E-5</v>
      </c>
      <c r="H570" s="12">
        <f t="array" ref="H570:I571">(1-B$11-B$12)*F$4:G$5 + B$11*J568:K569 + B$12*H568:I569</f>
        <v>7.9171212409238356E-5</v>
      </c>
      <c r="I570" s="12">
        <v>8.879653109027146E-5</v>
      </c>
      <c r="J570" s="12">
        <f t="array" ref="J570:K571">MMULT(TRANSPOSE(D568:E568),D568:E568)</f>
        <v>5.9763507751514286E-4</v>
      </c>
      <c r="K570" s="12">
        <v>1.0709444429704569E-3</v>
      </c>
      <c r="L570" s="6">
        <f t="shared" ref="L570" si="3030">SQRT(H570)</f>
        <v>8.8978206550389821E-3</v>
      </c>
      <c r="M570" s="6">
        <f>0</f>
        <v>0</v>
      </c>
      <c r="N570" s="6">
        <f t="array" ref="N570:O571">MMULT(MMULT(MINVERSE(L570:M571),H570:I571),MINVERSE(L570:M571))</f>
        <v>1.0000000000000002</v>
      </c>
      <c r="O570" s="6">
        <v>0.6001310072436542</v>
      </c>
      <c r="P570" s="3">
        <f t="shared" ref="P570" si="3031">SQRT(B$3 + B$4*J568 + B$5*P568^2)</f>
        <v>9.9189699891591085E-3</v>
      </c>
      <c r="Q570" s="1">
        <f t="shared" ref="Q570" si="3032">Q568</f>
        <v>0</v>
      </c>
      <c r="R570" s="12">
        <f t="array" ref="R570:S571">MMULT(MMULT(P570:Q571,N570:O571),P570:Q571)</f>
        <v>9.8385965645839062E-5</v>
      </c>
      <c r="S570" s="12">
        <v>1.007079801987524E-4</v>
      </c>
      <c r="T570" s="4" cm="1">
        <f t="array" ref="T570">-1/2*(IFERROR(2*LN(2*PI()) + LN(MDETERM(R570:S571)) + MMULT(MMULT(D570:E570,MINVERSE(R570:S571)),TRANSPOSE(D570:E570)),1000000000))</f>
        <v>5.7364956280956871</v>
      </c>
    </row>
    <row r="571" spans="1:20" x14ac:dyDescent="0.25">
      <c r="A571" s="9"/>
      <c r="B571" s="10"/>
      <c r="C571" s="10"/>
      <c r="D571" s="10"/>
      <c r="E571" s="10"/>
      <c r="F571" s="5"/>
      <c r="G571" s="5"/>
      <c r="H571" s="12">
        <v>8.879653109027146E-5</v>
      </c>
      <c r="I571" s="12">
        <v>2.7652383539188206E-4</v>
      </c>
      <c r="J571" s="12">
        <v>1.0709444429704569E-3</v>
      </c>
      <c r="K571" s="12">
        <v>1.9191008745637781E-3</v>
      </c>
      <c r="L571" s="6">
        <f>0</f>
        <v>0</v>
      </c>
      <c r="M571" s="6">
        <f t="shared" ref="M571" si="3033">SQRT(I571)</f>
        <v>1.6629005844965059E-2</v>
      </c>
      <c r="N571" s="6">
        <v>0.60013100724365431</v>
      </c>
      <c r="O571" s="6">
        <v>1</v>
      </c>
      <c r="P571" s="1">
        <f t="shared" ref="P571" si="3034">P569</f>
        <v>0</v>
      </c>
      <c r="Q571" s="3">
        <f t="shared" ref="Q571" si="3035">SQRT(C$3 + C$4*K569 + C$5*Q569^2)</f>
        <v>1.6918086586298769E-2</v>
      </c>
      <c r="R571" s="12">
        <v>1.0070798019875242E-4</v>
      </c>
      <c r="S571" s="12">
        <v>2.8622165374150231E-4</v>
      </c>
    </row>
    <row r="572" spans="1:20" x14ac:dyDescent="0.25">
      <c r="A572" s="13">
        <f t="shared" ref="A572" si="3036">A570+1</f>
        <v>279</v>
      </c>
      <c r="B572" s="10" cm="1">
        <f t="array" ref="B572">INDEX(DCC_results!B$17:B$1274,$A572)</f>
        <v>8.5326451720324492E-4</v>
      </c>
      <c r="C572" s="10" cm="1">
        <f t="array" ref="C572">INDEX(DCC_results!C$17:C$1274,$A572)</f>
        <v>1.6192244224422447E-2</v>
      </c>
      <c r="D572" s="10">
        <f t="shared" ref="D572" si="3037">B572-B$2</f>
        <v>1.0710958016753661E-4</v>
      </c>
      <c r="E572" s="10">
        <f t="shared" ref="E572" si="3038">C572-C$2</f>
        <v>1.4589270344130588E-2</v>
      </c>
      <c r="F572" s="5">
        <f t="shared" ref="F572" si="3039">D572^2</f>
        <v>1.1472462163665951E-8</v>
      </c>
      <c r="G572" s="5">
        <f t="shared" ref="G572" si="3040">E572^2</f>
        <v>2.1284680917412824E-4</v>
      </c>
      <c r="H572" s="12">
        <f t="array" ref="H572:I573">(1-B$11-B$12)*F$4:G$5 + B$11*J570:K571 + B$12*H570:I571</f>
        <v>1.1549518751585709E-4</v>
      </c>
      <c r="I572" s="12">
        <v>1.6103529806066054E-4</v>
      </c>
      <c r="J572" s="12">
        <f t="array" ref="J572:K573">MMULT(TRANSPOSE(D570:E570),D570:E570)</f>
        <v>1.3420207220107386E-4</v>
      </c>
      <c r="K572" s="12">
        <v>-4.2686580790872472E-5</v>
      </c>
      <c r="L572" s="6">
        <f t="shared" ref="L572" si="3041">SQRT(H572)</f>
        <v>1.0746868730744649E-2</v>
      </c>
      <c r="M572" s="6">
        <f>0</f>
        <v>0</v>
      </c>
      <c r="N572" s="6">
        <f t="array" ref="N572:O573">MMULT(MMULT(MINVERSE(L572:M573),H572:I573),MINVERSE(L572:M573))</f>
        <v>1</v>
      </c>
      <c r="O572" s="6">
        <v>0.75429155565850425</v>
      </c>
      <c r="P572" s="3">
        <f t="shared" ref="P572" si="3042">SQRT(B$3 + B$4*J570 + B$5*P570^2)</f>
        <v>1.3137696789382645E-2</v>
      </c>
      <c r="Q572" s="1">
        <f t="shared" ref="Q572" si="3043">Q570</f>
        <v>0</v>
      </c>
      <c r="R572" s="12">
        <f t="array" ref="R572:S573">MMULT(MMULT(P572:Q573,N572:O573),P572:Q573)</f>
        <v>1.7259907692975505E-4</v>
      </c>
      <c r="S572" s="12">
        <v>2.0707659675745838E-4</v>
      </c>
      <c r="T572" s="4" cm="1">
        <f t="array" ref="T572">-1/2*(IFERROR(2*LN(2*PI()) + LN(MDETERM(R572:S573)) + MMULT(MMULT(D572:E572,MINVERSE(R572:S573)),TRANSPOSE(D572:E572)),1000000000))</f>
        <v>6.227805472435306</v>
      </c>
    </row>
    <row r="573" spans="1:20" x14ac:dyDescent="0.25">
      <c r="A573" s="9"/>
      <c r="B573" s="10"/>
      <c r="C573" s="10"/>
      <c r="D573" s="10"/>
      <c r="E573" s="10"/>
      <c r="F573" s="5"/>
      <c r="G573" s="5"/>
      <c r="H573" s="12">
        <v>1.6103529806066054E-4</v>
      </c>
      <c r="I573" s="12">
        <v>3.9463880104214765E-4</v>
      </c>
      <c r="J573" s="12">
        <v>-4.2686580790872472E-5</v>
      </c>
      <c r="K573" s="12">
        <v>1.3577615827612404E-5</v>
      </c>
      <c r="L573" s="6">
        <f>0</f>
        <v>0</v>
      </c>
      <c r="M573" s="6">
        <f t="shared" ref="M573" si="3044">SQRT(I573)</f>
        <v>1.9865517890106658E-2</v>
      </c>
      <c r="N573" s="6">
        <v>0.75429155565850414</v>
      </c>
      <c r="O573" s="6">
        <v>1</v>
      </c>
      <c r="P573" s="1">
        <f t="shared" ref="P573" si="3045">P571</f>
        <v>0</v>
      </c>
      <c r="Q573" s="3">
        <f t="shared" ref="Q573" si="3046">SQRT(C$3 + C$4*K571 + C$5*Q571^2)</f>
        <v>2.0896451278901815E-2</v>
      </c>
      <c r="R573" s="12">
        <v>2.0707659675745836E-4</v>
      </c>
      <c r="S573" s="12">
        <v>4.3666167605151731E-4</v>
      </c>
    </row>
    <row r="574" spans="1:20" x14ac:dyDescent="0.25">
      <c r="A574" s="13">
        <f t="shared" ref="A574" si="3047">A572+1</f>
        <v>280</v>
      </c>
      <c r="B574" s="10" cm="1">
        <f t="array" ref="B574">INDEX(DCC_results!B$17:B$1274,$A574)</f>
        <v>7.8027936184481561E-3</v>
      </c>
      <c r="C574" s="10" cm="1">
        <f t="array" ref="C574">INDEX(DCC_results!C$17:C$1274,$A574)</f>
        <v>1.4513346188977927E-2</v>
      </c>
      <c r="D574" s="10">
        <f t="shared" ref="D574" si="3048">B574-B$2</f>
        <v>7.0566386814124478E-3</v>
      </c>
      <c r="E574" s="10">
        <f t="shared" ref="E574" si="3049">C574-C$2</f>
        <v>1.2910372308686068E-2</v>
      </c>
      <c r="F574" s="5">
        <f t="shared" ref="F574" si="3050">D574^2</f>
        <v>4.9796149480006412E-5</v>
      </c>
      <c r="G574" s="5">
        <f t="shared" ref="G574" si="3051">E574^2</f>
        <v>1.6667771314888804E-4</v>
      </c>
      <c r="H574" s="12">
        <f t="array" ref="H574:I575">(1-B$11-B$12)*F$4:G$5 + B$11*J572:K573 + B$12*H572:I573</f>
        <v>1.0440229397349935E-4</v>
      </c>
      <c r="I574" s="12">
        <v>1.2418581529560316E-4</v>
      </c>
      <c r="J574" s="12">
        <f t="array" ref="J574:K575">MMULT(TRANSPOSE(D572:E572),D572:E572)</f>
        <v>1.1472462163665951E-8</v>
      </c>
      <c r="K574" s="12">
        <v>1.5626506215105197E-6</v>
      </c>
      <c r="L574" s="6">
        <f t="shared" ref="L574" si="3052">SQRT(H574)</f>
        <v>1.0217744074574354E-2</v>
      </c>
      <c r="M574" s="6">
        <f>0</f>
        <v>0</v>
      </c>
      <c r="N574" s="6">
        <f t="array" ref="N574:O575">MMULT(MMULT(MINVERSE(L574:M575),H574:I575),MINVERSE(L574:M575))</f>
        <v>1.0000000000000002</v>
      </c>
      <c r="O574" s="6">
        <v>0.6712262825574038</v>
      </c>
      <c r="P574" s="3">
        <f t="shared" ref="P574" si="3053">SQRT(B$3 + B$4*J572 + B$5*P572^2)</f>
        <v>1.2446543683796222E-2</v>
      </c>
      <c r="Q574" s="1">
        <f t="shared" ref="Q574" si="3054">Q572</f>
        <v>0</v>
      </c>
      <c r="R574" s="12">
        <f t="array" ref="R574:S575">MMULT(MMULT(P574:Q575,N574:O575),P574:Q575)</f>
        <v>1.5491644967264767E-4</v>
      </c>
      <c r="S574" s="12">
        <v>1.6157173632016925E-4</v>
      </c>
      <c r="T574" s="4" cm="1">
        <f t="array" ref="T574">-1/2*(IFERROR(2*LN(2*PI()) + LN(MDETERM(R574:S575)) + MMULT(MMULT(D574:E574,MINVERSE(R574:S575)),TRANSPOSE(D574:E574)),1000000000))</f>
        <v>6.5577717668151401</v>
      </c>
    </row>
    <row r="575" spans="1:20" x14ac:dyDescent="0.25">
      <c r="A575" s="9"/>
      <c r="B575" s="10"/>
      <c r="C575" s="10"/>
      <c r="D575" s="10"/>
      <c r="E575" s="10"/>
      <c r="F575" s="5"/>
      <c r="G575" s="5"/>
      <c r="H575" s="12">
        <v>1.2418581529560316E-4</v>
      </c>
      <c r="I575" s="12">
        <v>3.2786573981154627E-4</v>
      </c>
      <c r="J575" s="12">
        <v>1.5626506215105197E-6</v>
      </c>
      <c r="K575" s="12">
        <v>2.1284680917412824E-4</v>
      </c>
      <c r="L575" s="6">
        <f>0</f>
        <v>0</v>
      </c>
      <c r="M575" s="6">
        <f t="shared" ref="M575" si="3055">SQRT(I575)</f>
        <v>1.8107063257512143E-2</v>
      </c>
      <c r="N575" s="6">
        <v>0.67122628255740369</v>
      </c>
      <c r="O575" s="6">
        <v>1</v>
      </c>
      <c r="P575" s="1">
        <f t="shared" ref="P575" si="3056">P573</f>
        <v>0</v>
      </c>
      <c r="Q575" s="3">
        <f t="shared" ref="Q575" si="3057">SQRT(C$3 + C$4*K573 + C$5*Q573^2)</f>
        <v>1.9339608179021341E-2</v>
      </c>
      <c r="R575" s="12">
        <v>1.6157173632016923E-4</v>
      </c>
      <c r="S575" s="12">
        <v>3.7402044451806914E-4</v>
      </c>
    </row>
    <row r="576" spans="1:20" x14ac:dyDescent="0.25">
      <c r="A576" s="13">
        <f t="shared" ref="A576" si="3058">A574+1</f>
        <v>281</v>
      </c>
      <c r="B576" s="10" cm="1">
        <f t="array" ref="B576">INDEX(DCC_results!B$17:B$1274,$A576)</f>
        <v>-2.4965440402748285E-2</v>
      </c>
      <c r="C576" s="10" cm="1">
        <f t="array" ref="C576">INDEX(DCC_results!C$17:C$1274,$A576)</f>
        <v>-2.5710284113645399E-2</v>
      </c>
      <c r="D576" s="10">
        <f t="shared" ref="D576" si="3059">B576-B$2</f>
        <v>-2.5711595339783993E-2</v>
      </c>
      <c r="E576" s="10">
        <f t="shared" ref="E576" si="3060">C576-C$2</f>
        <v>-2.7313257993937259E-2</v>
      </c>
      <c r="F576" s="5">
        <f t="shared" ref="F576" si="3061">D576^2</f>
        <v>6.6108613491680198E-4</v>
      </c>
      <c r="G576" s="5">
        <f t="shared" ref="G576" si="3062">E576^2</f>
        <v>7.4601406224337758E-4</v>
      </c>
      <c r="H576" s="12">
        <f t="array" ref="H576:I577">(1-B$11-B$12)*F$4:G$5 + B$11*J574:K575 + B$12*H574:I575</f>
        <v>8.6551404849959457E-5</v>
      </c>
      <c r="I576" s="12">
        <v>1.0263298519376053E-4</v>
      </c>
      <c r="J576" s="12">
        <f t="array" ref="J576:K577">MMULT(TRANSPOSE(D574:E574),D574:E574)</f>
        <v>4.9796149480006412E-5</v>
      </c>
      <c r="K576" s="12">
        <v>9.1103832624910233E-5</v>
      </c>
      <c r="L576" s="6">
        <f t="shared" ref="L576" si="3063">SQRT(H576)</f>
        <v>9.3033007502691997E-3</v>
      </c>
      <c r="M576" s="6">
        <f>0</f>
        <v>0</v>
      </c>
      <c r="N576" s="6">
        <f t="array" ref="N576:O577">MMULT(MMULT(MINVERSE(L576:M577),H576:I577),MINVERSE(L576:M577))</f>
        <v>1</v>
      </c>
      <c r="O576" s="6">
        <v>0.63907706149896104</v>
      </c>
      <c r="P576" s="3">
        <f t="shared" ref="P576" si="3064">SQRT(B$3 + B$4*J574 + B$5*P574^2)</f>
        <v>1.0998673354660603E-2</v>
      </c>
      <c r="Q576" s="1">
        <f t="shared" ref="Q576" si="3065">Q574</f>
        <v>0</v>
      </c>
      <c r="R576" s="12">
        <f t="array" ref="R576:S577">MMULT(MMULT(P576:Q577,N576:O577),P576:Q577)</f>
        <v>1.2097081556252114E-4</v>
      </c>
      <c r="S576" s="12">
        <v>1.3027808428177392E-4</v>
      </c>
      <c r="T576" s="4" cm="1">
        <f t="array" ref="T576">-1/2*(IFERROR(2*LN(2*PI()) + LN(MDETERM(R576:S577)) + MMULT(MMULT(D576:E576,MINVERSE(R576:S577)),TRANSPOSE(D576:E576)),1000000000))</f>
        <v>4.1899419613415168</v>
      </c>
    </row>
    <row r="577" spans="1:20" x14ac:dyDescent="0.25">
      <c r="A577" s="9"/>
      <c r="B577" s="10"/>
      <c r="C577" s="10"/>
      <c r="D577" s="10"/>
      <c r="E577" s="10"/>
      <c r="F577" s="5"/>
      <c r="G577" s="5"/>
      <c r="H577" s="12">
        <v>1.0263298519376053E-4</v>
      </c>
      <c r="I577" s="12">
        <v>2.9798427150398531E-4</v>
      </c>
      <c r="J577" s="12">
        <v>9.1103832624910233E-5</v>
      </c>
      <c r="K577" s="12">
        <v>1.6667771314888804E-4</v>
      </c>
      <c r="L577" s="6">
        <f>0</f>
        <v>0</v>
      </c>
      <c r="M577" s="6">
        <f t="shared" ref="M577" si="3066">SQRT(I577)</f>
        <v>1.7262220931965427E-2</v>
      </c>
      <c r="N577" s="6">
        <v>0.63907706149896104</v>
      </c>
      <c r="O577" s="6">
        <v>1</v>
      </c>
      <c r="P577" s="1">
        <f t="shared" ref="P577" si="3067">P575</f>
        <v>0</v>
      </c>
      <c r="Q577" s="3">
        <f t="shared" ref="Q577" si="3068">SQRT(C$3 + C$4*K575 + C$5*Q575^2)</f>
        <v>1.8534370052803943E-2</v>
      </c>
      <c r="R577" s="12">
        <v>1.3027808428177392E-4</v>
      </c>
      <c r="S577" s="12">
        <v>3.4352287325427566E-4</v>
      </c>
    </row>
    <row r="578" spans="1:20" x14ac:dyDescent="0.25">
      <c r="A578" s="13">
        <f t="shared" ref="A578" si="3069">A576+1</f>
        <v>282</v>
      </c>
      <c r="B578" s="10" cm="1">
        <f t="array" ref="B578">INDEX(DCC_results!B$17:B$1274,$A578)</f>
        <v>1.6695939225934708E-2</v>
      </c>
      <c r="C578" s="10" cm="1">
        <f t="array" ref="C578">INDEX(DCC_results!C$17:C$1274,$A578)</f>
        <v>2.1870787555190452E-2</v>
      </c>
      <c r="D578" s="10">
        <f t="shared" ref="D578" si="3070">B578-B$2</f>
        <v>1.5949784288899E-2</v>
      </c>
      <c r="E578" s="10">
        <f t="shared" ref="E578" si="3071">C578-C$2</f>
        <v>2.0267813674898591E-2</v>
      </c>
      <c r="F578" s="5">
        <f t="shared" ref="F578" si="3072">D578^2</f>
        <v>2.5439561886240938E-4</v>
      </c>
      <c r="G578" s="5">
        <f t="shared" ref="G578" si="3073">E578^2</f>
        <v>4.1078427116040633E-4</v>
      </c>
      <c r="H578" s="12">
        <f t="array" ref="H578:I579">(1-B$11-B$12)*F$4:G$5 + B$11*J576:K577 + B$12*H576:I577</f>
        <v>7.8294365924923479E-5</v>
      </c>
      <c r="I578" s="12">
        <v>9.4930746536469972E-5</v>
      </c>
      <c r="J578" s="12">
        <f t="array" ref="J578:K579">MMULT(TRANSPOSE(D576:E576),D576:E576)</f>
        <v>6.6108613491680198E-4</v>
      </c>
      <c r="K578" s="12">
        <v>7.0226743695123509E-4</v>
      </c>
      <c r="L578" s="6">
        <f t="shared" ref="L578" si="3074">SQRT(H578)</f>
        <v>8.84841036146739E-3</v>
      </c>
      <c r="M578" s="6">
        <f>0</f>
        <v>0</v>
      </c>
      <c r="N578" s="6">
        <f t="array" ref="N578:O579">MMULT(MMULT(MINVERSE(L578:M579),H578:I579),MINVERSE(L578:M579))</f>
        <v>1.0000000000000002</v>
      </c>
      <c r="O578" s="6">
        <v>0.64791579126566734</v>
      </c>
      <c r="P578" s="3">
        <f t="shared" ref="P578" si="3075">SQRT(B$3 + B$4*J576 + B$5*P576^2)</f>
        <v>1.0186131686229217E-2</v>
      </c>
      <c r="Q578" s="1">
        <f t="shared" ref="Q578" si="3076">Q576</f>
        <v>0</v>
      </c>
      <c r="R578" s="12">
        <f t="array" ref="R578:S579">MMULT(MMULT(P578:Q579,N578:O579),P578:Q579)</f>
        <v>1.0375727872920289E-4</v>
      </c>
      <c r="S578" s="12">
        <v>1.1714141913462681E-4</v>
      </c>
      <c r="T578" s="4" cm="1">
        <f t="array" ref="T578">-1/2*(IFERROR(2*LN(2*PI()) + LN(MDETERM(R578:S579)) + MMULT(MMULT(D578:E578,MINVERSE(R578:S579)),TRANSPOSE(D578:E578)),1000000000))</f>
        <v>5.8125481226842108</v>
      </c>
    </row>
    <row r="579" spans="1:20" x14ac:dyDescent="0.25">
      <c r="A579" s="9"/>
      <c r="B579" s="10"/>
      <c r="C579" s="10"/>
      <c r="D579" s="10"/>
      <c r="E579" s="10"/>
      <c r="F579" s="5"/>
      <c r="G579" s="5"/>
      <c r="H579" s="12">
        <v>9.4930746536469972E-5</v>
      </c>
      <c r="I579" s="12">
        <v>2.7418655273021093E-4</v>
      </c>
      <c r="J579" s="12">
        <v>7.0226743695123509E-4</v>
      </c>
      <c r="K579" s="12">
        <v>7.4601406224337758E-4</v>
      </c>
      <c r="L579" s="6">
        <f>0</f>
        <v>0</v>
      </c>
      <c r="M579" s="6">
        <f t="shared" ref="M579" si="3077">SQRT(I579)</f>
        <v>1.6558579429715913E-2</v>
      </c>
      <c r="N579" s="6">
        <v>0.64791579126566734</v>
      </c>
      <c r="O579" s="6">
        <v>1</v>
      </c>
      <c r="P579" s="1">
        <f t="shared" ref="P579" si="3078">P577</f>
        <v>0</v>
      </c>
      <c r="Q579" s="3">
        <f t="shared" ref="Q579" si="3079">SQRT(C$3 + C$4*K577 + C$5*Q577^2)</f>
        <v>1.7749357209820391E-2</v>
      </c>
      <c r="R579" s="12">
        <v>1.1714141913462679E-4</v>
      </c>
      <c r="S579" s="12">
        <v>3.1503968136180306E-4</v>
      </c>
    </row>
    <row r="580" spans="1:20" x14ac:dyDescent="0.25">
      <c r="A580" s="13">
        <f t="shared" ref="A580" si="3080">A578+1</f>
        <v>283</v>
      </c>
      <c r="B580" s="10" cm="1">
        <f t="array" ref="B580">INDEX(DCC_results!B$17:B$1274,$A580)</f>
        <v>-2.1599092536319309E-2</v>
      </c>
      <c r="C580" s="10" cm="1">
        <f t="array" ref="C580">INDEX(DCC_results!C$17:C$1274,$A580)</f>
        <v>-2.401527427714123E-2</v>
      </c>
      <c r="D580" s="10">
        <f t="shared" ref="D580" si="3081">B580-B$2</f>
        <v>-2.2345247473355017E-2</v>
      </c>
      <c r="E580" s="10">
        <f t="shared" ref="E580" si="3082">C580-C$2</f>
        <v>-2.5618248157433091E-2</v>
      </c>
      <c r="F580" s="5">
        <f t="shared" ref="F580" si="3083">D580^2</f>
        <v>4.9931008464547877E-4</v>
      </c>
      <c r="G580" s="5">
        <f t="shared" ref="G580" si="3084">E580^2</f>
        <v>6.5629463865582395E-4</v>
      </c>
      <c r="H580" s="12">
        <f t="array" ref="H580:I581">(1-B$11-B$12)*F$4:G$5 + B$11*J578:K579 + B$12*H578:I579</f>
        <v>1.1978886216159025E-4</v>
      </c>
      <c r="I580" s="12">
        <v>1.3679132197471348E-4</v>
      </c>
      <c r="J580" s="12">
        <f t="array" ref="J580:K581">MMULT(TRANSPOSE(D578:E578),D578:E578)</f>
        <v>2.5439561886240938E-4</v>
      </c>
      <c r="K580" s="12">
        <v>3.2326725612222984E-4</v>
      </c>
      <c r="L580" s="6">
        <f t="shared" ref="L580" si="3085">SQRT(H580)</f>
        <v>1.0944809827566227E-2</v>
      </c>
      <c r="M580" s="6">
        <f>0</f>
        <v>0</v>
      </c>
      <c r="N580" s="6">
        <f t="array" ref="N580:O581">MMULT(MMULT(MINVERSE(L580:M581),H580:I581),MINVERSE(L580:M581))</f>
        <v>0.99999999999999978</v>
      </c>
      <c r="O580" s="6">
        <v>0.71837203766611568</v>
      </c>
      <c r="P580" s="3">
        <f t="shared" ref="P580" si="3086">SQRT(B$3 + B$4*J578 + B$5*P578^2)</f>
        <v>1.3654666127113387E-2</v>
      </c>
      <c r="Q580" s="1">
        <f t="shared" ref="Q580" si="3087">Q578</f>
        <v>0</v>
      </c>
      <c r="R580" s="12">
        <f t="array" ref="R580:S581">MMULT(MMULT(P580:Q581,N580:O581),P580:Q581)</f>
        <v>1.8644990704293766E-4</v>
      </c>
      <c r="S580" s="12">
        <v>1.8291132089208318E-4</v>
      </c>
      <c r="T580" s="4" cm="1">
        <f t="array" ref="T580">-1/2*(IFERROR(2*LN(2*PI()) + LN(MDETERM(R580:S581)) + MMULT(MMULT(D580:E580,MINVERSE(R580:S581)),TRANSPOSE(D580:E580)),1000000000))</f>
        <v>5.4211532685917465</v>
      </c>
    </row>
    <row r="581" spans="1:20" x14ac:dyDescent="0.25">
      <c r="A581" s="9"/>
      <c r="B581" s="10"/>
      <c r="C581" s="10"/>
      <c r="D581" s="10"/>
      <c r="E581" s="10"/>
      <c r="F581" s="5"/>
      <c r="G581" s="5"/>
      <c r="H581" s="12">
        <v>1.3679132197471348E-4</v>
      </c>
      <c r="I581" s="12">
        <v>3.026926079037676E-4</v>
      </c>
      <c r="J581" s="12">
        <v>3.2326725612222984E-4</v>
      </c>
      <c r="K581" s="12">
        <v>4.1078427116040633E-4</v>
      </c>
      <c r="L581" s="6">
        <f>0</f>
        <v>0</v>
      </c>
      <c r="M581" s="6">
        <f t="shared" ref="M581" si="3088">SQRT(I581)</f>
        <v>1.7398063337732955E-2</v>
      </c>
      <c r="N581" s="6">
        <v>0.71837203766611579</v>
      </c>
      <c r="O581" s="6">
        <v>1.0000000000000002</v>
      </c>
      <c r="P581" s="1">
        <f t="shared" ref="P581" si="3089">P579</f>
        <v>0</v>
      </c>
      <c r="Q581" s="3">
        <f t="shared" ref="Q581" si="3090">SQRT(C$3 + C$4*K579 + C$5*Q579^2)</f>
        <v>1.8647047673955454E-2</v>
      </c>
      <c r="R581" s="12">
        <v>1.8291132089208321E-4</v>
      </c>
      <c r="S581" s="12">
        <v>3.4771238695476757E-4</v>
      </c>
    </row>
    <row r="582" spans="1:20" x14ac:dyDescent="0.25">
      <c r="A582" s="13">
        <f t="shared" ref="A582" si="3091">A580+1</f>
        <v>284</v>
      </c>
      <c r="B582" s="10" cm="1">
        <f t="array" ref="B582">INDEX(DCC_results!B$17:B$1274,$A582)</f>
        <v>5.3182154196340647E-4</v>
      </c>
      <c r="C582" s="10" cm="1">
        <f t="array" ref="C582">INDEX(DCC_results!C$17:C$1274,$A582)</f>
        <v>-4.8387935689815365E-3</v>
      </c>
      <c r="D582" s="10">
        <f t="shared" ref="D582" si="3092">B582-B$2</f>
        <v>-2.1433339507230184E-4</v>
      </c>
      <c r="E582" s="10">
        <f t="shared" ref="E582" si="3093">C582-C$2</f>
        <v>-6.4417674492733955E-3</v>
      </c>
      <c r="F582" s="5">
        <f t="shared" ref="F582" si="3094">D582^2</f>
        <v>4.5938804243219425E-8</v>
      </c>
      <c r="G582" s="5">
        <f t="shared" ref="G582" si="3095">E582^2</f>
        <v>4.1496367870518272E-5</v>
      </c>
      <c r="H582" s="12">
        <f t="array" ref="H582:I583">(1-B$11-B$12)*F$4:G$5 + B$11*J580:K581 + B$12*H580:I581</f>
        <v>1.1656928850143319E-4</v>
      </c>
      <c r="I582" s="12">
        <v>1.3595271372727723E-4</v>
      </c>
      <c r="J582" s="12">
        <f t="array" ref="J582:K583">MMULT(TRANSPOSE(D580:E580),D580:E580)</f>
        <v>4.9931008464547877E-4</v>
      </c>
      <c r="K582" s="12">
        <v>5.724460949116636E-4</v>
      </c>
      <c r="L582" s="6">
        <f t="shared" ref="L582" si="3096">SQRT(H582)</f>
        <v>1.0796725823203681E-2</v>
      </c>
      <c r="M582" s="6">
        <f>0</f>
        <v>0</v>
      </c>
      <c r="N582" s="6">
        <f t="array" ref="N582:O583">MMULT(MMULT(MINVERSE(L582:M583),H582:I583),MINVERSE(L582:M583))</f>
        <v>1</v>
      </c>
      <c r="O582" s="6">
        <v>0.73167520716669376</v>
      </c>
      <c r="P582" s="3">
        <f t="shared" ref="P582" si="3097">SQRT(B$3 + B$4*J580 + B$5*P580^2)</f>
        <v>1.3559455996308133E-2</v>
      </c>
      <c r="Q582" s="1">
        <f t="shared" ref="Q582" si="3098">Q580</f>
        <v>0</v>
      </c>
      <c r="R582" s="12">
        <f t="array" ref="R582:S583">MMULT(MMULT(P582:Q583,N582:O583),P582:Q583)</f>
        <v>1.8385884691581657E-4</v>
      </c>
      <c r="S582" s="12">
        <v>1.8336470422540232E-4</v>
      </c>
      <c r="T582" s="4" cm="1">
        <f t="array" ref="T582">-1/2*(IFERROR(2*LN(2*PI()) + LN(MDETERM(R582:S583)) + MMULT(MMULT(D582:E582,MINVERSE(R582:S583)),TRANSPOSE(D582:E582)),1000000000))</f>
        <v>6.7146581119306781</v>
      </c>
    </row>
    <row r="583" spans="1:20" x14ac:dyDescent="0.25">
      <c r="A583" s="9"/>
      <c r="B583" s="10"/>
      <c r="C583" s="10"/>
      <c r="D583" s="10"/>
      <c r="E583" s="10"/>
      <c r="F583" s="5"/>
      <c r="G583" s="5"/>
      <c r="H583" s="12">
        <v>1.3595271372727723E-4</v>
      </c>
      <c r="I583" s="12">
        <v>2.9617946047063367E-4</v>
      </c>
      <c r="J583" s="12">
        <v>5.724460949116636E-4</v>
      </c>
      <c r="K583" s="12">
        <v>6.5629463865582395E-4</v>
      </c>
      <c r="L583" s="6">
        <f>0</f>
        <v>0</v>
      </c>
      <c r="M583" s="6">
        <f t="shared" ref="M583" si="3099">SQRT(I583)</f>
        <v>1.7209865207799671E-2</v>
      </c>
      <c r="N583" s="6">
        <v>0.73167520716669376</v>
      </c>
      <c r="O583" s="6">
        <v>1.0000000000000002</v>
      </c>
      <c r="P583" s="1">
        <f t="shared" ref="P583" si="3100">P581</f>
        <v>0</v>
      </c>
      <c r="Q583" s="3">
        <f t="shared" ref="Q583" si="3101">SQRT(C$3 + C$4*K581 + C$5*Q581^2)</f>
        <v>1.8482262622099201E-2</v>
      </c>
      <c r="R583" s="12">
        <v>1.8336470422540235E-4</v>
      </c>
      <c r="S583" s="12">
        <v>3.4159403163224529E-4</v>
      </c>
    </row>
    <row r="584" spans="1:20" x14ac:dyDescent="0.25">
      <c r="A584" s="13">
        <f t="shared" ref="A584" si="3102">A582+1</f>
        <v>285</v>
      </c>
      <c r="B584" s="10" cm="1">
        <f t="array" ref="B584">INDEX(DCC_results!B$17:B$1274,$A584)</f>
        <v>-1.1693854879261001E-2</v>
      </c>
      <c r="C584" s="10" cm="1">
        <f t="array" ref="C584">INDEX(DCC_results!C$17:C$1274,$A584)</f>
        <v>1.3448789015155782E-3</v>
      </c>
      <c r="D584" s="10">
        <f t="shared" ref="D584" si="3103">B584-B$2</f>
        <v>-1.2440009816296709E-2</v>
      </c>
      <c r="E584" s="10">
        <f t="shared" ref="E584" si="3104">C584-C$2</f>
        <v>-2.5809497877628132E-4</v>
      </c>
      <c r="F584" s="5">
        <f t="shared" ref="F584" si="3105">D584^2</f>
        <v>1.5475384422955848E-4</v>
      </c>
      <c r="G584" s="5">
        <f t="shared" ref="G584" si="3106">E584^2</f>
        <v>6.6613018069529111E-8</v>
      </c>
      <c r="H584" s="12">
        <f t="array" ref="H584:I585">(1-B$11-B$12)*F$4:G$5 + B$11*J582:K583 + B$12*H582:I583</f>
        <v>1.3325416825462271E-4</v>
      </c>
      <c r="I584" s="12">
        <v>1.5457891279927946E-4</v>
      </c>
      <c r="J584" s="12">
        <f t="array" ref="J584:K585">MMULT(TRANSPOSE(D582:E582),D582:E582)</f>
        <v>4.5938804243219425E-8</v>
      </c>
      <c r="K584" s="12">
        <v>1.3806858876690088E-6</v>
      </c>
      <c r="L584" s="6">
        <f t="shared" ref="L584" si="3107">SQRT(H584)</f>
        <v>1.1543576926352711E-2</v>
      </c>
      <c r="M584" s="6">
        <f>0</f>
        <v>0</v>
      </c>
      <c r="N584" s="6">
        <f t="array" ref="N584:O585">MMULT(MMULT(MINVERSE(L584:M585),H584:I585),MINVERSE(L584:M585))</f>
        <v>1</v>
      </c>
      <c r="O584" s="6">
        <v>0.75972032333359707</v>
      </c>
      <c r="P584" s="3">
        <f t="shared" ref="P584" si="3108">SQRT(B$3 + B$4*J582 + B$5*P582^2)</f>
        <v>1.4837728148148275E-2</v>
      </c>
      <c r="Q584" s="1">
        <f t="shared" ref="Q584" si="3109">Q582</f>
        <v>0</v>
      </c>
      <c r="R584" s="12">
        <f t="array" ref="R584:S585">MMULT(MMULT(P584:Q585,N584:O585),P584:Q585)</f>
        <v>2.2015817659835161E-4</v>
      </c>
      <c r="S584" s="12">
        <v>2.1392298451016479E-4</v>
      </c>
      <c r="T584" s="4" cm="1">
        <f t="array" ref="T584">-1/2*(IFERROR(2*LN(2*PI()) + LN(MDETERM(R584:S585)) + MMULT(MMULT(D584:E584,MINVERSE(R584:S585)),TRANSPOSE(D584:E584)),1000000000))</f>
        <v>5.9566598186451403</v>
      </c>
    </row>
    <row r="585" spans="1:20" x14ac:dyDescent="0.25">
      <c r="A585" s="9"/>
      <c r="B585" s="10"/>
      <c r="C585" s="10"/>
      <c r="D585" s="10"/>
      <c r="E585" s="10"/>
      <c r="F585" s="5"/>
      <c r="G585" s="5"/>
      <c r="H585" s="12">
        <v>1.5457891279927946E-4</v>
      </c>
      <c r="I585" s="12">
        <v>3.1067921935908841E-4</v>
      </c>
      <c r="J585" s="12">
        <v>1.3806858876690088E-6</v>
      </c>
      <c r="K585" s="12">
        <v>4.1496367870518272E-5</v>
      </c>
      <c r="L585" s="6">
        <f>0</f>
        <v>0</v>
      </c>
      <c r="M585" s="6">
        <f t="shared" ref="M585" si="3110">SQRT(I585)</f>
        <v>1.7626094841430091E-2</v>
      </c>
      <c r="N585" s="6">
        <v>0.75972032333359707</v>
      </c>
      <c r="O585" s="6">
        <v>1</v>
      </c>
      <c r="P585" s="1">
        <f t="shared" ref="P585" si="3111">P583</f>
        <v>0</v>
      </c>
      <c r="Q585" s="3">
        <f t="shared" ref="Q585" si="3112">SQRT(C$3 + C$4*K583 + C$5*Q583^2)</f>
        <v>1.8977381782732415E-2</v>
      </c>
      <c r="R585" s="12">
        <v>2.1392298451016476E-4</v>
      </c>
      <c r="S585" s="12">
        <v>3.6014101932758415E-4</v>
      </c>
    </row>
    <row r="586" spans="1:20" x14ac:dyDescent="0.25">
      <c r="A586" s="13">
        <f t="shared" ref="A586" si="3113">A584+1</f>
        <v>286</v>
      </c>
      <c r="B586" s="10" cm="1">
        <f t="array" ref="B586">INDEX(DCC_results!B$17:B$1274,$A586)</f>
        <v>5.195419855539507E-3</v>
      </c>
      <c r="C586" s="10" cm="1">
        <f t="array" ref="C586">INDEX(DCC_results!C$17:C$1274,$A586)</f>
        <v>-5.0624651306954149E-3</v>
      </c>
      <c r="D586" s="10">
        <f t="shared" ref="D586" si="3114">B586-B$2</f>
        <v>4.4492649185037987E-3</v>
      </c>
      <c r="E586" s="10">
        <f t="shared" ref="E586" si="3115">C586-C$2</f>
        <v>-6.665439010987274E-3</v>
      </c>
      <c r="F586" s="5">
        <f t="shared" ref="F586" si="3116">D586^2</f>
        <v>1.9795958315028616E-5</v>
      </c>
      <c r="G586" s="5">
        <f t="shared" ref="G586" si="3117">E586^2</f>
        <v>4.4428077209191008E-5</v>
      </c>
      <c r="H586" s="12">
        <f t="array" ref="H586:I587">(1-B$11-B$12)*F$4:G$5 + B$11*J584:K585 + B$12*H584:I585</f>
        <v>1.0609793693568573E-4</v>
      </c>
      <c r="I586" s="12">
        <v>1.2320684975904419E-4</v>
      </c>
      <c r="J586" s="12">
        <f t="array" ref="J586:K587">MMULT(TRANSPOSE(D584:E584),D584:E584)</f>
        <v>1.5475384422955848E-4</v>
      </c>
      <c r="K586" s="12">
        <v>3.2107040695138304E-6</v>
      </c>
      <c r="L586" s="6">
        <f t="shared" ref="L586" si="3118">SQRT(H586)</f>
        <v>1.0300385280934191E-2</v>
      </c>
      <c r="M586" s="6">
        <f>0</f>
        <v>0</v>
      </c>
      <c r="N586" s="6">
        <f t="array" ref="N586:O587">MMULT(MMULT(MINVERSE(L586:M587),H586:I587),MINVERSE(L586:M587))</f>
        <v>1</v>
      </c>
      <c r="O586" s="6">
        <v>0.7237459974950966</v>
      </c>
      <c r="P586" s="3">
        <f t="shared" ref="P586" si="3119">SQRT(B$3 + B$4*J584 + B$5*P584^2)</f>
        <v>1.299946514195806E-2</v>
      </c>
      <c r="Q586" s="1">
        <f t="shared" ref="Q586" si="3120">Q584</f>
        <v>0</v>
      </c>
      <c r="R586" s="12">
        <f t="array" ref="R586:S587">MMULT(MMULT(P586:Q587,N586:O587),P586:Q587)</f>
        <v>1.6898609397698267E-4</v>
      </c>
      <c r="S586" s="12">
        <v>1.673103169841619E-4</v>
      </c>
      <c r="T586" s="4" cm="1">
        <f t="array" ref="T586">-1/2*(IFERROR(2*LN(2*PI()) + LN(MDETERM(R586:S587)) + MMULT(MMULT(D586:E586,MINVERSE(R586:S587)),TRANSPOSE(D586:E586)),1000000000))</f>
        <v>6.4399450104354043</v>
      </c>
    </row>
    <row r="587" spans="1:20" x14ac:dyDescent="0.25">
      <c r="A587" s="9"/>
      <c r="B587" s="10"/>
      <c r="C587" s="10"/>
      <c r="D587" s="10"/>
      <c r="E587" s="10"/>
      <c r="F587" s="5"/>
      <c r="G587" s="5"/>
      <c r="H587" s="12">
        <v>1.2320684975904419E-4</v>
      </c>
      <c r="I587" s="12">
        <v>2.7314321542947802E-4</v>
      </c>
      <c r="J587" s="12">
        <v>3.2107040695138304E-6</v>
      </c>
      <c r="K587" s="12">
        <v>6.6613018069529111E-8</v>
      </c>
      <c r="L587" s="6">
        <f>0</f>
        <v>0</v>
      </c>
      <c r="M587" s="6">
        <f t="shared" ref="M587" si="3121">SQRT(I587)</f>
        <v>1.6527044969669502E-2</v>
      </c>
      <c r="N587" s="6">
        <v>0.7237459974950966</v>
      </c>
      <c r="O587" s="6">
        <v>1.0000000000000002</v>
      </c>
      <c r="P587" s="1">
        <f t="shared" ref="P587" si="3122">P585</f>
        <v>0</v>
      </c>
      <c r="Q587" s="3">
        <f t="shared" ref="Q587" si="3123">SQRT(C$3 + C$4*K585 + C$5*Q585^2)</f>
        <v>1.7783247106296429E-2</v>
      </c>
      <c r="R587" s="12">
        <v>1.6731031698416187E-4</v>
      </c>
      <c r="S587" s="12">
        <v>3.1624387764360039E-4</v>
      </c>
    </row>
    <row r="588" spans="1:20" x14ac:dyDescent="0.25">
      <c r="A588" s="13">
        <f t="shared" ref="A588" si="3124">A586+1</f>
        <v>287</v>
      </c>
      <c r="B588" s="10" cm="1">
        <f t="array" ref="B588">INDEX(DCC_results!B$17:B$1274,$A588)</f>
        <v>2.0283682630725774E-2</v>
      </c>
      <c r="C588" s="10" cm="1">
        <f t="array" ref="C588">INDEX(DCC_results!C$17:C$1274,$A588)</f>
        <v>5.3167142132205969E-2</v>
      </c>
      <c r="D588" s="10">
        <f t="shared" ref="D588" si="3125">B588-B$2</f>
        <v>1.9537527693690066E-2</v>
      </c>
      <c r="E588" s="10">
        <f t="shared" ref="E588" si="3126">C588-C$2</f>
        <v>5.1564168251914108E-2</v>
      </c>
      <c r="F588" s="5">
        <f t="shared" ref="F588" si="3127">D588^2</f>
        <v>3.817149883817063E-4</v>
      </c>
      <c r="G588" s="5">
        <f t="shared" ref="G588" si="3128">E588^2</f>
        <v>2.658863447511707E-3</v>
      </c>
      <c r="H588" s="12">
        <f t="array" ref="H588:I589">(1-B$11-B$12)*F$4:G$5 + B$11*J586:K587 + B$12*H586:I587</f>
        <v>9.9619825267697234E-5</v>
      </c>
      <c r="I588" s="12">
        <v>1.0209679657551907E-4</v>
      </c>
      <c r="J588" s="12">
        <f t="array" ref="J588:K589">MMULT(TRANSPOSE(D586:E586),D586:E586)</f>
        <v>1.9795958315028616E-5</v>
      </c>
      <c r="K588" s="12">
        <v>-2.9656303958012333E-5</v>
      </c>
      <c r="L588" s="6">
        <f t="shared" ref="L588" si="3129">SQRT(H588)</f>
        <v>9.9809731623573279E-3</v>
      </c>
      <c r="M588" s="6">
        <f>0</f>
        <v>0</v>
      </c>
      <c r="N588" s="6">
        <f t="array" ref="N588:O589">MMULT(MMULT(MINVERSE(L588:M589),H588:I589),MINVERSE(L588:M589))</f>
        <v>1</v>
      </c>
      <c r="O588" s="6">
        <v>0.65414972212435607</v>
      </c>
      <c r="P588" s="3">
        <f t="shared" ref="P588" si="3130">SQRT(B$3 + B$4*J586 + B$5*P586^2)</f>
        <v>1.2468510807855842E-2</v>
      </c>
      <c r="Q588" s="1">
        <f t="shared" ref="Q588" si="3131">Q586</f>
        <v>0</v>
      </c>
      <c r="R588" s="12">
        <f t="array" ref="R588:S589">MMULT(MMULT(P588:Q589,N588:O589),P588:Q589)</f>
        <v>1.5546376176561792E-4</v>
      </c>
      <c r="S588" s="12">
        <v>1.359015122945049E-4</v>
      </c>
      <c r="T588" s="4" cm="1">
        <f t="array" ref="T588">-1/2*(IFERROR(2*LN(2*PI()) + LN(MDETERM(R588:S589)) + MMULT(MMULT(D588:E588,MINVERSE(R588:S589)),TRANSPOSE(D588:E588)),1000000000))</f>
        <v>1.9491205928118642</v>
      </c>
    </row>
    <row r="589" spans="1:20" x14ac:dyDescent="0.25">
      <c r="A589" s="9"/>
      <c r="B589" s="10"/>
      <c r="C589" s="10"/>
      <c r="D589" s="10"/>
      <c r="E589" s="10"/>
      <c r="F589" s="5"/>
      <c r="G589" s="5"/>
      <c r="H589" s="12">
        <v>1.0209679657551907E-4</v>
      </c>
      <c r="I589" s="12">
        <v>2.4452548744367906E-4</v>
      </c>
      <c r="J589" s="12">
        <v>-2.9656303958012333E-5</v>
      </c>
      <c r="K589" s="12">
        <v>4.4428077209191008E-5</v>
      </c>
      <c r="L589" s="6">
        <f>0</f>
        <v>0</v>
      </c>
      <c r="M589" s="6">
        <f t="shared" ref="M589" si="3132">SQRT(I589)</f>
        <v>1.563731074845285E-2</v>
      </c>
      <c r="N589" s="6">
        <v>0.65414972212435607</v>
      </c>
      <c r="O589" s="6">
        <v>1</v>
      </c>
      <c r="P589" s="1">
        <f t="shared" ref="P589" si="3133">P587</f>
        <v>0</v>
      </c>
      <c r="Q589" s="3">
        <f t="shared" ref="Q589" si="3134">SQRT(C$3 + C$4*K587 + C$5*Q587^2)</f>
        <v>1.6662207639393693E-2</v>
      </c>
      <c r="R589" s="12">
        <v>1.3590151229450493E-4</v>
      </c>
      <c r="S589" s="12">
        <v>2.7762916341826952E-4</v>
      </c>
    </row>
    <row r="590" spans="1:20" x14ac:dyDescent="0.25">
      <c r="A590" s="13">
        <f t="shared" ref="A590" si="3135">A588+1</f>
        <v>288</v>
      </c>
      <c r="B590" s="10" cm="1">
        <f t="array" ref="B590">INDEX(DCC_results!B$17:B$1274,$A590)</f>
        <v>-1.5637946405160252E-2</v>
      </c>
      <c r="C590" s="10" cm="1">
        <f t="array" ref="C590">INDEX(DCC_results!C$17:C$1274,$A590)</f>
        <v>-1.9522737132715462E-2</v>
      </c>
      <c r="D590" s="10">
        <f t="shared" ref="D590" si="3136">B590-B$2</f>
        <v>-1.6384101342195961E-2</v>
      </c>
      <c r="E590" s="10">
        <f t="shared" ref="E590" si="3137">C590-C$2</f>
        <v>-2.1125711013007323E-2</v>
      </c>
      <c r="F590" s="5">
        <f t="shared" ref="F590" si="3138">D590^2</f>
        <v>2.6843877679134747E-4</v>
      </c>
      <c r="G590" s="5">
        <f t="shared" ref="G590" si="3139">E590^2</f>
        <v>4.4629566580509886E-4</v>
      </c>
      <c r="H590" s="12">
        <f t="array" ref="H590:I591">(1-B$11-B$12)*F$4:G$5 + B$11*J588:K589 + B$12*H588:I589</f>
        <v>8.4835824105498059E-5</v>
      </c>
      <c r="I590" s="12">
        <v>8.5265378773308512E-5</v>
      </c>
      <c r="J590" s="12">
        <f t="array" ref="J590:K591">MMULT(TRANSPOSE(D588:E588),D588:E588)</f>
        <v>3.817149883817063E-4</v>
      </c>
      <c r="K590" s="12">
        <v>1.0074363652238659E-3</v>
      </c>
      <c r="L590" s="6">
        <f t="shared" ref="L590" si="3140">SQRT(H590)</f>
        <v>9.2106364658202673E-3</v>
      </c>
      <c r="M590" s="6">
        <f>0</f>
        <v>0</v>
      </c>
      <c r="N590" s="6">
        <f t="array" ref="N590:O591">MMULT(MMULT(MINVERSE(L590:M591),H590:I591),MINVERSE(L590:M591))</f>
        <v>1</v>
      </c>
      <c r="O590" s="6">
        <v>0.61232988473859939</v>
      </c>
      <c r="P590" s="3">
        <f t="shared" ref="P590" si="3141">SQRT(B$3 + B$4*J588 + B$5*P588^2)</f>
        <v>1.1156159706336682E-2</v>
      </c>
      <c r="Q590" s="1">
        <f t="shared" ref="Q590" si="3142">Q588</f>
        <v>0</v>
      </c>
      <c r="R590" s="12">
        <f t="array" ref="R590:S591">MMULT(MMULT(P590:Q591,N590:O591),P590:Q591)</f>
        <v>1.2445989939329017E-4</v>
      </c>
      <c r="S590" s="12">
        <v>1.0830409612459418E-4</v>
      </c>
      <c r="T590" s="4" cm="1">
        <f t="array" ref="T590">-1/2*(IFERROR(2*LN(2*PI()) + LN(MDETERM(R590:S591)) + MMULT(MMULT(D590:E590,MINVERSE(R590:S591)),TRANSPOSE(D590:E590)),1000000000))</f>
        <v>5.8086196504763414</v>
      </c>
    </row>
    <row r="591" spans="1:20" x14ac:dyDescent="0.25">
      <c r="A591" s="9"/>
      <c r="B591" s="10"/>
      <c r="C591" s="10"/>
      <c r="D591" s="10"/>
      <c r="E591" s="10"/>
      <c r="F591" s="5"/>
      <c r="G591" s="5"/>
      <c r="H591" s="12">
        <v>8.5265378773308512E-5</v>
      </c>
      <c r="I591" s="12">
        <v>2.2855738419661408E-4</v>
      </c>
      <c r="J591" s="12">
        <v>1.0074363652238659E-3</v>
      </c>
      <c r="K591" s="12">
        <v>2.658863447511707E-3</v>
      </c>
      <c r="L591" s="6">
        <f>0</f>
        <v>0</v>
      </c>
      <c r="M591" s="6">
        <f t="shared" ref="M591" si="3143">SQRT(I591)</f>
        <v>1.5118114439195586E-2</v>
      </c>
      <c r="N591" s="6">
        <v>0.61232988473859939</v>
      </c>
      <c r="O591" s="6">
        <v>1</v>
      </c>
      <c r="P591" s="1">
        <f t="shared" ref="P591" si="3144">P589</f>
        <v>0</v>
      </c>
      <c r="Q591" s="3">
        <f t="shared" ref="Q591" si="3145">SQRT(C$3 + C$4*K589 + C$5*Q589^2)</f>
        <v>1.5854213552279558E-2</v>
      </c>
      <c r="R591" s="12">
        <v>1.0830409612459419E-4</v>
      </c>
      <c r="S591" s="12">
        <v>2.5135608736128482E-4</v>
      </c>
    </row>
    <row r="592" spans="1:20" x14ac:dyDescent="0.25">
      <c r="A592" s="13">
        <f t="shared" ref="A592" si="3146">A590+1</f>
        <v>289</v>
      </c>
      <c r="B592" s="10" cm="1">
        <f t="array" ref="B592">INDEX(DCC_results!B$17:B$1274,$A592)</f>
        <v>1.4144309246276299E-2</v>
      </c>
      <c r="C592" s="10" cm="1">
        <f t="array" ref="C592">INDEX(DCC_results!C$17:C$1274,$A592)</f>
        <v>5.5308927783228601E-3</v>
      </c>
      <c r="D592" s="10">
        <f t="shared" ref="D592" si="3147">B592-B$2</f>
        <v>1.339815430924059E-2</v>
      </c>
      <c r="E592" s="10">
        <f t="shared" ref="E592" si="3148">C592-C$2</f>
        <v>3.927918898031001E-3</v>
      </c>
      <c r="F592" s="5">
        <f t="shared" ref="F592" si="3149">D592^2</f>
        <v>1.7951053889422221E-4</v>
      </c>
      <c r="G592" s="5">
        <f t="shared" ref="G592" si="3150">E592^2</f>
        <v>1.5428546869509074E-5</v>
      </c>
      <c r="H592" s="12">
        <f t="array" ref="H592:I593">(1-B$11-B$12)*F$4:G$5 + B$11*J590:K591 + B$12*H590:I591</f>
        <v>1.0269998271921198E-4</v>
      </c>
      <c r="I592" s="12">
        <v>1.5375131118426451E-4</v>
      </c>
      <c r="J592" s="12">
        <f t="array" ref="J592:K593">MMULT(TRANSPOSE(D590:E590),D590:E590)</f>
        <v>2.6843877679134747E-4</v>
      </c>
      <c r="K592" s="12">
        <v>3.4612579016305724E-4</v>
      </c>
      <c r="L592" s="6">
        <f t="shared" ref="L592" si="3151">SQRT(H592)</f>
        <v>1.0134099995520666E-2</v>
      </c>
      <c r="M592" s="6">
        <f>0</f>
        <v>0</v>
      </c>
      <c r="N592" s="6">
        <f t="array" ref="N592:O593">MMULT(MMULT(MINVERSE(L592:M593),H592:I593),MINVERSE(L592:M593))</f>
        <v>1.0000000000000002</v>
      </c>
      <c r="O592" s="6">
        <v>0.74106924999094548</v>
      </c>
      <c r="P592" s="3">
        <f t="shared" ref="P592" si="3152">SQRT(B$3 + B$4*J590 + B$5*P590^2)</f>
        <v>1.2573913797794656E-2</v>
      </c>
      <c r="Q592" s="1">
        <f t="shared" ref="Q592" si="3153">Q590</f>
        <v>0</v>
      </c>
      <c r="R592" s="12">
        <f t="array" ref="R592:S593">MMULT(MMULT(P592:Q593,N592:O593),P592:Q593)</f>
        <v>1.5810330819437086E-4</v>
      </c>
      <c r="S592" s="12">
        <v>2.0405889173019087E-4</v>
      </c>
      <c r="T592" s="4" cm="1">
        <f t="array" ref="T592">-1/2*(IFERROR(2*LN(2*PI()) + LN(MDETERM(R592:S593)) + MMULT(MMULT(D592:E592,MINVERSE(R592:S593)),TRANSPOSE(D592:E592)),1000000000))</f>
        <v>5.7771321515962555</v>
      </c>
    </row>
    <row r="593" spans="1:20" x14ac:dyDescent="0.25">
      <c r="A593" s="9"/>
      <c r="B593" s="10"/>
      <c r="C593" s="10"/>
      <c r="D593" s="10"/>
      <c r="E593" s="10"/>
      <c r="F593" s="5"/>
      <c r="G593" s="5"/>
      <c r="H593" s="12">
        <v>1.5375131118426451E-4</v>
      </c>
      <c r="I593" s="12">
        <v>4.1913091911280847E-4</v>
      </c>
      <c r="J593" s="12">
        <v>3.4612579016305724E-4</v>
      </c>
      <c r="K593" s="12">
        <v>4.4629566580509886E-4</v>
      </c>
      <c r="L593" s="6">
        <f>0</f>
        <v>0</v>
      </c>
      <c r="M593" s="6">
        <f t="shared" ref="M593" si="3154">SQRT(I593)</f>
        <v>2.0472687149292554E-2</v>
      </c>
      <c r="N593" s="6">
        <v>0.74106924999094548</v>
      </c>
      <c r="O593" s="6">
        <v>0.99999999999999978</v>
      </c>
      <c r="P593" s="1">
        <f t="shared" ref="P593" si="3155">P591</f>
        <v>0</v>
      </c>
      <c r="Q593" s="3">
        <f t="shared" ref="Q593" si="3156">SQRT(C$3 + C$4*K591 + C$5*Q591^2)</f>
        <v>2.1899099254885191E-2</v>
      </c>
      <c r="R593" s="12">
        <v>2.0405889173019087E-4</v>
      </c>
      <c r="S593" s="12">
        <v>4.7957054817531305E-4</v>
      </c>
    </row>
    <row r="594" spans="1:20" x14ac:dyDescent="0.25">
      <c r="A594" s="13">
        <f t="shared" ref="A594" si="3157">A592+1</f>
        <v>290</v>
      </c>
      <c r="B594" s="10" cm="1">
        <f t="array" ref="B594">INDEX(DCC_results!B$17:B$1274,$A594)</f>
        <v>-1.0863455608495332E-2</v>
      </c>
      <c r="C594" s="10" cm="1">
        <f t="array" ref="C594">INDEX(DCC_results!C$17:C$1274,$A594)</f>
        <v>-6.5706533281589485E-2</v>
      </c>
      <c r="D594" s="10">
        <f t="shared" ref="D594" si="3158">B594-B$2</f>
        <v>-1.160961054553104E-2</v>
      </c>
      <c r="E594" s="10">
        <f t="shared" ref="E594" si="3159">C594-C$2</f>
        <v>-6.7309507161881346E-2</v>
      </c>
      <c r="F594" s="5">
        <f t="shared" ref="F594" si="3160">D594^2</f>
        <v>1.3478305701890552E-4</v>
      </c>
      <c r="G594" s="5">
        <f t="shared" ref="G594" si="3161">E594^2</f>
        <v>4.5305697543753564E-3</v>
      </c>
      <c r="H594" s="12">
        <f t="array" ref="H594:I595">(1-B$11-B$12)*F$4:G$5 + B$11*J592:K593 + B$12*H592:I593</f>
        <v>1.060752534324019E-4</v>
      </c>
      <c r="I594" s="12">
        <v>1.4920197984909732E-4</v>
      </c>
      <c r="J594" s="12">
        <f t="array" ref="J594:K595">MMULT(TRANSPOSE(D592:E592),D592:E592)</f>
        <v>1.7951053889422221E-4</v>
      </c>
      <c r="K594" s="12">
        <v>5.2626863510001609E-5</v>
      </c>
      <c r="L594" s="6">
        <f t="shared" ref="L594" si="3162">SQRT(H594)</f>
        <v>1.0299284122326264E-2</v>
      </c>
      <c r="M594" s="6">
        <f>0</f>
        <v>0</v>
      </c>
      <c r="N594" s="6">
        <f t="array" ref="N594:O595">MMULT(MMULT(MINVERSE(L594:M595),H594:I595),MINVERSE(L594:M595))</f>
        <v>1.0000000000000002</v>
      </c>
      <c r="O594" s="6">
        <v>0.74532052351066924</v>
      </c>
      <c r="P594" s="3">
        <f t="shared" ref="P594" si="3163">SQRT(B$3 + B$4*J592 + B$5*P592^2)</f>
        <v>1.2852623346424051E-2</v>
      </c>
      <c r="Q594" s="1">
        <f t="shared" ref="Q594" si="3164">Q592</f>
        <v>0</v>
      </c>
      <c r="R594" s="12">
        <f t="array" ref="R594:S595">MMULT(MMULT(P594:Q595,N594:O595),P594:Q595)</f>
        <v>1.6518992688504462E-4</v>
      </c>
      <c r="S594" s="12">
        <v>2.0300841288227272E-4</v>
      </c>
      <c r="T594" s="4" cm="1">
        <f t="array" ref="T594">-1/2*(IFERROR(2*LN(2*PI()) + LN(MDETERM(R594:S595)) + MMULT(MMULT(D594:E594,MINVERSE(R594:S595)),TRANSPOSE(D594:E594)),1000000000))</f>
        <v>-0.6787562647823675</v>
      </c>
    </row>
    <row r="595" spans="1:20" x14ac:dyDescent="0.25">
      <c r="A595" s="9"/>
      <c r="B595" s="10"/>
      <c r="C595" s="10"/>
      <c r="D595" s="10"/>
      <c r="E595" s="10"/>
      <c r="F595" s="5"/>
      <c r="G595" s="5"/>
      <c r="H595" s="12">
        <v>1.4920197984909732E-4</v>
      </c>
      <c r="I595" s="12">
        <v>3.7778867373074805E-4</v>
      </c>
      <c r="J595" s="12">
        <v>5.2626863510001609E-5</v>
      </c>
      <c r="K595" s="12">
        <v>1.5428546869509074E-5</v>
      </c>
      <c r="L595" s="6">
        <f>0</f>
        <v>0</v>
      </c>
      <c r="M595" s="6">
        <f t="shared" ref="M595" si="3165">SQRT(I595)</f>
        <v>1.9436786610207667E-2</v>
      </c>
      <c r="N595" s="6">
        <v>0.74532052351066935</v>
      </c>
      <c r="O595" s="6">
        <v>1</v>
      </c>
      <c r="P595" s="1">
        <f t="shared" ref="P595" si="3166">P593</f>
        <v>0</v>
      </c>
      <c r="Q595" s="3">
        <f t="shared" ref="Q595" si="3167">SQRT(C$3 + C$4*K593 + C$5*Q593^2)</f>
        <v>2.1192352791061211E-2</v>
      </c>
      <c r="R595" s="12">
        <v>2.0300841288227272E-4</v>
      </c>
      <c r="S595" s="12">
        <v>4.4911581682079989E-4</v>
      </c>
    </row>
    <row r="596" spans="1:20" x14ac:dyDescent="0.25">
      <c r="A596" s="13">
        <f t="shared" ref="A596" si="3168">A594+1</f>
        <v>291</v>
      </c>
      <c r="B596" s="10" cm="1">
        <f t="array" ref="B596">INDEX(DCC_results!B$17:B$1274,$A596)</f>
        <v>5.5285589102205268E-3</v>
      </c>
      <c r="C596" s="10" cm="1">
        <f t="array" ref="C596">INDEX(DCC_results!C$17:C$1274,$A596)</f>
        <v>7.1718689788053958E-3</v>
      </c>
      <c r="D596" s="10">
        <f t="shared" ref="D596" si="3169">B596-B$2</f>
        <v>4.7824039731848185E-3</v>
      </c>
      <c r="E596" s="10">
        <f t="shared" ref="E596" si="3170">C596-C$2</f>
        <v>5.5688950985135367E-3</v>
      </c>
      <c r="F596" s="5">
        <f t="shared" ref="F596" si="3171">D596^2</f>
        <v>2.2871387762733938E-5</v>
      </c>
      <c r="G596" s="5">
        <f t="shared" ref="G596" si="3172">E596^2</f>
        <v>3.1012592618248095E-5</v>
      </c>
      <c r="H596" s="12">
        <f t="array" ref="H596:I597">(1-B$11-B$12)*F$4:G$5 + B$11*J594:K595 + B$12*H594:I595</f>
        <v>1.0151146946638331E-4</v>
      </c>
      <c r="I596" s="12">
        <v>1.2351208285627172E-4</v>
      </c>
      <c r="J596" s="12">
        <f t="array" ref="J596:K597">MMULT(TRANSPOSE(D594:E594),D594:E594)</f>
        <v>1.3478305701890552E-4</v>
      </c>
      <c r="K596" s="12">
        <v>7.8143716416107477E-4</v>
      </c>
      <c r="L596" s="6">
        <f t="shared" ref="L596" si="3173">SQRT(H596)</f>
        <v>1.0075290043784511E-2</v>
      </c>
      <c r="M596" s="6">
        <f>0</f>
        <v>0</v>
      </c>
      <c r="N596" s="6">
        <f t="array" ref="N596:O597">MMULT(MMULT(MINVERSE(L596:M597),H596:I597),MINVERSE(L596:M597))</f>
        <v>1.0000000000000002</v>
      </c>
      <c r="O596" s="6">
        <v>0.6889700876539876</v>
      </c>
      <c r="P596" s="3">
        <f t="shared" ref="P596" si="3174">SQRT(B$3 + B$4*J594 + B$5*P594^2)</f>
        <v>1.2511284107726905E-2</v>
      </c>
      <c r="Q596" s="1">
        <f t="shared" ref="Q596" si="3175">Q594</f>
        <v>0</v>
      </c>
      <c r="R596" s="12">
        <f t="array" ref="R596:S597">MMULT(MMULT(P596:Q597,N596:O597),P596:Q597)</f>
        <v>1.5653223002425986E-4</v>
      </c>
      <c r="S596" s="12">
        <v>1.6892208754269524E-4</v>
      </c>
      <c r="T596" s="4" cm="1">
        <f t="array" ref="T596">-1/2*(IFERROR(2*LN(2*PI()) + LN(MDETERM(R596:S597)) + MMULT(MMULT(D596:E596,MINVERSE(R596:S597)),TRANSPOSE(D596:E596)),1000000000))</f>
        <v>6.7240431541199994</v>
      </c>
    </row>
    <row r="597" spans="1:20" x14ac:dyDescent="0.25">
      <c r="A597" s="9"/>
      <c r="B597" s="10"/>
      <c r="C597" s="10"/>
      <c r="D597" s="10"/>
      <c r="E597" s="10"/>
      <c r="F597" s="5"/>
      <c r="G597" s="5"/>
      <c r="H597" s="12">
        <v>1.2351208285627172E-4</v>
      </c>
      <c r="I597" s="12">
        <v>3.1659426428857254E-4</v>
      </c>
      <c r="J597" s="12">
        <v>7.8143716416107477E-4</v>
      </c>
      <c r="K597" s="12">
        <v>4.5305697543753564E-3</v>
      </c>
      <c r="L597" s="6">
        <f>0</f>
        <v>0</v>
      </c>
      <c r="M597" s="6">
        <f t="shared" ref="M597" si="3176">SQRT(I597)</f>
        <v>1.7793095972555552E-2</v>
      </c>
      <c r="N597" s="6">
        <v>0.6889700876539876</v>
      </c>
      <c r="O597" s="6">
        <v>0.99999999999999989</v>
      </c>
      <c r="P597" s="1">
        <f t="shared" ref="P597" si="3177">P595</f>
        <v>0</v>
      </c>
      <c r="Q597" s="3">
        <f t="shared" ref="Q597" si="3178">SQRT(C$3 + C$4*K595 + C$5*Q595^2)</f>
        <v>1.9596756062181604E-2</v>
      </c>
      <c r="R597" s="12">
        <v>1.6892208754269521E-4</v>
      </c>
      <c r="S597" s="12">
        <v>3.8403284816065138E-4</v>
      </c>
    </row>
    <row r="598" spans="1:20" x14ac:dyDescent="0.25">
      <c r="A598" s="13">
        <f t="shared" ref="A598" si="3179">A596+1</f>
        <v>292</v>
      </c>
      <c r="B598" s="10" cm="1">
        <f t="array" ref="B598">INDEX(DCC_results!B$17:B$1274,$A598)</f>
        <v>2.476021464486422E-2</v>
      </c>
      <c r="C598" s="10" cm="1">
        <f t="array" ref="C598">INDEX(DCC_results!C$17:C$1274,$A598)</f>
        <v>3.4541398003673063E-2</v>
      </c>
      <c r="D598" s="10">
        <f t="shared" ref="D598" si="3180">B598-B$2</f>
        <v>2.4014059707828512E-2</v>
      </c>
      <c r="E598" s="10">
        <f t="shared" ref="E598" si="3181">C598-C$2</f>
        <v>3.2938424123381202E-2</v>
      </c>
      <c r="F598" s="5">
        <f t="shared" ref="F598" si="3182">D598^2</f>
        <v>5.7667506365115283E-4</v>
      </c>
      <c r="G598" s="5">
        <f t="shared" ref="G598" si="3183">E598^2</f>
        <v>1.0849397837317408E-3</v>
      </c>
      <c r="H598" s="12">
        <f t="array" ref="H598:I599">(1-B$11-B$12)*F$4:G$5 + B$11*J596:K597 + B$12*H596:I597</f>
        <v>9.4974662048570983E-5</v>
      </c>
      <c r="I598" s="12">
        <v>1.6225038921323503E-4</v>
      </c>
      <c r="J598" s="12">
        <f t="array" ref="J598:K599">MMULT(TRANSPOSE(D596:E596),D596:E596)</f>
        <v>2.2871387762733938E-5</v>
      </c>
      <c r="K598" s="12">
        <v>2.66327060453806E-5</v>
      </c>
      <c r="L598" s="6">
        <f t="shared" ref="L598" si="3184">SQRT(H598)</f>
        <v>9.7454944486450243E-3</v>
      </c>
      <c r="M598" s="6">
        <f>0</f>
        <v>0</v>
      </c>
      <c r="N598" s="6">
        <f t="array" ref="N598:O599">MMULT(MMULT(MINVERSE(L598:M599),H598:I599),MINVERSE(L598:M599))</f>
        <v>1</v>
      </c>
      <c r="O598" s="6">
        <v>0.66704865011700232</v>
      </c>
      <c r="P598" s="3">
        <f t="shared" ref="P598" si="3185">SQRT(B$3 + B$4*J596 + B$5*P596^2)</f>
        <v>1.196594563386027E-2</v>
      </c>
      <c r="Q598" s="1">
        <f t="shared" ref="Q598" si="3186">Q596</f>
        <v>0</v>
      </c>
      <c r="R598" s="12">
        <f t="array" ref="R598:S599">MMULT(MMULT(P598:Q599,N598:O599),P598:Q599)</f>
        <v>1.4318385491249967E-4</v>
      </c>
      <c r="S598" s="12">
        <v>2.2042012437443383E-4</v>
      </c>
      <c r="T598" s="4" cm="1">
        <f t="array" ref="T598">-1/2*(IFERROR(2*LN(2*PI()) + LN(MDETERM(R598:S599)) + MMULT(MMULT(D598:E598,MINVERSE(R598:S599)),TRANSPOSE(D598:E598)),1000000000))</f>
        <v>4.4386223727752023</v>
      </c>
    </row>
    <row r="599" spans="1:20" x14ac:dyDescent="0.25">
      <c r="A599" s="9"/>
      <c r="B599" s="10"/>
      <c r="C599" s="10"/>
      <c r="D599" s="10"/>
      <c r="E599" s="10"/>
      <c r="F599" s="5"/>
      <c r="G599" s="5"/>
      <c r="H599" s="12">
        <v>1.6225038921323503E-4</v>
      </c>
      <c r="I599" s="12">
        <v>6.2294358577141677E-4</v>
      </c>
      <c r="J599" s="12">
        <v>2.66327060453806E-5</v>
      </c>
      <c r="K599" s="12">
        <v>3.1012592618248095E-5</v>
      </c>
      <c r="L599" s="6">
        <f>0</f>
        <v>0</v>
      </c>
      <c r="M599" s="6">
        <f t="shared" ref="M599" si="3187">SQRT(I599)</f>
        <v>2.4958837828941812E-2</v>
      </c>
      <c r="N599" s="6">
        <v>0.66704865011700232</v>
      </c>
      <c r="O599" s="6">
        <v>0.99999999999999989</v>
      </c>
      <c r="P599" s="1">
        <f t="shared" ref="P599" si="3188">P597</f>
        <v>0</v>
      </c>
      <c r="Q599" s="3">
        <f t="shared" ref="Q599" si="3189">SQRT(C$3 + C$4*K597 + C$5*Q597^2)</f>
        <v>2.7615105589426883E-2</v>
      </c>
      <c r="R599" s="12">
        <v>2.2042012437443385E-4</v>
      </c>
      <c r="S599" s="12">
        <v>7.6259405671519581E-4</v>
      </c>
    </row>
    <row r="600" spans="1:20" x14ac:dyDescent="0.25">
      <c r="A600" s="13">
        <f t="shared" ref="A600" si="3190">A598+1</f>
        <v>293</v>
      </c>
      <c r="B600" s="10" cm="1">
        <f t="array" ref="B600">INDEX(DCC_results!B$17:B$1274,$A600)</f>
        <v>-4.4324413474616797E-4</v>
      </c>
      <c r="C600" s="10" cm="1">
        <f t="array" ref="C600">INDEX(DCC_results!C$17:C$1274,$A600)</f>
        <v>-9.3486340393931222E-3</v>
      </c>
      <c r="D600" s="10">
        <f t="shared" ref="D600" si="3191">B600-B$2</f>
        <v>-1.1893990717818763E-3</v>
      </c>
      <c r="E600" s="10">
        <f t="shared" ref="E600" si="3192">C600-C$2</f>
        <v>-1.0951607919684981E-2</v>
      </c>
      <c r="F600" s="5">
        <f t="shared" ref="F600" si="3193">D600^2</f>
        <v>1.4146701519555889E-6</v>
      </c>
      <c r="G600" s="5">
        <f t="shared" ref="G600" si="3194">E600^2</f>
        <v>1.199377160265068E-4</v>
      </c>
      <c r="H600" s="12">
        <f t="array" ref="H600:I601">(1-B$11-B$12)*F$4:G$5 + B$11*J598:K599 + B$12*H598:I599</f>
        <v>8.1926152641309275E-5</v>
      </c>
      <c r="I600" s="12">
        <v>1.3034857083520706E-4</v>
      </c>
      <c r="J600" s="12">
        <f t="array" ref="J600:K601">MMULT(TRANSPOSE(D598:E598),D598:E598)</f>
        <v>5.7667506365115283E-4</v>
      </c>
      <c r="K600" s="12">
        <v>7.9098528358065518E-4</v>
      </c>
      <c r="L600" s="6">
        <f t="shared" ref="L600" si="3195">SQRT(H600)</f>
        <v>9.0513066814305477E-3</v>
      </c>
      <c r="M600" s="6">
        <f>0</f>
        <v>0</v>
      </c>
      <c r="N600" s="6">
        <f t="array" ref="N600:O601">MMULT(MMULT(MINVERSE(L600:M601),H600:I601),MINVERSE(L600:M601))</f>
        <v>1</v>
      </c>
      <c r="O600" s="6">
        <v>0.65468954593643092</v>
      </c>
      <c r="P600" s="3">
        <f t="shared" ref="P600" si="3196">SQRT(B$3 + B$4*J598 + B$5*P598^2)</f>
        <v>1.0765832741338705E-2</v>
      </c>
      <c r="Q600" s="1">
        <f t="shared" ref="Q600" si="3197">Q598</f>
        <v>0</v>
      </c>
      <c r="R600" s="12">
        <f t="array" ref="R600:S601">MMULT(MMULT(P600:Q601,N600:O601),P600:Q601)</f>
        <v>1.1590315461448046E-4</v>
      </c>
      <c r="S600" s="12">
        <v>1.7734490009394866E-4</v>
      </c>
      <c r="T600" s="4" cm="1">
        <f t="array" ref="T600">-1/2*(IFERROR(2*LN(2*PI()) + LN(MDETERM(R600:S601)) + MMULT(MMULT(D600:E600,MINVERSE(R600:S601)),TRANSPOSE(D600:E600)),1000000000))</f>
        <v>6.5344300707959766</v>
      </c>
    </row>
    <row r="601" spans="1:20" x14ac:dyDescent="0.25">
      <c r="A601" s="9"/>
      <c r="B601" s="10"/>
      <c r="C601" s="10"/>
      <c r="D601" s="10"/>
      <c r="E601" s="10"/>
      <c r="F601" s="5"/>
      <c r="G601" s="5"/>
      <c r="H601" s="12">
        <v>1.3034857083520706E-4</v>
      </c>
      <c r="I601" s="12">
        <v>4.8385939161946706E-4</v>
      </c>
      <c r="J601" s="12">
        <v>7.9098528358065518E-4</v>
      </c>
      <c r="K601" s="12">
        <v>1.0849397837317408E-3</v>
      </c>
      <c r="L601" s="6">
        <f>0</f>
        <v>0</v>
      </c>
      <c r="M601" s="6">
        <f t="shared" ref="M601" si="3198">SQRT(I601)</f>
        <v>2.1996804122859918E-2</v>
      </c>
      <c r="N601" s="6">
        <v>0.65468954593643092</v>
      </c>
      <c r="O601" s="6">
        <v>0.99999999999999978</v>
      </c>
      <c r="P601" s="1">
        <f t="shared" ref="P601" si="3199">P599</f>
        <v>0</v>
      </c>
      <c r="Q601" s="3">
        <f t="shared" ref="Q601" si="3200">SQRT(C$3 + C$4*K599 + C$5*Q599^2)</f>
        <v>2.5161450263953663E-2</v>
      </c>
      <c r="R601" s="12">
        <v>1.7734490009394864E-4</v>
      </c>
      <c r="S601" s="12">
        <v>6.3309857938541369E-4</v>
      </c>
    </row>
    <row r="602" spans="1:20" x14ac:dyDescent="0.25">
      <c r="A602" s="13">
        <f t="shared" ref="A602" si="3201">A600+1</f>
        <v>294</v>
      </c>
      <c r="B602" s="10" cm="1">
        <f t="array" ref="B602">INDEX(DCC_results!B$17:B$1274,$A602)</f>
        <v>-1.8743103466056232E-2</v>
      </c>
      <c r="C602" s="10" cm="1">
        <f t="array" ref="C602">INDEX(DCC_results!C$17:C$1274,$A602)</f>
        <v>-2.0221881157316268E-2</v>
      </c>
      <c r="D602" s="10">
        <f t="shared" ref="D602" si="3202">B602-B$2</f>
        <v>-1.9489258403091941E-2</v>
      </c>
      <c r="E602" s="10">
        <f t="shared" ref="E602" si="3203">C602-C$2</f>
        <v>-2.1824855037608129E-2</v>
      </c>
      <c r="F602" s="5">
        <f t="shared" ref="F602" si="3204">D602^2</f>
        <v>3.798311931024898E-4</v>
      </c>
      <c r="G602" s="5">
        <f t="shared" ref="G602" si="3205">E602^2</f>
        <v>4.7632429741260895E-4</v>
      </c>
      <c r="H602" s="12">
        <f t="array" ref="H602:I603">(1-B$11-B$12)*F$4:G$5 + B$11*J600:K601 + B$12*H600:I601</f>
        <v>1.157467963571388E-4</v>
      </c>
      <c r="I602" s="12">
        <v>1.6761682775952899E-4</v>
      </c>
      <c r="J602" s="12">
        <f t="array" ref="J602:K603">MMULT(TRANSPOSE(D600:E600),D600:E600)</f>
        <v>1.4146701519555889E-6</v>
      </c>
      <c r="K602" s="12">
        <v>1.3025832294192362E-5</v>
      </c>
      <c r="L602" s="6">
        <f t="shared" ref="L602" si="3206">SQRT(H602)</f>
        <v>1.0758568508734738E-2</v>
      </c>
      <c r="M602" s="6">
        <f>0</f>
        <v>0</v>
      </c>
      <c r="N602" s="6">
        <f t="array" ref="N602:O603">MMULT(MMULT(MINVERSE(L602:M603),H602:I603),MINVERSE(L602:M603))</f>
        <v>1</v>
      </c>
      <c r="O602" s="6">
        <v>0.71801118928510799</v>
      </c>
      <c r="P602" s="3">
        <f t="shared" ref="P602" si="3207">SQRT(B$3 + B$4*J600 + B$5*P600^2)</f>
        <v>1.3498883985678549E-2</v>
      </c>
      <c r="Q602" s="1">
        <f t="shared" ref="Q602" si="3208">Q600</f>
        <v>0</v>
      </c>
      <c r="R602" s="12">
        <f t="array" ref="R602:S603">MMULT(MMULT(P602:Q603,N602:O603),P602:Q603)</f>
        <v>1.8221986885880878E-4</v>
      </c>
      <c r="S602" s="12">
        <v>2.4350506494776289E-4</v>
      </c>
      <c r="T602" s="4" cm="1">
        <f t="array" ref="T602">-1/2*(IFERROR(2*LN(2*PI()) + LN(MDETERM(R602:S603)) + MMULT(MMULT(D602:E602,MINVERSE(R602:S603)),TRANSPOSE(D602:E602)),1000000000))</f>
        <v>5.4422454010824008</v>
      </c>
    </row>
    <row r="603" spans="1:20" x14ac:dyDescent="0.25">
      <c r="A603" s="9"/>
      <c r="B603" s="10"/>
      <c r="C603" s="10"/>
      <c r="D603" s="10"/>
      <c r="E603" s="10"/>
      <c r="F603" s="5"/>
      <c r="G603" s="5"/>
      <c r="H603" s="12">
        <v>1.6761682775952899E-4</v>
      </c>
      <c r="I603" s="12">
        <v>4.708296783209957E-4</v>
      </c>
      <c r="J603" s="12">
        <v>1.3025832294192362E-5</v>
      </c>
      <c r="K603" s="12">
        <v>1.199377160265068E-4</v>
      </c>
      <c r="L603" s="6">
        <f>0</f>
        <v>0</v>
      </c>
      <c r="M603" s="6">
        <f t="shared" ref="M603" si="3209">SQRT(I603)</f>
        <v>2.1698610055047206E-2</v>
      </c>
      <c r="N603" s="6">
        <v>0.71801118928510799</v>
      </c>
      <c r="O603" s="6">
        <v>1</v>
      </c>
      <c r="P603" s="1">
        <f t="shared" ref="P603" si="3210">P601</f>
        <v>0</v>
      </c>
      <c r="Q603" s="3">
        <f t="shared" ref="Q603" si="3211">SQRT(C$3 + C$4*K601 + C$5*Q601^2)</f>
        <v>2.5123429443305343E-2</v>
      </c>
      <c r="R603" s="12">
        <v>2.4350506494776286E-4</v>
      </c>
      <c r="S603" s="12">
        <v>6.3118670699274185E-4</v>
      </c>
    </row>
    <row r="604" spans="1:20" x14ac:dyDescent="0.25">
      <c r="A604" s="13">
        <f t="shared" ref="A604" si="3212">A602+1</f>
        <v>295</v>
      </c>
      <c r="B604" s="10" cm="1">
        <f t="array" ref="B604">INDEX(DCC_results!B$17:B$1274,$A604)</f>
        <v>4.992039011471272E-3</v>
      </c>
      <c r="C604" s="10" cm="1">
        <f t="array" ref="C604">INDEX(DCC_results!C$17:C$1274,$A604)</f>
        <v>1.9792505512594927E-2</v>
      </c>
      <c r="D604" s="10">
        <f t="shared" ref="D604" si="3213">B604-B$2</f>
        <v>4.2458840744355637E-3</v>
      </c>
      <c r="E604" s="10">
        <f t="shared" ref="E604" si="3214">C604-C$2</f>
        <v>1.8189531632303066E-2</v>
      </c>
      <c r="F604" s="5">
        <f t="shared" ref="F604" si="3215">D604^2</f>
        <v>1.8027531573545542E-5</v>
      </c>
      <c r="G604" s="5">
        <f t="shared" ref="G604" si="3216">E604^2</f>
        <v>3.3085906100255384E-4</v>
      </c>
      <c r="H604" s="12">
        <f t="array" ref="H604:I605">(1-B$11-B$12)*F$4:G$5 + B$11*J602:K603 + B$12*H602:I603</f>
        <v>9.4344108771445657E-5</v>
      </c>
      <c r="I604" s="12">
        <v>1.329355868455319E-4</v>
      </c>
      <c r="J604" s="12">
        <f t="array" ref="J604:K605">MMULT(TRANSPOSE(D602:E602),D602:E602)</f>
        <v>3.798311931024898E-4</v>
      </c>
      <c r="K604" s="12">
        <v>4.2535023943796773E-4</v>
      </c>
      <c r="L604" s="6">
        <f t="shared" ref="L604" si="3217">SQRT(H604)</f>
        <v>9.7130895585002021E-3</v>
      </c>
      <c r="M604" s="6">
        <f>0</f>
        <v>0</v>
      </c>
      <c r="N604" s="6">
        <f t="array" ref="N604:O605">MMULT(MMULT(MINVERSE(L604:M605),H604:I605),MINVERSE(L604:M605))</f>
        <v>1</v>
      </c>
      <c r="O604" s="6">
        <v>0.69510934653960588</v>
      </c>
      <c r="P604" s="3">
        <f t="shared" ref="P604" si="3218">SQRT(B$3 + B$4*J602 + B$5*P602^2)</f>
        <v>1.1886196847443419E-2</v>
      </c>
      <c r="Q604" s="1">
        <f t="shared" ref="Q604" si="3219">Q602</f>
        <v>0</v>
      </c>
      <c r="R604" s="12">
        <f t="array" ref="R604:S605">MMULT(MMULT(P604:Q605,N604:O605),P604:Q605)</f>
        <v>1.4128167549617388E-4</v>
      </c>
      <c r="S604" s="12">
        <v>1.9160171787507586E-4</v>
      </c>
      <c r="T604" s="4" cm="1">
        <f t="array" ref="T604">-1/2*(IFERROR(2*LN(2*PI()) + LN(MDETERM(R604:S605)) + MMULT(MMULT(D604:E604,MINVERSE(R604:S605)),TRANSPOSE(D604:E604)),1000000000))</f>
        <v>6.3467453350841669</v>
      </c>
    </row>
    <row r="605" spans="1:20" x14ac:dyDescent="0.25">
      <c r="A605" s="9"/>
      <c r="B605" s="10"/>
      <c r="C605" s="10"/>
      <c r="D605" s="10"/>
      <c r="E605" s="10"/>
      <c r="F605" s="5"/>
      <c r="G605" s="5"/>
      <c r="H605" s="12">
        <v>1.329355868455319E-4</v>
      </c>
      <c r="I605" s="12">
        <v>3.8766935501691202E-4</v>
      </c>
      <c r="J605" s="12">
        <v>4.2535023943796773E-4</v>
      </c>
      <c r="K605" s="12">
        <v>4.7632429741260895E-4</v>
      </c>
      <c r="L605" s="6">
        <f>0</f>
        <v>0</v>
      </c>
      <c r="M605" s="6">
        <f t="shared" ref="M605" si="3220">SQRT(I605)</f>
        <v>1.9689320836862607E-2</v>
      </c>
      <c r="N605" s="6">
        <v>0.69510934653960599</v>
      </c>
      <c r="O605" s="6">
        <v>1</v>
      </c>
      <c r="P605" s="1">
        <f t="shared" ref="P605" si="3221">P603</f>
        <v>0</v>
      </c>
      <c r="Q605" s="3">
        <f t="shared" ref="Q605" si="3222">SQRT(C$3 + C$4*K603 + C$5*Q603^2)</f>
        <v>2.3190139018052967E-2</v>
      </c>
      <c r="R605" s="12">
        <v>1.9160171787507588E-4</v>
      </c>
      <c r="S605" s="12">
        <v>5.3778254767662269E-4</v>
      </c>
    </row>
    <row r="606" spans="1:20" x14ac:dyDescent="0.25">
      <c r="A606" s="13">
        <f t="shared" ref="A606" si="3223">A604+1</f>
        <v>296</v>
      </c>
      <c r="B606" s="10" cm="1">
        <f t="array" ref="B606">INDEX(DCC_results!B$17:B$1274,$A606)</f>
        <v>1.5267734362336416E-3</v>
      </c>
      <c r="C606" s="10" cm="1">
        <f t="array" ref="C606">INDEX(DCC_results!C$17:C$1274,$A606)</f>
        <v>2.5947067981317851E-3</v>
      </c>
      <c r="D606" s="10">
        <f t="shared" ref="D606" si="3224">B606-B$2</f>
        <v>7.8061849919793327E-4</v>
      </c>
      <c r="E606" s="10">
        <f t="shared" ref="E606" si="3225">C606-C$2</f>
        <v>9.9173291783992553E-4</v>
      </c>
      <c r="F606" s="5">
        <f t="shared" ref="F606" si="3226">D606^2</f>
        <v>6.0936524129003377E-7</v>
      </c>
      <c r="G606" s="5">
        <f t="shared" ref="G606" si="3227">E606^2</f>
        <v>9.8353418032729257E-7</v>
      </c>
      <c r="H606" s="12">
        <f t="array" ref="H606:I607">(1-B$11-B$12)*F$4:G$5 + B$11*J604:K605 + B$12*H604:I605</f>
        <v>1.0899565983264997E-4</v>
      </c>
      <c r="I606" s="12">
        <v>1.4120434831112639E-4</v>
      </c>
      <c r="J606" s="12">
        <f t="array" ref="J606:K607">MMULT(TRANSPOSE(D604:E604),D604:E604)</f>
        <v>1.8027531573545542E-5</v>
      </c>
      <c r="K606" s="12">
        <v>7.7230642679037515E-5</v>
      </c>
      <c r="L606" s="6">
        <f t="shared" ref="L606" si="3228">SQRT(H606)</f>
        <v>1.0440098650522894E-2</v>
      </c>
      <c r="M606" s="6">
        <f>0</f>
        <v>0</v>
      </c>
      <c r="N606" s="6">
        <f t="array" ref="N606:O607">MMULT(MMULT(MINVERSE(L606:M607),H606:I607),MINVERSE(L606:M607))</f>
        <v>1</v>
      </c>
      <c r="O606" s="6">
        <v>0.71404111884297705</v>
      </c>
      <c r="P606" s="3">
        <f t="shared" ref="P606" si="3229">SQRT(B$3 + B$4*J604 + B$5*P604^2)</f>
        <v>1.304562007181616E-2</v>
      </c>
      <c r="Q606" s="1">
        <f t="shared" ref="Q606" si="3230">Q604</f>
        <v>0</v>
      </c>
      <c r="R606" s="12">
        <f t="array" ref="R606:S607">MMULT(MMULT(P606:Q607,N606:O607),P606:Q607)</f>
        <v>1.7018820305817267E-4</v>
      </c>
      <c r="S606" s="12">
        <v>2.078648514190224E-4</v>
      </c>
      <c r="T606" s="4" cm="1">
        <f t="array" ref="T606">-1/2*(IFERROR(2*LN(2*PI()) + LN(MDETERM(R606:S607)) + MMULT(MMULT(D606:E606,MINVERSE(R606:S607)),TRANSPOSE(D606:E606)),1000000000))</f>
        <v>6.6586640936187944</v>
      </c>
    </row>
    <row r="607" spans="1:20" x14ac:dyDescent="0.25">
      <c r="A607" s="9"/>
      <c r="B607" s="10"/>
      <c r="C607" s="10"/>
      <c r="D607" s="10"/>
      <c r="E607" s="10"/>
      <c r="F607" s="5"/>
      <c r="G607" s="5"/>
      <c r="H607" s="12">
        <v>1.4120434831112639E-4</v>
      </c>
      <c r="I607" s="12">
        <v>3.5879013463426803E-4</v>
      </c>
      <c r="J607" s="12">
        <v>7.7230642679037515E-5</v>
      </c>
      <c r="K607" s="12">
        <v>3.3085906100255384E-4</v>
      </c>
      <c r="L607" s="6">
        <f>0</f>
        <v>0</v>
      </c>
      <c r="M607" s="6">
        <f t="shared" ref="M607" si="3231">SQRT(I607)</f>
        <v>1.8941756376700342E-2</v>
      </c>
      <c r="N607" s="6">
        <v>0.71404111884297705</v>
      </c>
      <c r="O607" s="6">
        <v>0.99999999999999978</v>
      </c>
      <c r="P607" s="1">
        <f t="shared" ref="P607" si="3232">P605</f>
        <v>0</v>
      </c>
      <c r="Q607" s="3">
        <f t="shared" ref="Q607" si="3233">SQRT(C$3 + C$4*K605 + C$5*Q605^2)</f>
        <v>2.231480576613613E-2</v>
      </c>
      <c r="R607" s="12">
        <v>2.078648514190224E-4</v>
      </c>
      <c r="S607" s="12">
        <v>4.9795055638038224E-4</v>
      </c>
    </row>
    <row r="608" spans="1:20" x14ac:dyDescent="0.25">
      <c r="A608" s="13">
        <f t="shared" ref="A608" si="3234">A606+1</f>
        <v>297</v>
      </c>
      <c r="B608" s="10" cm="1">
        <f t="array" ref="B608">INDEX(DCC_results!B$17:B$1274,$A608)</f>
        <v>-1.8481296823200877E-2</v>
      </c>
      <c r="C608" s="10" cm="1">
        <f t="array" ref="C608">INDEX(DCC_results!C$17:C$1274,$A608)</f>
        <v>-2.6708115942028821E-2</v>
      </c>
      <c r="D608" s="10">
        <f t="shared" ref="D608" si="3235">B608-B$2</f>
        <v>-1.9227451760236585E-2</v>
      </c>
      <c r="E608" s="10">
        <f t="shared" ref="E608" si="3236">C608-C$2</f>
        <v>-2.8311089822320681E-2</v>
      </c>
      <c r="F608" s="5">
        <f t="shared" ref="F608" si="3237">D608^2</f>
        <v>3.6969490119222496E-4</v>
      </c>
      <c r="G608" s="5">
        <f t="shared" ref="G608" si="3238">E608^2</f>
        <v>8.0151780692750969E-4</v>
      </c>
      <c r="H608" s="12">
        <f t="array" ref="H608:I609">(1-B$11-B$12)*F$4:G$5 + B$11*J606:K607 + B$12*H606:I607</f>
        <v>9.1050668121959956E-5</v>
      </c>
      <c r="I608" s="12">
        <v>1.1998982389223102E-4</v>
      </c>
      <c r="J608" s="12">
        <f t="array" ref="J608:K609">MMULT(TRANSPOSE(D606:E606),D606:E606)</f>
        <v>6.0936524129003377E-7</v>
      </c>
      <c r="K608" s="12">
        <v>7.7416506192938989E-7</v>
      </c>
      <c r="L608" s="6">
        <f t="shared" ref="L608" si="3239">SQRT(H608)</f>
        <v>9.5420473757972905E-3</v>
      </c>
      <c r="M608" s="6">
        <f>0</f>
        <v>0</v>
      </c>
      <c r="N608" s="6">
        <f t="array" ref="N608:O609">MMULT(MMULT(MINVERSE(L608:M609),H608:I609),MINVERSE(L608:M609))</f>
        <v>1</v>
      </c>
      <c r="O608" s="6">
        <v>0.69430613931437979</v>
      </c>
      <c r="P608" s="3">
        <f t="shared" ref="P608" si="3240">SQRT(B$3 + B$4*J606 + B$5*P606^2)</f>
        <v>1.1619785303919361E-2</v>
      </c>
      <c r="Q608" s="1">
        <f t="shared" ref="Q608" si="3241">Q606</f>
        <v>0</v>
      </c>
      <c r="R608" s="12">
        <f t="array" ref="R608:S609">MMULT(MMULT(P608:Q609,N608:O609),P608:Q609)</f>
        <v>1.3501941050918036E-4</v>
      </c>
      <c r="S608" s="12">
        <v>1.7164269392265548E-4</v>
      </c>
      <c r="T608" s="4" cm="1">
        <f t="array" ref="T608">-1/2*(IFERROR(2*LN(2*PI()) + LN(MDETERM(R608:S609)) + MMULT(MMULT(D608:E608,MINVERSE(R608:S609)),TRANSPOSE(D608:E608)),1000000000))</f>
        <v>5.3953678398144165</v>
      </c>
    </row>
    <row r="609" spans="1:20" x14ac:dyDescent="0.25">
      <c r="A609" s="9"/>
      <c r="B609" s="10"/>
      <c r="C609" s="10"/>
      <c r="D609" s="10"/>
      <c r="E609" s="10"/>
      <c r="F609" s="5"/>
      <c r="G609" s="5"/>
      <c r="H609" s="12">
        <v>1.1998982389223102E-4</v>
      </c>
      <c r="I609" s="12">
        <v>3.2802253755518621E-4</v>
      </c>
      <c r="J609" s="12">
        <v>7.7416506192938989E-7</v>
      </c>
      <c r="K609" s="12">
        <v>9.8353418032729257E-7</v>
      </c>
      <c r="L609" s="6">
        <f>0</f>
        <v>0</v>
      </c>
      <c r="M609" s="6">
        <f t="shared" ref="M609" si="3242">SQRT(I609)</f>
        <v>1.8111392479740099E-2</v>
      </c>
      <c r="N609" s="6">
        <v>0.69430613931437968</v>
      </c>
      <c r="O609" s="6">
        <v>0.99999999999999989</v>
      </c>
      <c r="P609" s="1">
        <f t="shared" ref="P609" si="3243">P607</f>
        <v>0</v>
      </c>
      <c r="Q609" s="3">
        <f t="shared" ref="Q609" si="3244">SQRT(C$3 + C$4*K607 + C$5*Q607^2)</f>
        <v>2.1275325482673413E-2</v>
      </c>
      <c r="R609" s="12">
        <v>1.7164269392265546E-4</v>
      </c>
      <c r="S609" s="12">
        <v>4.5263947439369264E-4</v>
      </c>
    </row>
    <row r="610" spans="1:20" x14ac:dyDescent="0.25">
      <c r="A610" s="13">
        <f t="shared" ref="A610" si="3245">A608+1</f>
        <v>298</v>
      </c>
      <c r="B610" s="10" cm="1">
        <f t="array" ref="B610">INDEX(DCC_results!B$17:B$1274,$A610)</f>
        <v>-1.4153878886199789E-2</v>
      </c>
      <c r="C610" s="10" cm="1">
        <f t="array" ref="C610">INDEX(DCC_results!C$17:C$1274,$A610)</f>
        <v>1.0529760073590966E-2</v>
      </c>
      <c r="D610" s="10">
        <f t="shared" ref="D610" si="3246">B610-B$2</f>
        <v>-1.4900033823235497E-2</v>
      </c>
      <c r="E610" s="10">
        <f t="shared" ref="E610" si="3247">C610-C$2</f>
        <v>8.9267861932991067E-3</v>
      </c>
      <c r="F610" s="5">
        <f t="shared" ref="F610" si="3248">D610^2</f>
        <v>2.2201100793356183E-4</v>
      </c>
      <c r="G610" s="5">
        <f t="shared" ref="G610" si="3249">E610^2</f>
        <v>7.9687511740875557E-5</v>
      </c>
      <c r="H610" s="12">
        <f t="array" ref="H610:I611">(1-B$11-B$12)*F$4:G$5 + B$11*J608:K609 + B$12*H608:I609</f>
        <v>7.7553246221394342E-5</v>
      </c>
      <c r="I610" s="12">
        <v>9.9729939153612307E-5</v>
      </c>
      <c r="J610" s="12">
        <f t="array" ref="J610:K611">MMULT(TRANSPOSE(D608:E608),D608:E608)</f>
        <v>3.6969490119222496E-4</v>
      </c>
      <c r="K610" s="12">
        <v>5.4435011383839583E-4</v>
      </c>
      <c r="L610" s="6">
        <f t="shared" ref="L610" si="3250">SQRT(H610)</f>
        <v>8.8064320937252649E-3</v>
      </c>
      <c r="M610" s="6">
        <f>0</f>
        <v>0</v>
      </c>
      <c r="N610" s="6">
        <f t="array" ref="N610:O611">MMULT(MMULT(MINVERSE(L610:M611),H610:I611),MINVERSE(L610:M611))</f>
        <v>0.99999999999999989</v>
      </c>
      <c r="O610" s="6">
        <v>0.67464870613629435</v>
      </c>
      <c r="P610" s="3">
        <f t="shared" ref="P610" si="3251">SQRT(B$3 + B$4*J608 + B$5*P608^2)</f>
        <v>1.0316118800444425E-2</v>
      </c>
      <c r="Q610" s="1">
        <f t="shared" ref="Q610" si="3252">Q608</f>
        <v>0</v>
      </c>
      <c r="R610" s="12">
        <f t="array" ref="R610:S611">MMULT(MMULT(P610:Q611,N610:O611),P610:Q611)</f>
        <v>1.0642230710488291E-4</v>
      </c>
      <c r="S610" s="12">
        <v>1.3663833252008261E-4</v>
      </c>
      <c r="T610" s="4" cm="1">
        <f t="array" ref="T610">-1/2*(IFERROR(2*LN(2*PI()) + LN(MDETERM(R610:S611)) + MMULT(MMULT(D610:E610,MINVERSE(R610:S611)),TRANSPOSE(D610:E610)),1000000000))</f>
        <v>4.0530328950356171</v>
      </c>
    </row>
    <row r="611" spans="1:20" x14ac:dyDescent="0.25">
      <c r="A611" s="9"/>
      <c r="B611" s="10"/>
      <c r="C611" s="10"/>
      <c r="D611" s="10"/>
      <c r="E611" s="10"/>
      <c r="F611" s="5"/>
      <c r="G611" s="5"/>
      <c r="H611" s="12">
        <v>9.9729939153612307E-5</v>
      </c>
      <c r="I611" s="12">
        <v>2.8177064319546556E-4</v>
      </c>
      <c r="J611" s="12">
        <v>5.4435011383839583E-4</v>
      </c>
      <c r="K611" s="12">
        <v>8.0151780692750969E-4</v>
      </c>
      <c r="L611" s="6">
        <f>0</f>
        <v>0</v>
      </c>
      <c r="M611" s="6">
        <f t="shared" ref="M611" si="3253">SQRT(I611)</f>
        <v>1.6786025235161109E-2</v>
      </c>
      <c r="N611" s="6">
        <v>0.67464870613629435</v>
      </c>
      <c r="O611" s="6">
        <v>1</v>
      </c>
      <c r="P611" s="1">
        <f t="shared" ref="P611" si="3254">P609</f>
        <v>0</v>
      </c>
      <c r="Q611" s="3">
        <f t="shared" ref="Q611" si="3255">SQRT(C$3 + C$4*K609 + C$5*Q609^2)</f>
        <v>1.9632632030862282E-2</v>
      </c>
      <c r="R611" s="12">
        <v>1.3663833252008261E-4</v>
      </c>
      <c r="S611" s="12">
        <v>3.8544024045923967E-4</v>
      </c>
    </row>
    <row r="612" spans="1:20" x14ac:dyDescent="0.25">
      <c r="A612" s="13">
        <f t="shared" ref="A612" si="3256">A610+1</f>
        <v>299</v>
      </c>
      <c r="B612" s="10" cm="1">
        <f t="array" ref="B612">INDEX(DCC_results!B$17:B$1274,$A612)</f>
        <v>-6.636308701657434E-4</v>
      </c>
      <c r="C612" s="10" cm="1">
        <f t="array" ref="C612">INDEX(DCC_results!C$17:C$1274,$A612)</f>
        <v>-2.1058835025400402E-4</v>
      </c>
      <c r="D612" s="10">
        <f t="shared" ref="D612" si="3257">B612-B$2</f>
        <v>-1.4097858072014517E-3</v>
      </c>
      <c r="E612" s="10">
        <f t="shared" ref="E612" si="3258">C612-C$2</f>
        <v>-1.8135622305458635E-3</v>
      </c>
      <c r="F612" s="5">
        <f t="shared" ref="F612" si="3259">D612^2</f>
        <v>1.987496022186649E-6</v>
      </c>
      <c r="G612" s="5">
        <f t="shared" ref="G612" si="3260">E612^2</f>
        <v>3.289007964062488E-6</v>
      </c>
      <c r="H612" s="12">
        <f t="array" ref="H612:I613">(1-B$11-B$12)*F$4:G$5 + B$11*J610:K611 + B$12*H610:I611</f>
        <v>9.6840952956689689E-5</v>
      </c>
      <c r="I612" s="12">
        <v>1.2787785037851639E-4</v>
      </c>
      <c r="J612" s="12">
        <f t="array" ref="J612:K613">MMULT(TRANSPOSE(D610:E610),D610:E610)</f>
        <v>2.2201100793356183E-4</v>
      </c>
      <c r="K612" s="12">
        <v>-1.3300941621294834E-4</v>
      </c>
      <c r="L612" s="6">
        <f t="shared" ref="L612" si="3261">SQRT(H612)</f>
        <v>9.8407800989906129E-3</v>
      </c>
      <c r="M612" s="6">
        <f>0</f>
        <v>0</v>
      </c>
      <c r="N612" s="6">
        <f t="array" ref="N612:O613">MMULT(MMULT(MINVERSE(L612:M613),H612:I613),MINVERSE(L612:M613))</f>
        <v>0.99999999999999978</v>
      </c>
      <c r="O612" s="6">
        <v>0.73555497921638302</v>
      </c>
      <c r="P612" s="3">
        <f t="shared" ref="P612" si="3262">SQRT(B$3 + B$4*J610 + B$5*P610^2)</f>
        <v>1.1956368666148232E-2</v>
      </c>
      <c r="Q612" s="1">
        <f t="shared" ref="Q612" si="3263">Q610</f>
        <v>0</v>
      </c>
      <c r="R612" s="12">
        <f t="array" ref="R612:S613">MMULT(MMULT(P612:Q613,N612:O613),P612:Q613)</f>
        <v>1.4295475168085123E-4</v>
      </c>
      <c r="S612" s="12">
        <v>1.7777198366388335E-4</v>
      </c>
      <c r="T612" s="4" cm="1">
        <f t="array" ref="T612">-1/2*(IFERROR(2*LN(2*PI()) + LN(MDETERM(R612:S613)) + MMULT(MMULT(D612:E612,MINVERSE(R612:S613)),TRANSPOSE(D612:E612)),1000000000))</f>
        <v>6.8724378809960731</v>
      </c>
    </row>
    <row r="613" spans="1:20" x14ac:dyDescent="0.25">
      <c r="A613" s="9"/>
      <c r="B613" s="10"/>
      <c r="C613" s="10"/>
      <c r="D613" s="10"/>
      <c r="E613" s="10"/>
      <c r="F613" s="5"/>
      <c r="G613" s="5"/>
      <c r="H613" s="12">
        <v>1.2787785037851639E-4</v>
      </c>
      <c r="I613" s="12">
        <v>3.1210542708596232E-4</v>
      </c>
      <c r="J613" s="12">
        <v>-1.3300941621294834E-4</v>
      </c>
      <c r="K613" s="12">
        <v>7.9687511740875557E-5</v>
      </c>
      <c r="L613" s="6">
        <f>0</f>
        <v>0</v>
      </c>
      <c r="M613" s="6">
        <f t="shared" ref="M613" si="3264">SQRT(I613)</f>
        <v>1.7666505797297956E-2</v>
      </c>
      <c r="N613" s="6">
        <v>0.73555497921638302</v>
      </c>
      <c r="O613" s="6">
        <v>1</v>
      </c>
      <c r="P613" s="1">
        <f t="shared" ref="P613" si="3265">P611</f>
        <v>0</v>
      </c>
      <c r="Q613" s="3">
        <f t="shared" ref="Q613" si="3266">SQRT(C$3 + C$4*K611 + C$5*Q611^2)</f>
        <v>2.021384266615257E-2</v>
      </c>
      <c r="R613" s="12">
        <v>1.7777198366388335E-4</v>
      </c>
      <c r="S613" s="12">
        <v>4.0859943533197001E-4</v>
      </c>
    </row>
    <row r="614" spans="1:20" x14ac:dyDescent="0.25">
      <c r="A614" s="13">
        <f t="shared" ref="A614" si="3267">A612+1</f>
        <v>300</v>
      </c>
      <c r="B614" s="10" cm="1">
        <f t="array" ref="B614">INDEX(DCC_results!B$17:B$1274,$A614)</f>
        <v>-1.8896345446794971E-4</v>
      </c>
      <c r="C614" s="10" cm="1">
        <f t="array" ref="C614">INDEX(DCC_results!C$17:C$1274,$A614)</f>
        <v>-7.5797455555214333E-3</v>
      </c>
      <c r="D614" s="10">
        <f t="shared" ref="D614" si="3268">B614-B$2</f>
        <v>-9.3511839150365803E-4</v>
      </c>
      <c r="E614" s="10">
        <f t="shared" ref="E614" si="3269">C614-C$2</f>
        <v>-9.1827194358132923E-3</v>
      </c>
      <c r="F614" s="5">
        <f t="shared" ref="F614" si="3270">D614^2</f>
        <v>8.7444640612838863E-7</v>
      </c>
      <c r="G614" s="5">
        <f t="shared" ref="G614" si="3271">E614^2</f>
        <v>8.4322336236863191E-5</v>
      </c>
      <c r="H614" s="12">
        <f t="array" ref="H614:I615">(1-B$11-B$12)*F$4:G$5 + B$11*J612:K613 + B$12*H612:I613</f>
        <v>9.8530090473268681E-5</v>
      </c>
      <c r="I614" s="12">
        <v>9.4767826279680171E-5</v>
      </c>
      <c r="J614" s="12">
        <f t="array" ref="J614:K615">MMULT(TRANSPOSE(D612:E612),D612:E612)</f>
        <v>1.987496022186649E-6</v>
      </c>
      <c r="K614" s="12">
        <v>2.5567342931001657E-6</v>
      </c>
      <c r="L614" s="6">
        <f t="shared" ref="L614" si="3272">SQRT(H614)</f>
        <v>9.9262324410255825E-3</v>
      </c>
      <c r="M614" s="6">
        <f>0</f>
        <v>0</v>
      </c>
      <c r="N614" s="6">
        <f t="array" ref="N614:O615">MMULT(MMULT(MINVERSE(L614:M615),H614:I615),MINVERSE(L614:M615))</f>
        <v>0.99999999999999989</v>
      </c>
      <c r="O614" s="6">
        <v>0.57358327533859665</v>
      </c>
      <c r="P614" s="3">
        <f t="shared" ref="P614" si="3273">SQRT(B$3 + B$4*J612 + B$5*P612^2)</f>
        <v>1.2116098195133094E-2</v>
      </c>
      <c r="Q614" s="1">
        <f t="shared" ref="Q614" si="3274">Q612</f>
        <v>0</v>
      </c>
      <c r="R614" s="12">
        <f t="array" ref="R614:S615">MMULT(MMULT(P614:Q615,N614:O615),P614:Q615)</f>
        <v>1.4679983547410741E-4</v>
      </c>
      <c r="S614" s="12">
        <v>1.3152046590153753E-4</v>
      </c>
      <c r="T614" s="4" cm="1">
        <f t="array" ref="T614">-1/2*(IFERROR(2*LN(2*PI()) + LN(MDETERM(R614:S615)) + MMULT(MMULT(D614:E614,MINVERSE(R614:S615)),TRANSPOSE(D614:E614)),1000000000))</f>
        <v>6.5942469302138349</v>
      </c>
    </row>
    <row r="615" spans="1:20" x14ac:dyDescent="0.25">
      <c r="A615" s="9"/>
      <c r="B615" s="10"/>
      <c r="C615" s="10"/>
      <c r="D615" s="10"/>
      <c r="E615" s="10"/>
      <c r="F615" s="5"/>
      <c r="G615" s="5"/>
      <c r="H615" s="12">
        <v>9.4767826279680171E-5</v>
      </c>
      <c r="I615" s="12">
        <v>2.7705117578254423E-4</v>
      </c>
      <c r="J615" s="12">
        <v>2.5567342931001657E-6</v>
      </c>
      <c r="K615" s="12">
        <v>3.289007964062488E-6</v>
      </c>
      <c r="L615" s="6">
        <f>0</f>
        <v>0</v>
      </c>
      <c r="M615" s="6">
        <f t="shared" ref="M615" si="3275">SQRT(I615)</f>
        <v>1.6644854333473281E-2</v>
      </c>
      <c r="N615" s="6">
        <v>0.57358327533859654</v>
      </c>
      <c r="O615" s="6">
        <v>0.99999999999999978</v>
      </c>
      <c r="P615" s="1">
        <f t="shared" ref="P615" si="3276">P613</f>
        <v>0</v>
      </c>
      <c r="Q615" s="3">
        <f t="shared" ref="Q615" si="3277">SQRT(C$3 + C$4*K613 + C$5*Q613^2)</f>
        <v>1.8924920972818452E-2</v>
      </c>
      <c r="R615" s="12">
        <v>1.315204659015375E-4</v>
      </c>
      <c r="S615" s="12">
        <v>3.5815263382742363E-4</v>
      </c>
    </row>
    <row r="616" spans="1:20" x14ac:dyDescent="0.25">
      <c r="A616" s="13">
        <f t="shared" ref="A616" si="3278">A614+1</f>
        <v>301</v>
      </c>
      <c r="B616" s="10" cm="1">
        <f t="array" ref="B616">INDEX(DCC_results!B$17:B$1274,$A616)</f>
        <v>-1.2301145874958119E-2</v>
      </c>
      <c r="C616" s="10" cm="1">
        <f t="array" ref="C616">INDEX(DCC_results!C$17:C$1274,$A616)</f>
        <v>-6.0464625457288257E-3</v>
      </c>
      <c r="D616" s="10">
        <f t="shared" ref="D616" si="3279">B616-B$2</f>
        <v>-1.3047300811993828E-2</v>
      </c>
      <c r="E616" s="10">
        <f t="shared" ref="E616" si="3280">C616-C$2</f>
        <v>-7.6494364260206848E-3</v>
      </c>
      <c r="F616" s="5">
        <f t="shared" ref="F616" si="3281">D616^2</f>
        <v>1.7023205847865479E-4</v>
      </c>
      <c r="G616" s="5">
        <f t="shared" ref="G616" si="3282">E616^2</f>
        <v>5.8513877635732108E-5</v>
      </c>
      <c r="H616" s="12">
        <f t="array" ref="H616:I617">(1-B$11-B$12)*F$4:G$5 + B$11*J614:K615 + B$12*H614:I615</f>
        <v>8.2725865263818973E-5</v>
      </c>
      <c r="I616" s="12">
        <v>8.278220376222562E-5</v>
      </c>
      <c r="J616" s="12">
        <f t="array" ref="J616:K617">MMULT(TRANSPOSE(D614:E614),D614:E614)</f>
        <v>8.7444640612838863E-7</v>
      </c>
      <c r="K616" s="12">
        <v>8.5869298284471047E-6</v>
      </c>
      <c r="L616" s="6">
        <f t="shared" ref="L616" si="3283">SQRT(H616)</f>
        <v>9.0953760375159301E-3</v>
      </c>
      <c r="M616" s="6">
        <f>0</f>
        <v>0</v>
      </c>
      <c r="N616" s="6">
        <f t="array" ref="N616:O617">MMULT(MMULT(MINVERSE(L616:M617),H616:I617),MINVERSE(L616:M617))</f>
        <v>1</v>
      </c>
      <c r="O616" s="6">
        <v>0.57862624096939264</v>
      </c>
      <c r="P616" s="3">
        <f t="shared" ref="P616" si="3284">SQRT(B$3 + B$4*J614 + B$5*P614^2)</f>
        <v>1.073807424847777E-2</v>
      </c>
      <c r="Q616" s="1">
        <f t="shared" ref="Q616" si="3285">Q614</f>
        <v>0</v>
      </c>
      <c r="R616" s="12">
        <f t="array" ref="R616:S617">MMULT(MMULT(P616:Q617,N616:O617),P616:Q617)</f>
        <v>1.1530623856582142E-4</v>
      </c>
      <c r="S616" s="12">
        <v>1.0957947881464686E-4</v>
      </c>
      <c r="T616" s="4" cm="1">
        <f t="array" ref="T616">-1/2*(IFERROR(2*LN(2*PI()) + LN(MDETERM(R616:S617)) + MMULT(MMULT(D616:E616,MINVERSE(R616:S617)),TRANSPOSE(D616:E616)),1000000000))</f>
        <v>6.1450286975397876</v>
      </c>
    </row>
    <row r="617" spans="1:20" x14ac:dyDescent="0.25">
      <c r="A617" s="9"/>
      <c r="B617" s="10"/>
      <c r="C617" s="10"/>
      <c r="D617" s="10"/>
      <c r="E617" s="10"/>
      <c r="F617" s="5"/>
      <c r="G617" s="5"/>
      <c r="H617" s="12">
        <v>8.278220376222562E-5</v>
      </c>
      <c r="I617" s="12">
        <v>2.4742090925764209E-4</v>
      </c>
      <c r="J617" s="12">
        <v>8.5869298284471047E-6</v>
      </c>
      <c r="K617" s="12">
        <v>8.4322336236863191E-5</v>
      </c>
      <c r="L617" s="6">
        <f>0</f>
        <v>0</v>
      </c>
      <c r="M617" s="6">
        <f t="shared" ref="M617" si="3286">SQRT(I617)</f>
        <v>1.572961885290429E-2</v>
      </c>
      <c r="N617" s="6">
        <v>0.57862624096939275</v>
      </c>
      <c r="O617" s="6">
        <v>1.0000000000000002</v>
      </c>
      <c r="P617" s="1">
        <f t="shared" ref="P617" si="3287">P615</f>
        <v>0</v>
      </c>
      <c r="Q617" s="3">
        <f t="shared" ref="Q617" si="3288">SQRT(C$3 + C$4*K615 + C$5*Q615^2)</f>
        <v>1.7636187309609763E-2</v>
      </c>
      <c r="R617" s="12">
        <v>1.0957947881464688E-4</v>
      </c>
      <c r="S617" s="12">
        <v>3.1103510281964048E-4</v>
      </c>
    </row>
    <row r="618" spans="1:20" x14ac:dyDescent="0.25">
      <c r="A618" s="13">
        <f t="shared" ref="A618" si="3289">A616+1</f>
        <v>302</v>
      </c>
      <c r="B618" s="10" cm="1">
        <f t="array" ref="B618">INDEX(DCC_results!B$17:B$1274,$A618)</f>
        <v>1.9518009053731911E-2</v>
      </c>
      <c r="C618" s="10" cm="1">
        <f t="array" ref="C618">INDEX(DCC_results!C$17:C$1274,$A618)</f>
        <v>3.0949841235852205E-3</v>
      </c>
      <c r="D618" s="10">
        <f t="shared" ref="D618" si="3290">B618-B$2</f>
        <v>1.8771854116696202E-2</v>
      </c>
      <c r="E618" s="10">
        <f t="shared" ref="E618" si="3291">C618-C$2</f>
        <v>1.4920102432933609E-3</v>
      </c>
      <c r="F618" s="5">
        <f t="shared" ref="F618" si="3292">D618^2</f>
        <v>3.5238250697852415E-4</v>
      </c>
      <c r="G618" s="5">
        <f t="shared" ref="G618" si="3293">E618^2</f>
        <v>2.226094566092314E-6</v>
      </c>
      <c r="H618" s="12">
        <f t="array" ref="H618:I619">(1-B$11-B$12)*F$4:G$5 + B$11*J616:K617 + B$12*H616:I617</f>
        <v>7.1934554347678268E-5</v>
      </c>
      <c r="I618" s="12">
        <v>7.5127808296031955E-5</v>
      </c>
      <c r="J618" s="12">
        <f t="array" ref="J618:K619">MMULT(TRANSPOSE(D616:E616),D616:E616)</f>
        <v>1.7023205847865479E-4</v>
      </c>
      <c r="K618" s="12">
        <v>9.9804498092514847E-5</v>
      </c>
      <c r="L618" s="6">
        <f t="shared" ref="L618" si="3294">SQRT(H618)</f>
        <v>8.4814240754532647E-3</v>
      </c>
      <c r="M618" s="6">
        <f>0</f>
        <v>0</v>
      </c>
      <c r="N618" s="6">
        <f t="array" ref="N618:O619">MMULT(MMULT(MINVERSE(L618:M619),H618:I619),MINVERSE(L618:M619))</f>
        <v>1</v>
      </c>
      <c r="O618" s="6">
        <v>0.57956637331427086</v>
      </c>
      <c r="P618" s="3">
        <f t="shared" ref="P618" si="3295">SQRT(B$3 + B$4*J616 + B$5*P616^2)</f>
        <v>9.5894308791706143E-3</v>
      </c>
      <c r="Q618" s="1">
        <f t="shared" ref="Q618" si="3296">Q616</f>
        <v>0</v>
      </c>
      <c r="R618" s="12">
        <f t="array" ref="R618:S619">MMULT(MMULT(P618:Q619,N618:O619),P618:Q619)</f>
        <v>9.1957184586390905E-5</v>
      </c>
      <c r="S618" s="12">
        <v>9.3253490515008328E-5</v>
      </c>
      <c r="T618" s="4" cm="1">
        <f t="array" ref="T618">-1/2*(IFERROR(2*LN(2*PI()) + LN(MDETERM(R618:S619)) + MMULT(MMULT(D618:E618,MINVERSE(R618:S619)),TRANSPOSE(D618:E618)),1000000000))</f>
        <v>4.362335990312415</v>
      </c>
    </row>
    <row r="619" spans="1:20" x14ac:dyDescent="0.25">
      <c r="A619" s="9"/>
      <c r="B619" s="10"/>
      <c r="C619" s="10"/>
      <c r="D619" s="10"/>
      <c r="E619" s="10"/>
      <c r="F619" s="5"/>
      <c r="G619" s="5"/>
      <c r="H619" s="12">
        <v>7.5127808296031955E-5</v>
      </c>
      <c r="I619" s="12">
        <v>2.3359176175918249E-4</v>
      </c>
      <c r="J619" s="12">
        <v>9.9804498092514847E-5</v>
      </c>
      <c r="K619" s="12">
        <v>5.8513877635732108E-5</v>
      </c>
      <c r="L619" s="6">
        <f>0</f>
        <v>0</v>
      </c>
      <c r="M619" s="6">
        <f t="shared" ref="M619" si="3297">SQRT(I619)</f>
        <v>1.5283709031487824E-2</v>
      </c>
      <c r="N619" s="6">
        <v>0.57956637331427086</v>
      </c>
      <c r="O619" s="6">
        <v>0.99999999999999989</v>
      </c>
      <c r="P619" s="1">
        <f t="shared" ref="P619" si="3298">P617</f>
        <v>0</v>
      </c>
      <c r="Q619" s="3">
        <f t="shared" ref="Q619" si="3299">SQRT(C$3 + C$4*K617 + C$5*Q617^2)</f>
        <v>1.6779116287099216E-2</v>
      </c>
      <c r="R619" s="12">
        <v>9.3253490515008328E-5</v>
      </c>
      <c r="S619" s="12">
        <v>2.8153874337599814E-4</v>
      </c>
    </row>
    <row r="620" spans="1:20" x14ac:dyDescent="0.25">
      <c r="A620" s="13">
        <f t="shared" ref="A620" si="3300">A618+1</f>
        <v>303</v>
      </c>
      <c r="B620" s="10" cm="1">
        <f t="array" ref="B620">INDEX(DCC_results!B$17:B$1274,$A620)</f>
        <v>1.651669365823305E-2</v>
      </c>
      <c r="C620" s="10" cm="1">
        <f t="array" ref="C620">INDEX(DCC_results!C$17:C$1274,$A620)</f>
        <v>2.8194532533015515E-2</v>
      </c>
      <c r="D620" s="10">
        <f t="shared" ref="D620" si="3301">B620-B$2</f>
        <v>1.5770538721197342E-2</v>
      </c>
      <c r="E620" s="10">
        <f t="shared" ref="E620" si="3302">C620-C$2</f>
        <v>2.6591558652723654E-2</v>
      </c>
      <c r="F620" s="5">
        <f t="shared" ref="F620" si="3303">D620^2</f>
        <v>2.4870989155678468E-4</v>
      </c>
      <c r="G620" s="5">
        <f t="shared" ref="G620" si="3304">E620^2</f>
        <v>7.0711099158124219E-4</v>
      </c>
      <c r="H620" s="12">
        <f t="array" ref="H620:I621">(1-B$11-B$12)*F$4:G$5 + B$11*J618:K619 + B$12*H618:I619</f>
        <v>7.7670290604960635E-5</v>
      </c>
      <c r="I620" s="12">
        <v>7.6969317141911068E-5</v>
      </c>
      <c r="J620" s="12">
        <f t="array" ref="J620:K621">MMULT(TRANSPOSE(D618:E618),D618:E618)</f>
        <v>3.5238250697852415E-4</v>
      </c>
      <c r="K620" s="12">
        <v>2.8007798627719381E-5</v>
      </c>
      <c r="L620" s="6">
        <f t="shared" ref="L620" si="3305">SQRT(H620)</f>
        <v>8.8130749801054471E-3</v>
      </c>
      <c r="M620" s="6">
        <f>0</f>
        <v>0</v>
      </c>
      <c r="N620" s="6">
        <f t="array" ref="N620:O621">MMULT(MMULT(MINVERSE(L620:M621),H620:I621),MINVERSE(L620:M621))</f>
        <v>1.0000000000000002</v>
      </c>
      <c r="O620" s="6">
        <v>0.58584524659907899</v>
      </c>
      <c r="P620" s="3">
        <f t="shared" ref="P620" si="3306">SQRT(B$3 + B$4*J618 + B$5*P618^2)</f>
        <v>1.0059547836904161E-2</v>
      </c>
      <c r="Q620" s="1">
        <f t="shared" ref="Q620" si="3307">Q618</f>
        <v>0</v>
      </c>
      <c r="R620" s="12">
        <f t="array" ref="R620:S621">MMULT(MMULT(P620:Q621,N620:O621),P620:Q621)</f>
        <v>1.011945026829632E-4</v>
      </c>
      <c r="S620" s="12">
        <v>9.4253841268156043E-5</v>
      </c>
      <c r="T620" s="4" cm="1">
        <f t="array" ref="T620">-1/2*(IFERROR(2*LN(2*PI()) + LN(MDETERM(R620:S621)) + MMULT(MMULT(D620:E620,MINVERSE(R620:S621)),TRANSPOSE(D620:E620)),1000000000))</f>
        <v>5.4566124743752988</v>
      </c>
    </row>
    <row r="621" spans="1:20" x14ac:dyDescent="0.25">
      <c r="A621" s="9"/>
      <c r="B621" s="10"/>
      <c r="C621" s="10"/>
      <c r="D621" s="10"/>
      <c r="E621" s="10"/>
      <c r="F621" s="5"/>
      <c r="G621" s="5"/>
      <c r="H621" s="12">
        <v>7.6969317141911068E-5</v>
      </c>
      <c r="I621" s="12">
        <v>2.2223605343690652E-4</v>
      </c>
      <c r="J621" s="12">
        <v>2.8007798627719381E-5</v>
      </c>
      <c r="K621" s="12">
        <v>2.226094566092314E-6</v>
      </c>
      <c r="L621" s="6">
        <f>0</f>
        <v>0</v>
      </c>
      <c r="M621" s="6">
        <f t="shared" ref="M621" si="3308">SQRT(I621)</f>
        <v>1.4907583755823964E-2</v>
      </c>
      <c r="N621" s="6">
        <v>0.58584524659907899</v>
      </c>
      <c r="O621" s="6">
        <v>0.99999999999999989</v>
      </c>
      <c r="P621" s="1">
        <f t="shared" ref="P621" si="3309">P619</f>
        <v>0</v>
      </c>
      <c r="Q621" s="3">
        <f t="shared" ref="Q621" si="3310">SQRT(C$3 + C$4*K619 + C$5*Q619^2)</f>
        <v>1.5993285424843427E-2</v>
      </c>
      <c r="R621" s="12">
        <v>9.4253841268156029E-5</v>
      </c>
      <c r="S621" s="12">
        <v>2.5578517868050915E-4</v>
      </c>
    </row>
    <row r="622" spans="1:20" x14ac:dyDescent="0.25">
      <c r="A622" s="13">
        <f t="shared" ref="A622" si="3311">A620+1</f>
        <v>304</v>
      </c>
      <c r="B622" s="10" cm="1">
        <f t="array" ref="B622">INDEX(DCC_results!B$17:B$1274,$A622)</f>
        <v>1.6480443980206649E-2</v>
      </c>
      <c r="C622" s="10" cm="1">
        <f t="array" ref="C622">INDEX(DCC_results!C$17:C$1274,$A622)</f>
        <v>1.531461092715225E-2</v>
      </c>
      <c r="D622" s="10">
        <f t="shared" ref="D622" si="3312">B622-B$2</f>
        <v>1.5734289043170941E-2</v>
      </c>
      <c r="E622" s="10">
        <f t="shared" ref="E622" si="3313">C622-C$2</f>
        <v>1.3711637046860391E-2</v>
      </c>
      <c r="F622" s="5">
        <f t="shared" ref="F622" si="3314">D622^2</f>
        <v>2.4756785169404913E-4</v>
      </c>
      <c r="G622" s="5">
        <f t="shared" ref="G622" si="3315">E622^2</f>
        <v>1.8800899050483436E-4</v>
      </c>
      <c r="H622" s="12">
        <f t="array" ref="H622:I623">(1-B$11-B$12)*F$4:G$5 + B$11*J620:K621 + B$12*H620:I621</f>
        <v>9.558666248605606E-5</v>
      </c>
      <c r="I622" s="12">
        <v>7.2686226672934398E-5</v>
      </c>
      <c r="J622" s="12">
        <f t="array" ref="J622:K623">MMULT(TRANSPOSE(D620:E620),D620:E620)</f>
        <v>2.4870989155678468E-4</v>
      </c>
      <c r="K622" s="12">
        <v>4.1936320538976863E-4</v>
      </c>
      <c r="L622" s="6">
        <f t="shared" ref="L622" si="3316">SQRT(H622)</f>
        <v>9.7768431758955849E-3</v>
      </c>
      <c r="M622" s="6">
        <f>0</f>
        <v>0</v>
      </c>
      <c r="N622" s="6">
        <f t="array" ref="N622:O623">MMULT(MMULT(MINVERSE(L622:M623),H622:I623),MINVERSE(L622:M623))</f>
        <v>1</v>
      </c>
      <c r="O622" s="6">
        <v>0.51277738039395915</v>
      </c>
      <c r="P622" s="3">
        <f t="shared" ref="P622" si="3317">SQRT(B$3 + B$4*J620 + B$5*P620^2)</f>
        <v>1.1679342450492836E-2</v>
      </c>
      <c r="Q622" s="1">
        <f t="shared" ref="Q622" si="3318">Q620</f>
        <v>0</v>
      </c>
      <c r="R622" s="12">
        <f t="array" ref="R622:S623">MMULT(MMULT(P622:Q623,N622:O623),P622:Q623)</f>
        <v>1.36407040075884E-4</v>
      </c>
      <c r="S622" s="12">
        <v>9.0843022448545543E-5</v>
      </c>
      <c r="T622" s="4" cm="1">
        <f t="array" ref="T622">-1/2*(IFERROR(2*LN(2*PI()) + LN(MDETERM(R622:S623)) + MMULT(MMULT(D622:E622,MINVERSE(R622:S623)),TRANSPOSE(D622:E622)),1000000000))</f>
        <v>6.0148521701552538</v>
      </c>
    </row>
    <row r="623" spans="1:20" x14ac:dyDescent="0.25">
      <c r="A623" s="9"/>
      <c r="B623" s="10"/>
      <c r="C623" s="10"/>
      <c r="D623" s="10"/>
      <c r="E623" s="10"/>
      <c r="F623" s="5"/>
      <c r="G623" s="5"/>
      <c r="H623" s="12">
        <v>7.2686226672934398E-5</v>
      </c>
      <c r="I623" s="12">
        <v>2.1020799579492264E-4</v>
      </c>
      <c r="J623" s="12">
        <v>4.1936320538976863E-4</v>
      </c>
      <c r="K623" s="12">
        <v>7.0711099158124219E-4</v>
      </c>
      <c r="L623" s="6">
        <f>0</f>
        <v>0</v>
      </c>
      <c r="M623" s="6">
        <f t="shared" ref="M623" si="3319">SQRT(I623)</f>
        <v>1.4498551506785863E-2</v>
      </c>
      <c r="N623" s="6">
        <v>0.51277738039395915</v>
      </c>
      <c r="O623" s="6">
        <v>1</v>
      </c>
      <c r="P623" s="1">
        <f t="shared" ref="P623" si="3320">P621</f>
        <v>0</v>
      </c>
      <c r="Q623" s="3">
        <f t="shared" ref="Q623" si="3321">SQRT(C$3 + C$4*K621 + C$5*Q621^2)</f>
        <v>1.516855893544931E-2</v>
      </c>
      <c r="R623" s="12">
        <v>9.0843022448545543E-5</v>
      </c>
      <c r="S623" s="12">
        <v>2.3008518017819912E-4</v>
      </c>
    </row>
    <row r="624" spans="1:20" x14ac:dyDescent="0.25">
      <c r="A624" s="13">
        <f t="shared" ref="A624" si="3322">A622+1</f>
        <v>305</v>
      </c>
      <c r="B624" s="10" cm="1">
        <f t="array" ref="B624">INDEX(DCC_results!B$17:B$1274,$A624)</f>
        <v>-4.6657186452289112E-3</v>
      </c>
      <c r="C624" s="10" cm="1">
        <f t="array" ref="C624">INDEX(DCC_results!C$17:C$1274,$A624)</f>
        <v>-1.8956379170143478E-2</v>
      </c>
      <c r="D624" s="10">
        <f t="shared" ref="D624" si="3323">B624-B$2</f>
        <v>-5.4118735822646195E-3</v>
      </c>
      <c r="E624" s="10">
        <f t="shared" ref="E624" si="3324">C624-C$2</f>
        <v>-2.0559353050435339E-2</v>
      </c>
      <c r="F624" s="5">
        <f t="shared" ref="F624" si="3325">D624^2</f>
        <v>2.9288375670413687E-5</v>
      </c>
      <c r="G624" s="5">
        <f t="shared" ref="G624" si="3326">E624^2</f>
        <v>4.2268699785244485E-4</v>
      </c>
      <c r="H624" s="12">
        <f t="array" ref="H624:I625">(1-B$11-B$12)*F$4:G$5 + B$11*J622:K623 + B$12*H622:I623</f>
        <v>9.9737067374183229E-5</v>
      </c>
      <c r="I624" s="12">
        <v>9.9931048872880043E-5</v>
      </c>
      <c r="J624" s="12">
        <f t="array" ref="J624:K625">MMULT(TRANSPOSE(D622:E622),D622:E622)</f>
        <v>2.4756785169404913E-4</v>
      </c>
      <c r="K624" s="12">
        <v>2.1574286055035222E-4</v>
      </c>
      <c r="L624" s="6">
        <f t="shared" ref="L624" si="3327">SQRT(H624)</f>
        <v>9.986844715633823E-3</v>
      </c>
      <c r="M624" s="6">
        <f>0</f>
        <v>0</v>
      </c>
      <c r="N624" s="6">
        <f t="array" ref="N624:O625">MMULT(MMULT(MINVERSE(L624:M625),H624:I625),MINVERSE(L624:M625))</f>
        <v>1.0000000000000002</v>
      </c>
      <c r="O624" s="6">
        <v>0.62495534385536156</v>
      </c>
      <c r="P624" s="3">
        <f t="shared" ref="P624" si="3328">SQRT(B$3 + B$4*J622 + B$5*P622^2)</f>
        <v>1.2089105892558965E-2</v>
      </c>
      <c r="Q624" s="1">
        <f t="shared" ref="Q624" si="3329">Q622</f>
        <v>0</v>
      </c>
      <c r="R624" s="12">
        <f t="array" ref="R624:S625">MMULT(MMULT(P624:Q625,N624:O625),P624:Q625)</f>
        <v>1.4614648128150393E-4</v>
      </c>
      <c r="S624" s="12">
        <v>1.2572271794707989E-4</v>
      </c>
      <c r="T624" s="4" cm="1">
        <f t="array" ref="T624">-1/2*(IFERROR(2*LN(2*PI()) + LN(MDETERM(R624:S625)) + MMULT(MMULT(D624:E624,MINVERSE(R624:S625)),TRANSPOSE(D624:E624)),1000000000))</f>
        <v>6.0715070499622916</v>
      </c>
    </row>
    <row r="625" spans="1:20" x14ac:dyDescent="0.25">
      <c r="A625" s="9"/>
      <c r="B625" s="10"/>
      <c r="C625" s="10"/>
      <c r="D625" s="10"/>
      <c r="E625" s="10"/>
      <c r="F625" s="5"/>
      <c r="G625" s="5"/>
      <c r="H625" s="12">
        <v>9.9931048872880043E-5</v>
      </c>
      <c r="I625" s="12">
        <v>2.5635767570527686E-4</v>
      </c>
      <c r="J625" s="12">
        <v>2.1574286055035222E-4</v>
      </c>
      <c r="K625" s="12">
        <v>1.8800899050483436E-4</v>
      </c>
      <c r="L625" s="6">
        <f>0</f>
        <v>0</v>
      </c>
      <c r="M625" s="6">
        <f t="shared" ref="M625" si="3330">SQRT(I625)</f>
        <v>1.6011173464342856E-2</v>
      </c>
      <c r="N625" s="6">
        <v>0.62495534385536156</v>
      </c>
      <c r="O625" s="6">
        <v>1.0000000000000002</v>
      </c>
      <c r="P625" s="1">
        <f t="shared" ref="P625" si="3331">P623</f>
        <v>0</v>
      </c>
      <c r="Q625" s="3">
        <f t="shared" ref="Q625" si="3332">SQRT(C$3 + C$4*K623 + C$5*Q623^2)</f>
        <v>1.6640661775768624E-2</v>
      </c>
      <c r="R625" s="12">
        <v>1.2572271794707989E-4</v>
      </c>
      <c r="S625" s="12">
        <v>2.7691162433552704E-4</v>
      </c>
    </row>
    <row r="626" spans="1:20" x14ac:dyDescent="0.25">
      <c r="A626" s="13">
        <f t="shared" ref="A626" si="3333">A624+1</f>
        <v>306</v>
      </c>
      <c r="B626" s="10" cm="1">
        <f t="array" ref="B626">INDEX(DCC_results!B$17:B$1274,$A626)</f>
        <v>-2.60711324778784E-5</v>
      </c>
      <c r="C626" s="10" cm="1">
        <f t="array" ref="C626">INDEX(DCC_results!C$17:C$1274,$A626)</f>
        <v>-2.2855182927271622E-3</v>
      </c>
      <c r="D626" s="10">
        <f t="shared" ref="D626" si="3334">B626-B$2</f>
        <v>-7.7222606951358672E-4</v>
      </c>
      <c r="E626" s="10">
        <f t="shared" ref="E626" si="3335">C626-C$2</f>
        <v>-3.8884921730190218E-3</v>
      </c>
      <c r="F626" s="5">
        <f t="shared" ref="F626" si="3336">D626^2</f>
        <v>5.9633310243640283E-7</v>
      </c>
      <c r="G626" s="5">
        <f t="shared" ref="G626" si="3337">E626^2</f>
        <v>1.5120371379630193E-5</v>
      </c>
      <c r="H626" s="12">
        <f t="array" ref="H626:I627">(1-B$11-B$12)*F$4:G$5 + B$11*J624:K625 + B$12*H624:I625</f>
        <v>1.0246052522198653E-4</v>
      </c>
      <c r="I626" s="12">
        <v>1.0270144263171117E-4</v>
      </c>
      <c r="J626" s="12">
        <f t="array" ref="J626:K627">MMULT(TRANSPOSE(D624:E624),D624:E624)</f>
        <v>2.9288375670413687E-5</v>
      </c>
      <c r="K626" s="12">
        <v>1.1126461964210253E-4</v>
      </c>
      <c r="L626" s="6">
        <f t="shared" ref="L626" si="3338">SQRT(H626)</f>
        <v>1.0122278657594175E-2</v>
      </c>
      <c r="M626" s="6">
        <f>0</f>
        <v>0</v>
      </c>
      <c r="N626" s="6">
        <f t="array" ref="N626:O627">MMULT(MMULT(MINVERSE(L626:M627),H626:I627),MINVERSE(L626:M627))</f>
        <v>0.99999999999999989</v>
      </c>
      <c r="O626" s="6">
        <v>0.64475471005617524</v>
      </c>
      <c r="P626" s="3">
        <f t="shared" ref="P626" si="3339">SQRT(B$3 + B$4*J624 + B$5*P624^2)</f>
        <v>1.2374787232983504E-2</v>
      </c>
      <c r="Q626" s="1">
        <f t="shared" ref="Q626" si="3340">Q624</f>
        <v>0</v>
      </c>
      <c r="R626" s="12">
        <f t="array" ref="R626:S627">MMULT(MMULT(P626:Q627,N626:O627),P626:Q627)</f>
        <v>1.5313535906161152E-4</v>
      </c>
      <c r="S626" s="12">
        <v>1.297519901934002E-4</v>
      </c>
      <c r="T626" s="4" cm="1">
        <f t="array" ref="T626">-1/2*(IFERROR(2*LN(2*PI()) + LN(MDETERM(R626:S627)) + MMULT(MMULT(D626:E626,MINVERSE(R626:S627)),TRANSPOSE(D626:E626)),1000000000))</f>
        <v>6.9060080688382675</v>
      </c>
    </row>
    <row r="627" spans="1:20" x14ac:dyDescent="0.25">
      <c r="A627" s="9"/>
      <c r="B627" s="10"/>
      <c r="C627" s="10"/>
      <c r="D627" s="10"/>
      <c r="E627" s="10"/>
      <c r="F627" s="5"/>
      <c r="G627" s="5"/>
      <c r="H627" s="12">
        <v>1.0270144263171117E-4</v>
      </c>
      <c r="I627" s="12">
        <v>2.4763239818913516E-4</v>
      </c>
      <c r="J627" s="12">
        <v>1.1126461964210253E-4</v>
      </c>
      <c r="K627" s="12">
        <v>4.2268699785244485E-4</v>
      </c>
      <c r="L627" s="6">
        <f>0</f>
        <v>0</v>
      </c>
      <c r="M627" s="6">
        <f t="shared" ref="M627" si="3341">SQRT(I627)</f>
        <v>1.573634005063233E-2</v>
      </c>
      <c r="N627" s="6">
        <v>0.64475471005617524</v>
      </c>
      <c r="O627" s="6">
        <v>1.0000000000000002</v>
      </c>
      <c r="P627" s="1">
        <f t="shared" ref="P627" si="3342">P625</f>
        <v>0</v>
      </c>
      <c r="Q627" s="3">
        <f t="shared" ref="Q627" si="3343">SQRT(C$3 + C$4*K625 + C$5*Q625^2)</f>
        <v>1.626229234152312E-2</v>
      </c>
      <c r="R627" s="12">
        <v>1.297519901934002E-4</v>
      </c>
      <c r="S627" s="12">
        <v>2.6446215220116159E-4</v>
      </c>
    </row>
    <row r="628" spans="1:20" x14ac:dyDescent="0.25">
      <c r="A628" s="13">
        <f t="shared" ref="A628" si="3344">A626+1</f>
        <v>307</v>
      </c>
      <c r="B628" s="10" cm="1">
        <f t="array" ref="B628">INDEX(DCC_results!B$17:B$1274,$A628)</f>
        <v>1.4454212683415291E-2</v>
      </c>
      <c r="C628" s="10" cm="1">
        <f t="array" ref="C628">INDEX(DCC_results!C$17:C$1274,$A628)</f>
        <v>8.7463140358183811E-3</v>
      </c>
      <c r="D628" s="10">
        <f t="shared" ref="D628" si="3345">B628-B$2</f>
        <v>1.3708057746379582E-2</v>
      </c>
      <c r="E628" s="10">
        <f t="shared" ref="E628" si="3346">C628-C$2</f>
        <v>7.143340155526522E-3</v>
      </c>
      <c r="F628" s="5">
        <f t="shared" ref="F628" si="3347">D628^2</f>
        <v>1.8791084717807726E-4</v>
      </c>
      <c r="G628" s="5">
        <f t="shared" ref="G628" si="3348">E628^2</f>
        <v>5.1027308577557676E-5</v>
      </c>
      <c r="H628" s="12">
        <f t="array" ref="H628:I629">(1-B$11-B$12)*F$4:G$5 + B$11*J626:K627 + B$12*H626:I627</f>
        <v>8.7491278083680533E-5</v>
      </c>
      <c r="I628" s="12">
        <v>9.6530105353493601E-5</v>
      </c>
      <c r="J628" s="12">
        <f t="array" ref="J628:K629">MMULT(TRANSPOSE(D626:E626),D626:E626)</f>
        <v>5.9633310243640283E-7</v>
      </c>
      <c r="K628" s="12">
        <v>3.0027950271048251E-6</v>
      </c>
      <c r="L628" s="6">
        <f t="shared" ref="L628" si="3349">SQRT(H628)</f>
        <v>9.3536772492790517E-3</v>
      </c>
      <c r="M628" s="6">
        <f>0</f>
        <v>0</v>
      </c>
      <c r="N628" s="6">
        <f t="array" ref="N628:O629">MMULT(MMULT(MINVERSE(L628:M629),H628:I629),MINVERSE(L628:M629))</f>
        <v>1.0000000000000002</v>
      </c>
      <c r="O628" s="6">
        <v>0.64026746639923493</v>
      </c>
      <c r="P628" s="3">
        <f t="shared" ref="P628" si="3350">SQRT(B$3 + B$4*J626 + B$5*P626^2)</f>
        <v>1.1145728945903363E-2</v>
      </c>
      <c r="Q628" s="1">
        <f t="shared" ref="Q628" si="3351">Q626</f>
        <v>0</v>
      </c>
      <c r="R628" s="12">
        <f t="array" ref="R628:S629">MMULT(MMULT(P628:Q629,N628:O629),P628:Q629)</f>
        <v>1.2422727373554812E-4</v>
      </c>
      <c r="S628" s="12">
        <v>1.1876597759060453E-4</v>
      </c>
      <c r="T628" s="4" cm="1">
        <f t="array" ref="T628">-1/2*(IFERROR(2*LN(2*PI()) + LN(MDETERM(R628:S629)) + MMULT(MMULT(D628:E628,MINVERSE(R628:S629)),TRANSPOSE(D628:E628)),1000000000))</f>
        <v>6.153308516500811</v>
      </c>
    </row>
    <row r="629" spans="1:20" x14ac:dyDescent="0.25">
      <c r="A629" s="9"/>
      <c r="B629" s="10"/>
      <c r="C629" s="10"/>
      <c r="D629" s="10"/>
      <c r="E629" s="10"/>
      <c r="F629" s="5"/>
      <c r="G629" s="5"/>
      <c r="H629" s="12">
        <v>9.6530105353493601E-5</v>
      </c>
      <c r="I629" s="12">
        <v>2.5979927212190618E-4</v>
      </c>
      <c r="J629" s="12">
        <v>3.0027950271048251E-6</v>
      </c>
      <c r="K629" s="12">
        <v>1.5120371379630193E-5</v>
      </c>
      <c r="L629" s="6">
        <f>0</f>
        <v>0</v>
      </c>
      <c r="M629" s="6">
        <f t="shared" ref="M629" si="3352">SQRT(I629)</f>
        <v>1.6118289987523682E-2</v>
      </c>
      <c r="N629" s="6">
        <v>0.64026746639923493</v>
      </c>
      <c r="O629" s="6">
        <v>1</v>
      </c>
      <c r="P629" s="1">
        <f t="shared" ref="P629" si="3353">P627</f>
        <v>0</v>
      </c>
      <c r="Q629" s="3">
        <f t="shared" ref="Q629" si="3354">SQRT(C$3 + C$4*K627 + C$5*Q627^2)</f>
        <v>1.6642636815923206E-2</v>
      </c>
      <c r="R629" s="12">
        <v>1.1876597759060453E-4</v>
      </c>
      <c r="S629" s="12">
        <v>2.7697736018672254E-4</v>
      </c>
    </row>
    <row r="630" spans="1:20" x14ac:dyDescent="0.25">
      <c r="A630" s="13">
        <f t="shared" ref="A630" si="3355">A628+1</f>
        <v>308</v>
      </c>
      <c r="B630" s="10" cm="1">
        <f t="array" ref="B630">INDEX(DCC_results!B$17:B$1274,$A630)</f>
        <v>-1.2454381906964795E-2</v>
      </c>
      <c r="C630" s="10" cm="1">
        <f t="array" ref="C630">INDEX(DCC_results!C$17:C$1274,$A630)</f>
        <v>-2.2605203245466776E-2</v>
      </c>
      <c r="D630" s="10">
        <f t="shared" ref="D630" si="3356">B630-B$2</f>
        <v>-1.3200536844000504E-2</v>
      </c>
      <c r="E630" s="10">
        <f t="shared" ref="E630" si="3357">C630-C$2</f>
        <v>-2.4208177125758637E-2</v>
      </c>
      <c r="F630" s="5">
        <f t="shared" ref="F630" si="3358">D630^2</f>
        <v>1.7425417296981478E-4</v>
      </c>
      <c r="G630" s="5">
        <f t="shared" ref="G630" si="3359">E630^2</f>
        <v>5.8603583975210373E-4</v>
      </c>
      <c r="H630" s="12">
        <f t="array" ref="H630:I631">(1-B$11-B$12)*F$4:G$5 + B$11*J628:K629 + B$12*H628:I629</f>
        <v>7.5141158730763835E-5</v>
      </c>
      <c r="I630" s="12">
        <v>8.4010308329440894E-5</v>
      </c>
      <c r="J630" s="12">
        <f t="array" ref="J630:K631">MMULT(TRANSPOSE(D628:E628),D628:E628)</f>
        <v>1.8791084717807726E-4</v>
      </c>
      <c r="K630" s="12">
        <v>9.7921319353989664E-5</v>
      </c>
      <c r="L630" s="6">
        <f t="shared" ref="L630" si="3360">SQRT(H630)</f>
        <v>8.6684000098497891E-3</v>
      </c>
      <c r="M630" s="6">
        <f>0</f>
        <v>0</v>
      </c>
      <c r="N630" s="6">
        <f t="array" ref="N630:O631">MMULT(MMULT(MINVERSE(L630:M631),H630:I631),MINVERSE(L630:M631))</f>
        <v>1.0000000000000002</v>
      </c>
      <c r="O630" s="6">
        <v>0.63000498701702479</v>
      </c>
      <c r="P630" s="3">
        <f t="shared" ref="P630" si="3361">SQRT(B$3 + B$4*J628 + B$5*P628^2)</f>
        <v>9.9236377570524822E-3</v>
      </c>
      <c r="Q630" s="1">
        <f t="shared" ref="Q630" si="3362">Q628</f>
        <v>0</v>
      </c>
      <c r="R630" s="12">
        <f t="array" ref="R630:S631">MMULT(MMULT(P630:Q631,N630:O631),P630:Q631)</f>
        <v>9.847858633319764E-5</v>
      </c>
      <c r="S630" s="12">
        <v>9.8465676991966609E-5</v>
      </c>
      <c r="T630" s="4" cm="1">
        <f t="array" ref="T630">-1/2*(IFERROR(2*LN(2*PI()) + LN(MDETERM(R630:S631)) + MMULT(MMULT(D630:E630,MINVERSE(R630:S631)),TRANSPOSE(D630:E630)),1000000000))</f>
        <v>5.8889005185945784</v>
      </c>
    </row>
    <row r="631" spans="1:20" x14ac:dyDescent="0.25">
      <c r="A631" s="9"/>
      <c r="B631" s="10"/>
      <c r="C631" s="10"/>
      <c r="D631" s="10"/>
      <c r="E631" s="10"/>
      <c r="F631" s="5"/>
      <c r="G631" s="5"/>
      <c r="H631" s="12">
        <v>8.4010308329440894E-5</v>
      </c>
      <c r="I631" s="12">
        <v>2.3664606907787121E-4</v>
      </c>
      <c r="J631" s="12">
        <v>9.7921319353989664E-5</v>
      </c>
      <c r="K631" s="12">
        <v>5.1027308577557676E-5</v>
      </c>
      <c r="L631" s="6">
        <f>0</f>
        <v>0</v>
      </c>
      <c r="M631" s="6">
        <f t="shared" ref="M631" si="3363">SQRT(I631)</f>
        <v>1.5383304881522411E-2</v>
      </c>
      <c r="N631" s="6">
        <v>0.6300049870170249</v>
      </c>
      <c r="O631" s="6">
        <v>0.99999999999999978</v>
      </c>
      <c r="P631" s="1">
        <f t="shared" ref="P631" si="3364">P629</f>
        <v>0</v>
      </c>
      <c r="Q631" s="3">
        <f t="shared" ref="Q631" si="3365">SQRT(C$3 + C$4*K629 + C$5*Q629^2)</f>
        <v>1.5749616421596089E-2</v>
      </c>
      <c r="R631" s="12">
        <v>9.8465676991966636E-5</v>
      </c>
      <c r="S631" s="12">
        <v>2.4805041742740914E-4</v>
      </c>
    </row>
    <row r="632" spans="1:20" x14ac:dyDescent="0.25">
      <c r="A632" s="13">
        <f t="shared" ref="A632" si="3366">A630+1</f>
        <v>309</v>
      </c>
      <c r="B632" s="10" cm="1">
        <f t="array" ref="B632">INDEX(DCC_results!B$17:B$1274,$A632)</f>
        <v>4.4397716094042305E-3</v>
      </c>
      <c r="C632" s="10" cm="1">
        <f t="array" ref="C632">INDEX(DCC_results!C$17:C$1274,$A632)</f>
        <v>1.4890653083085681E-2</v>
      </c>
      <c r="D632" s="10">
        <f t="shared" ref="D632" si="3367">B632-B$2</f>
        <v>3.6936166723685222E-3</v>
      </c>
      <c r="E632" s="10">
        <f t="shared" ref="E632" si="3368">C632-C$2</f>
        <v>1.3287679202793822E-2</v>
      </c>
      <c r="F632" s="5">
        <f t="shared" ref="F632" si="3369">D632^2</f>
        <v>1.3642804122398716E-5</v>
      </c>
      <c r="G632" s="5">
        <f t="shared" ref="G632" si="3370">E632^2</f>
        <v>1.7656241859635946E-4</v>
      </c>
      <c r="H632" s="12">
        <f t="array" ref="H632:I633">(1-B$11-B$12)*F$4:G$5 + B$11*J630:K631 + B$12*H630:I631</f>
        <v>8.1204200077283046E-5</v>
      </c>
      <c r="I632" s="12">
        <v>8.2841143533622882E-5</v>
      </c>
      <c r="J632" s="12">
        <f t="array" ref="J632:K633">MMULT(TRANSPOSE(D630:E630),D630:E630)</f>
        <v>1.7425417296981478E-4</v>
      </c>
      <c r="K632" s="12">
        <v>3.195609340746671E-4</v>
      </c>
      <c r="L632" s="6">
        <f t="shared" ref="L632" si="3371">SQRT(H632)</f>
        <v>9.0113373079295529E-3</v>
      </c>
      <c r="M632" s="6">
        <f>0</f>
        <v>0</v>
      </c>
      <c r="N632" s="6">
        <f t="array" ref="N632:O633">MMULT(MMULT(MINVERSE(L632:M633),H632:I633),MINVERSE(L632:M633))</f>
        <v>1</v>
      </c>
      <c r="O632" s="6">
        <v>0.61460539483571441</v>
      </c>
      <c r="P632" s="3">
        <f t="shared" ref="P632" si="3372">SQRT(B$3 + B$4*J630 + B$5*P630^2)</f>
        <v>1.0428389123844669E-2</v>
      </c>
      <c r="Q632" s="1">
        <f t="shared" ref="Q632" si="3373">Q630</f>
        <v>0</v>
      </c>
      <c r="R632" s="12">
        <f t="array" ref="R632:S633">MMULT(MMULT(P632:Q633,N632:O633),P632:Q633)</f>
        <v>1.0875129971832178E-4</v>
      </c>
      <c r="S632" s="12">
        <v>9.6911221610671729E-5</v>
      </c>
      <c r="T632" s="4" cm="1">
        <f t="array" ref="T632">-1/2*(IFERROR(2*LN(2*PI()) + LN(MDETERM(R632:S633)) + MMULT(MMULT(D632:E632,MINVERSE(R632:S633)),TRANSPOSE(D632:E632)),1000000000))</f>
        <v>6.7403433196192317</v>
      </c>
    </row>
    <row r="633" spans="1:20" x14ac:dyDescent="0.25">
      <c r="A633" s="9"/>
      <c r="B633" s="10"/>
      <c r="C633" s="10"/>
      <c r="D633" s="10"/>
      <c r="E633" s="10"/>
      <c r="F633" s="5"/>
      <c r="G633" s="5"/>
      <c r="H633" s="12">
        <v>8.2841143533622882E-5</v>
      </c>
      <c r="I633" s="12">
        <v>2.2372830985073337E-4</v>
      </c>
      <c r="J633" s="12">
        <v>3.195609340746671E-4</v>
      </c>
      <c r="K633" s="12">
        <v>5.8603583975210373E-4</v>
      </c>
      <c r="L633" s="6">
        <f>0</f>
        <v>0</v>
      </c>
      <c r="M633" s="6">
        <f t="shared" ref="M633" si="3374">SQRT(I633)</f>
        <v>1.4957550262350228E-2</v>
      </c>
      <c r="N633" s="6">
        <v>0.61460539483571441</v>
      </c>
      <c r="O633" s="6">
        <v>1</v>
      </c>
      <c r="P633" s="1">
        <f t="shared" ref="P633" si="3375">P631</f>
        <v>0</v>
      </c>
      <c r="Q633" s="3">
        <f t="shared" ref="Q633" si="3376">SQRT(C$3 + C$4*K631 + C$5*Q631^2)</f>
        <v>1.5120302227559656E-2</v>
      </c>
      <c r="R633" s="12">
        <v>9.6911221610671743E-5</v>
      </c>
      <c r="S633" s="12">
        <v>2.2862353945274548E-4</v>
      </c>
    </row>
    <row r="634" spans="1:20" x14ac:dyDescent="0.25">
      <c r="A634" s="13">
        <f t="shared" ref="A634" si="3377">A632+1</f>
        <v>310</v>
      </c>
      <c r="B634" s="10" cm="1">
        <f t="array" ref="B634">INDEX(DCC_results!B$17:B$1274,$A634)</f>
        <v>1.1348326251425123E-2</v>
      </c>
      <c r="C634" s="10" cm="1">
        <f t="array" ref="C634">INDEX(DCC_results!C$17:C$1274,$A634)</f>
        <v>6.8678876170655823E-3</v>
      </c>
      <c r="D634" s="10">
        <f t="shared" ref="D634" si="3378">B634-B$2</f>
        <v>1.0602171314389414E-2</v>
      </c>
      <c r="E634" s="10">
        <f t="shared" ref="E634" si="3379">C634-C$2</f>
        <v>5.2649137367737232E-3</v>
      </c>
      <c r="F634" s="5">
        <f t="shared" ref="F634" si="3380">D634^2</f>
        <v>1.1240603657966177E-4</v>
      </c>
      <c r="G634" s="5">
        <f t="shared" ref="G634" si="3381">E634^2</f>
        <v>2.7719316655668649E-5</v>
      </c>
      <c r="H634" s="12">
        <f t="array" ref="H634:I635">(1-B$11-B$12)*F$4:G$5 + B$11*J632:K633 + B$12*H632:I633</f>
        <v>8.4259249457185263E-5</v>
      </c>
      <c r="I634" s="12">
        <v>9.9122079868876423E-5</v>
      </c>
      <c r="J634" s="12">
        <f t="array" ref="J634:K635">MMULT(TRANSPOSE(D632:E632),D632:E632)</f>
        <v>1.3642804122398716E-5</v>
      </c>
      <c r="K634" s="12">
        <v>4.9079593440523734E-5</v>
      </c>
      <c r="L634" s="6">
        <f t="shared" ref="L634" si="3382">SQRT(H634)</f>
        <v>9.1792837115531652E-3</v>
      </c>
      <c r="M634" s="6">
        <f>0</f>
        <v>0</v>
      </c>
      <c r="N634" s="6">
        <f t="array" ref="N634:O635">MMULT(MMULT(MINVERSE(L634:M635),H634:I635),MINVERSE(L634:M635))</f>
        <v>1</v>
      </c>
      <c r="O634" s="6">
        <v>0.67465346363018586</v>
      </c>
      <c r="P634" s="3">
        <f t="shared" ref="P634" si="3383">SQRT(B$3 + B$4*J632 + B$5*P632^2)</f>
        <v>1.0685520545356488E-2</v>
      </c>
      <c r="Q634" s="1">
        <f t="shared" ref="Q634" si="3384">Q632</f>
        <v>0</v>
      </c>
      <c r="R634" s="12">
        <f t="array" ref="R634:S635">MMULT(MMULT(P634:Q635,N634:O635),P634:Q635)</f>
        <v>1.1418034932523562E-4</v>
      </c>
      <c r="S634" s="12">
        <v>1.1718325188924073E-4</v>
      </c>
      <c r="T634" s="4" cm="1">
        <f t="array" ref="T634">-1/2*(IFERROR(2*LN(2*PI()) + LN(MDETERM(R634:S635)) + MMULT(MMULT(D634:E634,MINVERSE(R634:S635)),TRANSPOSE(D634:E634)),1000000000))</f>
        <v>6.5221931933051627</v>
      </c>
    </row>
    <row r="635" spans="1:20" x14ac:dyDescent="0.25">
      <c r="A635" s="9"/>
      <c r="B635" s="10"/>
      <c r="C635" s="10"/>
      <c r="D635" s="10"/>
      <c r="E635" s="10"/>
      <c r="F635" s="5"/>
      <c r="G635" s="5"/>
      <c r="H635" s="12">
        <v>9.9122079868876423E-5</v>
      </c>
      <c r="I635" s="12">
        <v>2.561897308591656E-4</v>
      </c>
      <c r="J635" s="12">
        <v>4.9079593440523734E-5</v>
      </c>
      <c r="K635" s="12">
        <v>1.7656241859635946E-4</v>
      </c>
      <c r="L635" s="6">
        <f>0</f>
        <v>0</v>
      </c>
      <c r="M635" s="6">
        <f t="shared" ref="M635" si="3385">SQRT(I635)</f>
        <v>1.6005927991190189E-2</v>
      </c>
      <c r="N635" s="6">
        <v>0.67465346363018586</v>
      </c>
      <c r="O635" s="6">
        <v>1</v>
      </c>
      <c r="P635" s="1">
        <f t="shared" ref="P635" si="3386">P633</f>
        <v>0</v>
      </c>
      <c r="Q635" s="3">
        <f t="shared" ref="Q635" si="3387">SQRT(C$3 + C$4*K633 + C$5*Q633^2)</f>
        <v>1.6255079867196657E-2</v>
      </c>
      <c r="R635" s="12">
        <v>1.1718325188924073E-4</v>
      </c>
      <c r="S635" s="12">
        <v>2.6422762148894209E-4</v>
      </c>
    </row>
    <row r="636" spans="1:20" x14ac:dyDescent="0.25">
      <c r="A636" s="13">
        <f t="shared" ref="A636" si="3388">A634+1</f>
        <v>311</v>
      </c>
      <c r="B636" s="10" cm="1">
        <f t="array" ref="B636">INDEX(DCC_results!B$17:B$1274,$A636)</f>
        <v>-1.8701644719988364E-3</v>
      </c>
      <c r="C636" s="10" cm="1">
        <f t="array" ref="C636">INDEX(DCC_results!C$17:C$1274,$A636)</f>
        <v>1.5502273025951308E-3</v>
      </c>
      <c r="D636" s="10">
        <f t="shared" ref="D636" si="3389">B636-B$2</f>
        <v>-2.6163194090345447E-3</v>
      </c>
      <c r="E636" s="10">
        <f t="shared" ref="E636" si="3390">C636-C$2</f>
        <v>-5.2746577696728778E-5</v>
      </c>
      <c r="F636" s="5">
        <f t="shared" ref="F636" si="3391">D636^2</f>
        <v>6.8451272500908691E-6</v>
      </c>
      <c r="G636" s="5">
        <f t="shared" ref="G636" si="3392">E636^2</f>
        <v>2.7822014587170458E-9</v>
      </c>
      <c r="H636" s="12">
        <f t="array" ref="H636:I637">(1-B$11-B$12)*F$4:G$5 + B$11*J634:K635 + B$12*H634:I635</f>
        <v>7.3956795847050636E-5</v>
      </c>
      <c r="I636" s="12">
        <v>8.9315376101576377E-5</v>
      </c>
      <c r="J636" s="12">
        <f t="array" ref="J636:K637">MMULT(TRANSPOSE(D634:E634),D634:E634)</f>
        <v>1.1240603657966177E-4</v>
      </c>
      <c r="K636" s="12">
        <v>5.5819517392757146E-5</v>
      </c>
      <c r="L636" s="6">
        <f t="shared" ref="L636" si="3393">SQRT(H636)</f>
        <v>8.5998137100201551E-3</v>
      </c>
      <c r="M636" s="6">
        <f>0</f>
        <v>0</v>
      </c>
      <c r="N636" s="6">
        <f t="array" ref="N636:O637">MMULT(MMULT(MINVERSE(L636:M637),H636:I637),MINVERSE(L636:M637))</f>
        <v>1.0000000000000002</v>
      </c>
      <c r="O636" s="6">
        <v>0.66131467074407912</v>
      </c>
      <c r="P636" s="3">
        <f t="shared" ref="P636" si="3394">SQRT(B$3 + B$4*J634 + B$5*P634^2)</f>
        <v>9.6498963493176979E-3</v>
      </c>
      <c r="Q636" s="1">
        <f t="shared" ref="Q636" si="3395">Q634</f>
        <v>0</v>
      </c>
      <c r="R636" s="12">
        <f t="array" ref="R636:S637">MMULT(MMULT(P636:Q637,N636:O637),P636:Q637)</f>
        <v>9.312049955257505E-5</v>
      </c>
      <c r="S636" s="12">
        <v>1.015769265018565E-4</v>
      </c>
      <c r="T636" s="4" cm="1">
        <f t="array" ref="T636">-1/2*(IFERROR(2*LN(2*PI()) + LN(MDETERM(R636:S637)) + MMULT(MMULT(D636:E636,MINVERSE(R636:S637)),TRANSPOSE(D636:E636)),1000000000))</f>
        <v>7.1665533281338503</v>
      </c>
    </row>
    <row r="637" spans="1:20" x14ac:dyDescent="0.25">
      <c r="A637" s="9"/>
      <c r="B637" s="10"/>
      <c r="C637" s="10"/>
      <c r="D637" s="10"/>
      <c r="E637" s="10"/>
      <c r="F637" s="5"/>
      <c r="G637" s="5"/>
      <c r="H637" s="12">
        <v>8.9315376101576377E-5</v>
      </c>
      <c r="I637" s="12">
        <v>2.4663690444317042E-4</v>
      </c>
      <c r="J637" s="12">
        <v>5.5819517392757146E-5</v>
      </c>
      <c r="K637" s="12">
        <v>2.7719316655668649E-5</v>
      </c>
      <c r="L637" s="6">
        <f>0</f>
        <v>0</v>
      </c>
      <c r="M637" s="6">
        <f t="shared" ref="M637" si="3396">SQRT(I637)</f>
        <v>1.5704677788581669E-2</v>
      </c>
      <c r="N637" s="6">
        <v>0.66131467074407901</v>
      </c>
      <c r="O637" s="6">
        <v>1</v>
      </c>
      <c r="P637" s="1">
        <f t="shared" ref="P637" si="3397">P635</f>
        <v>0</v>
      </c>
      <c r="Q637" s="3">
        <f t="shared" ref="Q637" si="3398">SQRT(C$3 + C$4*K635 + C$5*Q635^2)</f>
        <v>1.5917111627909264E-2</v>
      </c>
      <c r="R637" s="12">
        <v>1.0157692650185647E-4</v>
      </c>
      <c r="S637" s="12">
        <v>2.5335444257532428E-4</v>
      </c>
    </row>
    <row r="638" spans="1:20" x14ac:dyDescent="0.25">
      <c r="A638" s="13">
        <f t="shared" ref="A638" si="3399">A636+1</f>
        <v>312</v>
      </c>
      <c r="B638" s="10" cm="1">
        <f t="array" ref="B638">INDEX(DCC_results!B$17:B$1274,$A638)</f>
        <v>-8.1209414542747771E-3</v>
      </c>
      <c r="C638" s="10" cm="1">
        <f t="array" ref="C638">INDEX(DCC_results!C$17:C$1274,$A638)</f>
        <v>-2.2701474658900489E-3</v>
      </c>
      <c r="D638" s="10">
        <f t="shared" ref="D638" si="3400">B638-B$2</f>
        <v>-8.8670963913104854E-3</v>
      </c>
      <c r="E638" s="10">
        <f t="shared" ref="E638" si="3401">C638-C$2</f>
        <v>-3.8731213461819084E-3</v>
      </c>
      <c r="F638" s="5">
        <f t="shared" ref="F638" si="3402">D638^2</f>
        <v>7.8625398412791433E-5</v>
      </c>
      <c r="G638" s="5">
        <f t="shared" ref="G638" si="3403">E638^2</f>
        <v>1.5001068962249959E-5</v>
      </c>
      <c r="H638" s="12">
        <f t="array" ref="H638:I639">(1-B$11-B$12)*F$4:G$5 + B$11*J636:K637 + B$12*H636:I637</f>
        <v>7.4585788186189308E-5</v>
      </c>
      <c r="I638" s="12">
        <v>8.3191621733578843E-5</v>
      </c>
      <c r="J638" s="12">
        <f t="array" ref="J638:K639">MMULT(TRANSPOSE(D636:E636),D636:E636)</f>
        <v>6.8451272500908691E-6</v>
      </c>
      <c r="K638" s="12">
        <v>1.3800189498810012E-7</v>
      </c>
      <c r="L638" s="6">
        <f t="shared" ref="L638" si="3404">SQRT(H638)</f>
        <v>8.6363063971925703E-3</v>
      </c>
      <c r="M638" s="6">
        <f>0</f>
        <v>0</v>
      </c>
      <c r="N638" s="6">
        <f t="array" ref="N638:O639">MMULT(MMULT(MINVERSE(L638:M639),H638:I639),MINVERSE(L638:M639))</f>
        <v>1</v>
      </c>
      <c r="O638" s="6">
        <v>0.63696847866337325</v>
      </c>
      <c r="P638" s="3">
        <f t="shared" ref="P638" si="3405">SQRT(B$3 + B$4*J636 + B$5*P636^2)</f>
        <v>9.6451981727918457E-3</v>
      </c>
      <c r="Q638" s="1">
        <f t="shared" ref="Q638" si="3406">Q636</f>
        <v>0</v>
      </c>
      <c r="R638" s="12">
        <f t="array" ref="R638:S639">MMULT(MMULT(P638:Q639,N638:O639),P638:Q639)</f>
        <v>9.3029847792427156E-5</v>
      </c>
      <c r="S638" s="12">
        <v>9.3293675957477915E-5</v>
      </c>
      <c r="T638" s="4" cm="1">
        <f t="array" ref="T638">-1/2*(IFERROR(2*LN(2*PI()) + LN(MDETERM(R638:S639)) + MMULT(MMULT(D638:E638,MINVERSE(R638:S639)),TRANSPOSE(D638:E638)),1000000000))</f>
        <v>6.7365575390044068</v>
      </c>
    </row>
    <row r="639" spans="1:20" x14ac:dyDescent="0.25">
      <c r="A639" s="9"/>
      <c r="B639" s="10"/>
      <c r="C639" s="10"/>
      <c r="D639" s="10"/>
      <c r="E639" s="10"/>
      <c r="F639" s="5"/>
      <c r="G639" s="5"/>
      <c r="H639" s="12">
        <v>8.3191621733578843E-5</v>
      </c>
      <c r="I639" s="12">
        <v>2.2870055323383182E-4</v>
      </c>
      <c r="J639" s="12">
        <v>1.3800189498810012E-7</v>
      </c>
      <c r="K639" s="12">
        <v>2.7822014587170458E-9</v>
      </c>
      <c r="L639" s="6">
        <f>0</f>
        <v>0</v>
      </c>
      <c r="M639" s="6">
        <f t="shared" ref="M639" si="3407">SQRT(I639)</f>
        <v>1.5122848714241369E-2</v>
      </c>
      <c r="N639" s="6">
        <v>0.63696847866337336</v>
      </c>
      <c r="O639" s="6">
        <v>0.99999999999999989</v>
      </c>
      <c r="P639" s="1">
        <f t="shared" ref="P639" si="3408">P637</f>
        <v>0</v>
      </c>
      <c r="Q639" s="3">
        <f t="shared" ref="Q639" si="3409">SQRT(C$3 + C$4*K637 + C$5*Q637^2)</f>
        <v>1.5185290660357583E-2</v>
      </c>
      <c r="R639" s="12">
        <v>9.3293675957477942E-5</v>
      </c>
      <c r="S639" s="12">
        <v>2.3059305243954323E-4</v>
      </c>
    </row>
    <row r="640" spans="1:20" x14ac:dyDescent="0.25">
      <c r="A640" s="13">
        <f t="shared" ref="A640" si="3410">A638+1</f>
        <v>313</v>
      </c>
      <c r="B640" s="10" cm="1">
        <f t="array" ref="B640">INDEX(DCC_results!B$17:B$1274,$A640)</f>
        <v>2.3868794087660294E-2</v>
      </c>
      <c r="C640" s="10" cm="1">
        <f t="array" ref="C640">INDEX(DCC_results!C$17:C$1274,$A640)</f>
        <v>3.9714508647657132E-2</v>
      </c>
      <c r="D640" s="10">
        <f t="shared" ref="D640" si="3411">B640-B$2</f>
        <v>2.3122639150624586E-2</v>
      </c>
      <c r="E640" s="10">
        <f t="shared" ref="E640" si="3412">C640-C$2</f>
        <v>3.8111534767365271E-2</v>
      </c>
      <c r="F640" s="5">
        <f t="shared" ref="F640" si="3413">D640^2</f>
        <v>5.3465644128999684E-4</v>
      </c>
      <c r="G640" s="5">
        <f t="shared" ref="G640" si="3414">E640^2</f>
        <v>1.4524890823240917E-3</v>
      </c>
      <c r="H640" s="12">
        <f t="array" ref="H640:I641">(1-B$11-B$12)*F$4:G$5 + B$11*J638:K639 + B$12*H638:I639</f>
        <v>6.6880495960718874E-5</v>
      </c>
      <c r="I640" s="12">
        <v>7.4754321166974142E-5</v>
      </c>
      <c r="J640" s="12">
        <f t="array" ref="J640:K641">MMULT(TRANSPOSE(D638:E638),D638:E638)</f>
        <v>7.8625398412791433E-5</v>
      </c>
      <c r="K640" s="12">
        <v>3.4343340311837209E-5</v>
      </c>
      <c r="L640" s="6">
        <f t="shared" ref="L640" si="3415">SQRT(H640)</f>
        <v>8.1780496428377637E-3</v>
      </c>
      <c r="M640" s="6">
        <f>0</f>
        <v>0</v>
      </c>
      <c r="N640" s="6">
        <f t="array" ref="N640:O641">MMULT(MMULT(MINVERSE(L640:M641),H640:I641),MINVERSE(L640:M641))</f>
        <v>1</v>
      </c>
      <c r="O640" s="6">
        <v>0.62424959332510765</v>
      </c>
      <c r="P640" s="3">
        <f t="shared" ref="P640" si="3416">SQRT(B$3 + B$4*J638 + B$5*P638^2)</f>
        <v>8.7461938391126589E-3</v>
      </c>
      <c r="Q640" s="1">
        <f t="shared" ref="Q640" si="3417">Q638</f>
        <v>0</v>
      </c>
      <c r="R640" s="12">
        <f t="array" ref="R640:S641">MMULT(MMULT(P640:Q641,N640:O641),P640:Q641)</f>
        <v>7.6495906671332229E-5</v>
      </c>
      <c r="S640" s="12">
        <v>7.9115799751702014E-5</v>
      </c>
      <c r="T640" s="4" cm="1">
        <f t="array" ref="T640">-1/2*(IFERROR(2*LN(2*PI()) + LN(MDETERM(R640:S641)) + MMULT(MMULT(D640:E640,MINVERSE(R640:S641)),TRANSPOSE(D640:E640)),1000000000))</f>
        <v>3.1013452155079779</v>
      </c>
    </row>
    <row r="641" spans="1:20" x14ac:dyDescent="0.25">
      <c r="A641" s="9"/>
      <c r="B641" s="10"/>
      <c r="C641" s="10"/>
      <c r="D641" s="10"/>
      <c r="E641" s="10"/>
      <c r="F641" s="5"/>
      <c r="G641" s="5"/>
      <c r="H641" s="12">
        <v>7.4754321166974142E-5</v>
      </c>
      <c r="I641" s="12">
        <v>2.1441570036848632E-4</v>
      </c>
      <c r="J641" s="12">
        <v>3.4343340311837209E-5</v>
      </c>
      <c r="K641" s="12">
        <v>1.5001068962249959E-5</v>
      </c>
      <c r="L641" s="6">
        <f>0</f>
        <v>0</v>
      </c>
      <c r="M641" s="6">
        <f t="shared" ref="M641" si="3418">SQRT(I641)</f>
        <v>1.4642940291092029E-2</v>
      </c>
      <c r="N641" s="6">
        <v>0.62424959332510765</v>
      </c>
      <c r="O641" s="6">
        <v>1</v>
      </c>
      <c r="P641" s="1">
        <f t="shared" ref="P641" si="3419">P639</f>
        <v>0</v>
      </c>
      <c r="Q641" s="3">
        <f t="shared" ref="Q641" si="3420">SQRT(C$3 + C$4*K639 + C$5*Q639^2)</f>
        <v>1.4490582913662824E-2</v>
      </c>
      <c r="R641" s="12">
        <v>7.9115799751702014E-5</v>
      </c>
      <c r="S641" s="12">
        <v>2.0997699317773698E-4</v>
      </c>
    </row>
    <row r="642" spans="1:20" x14ac:dyDescent="0.25">
      <c r="A642" s="13">
        <f t="shared" ref="A642" si="3421">A640+1</f>
        <v>314</v>
      </c>
      <c r="B642" s="10" cm="1">
        <f t="array" ref="B642">INDEX(DCC_results!B$17:B$1274,$A642)</f>
        <v>4.0943210250967699E-3</v>
      </c>
      <c r="C642" s="10" cm="1">
        <f t="array" ref="C642">INDEX(DCC_results!C$17:C$1274,$A642)</f>
        <v>2.1884014721973433E-3</v>
      </c>
      <c r="D642" s="10">
        <f t="shared" ref="D642" si="3422">B642-B$2</f>
        <v>3.3481660880610616E-3</v>
      </c>
      <c r="E642" s="10">
        <f t="shared" ref="E642" si="3423">C642-C$2</f>
        <v>5.8542759190548374E-4</v>
      </c>
      <c r="F642" s="5">
        <f t="shared" ref="F642" si="3424">D642^2</f>
        <v>1.1210216153242113E-5</v>
      </c>
      <c r="G642" s="5">
        <f t="shared" ref="G642" si="3425">E642^2</f>
        <v>3.4272546536425361E-7</v>
      </c>
      <c r="H642" s="12">
        <f t="array" ref="H642:I643">(1-B$11-B$12)*F$4:G$5 + B$11*J640:K641 + B$12*H640:I641</f>
        <v>6.7190271832935568E-5</v>
      </c>
      <c r="I642" s="12">
        <v>7.16738449274263E-5</v>
      </c>
      <c r="J642" s="12">
        <f t="array" ref="J642:K643">MMULT(TRANSPOSE(D640:E640),D640:E640)</f>
        <v>5.3465644128999684E-4</v>
      </c>
      <c r="K642" s="12">
        <v>8.8123926590227028E-4</v>
      </c>
      <c r="L642" s="6">
        <f t="shared" ref="L642" si="3426">SQRT(H642)</f>
        <v>8.1969672338576272E-3</v>
      </c>
      <c r="M642" s="6">
        <f>0</f>
        <v>0</v>
      </c>
      <c r="N642" s="6">
        <f t="array" ref="N642:O643">MMULT(MMULT(MINVERSE(L642:M643),H642:I643),MINVERSE(L642:M643))</f>
        <v>1.0000000000000002</v>
      </c>
      <c r="O642" s="6">
        <v>0.60937547748740895</v>
      </c>
      <c r="P642" s="3">
        <f t="shared" ref="P642" si="3427">SQRT(B$3 + B$4*J640 + B$5*P640^2)</f>
        <v>8.6905980772610664E-3</v>
      </c>
      <c r="Q642" s="1">
        <f t="shared" ref="Q642" si="3428">Q640</f>
        <v>0</v>
      </c>
      <c r="R642" s="12">
        <f t="array" ref="R642:S643">MMULT(MMULT(P642:Q643,N642:O643),P642:Q643)</f>
        <v>7.5526494940493763E-5</v>
      </c>
      <c r="S642" s="12">
        <v>7.3975643727011334E-5</v>
      </c>
      <c r="T642" s="4" cm="1">
        <f t="array" ref="T642">-1/2*(IFERROR(2*LN(2*PI()) + LN(MDETERM(R642:S643)) + MMULT(MMULT(D642:E642,MINVERSE(R642:S643)),TRANSPOSE(D642:E642)),1000000000))</f>
        <v>7.3068616949007001</v>
      </c>
    </row>
    <row r="643" spans="1:20" x14ac:dyDescent="0.25">
      <c r="A643" s="9"/>
      <c r="B643" s="10"/>
      <c r="C643" s="10"/>
      <c r="D643" s="10"/>
      <c r="E643" s="10"/>
      <c r="F643" s="5"/>
      <c r="G643" s="5"/>
      <c r="H643" s="12">
        <v>7.16738449274263E-5</v>
      </c>
      <c r="I643" s="12">
        <v>2.0589464936132589E-4</v>
      </c>
      <c r="J643" s="12">
        <v>8.8123926590227028E-4</v>
      </c>
      <c r="K643" s="12">
        <v>1.4524890823240917E-3</v>
      </c>
      <c r="L643" s="6">
        <f>0</f>
        <v>0</v>
      </c>
      <c r="M643" s="6">
        <f t="shared" ref="M643" si="3429">SQRT(I643)</f>
        <v>1.4349029561657676E-2</v>
      </c>
      <c r="N643" s="6">
        <v>0.60937547748740895</v>
      </c>
      <c r="O643" s="6">
        <v>1.0000000000000002</v>
      </c>
      <c r="P643" s="1">
        <f t="shared" ref="P643" si="3430">P641</f>
        <v>0</v>
      </c>
      <c r="Q643" s="3">
        <f t="shared" ref="Q643" si="3431">SQRT(C$3 + C$4*K641 + C$5*Q641^2)</f>
        <v>1.3968639668541777E-2</v>
      </c>
      <c r="R643" s="12">
        <v>7.3975643727011321E-5</v>
      </c>
      <c r="S643" s="12">
        <v>1.9512289418955898E-4</v>
      </c>
    </row>
    <row r="644" spans="1:20" x14ac:dyDescent="0.25">
      <c r="A644" s="13">
        <f t="shared" ref="A644" si="3432">A642+1</f>
        <v>315</v>
      </c>
      <c r="B644" s="10" cm="1">
        <f t="array" ref="B644">INDEX(DCC_results!B$17:B$1274,$A644)</f>
        <v>3.4987037176874569E-3</v>
      </c>
      <c r="C644" s="10" cm="1">
        <f t="array" ref="C644">INDEX(DCC_results!C$17:C$1274,$A644)</f>
        <v>7.4441687344912744E-3</v>
      </c>
      <c r="D644" s="10">
        <f t="shared" ref="D644" si="3433">B644-B$2</f>
        <v>2.7525487806517486E-3</v>
      </c>
      <c r="E644" s="10">
        <f t="shared" ref="E644" si="3434">C644-C$2</f>
        <v>5.8411948541994153E-3</v>
      </c>
      <c r="F644" s="5">
        <f t="shared" ref="F644" si="3435">D644^2</f>
        <v>7.5765247898674281E-6</v>
      </c>
      <c r="G644" s="5">
        <f t="shared" ref="G644" si="3436">E644^2</f>
        <v>3.4119557324725727E-5</v>
      </c>
      <c r="H644" s="12">
        <f t="array" ref="H644:I645">(1-B$11-B$12)*F$4:G$5 + B$11*J642:K643 + B$12*H642:I643</f>
        <v>1.0252820900636307E-4</v>
      </c>
      <c r="I644" s="12">
        <v>1.3482361606992604E-4</v>
      </c>
      <c r="J644" s="12">
        <f t="array" ref="J644:K645">MMULT(TRANSPOSE(D642:E642),D642:E642)</f>
        <v>1.1210216153242113E-5</v>
      </c>
      <c r="K644" s="12">
        <v>1.9601088102331912E-6</v>
      </c>
      <c r="L644" s="6">
        <f t="shared" ref="L644" si="3437">SQRT(H644)</f>
        <v>1.0125621413343631E-2</v>
      </c>
      <c r="M644" s="6">
        <f>0</f>
        <v>0</v>
      </c>
      <c r="N644" s="6">
        <f t="array" ref="N644:O645">MMULT(MMULT(MINVERSE(L644:M645),H644:I645),MINVERSE(L644:M645))</f>
        <v>0.99999999999999978</v>
      </c>
      <c r="O644" s="6">
        <v>0.75520903807473772</v>
      </c>
      <c r="P644" s="3">
        <f t="shared" ref="P644" si="3438">SQRT(B$3 + B$4*J642 + B$5*P642^2)</f>
        <v>1.2081092922506925E-2</v>
      </c>
      <c r="Q644" s="1">
        <f t="shared" ref="Q644" si="3439">Q642</f>
        <v>0</v>
      </c>
      <c r="R644" s="12">
        <f t="array" ref="R644:S645">MMULT(MMULT(P644:Q645,N644:O645),P644:Q645)</f>
        <v>1.4595280620224686E-4</v>
      </c>
      <c r="S644" s="12">
        <v>1.632817094243258E-4</v>
      </c>
      <c r="T644" s="4" cm="1">
        <f t="array" ref="T644">-1/2*(IFERROR(2*LN(2*PI()) + LN(MDETERM(R644:S645)) + MMULT(MMULT(D644:E644,MINVERSE(R644:S645)),TRANSPOSE(D644:E644)),1000000000))</f>
        <v>6.9701068346979325</v>
      </c>
    </row>
    <row r="645" spans="1:20" x14ac:dyDescent="0.25">
      <c r="A645" s="9"/>
      <c r="B645" s="10"/>
      <c r="C645" s="10"/>
      <c r="D645" s="10"/>
      <c r="E645" s="10"/>
      <c r="F645" s="5"/>
      <c r="G645" s="5"/>
      <c r="H645" s="12">
        <v>1.3482361606992604E-4</v>
      </c>
      <c r="I645" s="12">
        <v>3.1085239189996758E-4</v>
      </c>
      <c r="J645" s="12">
        <v>1.9601088102331912E-6</v>
      </c>
      <c r="K645" s="12">
        <v>3.4272546536425361E-7</v>
      </c>
      <c r="L645" s="6">
        <f>0</f>
        <v>0</v>
      </c>
      <c r="M645" s="6">
        <f t="shared" ref="M645" si="3440">SQRT(I645)</f>
        <v>1.7631006548123326E-2</v>
      </c>
      <c r="N645" s="6">
        <v>0.75520903807473772</v>
      </c>
      <c r="O645" s="6">
        <v>1</v>
      </c>
      <c r="P645" s="1">
        <f t="shared" ref="P645" si="3441">P643</f>
        <v>0</v>
      </c>
      <c r="Q645" s="3">
        <f t="shared" ref="Q645" si="3442">SQRT(C$3 + C$4*K643 + C$5*Q643^2)</f>
        <v>1.789633640934063E-2</v>
      </c>
      <c r="R645" s="12">
        <v>1.632817094243258E-4</v>
      </c>
      <c r="S645" s="12">
        <v>3.2027885687629107E-4</v>
      </c>
    </row>
    <row r="646" spans="1:20" x14ac:dyDescent="0.25">
      <c r="A646" s="13">
        <f t="shared" ref="A646" si="3443">A644+1</f>
        <v>316</v>
      </c>
      <c r="B646" s="10" cm="1">
        <f t="array" ref="B646">INDEX(DCC_results!B$17:B$1274,$A646)</f>
        <v>3.3059095013543427E-3</v>
      </c>
      <c r="C646" s="10" cm="1">
        <f t="array" ref="C646">INDEX(DCC_results!C$17:C$1274,$A646)</f>
        <v>1.4876886699507264E-2</v>
      </c>
      <c r="D646" s="10">
        <f t="shared" ref="D646" si="3444">B646-B$2</f>
        <v>2.5597545643186344E-3</v>
      </c>
      <c r="E646" s="10">
        <f t="shared" ref="E646" si="3445">C646-C$2</f>
        <v>1.3273912819215404E-2</v>
      </c>
      <c r="F646" s="5">
        <f t="shared" ref="F646" si="3446">D646^2</f>
        <v>6.5523434295500816E-6</v>
      </c>
      <c r="G646" s="5">
        <f t="shared" ref="G646" si="3447">E646^2</f>
        <v>1.7619676153213105E-4</v>
      </c>
      <c r="H646" s="12">
        <f t="array" ref="H646:I647">(1-B$11-B$12)*F$4:G$5 + B$11*J644:K645 + B$12*H644:I645</f>
        <v>8.6144564449413852E-5</v>
      </c>
      <c r="I646" s="12">
        <v>1.0986950663878555E-4</v>
      </c>
      <c r="J646" s="12">
        <f t="array" ref="J646:K647">MMULT(TRANSPOSE(D644:E644),D644:E644)</f>
        <v>7.5765247898674281E-6</v>
      </c>
      <c r="K646" s="12">
        <v>1.6078173773475868E-5</v>
      </c>
      <c r="L646" s="6">
        <f t="shared" ref="L646" si="3448">SQRT(H646)</f>
        <v>9.2814096154309363E-3</v>
      </c>
      <c r="M646" s="6">
        <f>0</f>
        <v>0</v>
      </c>
      <c r="N646" s="6">
        <f t="array" ref="N646:O647">MMULT(MMULT(MINVERSE(L646:M647),H646:I647),MINVERSE(L646:M647))</f>
        <v>1.0000000000000002</v>
      </c>
      <c r="O646" s="6">
        <v>0.72029204476124542</v>
      </c>
      <c r="P646" s="3">
        <f t="shared" ref="P646" si="3449">SQRT(B$3 + B$4*J644 + B$5*P644^2)</f>
        <v>1.0775975585415251E-2</v>
      </c>
      <c r="Q646" s="1">
        <f t="shared" ref="Q646" si="3450">Q644</f>
        <v>0</v>
      </c>
      <c r="R646" s="12">
        <f t="array" ref="R646:S647">MMULT(MMULT(P646:Q647,N646:O647),P646:Q647)</f>
        <v>1.1612164981746558E-4</v>
      </c>
      <c r="S646" s="12">
        <v>1.3007577760194616E-4</v>
      </c>
      <c r="T646" s="4" cm="1">
        <f t="array" ref="T646">-1/2*(IFERROR(2*LN(2*PI()) + LN(MDETERM(R646:S647)) + MMULT(MMULT(D646:E646,MINVERSE(R646:S647)),TRANSPOSE(D646:E646)),1000000000))</f>
        <v>6.7182663432934175</v>
      </c>
    </row>
    <row r="647" spans="1:20" x14ac:dyDescent="0.25">
      <c r="A647" s="9"/>
      <c r="B647" s="10"/>
      <c r="C647" s="10"/>
      <c r="D647" s="10"/>
      <c r="E647" s="10"/>
      <c r="F647" s="5"/>
      <c r="G647" s="5"/>
      <c r="H647" s="12">
        <v>1.0986950663878555E-4</v>
      </c>
      <c r="I647" s="12">
        <v>2.7009045262319447E-4</v>
      </c>
      <c r="J647" s="12">
        <v>1.6078173773475868E-5</v>
      </c>
      <c r="K647" s="12">
        <v>3.4119557324725727E-5</v>
      </c>
      <c r="L647" s="6">
        <f>0</f>
        <v>0</v>
      </c>
      <c r="M647" s="6">
        <f t="shared" ref="M647" si="3451">SQRT(I647)</f>
        <v>1.6434428880347331E-2</v>
      </c>
      <c r="N647" s="6">
        <v>0.72029204476124542</v>
      </c>
      <c r="O647" s="6">
        <v>1.0000000000000002</v>
      </c>
      <c r="P647" s="1">
        <f t="shared" ref="P647" si="3452">P645</f>
        <v>0</v>
      </c>
      <c r="Q647" s="3">
        <f t="shared" ref="Q647" si="3453">SQRT(C$3 + C$4*K645 + C$5*Q645^2)</f>
        <v>1.6758348353835925E-2</v>
      </c>
      <c r="R647" s="12">
        <v>1.3007577760194616E-4</v>
      </c>
      <c r="S647" s="12">
        <v>2.8084223954851531E-4</v>
      </c>
    </row>
    <row r="648" spans="1:20" x14ac:dyDescent="0.25">
      <c r="A648" s="13">
        <f t="shared" ref="A648" si="3454">A646+1</f>
        <v>317</v>
      </c>
      <c r="B648" s="10" cm="1">
        <f t="array" ref="B648">INDEX(DCC_results!B$17:B$1274,$A648)</f>
        <v>8.8500442502215115E-4</v>
      </c>
      <c r="C648" s="10" cm="1">
        <f t="array" ref="C648">INDEX(DCC_results!C$17:C$1274,$A648)</f>
        <v>-1.1066886280287846E-2</v>
      </c>
      <c r="D648" s="10">
        <f t="shared" ref="D648" si="3455">B648-B$2</f>
        <v>1.3884948798644284E-4</v>
      </c>
      <c r="E648" s="10">
        <f t="shared" ref="E648" si="3456">C648-C$2</f>
        <v>-1.2669860160579706E-2</v>
      </c>
      <c r="F648" s="5">
        <f t="shared" ref="F648" si="3457">D648^2</f>
        <v>1.9279180314097334E-8</v>
      </c>
      <c r="G648" s="5">
        <f t="shared" ref="G648" si="3458">E648^2</f>
        <v>1.605253564886448E-4</v>
      </c>
      <c r="H648" s="12">
        <f t="array" ref="H648:I649">(1-B$11-B$12)*F$4:G$5 + B$11*J646:K647 + B$12*H646:I647</f>
        <v>7.4766597360937376E-5</v>
      </c>
      <c r="I648" s="12">
        <v>9.4053439140181212E-5</v>
      </c>
      <c r="J648" s="12">
        <f t="array" ref="J648:K649">MMULT(TRANSPOSE(D646:E646),D646:E646)</f>
        <v>6.5523434295500816E-6</v>
      </c>
      <c r="K648" s="12">
        <v>3.3977958925354266E-5</v>
      </c>
      <c r="L648" s="6">
        <f t="shared" ref="L648" si="3459">SQRT(H648)</f>
        <v>8.6467680297864693E-3</v>
      </c>
      <c r="M648" s="6">
        <f>0</f>
        <v>0</v>
      </c>
      <c r="N648" s="6">
        <f t="array" ref="N648:O649">MMULT(MMULT(MINVERSE(L648:M649),H648:I649),MINVERSE(L648:M649))</f>
        <v>1</v>
      </c>
      <c r="O648" s="6">
        <v>0.69481042822656336</v>
      </c>
      <c r="P648" s="3">
        <f t="shared" ref="P648" si="3460">SQRT(B$3 + B$4*J646 + B$5*P646^2)</f>
        <v>9.6748506084195704E-3</v>
      </c>
      <c r="Q648" s="1">
        <f t="shared" ref="Q648" si="3461">Q646</f>
        <v>0</v>
      </c>
      <c r="R648" s="12">
        <f t="array" ref="R648:S649">MMULT(MMULT(P648:Q649,N648:O649),P648:Q649)</f>
        <v>9.3602734295236529E-5</v>
      </c>
      <c r="S648" s="12">
        <v>1.0690435365562032E-4</v>
      </c>
      <c r="T648" s="4" cm="1">
        <f t="array" ref="T648">-1/2*(IFERROR(2*LN(2*PI()) + LN(MDETERM(R648:S649)) + MMULT(MMULT(D648:E648,MINVERSE(R648:S649)),TRANSPOSE(D648:E648)),1000000000))</f>
        <v>6.6420956208981732</v>
      </c>
    </row>
    <row r="649" spans="1:20" x14ac:dyDescent="0.25">
      <c r="A649" s="9"/>
      <c r="B649" s="10"/>
      <c r="C649" s="10"/>
      <c r="D649" s="10"/>
      <c r="E649" s="10"/>
      <c r="F649" s="5"/>
      <c r="G649" s="5"/>
      <c r="H649" s="12">
        <v>9.4053439140181212E-5</v>
      </c>
      <c r="I649" s="12">
        <v>2.4508068677114387E-4</v>
      </c>
      <c r="J649" s="12">
        <v>3.3977958925354266E-5</v>
      </c>
      <c r="K649" s="12">
        <v>1.7619676153213105E-4</v>
      </c>
      <c r="L649" s="6">
        <f>0</f>
        <v>0</v>
      </c>
      <c r="M649" s="6">
        <f t="shared" ref="M649" si="3462">SQRT(I649)</f>
        <v>1.5655053074683071E-2</v>
      </c>
      <c r="N649" s="6">
        <v>0.69481042822656336</v>
      </c>
      <c r="O649" s="6">
        <v>1</v>
      </c>
      <c r="P649" s="1">
        <f t="shared" ref="P649" si="3463">P647</f>
        <v>0</v>
      </c>
      <c r="Q649" s="3">
        <f t="shared" ref="Q649" si="3464">SQRT(C$3 + C$4*K647 + C$5*Q647^2)</f>
        <v>1.5903210094649206E-2</v>
      </c>
      <c r="R649" s="12">
        <v>1.0690435365562031E-4</v>
      </c>
      <c r="S649" s="12">
        <v>2.5291209131455243E-4</v>
      </c>
    </row>
    <row r="650" spans="1:20" x14ac:dyDescent="0.25">
      <c r="A650" s="13">
        <f t="shared" ref="A650" si="3465">A648+1</f>
        <v>318</v>
      </c>
      <c r="B650" s="10" cm="1">
        <f t="array" ref="B650">INDEX(DCC_results!B$17:B$1274,$A650)</f>
        <v>-1.1240108704340224E-2</v>
      </c>
      <c r="C650" s="10" cm="1">
        <f t="array" ref="C650">INDEX(DCC_results!C$17:C$1274,$A650)</f>
        <v>-8.2458424169689071E-3</v>
      </c>
      <c r="D650" s="10">
        <f t="shared" ref="D650" si="3466">B650-B$2</f>
        <v>-1.1986263641375932E-2</v>
      </c>
      <c r="E650" s="10">
        <f t="shared" ref="E650" si="3467">C650-C$2</f>
        <v>-9.8488162972607662E-3</v>
      </c>
      <c r="F650" s="5">
        <f t="shared" ref="F650" si="3468">D650^2</f>
        <v>1.4367051608057062E-4</v>
      </c>
      <c r="G650" s="5">
        <f t="shared" ref="G650" si="3469">E650^2</f>
        <v>9.6999182457189274E-5</v>
      </c>
      <c r="H650" s="12">
        <f t="array" ref="H650:I651">(1-B$11-B$12)*F$4:G$5 + B$11*J648:K649 + B$12*H648:I649</f>
        <v>6.6980420543068806E-5</v>
      </c>
      <c r="I650" s="12">
        <v>8.4718666238556956E-5</v>
      </c>
      <c r="J650" s="12">
        <f t="array" ref="J650:K651">MMULT(TRANSPOSE(D648:E648),D648:E648)</f>
        <v>1.9279180314097334E-8</v>
      </c>
      <c r="K650" s="12">
        <v>-1.7592035961563226E-6</v>
      </c>
      <c r="L650" s="6">
        <f t="shared" ref="L650" si="3470">SQRT(H650)</f>
        <v>8.1841566787952437E-3</v>
      </c>
      <c r="M650" s="6">
        <f>0</f>
        <v>0</v>
      </c>
      <c r="N650" s="6">
        <f t="array" ref="N650:O651">MMULT(MMULT(MINVERSE(L650:M651),H650:I651),MINVERSE(L650:M651))</f>
        <v>1.0000000000000002</v>
      </c>
      <c r="O650" s="6">
        <v>0.66946868087739497</v>
      </c>
      <c r="P650" s="3">
        <f t="shared" ref="P650" si="3471">SQRT(B$3 + B$4*J648 + B$5*P648^2)</f>
        <v>8.7676568864842562E-3</v>
      </c>
      <c r="Q650" s="1">
        <f t="shared" ref="Q650" si="3472">Q648</f>
        <v>0</v>
      </c>
      <c r="R650" s="12">
        <f t="array" ref="R650:S651">MMULT(MMULT(P650:Q651,N650:O651),P650:Q651)</f>
        <v>7.6871807279114816E-5</v>
      </c>
      <c r="S650" s="12">
        <v>9.175908509607007E-5</v>
      </c>
      <c r="T650" s="4" cm="1">
        <f t="array" ref="T650">-1/2*(IFERROR(2*LN(2*PI()) + LN(MDETERM(R650:S651)) + MMULT(MMULT(D650:E650,MINVERSE(R650:S651)),TRANSPOSE(D650:E650)),1000000000))</f>
        <v>6.3462776494396849</v>
      </c>
    </row>
    <row r="651" spans="1:20" x14ac:dyDescent="0.25">
      <c r="A651" s="9"/>
      <c r="B651" s="10"/>
      <c r="C651" s="10"/>
      <c r="D651" s="10"/>
      <c r="E651" s="10"/>
      <c r="F651" s="5"/>
      <c r="G651" s="5"/>
      <c r="H651" s="12">
        <v>8.4718666238556956E-5</v>
      </c>
      <c r="I651" s="12">
        <v>2.3908361866740345E-4</v>
      </c>
      <c r="J651" s="12">
        <v>-1.7592035961563226E-6</v>
      </c>
      <c r="K651" s="12">
        <v>1.605253564886448E-4</v>
      </c>
      <c r="L651" s="6">
        <f>0</f>
        <v>0</v>
      </c>
      <c r="M651" s="6">
        <f t="shared" ref="M651" si="3473">SQRT(I651)</f>
        <v>1.5462329018210791E-2</v>
      </c>
      <c r="N651" s="6">
        <v>0.66946868087739497</v>
      </c>
      <c r="O651" s="6">
        <v>0.99999999999999989</v>
      </c>
      <c r="P651" s="1">
        <f t="shared" ref="P651" si="3474">P649</f>
        <v>0</v>
      </c>
      <c r="Q651" s="3">
        <f t="shared" ref="Q651" si="3475">SQRT(C$3 + C$4*K649 + C$5*Q649^2)</f>
        <v>1.5632745737650056E-2</v>
      </c>
      <c r="R651" s="12">
        <v>9.1759085096070083E-5</v>
      </c>
      <c r="S651" s="12">
        <v>2.4438273929801595E-4</v>
      </c>
    </row>
    <row r="652" spans="1:20" x14ac:dyDescent="0.25">
      <c r="A652" s="13">
        <f t="shared" ref="A652" si="3476">A650+1</f>
        <v>319</v>
      </c>
      <c r="B652" s="10" cm="1">
        <f t="array" ref="B652">INDEX(DCC_results!B$17:B$1274,$A652)</f>
        <v>5.0523933187149872E-3</v>
      </c>
      <c r="C652" s="10" cm="1">
        <f t="array" ref="C652">INDEX(DCC_results!C$17:C$1274,$A652)</f>
        <v>8.9086409977223724E-4</v>
      </c>
      <c r="D652" s="10">
        <f t="shared" ref="D652" si="3477">B652-B$2</f>
        <v>4.3062383816792789E-3</v>
      </c>
      <c r="E652" s="10">
        <f t="shared" ref="E652" si="3478">C652-C$2</f>
        <v>-7.1210978051962229E-4</v>
      </c>
      <c r="F652" s="5">
        <f t="shared" ref="F652" si="3479">D652^2</f>
        <v>1.8543688999847775E-5</v>
      </c>
      <c r="G652" s="5">
        <f t="shared" ref="G652" si="3480">E652^2</f>
        <v>5.0710033951170461E-7</v>
      </c>
      <c r="H652" s="12">
        <f t="array" ref="H652:I653">(1-B$11-B$12)*F$4:G$5 + B$11*J650:K651 + B$12*H650:I651</f>
        <v>6.1202925251596166E-5</v>
      </c>
      <c r="I652" s="12">
        <v>7.5642579015287653E-5</v>
      </c>
      <c r="J652" s="12">
        <f t="array" ref="J652:K653">MMULT(TRANSPOSE(D650:E650),D650:E650)</f>
        <v>1.4367051608057062E-4</v>
      </c>
      <c r="K652" s="12">
        <v>1.1805050869444746E-4</v>
      </c>
      <c r="L652" s="6">
        <f t="shared" ref="L652" si="3481">SQRT(H652)</f>
        <v>7.8232298478055837E-3</v>
      </c>
      <c r="M652" s="6">
        <f>0</f>
        <v>0</v>
      </c>
      <c r="N652" s="6">
        <f t="array" ref="N652:O653">MMULT(MMULT(MINVERSE(L652:M653),H652:I653),MINVERSE(L652:M653))</f>
        <v>0.99999999999999978</v>
      </c>
      <c r="O652" s="6">
        <v>0.63233158429071068</v>
      </c>
      <c r="P652" s="3">
        <f t="shared" ref="P652" si="3482">SQRT(B$3 + B$4*J650 + B$5*P650^2)</f>
        <v>7.9712456728202909E-3</v>
      </c>
      <c r="Q652" s="1">
        <f t="shared" ref="Q652" si="3483">Q650</f>
        <v>0</v>
      </c>
      <c r="R652" s="12">
        <f t="array" ref="R652:S653">MMULT(MMULT(P652:Q653,N652:O653),P652:Q653)</f>
        <v>6.3540757576456203E-5</v>
      </c>
      <c r="S652" s="12">
        <v>7.745843735675242E-5</v>
      </c>
      <c r="T652" s="4" cm="1">
        <f t="array" ref="T652">-1/2*(IFERROR(2*LN(2*PI()) + LN(MDETERM(R652:S653)) + MMULT(MMULT(D652:E652,MINVERSE(R652:S653)),TRANSPOSE(D652:E652)),1000000000))</f>
        <v>7.1535324309434998</v>
      </c>
    </row>
    <row r="653" spans="1:20" x14ac:dyDescent="0.25">
      <c r="A653" s="9"/>
      <c r="B653" s="10"/>
      <c r="C653" s="10"/>
      <c r="D653" s="10"/>
      <c r="E653" s="10"/>
      <c r="F653" s="5"/>
      <c r="G653" s="5"/>
      <c r="H653" s="12">
        <v>7.5642579015287653E-5</v>
      </c>
      <c r="I653" s="12">
        <v>2.3381411495031044E-4</v>
      </c>
      <c r="J653" s="12">
        <v>1.1805050869444746E-4</v>
      </c>
      <c r="K653" s="12">
        <v>9.6999182457189274E-5</v>
      </c>
      <c r="L653" s="6">
        <f>0</f>
        <v>0</v>
      </c>
      <c r="M653" s="6">
        <f t="shared" ref="M653" si="3484">SQRT(I653)</f>
        <v>1.5290981490745139E-2</v>
      </c>
      <c r="N653" s="6">
        <v>0.63233158429071068</v>
      </c>
      <c r="O653" s="6">
        <v>1</v>
      </c>
      <c r="P653" s="1">
        <f t="shared" ref="P653" si="3485">P651</f>
        <v>0</v>
      </c>
      <c r="Q653" s="3">
        <f t="shared" ref="Q653" si="3486">SQRT(C$3 + C$4*K651 + C$5*Q651^2)</f>
        <v>1.5367303273702023E-2</v>
      </c>
      <c r="R653" s="12">
        <v>7.7458437356752406E-5</v>
      </c>
      <c r="S653" s="12">
        <v>2.3615400990593293E-4</v>
      </c>
    </row>
    <row r="654" spans="1:20" x14ac:dyDescent="0.25">
      <c r="A654" s="13">
        <f t="shared" ref="A654" si="3487">A652+1</f>
        <v>320</v>
      </c>
      <c r="B654" s="10" cm="1">
        <f t="array" ref="B654">INDEX(DCC_results!B$17:B$1274,$A654)</f>
        <v>1.5583684385145347E-4</v>
      </c>
      <c r="C654" s="10" cm="1">
        <f t="array" ref="C654">INDEX(DCC_results!C$17:C$1274,$A654)</f>
        <v>4.9442244879660535E-4</v>
      </c>
      <c r="D654" s="10">
        <f t="shared" ref="D654" si="3488">B654-B$2</f>
        <v>-5.9031809318425485E-4</v>
      </c>
      <c r="E654" s="10">
        <f t="shared" ref="E654" si="3489">C654-C$2</f>
        <v>-1.1085514314952542E-3</v>
      </c>
      <c r="F654" s="5">
        <f t="shared" ref="F654" si="3490">D654^2</f>
        <v>3.4847545114069458E-7</v>
      </c>
      <c r="G654" s="5">
        <f t="shared" ref="G654" si="3491">E654^2</f>
        <v>1.2288862762701772E-6</v>
      </c>
      <c r="H654" s="12">
        <f t="array" ref="H654:I655">(1-B$11-B$12)*F$4:G$5 + B$11*J652:K653 + B$12*H652:I653</f>
        <v>6.8354790092948331E-5</v>
      </c>
      <c r="I654" s="12">
        <v>7.8723507314506347E-5</v>
      </c>
      <c r="J654" s="12">
        <f t="array" ref="J654:K655">MMULT(TRANSPOSE(D652:E652),D652:E652)</f>
        <v>1.8543688999847775E-5</v>
      </c>
      <c r="K654" s="12">
        <v>-3.0665144688428047E-6</v>
      </c>
      <c r="L654" s="6">
        <f t="shared" ref="L654" si="3492">SQRT(H654)</f>
        <v>8.2676955733111228E-3</v>
      </c>
      <c r="M654" s="6">
        <f>0</f>
        <v>0</v>
      </c>
      <c r="N654" s="6">
        <f t="array" ref="N654:O655">MMULT(MMULT(MINVERSE(L654:M655),H654:I655),MINVERSE(L654:M655))</f>
        <v>1</v>
      </c>
      <c r="O654" s="6">
        <v>0.63429315127417152</v>
      </c>
      <c r="P654" s="3">
        <f t="shared" ref="P654" si="3493">SQRT(B$3 + B$4*J652 + B$5*P652^2)</f>
        <v>8.7258219117265657E-3</v>
      </c>
      <c r="Q654" s="1">
        <f t="shared" ref="Q654" si="3494">Q652</f>
        <v>0</v>
      </c>
      <c r="R654" s="12">
        <f t="array" ref="R654:S655">MMULT(MMULT(P654:Q655,N654:O655),P654:Q655)</f>
        <v>7.6139968035167458E-5</v>
      </c>
      <c r="S654" s="12">
        <v>8.2763290719347542E-5</v>
      </c>
      <c r="T654" s="4" cm="1">
        <f t="array" ref="T654">-1/2*(IFERROR(2*LN(2*PI()) + LN(MDETERM(R654:S655)) + MMULT(MMULT(D654:E654,MINVERSE(R654:S655)),TRANSPOSE(D654:E654)),1000000000))</f>
        <v>7.3606573336050554</v>
      </c>
    </row>
    <row r="655" spans="1:20" x14ac:dyDescent="0.25">
      <c r="A655" s="9"/>
      <c r="B655" s="10"/>
      <c r="C655" s="10"/>
      <c r="D655" s="10"/>
      <c r="E655" s="10"/>
      <c r="F655" s="5"/>
      <c r="G655" s="5"/>
      <c r="H655" s="12">
        <v>7.8723507314506347E-5</v>
      </c>
      <c r="I655" s="12">
        <v>2.2535119792331033E-4</v>
      </c>
      <c r="J655" s="12">
        <v>-3.0665144688428047E-6</v>
      </c>
      <c r="K655" s="12">
        <v>5.0710033951170461E-7</v>
      </c>
      <c r="L655" s="6">
        <f>0</f>
        <v>0</v>
      </c>
      <c r="M655" s="6">
        <f t="shared" ref="M655" si="3495">SQRT(I655)</f>
        <v>1.5011702032857911E-2</v>
      </c>
      <c r="N655" s="6">
        <v>0.63429315127417163</v>
      </c>
      <c r="O655" s="6">
        <v>1</v>
      </c>
      <c r="P655" s="1">
        <f t="shared" ref="P655" si="3496">P653</f>
        <v>0</v>
      </c>
      <c r="Q655" s="3">
        <f t="shared" ref="Q655" si="3497">SQRT(C$3 + C$4*K653 + C$5*Q653^2)</f>
        <v>1.4953449311660507E-2</v>
      </c>
      <c r="R655" s="12">
        <v>8.2763290719347542E-5</v>
      </c>
      <c r="S655" s="12">
        <v>2.236056463164001E-4</v>
      </c>
    </row>
    <row r="656" spans="1:20" x14ac:dyDescent="0.25">
      <c r="A656" s="13">
        <f t="shared" ref="A656" si="3498">A654+1</f>
        <v>321</v>
      </c>
      <c r="B656" s="10" cm="1">
        <f t="array" ref="B656">INDEX(DCC_results!B$17:B$1274,$A656)</f>
        <v>1.6395502545776264E-2</v>
      </c>
      <c r="C656" s="10" cm="1">
        <f t="array" ref="C656">INDEX(DCC_results!C$17:C$1274,$A656)</f>
        <v>1.0773984382722146E-2</v>
      </c>
      <c r="D656" s="10">
        <f t="shared" ref="D656" si="3499">B656-B$2</f>
        <v>1.5649347608740555E-2</v>
      </c>
      <c r="E656" s="10">
        <f t="shared" ref="E656" si="3500">C656-C$2</f>
        <v>9.1710105024302869E-3</v>
      </c>
      <c r="F656" s="5">
        <f t="shared" ref="F656" si="3501">D656^2</f>
        <v>2.4490208057919373E-4</v>
      </c>
      <c r="G656" s="5">
        <f t="shared" ref="G656" si="3502">E656^2</f>
        <v>8.4107433635686617E-5</v>
      </c>
      <c r="H656" s="12">
        <f t="array" ref="H656:I657">(1-B$11-B$12)*F$4:G$5 + B$11*J654:K655 + B$12*H654:I655</f>
        <v>6.3560841384879393E-5</v>
      </c>
      <c r="I656" s="12">
        <v>7.1480835603082103E-5</v>
      </c>
      <c r="J656" s="12">
        <f t="array" ref="J656:K657">MMULT(TRANSPOSE(D654:E654),D654:E654)</f>
        <v>3.4847545114069458E-7</v>
      </c>
      <c r="K656" s="12">
        <v>6.5439796723695458E-7</v>
      </c>
      <c r="L656" s="6">
        <f t="shared" ref="L656" si="3503">SQRT(H656)</f>
        <v>7.9725053392819614E-3</v>
      </c>
      <c r="M656" s="6">
        <f>0</f>
        <v>0</v>
      </c>
      <c r="N656" s="6">
        <f t="array" ref="N656:O657">MMULT(MMULT(MINVERSE(L656:M657),H656:I657),MINVERSE(L656:M657))</f>
        <v>1.0000000000000002</v>
      </c>
      <c r="O656" s="6">
        <v>0.61551225745490989</v>
      </c>
      <c r="P656" s="3">
        <f t="shared" ref="P656" si="3504">SQRT(B$3 + B$4*J654 + B$5*P654^2)</f>
        <v>8.1173871663874232E-3</v>
      </c>
      <c r="Q656" s="1">
        <f t="shared" ref="Q656" si="3505">Q654</f>
        <v>0</v>
      </c>
      <c r="R656" s="12">
        <f t="array" ref="R656:S657">MMULT(MMULT(P656:Q657,N656:O657),P656:Q657)</f>
        <v>6.5891974409031256E-5</v>
      </c>
      <c r="S656" s="12">
        <v>7.1450695613964354E-5</v>
      </c>
      <c r="T656" s="4" cm="1">
        <f t="array" ref="T656">-1/2*(IFERROR(2*LN(2*PI()) + LN(MDETERM(R656:S657)) + MMULT(MMULT(D656:E656,MINVERSE(R656:S657)),TRANSPOSE(D656:E656)),1000000000))</f>
        <v>5.3636760278915379</v>
      </c>
    </row>
    <row r="657" spans="1:20" x14ac:dyDescent="0.25">
      <c r="A657" s="9"/>
      <c r="B657" s="10"/>
      <c r="C657" s="10"/>
      <c r="D657" s="10"/>
      <c r="E657" s="10"/>
      <c r="F657" s="5"/>
      <c r="G657" s="5"/>
      <c r="H657" s="12">
        <v>7.1480835603082103E-5</v>
      </c>
      <c r="I657" s="12">
        <v>2.1218573914140378E-4</v>
      </c>
      <c r="J657" s="12">
        <v>6.5439796723695458E-7</v>
      </c>
      <c r="K657" s="12">
        <v>1.2288862762701772E-6</v>
      </c>
      <c r="L657" s="6">
        <f>0</f>
        <v>0</v>
      </c>
      <c r="M657" s="6">
        <f t="shared" ref="M657" si="3506">SQRT(I657)</f>
        <v>1.4566596690421678E-2</v>
      </c>
      <c r="N657" s="6">
        <v>0.61551225745491001</v>
      </c>
      <c r="O657" s="6">
        <v>1</v>
      </c>
      <c r="P657" s="1">
        <f t="shared" ref="P657" si="3507">P655</f>
        <v>0</v>
      </c>
      <c r="Q657" s="3">
        <f t="shared" ref="Q657" si="3508">SQRT(C$3 + C$4*K655 + C$5*Q655^2)</f>
        <v>1.430057482592911E-2</v>
      </c>
      <c r="R657" s="12">
        <v>7.1450695613964381E-5</v>
      </c>
      <c r="S657" s="12">
        <v>2.0450644035199738E-4</v>
      </c>
    </row>
    <row r="658" spans="1:20" x14ac:dyDescent="0.25">
      <c r="A658" s="13">
        <f t="shared" ref="A658" si="3509">A656+1</f>
        <v>322</v>
      </c>
      <c r="B658" s="10" cm="1">
        <f t="array" ref="B658">INDEX(DCC_results!B$17:B$1274,$A658)</f>
        <v>-1.2610091039911842E-3</v>
      </c>
      <c r="C658" s="10" cm="1">
        <f t="array" ref="C658">INDEX(DCC_results!C$17:C$1274,$A658)</f>
        <v>2.5424602956207742E-3</v>
      </c>
      <c r="D658" s="10">
        <f t="shared" ref="D658" si="3510">B658-B$2</f>
        <v>-2.0071640410268925E-3</v>
      </c>
      <c r="E658" s="10">
        <f t="shared" ref="E658" si="3511">C658-C$2</f>
        <v>9.3948641532891472E-4</v>
      </c>
      <c r="F658" s="5">
        <f t="shared" ref="F658" si="3512">D658^2</f>
        <v>4.028707487591405E-6</v>
      </c>
      <c r="G658" s="5">
        <f t="shared" ref="G658" si="3513">E658^2</f>
        <v>8.8263472458757404E-7</v>
      </c>
      <c r="H658" s="12">
        <f t="array" ref="H658:I659">(1-B$11-B$12)*F$4:G$5 + B$11*J656:K657 + B$12*H656:I657</f>
        <v>5.8911905672943575E-5</v>
      </c>
      <c r="I658" s="12">
        <v>6.6861367916095995E-5</v>
      </c>
      <c r="J658" s="12">
        <f t="array" ref="J658:K659">MMULT(TRANSPOSE(D656:E656),D656:E656)</f>
        <v>2.4490208057919373E-4</v>
      </c>
      <c r="K658" s="12">
        <v>1.4352033127594194E-4</v>
      </c>
      <c r="L658" s="6">
        <f t="shared" ref="L658" si="3514">SQRT(H658)</f>
        <v>7.6754091534551811E-3</v>
      </c>
      <c r="M658" s="6">
        <f>0</f>
        <v>0</v>
      </c>
      <c r="N658" s="6">
        <f t="array" ref="N658:O659">MMULT(MMULT(MINVERSE(L658:M659),H658:I659),MINVERSE(L658:M659))</f>
        <v>0.99999999999999967</v>
      </c>
      <c r="O658" s="6">
        <v>0.61091420081463055</v>
      </c>
      <c r="P658" s="3">
        <f t="shared" ref="P658" si="3515">SQRT(B$3 + B$4*J656 + B$5*P656^2)</f>
        <v>7.4506578420122007E-3</v>
      </c>
      <c r="Q658" s="1">
        <f t="shared" ref="Q658" si="3516">Q656</f>
        <v>0</v>
      </c>
      <c r="R658" s="12">
        <f t="array" ref="R658:S659">MMULT(MMULT(P658:Q659,N658:O659),P658:Q659)</f>
        <v>5.5512302278737881E-5</v>
      </c>
      <c r="S658" s="12">
        <v>6.2656904796706042E-5</v>
      </c>
      <c r="T658" s="4" cm="1">
        <f t="array" ref="T658">-1/2*(IFERROR(2*LN(2*PI()) + LN(MDETERM(R658:S659)) + MMULT(MMULT(D658:E658,MINVERSE(R658:S659)),TRANSPOSE(D658:E658)),1000000000))</f>
        <v>7.501208159883598</v>
      </c>
    </row>
    <row r="659" spans="1:20" x14ac:dyDescent="0.25">
      <c r="A659" s="9"/>
      <c r="B659" s="10"/>
      <c r="C659" s="10"/>
      <c r="D659" s="10"/>
      <c r="E659" s="10"/>
      <c r="F659" s="5"/>
      <c r="G659" s="5"/>
      <c r="H659" s="12">
        <v>6.6861367916095995E-5</v>
      </c>
      <c r="I659" s="12">
        <v>2.0332323111524754E-4</v>
      </c>
      <c r="J659" s="12">
        <v>1.4352033127594194E-4</v>
      </c>
      <c r="K659" s="12">
        <v>8.4107433635686617E-5</v>
      </c>
      <c r="L659" s="6">
        <f>0</f>
        <v>0</v>
      </c>
      <c r="M659" s="6">
        <f t="shared" ref="M659" si="3517">SQRT(I659)</f>
        <v>1.4259145525424991E-2</v>
      </c>
      <c r="N659" s="6">
        <v>0.61091420081463066</v>
      </c>
      <c r="O659" s="6">
        <v>1.0000000000000002</v>
      </c>
      <c r="P659" s="1">
        <f t="shared" ref="P659" si="3518">P657</f>
        <v>0</v>
      </c>
      <c r="Q659" s="3">
        <f t="shared" ref="Q659" si="3519">SQRT(C$3 + C$4*K657 + C$5*Q657^2)</f>
        <v>1.3765566762798614E-2</v>
      </c>
      <c r="R659" s="12">
        <v>6.2656904796706055E-5</v>
      </c>
      <c r="S659" s="12">
        <v>1.8949082830106598E-4</v>
      </c>
    </row>
    <row r="660" spans="1:20" x14ac:dyDescent="0.25">
      <c r="A660" s="13">
        <f t="shared" ref="A660" si="3520">A658+1</f>
        <v>323</v>
      </c>
      <c r="B660" s="10" cm="1">
        <f t="array" ref="B660">INDEX(DCC_results!B$17:B$1274,$A660)</f>
        <v>-1.8369610425620353E-3</v>
      </c>
      <c r="C660" s="10" cm="1">
        <f t="array" ref="C660">INDEX(DCC_results!C$17:C$1274,$A660)</f>
        <v>2.0093680066081809E-2</v>
      </c>
      <c r="D660" s="10">
        <f t="shared" ref="D660" si="3521">B660-B$2</f>
        <v>-2.5831159795977436E-3</v>
      </c>
      <c r="E660" s="10">
        <f t="shared" ref="E660" si="3522">C660-C$2</f>
        <v>1.8490706185789949E-2</v>
      </c>
      <c r="F660" s="5">
        <f t="shared" ref="F660" si="3523">D660^2</f>
        <v>6.6724881640532105E-6</v>
      </c>
      <c r="G660" s="5">
        <f t="shared" ref="G660" si="3524">E660^2</f>
        <v>3.4190621524921066E-4</v>
      </c>
      <c r="H660" s="12">
        <f t="array" ref="H660:I661">(1-B$11-B$12)*F$4:G$5 + B$11*J658:K659 + B$12*H658:I659</f>
        <v>7.4600757403368915E-5</v>
      </c>
      <c r="I660" s="12">
        <v>7.4737173320803415E-5</v>
      </c>
      <c r="J660" s="12">
        <f t="array" ref="J660:K661">MMULT(TRANSPOSE(D658:E658),D658:E658)</f>
        <v>4.028707487591405E-6</v>
      </c>
      <c r="K660" s="12">
        <v>-1.885703349881454E-6</v>
      </c>
      <c r="L660" s="6">
        <f t="shared" ref="L660" si="3525">SQRT(H660)</f>
        <v>8.6371729983466764E-3</v>
      </c>
      <c r="M660" s="6">
        <f>0</f>
        <v>0</v>
      </c>
      <c r="N660" s="6">
        <f t="array" ref="N660:O661">MMULT(MMULT(MINVERSE(L660:M661),H660:I661),MINVERSE(L660:M661))</f>
        <v>1</v>
      </c>
      <c r="O660" s="6">
        <v>0.60626883530775788</v>
      </c>
      <c r="P660" s="3">
        <f t="shared" ref="P660" si="3526">SQRT(B$3 + B$4*J658 + B$5*P658^2)</f>
        <v>9.2749057320299835E-3</v>
      </c>
      <c r="Q660" s="1">
        <f t="shared" ref="Q660" si="3527">Q658</f>
        <v>0</v>
      </c>
      <c r="R660" s="12">
        <f t="array" ref="R660:S661">MMULT(MMULT(P660:Q661,N660:O661),P660:Q661)</f>
        <v>8.6023876338042646E-5</v>
      </c>
      <c r="S660" s="12">
        <v>7.6590466867472792E-5</v>
      </c>
      <c r="T660" s="4" cm="1">
        <f t="array" ref="T660">-1/2*(IFERROR(2*LN(2*PI()) + LN(MDETERM(R660:S661)) + MMULT(MMULT(D660:E660,MINVERSE(R660:S661)),TRANSPOSE(D660:E660)),1000000000))</f>
        <v>5.487055472954772</v>
      </c>
    </row>
    <row r="661" spans="1:20" x14ac:dyDescent="0.25">
      <c r="A661" s="9"/>
      <c r="B661" s="10"/>
      <c r="C661" s="10"/>
      <c r="D661" s="10"/>
      <c r="E661" s="10"/>
      <c r="F661" s="5"/>
      <c r="G661" s="5"/>
      <c r="H661" s="12">
        <v>7.4737173320803415E-5</v>
      </c>
      <c r="I661" s="12">
        <v>2.0370402523932151E-4</v>
      </c>
      <c r="J661" s="12">
        <v>-1.885703349881454E-6</v>
      </c>
      <c r="K661" s="12">
        <v>8.8263472458757404E-7</v>
      </c>
      <c r="L661" s="6">
        <f>0</f>
        <v>0</v>
      </c>
      <c r="M661" s="6">
        <f t="shared" ref="M661" si="3528">SQRT(I661)</f>
        <v>1.4272491907138063E-2</v>
      </c>
      <c r="N661" s="6">
        <v>0.60626883530775788</v>
      </c>
      <c r="O661" s="6">
        <v>1.0000000000000002</v>
      </c>
      <c r="P661" s="1">
        <f t="shared" ref="P661" si="3529">P659</f>
        <v>0</v>
      </c>
      <c r="Q661" s="3">
        <f t="shared" ref="Q661" si="3530">SQRT(C$3 + C$4*K659 + C$5*Q659^2)</f>
        <v>1.3620716958478976E-2</v>
      </c>
      <c r="R661" s="12">
        <v>7.6590466867472792E-5</v>
      </c>
      <c r="S661" s="12">
        <v>1.8552393046299682E-4</v>
      </c>
    </row>
    <row r="662" spans="1:20" x14ac:dyDescent="0.25">
      <c r="A662" s="13">
        <f t="shared" ref="A662" si="3531">A660+1</f>
        <v>324</v>
      </c>
      <c r="B662" s="10" cm="1">
        <f t="array" ref="B662">INDEX(DCC_results!B$17:B$1274,$A662)</f>
        <v>5.6003928707841766E-3</v>
      </c>
      <c r="C662" s="10" cm="1">
        <f t="array" ref="C662">INDEX(DCC_results!C$17:C$1274,$A662)</f>
        <v>1.3291260279212125E-2</v>
      </c>
      <c r="D662" s="10">
        <f t="shared" ref="D662" si="3532">B662-B$2</f>
        <v>4.8542379337484683E-3</v>
      </c>
      <c r="E662" s="10">
        <f t="shared" ref="E662" si="3533">C662-C$2</f>
        <v>1.1688286398920266E-2</v>
      </c>
      <c r="F662" s="5">
        <f t="shared" ref="F662" si="3534">D662^2</f>
        <v>2.3563625917442599E-5</v>
      </c>
      <c r="G662" s="5">
        <f t="shared" ref="G662" si="3535">E662^2</f>
        <v>1.3661603894318447E-4</v>
      </c>
      <c r="H662" s="12">
        <f t="array" ref="H662:I663">(1-B$11-B$12)*F$4:G$5 + B$11*J660:K661 + B$12*H660:I661</f>
        <v>6.6673686923547331E-5</v>
      </c>
      <c r="I662" s="12">
        <v>6.8871503756268279E-5</v>
      </c>
      <c r="J662" s="12">
        <f t="array" ref="J662:K663">MMULT(TRANSPOSE(D660:E660),D660:E660)</f>
        <v>6.6724881640532105E-6</v>
      </c>
      <c r="K662" s="12">
        <v>-4.7763638622560863E-5</v>
      </c>
      <c r="L662" s="6">
        <f t="shared" ref="L662" si="3536">SQRT(H662)</f>
        <v>8.1653956991408153E-3</v>
      </c>
      <c r="M662" s="6">
        <f>0</f>
        <v>0</v>
      </c>
      <c r="N662" s="6">
        <f t="array" ref="N662:O663">MMULT(MMULT(MINVERSE(L662:M663),H662:I663),MINVERSE(L662:M663))</f>
        <v>1</v>
      </c>
      <c r="O662" s="6">
        <v>0.60009849711696317</v>
      </c>
      <c r="P662" s="3">
        <f t="shared" ref="P662" si="3537">SQRT(B$3 + B$4*J660 + B$5*P660^2)</f>
        <v>8.4202741912895052E-3</v>
      </c>
      <c r="Q662" s="1">
        <f t="shared" ref="Q662" si="3538">Q660</f>
        <v>0</v>
      </c>
      <c r="R662" s="12">
        <f t="array" ref="R662:S663">MMULT(MMULT(P662:Q663,N662:O663),P662:Q663)</f>
        <v>7.0901017456496133E-5</v>
      </c>
      <c r="S662" s="12">
        <v>6.6742699939832242E-5</v>
      </c>
      <c r="T662" s="4" cm="1">
        <f t="array" ref="T662">-1/2*(IFERROR(2*LN(2*PI()) + LN(MDETERM(R662:S663)) + MMULT(MMULT(D662:E662,MINVERSE(R662:S663)),TRANSPOSE(D662:E662)),1000000000))</f>
        <v>7.096220831012733</v>
      </c>
    </row>
    <row r="663" spans="1:20" x14ac:dyDescent="0.25">
      <c r="A663" s="9"/>
      <c r="B663" s="10"/>
      <c r="C663" s="10"/>
      <c r="D663" s="10"/>
      <c r="E663" s="10"/>
      <c r="F663" s="5"/>
      <c r="G663" s="5"/>
      <c r="H663" s="12">
        <v>6.8871503756268279E-5</v>
      </c>
      <c r="I663" s="12">
        <v>1.97551158784059E-4</v>
      </c>
      <c r="J663" s="12">
        <v>-4.7763638622560863E-5</v>
      </c>
      <c r="K663" s="12">
        <v>3.4190621524921066E-4</v>
      </c>
      <c r="L663" s="6">
        <f>0</f>
        <v>0</v>
      </c>
      <c r="M663" s="6">
        <f t="shared" ref="M663" si="3539">SQRT(I663)</f>
        <v>1.4055289352555464E-2</v>
      </c>
      <c r="N663" s="6">
        <v>0.60009849711696317</v>
      </c>
      <c r="O663" s="6">
        <v>1</v>
      </c>
      <c r="P663" s="1">
        <f t="shared" ref="P663" si="3540">P661</f>
        <v>0</v>
      </c>
      <c r="Q663" s="3">
        <f t="shared" ref="Q663" si="3541">SQRT(C$3 + C$4*K661 + C$5*Q661^2)</f>
        <v>1.3208545552541693E-2</v>
      </c>
      <c r="R663" s="12">
        <v>6.6742699939832255E-5</v>
      </c>
      <c r="S663" s="12">
        <v>1.7446567561356895E-4</v>
      </c>
    </row>
    <row r="664" spans="1:20" x14ac:dyDescent="0.25">
      <c r="A664" s="13">
        <f t="shared" ref="A664" si="3542">A662+1</f>
        <v>325</v>
      </c>
      <c r="B664" s="10" cm="1">
        <f t="array" ref="B664">INDEX(DCC_results!B$17:B$1274,$A664)</f>
        <v>6.5952387999328455E-3</v>
      </c>
      <c r="C664" s="10" cm="1">
        <f t="array" ref="C664">INDEX(DCC_results!C$17:C$1274,$A664)</f>
        <v>-1.6041898650561714E-3</v>
      </c>
      <c r="D664" s="10">
        <f t="shared" ref="D664" si="3543">B664-B$2</f>
        <v>5.8490838628971371E-3</v>
      </c>
      <c r="E664" s="10">
        <f t="shared" ref="E664" si="3544">C664-C$2</f>
        <v>-3.207163745348031E-3</v>
      </c>
      <c r="F664" s="5">
        <f t="shared" ref="F664" si="3545">D664^2</f>
        <v>3.4211782035203693E-5</v>
      </c>
      <c r="G664" s="5">
        <f t="shared" ref="G664" si="3546">E664^2</f>
        <v>1.0285899289474809E-5</v>
      </c>
      <c r="H664" s="12">
        <f t="array" ref="H664:I665">(1-B$11-B$12)*F$4:G$5 + B$11*J662:K663 + B$12*H662:I663</f>
        <v>6.1507645058824856E-5</v>
      </c>
      <c r="I664" s="12">
        <v>6.136419679794238E-5</v>
      </c>
      <c r="J664" s="12">
        <f t="array" ref="J664:K665">MMULT(TRANSPOSE(D662:E662),D662:E662)</f>
        <v>2.3563625917442599E-5</v>
      </c>
      <c r="K664" s="12">
        <v>5.6737723218155037E-5</v>
      </c>
      <c r="L664" s="6">
        <f t="shared" ref="L664" si="3547">SQRT(H664)</f>
        <v>7.8426809866795465E-3</v>
      </c>
      <c r="M664" s="6">
        <f>0</f>
        <v>0</v>
      </c>
      <c r="N664" s="6">
        <f t="array" ref="N664:O665">MMULT(MMULT(MINVERSE(L664:M665),H664:I665),MINVERSE(L664:M665))</f>
        <v>0.99999999999999978</v>
      </c>
      <c r="O664" s="6">
        <v>0.52793757289683219</v>
      </c>
      <c r="P664" s="3">
        <f t="shared" ref="P664" si="3548">SQRT(B$3 + B$4*J662 + B$5*P662^2)</f>
        <v>7.7578910076588061E-3</v>
      </c>
      <c r="Q664" s="1">
        <f t="shared" ref="Q664" si="3549">Q662</f>
        <v>0</v>
      </c>
      <c r="R664" s="12">
        <f t="array" ref="R664:S665">MMULT(MMULT(P664:Q665,N664:O665),P664:Q665)</f>
        <v>6.0184872886713355E-5</v>
      </c>
      <c r="S664" s="12">
        <v>5.766141780215003E-5</v>
      </c>
      <c r="T664" s="4" cm="1">
        <f t="array" ref="T664">-1/2*(IFERROR(2*LN(2*PI()) + LN(MDETERM(R664:S665)) + MMULT(MMULT(D664:E664,MINVERSE(R664:S665)),TRANSPOSE(D664:E664)),1000000000))</f>
        <v>6.8918907226476618</v>
      </c>
    </row>
    <row r="665" spans="1:20" x14ac:dyDescent="0.25">
      <c r="A665" s="9"/>
      <c r="B665" s="10"/>
      <c r="C665" s="10"/>
      <c r="D665" s="10"/>
      <c r="E665" s="10"/>
      <c r="F665" s="5"/>
      <c r="G665" s="5"/>
      <c r="H665" s="12">
        <v>6.136419679794238E-5</v>
      </c>
      <c r="I665" s="12">
        <v>2.1965235586776671E-4</v>
      </c>
      <c r="J665" s="12">
        <v>5.6737723218155037E-5</v>
      </c>
      <c r="K665" s="12">
        <v>1.3661603894318447E-4</v>
      </c>
      <c r="L665" s="6">
        <f>0</f>
        <v>0</v>
      </c>
      <c r="M665" s="6">
        <f t="shared" ref="M665" si="3550">SQRT(I665)</f>
        <v>1.4820673259598119E-2</v>
      </c>
      <c r="N665" s="6">
        <v>0.52793757289683219</v>
      </c>
      <c r="O665" s="6">
        <v>1</v>
      </c>
      <c r="P665" s="1">
        <f t="shared" ref="P665" si="3551">P663</f>
        <v>0</v>
      </c>
      <c r="Q665" s="3">
        <f t="shared" ref="Q665" si="3552">SQRT(C$3 + C$4*K663 + C$5*Q663^2)</f>
        <v>1.4078587082461206E-2</v>
      </c>
      <c r="R665" s="12">
        <v>5.7661417802150037E-5</v>
      </c>
      <c r="S665" s="12">
        <v>1.9820661423844353E-4</v>
      </c>
    </row>
    <row r="666" spans="1:20" x14ac:dyDescent="0.25">
      <c r="A666" s="13">
        <f t="shared" ref="A666" si="3553">A664+1</f>
        <v>326</v>
      </c>
      <c r="B666" s="10" cm="1">
        <f t="array" ref="B666">INDEX(DCC_results!B$17:B$1274,$A666)</f>
        <v>4.4055885797735783E-3</v>
      </c>
      <c r="C666" s="10" cm="1">
        <f t="array" ref="C666">INDEX(DCC_results!C$17:C$1274,$A666)</f>
        <v>1.1341776508817514E-3</v>
      </c>
      <c r="D666" s="10">
        <f t="shared" ref="D666" si="3554">B666-B$2</f>
        <v>3.65943364273787E-3</v>
      </c>
      <c r="E666" s="10">
        <f t="shared" ref="E666" si="3555">C666-C$2</f>
        <v>-4.6879622941010815E-4</v>
      </c>
      <c r="F666" s="5">
        <f t="shared" ref="F666" si="3556">D666^2</f>
        <v>1.3391454585601757E-5</v>
      </c>
      <c r="G666" s="5">
        <f t="shared" ref="G666" si="3557">E666^2</f>
        <v>2.1976990470913475E-7</v>
      </c>
      <c r="H666" s="12">
        <f t="array" ref="H666:I667">(1-B$11-B$12)*F$4:G$5 + B$11*J664:K665 + B$12*H664:I665</f>
        <v>5.9309362160701979E-5</v>
      </c>
      <c r="I666" s="12">
        <v>6.4328592880143957E-5</v>
      </c>
      <c r="J666" s="12">
        <f t="array" ref="J666:K667">MMULT(TRANSPOSE(D664:E664),D664:E664)</f>
        <v>3.4211782035203693E-5</v>
      </c>
      <c r="K666" s="12">
        <v>-1.8758969708583911E-5</v>
      </c>
      <c r="L666" s="6">
        <f t="shared" ref="L666" si="3558">SQRT(H666)</f>
        <v>7.701257180532408E-3</v>
      </c>
      <c r="M666" s="6">
        <f>0</f>
        <v>0</v>
      </c>
      <c r="N666" s="6">
        <f t="array" ref="N666:O667">MMULT(MMULT(MINVERSE(L666:M667),H666:I667),MINVERSE(L666:M667))</f>
        <v>1</v>
      </c>
      <c r="O666" s="6">
        <v>0.56468849861527981</v>
      </c>
      <c r="P666" s="3">
        <f t="shared" ref="P666" si="3559">SQRT(B$3 + B$4*J664 + B$5*P664^2)</f>
        <v>7.4117528578771597E-3</v>
      </c>
      <c r="Q666" s="1">
        <f t="shared" ref="Q666" si="3560">Q664</f>
        <v>0</v>
      </c>
      <c r="R666" s="12">
        <f t="array" ref="R666:S667">MMULT(MMULT(P666:Q667,N666:O667),P666:Q667)</f>
        <v>5.4934080426250247E-5</v>
      </c>
      <c r="S666" s="12">
        <v>5.8804697808481125E-5</v>
      </c>
      <c r="T666" s="4" cm="1">
        <f t="array" ref="T666">-1/2*(IFERROR(2*LN(2*PI()) + LN(MDETERM(R666:S667)) + MMULT(MMULT(D666:E666,MINVERSE(R666:S667)),TRANSPOSE(D666:E666)),1000000000))</f>
        <v>7.3305107420130309</v>
      </c>
    </row>
    <row r="667" spans="1:20" x14ac:dyDescent="0.25">
      <c r="A667" s="9"/>
      <c r="B667" s="10"/>
      <c r="C667" s="10"/>
      <c r="D667" s="10"/>
      <c r="E667" s="10"/>
      <c r="F667" s="5"/>
      <c r="G667" s="5"/>
      <c r="H667" s="12">
        <v>6.4328592880143957E-5</v>
      </c>
      <c r="I667" s="12">
        <v>2.1880989894329479E-4</v>
      </c>
      <c r="J667" s="12">
        <v>-1.8758969708583911E-5</v>
      </c>
      <c r="K667" s="12">
        <v>1.0285899289474809E-5</v>
      </c>
      <c r="L667" s="6">
        <f>0</f>
        <v>0</v>
      </c>
      <c r="M667" s="6">
        <f t="shared" ref="M667" si="3561">SQRT(I667)</f>
        <v>1.4792224273019077E-2</v>
      </c>
      <c r="N667" s="6">
        <v>0.56468849861527981</v>
      </c>
      <c r="O667" s="6">
        <v>0.99999999999999989</v>
      </c>
      <c r="P667" s="1">
        <f t="shared" ref="P667" si="3562">P665</f>
        <v>0</v>
      </c>
      <c r="Q667" s="3">
        <f t="shared" ref="Q667" si="3563">SQRT(C$3 + C$4*K665 + C$5*Q665^2)</f>
        <v>1.4050188496629749E-2</v>
      </c>
      <c r="R667" s="12">
        <v>5.8804697808481125E-5</v>
      </c>
      <c r="S667" s="12">
        <v>1.9740779679082692E-4</v>
      </c>
    </row>
    <row r="668" spans="1:20" x14ac:dyDescent="0.25">
      <c r="A668" s="13">
        <f t="shared" ref="A668" si="3564">A666+1</f>
        <v>327</v>
      </c>
      <c r="B668" s="10" cm="1">
        <f t="array" ref="B668">INDEX(DCC_results!B$17:B$1274,$A668)</f>
        <v>9.8556777486114022E-4</v>
      </c>
      <c r="C668" s="10" cm="1">
        <f t="array" ref="C668">INDEX(DCC_results!C$17:C$1274,$A668)</f>
        <v>-9.4373111782508623E-5</v>
      </c>
      <c r="D668" s="10">
        <f t="shared" ref="D668" si="3565">B668-B$2</f>
        <v>2.3941283782543191E-4</v>
      </c>
      <c r="E668" s="10">
        <f t="shared" ref="E668" si="3566">C668-C$2</f>
        <v>-1.6973469920743682E-3</v>
      </c>
      <c r="F668" s="5">
        <f t="shared" ref="F668" si="3567">D668^2</f>
        <v>5.7318506915626562E-8</v>
      </c>
      <c r="G668" s="5">
        <f t="shared" ref="G668" si="3568">E668^2</f>
        <v>2.8809868115039051E-6</v>
      </c>
      <c r="H668" s="12">
        <f t="array" ref="H668:I669">(1-B$11-B$12)*F$4:G$5 + B$11*J666:K667 + B$12*H666:I667</f>
        <v>5.8640502585258446E-5</v>
      </c>
      <c r="I668" s="12">
        <v>6.0521120616137899E-5</v>
      </c>
      <c r="J668" s="12">
        <f t="array" ref="J668:K669">MMULT(TRANSPOSE(D666:E666),D666:E666)</f>
        <v>1.3391454585601757E-5</v>
      </c>
      <c r="K668" s="12">
        <v>-1.7155286934920102E-6</v>
      </c>
      <c r="L668" s="6">
        <f t="shared" ref="L668" si="3569">SQRT(H668)</f>
        <v>7.6577087033432162E-3</v>
      </c>
      <c r="M668" s="6">
        <f>0</f>
        <v>0</v>
      </c>
      <c r="N668" s="6">
        <f t="array" ref="N668:O669">MMULT(MMULT(MINVERSE(L668:M669),H668:I669),MINVERSE(L668:M669))</f>
        <v>1</v>
      </c>
      <c r="O668" s="6">
        <v>0.54732684006040733</v>
      </c>
      <c r="P668" s="3">
        <f t="shared" ref="P668" si="3570">SQRT(B$3 + B$4*J666 + B$5*P666^2)</f>
        <v>7.2616270192913963E-3</v>
      </c>
      <c r="Q668" s="1">
        <f t="shared" ref="Q668" si="3571">Q666</f>
        <v>0</v>
      </c>
      <c r="R668" s="12">
        <f t="array" ref="R668:S669">MMULT(MMULT(P668:Q669,N668:O669),P668:Q669)</f>
        <v>5.2731226967302849E-5</v>
      </c>
      <c r="S668" s="12">
        <v>5.4021821890145822E-5</v>
      </c>
      <c r="T668" s="4" cm="1">
        <f t="array" ref="T668">-1/2*(IFERROR(2*LN(2*PI()) + LN(MDETERM(R668:S669)) + MMULT(MMULT(D668:E668,MINVERSE(R668:S669)),TRANSPOSE(D668:E668)),1000000000))</f>
        <v>7.5484393466096318</v>
      </c>
    </row>
    <row r="669" spans="1:20" x14ac:dyDescent="0.25">
      <c r="A669" s="9"/>
      <c r="B669" s="10"/>
      <c r="C669" s="10"/>
      <c r="D669" s="10"/>
      <c r="E669" s="10"/>
      <c r="F669" s="5"/>
      <c r="G669" s="5"/>
      <c r="H669" s="12">
        <v>6.0521120616137899E-5</v>
      </c>
      <c r="I669" s="12">
        <v>2.0850801141280271E-4</v>
      </c>
      <c r="J669" s="12">
        <v>-1.7155286934920102E-6</v>
      </c>
      <c r="K669" s="12">
        <v>2.1976990470913475E-7</v>
      </c>
      <c r="L669" s="6">
        <f>0</f>
        <v>0</v>
      </c>
      <c r="M669" s="6">
        <f t="shared" ref="M669" si="3572">SQRT(I669)</f>
        <v>1.4439806488066339E-2</v>
      </c>
      <c r="N669" s="6">
        <v>0.54732684006040733</v>
      </c>
      <c r="O669" s="6">
        <v>0.99999999999999978</v>
      </c>
      <c r="P669" s="1">
        <f t="shared" ref="P669" si="3573">P667</f>
        <v>0</v>
      </c>
      <c r="Q669" s="3">
        <f t="shared" ref="Q669" si="3574">SQRT(C$3 + C$4*K667 + C$5*Q667^2)</f>
        <v>1.3592162014226533E-2</v>
      </c>
      <c r="R669" s="12">
        <v>5.4021821890145829E-5</v>
      </c>
      <c r="S669" s="12">
        <v>1.8474686822098264E-4</v>
      </c>
    </row>
    <row r="670" spans="1:20" x14ac:dyDescent="0.25">
      <c r="A670" s="13">
        <f t="shared" ref="A670" si="3575">A668+1</f>
        <v>328</v>
      </c>
      <c r="B670" s="10" cm="1">
        <f t="array" ref="B670">INDEX(DCC_results!B$17:B$1274,$A670)</f>
        <v>-8.7736400857851837E-4</v>
      </c>
      <c r="C670" s="10" cm="1">
        <f t="array" ref="C670">INDEX(DCC_results!C$17:C$1274,$A670)</f>
        <v>7.6479649646694625E-3</v>
      </c>
      <c r="D670" s="10">
        <f t="shared" ref="D670" si="3576">B670-B$2</f>
        <v>-1.6235189456142267E-3</v>
      </c>
      <c r="E670" s="10">
        <f t="shared" ref="E670" si="3577">C670-C$2</f>
        <v>6.0449910843776034E-3</v>
      </c>
      <c r="F670" s="5">
        <f t="shared" ref="F670" si="3578">D670^2</f>
        <v>2.6358137667683304E-6</v>
      </c>
      <c r="G670" s="5">
        <f t="shared" ref="G670" si="3579">E670^2</f>
        <v>3.6541917210204714E-5</v>
      </c>
      <c r="H670" s="12">
        <f t="array" ref="H670:I671">(1-B$11-B$12)*F$4:G$5 + B$11*J668:K669 + B$12*H668:I669</f>
        <v>5.6583634880165147E-5</v>
      </c>
      <c r="I670" s="12">
        <v>5.9254846684189867E-5</v>
      </c>
      <c r="J670" s="12">
        <f t="array" ref="J670:K671">MMULT(TRANSPOSE(D668:E668),D668:E668)</f>
        <v>5.7318506915626562E-8</v>
      </c>
      <c r="K670" s="12">
        <v>-4.0636666014698538E-7</v>
      </c>
      <c r="L670" s="6">
        <f t="shared" ref="L670" si="3580">SQRT(H670)</f>
        <v>7.5222094413918807E-3</v>
      </c>
      <c r="M670" s="6">
        <f>0</f>
        <v>0</v>
      </c>
      <c r="N670" s="6">
        <f t="array" ref="N670:O671">MMULT(MMULT(MINVERSE(L670:M671),H670:I671),MINVERSE(L670:M671))</f>
        <v>1</v>
      </c>
      <c r="O670" s="6">
        <v>0.55596324120909069</v>
      </c>
      <c r="P670" s="3">
        <f t="shared" ref="P670" si="3581">SQRT(B$3 + B$4*J668 + B$5*P668^2)</f>
        <v>6.9182569541570106E-3</v>
      </c>
      <c r="Q670" s="1">
        <f t="shared" ref="Q670" si="3582">Q668</f>
        <v>0</v>
      </c>
      <c r="R670" s="12">
        <f t="array" ref="R670:S671">MMULT(MMULT(P670:Q671,N670:O671),P670:Q671)</f>
        <v>4.7862279283741834E-5</v>
      </c>
      <c r="S670" s="12">
        <v>5.0705340773127628E-5</v>
      </c>
      <c r="T670" s="4" cm="1">
        <f t="array" ref="T670">-1/2*(IFERROR(2*LN(2*PI()) + LN(MDETERM(R670:S671)) + MMULT(MMULT(D670:E670,MINVERSE(R670:S671)),TRANSPOSE(D670:E670)),1000000000))</f>
        <v>7.3708132573972849</v>
      </c>
    </row>
    <row r="671" spans="1:20" x14ac:dyDescent="0.25">
      <c r="A671" s="9"/>
      <c r="B671" s="10"/>
      <c r="C671" s="10"/>
      <c r="D671" s="10"/>
      <c r="E671" s="10"/>
      <c r="F671" s="5"/>
      <c r="G671" s="5"/>
      <c r="H671" s="12">
        <v>5.9254846684189867E-5</v>
      </c>
      <c r="I671" s="12">
        <v>2.0075425481270269E-4</v>
      </c>
      <c r="J671" s="12">
        <v>-4.0636666014698538E-7</v>
      </c>
      <c r="K671" s="12">
        <v>2.8809868115039051E-6</v>
      </c>
      <c r="L671" s="6">
        <f>0</f>
        <v>0</v>
      </c>
      <c r="M671" s="6">
        <f t="shared" ref="M671" si="3583">SQRT(I671)</f>
        <v>1.4168777463588829E-2</v>
      </c>
      <c r="N671" s="6">
        <v>0.55596324120909069</v>
      </c>
      <c r="O671" s="6">
        <v>1</v>
      </c>
      <c r="P671" s="1">
        <f t="shared" ref="P671" si="3584">P669</f>
        <v>0</v>
      </c>
      <c r="Q671" s="3">
        <f t="shared" ref="Q671" si="3585">SQRT(C$3 + C$4*K669 + C$5*Q669^2)</f>
        <v>1.3182899442474933E-2</v>
      </c>
      <c r="R671" s="12">
        <v>5.0705340773127628E-5</v>
      </c>
      <c r="S671" s="12">
        <v>1.737888377104059E-4</v>
      </c>
    </row>
    <row r="672" spans="1:20" x14ac:dyDescent="0.25">
      <c r="A672" s="13">
        <f t="shared" ref="A672" si="3586">A670+1</f>
        <v>329</v>
      </c>
      <c r="B672" s="10" cm="1">
        <f t="array" ref="B672">INDEX(DCC_results!B$17:B$1274,$A672)</f>
        <v>-6.3859888769636219E-3</v>
      </c>
      <c r="C672" s="10" cm="1">
        <f t="array" ref="C672">INDEX(DCC_results!C$17:C$1274,$A672)</f>
        <v>-5.5285232383807115E-3</v>
      </c>
      <c r="D672" s="10">
        <f t="shared" ref="D672" si="3587">B672-B$2</f>
        <v>-7.1321438139993303E-3</v>
      </c>
      <c r="E672" s="10">
        <f t="shared" ref="E672" si="3588">C672-C$2</f>
        <v>-7.1314971186725706E-3</v>
      </c>
      <c r="F672" s="5">
        <f t="shared" ref="F672" si="3589">D672^2</f>
        <v>5.0867475383568915E-5</v>
      </c>
      <c r="G672" s="5">
        <f t="shared" ref="G672" si="3590">E672^2</f>
        <v>5.0858251153635175E-5</v>
      </c>
      <c r="H672" s="12">
        <f t="array" ref="H672:I673">(1-B$11-B$12)*F$4:G$5 + B$11*J670:K671 + B$12*H670:I671</f>
        <v>5.4163210648069005E-5</v>
      </c>
      <c r="I672" s="12">
        <v>5.8497934341450034E-5</v>
      </c>
      <c r="J672" s="12">
        <f t="array" ref="J672:K673">MMULT(TRANSPOSE(D670:E670),D670:E670)</f>
        <v>2.6358137667683304E-6</v>
      </c>
      <c r="K672" s="12">
        <v>-9.8141575515561278E-6</v>
      </c>
      <c r="L672" s="6">
        <f t="shared" ref="L672" si="3591">SQRT(H672)</f>
        <v>7.3595659279653853E-3</v>
      </c>
      <c r="M672" s="6">
        <f>0</f>
        <v>0</v>
      </c>
      <c r="N672" s="6">
        <f t="array" ref="N672:O673">MMULT(MMULT(MINVERSE(L672:M673),H672:I673),MINVERSE(L672:M673))</f>
        <v>1</v>
      </c>
      <c r="O672" s="6">
        <v>0.56817902725437686</v>
      </c>
      <c r="P672" s="3">
        <f t="shared" ref="P672" si="3592">SQRT(B$3 + B$4*J670 + B$5*P670^2)</f>
        <v>6.4960942345274391E-3</v>
      </c>
      <c r="Q672" s="1">
        <f t="shared" ref="Q672" si="3593">Q670</f>
        <v>0</v>
      </c>
      <c r="R672" s="12">
        <f t="array" ref="R672:S673">MMULT(MMULT(P672:Q673,N672:O673),P672:Q673)</f>
        <v>4.2199240303860632E-5</v>
      </c>
      <c r="S672" s="12">
        <v>4.7466712085950958E-5</v>
      </c>
      <c r="T672" s="4" cm="1">
        <f t="array" ref="T672">-1/2*(IFERROR(2*LN(2*PI()) + LN(MDETERM(R672:S673)) + MMULT(MMULT(D672:E672,MINVERSE(R672:S673)),TRANSPOSE(D672:E672)),1000000000))</f>
        <v>7.1409510893720674</v>
      </c>
    </row>
    <row r="673" spans="1:20" x14ac:dyDescent="0.25">
      <c r="A673" s="9"/>
      <c r="B673" s="10"/>
      <c r="C673" s="10"/>
      <c r="D673" s="10"/>
      <c r="E673" s="10"/>
      <c r="F673" s="5"/>
      <c r="G673" s="5"/>
      <c r="H673" s="12">
        <v>5.8497934341450034E-5</v>
      </c>
      <c r="I673" s="12">
        <v>1.9570695658632496E-4</v>
      </c>
      <c r="J673" s="12">
        <v>-9.8141575515561278E-6</v>
      </c>
      <c r="K673" s="12">
        <v>3.6541917210204714E-5</v>
      </c>
      <c r="L673" s="6">
        <f>0</f>
        <v>0</v>
      </c>
      <c r="M673" s="6">
        <f t="shared" ref="M673" si="3594">SQRT(I673)</f>
        <v>1.3989530248951354E-2</v>
      </c>
      <c r="N673" s="6">
        <v>0.56817902725437686</v>
      </c>
      <c r="O673" s="6">
        <v>1.0000000000000002</v>
      </c>
      <c r="P673" s="1">
        <f t="shared" ref="P673" si="3595">P671</f>
        <v>0</v>
      </c>
      <c r="Q673" s="3">
        <f t="shared" ref="Q673" si="3596">SQRT(C$3 + C$4*K671 + C$5*Q671^2)</f>
        <v>1.2860315847540467E-2</v>
      </c>
      <c r="R673" s="12">
        <v>4.7466712085950958E-5</v>
      </c>
      <c r="S673" s="12">
        <v>1.6538772369850053E-4</v>
      </c>
    </row>
    <row r="674" spans="1:20" x14ac:dyDescent="0.25">
      <c r="A674" s="13">
        <f t="shared" ref="A674" si="3597">A672+1</f>
        <v>330</v>
      </c>
      <c r="B674" s="10" cm="1">
        <f t="array" ref="B674">INDEX(DCC_results!B$17:B$1274,$A674)</f>
        <v>-3.7806069592627445E-4</v>
      </c>
      <c r="C674" s="10" cm="1">
        <f t="array" ref="C674">INDEX(DCC_results!C$17:C$1274,$A674)</f>
        <v>-4.3342694557343409E-3</v>
      </c>
      <c r="D674" s="10">
        <f t="shared" ref="D674" si="3598">B674-B$2</f>
        <v>-1.1242156329619828E-3</v>
      </c>
      <c r="E674" s="10">
        <f t="shared" ref="E674" si="3599">C674-C$2</f>
        <v>-5.9372433360262E-3</v>
      </c>
      <c r="F674" s="5">
        <f t="shared" ref="F674" si="3600">D674^2</f>
        <v>1.2638607893961116E-6</v>
      </c>
      <c r="G674" s="5">
        <f t="shared" ref="G674" si="3601">E674^2</f>
        <v>3.5250858431187519E-5</v>
      </c>
      <c r="H674" s="12">
        <f t="array" ref="H674:I675">(1-B$11-B$12)*F$4:G$5 + B$11*J672:K673 + B$12*H672:I673</f>
        <v>5.2722269008893775E-5</v>
      </c>
      <c r="I674" s="12">
        <v>5.7260529247713245E-5</v>
      </c>
      <c r="J674" s="12">
        <f t="array" ref="J674:K675">MMULT(TRANSPOSE(D672:E672),D672:E672)</f>
        <v>5.0867475383568915E-5</v>
      </c>
      <c r="K674" s="12">
        <v>5.0862863059494621E-5</v>
      </c>
      <c r="L674" s="6">
        <f t="shared" ref="L674" si="3602">SQRT(H674)</f>
        <v>7.2610101920389681E-3</v>
      </c>
      <c r="M674" s="6">
        <f>0</f>
        <v>0</v>
      </c>
      <c r="N674" s="6">
        <f t="array" ref="N674:O675">MMULT(MMULT(MINVERSE(L674:M675),H674:I675),MINVERSE(L674:M675))</f>
        <v>1</v>
      </c>
      <c r="O674" s="6">
        <v>0.56490274799279594</v>
      </c>
      <c r="P674" s="3">
        <f t="shared" ref="P674" si="3603">SQRT(B$3 + B$4*J672 + B$5*P672^2)</f>
        <v>6.1995304264306833E-3</v>
      </c>
      <c r="Q674" s="1">
        <f t="shared" ref="Q674" si="3604">Q672</f>
        <v>0</v>
      </c>
      <c r="R674" s="12">
        <f t="array" ref="R674:S675">MMULT(MMULT(P674:Q675,N674:O675),P674:Q675)</f>
        <v>3.8434177508239808E-5</v>
      </c>
      <c r="S674" s="12">
        <v>4.4569087463971009E-5</v>
      </c>
      <c r="T674" s="4" cm="1">
        <f t="array" ref="T674">-1/2*(IFERROR(2*LN(2*PI()) + LN(MDETERM(R674:S675)) + MMULT(MMULT(D674:E674,MINVERSE(R674:S675)),TRANSPOSE(D674:E674)),1000000000))</f>
        <v>7.6878824344956902</v>
      </c>
    </row>
    <row r="675" spans="1:20" x14ac:dyDescent="0.25">
      <c r="A675" s="9"/>
      <c r="B675" s="10"/>
      <c r="C675" s="10"/>
      <c r="D675" s="10"/>
      <c r="E675" s="10"/>
      <c r="F675" s="5"/>
      <c r="G675" s="5"/>
      <c r="H675" s="12">
        <v>5.7260529247713245E-5</v>
      </c>
      <c r="I675" s="12">
        <v>1.9488088720700006E-4</v>
      </c>
      <c r="J675" s="12">
        <v>5.0862863059494621E-5</v>
      </c>
      <c r="K675" s="12">
        <v>5.0858251153635175E-5</v>
      </c>
      <c r="L675" s="6">
        <f>0</f>
        <v>0</v>
      </c>
      <c r="M675" s="6">
        <f t="shared" ref="M675" si="3605">SQRT(I675)</f>
        <v>1.3959974470141414E-2</v>
      </c>
      <c r="N675" s="6">
        <v>0.56490274799279583</v>
      </c>
      <c r="O675" s="6">
        <v>1</v>
      </c>
      <c r="P675" s="1">
        <f t="shared" ref="P675" si="3606">P673</f>
        <v>0</v>
      </c>
      <c r="Q675" s="3">
        <f t="shared" ref="Q675" si="3607">SQRT(C$3 + C$4*K673 + C$5*Q673^2)</f>
        <v>1.272627369217611E-2</v>
      </c>
      <c r="R675" s="12">
        <v>4.4569087463970995E-5</v>
      </c>
      <c r="S675" s="12">
        <v>1.6195804208817374E-4</v>
      </c>
    </row>
    <row r="676" spans="1:20" x14ac:dyDescent="0.25">
      <c r="A676" s="13">
        <f t="shared" ref="A676" si="3608">A674+1</f>
        <v>331</v>
      </c>
      <c r="B676" s="10" cm="1">
        <f t="array" ref="B676">INDEX(DCC_results!B$17:B$1274,$A676)</f>
        <v>5.4520270734892406E-4</v>
      </c>
      <c r="C676" s="10" cm="1">
        <f t="array" ref="C676">INDEX(DCC_results!C$17:C$1274,$A676)</f>
        <v>-4.5424056023469772E-3</v>
      </c>
      <c r="D676" s="10">
        <f t="shared" ref="D676" si="3609">B676-B$2</f>
        <v>-2.0095222968678425E-4</v>
      </c>
      <c r="E676" s="10">
        <f t="shared" ref="E676" si="3610">C676-C$2</f>
        <v>-6.1453794826388363E-3</v>
      </c>
      <c r="F676" s="5">
        <f t="shared" ref="F676" si="3611">D676^2</f>
        <v>4.0381798616090095E-8</v>
      </c>
      <c r="G676" s="5">
        <f t="shared" ref="G676" si="3612">E676^2</f>
        <v>3.7765688985638373E-5</v>
      </c>
      <c r="H676" s="12">
        <f t="array" ref="H676:I677">(1-B$11-B$12)*F$4:G$5 + B$11*J674:K675 + B$12*H674:I675</f>
        <v>5.546148208759855E-5</v>
      </c>
      <c r="I676" s="12">
        <v>6.1096282047919416E-5</v>
      </c>
      <c r="J676" s="12">
        <f t="array" ref="J676:K677">MMULT(TRANSPOSE(D674:E674),D674:E674)</f>
        <v>1.2638607893961116E-6</v>
      </c>
      <c r="K676" s="12">
        <v>6.6747417750600083E-6</v>
      </c>
      <c r="L676" s="6">
        <f t="shared" ref="L676" si="3613">SQRT(H676)</f>
        <v>7.4472466111710411E-3</v>
      </c>
      <c r="M676" s="6">
        <f>0</f>
        <v>0</v>
      </c>
      <c r="N676" s="6">
        <f t="array" ref="N676:O677">MMULT(MMULT(MINVERSE(L676:M677),H676:I677),MINVERSE(L676:M677))</f>
        <v>0.99999999999999989</v>
      </c>
      <c r="O676" s="6">
        <v>0.58685387845943759</v>
      </c>
      <c r="P676" s="3">
        <f t="shared" ref="P676" si="3614">SQRT(B$3 + B$4*J674 + B$5*P674^2)</f>
        <v>6.5717250145621792E-3</v>
      </c>
      <c r="Q676" s="1">
        <f t="shared" ref="Q676" si="3615">Q674</f>
        <v>0</v>
      </c>
      <c r="R676" s="12">
        <f t="array" ref="R676:S677">MMULT(MMULT(P676:Q677,N676:O677),P676:Q677)</f>
        <v>4.3187569667022266E-5</v>
      </c>
      <c r="S676" s="12">
        <v>4.8876397868816795E-5</v>
      </c>
      <c r="T676" s="4" cm="1">
        <f t="array" ref="T676">-1/2*(IFERROR(2*LN(2*PI()) + LN(MDETERM(R676:S677)) + MMULT(MMULT(D676:E676,MINVERSE(R676:S677)),TRANSPOSE(D676:E676)),1000000000))</f>
        <v>7.5996918059270655</v>
      </c>
    </row>
    <row r="677" spans="1:20" x14ac:dyDescent="0.25">
      <c r="A677" s="9"/>
      <c r="B677" s="10"/>
      <c r="C677" s="10"/>
      <c r="D677" s="10"/>
      <c r="E677" s="10"/>
      <c r="F677" s="5"/>
      <c r="G677" s="5"/>
      <c r="H677" s="12">
        <v>6.1096282047919416E-5</v>
      </c>
      <c r="I677" s="12">
        <v>1.9542410683950315E-4</v>
      </c>
      <c r="J677" s="12">
        <v>6.6747417750600083E-6</v>
      </c>
      <c r="K677" s="12">
        <v>3.5250858431187519E-5</v>
      </c>
      <c r="L677" s="6">
        <f>0</f>
        <v>0</v>
      </c>
      <c r="M677" s="6">
        <f t="shared" ref="M677" si="3616">SQRT(I677)</f>
        <v>1.3979417256792328E-2</v>
      </c>
      <c r="N677" s="6">
        <v>0.58685387845943759</v>
      </c>
      <c r="O677" s="6">
        <v>1</v>
      </c>
      <c r="P677" s="1">
        <f t="shared" ref="P677" si="3617">P675</f>
        <v>0</v>
      </c>
      <c r="Q677" s="3">
        <f t="shared" ref="Q677" si="3618">SQRT(C$3 + C$4*K675 + C$5*Q675^2)</f>
        <v>1.2673303330337631E-2</v>
      </c>
      <c r="R677" s="12">
        <v>4.8876397868816795E-5</v>
      </c>
      <c r="S677" s="12">
        <v>1.606126173027469E-4</v>
      </c>
    </row>
    <row r="678" spans="1:20" x14ac:dyDescent="0.25">
      <c r="A678" s="13">
        <f t="shared" ref="A678" si="3619">A676+1</f>
        <v>332</v>
      </c>
      <c r="B678" s="10" cm="1">
        <f t="array" ref="B678">INDEX(DCC_results!B$17:B$1274,$A678)</f>
        <v>8.8166711666382014E-3</v>
      </c>
      <c r="C678" s="10" cm="1">
        <f t="array" ref="C678">INDEX(DCC_results!C$17:C$1274,$A678)</f>
        <v>2.3671412732335417E-2</v>
      </c>
      <c r="D678" s="10">
        <f t="shared" ref="D678" si="3620">B678-B$2</f>
        <v>8.0705162296024931E-3</v>
      </c>
      <c r="E678" s="10">
        <f t="shared" ref="E678" si="3621">C678-C$2</f>
        <v>2.2068438852043556E-2</v>
      </c>
      <c r="F678" s="5">
        <f t="shared" ref="F678" si="3622">D678^2</f>
        <v>6.513323221227724E-5</v>
      </c>
      <c r="G678" s="5">
        <f t="shared" ref="G678" si="3623">E678^2</f>
        <v>4.870159933663855E-4</v>
      </c>
      <c r="H678" s="12">
        <f t="array" ref="H678:I679">(1-B$11-B$12)*F$4:G$5 + B$11*J676:K677 + B$12*H676:I677</f>
        <v>5.3496019248814054E-5</v>
      </c>
      <c r="I678" s="12">
        <v>6.0290756460001105E-5</v>
      </c>
      <c r="J678" s="12">
        <f t="array" ref="J678:K679">MMULT(TRANSPOSE(D676:E676),D676:E676)</f>
        <v>4.0381798616090095E-8</v>
      </c>
      <c r="K678" s="12">
        <v>1.2349277093076907E-6</v>
      </c>
      <c r="L678" s="6">
        <f t="shared" ref="L678" si="3624">SQRT(H678)</f>
        <v>7.3140972955528872E-3</v>
      </c>
      <c r="M678" s="6">
        <f>0</f>
        <v>0</v>
      </c>
      <c r="N678" s="6">
        <f t="array" ref="N678:O679">MMULT(MMULT(MINVERSE(L678:M679),H678:I679),MINVERSE(L678:M679))</f>
        <v>0.99999999999999978</v>
      </c>
      <c r="O678" s="6">
        <v>0.59092167641060078</v>
      </c>
      <c r="P678" s="3">
        <f t="shared" ref="P678" si="3625">SQRT(B$3 + B$4*J676 + B$5*P676^2)</f>
        <v>6.2407888463652935E-3</v>
      </c>
      <c r="Q678" s="1">
        <f t="shared" ref="Q678" si="3626">Q676</f>
        <v>0</v>
      </c>
      <c r="R678" s="12">
        <f t="array" ref="R678:S679">MMULT(MMULT(P678:Q679,N678:O679),P678:Q679)</f>
        <v>3.8947445424917441E-5</v>
      </c>
      <c r="S678" s="12">
        <v>4.6364499913190398E-5</v>
      </c>
      <c r="T678" s="4" cm="1">
        <f t="array" ref="T678">-1/2*(IFERROR(2*LN(2*PI()) + LN(MDETERM(R678:S679)) + MMULT(MMULT(D678:E678,MINVERSE(R678:S679)),TRANSPOSE(D678:E678)),1000000000))</f>
        <v>6.2389036795292805</v>
      </c>
    </row>
    <row r="679" spans="1:20" x14ac:dyDescent="0.25">
      <c r="A679" s="9"/>
      <c r="B679" s="10"/>
      <c r="C679" s="10"/>
      <c r="D679" s="10"/>
      <c r="E679" s="10"/>
      <c r="F679" s="5"/>
      <c r="G679" s="5"/>
      <c r="H679" s="12">
        <v>6.0290756460001105E-5</v>
      </c>
      <c r="I679" s="12">
        <v>1.9458983820166092E-4</v>
      </c>
      <c r="J679" s="12">
        <v>1.2349277093076907E-6</v>
      </c>
      <c r="K679" s="12">
        <v>3.7765688985638373E-5</v>
      </c>
      <c r="L679" s="6">
        <f>0</f>
        <v>0</v>
      </c>
      <c r="M679" s="6">
        <f t="shared" ref="M679" si="3627">SQRT(I679)</f>
        <v>1.3949546164720231E-2</v>
      </c>
      <c r="N679" s="6">
        <v>0.59092167641060089</v>
      </c>
      <c r="O679" s="6">
        <v>1.0000000000000002</v>
      </c>
      <c r="P679" s="1">
        <f t="shared" ref="P679" si="3628">P677</f>
        <v>0</v>
      </c>
      <c r="Q679" s="3">
        <f t="shared" ref="Q679" si="3629">SQRT(C$3 + C$4*K677 + C$5*Q677^2)</f>
        <v>1.2572341521690769E-2</v>
      </c>
      <c r="R679" s="12">
        <v>4.6364499913190405E-5</v>
      </c>
      <c r="S679" s="12">
        <v>1.5806377133802981E-4</v>
      </c>
    </row>
    <row r="680" spans="1:20" x14ac:dyDescent="0.25">
      <c r="A680" s="13">
        <f t="shared" ref="A680" si="3630">A678+1</f>
        <v>333</v>
      </c>
      <c r="B680" s="10" cm="1">
        <f t="array" ref="B680">INDEX(DCC_results!B$17:B$1274,$A680)</f>
        <v>4.3503437939473866E-3</v>
      </c>
      <c r="C680" s="10" cm="1">
        <f t="array" ref="C680">INDEX(DCC_results!C$17:C$1274,$A680)</f>
        <v>1.745910104011883E-2</v>
      </c>
      <c r="D680" s="10">
        <f t="shared" ref="D680" si="3631">B680-B$2</f>
        <v>3.6041888569116783E-3</v>
      </c>
      <c r="E680" s="10">
        <f t="shared" ref="E680" si="3632">C680-C$2</f>
        <v>1.5856127159826969E-2</v>
      </c>
      <c r="F680" s="5">
        <f t="shared" ref="F680" si="3633">D680^2</f>
        <v>1.2990177316286311E-5</v>
      </c>
      <c r="G680" s="5">
        <f t="shared" ref="G680" si="3634">E680^2</f>
        <v>2.5141676850860248E-4</v>
      </c>
      <c r="H680" s="12">
        <f t="array" ref="H680:I681">(1-B$11-B$12)*F$4:G$5 + B$11*J678:K679 + B$12*H678:I679</f>
        <v>5.2070396117033632E-5</v>
      </c>
      <c r="I680" s="12">
        <v>5.9326074895852426E-5</v>
      </c>
      <c r="J680" s="12">
        <f t="array" ref="J680:K681">MMULT(TRANSPOSE(D678:E678),D678:E678)</f>
        <v>6.513323221227724E-5</v>
      </c>
      <c r="K680" s="12">
        <v>1.7810369391740773E-4</v>
      </c>
      <c r="L680" s="6">
        <f t="shared" ref="L680" si="3635">SQRT(H680)</f>
        <v>7.215981992565782E-3</v>
      </c>
      <c r="M680" s="6">
        <f>0</f>
        <v>0</v>
      </c>
      <c r="N680" s="6">
        <f t="array" ref="N680:O681">MMULT(MMULT(MINVERSE(L680:M681),H680:I681),MINVERSE(L680:M681))</f>
        <v>0.99999999999999978</v>
      </c>
      <c r="O680" s="6">
        <v>0.58993607144297633</v>
      </c>
      <c r="P680" s="3">
        <f t="shared" ref="P680" si="3636">SQRT(B$3 + B$4*J678 + B$5*P678^2)</f>
        <v>5.9696210023276602E-3</v>
      </c>
      <c r="Q680" s="1">
        <f t="shared" ref="Q680" si="3637">Q678</f>
        <v>0</v>
      </c>
      <c r="R680" s="12">
        <f t="array" ref="R680:S681">MMULT(MMULT(P680:Q681,N680:O681),P680:Q681)</f>
        <v>3.5636374911431485E-5</v>
      </c>
      <c r="S680" s="12">
        <v>4.4026847055679018E-5</v>
      </c>
      <c r="T680" s="4" cm="1">
        <f t="array" ref="T680">-1/2*(IFERROR(2*LN(2*PI()) + LN(MDETERM(R680:S681)) + MMULT(MMULT(D680:E680,MINVERSE(R680:S681)),TRANSPOSE(D680:E680)),1000000000))</f>
        <v>7.0586323345877799</v>
      </c>
    </row>
    <row r="681" spans="1:20" x14ac:dyDescent="0.25">
      <c r="A681" s="9"/>
      <c r="B681" s="10"/>
      <c r="C681" s="10"/>
      <c r="D681" s="10"/>
      <c r="E681" s="10"/>
      <c r="F681" s="5"/>
      <c r="G681" s="5"/>
      <c r="H681" s="12">
        <v>5.9326074895852426E-5</v>
      </c>
      <c r="I681" s="12">
        <v>1.9421843323781104E-4</v>
      </c>
      <c r="J681" s="12">
        <v>1.7810369391740773E-4</v>
      </c>
      <c r="K681" s="12">
        <v>4.870159933663855E-4</v>
      </c>
      <c r="L681" s="6">
        <f>0</f>
        <v>0</v>
      </c>
      <c r="M681" s="6">
        <f t="shared" ref="M681" si="3638">SQRT(I681)</f>
        <v>1.3936227367469686E-2</v>
      </c>
      <c r="N681" s="6">
        <v>0.58993607144297622</v>
      </c>
      <c r="O681" s="6">
        <v>1</v>
      </c>
      <c r="P681" s="1">
        <f t="shared" ref="P681" si="3639">P679</f>
        <v>0</v>
      </c>
      <c r="Q681" s="3">
        <f t="shared" ref="Q681" si="3640">SQRT(C$3 + C$4*K679 + C$5*Q679^2)</f>
        <v>1.2501607898924589E-2</v>
      </c>
      <c r="R681" s="12">
        <v>4.4026847055679011E-5</v>
      </c>
      <c r="S681" s="12">
        <v>1.5629020005845367E-4</v>
      </c>
    </row>
    <row r="682" spans="1:20" x14ac:dyDescent="0.25">
      <c r="A682" s="13">
        <f t="shared" ref="A682" si="3641">A680+1</f>
        <v>334</v>
      </c>
      <c r="B682" s="10" cm="1">
        <f t="array" ref="B682">INDEX(DCC_results!B$17:B$1274,$A682)</f>
        <v>-2.0397780953995692E-3</v>
      </c>
      <c r="C682" s="10" cm="1">
        <f t="array" ref="C682">INDEX(DCC_results!C$17:C$1274,$A682)</f>
        <v>-5.2026288865508752E-3</v>
      </c>
      <c r="D682" s="10">
        <f t="shared" ref="D682" si="3642">B682-B$2</f>
        <v>-2.7859330324352775E-3</v>
      </c>
      <c r="E682" s="10">
        <f t="shared" ref="E682" si="3643">C682-C$2</f>
        <v>-6.8056027668427343E-3</v>
      </c>
      <c r="F682" s="5">
        <f t="shared" ref="F682" si="3644">D682^2</f>
        <v>7.7614228612140204E-6</v>
      </c>
      <c r="G682" s="5">
        <f t="shared" ref="G682" si="3645">E682^2</f>
        <v>4.6316229020057477E-5</v>
      </c>
      <c r="H682" s="12">
        <f t="array" ref="H682:I683">(1-B$11-B$12)*F$4:G$5 + B$11*J680:K681 + B$12*H680:I681</f>
        <v>5.6118804153104275E-5</v>
      </c>
      <c r="I682" s="12">
        <v>7.2296824264139921E-5</v>
      </c>
      <c r="J682" s="12">
        <f t="array" ref="J682:K683">MMULT(TRANSPOSE(D680:E680),D680:E680)</f>
        <v>1.2990177316286311E-5</v>
      </c>
      <c r="K682" s="12">
        <v>5.7148476823222978E-5</v>
      </c>
      <c r="L682" s="6">
        <f t="shared" ref="L682" si="3646">SQRT(H682)</f>
        <v>7.4912485042951471E-3</v>
      </c>
      <c r="M682" s="6">
        <f>0</f>
        <v>0</v>
      </c>
      <c r="N682" s="6">
        <f t="array" ref="N682:O683">MMULT(MMULT(MINVERSE(L682:M683),H682:I683),MINVERSE(L682:M683))</f>
        <v>0.99999999999999978</v>
      </c>
      <c r="O682" s="6">
        <v>0.63834124608814036</v>
      </c>
      <c r="P682" s="3">
        <f t="shared" ref="P682" si="3647">SQRT(B$3 + B$4*J680 + B$5*P680^2)</f>
        <v>6.5843869945072103E-3</v>
      </c>
      <c r="Q682" s="1">
        <f t="shared" ref="Q682" si="3648">Q680</f>
        <v>0</v>
      </c>
      <c r="R682" s="12">
        <f t="array" ref="R682:S683">MMULT(MMULT(P682:Q683,N682:O683),P682:Q683)</f>
        <v>4.3354152093435684E-5</v>
      </c>
      <c r="S682" s="12">
        <v>5.9093380339463061E-5</v>
      </c>
      <c r="T682" s="4" cm="1">
        <f t="array" ref="T682">-1/2*(IFERROR(2*LN(2*PI()) + LN(MDETERM(R682:S683)) + MMULT(MMULT(D682:E682,MINVERSE(R682:S683)),TRANSPOSE(D682:E682)),1000000000))</f>
        <v>7.5831723519917098</v>
      </c>
    </row>
    <row r="683" spans="1:20" x14ac:dyDescent="0.25">
      <c r="A683" s="9"/>
      <c r="B683" s="10"/>
      <c r="C683" s="10"/>
      <c r="D683" s="10"/>
      <c r="E683" s="10"/>
      <c r="F683" s="5"/>
      <c r="G683" s="5"/>
      <c r="H683" s="12">
        <v>7.2296824264139921E-5</v>
      </c>
      <c r="I683" s="12">
        <v>2.2857262684267238E-4</v>
      </c>
      <c r="J683" s="12">
        <v>5.7148476823222978E-5</v>
      </c>
      <c r="K683" s="12">
        <v>2.5141676850860248E-4</v>
      </c>
      <c r="L683" s="6">
        <f>0</f>
        <v>0</v>
      </c>
      <c r="M683" s="6">
        <f t="shared" ref="M683" si="3649">SQRT(I683)</f>
        <v>1.5118618549413579E-2</v>
      </c>
      <c r="N683" s="6">
        <v>0.63834124608814036</v>
      </c>
      <c r="O683" s="6">
        <v>1</v>
      </c>
      <c r="P683" s="1">
        <f t="shared" ref="P683" si="3650">P681</f>
        <v>0</v>
      </c>
      <c r="Q683" s="3">
        <f t="shared" ref="Q683" si="3651">SQRT(C$3 + C$4*K681 + C$5*Q681^2)</f>
        <v>1.4059522733590301E-2</v>
      </c>
      <c r="R683" s="12">
        <v>5.9093380339463061E-5</v>
      </c>
      <c r="S683" s="12">
        <v>1.9767017949634248E-4</v>
      </c>
    </row>
    <row r="684" spans="1:20" x14ac:dyDescent="0.25">
      <c r="A684" s="13">
        <f t="shared" ref="A684" si="3652">A682+1</f>
        <v>335</v>
      </c>
      <c r="B684" s="10" cm="1">
        <f t="array" ref="B684">INDEX(DCC_results!B$17:B$1274,$A684)</f>
        <v>6.3308961325216906E-3</v>
      </c>
      <c r="C684" s="10" cm="1">
        <f t="array" ref="C684">INDEX(DCC_results!C$17:C$1274,$A684)</f>
        <v>9.1751540205580184E-3</v>
      </c>
      <c r="D684" s="10">
        <f t="shared" ref="D684" si="3653">B684-B$2</f>
        <v>5.5847411954859823E-3</v>
      </c>
      <c r="E684" s="10">
        <f t="shared" ref="E684" si="3654">C684-C$2</f>
        <v>7.5721801402661593E-3</v>
      </c>
      <c r="F684" s="5">
        <f t="shared" ref="F684" si="3655">D684^2</f>
        <v>3.11893342205582E-5</v>
      </c>
      <c r="G684" s="5">
        <f t="shared" ref="G684" si="3656">E684^2</f>
        <v>5.7337912076641233E-5</v>
      </c>
      <c r="H684" s="12">
        <f t="array" ref="H684:I685">(1-B$11-B$12)*F$4:G$5 + B$11*J682:K683 + B$12*H682:I683</f>
        <v>5.4844559380450365E-5</v>
      </c>
      <c r="I684" s="12">
        <v>7.1765850164384965E-5</v>
      </c>
      <c r="J684" s="12">
        <f t="array" ref="J684:K685">MMULT(TRANSPOSE(D682:E682),D682:E682)</f>
        <v>7.7614228612140204E-6</v>
      </c>
      <c r="K684" s="12">
        <v>1.8959953553780095E-5</v>
      </c>
      <c r="L684" s="6">
        <f t="shared" ref="L684" si="3657">SQRT(H684)</f>
        <v>7.4057112676940333E-3</v>
      </c>
      <c r="M684" s="6">
        <f>0</f>
        <v>0</v>
      </c>
      <c r="N684" s="6">
        <f t="array" ref="N684:O685">MMULT(MMULT(MINVERSE(L684:M685),H684:I685),MINVERSE(L684:M685))</f>
        <v>1</v>
      </c>
      <c r="O684" s="6">
        <v>0.63390751789891342</v>
      </c>
      <c r="P684" s="3">
        <f t="shared" ref="P684" si="3658">SQRT(B$3 + B$4*J682 + B$5*P682^2)</f>
        <v>6.3952564532849974E-3</v>
      </c>
      <c r="Q684" s="1">
        <f t="shared" ref="Q684" si="3659">Q682</f>
        <v>0</v>
      </c>
      <c r="R684" s="12">
        <f t="array" ref="R684:S685">MMULT(MMULT(P684:Q685,N684:O685),P684:Q685)</f>
        <v>4.0899305103283407E-5</v>
      </c>
      <c r="S684" s="12">
        <v>5.8455863607153145E-5</v>
      </c>
      <c r="T684" s="4" cm="1">
        <f t="array" ref="T684">-1/2*(IFERROR(2*LN(2*PI()) + LN(MDETERM(R684:S685)) + MMULT(MMULT(D684:E684,MINVERSE(R684:S685)),TRANSPOSE(D684:E684)),1000000000))</f>
        <v>7.3284871136058607</v>
      </c>
    </row>
    <row r="685" spans="1:20" x14ac:dyDescent="0.25">
      <c r="A685" s="9"/>
      <c r="B685" s="10"/>
      <c r="C685" s="10"/>
      <c r="D685" s="10"/>
      <c r="E685" s="10"/>
      <c r="F685" s="5"/>
      <c r="G685" s="5"/>
      <c r="H685" s="12">
        <v>7.1765850164384965E-5</v>
      </c>
      <c r="I685" s="12">
        <v>2.3369547945813378E-4</v>
      </c>
      <c r="J685" s="12">
        <v>1.8959953553780095E-5</v>
      </c>
      <c r="K685" s="12">
        <v>4.6316229020057477E-5</v>
      </c>
      <c r="L685" s="6">
        <f>0</f>
        <v>0</v>
      </c>
      <c r="M685" s="6">
        <f t="shared" ref="M685" si="3660">SQRT(I685)</f>
        <v>1.5287101735061939E-2</v>
      </c>
      <c r="N685" s="6">
        <v>0.63390751789891331</v>
      </c>
      <c r="O685" s="6">
        <v>0.99999999999999989</v>
      </c>
      <c r="P685" s="1">
        <f t="shared" ref="P685" si="3661">P683</f>
        <v>0</v>
      </c>
      <c r="Q685" s="3">
        <f t="shared" ref="Q685" si="3662">SQRT(C$3 + C$4*K683 + C$5*Q683^2)</f>
        <v>1.4419301209275839E-2</v>
      </c>
      <c r="R685" s="12">
        <v>5.8455863607153131E-5</v>
      </c>
      <c r="S685" s="12">
        <v>2.0791624736382364E-4</v>
      </c>
    </row>
    <row r="686" spans="1:20" x14ac:dyDescent="0.25">
      <c r="A686" s="13">
        <f t="shared" ref="A686" si="3663">A684+1</f>
        <v>336</v>
      </c>
      <c r="B686" s="10" cm="1">
        <f t="array" ref="B686">INDEX(DCC_results!B$17:B$1274,$A686)</f>
        <v>-3.2082517199124583E-3</v>
      </c>
      <c r="C686" s="10" cm="1">
        <f t="array" ref="C686">INDEX(DCC_results!C$17:C$1274,$A686)</f>
        <v>1.0273734349440122E-2</v>
      </c>
      <c r="D686" s="10">
        <f t="shared" ref="D686" si="3664">B686-B$2</f>
        <v>-3.9544066569481666E-3</v>
      </c>
      <c r="E686" s="10">
        <f t="shared" ref="E686" si="3665">C686-C$2</f>
        <v>8.6707604691482632E-3</v>
      </c>
      <c r="F686" s="5">
        <f t="shared" ref="F686" si="3666">D686^2</f>
        <v>1.5637332008515975E-5</v>
      </c>
      <c r="G686" s="5">
        <f t="shared" ref="G686" si="3667">E686^2</f>
        <v>7.5182087113344207E-5</v>
      </c>
      <c r="H686" s="12">
        <f t="array" ref="H686:I687">(1-B$11-B$12)*F$4:G$5 + B$11*J684:K685 + B$12*H684:I685</f>
        <v>5.3578631589203132E-5</v>
      </c>
      <c r="I686" s="12">
        <v>6.8464511067034504E-5</v>
      </c>
      <c r="J686" s="12">
        <f t="array" ref="J686:K687">MMULT(TRANSPOSE(D684:E684),D684:E684)</f>
        <v>3.11893342205582E-5</v>
      </c>
      <c r="K686" s="12">
        <v>4.2288666368985245E-5</v>
      </c>
      <c r="L686" s="6">
        <f t="shared" ref="L686" si="3668">SQRT(H686)</f>
        <v>7.3197425903649875E-3</v>
      </c>
      <c r="M686" s="6">
        <f>0</f>
        <v>0</v>
      </c>
      <c r="N686" s="6">
        <f t="array" ref="N686:O687">MMULT(MMULT(MINVERSE(L686:M687),H686:I687),MINVERSE(L686:M687))</f>
        <v>0.99999999999999967</v>
      </c>
      <c r="O686" s="6">
        <v>0.6286566769065578</v>
      </c>
      <c r="P686" s="3">
        <f t="shared" ref="P686" si="3669">SQRT(B$3 + B$4*J684 + B$5*P684^2)</f>
        <v>6.186854348294365E-3</v>
      </c>
      <c r="Q686" s="1">
        <f t="shared" ref="Q686" si="3670">Q684</f>
        <v>0</v>
      </c>
      <c r="R686" s="12">
        <f t="array" ref="R686:S687">MMULT(MMULT(P686:Q687,N686:O687),P686:Q687)</f>
        <v>3.827716672700888E-5</v>
      </c>
      <c r="S686" s="12">
        <v>5.4517974257235786E-5</v>
      </c>
      <c r="T686" s="4" cm="1">
        <f t="array" ref="T686">-1/2*(IFERROR(2*LN(2*PI()) + LN(MDETERM(R686:S687)) + MMULT(MMULT(D686:E686,MINVERSE(R686:S687)),TRANSPOSE(D686:E686)),1000000000))</f>
        <v>6.7012961865031979</v>
      </c>
    </row>
    <row r="687" spans="1:20" x14ac:dyDescent="0.25">
      <c r="A687" s="9"/>
      <c r="B687" s="10"/>
      <c r="C687" s="10"/>
      <c r="D687" s="10"/>
      <c r="E687" s="10"/>
      <c r="F687" s="5"/>
      <c r="G687" s="5"/>
      <c r="H687" s="12">
        <v>6.8464511067034504E-5</v>
      </c>
      <c r="I687" s="12">
        <v>2.2136672481280704E-4</v>
      </c>
      <c r="J687" s="12">
        <v>4.2288666368985245E-5</v>
      </c>
      <c r="K687" s="12">
        <v>5.7337912076641233E-5</v>
      </c>
      <c r="L687" s="6">
        <f>0</f>
        <v>0</v>
      </c>
      <c r="M687" s="6">
        <f t="shared" ref="M687" si="3671">SQRT(I687)</f>
        <v>1.4878397924938258E-2</v>
      </c>
      <c r="N687" s="6">
        <v>0.62865667690655791</v>
      </c>
      <c r="O687" s="6">
        <v>0.99999999999999989</v>
      </c>
      <c r="P687" s="1">
        <f t="shared" ref="P687" si="3672">P685</f>
        <v>0</v>
      </c>
      <c r="Q687" s="3">
        <f t="shared" ref="Q687" si="3673">SQRT(C$3 + C$4*K685 + C$5*Q685^2)</f>
        <v>1.4017039132381044E-2</v>
      </c>
      <c r="R687" s="12">
        <v>5.4517974257235799E-5</v>
      </c>
      <c r="S687" s="12">
        <v>1.9647738603870149E-4</v>
      </c>
    </row>
    <row r="688" spans="1:20" x14ac:dyDescent="0.25">
      <c r="A688" s="13">
        <f t="shared" ref="A688" si="3674">A686+1</f>
        <v>337</v>
      </c>
      <c r="B688" s="10" cm="1">
        <f t="array" ref="B688">INDEX(DCC_results!B$17:B$1274,$A688)</f>
        <v>-1.0144569799577008E-2</v>
      </c>
      <c r="C688" s="10" cm="1">
        <f t="array" ref="C688">INDEX(DCC_results!C$17:C$1274,$A688)</f>
        <v>-1.1789128445315766E-2</v>
      </c>
      <c r="D688" s="10">
        <f t="shared" ref="D688" si="3675">B688-B$2</f>
        <v>-1.0890724736612716E-2</v>
      </c>
      <c r="E688" s="10">
        <f t="shared" ref="E688" si="3676">C688-C$2</f>
        <v>-1.3392102325607625E-2</v>
      </c>
      <c r="F688" s="5">
        <f t="shared" ref="F688" si="3677">D688^2</f>
        <v>1.1860788528866812E-4</v>
      </c>
      <c r="G688" s="5">
        <f t="shared" ref="G688" si="3678">E688^2</f>
        <v>1.7934840469954516E-4</v>
      </c>
      <c r="H688" s="12">
        <f t="array" ref="H688:I689">(1-B$11-B$12)*F$4:G$5 + B$11*J686:K687 + B$12*H686:I687</f>
        <v>5.4525762330012346E-5</v>
      </c>
      <c r="I688" s="12">
        <v>6.8025239903144578E-5</v>
      </c>
      <c r="J688" s="12">
        <f t="array" ref="J688:K689">MMULT(TRANSPOSE(D686:E686),D686:E686)</f>
        <v>1.5637332008515975E-5</v>
      </c>
      <c r="K688" s="12">
        <v>-3.4287712920002898E-5</v>
      </c>
      <c r="L688" s="6">
        <f t="shared" ref="L688" si="3679">SQRT(H688)</f>
        <v>7.3841561691240214E-3</v>
      </c>
      <c r="M688" s="6">
        <f>0</f>
        <v>0</v>
      </c>
      <c r="N688" s="6">
        <f t="array" ref="N688:O689">MMULT(MMULT(MINVERSE(L688:M689),H688:I689),MINVERSE(L688:M689))</f>
        <v>1.0000000000000002</v>
      </c>
      <c r="O688" s="6">
        <v>0.62994113630618997</v>
      </c>
      <c r="P688" s="3">
        <f t="shared" ref="P688" si="3680">SQRT(B$3 + B$4*J686 + B$5*P686^2)</f>
        <v>6.3247362939086232E-3</v>
      </c>
      <c r="Q688" s="1">
        <f t="shared" ref="Q688" si="3681">Q686</f>
        <v>0</v>
      </c>
      <c r="R688" s="12">
        <f t="array" ref="R688:S689">MMULT(MMULT(P688:Q689,N688:O689),P688:Q689)</f>
        <v>4.0002289187484995E-5</v>
      </c>
      <c r="S688" s="12">
        <v>5.4700287890875643E-5</v>
      </c>
      <c r="T688" s="4" cm="1">
        <f t="array" ref="T688">-1/2*(IFERROR(2*LN(2*PI()) + LN(MDETERM(R688:S689)) + MMULT(MMULT(D688:E688,MINVERSE(R688:S689)),TRANSPOSE(D688:E688)),1000000000))</f>
        <v>6.2739990503109677</v>
      </c>
    </row>
    <row r="689" spans="1:20" x14ac:dyDescent="0.25">
      <c r="A689" s="9"/>
      <c r="B689" s="10"/>
      <c r="C689" s="10"/>
      <c r="D689" s="10"/>
      <c r="E689" s="10"/>
      <c r="F689" s="5"/>
      <c r="G689" s="5"/>
      <c r="H689" s="12">
        <v>6.8025239903144578E-5</v>
      </c>
      <c r="I689" s="12">
        <v>2.1386439078101269E-4</v>
      </c>
      <c r="J689" s="12">
        <v>-3.4287712920002898E-5</v>
      </c>
      <c r="K689" s="12">
        <v>7.5182087113344207E-5</v>
      </c>
      <c r="L689" s="6">
        <f>0</f>
        <v>0</v>
      </c>
      <c r="M689" s="6">
        <f t="shared" ref="M689" si="3682">SQRT(I689)</f>
        <v>1.4624103076121034E-2</v>
      </c>
      <c r="N689" s="6">
        <v>0.62994113630618986</v>
      </c>
      <c r="O689" s="6">
        <v>1</v>
      </c>
      <c r="P689" s="1">
        <f t="shared" ref="P689" si="3683">P687</f>
        <v>0</v>
      </c>
      <c r="Q689" s="3">
        <f t="shared" ref="Q689" si="3684">SQRT(C$3 + C$4*K687 + C$5*Q687^2)</f>
        <v>1.3729262856585886E-2</v>
      </c>
      <c r="R689" s="12">
        <v>5.4700287890875637E-5</v>
      </c>
      <c r="S689" s="12">
        <v>1.8849265858522884E-4</v>
      </c>
    </row>
    <row r="690" spans="1:20" x14ac:dyDescent="0.25">
      <c r="A690" s="13">
        <f t="shared" ref="A690" si="3685">A688+1</f>
        <v>338</v>
      </c>
      <c r="B690" s="10" cm="1">
        <f t="array" ref="B690">INDEX(DCC_results!B$17:B$1274,$A690)</f>
        <v>1.0507683957812652E-2</v>
      </c>
      <c r="C690" s="10" cm="1">
        <f t="array" ref="C690">INDEX(DCC_results!C$17:C$1274,$A690)</f>
        <v>1.0472671358625618E-2</v>
      </c>
      <c r="D690" s="10">
        <f t="shared" ref="D690" si="3686">B690-B$2</f>
        <v>9.7615290207769441E-3</v>
      </c>
      <c r="E690" s="10">
        <f t="shared" ref="E690" si="3687">C690-C$2</f>
        <v>8.8696974783337591E-3</v>
      </c>
      <c r="F690" s="5">
        <f t="shared" ref="F690" si="3688">D690^2</f>
        <v>9.5287448823470479E-5</v>
      </c>
      <c r="G690" s="5">
        <f t="shared" ref="G690" si="3689">E690^2</f>
        <v>7.8671533357160242E-5</v>
      </c>
      <c r="H690" s="12">
        <f t="array" ref="H690:I691">(1-B$11-B$12)*F$4:G$5 + B$11*J688:K689 + B$12*H688:I689</f>
        <v>5.3969364456584749E-5</v>
      </c>
      <c r="I690" s="12">
        <v>6.1829000263459346E-5</v>
      </c>
      <c r="J690" s="12">
        <f t="array" ref="J690:K691">MMULT(TRANSPOSE(D688:E688),D688:E688)</f>
        <v>1.1860788528866812E-4</v>
      </c>
      <c r="K690" s="12">
        <v>1.4584970007274365E-4</v>
      </c>
      <c r="L690" s="6">
        <f t="shared" ref="L690" si="3690">SQRT(H690)</f>
        <v>7.3463844479161825E-3</v>
      </c>
      <c r="M690" s="6">
        <f>0</f>
        <v>0</v>
      </c>
      <c r="N690" s="6">
        <f t="array" ref="N690:O691">MMULT(MMULT(MINVERSE(L690:M691),H690:I691),MINVERSE(L690:M691))</f>
        <v>0.99999999999999989</v>
      </c>
      <c r="O690" s="6">
        <v>0.58055944772307877</v>
      </c>
      <c r="P690" s="3">
        <f t="shared" ref="P690" si="3691">SQRT(B$3 + B$4*J688 + B$5*P688^2)</f>
        <v>6.2326314561077867E-3</v>
      </c>
      <c r="Q690" s="1">
        <f t="shared" ref="Q690" si="3692">Q688</f>
        <v>0</v>
      </c>
      <c r="R690" s="12">
        <f t="array" ref="R690:S691">MMULT(MMULT(P690:Q691,N690:O691),P690:Q691)</f>
        <v>3.8845694867664261E-5</v>
      </c>
      <c r="S690" s="12">
        <v>4.9067289492996154E-5</v>
      </c>
      <c r="T690" s="4" cm="1">
        <f t="array" ref="T690">-1/2*(IFERROR(2*LN(2*PI()) + LN(MDETERM(R690:S691)) + MMULT(MMULT(D690:E690,MINVERSE(R690:S691)),TRANSPOSE(D690:E690)),1000000000))</f>
        <v>6.4706054249393432</v>
      </c>
    </row>
    <row r="691" spans="1:20" x14ac:dyDescent="0.25">
      <c r="A691" s="9"/>
      <c r="B691" s="10"/>
      <c r="C691" s="10"/>
      <c r="D691" s="10"/>
      <c r="E691" s="10"/>
      <c r="F691" s="5"/>
      <c r="G691" s="5"/>
      <c r="H691" s="12">
        <v>6.1829000263459346E-5</v>
      </c>
      <c r="I691" s="12">
        <v>2.101569470619246E-4</v>
      </c>
      <c r="J691" s="12">
        <v>1.4584970007274365E-4</v>
      </c>
      <c r="K691" s="12">
        <v>1.7934840469954516E-4</v>
      </c>
      <c r="L691" s="6">
        <f>0</f>
        <v>0</v>
      </c>
      <c r="M691" s="6">
        <f t="shared" ref="M691" si="3693">SQRT(I691)</f>
        <v>1.4496790922887885E-2</v>
      </c>
      <c r="N691" s="6">
        <v>0.58055944772307877</v>
      </c>
      <c r="O691" s="6">
        <v>1.0000000000000002</v>
      </c>
      <c r="P691" s="1">
        <f t="shared" ref="P691" si="3694">P689</f>
        <v>0</v>
      </c>
      <c r="Q691" s="3">
        <f t="shared" ref="Q691" si="3695">SQRT(C$3 + C$4*K689 + C$5*Q689^2)</f>
        <v>1.356044444405295E-2</v>
      </c>
      <c r="R691" s="12">
        <v>4.9067289492996161E-5</v>
      </c>
      <c r="S691" s="12">
        <v>1.8388565352024658E-4</v>
      </c>
    </row>
    <row r="692" spans="1:20" x14ac:dyDescent="0.25">
      <c r="A692" s="13">
        <f t="shared" ref="A692" si="3696">A690+1</f>
        <v>339</v>
      </c>
      <c r="B692" s="10" cm="1">
        <f t="array" ref="B692">INDEX(DCC_results!B$17:B$1274,$A692)</f>
        <v>-1.1975845083371128E-2</v>
      </c>
      <c r="C692" s="10" cm="1">
        <f t="array" ref="C692">INDEX(DCC_results!C$17:C$1274,$A692)</f>
        <v>-2.1809661139149172E-2</v>
      </c>
      <c r="D692" s="10">
        <f t="shared" ref="D692" si="3697">B692-B$2</f>
        <v>-1.2722000020406837E-2</v>
      </c>
      <c r="E692" s="10">
        <f t="shared" ref="E692" si="3698">C692-C$2</f>
        <v>-2.3412635019441033E-2</v>
      </c>
      <c r="F692" s="5">
        <f t="shared" ref="F692" si="3699">D692^2</f>
        <v>1.6184928451923154E-4</v>
      </c>
      <c r="G692" s="5">
        <f t="shared" ref="G692" si="3700">E692^2</f>
        <v>5.4815147855355668E-4</v>
      </c>
      <c r="H692" s="12">
        <f t="array" ref="H692:I693">(1-B$11-B$12)*F$4:G$5 + B$11*J690:K691 + B$12*H690:I691</f>
        <v>6.152429592592114E-5</v>
      </c>
      <c r="I692" s="12">
        <v>7.1507745609087226E-5</v>
      </c>
      <c r="J692" s="12">
        <f t="array" ref="J692:K693">MMULT(TRANSPOSE(D690:E690),D690:E690)</f>
        <v>9.5287448823470479E-5</v>
      </c>
      <c r="K692" s="12">
        <v>8.6581809340267063E-5</v>
      </c>
      <c r="L692" s="6">
        <f t="shared" ref="L692" si="3701">SQRT(H692)</f>
        <v>7.8437424693778117E-3</v>
      </c>
      <c r="M692" s="6">
        <f>0</f>
        <v>0</v>
      </c>
      <c r="N692" s="6">
        <f t="array" ref="N692:O693">MMULT(MMULT(MINVERSE(L692:M693),H692:I693),MINVERSE(L692:M693))</f>
        <v>1.0000000000000002</v>
      </c>
      <c r="O692" s="6">
        <v>0.62077666409223087</v>
      </c>
      <c r="P692" s="3">
        <f t="shared" ref="P692" si="3702">SQRT(B$3 + B$4*J690 + B$5*P690^2)</f>
        <v>7.3523960077055269E-3</v>
      </c>
      <c r="Q692" s="1">
        <f t="shared" ref="Q692" si="3703">Q690</f>
        <v>0</v>
      </c>
      <c r="R692" s="12">
        <f t="array" ref="R692:S693">MMULT(MMULT(P692:Q693,N692:O693),P692:Q693)</f>
        <v>5.4057727054124182E-5</v>
      </c>
      <c r="S692" s="12">
        <v>6.2940663049850692E-5</v>
      </c>
      <c r="T692" s="4" cm="1">
        <f t="array" ref="T692">-1/2*(IFERROR(2*LN(2*PI()) + LN(MDETERM(R692:S693)) + MMULT(MMULT(D692:E692,MINVERSE(R692:S693)),TRANSPOSE(D692:E692)),1000000000))</f>
        <v>5.7886226741593534</v>
      </c>
    </row>
    <row r="693" spans="1:20" x14ac:dyDescent="0.25">
      <c r="A693" s="9"/>
      <c r="B693" s="10"/>
      <c r="C693" s="10"/>
      <c r="D693" s="10"/>
      <c r="E693" s="10"/>
      <c r="F693" s="5"/>
      <c r="G693" s="5"/>
      <c r="H693" s="12">
        <v>7.1507745609087226E-5</v>
      </c>
      <c r="I693" s="12">
        <v>2.1566951164721579E-4</v>
      </c>
      <c r="J693" s="12">
        <v>8.6581809340267063E-5</v>
      </c>
      <c r="K693" s="12">
        <v>7.8671533357160242E-5</v>
      </c>
      <c r="L693" s="6">
        <f>0</f>
        <v>0</v>
      </c>
      <c r="M693" s="6">
        <f t="shared" ref="M693" si="3704">SQRT(I693)</f>
        <v>1.4685690710593622E-2</v>
      </c>
      <c r="N693" s="6">
        <v>0.62077666409223098</v>
      </c>
      <c r="O693" s="6">
        <v>1</v>
      </c>
      <c r="P693" s="1">
        <f t="shared" ref="P693" si="3705">P691</f>
        <v>0</v>
      </c>
      <c r="Q693" s="3">
        <f t="shared" ref="Q693" si="3706">SQRT(C$3 + C$4*K691 + C$5*Q691^2)</f>
        <v>1.3790088087233981E-2</v>
      </c>
      <c r="R693" s="12">
        <v>6.2940663049850705E-5</v>
      </c>
      <c r="S693" s="12">
        <v>1.9016652945367255E-4</v>
      </c>
    </row>
    <row r="694" spans="1:20" x14ac:dyDescent="0.25">
      <c r="A694" s="13">
        <f t="shared" ref="A694" si="3707">A692+1</f>
        <v>340</v>
      </c>
      <c r="B694" s="10" cm="1">
        <f t="array" ref="B694">INDEX(DCC_results!B$17:B$1274,$A694)</f>
        <v>2.7866066574921966E-3</v>
      </c>
      <c r="C694" s="10" cm="1">
        <f t="array" ref="C694">INDEX(DCC_results!C$17:C$1274,$A694)</f>
        <v>1.1056200479084843E-3</v>
      </c>
      <c r="D694" s="10">
        <f t="shared" ref="D694" si="3708">B694-B$2</f>
        <v>2.0404517204564883E-3</v>
      </c>
      <c r="E694" s="10">
        <f t="shared" ref="E694" si="3709">C694-C$2</f>
        <v>-4.9735383238337519E-4</v>
      </c>
      <c r="F694" s="5">
        <f t="shared" ref="F694" si="3710">D694^2</f>
        <v>4.1634432235138428E-6</v>
      </c>
      <c r="G694" s="5">
        <f t="shared" ref="G694" si="3711">E694^2</f>
        <v>2.4736083458643047E-7</v>
      </c>
      <c r="H694" s="12">
        <f t="array" ref="H694:I695">(1-B$11-B$12)*F$4:G$5 + B$11*J692:K693 + B$12*H692:I693</f>
        <v>6.4845531699369381E-5</v>
      </c>
      <c r="I694" s="12">
        <v>7.3498590147155014E-5</v>
      </c>
      <c r="J694" s="12">
        <f t="array" ref="J694:K695">MMULT(TRANSPOSE(D692:E692),D692:E692)</f>
        <v>1.6184928451923154E-4</v>
      </c>
      <c r="K694" s="12">
        <v>2.9785554319510665E-4</v>
      </c>
      <c r="L694" s="6">
        <f t="shared" ref="L694" si="3712">SQRT(H694)</f>
        <v>8.0526723327954547E-3</v>
      </c>
      <c r="M694" s="6">
        <f>0</f>
        <v>0</v>
      </c>
      <c r="N694" s="6">
        <f t="array" ref="N694:O695">MMULT(MMULT(MINVERSE(L694:M695),H694:I695),MINVERSE(L694:M695))</f>
        <v>0.99999999999999978</v>
      </c>
      <c r="O694" s="6">
        <v>0.62738102425042586</v>
      </c>
      <c r="P694" s="3">
        <f t="shared" ref="P694" si="3713">SQRT(B$3 + B$4*J692 + B$5*P692^2)</f>
        <v>7.8494577312855605E-3</v>
      </c>
      <c r="Q694" s="1">
        <f t="shared" ref="Q694" si="3714">Q692</f>
        <v>0</v>
      </c>
      <c r="R694" s="12">
        <f t="array" ref="R694:S695">MMULT(MMULT(P694:Q695,N694:O695),P694:Q695)</f>
        <v>6.1613986675238645E-5</v>
      </c>
      <c r="S694" s="12">
        <v>6.7079489547196684E-5</v>
      </c>
      <c r="T694" s="4" cm="1">
        <f t="array" ref="T694">-1/2*(IFERROR(2*LN(2*PI()) + LN(MDETERM(R694:S695)) + MMULT(MMULT(D694:E694,MINVERSE(R694:S695)),TRANSPOSE(D694:E694)),1000000000))</f>
        <v>7.4890309463021723</v>
      </c>
    </row>
    <row r="695" spans="1:20" x14ac:dyDescent="0.25">
      <c r="A695" s="9"/>
      <c r="B695" s="10"/>
      <c r="C695" s="10"/>
      <c r="D695" s="10"/>
      <c r="E695" s="10"/>
      <c r="F695" s="5"/>
      <c r="G695" s="5"/>
      <c r="H695" s="12">
        <v>7.3498590147155014E-5</v>
      </c>
      <c r="I695" s="12">
        <v>2.1164850426316518E-4</v>
      </c>
      <c r="J695" s="12">
        <v>2.9785554319510665E-4</v>
      </c>
      <c r="K695" s="12">
        <v>5.4815147855355668E-4</v>
      </c>
      <c r="L695" s="6">
        <f>0</f>
        <v>0</v>
      </c>
      <c r="M695" s="6">
        <f t="shared" ref="M695" si="3715">SQRT(I695)</f>
        <v>1.4548144358067292E-2</v>
      </c>
      <c r="N695" s="6">
        <v>0.62738102425042586</v>
      </c>
      <c r="O695" s="6">
        <v>1</v>
      </c>
      <c r="P695" s="1">
        <f t="shared" ref="P695" si="3716">P693</f>
        <v>0</v>
      </c>
      <c r="Q695" s="3">
        <f t="shared" ref="Q695" si="3717">SQRT(C$3 + C$4*K693 + C$5*Q693^2)</f>
        <v>1.3621304923098602E-2</v>
      </c>
      <c r="R695" s="12">
        <v>6.7079489547196671E-5</v>
      </c>
      <c r="S695" s="12">
        <v>1.8553994780803019E-4</v>
      </c>
    </row>
    <row r="696" spans="1:20" x14ac:dyDescent="0.25">
      <c r="A696" s="13">
        <f t="shared" ref="A696" si="3718">A694+1</f>
        <v>341</v>
      </c>
      <c r="B696" s="10" cm="1">
        <f t="array" ref="B696">INDEX(DCC_results!B$17:B$1274,$A696)</f>
        <v>-2.7397929283062838E-3</v>
      </c>
      <c r="C696" s="10" cm="1">
        <f t="array" ref="C696">INDEX(DCC_results!C$17:C$1274,$A696)</f>
        <v>3.3130129463274649E-3</v>
      </c>
      <c r="D696" s="10">
        <f t="shared" ref="D696" si="3719">B696-B$2</f>
        <v>-3.4859478653419922E-3</v>
      </c>
      <c r="E696" s="10">
        <f t="shared" ref="E696" si="3720">C696-C$2</f>
        <v>1.7100390660356054E-3</v>
      </c>
      <c r="F696" s="5">
        <f t="shared" ref="F696" si="3721">D696^2</f>
        <v>1.2151832519882393E-5</v>
      </c>
      <c r="G696" s="5">
        <f t="shared" ref="G696" si="3722">E696^2</f>
        <v>2.9242336073679256E-6</v>
      </c>
      <c r="H696" s="12">
        <f t="array" ref="H696:I697">(1-B$11-B$12)*F$4:G$5 + B$11*J694:K695 + B$12*H694:I695</f>
        <v>7.2222555053569391E-5</v>
      </c>
      <c r="I696" s="12">
        <v>9.1121590475489979E-5</v>
      </c>
      <c r="J696" s="12">
        <f t="array" ref="J696:K697">MMULT(TRANSPOSE(D694:E694),D694:E694)</f>
        <v>4.1634432235138428E-6</v>
      </c>
      <c r="K696" s="12">
        <v>-1.0148264829622859E-6</v>
      </c>
      <c r="L696" s="6">
        <f t="shared" ref="L696" si="3723">SQRT(H696)</f>
        <v>8.4983854380446516E-3</v>
      </c>
      <c r="M696" s="6">
        <f>0</f>
        <v>0</v>
      </c>
      <c r="N696" s="6">
        <f t="array" ref="N696:O697">MMULT(MMULT(MINVERSE(L696:M697),H696:I697),MINVERSE(L696:M697))</f>
        <v>1.0000000000000002</v>
      </c>
      <c r="O696" s="6">
        <v>0.68489364734998015</v>
      </c>
      <c r="P696" s="3">
        <f t="shared" ref="P696" si="3724">SQRT(B$3 + B$4*J694 + B$5*P694^2)</f>
        <v>8.8066987394621807E-3</v>
      </c>
      <c r="Q696" s="1">
        <f t="shared" ref="Q696" si="3725">Q694</f>
        <v>0</v>
      </c>
      <c r="R696" s="12">
        <f t="array" ref="R696:S697">MMULT(MMULT(P696:Q697,N696:O697),P696:Q697)</f>
        <v>7.7557942687644772E-5</v>
      </c>
      <c r="S696" s="12">
        <v>9.0794507595223583E-5</v>
      </c>
      <c r="T696" s="4" cm="1">
        <f t="array" ref="T696">-1/2*(IFERROR(2*LN(2*PI()) + LN(MDETERM(R696:S697)) + MMULT(MMULT(D696:E696,MINVERSE(R696:S697)),TRANSPOSE(D696:E696)),1000000000))</f>
        <v>7.1893975456649803</v>
      </c>
    </row>
    <row r="697" spans="1:20" x14ac:dyDescent="0.25">
      <c r="A697" s="9"/>
      <c r="B697" s="10"/>
      <c r="C697" s="10"/>
      <c r="D697" s="10"/>
      <c r="E697" s="10"/>
      <c r="F697" s="5"/>
      <c r="G697" s="5"/>
      <c r="H697" s="12">
        <v>9.1121590475489979E-5</v>
      </c>
      <c r="I697" s="12">
        <v>2.4508879604072083E-4</v>
      </c>
      <c r="J697" s="12">
        <v>-1.0148264829622859E-6</v>
      </c>
      <c r="K697" s="12">
        <v>2.4736083458643047E-7</v>
      </c>
      <c r="L697" s="6">
        <f>0</f>
        <v>0</v>
      </c>
      <c r="M697" s="6">
        <f t="shared" ref="M697" si="3726">SQRT(I697)</f>
        <v>1.5655312071010299E-2</v>
      </c>
      <c r="N697" s="6">
        <v>0.68489364734998004</v>
      </c>
      <c r="O697" s="6">
        <v>1.0000000000000002</v>
      </c>
      <c r="P697" s="1">
        <f t="shared" ref="P697" si="3727">P695</f>
        <v>0</v>
      </c>
      <c r="Q697" s="3">
        <f t="shared" ref="Q697" si="3728">SQRT(C$3 + C$4*K695 + C$5*Q695^2)</f>
        <v>1.5053008244239064E-2</v>
      </c>
      <c r="R697" s="12">
        <v>9.0794507595223556E-5</v>
      </c>
      <c r="S697" s="12">
        <v>2.2659305720112928E-4</v>
      </c>
    </row>
    <row r="698" spans="1:20" x14ac:dyDescent="0.25">
      <c r="A698" s="13">
        <f t="shared" ref="A698" si="3729">A696+1</f>
        <v>342</v>
      </c>
      <c r="B698" s="10" cm="1">
        <f t="array" ref="B698">INDEX(DCC_results!B$17:B$1274,$A698)</f>
        <v>9.6621433013872604E-3</v>
      </c>
      <c r="C698" s="10" cm="1">
        <f t="array" ref="C698">INDEX(DCC_results!C$17:C$1274,$A698)</f>
        <v>1.3025206862051109E-2</v>
      </c>
      <c r="D698" s="10">
        <f t="shared" ref="D698" si="3730">B698-B$2</f>
        <v>8.9159883643515521E-3</v>
      </c>
      <c r="E698" s="10">
        <f t="shared" ref="E698" si="3731">C698-C$2</f>
        <v>1.1422232981759249E-2</v>
      </c>
      <c r="F698" s="5">
        <f t="shared" ref="F698" si="3732">D698^2</f>
        <v>7.9494848513252263E-5</v>
      </c>
      <c r="G698" s="5">
        <f t="shared" ref="G698" si="3733">E698^2</f>
        <v>1.304674062895888E-4</v>
      </c>
      <c r="H698" s="12">
        <f t="array" ref="H698:I699">(1-B$11-B$12)*F$4:G$5 + B$11*J696:K697 + B$12*H696:I697</f>
        <v>6.5073102882208292E-5</v>
      </c>
      <c r="I698" s="12">
        <v>8.0037174422690869E-5</v>
      </c>
      <c r="J698" s="12">
        <f t="array" ref="J698:K699">MMULT(TRANSPOSE(D696:E696),D696:E696)</f>
        <v>1.2151832519882393E-5</v>
      </c>
      <c r="K698" s="12">
        <v>-5.9611070318982329E-6</v>
      </c>
      <c r="L698" s="6">
        <f t="shared" ref="L698" si="3734">SQRT(H698)</f>
        <v>8.0667901226081432E-3</v>
      </c>
      <c r="M698" s="6">
        <f>0</f>
        <v>0</v>
      </c>
      <c r="N698" s="6">
        <f t="array" ref="N698:O699">MMULT(MMULT(MINVERSE(L698:M699),H698:I699),MINVERSE(L698:M699))</f>
        <v>0.99999999999999978</v>
      </c>
      <c r="O698" s="6">
        <v>0.66066807975897968</v>
      </c>
      <c r="P698" s="3">
        <f t="shared" ref="P698" si="3735">SQRT(B$3 + B$4*J696 + B$5*P696^2)</f>
        <v>8.0431429195018701E-3</v>
      </c>
      <c r="Q698" s="1">
        <f t="shared" ref="Q698" si="3736">Q696</f>
        <v>0</v>
      </c>
      <c r="R698" s="12">
        <f t="array" ref="R698:S699">MMULT(MMULT(P698:Q699,N698:O699),P698:Q699)</f>
        <v>6.4692148023533057E-5</v>
      </c>
      <c r="S698" s="12">
        <v>7.6423612356559147E-5</v>
      </c>
      <c r="T698" s="4" cm="1">
        <f t="array" ref="T698">-1/2*(IFERROR(2*LN(2*PI()) + LN(MDETERM(R698:S699)) + MMULT(MMULT(D698:E698,MINVERSE(R698:S699)),TRANSPOSE(D698:E698)),1000000000))</f>
        <v>6.8958143290175293</v>
      </c>
    </row>
    <row r="699" spans="1:20" x14ac:dyDescent="0.25">
      <c r="A699" s="9"/>
      <c r="B699" s="10"/>
      <c r="C699" s="10"/>
      <c r="D699" s="10"/>
      <c r="E699" s="10"/>
      <c r="F699" s="5"/>
      <c r="G699" s="5"/>
      <c r="H699" s="12">
        <v>8.0037174422690869E-5</v>
      </c>
      <c r="I699" s="12">
        <v>2.2553571868976641E-4</v>
      </c>
      <c r="J699" s="12">
        <v>-5.9611070318982329E-6</v>
      </c>
      <c r="K699" s="12">
        <v>2.9242336073679256E-6</v>
      </c>
      <c r="L699" s="6">
        <f>0</f>
        <v>0</v>
      </c>
      <c r="M699" s="6">
        <f t="shared" ref="M699" si="3737">SQRT(I699)</f>
        <v>1.5017846672867799E-2</v>
      </c>
      <c r="N699" s="6">
        <v>0.66066807975897968</v>
      </c>
      <c r="O699" s="6">
        <v>0.99999999999999967</v>
      </c>
      <c r="P699" s="1">
        <f t="shared" ref="P699" si="3738">P697</f>
        <v>0</v>
      </c>
      <c r="Q699" s="3">
        <f t="shared" ref="Q699" si="3739">SQRT(C$3 + C$4*K697 + C$5*Q697^2)</f>
        <v>1.4381972425186469E-2</v>
      </c>
      <c r="R699" s="12">
        <v>7.6423612356559147E-5</v>
      </c>
      <c r="S699" s="12">
        <v>2.0684113083882389E-4</v>
      </c>
    </row>
    <row r="700" spans="1:20" x14ac:dyDescent="0.25">
      <c r="A700" s="13">
        <f t="shared" ref="A700" si="3740">A698+1</f>
        <v>343</v>
      </c>
      <c r="B700" s="10" cm="1">
        <f t="array" ref="B700">INDEX(DCC_results!B$17:B$1274,$A700)</f>
        <v>1.0040160642570406E-2</v>
      </c>
      <c r="C700" s="10" cm="1">
        <f t="array" ref="C700">INDEX(DCC_results!C$17:C$1274,$A700)</f>
        <v>1.4487467783865782E-2</v>
      </c>
      <c r="D700" s="10">
        <f t="shared" ref="D700" si="3741">B700-B$2</f>
        <v>9.2940057055346977E-3</v>
      </c>
      <c r="E700" s="10">
        <f t="shared" ref="E700" si="3742">C700-C$2</f>
        <v>1.2884493903573923E-2</v>
      </c>
      <c r="F700" s="5">
        <f t="shared" ref="F700" si="3743">D700^2</f>
        <v>8.6378542054511511E-5</v>
      </c>
      <c r="G700" s="5">
        <f t="shared" ref="G700" si="3744">E700^2</f>
        <v>1.6601018315123359E-4</v>
      </c>
      <c r="H700" s="12">
        <f t="array" ref="H700:I701">(1-B$11-B$12)*F$4:G$5 + B$11*J698:K699 + B$12*H698:I699</f>
        <v>6.0845504879191566E-5</v>
      </c>
      <c r="I700" s="12">
        <v>7.214772564449962E-5</v>
      </c>
      <c r="J700" s="12">
        <f t="array" ref="J700:K701">MMULT(TRANSPOSE(D698:E698),D698:E698)</f>
        <v>7.9494848513252263E-5</v>
      </c>
      <c r="K700" s="12">
        <v>1.0184049636027801E-4</v>
      </c>
      <c r="L700" s="6">
        <f t="shared" ref="L700" si="3745">SQRT(H700)</f>
        <v>7.80035286888943E-3</v>
      </c>
      <c r="M700" s="6">
        <f>0</f>
        <v>0</v>
      </c>
      <c r="N700" s="6">
        <f t="array" ref="N700:O701">MMULT(MMULT(MINVERSE(L700:M701),H700:I701),MINVERSE(L700:M701))</f>
        <v>0.99999999999999989</v>
      </c>
      <c r="O700" s="6">
        <v>0.63450065200129835</v>
      </c>
      <c r="P700" s="3">
        <f t="shared" ref="P700" si="3746">SQRT(B$3 + B$4*J698 + B$5*P698^2)</f>
        <v>7.5146969961434294E-3</v>
      </c>
      <c r="Q700" s="1">
        <f t="shared" ref="Q700" si="3747">Q698</f>
        <v>0</v>
      </c>
      <c r="R700" s="12">
        <f t="array" ref="R700:S701">MMULT(MMULT(P700:Q701,N700:O701),P700:Q701)</f>
        <v>5.6470670943847078E-5</v>
      </c>
      <c r="S700" s="12">
        <v>6.5981716413446501E-5</v>
      </c>
      <c r="T700" s="4" cm="1">
        <f t="array" ref="T700">-1/2*(IFERROR(2*LN(2*PI()) + LN(MDETERM(R700:S701)) + MMULT(MMULT(D700:E700,MINVERSE(R700:S701)),TRANSPOSE(D700:E700)),1000000000))</f>
        <v>6.8081819550808067</v>
      </c>
    </row>
    <row r="701" spans="1:20" x14ac:dyDescent="0.25">
      <c r="A701" s="9"/>
      <c r="B701" s="10"/>
      <c r="C701" s="10"/>
      <c r="D701" s="10"/>
      <c r="E701" s="10"/>
      <c r="F701" s="5"/>
      <c r="G701" s="5"/>
      <c r="H701" s="12">
        <v>7.214772564449962E-5</v>
      </c>
      <c r="I701" s="12">
        <v>2.1249692298571412E-4</v>
      </c>
      <c r="J701" s="12">
        <v>1.0184049636027801E-4</v>
      </c>
      <c r="K701" s="12">
        <v>1.304674062895888E-4</v>
      </c>
      <c r="L701" s="6">
        <f>0</f>
        <v>0</v>
      </c>
      <c r="M701" s="6">
        <f t="shared" ref="M701" si="3748">SQRT(I701)</f>
        <v>1.457727419601189E-2</v>
      </c>
      <c r="N701" s="6">
        <v>0.63450065200129835</v>
      </c>
      <c r="O701" s="6">
        <v>1</v>
      </c>
      <c r="P701" s="1">
        <f t="shared" ref="P701" si="3749">P699</f>
        <v>0</v>
      </c>
      <c r="Q701" s="3">
        <f t="shared" ref="Q701" si="3750">SQRT(C$3 + C$4*K699 + C$5*Q699^2)</f>
        <v>1.3838214632651578E-2</v>
      </c>
      <c r="R701" s="12">
        <v>6.5981716413446501E-5</v>
      </c>
      <c r="S701" s="12">
        <v>1.9149618421933226E-4</v>
      </c>
    </row>
    <row r="702" spans="1:20" x14ac:dyDescent="0.25">
      <c r="A702" s="13">
        <f t="shared" ref="A702" si="3751">A700+1</f>
        <v>344</v>
      </c>
      <c r="B702" s="10" cm="1">
        <f t="array" ref="B702">INDEX(DCC_results!B$17:B$1274,$A702)</f>
        <v>1.7287578874580767E-4</v>
      </c>
      <c r="C702" s="10" cm="1">
        <f t="array" ref="C702">INDEX(DCC_results!C$17:C$1274,$A702)</f>
        <v>5.3552302749015901E-4</v>
      </c>
      <c r="D702" s="10">
        <f t="shared" ref="D702" si="3752">B702-B$2</f>
        <v>-5.7327914828990065E-4</v>
      </c>
      <c r="E702" s="10">
        <f t="shared" ref="E702" si="3753">C702-C$2</f>
        <v>-1.0674508528017005E-3</v>
      </c>
      <c r="F702" s="5">
        <f t="shared" ref="F702" si="3754">D702^2</f>
        <v>3.2864898186399391E-7</v>
      </c>
      <c r="G702" s="5">
        <f t="shared" ref="G702" si="3755">E702^2</f>
        <v>1.1394513231470777E-6</v>
      </c>
      <c r="H702" s="12">
        <f t="array" ref="H702:I703">(1-B$11-B$12)*F$4:G$5 + B$11*J700:K701 + B$12*H700:I701</f>
        <v>6.3169222676120494E-5</v>
      </c>
      <c r="I702" s="12">
        <v>7.5107481732489061E-5</v>
      </c>
      <c r="J702" s="12">
        <f t="array" ref="J702:K703">MMULT(TRANSPOSE(D700:E700),D700:E700)</f>
        <v>8.6378542054511511E-5</v>
      </c>
      <c r="K702" s="12">
        <v>1.1974855985274307E-4</v>
      </c>
      <c r="L702" s="6">
        <f t="shared" ref="L702" si="3756">SQRT(H702)</f>
        <v>7.9479068109861786E-3</v>
      </c>
      <c r="M702" s="6">
        <f>0</f>
        <v>0</v>
      </c>
      <c r="N702" s="6">
        <f t="array" ref="N702:O703">MMULT(MMULT(MINVERSE(L702:M703),H702:I703),MINVERSE(L702:M703))</f>
        <v>1</v>
      </c>
      <c r="O702" s="6">
        <v>0.6467588859065766</v>
      </c>
      <c r="P702" s="3">
        <f t="shared" ref="P702" si="3757">SQRT(B$3 + B$4*J700 + B$5*P700^2)</f>
        <v>7.805511629538962E-3</v>
      </c>
      <c r="Q702" s="1">
        <f t="shared" ref="Q702" si="3758">Q700</f>
        <v>0</v>
      </c>
      <c r="R702" s="12">
        <f t="array" ref="R702:S703">MMULT(MMULT(P702:Q703,N702:O703),P702:Q703)</f>
        <v>6.092601179886798E-5</v>
      </c>
      <c r="S702" s="12">
        <v>6.9864029612355313E-5</v>
      </c>
      <c r="T702" s="4" cm="1">
        <f t="array" ref="T702">-1/2*(IFERROR(2*LN(2*PI()) + LN(MDETERM(R702:S703)) + MMULT(MMULT(D702:E702,MINVERSE(R702:S703)),TRANSPOSE(D702:E702)),1000000000))</f>
        <v>7.5627467384025344</v>
      </c>
    </row>
    <row r="703" spans="1:20" x14ac:dyDescent="0.25">
      <c r="A703" s="9"/>
      <c r="B703" s="10"/>
      <c r="C703" s="10"/>
      <c r="D703" s="10"/>
      <c r="E703" s="10"/>
      <c r="F703" s="5"/>
      <c r="G703" s="5"/>
      <c r="H703" s="12">
        <v>7.5107481732489061E-5</v>
      </c>
      <c r="I703" s="12">
        <v>2.1348927402131649E-4</v>
      </c>
      <c r="J703" s="12">
        <v>1.1974855985274307E-4</v>
      </c>
      <c r="K703" s="12">
        <v>1.6601018315123359E-4</v>
      </c>
      <c r="L703" s="6">
        <f>0</f>
        <v>0</v>
      </c>
      <c r="M703" s="6">
        <f t="shared" ref="M703" si="3759">SQRT(I703)</f>
        <v>1.4611272156157946E-2</v>
      </c>
      <c r="N703" s="6">
        <v>0.6467588859065766</v>
      </c>
      <c r="O703" s="6">
        <v>1.0000000000000002</v>
      </c>
      <c r="P703" s="1">
        <f t="shared" ref="P703" si="3760">P701</f>
        <v>0</v>
      </c>
      <c r="Q703" s="3">
        <f t="shared" ref="Q703" si="3761">SQRT(C$3 + C$4*K701 + C$5*Q701^2)</f>
        <v>1.3839163869725208E-2</v>
      </c>
      <c r="R703" s="12">
        <v>6.9864029612355313E-5</v>
      </c>
      <c r="S703" s="12">
        <v>1.9152245661310766E-4</v>
      </c>
    </row>
    <row r="704" spans="1:20" x14ac:dyDescent="0.25">
      <c r="A704" s="13">
        <f t="shared" ref="A704" si="3762">A702+1</f>
        <v>345</v>
      </c>
      <c r="B704" s="10" cm="1">
        <f t="array" ref="B704">INDEX(DCC_results!B$17:B$1274,$A704)</f>
        <v>-9.8426141983321003E-4</v>
      </c>
      <c r="C704" s="10" cm="1">
        <f t="array" ref="C704">INDEX(DCC_results!C$17:C$1274,$A704)</f>
        <v>-2.0071364852810025E-2</v>
      </c>
      <c r="D704" s="10">
        <f t="shared" ref="D704" si="3763">B704-B$2</f>
        <v>-1.7304163568689183E-3</v>
      </c>
      <c r="E704" s="10">
        <f t="shared" ref="E704" si="3764">C704-C$2</f>
        <v>-2.1674338733101886E-2</v>
      </c>
      <c r="F704" s="5">
        <f t="shared" ref="F704" si="3765">D704^2</f>
        <v>2.9943407681194998E-6</v>
      </c>
      <c r="G704" s="5">
        <f t="shared" ref="G704" si="3766">E704^2</f>
        <v>4.6977695951724066E-4</v>
      </c>
      <c r="H704" s="12">
        <f t="array" ref="H704:I705">(1-B$11-B$12)*F$4:G$5 + B$11*J702:K703 + B$12*H702:I703</f>
        <v>6.5273529639831826E-5</v>
      </c>
      <c r="I704" s="12">
        <v>7.8491840493565728E-5</v>
      </c>
      <c r="J704" s="12">
        <f t="array" ref="J704:K705">MMULT(TRANSPOSE(D702:E702),D702:E702)</f>
        <v>3.2864898186399391E-7</v>
      </c>
      <c r="K704" s="12">
        <v>6.1194731573548699E-7</v>
      </c>
      <c r="L704" s="6">
        <f t="shared" ref="L704" si="3767">SQRT(H704)</f>
        <v>8.0792035275658106E-3</v>
      </c>
      <c r="M704" s="6">
        <f>0</f>
        <v>0</v>
      </c>
      <c r="N704" s="6">
        <f t="array" ref="N704:O705">MMULT(MMULT(MINVERSE(L704:M705),H704:I705),MINVERSE(L704:M705))</f>
        <v>0.99999999999999989</v>
      </c>
      <c r="O704" s="6">
        <v>0.65967017139092443</v>
      </c>
      <c r="P704" s="3">
        <f t="shared" ref="P704" si="3768">SQRT(B$3 + B$4*J702 + B$5*P702^2)</f>
        <v>8.0795070609965408E-3</v>
      </c>
      <c r="Q704" s="1">
        <f t="shared" ref="Q704" si="3769">Q702</f>
        <v>0</v>
      </c>
      <c r="R704" s="12">
        <f t="array" ref="R704:S705">MMULT(MMULT(P704:Q705,N704:O705),P704:Q705)</f>
        <v>6.5278434348692952E-5</v>
      </c>
      <c r="S704" s="12">
        <v>7.4412970600437118E-5</v>
      </c>
      <c r="T704" s="4" cm="1">
        <f t="array" ref="T704">-1/2*(IFERROR(2*LN(2*PI()) + LN(MDETERM(R704:S705)) + MMULT(MMULT(D704:E704,MINVERSE(R704:S705)),TRANSPOSE(D704:E704)),1000000000))</f>
        <v>5.7519351457030368</v>
      </c>
    </row>
    <row r="705" spans="1:20" x14ac:dyDescent="0.25">
      <c r="A705" s="9"/>
      <c r="B705" s="10"/>
      <c r="C705" s="10"/>
      <c r="D705" s="10"/>
      <c r="E705" s="10"/>
      <c r="F705" s="5"/>
      <c r="G705" s="5"/>
      <c r="H705" s="12">
        <v>7.8491840493565728E-5</v>
      </c>
      <c r="I705" s="12">
        <v>2.1689934173092245E-4</v>
      </c>
      <c r="J705" s="12">
        <v>6.1194731573548699E-7</v>
      </c>
      <c r="K705" s="12">
        <v>1.1394513231470777E-6</v>
      </c>
      <c r="L705" s="6">
        <f>0</f>
        <v>0</v>
      </c>
      <c r="M705" s="6">
        <f t="shared" ref="M705" si="3770">SQRT(I705)</f>
        <v>1.4727502902085013E-2</v>
      </c>
      <c r="N705" s="6">
        <v>0.65967017139092454</v>
      </c>
      <c r="O705" s="6">
        <v>0.99999999999999989</v>
      </c>
      <c r="P705" s="1">
        <f t="shared" ref="P705" si="3771">P703</f>
        <v>0</v>
      </c>
      <c r="Q705" s="3">
        <f t="shared" ref="Q705" si="3772">SQRT(C$3 + C$4*K703 + C$5*Q703^2)</f>
        <v>1.3961655909970155E-2</v>
      </c>
      <c r="R705" s="12">
        <v>7.4412970600437118E-5</v>
      </c>
      <c r="S705" s="12">
        <v>1.9492783574840452E-4</v>
      </c>
    </row>
    <row r="706" spans="1:20" x14ac:dyDescent="0.25">
      <c r="A706" s="13">
        <f t="shared" ref="A706" si="3773">A704+1</f>
        <v>346</v>
      </c>
      <c r="B706" s="10" cm="1">
        <f t="array" ref="B706">INDEX(DCC_results!B$17:B$1274,$A706)</f>
        <v>6.5409736006114549E-3</v>
      </c>
      <c r="C706" s="10" cm="1">
        <f t="array" ref="C706">INDEX(DCC_results!C$17:C$1274,$A706)</f>
        <v>-2.1574838416021813E-2</v>
      </c>
      <c r="D706" s="10">
        <f t="shared" ref="D706" si="3774">B706-B$2</f>
        <v>5.7948186635757466E-3</v>
      </c>
      <c r="E706" s="10">
        <f t="shared" ref="E706" si="3775">C706-C$2</f>
        <v>-2.3177812296313674E-2</v>
      </c>
      <c r="F706" s="5">
        <f t="shared" ref="F706" si="3776">D706^2</f>
        <v>3.3579923343725804E-5</v>
      </c>
      <c r="G706" s="5">
        <f t="shared" ref="G706" si="3777">E706^2</f>
        <v>5.372109828431493E-4</v>
      </c>
      <c r="H706" s="12">
        <f t="array" ref="H706:I707">(1-B$11-B$12)*F$4:G$5 + B$11*J704:K705 + B$12*H704:I705</f>
        <v>6.0070530757158004E-5</v>
      </c>
      <c r="I706" s="12">
        <v>7.1607259705928699E-5</v>
      </c>
      <c r="J706" s="12">
        <f t="array" ref="J706:K707">MMULT(TRANSPOSE(D704:E704),D704:E704)</f>
        <v>2.9943407681194998E-6</v>
      </c>
      <c r="K706" s="12">
        <v>3.7505630268077055E-5</v>
      </c>
      <c r="L706" s="6">
        <f t="shared" ref="L706" si="3778">SQRT(H706)</f>
        <v>7.7505180960473867E-3</v>
      </c>
      <c r="M706" s="6">
        <f>0</f>
        <v>0</v>
      </c>
      <c r="N706" s="6">
        <f t="array" ref="N706:O707">MMULT(MMULT(MINVERSE(L706:M707),H706:I707),MINVERSE(L706:M707))</f>
        <v>1</v>
      </c>
      <c r="O706" s="6">
        <v>0.64291941359311888</v>
      </c>
      <c r="P706" s="3">
        <f t="shared" ref="P706" si="3779">SQRT(B$3 + B$4*J704 + B$5*P704^2)</f>
        <v>7.4200888967495228E-3</v>
      </c>
      <c r="Q706" s="1">
        <f t="shared" ref="Q706" si="3780">Q704</f>
        <v>0</v>
      </c>
      <c r="R706" s="12">
        <f t="array" ref="R706:S707">MMULT(MMULT(P706:Q707,N706:O707),P706:Q707)</f>
        <v>5.505771923566555E-5</v>
      </c>
      <c r="S706" s="12">
        <v>6.4343187267922134E-5</v>
      </c>
      <c r="T706" s="4" cm="1">
        <f t="array" ref="T706">-1/2*(IFERROR(2*LN(2*PI()) + LN(MDETERM(R706:S707)) + MMULT(MMULT(D706:E706,MINVERSE(R706:S707)),TRANSPOSE(D706:E706)),1000000000))</f>
        <v>3.1308989274515984</v>
      </c>
    </row>
    <row r="707" spans="1:20" x14ac:dyDescent="0.25">
      <c r="A707" s="9"/>
      <c r="B707" s="10"/>
      <c r="C707" s="10"/>
      <c r="D707" s="10"/>
      <c r="E707" s="10"/>
      <c r="F707" s="5"/>
      <c r="G707" s="5"/>
      <c r="H707" s="12">
        <v>7.1607259705928699E-5</v>
      </c>
      <c r="I707" s="12">
        <v>2.0650927384003632E-4</v>
      </c>
      <c r="J707" s="12">
        <v>3.7505630268077055E-5</v>
      </c>
      <c r="K707" s="12">
        <v>4.6977695951724066E-4</v>
      </c>
      <c r="L707" s="6">
        <f>0</f>
        <v>0</v>
      </c>
      <c r="M707" s="6">
        <f t="shared" ref="M707" si="3781">SQRT(I707)</f>
        <v>1.4370430537740904E-2</v>
      </c>
      <c r="N707" s="6">
        <v>0.64291941359311899</v>
      </c>
      <c r="O707" s="6">
        <v>0.99999999999999978</v>
      </c>
      <c r="P707" s="1">
        <f t="shared" ref="P707" si="3782">P705</f>
        <v>0</v>
      </c>
      <c r="Q707" s="3">
        <f t="shared" ref="Q707" si="3783">SQRT(C$3 + C$4*K705 + C$5*Q705^2)</f>
        <v>1.3487669693647994E-2</v>
      </c>
      <c r="R707" s="12">
        <v>6.4343187267922148E-5</v>
      </c>
      <c r="S707" s="12">
        <v>1.8191723376495051E-4</v>
      </c>
    </row>
    <row r="708" spans="1:20" x14ac:dyDescent="0.25">
      <c r="A708" s="13">
        <f t="shared" ref="A708" si="3784">A706+1</f>
        <v>347</v>
      </c>
      <c r="B708" s="10" cm="1">
        <f t="array" ref="B708">INDEX(DCC_results!B$17:B$1274,$A708)</f>
        <v>3.0845039487379378E-3</v>
      </c>
      <c r="C708" s="10" cm="1">
        <f t="array" ref="C708">INDEX(DCC_results!C$17:C$1274,$A708)</f>
        <v>-5.3033120467691486E-3</v>
      </c>
      <c r="D708" s="10">
        <f t="shared" ref="D708" si="3785">B708-B$2</f>
        <v>2.3383490117022294E-3</v>
      </c>
      <c r="E708" s="10">
        <f t="shared" ref="E708" si="3786">C708-C$2</f>
        <v>-6.9062859270610077E-3</v>
      </c>
      <c r="F708" s="5">
        <f t="shared" ref="F708" si="3787">D708^2</f>
        <v>5.4678761005287933E-6</v>
      </c>
      <c r="G708" s="5">
        <f t="shared" ref="G708" si="3788">E708^2</f>
        <v>4.769678530632092E-5</v>
      </c>
      <c r="H708" s="12">
        <f t="array" ref="H708:I709">(1-B$11-B$12)*F$4:G$5 + B$11*J706:K707 + B$12*H706:I707</f>
        <v>5.6751426692749777E-5</v>
      </c>
      <c r="I708" s="12">
        <v>6.9785658603720927E-5</v>
      </c>
      <c r="J708" s="12">
        <f t="array" ref="J708:K709">MMULT(TRANSPOSE(D706:E706),D706:E706)</f>
        <v>3.3579923343725804E-5</v>
      </c>
      <c r="K708" s="12">
        <v>-1.3431121927553392E-4</v>
      </c>
      <c r="L708" s="6">
        <f t="shared" ref="L708" si="3789">SQRT(H708)</f>
        <v>7.533354278988197E-3</v>
      </c>
      <c r="M708" s="6">
        <f>0</f>
        <v>0</v>
      </c>
      <c r="N708" s="6">
        <f t="array" ref="N708:O709">MMULT(MMULT(MINVERSE(L708:M709),H708:I709),MINVERSE(L708:M709))</f>
        <v>1</v>
      </c>
      <c r="O708" s="6">
        <v>0.6035558600285178</v>
      </c>
      <c r="P708" s="3">
        <f t="shared" ref="P708" si="3790">SQRT(B$3 + B$4*J706 + B$5*P706^2)</f>
        <v>6.9247648880886104E-3</v>
      </c>
      <c r="Q708" s="1">
        <f t="shared" ref="Q708" si="3791">Q706</f>
        <v>0</v>
      </c>
      <c r="R708" s="12">
        <f t="array" ref="R708:S709">MMULT(MMULT(P708:Q709,N708:O709),P708:Q709)</f>
        <v>4.7952368755304867E-5</v>
      </c>
      <c r="S708" s="12">
        <v>6.1463763613788254E-5</v>
      </c>
      <c r="T708" s="4" cm="1">
        <f t="array" ref="T708">-1/2*(IFERROR(2*LN(2*PI()) + LN(MDETERM(R708:S709)) + MMULT(MMULT(D708:E708,MINVERSE(R708:S709)),TRANSPOSE(D708:E708)),1000000000))</f>
        <v>7.1670657381427487</v>
      </c>
    </row>
    <row r="709" spans="1:20" x14ac:dyDescent="0.25">
      <c r="A709" s="9"/>
      <c r="B709" s="10"/>
      <c r="C709" s="10"/>
      <c r="D709" s="10"/>
      <c r="E709" s="10"/>
      <c r="F709" s="5"/>
      <c r="G709" s="5"/>
      <c r="H709" s="12">
        <v>6.9785658603720927E-5</v>
      </c>
      <c r="I709" s="12">
        <v>2.3557035549276535E-4</v>
      </c>
      <c r="J709" s="12">
        <v>-1.3431121927553392E-4</v>
      </c>
      <c r="K709" s="12">
        <v>5.372109828431493E-4</v>
      </c>
      <c r="L709" s="6">
        <f>0</f>
        <v>0</v>
      </c>
      <c r="M709" s="6">
        <f t="shared" ref="M709" si="3792">SQRT(I709)</f>
        <v>1.5348301387865868E-2</v>
      </c>
      <c r="N709" s="6">
        <v>0.6035558600285178</v>
      </c>
      <c r="O709" s="6">
        <v>1.0000000000000002</v>
      </c>
      <c r="P709" s="1">
        <f t="shared" ref="P709" si="3793">P707</f>
        <v>0</v>
      </c>
      <c r="Q709" s="3">
        <f t="shared" ref="Q709" si="3794">SQRT(C$3 + C$4*K707 + C$5*Q707^2)</f>
        <v>1.4706070591180089E-2</v>
      </c>
      <c r="R709" s="12">
        <v>6.1463763613788254E-5</v>
      </c>
      <c r="S709" s="12">
        <v>2.1626851223277194E-4</v>
      </c>
    </row>
    <row r="710" spans="1:20" x14ac:dyDescent="0.25">
      <c r="A710" s="13">
        <f t="shared" ref="A710" si="3795">A708+1</f>
        <v>348</v>
      </c>
      <c r="B710" s="10" cm="1">
        <f t="array" ref="B710">INDEX(DCC_results!B$17:B$1274,$A710)</f>
        <v>7.6161462300072813E-4</v>
      </c>
      <c r="C710" s="10" cm="1">
        <f t="array" ref="C710">INDEX(DCC_results!C$17:C$1274,$A710)</f>
        <v>2.0577307246196774E-3</v>
      </c>
      <c r="D710" s="10">
        <f t="shared" ref="D710" si="3796">B710-B$2</f>
        <v>1.5459685965019815E-5</v>
      </c>
      <c r="E710" s="10">
        <f t="shared" ref="E710" si="3797">C710-C$2</f>
        <v>4.547568443278179E-4</v>
      </c>
      <c r="F710" s="5">
        <f t="shared" ref="F710" si="3798">D710^2</f>
        <v>2.3900189013703063E-10</v>
      </c>
      <c r="G710" s="5">
        <f t="shared" ref="G710" si="3799">E710^2</f>
        <v>2.068037874629952E-7</v>
      </c>
      <c r="H710" s="12">
        <f t="array" ref="H710:I711">(1-B$11-B$12)*F$4:G$5 + B$11*J708:K709 + B$12*H708:I709</f>
        <v>5.6859118896856044E-5</v>
      </c>
      <c r="I710" s="12">
        <v>5.5316667745138734E-5</v>
      </c>
      <c r="J710" s="12">
        <f t="array" ref="J710:K711">MMULT(TRANSPOSE(D708:E708),D708:E708)</f>
        <v>5.4678761005287933E-6</v>
      </c>
      <c r="K710" s="12">
        <v>-1.6149306872076121E-5</v>
      </c>
      <c r="L710" s="6">
        <f t="shared" ref="L710" si="3800">SQRT(H710)</f>
        <v>7.5404985841027805E-3</v>
      </c>
      <c r="M710" s="6">
        <f>0</f>
        <v>0</v>
      </c>
      <c r="N710" s="6">
        <f t="array" ref="N710:O711">MMULT(MMULT(MINVERSE(L710:M711),H710:I711),MINVERSE(L710:M711))</f>
        <v>1.0000000000000002</v>
      </c>
      <c r="O710" s="6">
        <v>0.45456232580365058</v>
      </c>
      <c r="P710" s="3">
        <f t="shared" ref="P710" si="3801">SQRT(B$3 + B$4*J708 + B$5*P708^2)</f>
        <v>6.8916598819751072E-3</v>
      </c>
      <c r="Q710" s="1">
        <f t="shared" ref="Q710" si="3802">Q708</f>
        <v>0</v>
      </c>
      <c r="R710" s="12">
        <f t="array" ref="R710:S711">MMULT(MMULT(P710:Q711,N710:O711),P710:Q711)</f>
        <v>4.7494975928825163E-5</v>
      </c>
      <c r="S710" s="12">
        <v>4.951435765275103E-5</v>
      </c>
      <c r="T710" s="4" cm="1">
        <f t="array" ref="T710">-1/2*(IFERROR(2*LN(2*PI()) + LN(MDETERM(R710:S711)) + MMULT(MMULT(D710:E710,MINVERSE(R710:S711)),TRANSPOSE(D710:E710)),1000000000))</f>
        <v>7.4021935142853339</v>
      </c>
    </row>
    <row r="711" spans="1:20" x14ac:dyDescent="0.25">
      <c r="A711" s="9"/>
      <c r="B711" s="10"/>
      <c r="C711" s="10"/>
      <c r="D711" s="10"/>
      <c r="E711" s="10"/>
      <c r="F711" s="5"/>
      <c r="G711" s="5"/>
      <c r="H711" s="12">
        <v>5.5316667745138734E-5</v>
      </c>
      <c r="I711" s="12">
        <v>2.6045039387226658E-4</v>
      </c>
      <c r="J711" s="12">
        <v>-1.6149306872076121E-5</v>
      </c>
      <c r="K711" s="12">
        <v>4.769678530632092E-5</v>
      </c>
      <c r="L711" s="6">
        <f>0</f>
        <v>0</v>
      </c>
      <c r="M711" s="6">
        <f t="shared" ref="M711" si="3803">SQRT(I711)</f>
        <v>1.6138475574609474E-2</v>
      </c>
      <c r="N711" s="6">
        <v>0.45456232580365064</v>
      </c>
      <c r="O711" s="6">
        <v>1</v>
      </c>
      <c r="P711" s="1">
        <f t="shared" ref="P711" si="3804">P709</f>
        <v>0</v>
      </c>
      <c r="Q711" s="3">
        <f t="shared" ref="Q711" si="3805">SQRT(C$3 + C$4*K709 + C$5*Q709^2)</f>
        <v>1.5805705107788771E-2</v>
      </c>
      <c r="R711" s="12">
        <v>4.9514357652751037E-5</v>
      </c>
      <c r="S711" s="12">
        <v>2.4982031395438006E-4</v>
      </c>
    </row>
    <row r="712" spans="1:20" x14ac:dyDescent="0.25">
      <c r="A712" s="13">
        <f t="shared" ref="A712" si="3806">A710+1</f>
        <v>349</v>
      </c>
      <c r="B712" s="10" cm="1">
        <f t="array" ref="B712">INDEX(DCC_results!B$17:B$1274,$A712)</f>
        <v>-5.1940639269406619E-3</v>
      </c>
      <c r="C712" s="10" cm="1">
        <f t="array" ref="C712">INDEX(DCC_results!C$17:C$1274,$A712)</f>
        <v>-1.0827929089066823E-2</v>
      </c>
      <c r="D712" s="10">
        <f t="shared" ref="D712" si="3807">B712-B$2</f>
        <v>-5.9402188639763702E-3</v>
      </c>
      <c r="E712" s="10">
        <f t="shared" ref="E712" si="3808">C712-C$2</f>
        <v>-1.2430902969358682E-2</v>
      </c>
      <c r="F712" s="5">
        <f t="shared" ref="F712" si="3809">D712^2</f>
        <v>3.5286200151940717E-5</v>
      </c>
      <c r="G712" s="5">
        <f t="shared" ref="G712" si="3810">E712^2</f>
        <v>1.5452734863361051E-4</v>
      </c>
      <c r="H712" s="12">
        <f t="array" ref="H712:I713">(1-B$11-B$12)*F$4:G$5 + B$11*J710:K711 + B$12*H710:I711</f>
        <v>5.4766595450929175E-5</v>
      </c>
      <c r="I712" s="12">
        <v>5.4617584490895322E-5</v>
      </c>
      <c r="J712" s="12">
        <f t="array" ref="J712:K713">MMULT(TRANSPOSE(D710:E710),D710:E710)</f>
        <v>2.3900189013703063E-10</v>
      </c>
      <c r="K712" s="12">
        <v>7.030398003751467E-9</v>
      </c>
      <c r="L712" s="6">
        <f t="shared" ref="L712" si="3811">SQRT(H712)</f>
        <v>7.4004456251586075E-3</v>
      </c>
      <c r="M712" s="6">
        <f>0</f>
        <v>0</v>
      </c>
      <c r="N712" s="6">
        <f t="array" ref="N712:O713">MMULT(MMULT(MINVERSE(L712:M713),H712:I713),MINVERSE(L712:M713))</f>
        <v>1.0000000000000002</v>
      </c>
      <c r="O712" s="6">
        <v>0.47679795967223759</v>
      </c>
      <c r="P712" s="3">
        <f t="shared" ref="P712" si="3812">SQRT(B$3 + B$4*J710 + B$5*P710^2)</f>
        <v>6.5401057565884465E-3</v>
      </c>
      <c r="Q712" s="1">
        <f t="shared" ref="Q712" si="3813">Q710</f>
        <v>0</v>
      </c>
      <c r="R712" s="12">
        <f t="array" ref="R712:S713">MMULT(MMULT(P712:Q713,N712:O713),P712:Q713)</f>
        <v>4.2772983307361347E-5</v>
      </c>
      <c r="S712" s="12">
        <v>4.7261081421991233E-5</v>
      </c>
      <c r="T712" s="4" cm="1">
        <f t="array" ref="T712">-1/2*(IFERROR(2*LN(2*PI()) + LN(MDETERM(R712:S713)) + MMULT(MMULT(D712:E712,MINVERSE(R712:S713)),TRANSPOSE(D712:E712)),1000000000))</f>
        <v>7.0007732810201206</v>
      </c>
    </row>
    <row r="713" spans="1:20" x14ac:dyDescent="0.25">
      <c r="A713" s="9"/>
      <c r="B713" s="10"/>
      <c r="C713" s="10"/>
      <c r="D713" s="10"/>
      <c r="E713" s="10"/>
      <c r="F713" s="5"/>
      <c r="G713" s="5"/>
      <c r="H713" s="12">
        <v>5.4617584490895322E-5</v>
      </c>
      <c r="I713" s="12">
        <v>2.395964934752424E-4</v>
      </c>
      <c r="J713" s="12">
        <v>7.030398003751467E-9</v>
      </c>
      <c r="K713" s="12">
        <v>2.068037874629952E-7</v>
      </c>
      <c r="L713" s="6">
        <f>0</f>
        <v>0</v>
      </c>
      <c r="M713" s="6">
        <f t="shared" ref="M713" si="3814">SQRT(I713)</f>
        <v>1.54789047892686E-2</v>
      </c>
      <c r="N713" s="6">
        <v>0.47679795967223759</v>
      </c>
      <c r="O713" s="6">
        <v>1</v>
      </c>
      <c r="P713" s="1">
        <f t="shared" ref="P713" si="3815">P711</f>
        <v>0</v>
      </c>
      <c r="Q713" s="3">
        <f t="shared" ref="Q713" si="3816">SQRT(C$3 + C$4*K711 + C$5*Q711^2)</f>
        <v>1.515599647041365E-2</v>
      </c>
      <c r="R713" s="12">
        <v>4.726108142199124E-5</v>
      </c>
      <c r="S713" s="12">
        <v>2.2970422901119104E-4</v>
      </c>
    </row>
    <row r="714" spans="1:20" x14ac:dyDescent="0.25">
      <c r="A714" s="13">
        <f t="shared" ref="A714" si="3817">A712+1</f>
        <v>350</v>
      </c>
      <c r="B714" s="10" cm="1">
        <f t="array" ref="B714">INDEX(DCC_results!B$17:B$1274,$A714)</f>
        <v>4.7813031919918814E-5</v>
      </c>
      <c r="C714" s="10" cm="1">
        <f t="array" ref="C714">INDEX(DCC_results!C$17:C$1274,$A714)</f>
        <v>-2.736623572709207E-3</v>
      </c>
      <c r="D714" s="10">
        <f t="shared" ref="D714" si="3818">B714-B$2</f>
        <v>-6.983419051157895E-4</v>
      </c>
      <c r="E714" s="10">
        <f t="shared" ref="E714" si="3819">C714-C$2</f>
        <v>-4.3395974530010661E-3</v>
      </c>
      <c r="F714" s="5">
        <f t="shared" ref="F714" si="3820">D714^2</f>
        <v>4.8768141644075035E-7</v>
      </c>
      <c r="G714" s="5">
        <f t="shared" ref="G714" si="3821">E714^2</f>
        <v>1.8832106054093339E-5</v>
      </c>
      <c r="H714" s="12">
        <f t="array" ref="H714:I715">(1-B$11-B$12)*F$4:G$5 + B$11*J712:K713 + B$12*H712:I713</f>
        <v>5.292797538990455E-5</v>
      </c>
      <c r="I714" s="12">
        <v>5.5388558409749219E-5</v>
      </c>
      <c r="J714" s="12">
        <f t="array" ref="J714:K715">MMULT(TRANSPOSE(D712:E712),D712:E712)</f>
        <v>3.5286200151940717E-5</v>
      </c>
      <c r="K714" s="12">
        <v>7.3842284314844321E-5</v>
      </c>
      <c r="L714" s="6">
        <f t="shared" ref="L714" si="3822">SQRT(H714)</f>
        <v>7.2751615370316384E-3</v>
      </c>
      <c r="M714" s="6">
        <f>0</f>
        <v>0</v>
      </c>
      <c r="N714" s="6">
        <f t="array" ref="N714:O715">MMULT(MMULT(MINVERSE(L714:M715),H714:I715),MINVERSE(L714:M715))</f>
        <v>1</v>
      </c>
      <c r="O714" s="6">
        <v>0.51119279554289154</v>
      </c>
      <c r="P714" s="3">
        <f t="shared" ref="P714" si="3823">SQRT(B$3 + B$4*J712 + B$5*P712^2)</f>
        <v>6.2004224843849008E-3</v>
      </c>
      <c r="Q714" s="1">
        <f t="shared" ref="Q714" si="3824">Q712</f>
        <v>0</v>
      </c>
      <c r="R714" s="12">
        <f t="array" ref="R714:S715">MMULT(MMULT(P714:Q715,N714:O715),P714:Q715)</f>
        <v>3.8445238984865828E-5</v>
      </c>
      <c r="S714" s="12">
        <v>4.5854805004488204E-5</v>
      </c>
      <c r="T714" s="4" cm="1">
        <f t="array" ref="T714">-1/2*(IFERROR(2*LN(2*PI()) + LN(MDETERM(R714:S715)) + MMULT(MMULT(D714:E714,MINVERSE(R714:S715)),TRANSPOSE(D714:E714)),1000000000))</f>
        <v>7.5864775582487329</v>
      </c>
    </row>
    <row r="715" spans="1:20" x14ac:dyDescent="0.25">
      <c r="A715" s="9"/>
      <c r="B715" s="10"/>
      <c r="C715" s="10"/>
      <c r="D715" s="10"/>
      <c r="E715" s="10"/>
      <c r="F715" s="5"/>
      <c r="G715" s="5"/>
      <c r="H715" s="12">
        <v>5.5388558409749219E-5</v>
      </c>
      <c r="I715" s="12">
        <v>2.218121816329652E-4</v>
      </c>
      <c r="J715" s="12">
        <v>7.3842284314844321E-5</v>
      </c>
      <c r="K715" s="12">
        <v>1.5452734863361051E-4</v>
      </c>
      <c r="L715" s="6">
        <f>0</f>
        <v>0</v>
      </c>
      <c r="M715" s="6">
        <f t="shared" ref="M715" si="3825">SQRT(I715)</f>
        <v>1.4893360320389929E-2</v>
      </c>
      <c r="N715" s="6">
        <v>0.51119279554289154</v>
      </c>
      <c r="O715" s="6">
        <v>0.99999999999999989</v>
      </c>
      <c r="P715" s="1">
        <f t="shared" ref="P715" si="3826">P713</f>
        <v>0</v>
      </c>
      <c r="Q715" s="3">
        <f t="shared" ref="Q715" si="3827">SQRT(C$3 + C$4*K713 + C$5*Q713^2)</f>
        <v>1.4467012076898029E-2</v>
      </c>
      <c r="R715" s="12">
        <v>4.5854805004488204E-5</v>
      </c>
      <c r="S715" s="12">
        <v>2.0929443843311341E-4</v>
      </c>
    </row>
    <row r="716" spans="1:20" x14ac:dyDescent="0.25">
      <c r="A716" s="13">
        <f t="shared" ref="A716" si="3828">A714+1</f>
        <v>351</v>
      </c>
      <c r="B716" s="10" cm="1">
        <f t="array" ref="B716">INDEX(DCC_results!B$17:B$1274,$A716)</f>
        <v>-1.8120272712495167E-3</v>
      </c>
      <c r="C716" s="10" cm="1">
        <f t="array" ref="C716">INDEX(DCC_results!C$17:C$1274,$A716)</f>
        <v>-5.6775170325511493E-3</v>
      </c>
      <c r="D716" s="10">
        <f t="shared" ref="D716" si="3829">B716-B$2</f>
        <v>-2.558182208285225E-3</v>
      </c>
      <c r="E716" s="10">
        <f t="shared" ref="E716" si="3830">C716-C$2</f>
        <v>-7.2804909128430084E-3</v>
      </c>
      <c r="F716" s="5">
        <f t="shared" ref="F716" si="3831">D716^2</f>
        <v>6.5442962107870704E-6</v>
      </c>
      <c r="G716" s="5">
        <f t="shared" ref="G716" si="3832">E716^2</f>
        <v>5.3005547931989621E-5</v>
      </c>
      <c r="H716" s="12">
        <f t="array" ref="H716:I717">(1-B$11-B$12)*F$4:G$5 + B$11*J714:K715 + B$12*H714:I715</f>
        <v>5.4400598279609767E-5</v>
      </c>
      <c r="I716" s="12">
        <v>6.1598340043230419E-5</v>
      </c>
      <c r="J716" s="12">
        <f t="array" ref="J716:K717">MMULT(TRANSPOSE(D714:E714),D714:E714)</f>
        <v>4.8768141644075035E-7</v>
      </c>
      <c r="K716" s="12">
        <v>3.0305227527643922E-6</v>
      </c>
      <c r="L716" s="6">
        <f t="shared" ref="L716" si="3833">SQRT(H716)</f>
        <v>7.3756761235570642E-3</v>
      </c>
      <c r="M716" s="6">
        <f>0</f>
        <v>0</v>
      </c>
      <c r="N716" s="6">
        <f t="array" ref="N716:O717">MMULT(MMULT(MINVERSE(L716:M717),H716:I717),MINVERSE(L716:M717))</f>
        <v>1.0000000000000002</v>
      </c>
      <c r="O716" s="6">
        <v>0.56095847185526582</v>
      </c>
      <c r="P716" s="3">
        <f t="shared" ref="P716" si="3834">SQRT(B$3 + B$4*J714 + B$5*P714^2)</f>
        <v>6.3847529607516992E-3</v>
      </c>
      <c r="Q716" s="1">
        <f t="shared" ref="Q716" si="3835">Q714</f>
        <v>0</v>
      </c>
      <c r="R716" s="12">
        <f t="array" ref="R716:S717">MMULT(MMULT(P716:Q717,N716:O717),P716:Q717)</f>
        <v>4.07650703698276E-5</v>
      </c>
      <c r="S716" s="12">
        <v>5.1638214579357337E-5</v>
      </c>
      <c r="T716" s="4" cm="1">
        <f t="array" ref="T716">-1/2*(IFERROR(2*LN(2*PI()) + LN(MDETERM(R716:S717)) + MMULT(MMULT(D716:E716,MINVERSE(R716:S717)),TRANSPOSE(D716:E716)),1000000000))</f>
        <v>7.5066407991423283</v>
      </c>
    </row>
    <row r="717" spans="1:20" x14ac:dyDescent="0.25">
      <c r="A717" s="9"/>
      <c r="B717" s="10"/>
      <c r="C717" s="10"/>
      <c r="D717" s="10"/>
      <c r="E717" s="10"/>
      <c r="F717" s="5"/>
      <c r="G717" s="5"/>
      <c r="H717" s="12">
        <v>6.1598340043230419E-5</v>
      </c>
      <c r="I717" s="12">
        <v>2.2165264556342295E-4</v>
      </c>
      <c r="J717" s="12">
        <v>3.0305227527643922E-6</v>
      </c>
      <c r="K717" s="12">
        <v>1.8832106054093339E-5</v>
      </c>
      <c r="L717" s="6">
        <f>0</f>
        <v>0</v>
      </c>
      <c r="M717" s="6">
        <f t="shared" ref="M717" si="3836">SQRT(I717)</f>
        <v>1.488800341091521E-2</v>
      </c>
      <c r="N717" s="6">
        <v>0.56095847185526582</v>
      </c>
      <c r="O717" s="6">
        <v>1.0000000000000002</v>
      </c>
      <c r="P717" s="1">
        <f t="shared" ref="P717" si="3837">P715</f>
        <v>0</v>
      </c>
      <c r="Q717" s="3">
        <f t="shared" ref="Q717" si="3838">SQRT(C$3 + C$4*K715 + C$5*Q715^2)</f>
        <v>1.4417714068885309E-2</v>
      </c>
      <c r="R717" s="12">
        <v>5.1638214579357337E-5</v>
      </c>
      <c r="S717" s="12">
        <v>2.0787047897213341E-4</v>
      </c>
    </row>
    <row r="718" spans="1:20" x14ac:dyDescent="0.25">
      <c r="A718" s="13">
        <f t="shared" ref="A718" si="3839">A716+1</f>
        <v>352</v>
      </c>
      <c r="B718" s="10" cm="1">
        <f t="array" ref="B718">INDEX(DCC_results!B$17:B$1274,$A718)</f>
        <v>1.8727937196747479E-3</v>
      </c>
      <c r="C718" s="10" cm="1">
        <f t="array" ref="C718">INDEX(DCC_results!C$17:C$1274,$A718)</f>
        <v>-6.9470879330034707E-3</v>
      </c>
      <c r="D718" s="10">
        <f t="shared" ref="D718" si="3840">B718-B$2</f>
        <v>1.1266387826390396E-3</v>
      </c>
      <c r="E718" s="10">
        <f t="shared" ref="E718" si="3841">C718-C$2</f>
        <v>-8.5500618132953298E-3</v>
      </c>
      <c r="F718" s="5">
        <f t="shared" ref="F718" si="3842">D718^2</f>
        <v>1.2693149465463772E-6</v>
      </c>
      <c r="G718" s="5">
        <f t="shared" ref="G718" si="3843">E718^2</f>
        <v>7.3103557011171028E-5</v>
      </c>
      <c r="H718" s="12">
        <f t="array" ref="H718:I719">(1-B$11-B$12)*F$4:G$5 + B$11*J716:K717 + B$12*H716:I717</f>
        <v>5.27176014771559E-5</v>
      </c>
      <c r="I718" s="12">
        <v>6.0350129476098913E-5</v>
      </c>
      <c r="J718" s="12">
        <f t="array" ref="J718:K719">MMULT(TRANSPOSE(D716:E716),D716:E716)</f>
        <v>6.5442962107870704E-6</v>
      </c>
      <c r="K718" s="12">
        <v>1.8624822320817241E-5</v>
      </c>
      <c r="L718" s="6">
        <f t="shared" ref="L718" si="3844">SQRT(H718)</f>
        <v>7.2606887742937927E-3</v>
      </c>
      <c r="M718" s="6">
        <f>0</f>
        <v>0</v>
      </c>
      <c r="N718" s="6">
        <f t="array" ref="N718:O719">MMULT(MMULT(MINVERSE(L718:M719),H718:I719),MINVERSE(L718:M719))</f>
        <v>1.0000000000000002</v>
      </c>
      <c r="O718" s="6">
        <v>0.57209023305829687</v>
      </c>
      <c r="P718" s="3">
        <f t="shared" ref="P718" si="3845">SQRT(B$3 + B$4*J716 + B$5*P716^2)</f>
        <v>6.0863536976757645E-3</v>
      </c>
      <c r="Q718" s="1">
        <f t="shared" ref="Q718" si="3846">Q716</f>
        <v>0</v>
      </c>
      <c r="R718" s="12">
        <f t="array" ref="R718:S719">MMULT(MMULT(P718:Q719,N718:O719),P718:Q719)</f>
        <v>3.704370133321146E-5</v>
      </c>
      <c r="S718" s="12">
        <v>4.8475858335783626E-5</v>
      </c>
      <c r="T718" s="4" cm="1">
        <f t="array" ref="T718">-1/2*(IFERROR(2*LN(2*PI()) + LN(MDETERM(R718:S719)) + MMULT(MMULT(D718:E718,MINVERSE(R718:S719)),TRANSPOSE(D718:E718)),1000000000))</f>
        <v>7.3338502888583363</v>
      </c>
    </row>
    <row r="719" spans="1:20" x14ac:dyDescent="0.25">
      <c r="A719" s="9"/>
      <c r="B719" s="10"/>
      <c r="C719" s="10"/>
      <c r="D719" s="10"/>
      <c r="E719" s="10"/>
      <c r="F719" s="5"/>
      <c r="G719" s="5"/>
      <c r="H719" s="12">
        <v>6.0350129476098913E-5</v>
      </c>
      <c r="I719" s="12">
        <v>2.1109196511565436E-4</v>
      </c>
      <c r="J719" s="12">
        <v>1.8624822320817241E-5</v>
      </c>
      <c r="K719" s="12">
        <v>5.3005547931989621E-5</v>
      </c>
      <c r="L719" s="6">
        <f>0</f>
        <v>0</v>
      </c>
      <c r="M719" s="6">
        <f t="shared" ref="M719" si="3847">SQRT(I719)</f>
        <v>1.4529004271306907E-2</v>
      </c>
      <c r="N719" s="6">
        <v>0.57209023305829687</v>
      </c>
      <c r="O719" s="6">
        <v>0.99999999999999978</v>
      </c>
      <c r="P719" s="1">
        <f t="shared" ref="P719" si="3848">P717</f>
        <v>0</v>
      </c>
      <c r="Q719" s="3">
        <f t="shared" ref="Q719" si="3849">SQRT(C$3 + C$4*K717 + C$5*Q717^2)</f>
        <v>1.3922069172260554E-2</v>
      </c>
      <c r="R719" s="12">
        <v>4.8475858335783633E-5</v>
      </c>
      <c r="S719" s="12">
        <v>1.938240100372076E-4</v>
      </c>
    </row>
    <row r="720" spans="1:20" x14ac:dyDescent="0.25">
      <c r="A720" s="13">
        <f t="shared" ref="A720" si="3850">A718+1</f>
        <v>353</v>
      </c>
      <c r="B720" s="10" cm="1">
        <f t="array" ref="B720">INDEX(DCC_results!B$17:B$1274,$A720)</f>
        <v>1.6493761055602629E-3</v>
      </c>
      <c r="C720" s="10" cm="1">
        <f t="array" ref="C720">INDEX(DCC_results!C$17:C$1274,$A720)</f>
        <v>-6.257786296118828E-2</v>
      </c>
      <c r="D720" s="10">
        <f t="shared" ref="D720" si="3851">B720-B$2</f>
        <v>9.0322116852455461E-4</v>
      </c>
      <c r="E720" s="10">
        <f t="shared" ref="E720" si="3852">C720-C$2</f>
        <v>-6.4180836841480141E-2</v>
      </c>
      <c r="F720" s="5">
        <f t="shared" ref="F720" si="3853">D720^2</f>
        <v>8.1580847927086191E-7</v>
      </c>
      <c r="G720" s="5">
        <f t="shared" ref="G720" si="3854">E720^2</f>
        <v>4.1191798176726949E-3</v>
      </c>
      <c r="H720" s="12">
        <f t="array" ref="H720:I721">(1-B$11-B$12)*F$4:G$5 + B$11*J718:K719 + B$12*H718:I719</f>
        <v>5.2044103162871039E-5</v>
      </c>
      <c r="I720" s="12">
        <v>6.0705838034587372E-5</v>
      </c>
      <c r="J720" s="12">
        <f t="array" ref="J720:K721">MMULT(TRANSPOSE(D718:E718),D718:E718)</f>
        <v>1.2693149465463772E-6</v>
      </c>
      <c r="K720" s="12">
        <v>-9.6328312328195909E-6</v>
      </c>
      <c r="L720" s="6">
        <f t="shared" ref="L720" si="3855">SQRT(H720)</f>
        <v>7.2141599069379548E-3</v>
      </c>
      <c r="M720" s="6">
        <f>0</f>
        <v>0</v>
      </c>
      <c r="N720" s="6">
        <f t="array" ref="N720:O721">MMULT(MMULT(MINVERSE(L720:M721),H720:I721),MINVERSE(L720:M721))</f>
        <v>1</v>
      </c>
      <c r="O720" s="6">
        <v>0.58547769197134514</v>
      </c>
      <c r="P720" s="3">
        <f t="shared" ref="P720" si="3856">SQRT(B$3 + B$4*J718 + B$5*P718^2)</f>
        <v>5.9371750037350369E-3</v>
      </c>
      <c r="Q720" s="1">
        <f t="shared" ref="Q720" si="3857">Q718</f>
        <v>0</v>
      </c>
      <c r="R720" s="12">
        <f t="array" ref="R720:S721">MMULT(MMULT(P720:Q721,N720:O721),P720:Q721)</f>
        <v>3.5250047024976133E-5</v>
      </c>
      <c r="S720" s="12">
        <v>4.740548240615739E-5</v>
      </c>
      <c r="T720" s="4" cm="1">
        <f t="array" ref="T720">-1/2*(IFERROR(2*LN(2*PI()) + LN(MDETERM(R720:S721)) + MMULT(MMULT(D720:E720,MINVERSE(R720:S721)),TRANSPOSE(D720:E720)),1000000000))</f>
        <v>-9.7118135992888881</v>
      </c>
    </row>
    <row r="721" spans="1:20" x14ac:dyDescent="0.25">
      <c r="A721" s="9"/>
      <c r="B721" s="10"/>
      <c r="C721" s="10"/>
      <c r="D721" s="10"/>
      <c r="E721" s="10"/>
      <c r="F721" s="5"/>
      <c r="G721" s="5"/>
      <c r="H721" s="12">
        <v>6.0705838034587372E-5</v>
      </c>
      <c r="I721" s="12">
        <v>2.0657068250245621E-4</v>
      </c>
      <c r="J721" s="12">
        <v>-9.6328312328195909E-6</v>
      </c>
      <c r="K721" s="12">
        <v>7.3103557011171028E-5</v>
      </c>
      <c r="L721" s="6">
        <f>0</f>
        <v>0</v>
      </c>
      <c r="M721" s="6">
        <f t="shared" ref="M721" si="3858">SQRT(I721)</f>
        <v>1.4372567011583428E-2</v>
      </c>
      <c r="N721" s="6">
        <v>0.58547769197134514</v>
      </c>
      <c r="O721" s="6">
        <v>1</v>
      </c>
      <c r="P721" s="1">
        <f t="shared" ref="P721" si="3859">P719</f>
        <v>0</v>
      </c>
      <c r="Q721" s="3">
        <f t="shared" ref="Q721" si="3860">SQRT(C$3 + C$4*K719 + C$5*Q719^2)</f>
        <v>1.3637613181746611E-2</v>
      </c>
      <c r="R721" s="12">
        <v>4.740548240615739E-5</v>
      </c>
      <c r="S721" s="12">
        <v>1.859844932949489E-4</v>
      </c>
    </row>
    <row r="722" spans="1:20" x14ac:dyDescent="0.25">
      <c r="A722" s="13">
        <f t="shared" ref="A722" si="3861">A720+1</f>
        <v>354</v>
      </c>
      <c r="B722" s="10" cm="1">
        <f t="array" ref="B722">INDEX(DCC_results!B$17:B$1274,$A722)</f>
        <v>-9.2308426604300609E-3</v>
      </c>
      <c r="C722" s="10" cm="1">
        <f t="array" ref="C722">INDEX(DCC_results!C$17:C$1274,$A722)</f>
        <v>-3.0566346350439533E-2</v>
      </c>
      <c r="D722" s="10">
        <f t="shared" ref="D722" si="3862">B722-B$2</f>
        <v>-9.9769975974657692E-3</v>
      </c>
      <c r="E722" s="10">
        <f t="shared" ref="E722" si="3863">C722-C$2</f>
        <v>-3.2169320230731394E-2</v>
      </c>
      <c r="F722" s="5">
        <f t="shared" ref="F722" si="3864">D722^2</f>
        <v>9.9540481059837729E-5</v>
      </c>
      <c r="G722" s="5">
        <f t="shared" ref="G722" si="3865">E722^2</f>
        <v>1.0348651641073441E-3</v>
      </c>
      <c r="H722" s="12">
        <f t="array" ref="H722:I723">(1-B$11-B$12)*F$4:G$5 + B$11*J720:K721 + B$12*H720:I721</f>
        <v>5.1181552204336643E-5</v>
      </c>
      <c r="I722" s="12">
        <v>5.8770101516109898E-5</v>
      </c>
      <c r="J722" s="12">
        <f t="array" ref="J722:K723">MMULT(TRANSPOSE(D720:E720),D720:E720)</f>
        <v>8.1580847927086191E-7</v>
      </c>
      <c r="K722" s="12">
        <v>-5.7969490448845477E-5</v>
      </c>
      <c r="L722" s="6">
        <f t="shared" ref="L722" si="3866">SQRT(H722)</f>
        <v>7.1541283329513063E-3</v>
      </c>
      <c r="M722" s="6">
        <f>0</f>
        <v>0</v>
      </c>
      <c r="N722" s="6">
        <f t="array" ref="N722:O723">MMULT(MMULT(MINVERSE(L722:M723),H722:I723),MINVERSE(L722:M723))</f>
        <v>1.0000000000000002</v>
      </c>
      <c r="O722" s="6">
        <v>0.57367151619453549</v>
      </c>
      <c r="P722" s="3">
        <f t="shared" ref="P722" si="3867">SQRT(B$3 + B$4*J720 + B$5*P720^2)</f>
        <v>5.753890338575751E-3</v>
      </c>
      <c r="Q722" s="1">
        <f t="shared" ref="Q722" si="3868">Q720</f>
        <v>0</v>
      </c>
      <c r="R722" s="12">
        <f t="array" ref="R722:S723">MMULT(MMULT(P722:Q723,N722:O723),P722:Q723)</f>
        <v>3.3107254028355378E-5</v>
      </c>
      <c r="S722" s="12">
        <v>4.4494922770428643E-5</v>
      </c>
      <c r="T722" s="4" cm="1">
        <f t="array" ref="T722">-1/2*(IFERROR(2*LN(2*PI()) + LN(MDETERM(R722:S723)) + MMULT(MMULT(D722:E722,MINVERSE(R722:S723)),TRANSPOSE(D722:E722)),1000000000))</f>
        <v>4.8792662911634581</v>
      </c>
    </row>
    <row r="723" spans="1:20" x14ac:dyDescent="0.25">
      <c r="A723" s="9"/>
      <c r="B723" s="10"/>
      <c r="C723" s="10"/>
      <c r="D723" s="10"/>
      <c r="E723" s="10"/>
      <c r="F723" s="5"/>
      <c r="G723" s="5"/>
      <c r="H723" s="12">
        <v>5.8770101516109898E-5</v>
      </c>
      <c r="I723" s="12">
        <v>2.0505617646779823E-4</v>
      </c>
      <c r="J723" s="12">
        <v>-5.7969490448845477E-5</v>
      </c>
      <c r="K723" s="12">
        <v>4.1191798176726949E-3</v>
      </c>
      <c r="L723" s="6">
        <f>0</f>
        <v>0</v>
      </c>
      <c r="M723" s="6">
        <f t="shared" ref="M723" si="3869">SQRT(I723)</f>
        <v>1.4319782696249207E-2</v>
      </c>
      <c r="N723" s="6">
        <v>0.5736715161945356</v>
      </c>
      <c r="O723" s="6">
        <v>1.0000000000000002</v>
      </c>
      <c r="P723" s="1">
        <f t="shared" ref="P723" si="3870">P721</f>
        <v>0</v>
      </c>
      <c r="Q723" s="3">
        <f t="shared" ref="Q723" si="3871">SQRT(C$3 + C$4*K721 + C$5*Q721^2)</f>
        <v>1.3479866459544737E-2</v>
      </c>
      <c r="R723" s="12">
        <v>4.449492277042865E-5</v>
      </c>
      <c r="S723" s="12">
        <v>1.8170679976715922E-4</v>
      </c>
    </row>
    <row r="724" spans="1:20" x14ac:dyDescent="0.25">
      <c r="A724" s="13">
        <f t="shared" ref="A724" si="3872">A722+1</f>
        <v>355</v>
      </c>
      <c r="B724" s="10" cm="1">
        <f t="array" ref="B724">INDEX(DCC_results!B$17:B$1274,$A724)</f>
        <v>-5.0630838082482699E-3</v>
      </c>
      <c r="C724" s="10" cm="1">
        <f t="array" ref="C724">INDEX(DCC_results!C$17:C$1274,$A724)</f>
        <v>-1.1494295054307657E-2</v>
      </c>
      <c r="D724" s="10">
        <f t="shared" ref="D724" si="3873">B724-B$2</f>
        <v>-5.8092387452839782E-3</v>
      </c>
      <c r="E724" s="10">
        <f t="shared" ref="E724" si="3874">C724-C$2</f>
        <v>-1.3097268934599516E-2</v>
      </c>
      <c r="F724" s="5">
        <f t="shared" ref="F724" si="3875">D724^2</f>
        <v>3.3747254799708568E-5</v>
      </c>
      <c r="G724" s="5">
        <f t="shared" ref="G724" si="3876">E724^2</f>
        <v>1.7153845354522554E-4</v>
      </c>
      <c r="H724" s="12">
        <f t="array" ref="H724:I725">(1-B$11-B$12)*F$4:G$5 + B$11*J722:K723 + B$12*H722:I723</f>
        <v>5.0562337989194644E-5</v>
      </c>
      <c r="I724" s="12">
        <v>5.3735483447419453E-5</v>
      </c>
      <c r="J724" s="12">
        <f t="array" ref="J724:K725">MMULT(TRANSPOSE(D722:E722),D722:E722)</f>
        <v>9.9540481059837729E-5</v>
      </c>
      <c r="K724" s="12">
        <v>3.209532306541141E-4</v>
      </c>
      <c r="L724" s="6">
        <f t="shared" ref="L724" si="3877">SQRT(H724)</f>
        <v>7.1107199346616542E-3</v>
      </c>
      <c r="M724" s="6">
        <f>0</f>
        <v>0</v>
      </c>
      <c r="N724" s="6">
        <f t="array" ref="N724:O725">MMULT(MMULT(MINVERSE(L724:M725),H724:I725),MINVERSE(L724:M725))</f>
        <v>1.0000000000000002</v>
      </c>
      <c r="O724" s="6">
        <v>0.33277379322086181</v>
      </c>
      <c r="P724" s="3">
        <f t="shared" ref="P724" si="3878">SQRT(B$3 + B$4*J722 + B$5*P722^2)</f>
        <v>5.6088925454507608E-3</v>
      </c>
      <c r="Q724" s="1">
        <f t="shared" ref="Q724" si="3879">Q722</f>
        <v>0</v>
      </c>
      <c r="R724" s="12">
        <f t="array" ref="R724:S725">MMULT(MMULT(P724:Q725,N724:O725),P724:Q725)</f>
        <v>3.1459675586413118E-5</v>
      </c>
      <c r="S724" s="12">
        <v>4.4311951404736375E-5</v>
      </c>
      <c r="T724" s="4" cm="1">
        <f t="array" ref="T724">-1/2*(IFERROR(2*LN(2*PI()) + LN(MDETERM(R724:S725)) + MMULT(MMULT(D724:E724,MINVERSE(R724:S725)),TRANSPOSE(D724:E724)),1000000000))</f>
        <v>6.5843146162396478</v>
      </c>
    </row>
    <row r="725" spans="1:20" x14ac:dyDescent="0.25">
      <c r="A725" s="9"/>
      <c r="B725" s="10"/>
      <c r="C725" s="10"/>
      <c r="D725" s="10"/>
      <c r="E725" s="10"/>
      <c r="F725" s="5"/>
      <c r="G725" s="5"/>
      <c r="H725" s="12">
        <v>5.3735483447419453E-5</v>
      </c>
      <c r="I725" s="12">
        <v>5.1569977180345784E-4</v>
      </c>
      <c r="J725" s="12">
        <v>3.209532306541141E-4</v>
      </c>
      <c r="K725" s="12">
        <v>1.0348651641073441E-3</v>
      </c>
      <c r="L725" s="6">
        <f>0</f>
        <v>0</v>
      </c>
      <c r="M725" s="6">
        <f t="shared" ref="M725" si="3880">SQRT(I725)</f>
        <v>2.2709024016973028E-2</v>
      </c>
      <c r="N725" s="6">
        <v>0.33277379322086187</v>
      </c>
      <c r="O725" s="6">
        <v>1</v>
      </c>
      <c r="P725" s="1">
        <f t="shared" ref="P725" si="3881">P723</f>
        <v>0</v>
      </c>
      <c r="Q725" s="3">
        <f t="shared" ref="Q725" si="3882">SQRT(C$3 + C$4*K723 + C$5*Q723^2)</f>
        <v>2.3740761153049239E-2</v>
      </c>
      <c r="R725" s="12">
        <v>4.4311951404736389E-5</v>
      </c>
      <c r="S725" s="12">
        <v>5.6362374012613179E-4</v>
      </c>
    </row>
    <row r="726" spans="1:20" x14ac:dyDescent="0.25">
      <c r="A726" s="13">
        <f t="shared" ref="A726" si="3883">A724+1</f>
        <v>356</v>
      </c>
      <c r="B726" s="10" cm="1">
        <f t="array" ref="B726">INDEX(DCC_results!B$17:B$1274,$A726)</f>
        <v>7.8100033893380161E-3</v>
      </c>
      <c r="C726" s="10" cm="1">
        <f t="array" ref="C726">INDEX(DCC_results!C$17:C$1274,$A726)</f>
        <v>-1.0667378308828468E-3</v>
      </c>
      <c r="D726" s="10">
        <f t="shared" ref="D726" si="3884">B726-B$2</f>
        <v>7.0638484523023078E-3</v>
      </c>
      <c r="E726" s="10">
        <f t="shared" ref="E726" si="3885">C726-C$2</f>
        <v>-2.6697117111747063E-3</v>
      </c>
      <c r="F726" s="5">
        <f t="shared" ref="F726" si="3886">D726^2</f>
        <v>4.9897954957093708E-5</v>
      </c>
      <c r="G726" s="5">
        <f t="shared" ref="G726" si="3887">E726^2</f>
        <v>7.1273606207833789E-6</v>
      </c>
      <c r="H726" s="12">
        <f t="array" ref="H726:I727">(1-B$11-B$12)*F$4:G$5 + B$11*J724:K725 + B$12*H724:I725</f>
        <v>5.7747658051638965E-5</v>
      </c>
      <c r="I726" s="12">
        <v>7.9513540278338394E-5</v>
      </c>
      <c r="J726" s="12">
        <f t="array" ref="J726:K727">MMULT(TRANSPOSE(D724:E724),D724:E724)</f>
        <v>3.3747254799708568E-5</v>
      </c>
      <c r="K726" s="12">
        <v>7.6085162152279723E-5</v>
      </c>
      <c r="L726" s="6">
        <f t="shared" ref="L726" si="3888">SQRT(H726)</f>
        <v>7.5991879863337346E-3</v>
      </c>
      <c r="M726" s="6">
        <f>0</f>
        <v>0</v>
      </c>
      <c r="N726" s="6">
        <f t="array" ref="N726:O727">MMULT(MMULT(MINVERSE(L726:M727),H726:I727),MINVERSE(L726:M727))</f>
        <v>1</v>
      </c>
      <c r="O726" s="6">
        <v>0.47339485841642209</v>
      </c>
      <c r="P726" s="3">
        <f t="shared" ref="P726" si="3889">SQRT(B$3 + B$4*J724 + B$5*P724^2)</f>
        <v>6.7563345962400748E-3</v>
      </c>
      <c r="Q726" s="1">
        <f t="shared" ref="Q726" si="3890">Q724</f>
        <v>0</v>
      </c>
      <c r="R726" s="12">
        <f t="array" ref="R726:S727">MMULT(MMULT(P726:Q727,N726:O727),P726:Q727)</f>
        <v>4.5648057176350535E-5</v>
      </c>
      <c r="S726" s="12">
        <v>7.6464694430888395E-5</v>
      </c>
      <c r="T726" s="4" cm="1">
        <f t="array" ref="T726">-1/2*(IFERROR(2*LN(2*PI()) + LN(MDETERM(R726:S727)) + MMULT(MMULT(D726:E726,MINVERSE(R726:S727)),TRANSPOSE(D726:E726)),1000000000))</f>
        <v>6.2361652660457025</v>
      </c>
    </row>
    <row r="727" spans="1:20" x14ac:dyDescent="0.25">
      <c r="A727" s="9"/>
      <c r="B727" s="10"/>
      <c r="C727" s="10"/>
      <c r="D727" s="10"/>
      <c r="E727" s="10"/>
      <c r="F727" s="5"/>
      <c r="G727" s="5"/>
      <c r="H727" s="12">
        <v>7.9513540278338394E-5</v>
      </c>
      <c r="I727" s="12">
        <v>4.8854067873138423E-4</v>
      </c>
      <c r="J727" s="12">
        <v>7.6085162152279723E-5</v>
      </c>
      <c r="K727" s="12">
        <v>1.7153845354522554E-4</v>
      </c>
      <c r="L727" s="6">
        <f>0</f>
        <v>0</v>
      </c>
      <c r="M727" s="6">
        <f t="shared" ref="M727" si="3891">SQRT(I727)</f>
        <v>2.2102956334648635E-2</v>
      </c>
      <c r="N727" s="6">
        <v>0.47339485841642209</v>
      </c>
      <c r="O727" s="6">
        <v>1</v>
      </c>
      <c r="P727" s="1">
        <f t="shared" ref="P727" si="3892">P725</f>
        <v>0</v>
      </c>
      <c r="Q727" s="3">
        <f t="shared" ref="Q727" si="3893">SQRT(C$3 + C$4*K725 + C$5*Q725^2)</f>
        <v>2.3907065503716001E-2</v>
      </c>
      <c r="R727" s="12">
        <v>7.6464694430888395E-5</v>
      </c>
      <c r="S727" s="12">
        <v>5.7154778099896759E-4</v>
      </c>
    </row>
    <row r="728" spans="1:20" x14ac:dyDescent="0.25">
      <c r="A728" s="13">
        <f t="shared" ref="A728" si="3894">A726+1</f>
        <v>357</v>
      </c>
      <c r="B728" s="10" cm="1">
        <f t="array" ref="B728">INDEX(DCC_results!B$17:B$1274,$A728)</f>
        <v>-8.6767270578400613E-3</v>
      </c>
      <c r="C728" s="10" cm="1">
        <f t="array" ref="C728">INDEX(DCC_results!C$17:C$1274,$A728)</f>
        <v>1.6445963263562735E-2</v>
      </c>
      <c r="D728" s="10">
        <f t="shared" ref="D728" si="3895">B728-B$2</f>
        <v>-9.4228819948757696E-3</v>
      </c>
      <c r="E728" s="10">
        <f t="shared" ref="E728" si="3896">C728-C$2</f>
        <v>1.4842989383270876E-2</v>
      </c>
      <c r="F728" s="5">
        <f t="shared" ref="F728" si="3897">D728^2</f>
        <v>8.8790705089353964E-5</v>
      </c>
      <c r="G728" s="5">
        <f t="shared" ref="G728" si="3898">E728^2</f>
        <v>2.2031433383189194E-4</v>
      </c>
      <c r="H728" s="12">
        <f t="array" ref="H728:I729">(1-B$11-B$12)*F$4:G$5 + B$11*J726:K727 + B$12*H726:I727</f>
        <v>5.7546842364352595E-5</v>
      </c>
      <c r="I728" s="12">
        <v>7.8113051946798807E-5</v>
      </c>
      <c r="J728" s="12">
        <f t="array" ref="J728:K729">MMULT(TRANSPOSE(D726:E726),D726:E726)</f>
        <v>4.9897954957093708E-5</v>
      </c>
      <c r="K728" s="12">
        <v>-1.8858438939074796E-5</v>
      </c>
      <c r="L728" s="6">
        <f t="shared" ref="L728" si="3899">SQRT(H728)</f>
        <v>7.585963509294821E-3</v>
      </c>
      <c r="M728" s="6">
        <f>0</f>
        <v>0</v>
      </c>
      <c r="N728" s="6">
        <f t="array" ref="N728:O729">MMULT(MMULT(MINVERSE(L728:M729),H728:I729),MINVERSE(L728:M729))</f>
        <v>1.0000000000000002</v>
      </c>
      <c r="O728" s="6">
        <v>0.51252496754378962</v>
      </c>
      <c r="P728" s="3">
        <f t="shared" ref="P728" si="3900">SQRT(B$3 + B$4*J726 + B$5*P726^2)</f>
        <v>6.7694452336183224E-3</v>
      </c>
      <c r="Q728" s="1">
        <f t="shared" ref="Q728" si="3901">Q726</f>
        <v>0</v>
      </c>
      <c r="R728" s="12">
        <f t="array" ref="R728:S729">MMULT(MMULT(P728:Q729,N728:O729),P728:Q729)</f>
        <v>4.5825388770957832E-5</v>
      </c>
      <c r="S728" s="12">
        <v>7.7238030660380669E-5</v>
      </c>
      <c r="T728" s="4" cm="1">
        <f t="array" ref="T728">-1/2*(IFERROR(2*LN(2*PI()) + LN(MDETERM(R728:S729)) + MMULT(MMULT(D728:E728,MINVERSE(R728:S729)),TRANSPOSE(D728:E728)),1000000000))</f>
        <v>4.8541668159463738</v>
      </c>
    </row>
    <row r="729" spans="1:20" x14ac:dyDescent="0.25">
      <c r="A729" s="9"/>
      <c r="B729" s="10"/>
      <c r="C729" s="10"/>
      <c r="D729" s="10"/>
      <c r="E729" s="10"/>
      <c r="F729" s="5"/>
      <c r="G729" s="5"/>
      <c r="H729" s="12">
        <v>7.8113051946798807E-5</v>
      </c>
      <c r="I729" s="12">
        <v>4.0364135986038736E-4</v>
      </c>
      <c r="J729" s="12">
        <v>-1.8858438939074796E-5</v>
      </c>
      <c r="K729" s="12">
        <v>7.1273606207833789E-6</v>
      </c>
      <c r="L729" s="6">
        <f>0</f>
        <v>0</v>
      </c>
      <c r="M729" s="6">
        <f t="shared" ref="M729" si="3902">SQRT(I729)</f>
        <v>2.0090827754485063E-2</v>
      </c>
      <c r="N729" s="6">
        <v>0.51252496754378962</v>
      </c>
      <c r="O729" s="6">
        <v>1</v>
      </c>
      <c r="P729" s="1">
        <f t="shared" ref="P729" si="3903">P727</f>
        <v>0</v>
      </c>
      <c r="Q729" s="3">
        <f t="shared" ref="Q729" si="3904">SQRT(C$3 + C$4*K727 + C$5*Q727^2)</f>
        <v>2.2261944011985658E-2</v>
      </c>
      <c r="R729" s="12">
        <v>7.7238030660380669E-5</v>
      </c>
      <c r="S729" s="12">
        <v>4.9559415119278412E-4</v>
      </c>
    </row>
    <row r="730" spans="1:20" x14ac:dyDescent="0.25">
      <c r="A730" s="13">
        <f t="shared" ref="A730" si="3905">A728+1</f>
        <v>358</v>
      </c>
      <c r="B730" s="10" cm="1">
        <f t="array" ref="B730">INDEX(DCC_results!B$17:B$1274,$A730)</f>
        <v>-5.9368896513954938E-3</v>
      </c>
      <c r="C730" s="10" cm="1">
        <f t="array" ref="C730">INDEX(DCC_results!C$17:C$1274,$A730)</f>
        <v>-1.0401302794704859E-2</v>
      </c>
      <c r="D730" s="10">
        <f t="shared" ref="D730" si="3906">B730-B$2</f>
        <v>-6.6830445884312022E-3</v>
      </c>
      <c r="E730" s="10">
        <f t="shared" ref="E730" si="3907">C730-C$2</f>
        <v>-1.2004276674996718E-2</v>
      </c>
      <c r="F730" s="5">
        <f t="shared" ref="F730" si="3908">D730^2</f>
        <v>4.4663084970959579E-5</v>
      </c>
      <c r="G730" s="5">
        <f t="shared" ref="G730" si="3909">E730^2</f>
        <v>1.4410265848987025E-4</v>
      </c>
      <c r="H730" s="12">
        <f t="array" ref="H730:I731">(1-B$11-B$12)*F$4:G$5 + B$11*J728:K729 + B$12*H728:I729</f>
        <v>5.8654901900266064E-5</v>
      </c>
      <c r="I730" s="12">
        <v>6.9850868322854446E-5</v>
      </c>
      <c r="J730" s="12">
        <f t="array" ref="J730:K731">MMULT(TRANSPOSE(D728:E728),D728:E728)</f>
        <v>8.8790705089353964E-5</v>
      </c>
      <c r="K730" s="12">
        <v>-1.3986373740975533E-4</v>
      </c>
      <c r="L730" s="6">
        <f t="shared" ref="L730" si="3910">SQRT(H730)</f>
        <v>7.6586488299350865E-3</v>
      </c>
      <c r="M730" s="6">
        <f>0</f>
        <v>0</v>
      </c>
      <c r="N730" s="6">
        <f t="array" ref="N730:O731">MMULT(MMULT(MINVERSE(L730:M731),H730:I731),MINVERSE(L730:M731))</f>
        <v>0.99999999999999978</v>
      </c>
      <c r="O730" s="6">
        <v>0.49945131722771163</v>
      </c>
      <c r="P730" s="3">
        <f t="shared" ref="P730" si="3911">SQRT(B$3 + B$4*J728 + B$5*P728^2)</f>
        <v>6.9624242241213214E-3</v>
      </c>
      <c r="Q730" s="1">
        <f t="shared" ref="Q730" si="3912">Q728</f>
        <v>0</v>
      </c>
      <c r="R730" s="12">
        <f t="array" ref="R730:S731">MMULT(MMULT(P730:Q731,N730:O731),P730:Q731)</f>
        <v>4.8475351076631375E-5</v>
      </c>
      <c r="S730" s="12">
        <v>7.1261123052360152E-5</v>
      </c>
      <c r="T730" s="4" cm="1">
        <f t="array" ref="T730">-1/2*(IFERROR(2*LN(2*PI()) + LN(MDETERM(R730:S731)) + MMULT(MMULT(D730:E730,MINVERSE(R730:S731)),TRANSPOSE(D730:E730)),1000000000))</f>
        <v>6.6922966878079464</v>
      </c>
    </row>
    <row r="731" spans="1:20" x14ac:dyDescent="0.25">
      <c r="A731" s="9"/>
      <c r="B731" s="10"/>
      <c r="C731" s="10"/>
      <c r="D731" s="10"/>
      <c r="E731" s="10"/>
      <c r="F731" s="5"/>
      <c r="G731" s="5"/>
      <c r="H731" s="12">
        <v>6.9850868322854446E-5</v>
      </c>
      <c r="I731" s="12">
        <v>3.3346709025296986E-4</v>
      </c>
      <c r="J731" s="12">
        <v>-1.3986373740975533E-4</v>
      </c>
      <c r="K731" s="12">
        <v>2.2031433383189194E-4</v>
      </c>
      <c r="L731" s="6">
        <f>0</f>
        <v>0</v>
      </c>
      <c r="M731" s="6">
        <f t="shared" ref="M731" si="3913">SQRT(I731)</f>
        <v>1.8261081300212478E-2</v>
      </c>
      <c r="N731" s="6">
        <v>0.49945131722771163</v>
      </c>
      <c r="O731" s="6">
        <v>1</v>
      </c>
      <c r="P731" s="1">
        <f t="shared" ref="P731" si="3914">P729</f>
        <v>0</v>
      </c>
      <c r="Q731" s="3">
        <f t="shared" ref="Q731" si="3915">SQRT(C$3 + C$4*K729 + C$5*Q729^2)</f>
        <v>2.0492692247628497E-2</v>
      </c>
      <c r="R731" s="12">
        <v>7.1261123052360152E-5</v>
      </c>
      <c r="S731" s="12">
        <v>4.1995043555601312E-4</v>
      </c>
    </row>
    <row r="732" spans="1:20" x14ac:dyDescent="0.25">
      <c r="A732" s="13">
        <f t="shared" ref="A732" si="3916">A730+1</f>
        <v>359</v>
      </c>
      <c r="B732" s="10" cm="1">
        <f t="array" ref="B732">INDEX(DCC_results!B$17:B$1274,$A732)</f>
        <v>-2.3889387261577522E-4</v>
      </c>
      <c r="C732" s="10" cm="1">
        <f t="array" ref="C732">INDEX(DCC_results!C$17:C$1274,$A732)</f>
        <v>-1.0086080896652194E-2</v>
      </c>
      <c r="D732" s="10">
        <f t="shared" ref="D732" si="3917">B732-B$2</f>
        <v>-9.8504880965148353E-4</v>
      </c>
      <c r="E732" s="10">
        <f t="shared" ref="E732" si="3918">C732-C$2</f>
        <v>-1.1689054776944053E-2</v>
      </c>
      <c r="F732" s="5">
        <f t="shared" ref="F732" si="3919">D732^2</f>
        <v>9.7032115739580456E-7</v>
      </c>
      <c r="G732" s="5">
        <f t="shared" ref="G732" si="3920">E732^2</f>
        <v>1.3663400157839858E-4</v>
      </c>
      <c r="H732" s="12">
        <f t="array" ref="H732:I733">(1-B$11-B$12)*F$4:G$5 + B$11*J730:K731 + B$12*H730:I731</f>
        <v>6.2401397659783223E-5</v>
      </c>
      <c r="I732" s="12">
        <v>5.4933129133141894E-5</v>
      </c>
      <c r="J732" s="12">
        <f t="array" ref="J732:K733">MMULT(TRANSPOSE(D730:E730),D730:E730)</f>
        <v>4.4663084970959579E-5</v>
      </c>
      <c r="K732" s="12">
        <v>8.0225116270867715E-5</v>
      </c>
      <c r="L732" s="6">
        <f t="shared" ref="L732" si="3921">SQRT(H732)</f>
        <v>7.899455529324995E-3</v>
      </c>
      <c r="M732" s="6">
        <f>0</f>
        <v>0</v>
      </c>
      <c r="N732" s="6">
        <f t="array" ref="N732:O733">MMULT(MMULT(MINVERSE(L732:M733),H732:I733),MINVERSE(L732:M733))</f>
        <v>0.99999999999999978</v>
      </c>
      <c r="O732" s="6">
        <v>0.39992585450462692</v>
      </c>
      <c r="P732" s="3">
        <f t="shared" ref="P732" si="3922">SQRT(B$3 + B$4*J730 + B$5*P730^2)</f>
        <v>7.5161537914105953E-3</v>
      </c>
      <c r="Q732" s="1">
        <f t="shared" ref="Q732" si="3923">Q730</f>
        <v>0</v>
      </c>
      <c r="R732" s="12">
        <f t="array" ref="R732:S733">MMULT(MMULT(P732:Q733,N732:O733),P732:Q733)</f>
        <v>5.6492567816135853E-5</v>
      </c>
      <c r="S732" s="12">
        <v>5.8635090630212892E-5</v>
      </c>
      <c r="T732" s="4" cm="1">
        <f t="array" ref="T732">-1/2*(IFERROR(2*LN(2*PI()) + LN(MDETERM(R732:S733)) + MMULT(MMULT(D732:E732,MINVERSE(R732:S733)),TRANSPOSE(D732:E732)),1000000000))</f>
        <v>6.8904056731273595</v>
      </c>
    </row>
    <row r="733" spans="1:20" x14ac:dyDescent="0.25">
      <c r="A733" s="9"/>
      <c r="B733" s="10"/>
      <c r="C733" s="10"/>
      <c r="D733" s="10"/>
      <c r="E733" s="10"/>
      <c r="F733" s="5"/>
      <c r="G733" s="5"/>
      <c r="H733" s="12">
        <v>5.4933129133141894E-5</v>
      </c>
      <c r="I733" s="12">
        <v>3.023537759152421E-4</v>
      </c>
      <c r="J733" s="12">
        <v>8.0225116270867715E-5</v>
      </c>
      <c r="K733" s="12">
        <v>1.4410265848987025E-4</v>
      </c>
      <c r="L733" s="6">
        <f>0</f>
        <v>0</v>
      </c>
      <c r="M733" s="6">
        <f t="shared" ref="M733" si="3924">SQRT(I733)</f>
        <v>1.7388322975929627E-2</v>
      </c>
      <c r="N733" s="6">
        <v>0.39992585450462687</v>
      </c>
      <c r="O733" s="6">
        <v>1</v>
      </c>
      <c r="P733" s="1">
        <f t="shared" ref="P733" si="3925">P731</f>
        <v>0</v>
      </c>
      <c r="Q733" s="3">
        <f t="shared" ref="Q733" si="3926">SQRT(C$3 + C$4*K731 + C$5*Q731^2)</f>
        <v>1.9506639663192552E-2</v>
      </c>
      <c r="R733" s="12">
        <v>5.8635090630212885E-5</v>
      </c>
      <c r="S733" s="12">
        <v>3.8050899094963685E-4</v>
      </c>
    </row>
    <row r="734" spans="1:20" x14ac:dyDescent="0.25">
      <c r="A734" s="13">
        <f t="shared" ref="A734" si="3927">A732+1</f>
        <v>360</v>
      </c>
      <c r="B734" s="10" cm="1">
        <f t="array" ref="B734">INDEX(DCC_results!B$17:B$1274,$A734)</f>
        <v>3.174634136826171E-3</v>
      </c>
      <c r="C734" s="10" cm="1">
        <f t="array" ref="C734">INDEX(DCC_results!C$17:C$1274,$A734)</f>
        <v>-5.5769629162146783E-3</v>
      </c>
      <c r="D734" s="10">
        <f t="shared" ref="D734" si="3928">B734-B$2</f>
        <v>2.4284791997904627E-3</v>
      </c>
      <c r="E734" s="10">
        <f t="shared" ref="E734" si="3929">C734-C$2</f>
        <v>-7.1799367965065374E-3</v>
      </c>
      <c r="F734" s="5">
        <f t="shared" ref="F734" si="3930">D734^2</f>
        <v>5.8975112238149258E-6</v>
      </c>
      <c r="G734" s="5">
        <f t="shared" ref="G734" si="3931">E734^2</f>
        <v>5.1551492401828562E-5</v>
      </c>
      <c r="H734" s="12">
        <f t="array" ref="H734:I735">(1-B$11-B$12)*F$4:G$5 + B$11*J732:K733 + B$12*H732:I733</f>
        <v>6.1540070944323587E-5</v>
      </c>
      <c r="I734" s="12">
        <v>6.1781508224676099E-5</v>
      </c>
      <c r="J734" s="12">
        <f t="array" ref="J734:K735">MMULT(TRANSPOSE(D732:E732),D732:E732)</f>
        <v>9.7032115739580456E-7</v>
      </c>
      <c r="K734" s="12">
        <v>1.1514289493979727E-5</v>
      </c>
      <c r="L734" s="6">
        <f t="shared" ref="L734" si="3932">SQRT(H734)</f>
        <v>7.8447479847553788E-3</v>
      </c>
      <c r="M734" s="6">
        <f>0</f>
        <v>0</v>
      </c>
      <c r="N734" s="6">
        <f t="array" ref="N734:O735">MMULT(MMULT(MINVERSE(L734:M735),H734:I735),MINVERSE(L734:M735))</f>
        <v>1.0000000000000002</v>
      </c>
      <c r="O734" s="6">
        <v>0.47456059769502246</v>
      </c>
      <c r="P734" s="3">
        <f t="shared" ref="P734" si="3933">SQRT(B$3 + B$4*J732 + B$5*P732^2)</f>
        <v>7.4503999192665092E-3</v>
      </c>
      <c r="Q734" s="1">
        <f t="shared" ref="Q734" si="3934">Q732</f>
        <v>0</v>
      </c>
      <c r="R734" s="12">
        <f t="array" ref="R734:S735">MMULT(MMULT(P734:Q735,N734:O735),P734:Q735)</f>
        <v>5.5508458957006417E-5</v>
      </c>
      <c r="S734" s="12">
        <v>6.539560116858737E-5</v>
      </c>
      <c r="T734" s="4" cm="1">
        <f t="array" ref="T734">-1/2*(IFERROR(2*LN(2*PI()) + LN(MDETERM(R734:S735)) + MMULT(MMULT(D734:E734,MINVERSE(R734:S735)),TRANSPOSE(D734:E734)),1000000000))</f>
        <v>6.9360825603513412</v>
      </c>
    </row>
    <row r="735" spans="1:20" x14ac:dyDescent="0.25">
      <c r="A735" s="9"/>
      <c r="B735" s="10"/>
      <c r="C735" s="10"/>
      <c r="D735" s="10"/>
      <c r="E735" s="10"/>
      <c r="F735" s="5"/>
      <c r="G735" s="5"/>
      <c r="H735" s="12">
        <v>6.1781508224676099E-5</v>
      </c>
      <c r="I735" s="12">
        <v>2.7540743925063069E-4</v>
      </c>
      <c r="J735" s="12">
        <v>1.1514289493979727E-5</v>
      </c>
      <c r="K735" s="12">
        <v>1.3663400157839858E-4</v>
      </c>
      <c r="L735" s="6">
        <f>0</f>
        <v>0</v>
      </c>
      <c r="M735" s="6">
        <f t="shared" ref="M735" si="3935">SQRT(I735)</f>
        <v>1.6595404160508736E-2</v>
      </c>
      <c r="N735" s="6">
        <v>0.47456059769502251</v>
      </c>
      <c r="O735" s="6">
        <v>1.0000000000000002</v>
      </c>
      <c r="P735" s="1">
        <f t="shared" ref="P735" si="3936">P733</f>
        <v>0</v>
      </c>
      <c r="Q735" s="3">
        <f t="shared" ref="Q735" si="3937">SQRT(C$3 + C$4*K733 + C$5*Q733^2)</f>
        <v>1.849597692559132E-2</v>
      </c>
      <c r="R735" s="12">
        <v>6.5395601168587384E-5</v>
      </c>
      <c r="S735" s="12">
        <v>3.4210116243200658E-4</v>
      </c>
    </row>
    <row r="736" spans="1:20" x14ac:dyDescent="0.25">
      <c r="A736" s="13">
        <f t="shared" ref="A736" si="3938">A734+1</f>
        <v>361</v>
      </c>
      <c r="B736" s="10" cm="1">
        <f t="array" ref="B736">INDEX(DCC_results!B$17:B$1274,$A736)</f>
        <v>7.5347326871288978E-4</v>
      </c>
      <c r="C736" s="10" cm="1">
        <f t="array" ref="C736">INDEX(DCC_results!C$17:C$1274,$A736)</f>
        <v>7.5496117342543911E-4</v>
      </c>
      <c r="D736" s="10">
        <f t="shared" ref="D736" si="3939">B736-B$2</f>
        <v>7.318331677181461E-6</v>
      </c>
      <c r="E736" s="10">
        <f t="shared" ref="E736" si="3940">C736-C$2</f>
        <v>-8.4801270686642042E-4</v>
      </c>
      <c r="F736" s="5">
        <f t="shared" ref="F736" si="3941">D736^2</f>
        <v>5.3557978537237616E-11</v>
      </c>
      <c r="G736" s="5">
        <f t="shared" ref="G736" si="3942">E736^2</f>
        <v>7.1912555100691345E-7</v>
      </c>
      <c r="H736" s="12">
        <f t="array" ref="H736:I737">(1-B$11-B$12)*F$4:G$5 + B$11*J734:K735 + B$12*H734:I735</f>
        <v>5.7590963379144893E-5</v>
      </c>
      <c r="I736" s="12">
        <v>6.1127710244485877E-5</v>
      </c>
      <c r="J736" s="12">
        <f t="array" ref="J736:K737">MMULT(TRANSPOSE(D734:E734),D734:E734)</f>
        <v>5.8975112238149258E-6</v>
      </c>
      <c r="K736" s="12">
        <v>-1.7436327166126293E-5</v>
      </c>
      <c r="L736" s="6">
        <f t="shared" ref="L736" si="3943">SQRT(H736)</f>
        <v>7.5888710213802479E-3</v>
      </c>
      <c r="M736" s="6">
        <f>0</f>
        <v>0</v>
      </c>
      <c r="N736" s="6">
        <f t="array" ref="N736:O737">MMULT(MMULT(MINVERSE(L736:M737),H736:I737),MINVERSE(L736:M737))</f>
        <v>0.99999999999999989</v>
      </c>
      <c r="O736" s="6">
        <v>0.50286379779531254</v>
      </c>
      <c r="P736" s="3">
        <f t="shared" ref="P736" si="3944">SQRT(B$3 + B$4*J734 + B$5*P734^2)</f>
        <v>6.9259162542139371E-3</v>
      </c>
      <c r="Q736" s="1">
        <f t="shared" ref="Q736" si="3945">Q734</f>
        <v>0</v>
      </c>
      <c r="R736" s="12">
        <f t="array" ref="R736:S737">MMULT(MMULT(P736:Q737,N736:O737),P736:Q737)</f>
        <v>4.7968315960384808E-5</v>
      </c>
      <c r="S736" s="12">
        <v>6.1425231236859835E-5</v>
      </c>
      <c r="T736" s="4" cm="1">
        <f t="array" ref="T736">-1/2*(IFERROR(2*LN(2*PI()) + LN(MDETERM(R736:S737)) + MMULT(MMULT(D736:E736,MINVERSE(R736:S737)),TRANSPOSE(D736:E736)),1000000000))</f>
        <v>7.3165541362027762</v>
      </c>
    </row>
    <row r="737" spans="1:20" x14ac:dyDescent="0.25">
      <c r="A737" s="9"/>
      <c r="B737" s="10"/>
      <c r="C737" s="10"/>
      <c r="D737" s="10"/>
      <c r="E737" s="10"/>
      <c r="F737" s="5"/>
      <c r="G737" s="5"/>
      <c r="H737" s="12">
        <v>6.1127710244485877E-5</v>
      </c>
      <c r="I737" s="12">
        <v>2.5657903693020526E-4</v>
      </c>
      <c r="J737" s="12">
        <v>-1.7436327166126293E-5</v>
      </c>
      <c r="K737" s="12">
        <v>5.1551492401828562E-5</v>
      </c>
      <c r="L737" s="6">
        <f>0</f>
        <v>0</v>
      </c>
      <c r="M737" s="6">
        <f t="shared" ref="M737" si="3946">SQRT(I737)</f>
        <v>1.6018084683575788E-2</v>
      </c>
      <c r="N737" s="6">
        <v>0.50286379779531254</v>
      </c>
      <c r="O737" s="6">
        <v>1</v>
      </c>
      <c r="P737" s="1">
        <f t="shared" ref="P737" si="3947">P735</f>
        <v>0</v>
      </c>
      <c r="Q737" s="3">
        <f t="shared" ref="Q737" si="3948">SQRT(C$3 + C$4*K735 + C$5*Q735^2)</f>
        <v>1.7636775759911166E-2</v>
      </c>
      <c r="R737" s="12">
        <v>6.1425231236859822E-5</v>
      </c>
      <c r="S737" s="12">
        <v>3.1105585920539007E-4</v>
      </c>
    </row>
    <row r="738" spans="1:20" x14ac:dyDescent="0.25">
      <c r="A738" s="13">
        <f t="shared" ref="A738" si="3949">A736+1</f>
        <v>362</v>
      </c>
      <c r="B738" s="10" cm="1">
        <f t="array" ref="B738">INDEX(DCC_results!B$17:B$1274,$A738)</f>
        <v>1.2483666797817872E-2</v>
      </c>
      <c r="C738" s="10" cm="1">
        <f t="array" ref="C738">INDEX(DCC_results!C$17:C$1274,$A738)</f>
        <v>6.7895247332685482E-3</v>
      </c>
      <c r="D738" s="10">
        <f t="shared" ref="D738" si="3950">B738-B$2</f>
        <v>1.1737511860782163E-2</v>
      </c>
      <c r="E738" s="10">
        <f t="shared" ref="E738" si="3951">C738-C$2</f>
        <v>5.1865508529766891E-3</v>
      </c>
      <c r="F738" s="5">
        <f t="shared" ref="F738" si="3952">D738^2</f>
        <v>1.3776918468200197E-4</v>
      </c>
      <c r="G738" s="5">
        <f t="shared" ref="G738" si="3953">E738^2</f>
        <v>2.6900309750513223E-5</v>
      </c>
      <c r="H738" s="12">
        <f t="array" ref="H738:I739">(1-B$11-B$12)*F$4:G$5 + B$11*J736:K737 + B$12*H736:I737</f>
        <v>5.5295432020785477E-5</v>
      </c>
      <c r="I738" s="12">
        <v>5.8454768389552608E-5</v>
      </c>
      <c r="J738" s="12">
        <f t="array" ref="J738:K739">MMULT(TRANSPOSE(D736:E736),D736:E736)</f>
        <v>5.3557978537237616E-11</v>
      </c>
      <c r="K738" s="12">
        <v>-6.2060382553129216E-9</v>
      </c>
      <c r="L738" s="6">
        <f t="shared" ref="L738" si="3954">SQRT(H738)</f>
        <v>7.4360898340986624E-3</v>
      </c>
      <c r="M738" s="6">
        <f>0</f>
        <v>0</v>
      </c>
      <c r="N738" s="6">
        <f t="array" ref="N738:O739">MMULT(MMULT(MINVERSE(L738:M739),H738:I739),MINVERSE(L738:M739))</f>
        <v>1.0000000000000002</v>
      </c>
      <c r="O738" s="6">
        <v>0.51033219989370782</v>
      </c>
      <c r="P738" s="3">
        <f t="shared" ref="P738" si="3955">SQRT(B$3 + B$4*J736 + B$5*P736^2)</f>
        <v>6.5717825165749894E-3</v>
      </c>
      <c r="Q738" s="1">
        <f t="shared" ref="Q738" si="3956">Q736</f>
        <v>0</v>
      </c>
      <c r="R738" s="12">
        <f t="array" ref="R738:S739">MMULT(MMULT(P738:Q739,N738:O739),P738:Q739)</f>
        <v>4.3188325445160709E-5</v>
      </c>
      <c r="S738" s="12">
        <v>5.59625703952489E-5</v>
      </c>
      <c r="T738" s="4" cm="1">
        <f t="array" ref="T738">-1/2*(IFERROR(2*LN(2*PI()) + LN(MDETERM(R738:S739)) + MMULT(MMULT(D738:E738,MINVERSE(R738:S739)),TRANSPOSE(D738:E738)),1000000000))</f>
        <v>5.5922080871528221</v>
      </c>
    </row>
    <row r="739" spans="1:20" x14ac:dyDescent="0.25">
      <c r="A739" s="9"/>
      <c r="B739" s="10"/>
      <c r="C739" s="10"/>
      <c r="D739" s="10"/>
      <c r="E739" s="10"/>
      <c r="F739" s="5"/>
      <c r="G739" s="5"/>
      <c r="H739" s="12">
        <v>5.8454768389552608E-5</v>
      </c>
      <c r="I739" s="12">
        <v>2.3727101592942566E-4</v>
      </c>
      <c r="J739" s="12">
        <v>-6.2060382553129216E-9</v>
      </c>
      <c r="K739" s="12">
        <v>7.1912555100691345E-7</v>
      </c>
      <c r="L739" s="6">
        <f>0</f>
        <v>0</v>
      </c>
      <c r="M739" s="6">
        <f t="shared" ref="M739" si="3957">SQRT(I739)</f>
        <v>1.5403603991580207E-2</v>
      </c>
      <c r="N739" s="6">
        <v>0.51033219989370793</v>
      </c>
      <c r="O739" s="6">
        <v>1</v>
      </c>
      <c r="P739" s="1">
        <f t="shared" ref="P739" si="3958">P737</f>
        <v>0</v>
      </c>
      <c r="Q739" s="3">
        <f t="shared" ref="Q739" si="3959">SQRT(C$3 + C$4*K737 + C$5*Q737^2)</f>
        <v>1.6686355795359372E-2</v>
      </c>
      <c r="R739" s="12">
        <v>5.5962570395248907E-5</v>
      </c>
      <c r="S739" s="12">
        <v>2.7843446972932329E-4</v>
      </c>
    </row>
    <row r="740" spans="1:20" x14ac:dyDescent="0.25">
      <c r="A740" s="13">
        <f t="shared" ref="A740" si="3960">A738+1</f>
        <v>363</v>
      </c>
      <c r="B740" s="10" cm="1">
        <f t="array" ref="B740">INDEX(DCC_results!B$17:B$1274,$A740)</f>
        <v>-9.5615503816462999E-3</v>
      </c>
      <c r="C740" s="10" cm="1">
        <f t="array" ref="C740">INDEX(DCC_results!C$17:C$1274,$A740)</f>
        <v>-9.7409120102762703E-3</v>
      </c>
      <c r="D740" s="10">
        <f t="shared" ref="D740" si="3961">B740-B$2</f>
        <v>-1.0307705318682008E-2</v>
      </c>
      <c r="E740" s="10">
        <f t="shared" ref="E740" si="3962">C740-C$2</f>
        <v>-1.1343885890568129E-2</v>
      </c>
      <c r="F740" s="5">
        <f t="shared" ref="F740" si="3963">D740^2</f>
        <v>1.0624878893678536E-4</v>
      </c>
      <c r="G740" s="5">
        <f t="shared" ref="G740" si="3964">E740^2</f>
        <v>1.2868374709823068E-4</v>
      </c>
      <c r="H740" s="12">
        <f t="array" ref="H740:I741">(1-B$11-B$12)*F$4:G$5 + B$11*J738:K739 + B$12*H738:I739</f>
        <v>5.328618798664647E-5</v>
      </c>
      <c r="I740" s="12">
        <v>5.7986796308668375E-5</v>
      </c>
      <c r="J740" s="12">
        <f t="array" ref="J740:K741">MMULT(TRANSPOSE(D738:E738),D738:E738)</f>
        <v>1.3776918468200197E-4</v>
      </c>
      <c r="K740" s="12">
        <v>6.0877202153363737E-5</v>
      </c>
      <c r="L740" s="6">
        <f t="shared" ref="L740" si="3965">SQRT(H740)</f>
        <v>7.2997388985255127E-3</v>
      </c>
      <c r="M740" s="6">
        <f>0</f>
        <v>0</v>
      </c>
      <c r="N740" s="6">
        <f t="array" ref="N740:O741">MMULT(MMULT(MINVERSE(L740:M741),H740:I741),MINVERSE(L740:M741))</f>
        <v>1.0000000000000002</v>
      </c>
      <c r="O740" s="6">
        <v>0.53522674367359913</v>
      </c>
      <c r="P740" s="3">
        <f t="shared" ref="P740" si="3966">SQRT(B$3 + B$4*J738 + B$5*P738^2)</f>
        <v>6.2250181430176807E-3</v>
      </c>
      <c r="Q740" s="1">
        <f t="shared" ref="Q740" si="3967">Q738</f>
        <v>0</v>
      </c>
      <c r="R740" s="12">
        <f t="array" ref="R740:S741">MMULT(MMULT(P740:Q741,N740:O741),P740:Q741)</f>
        <v>3.8750850880899302E-5</v>
      </c>
      <c r="S740" s="12">
        <v>5.2451175500138527E-5</v>
      </c>
      <c r="T740" s="4" cm="1">
        <f t="array" ref="T740">-1/2*(IFERROR(2*LN(2*PI()) + LN(MDETERM(R740:S741)) + MMULT(MMULT(D740:E740,MINVERSE(R740:S741)),TRANSPOSE(D740:E740)),1000000000))</f>
        <v>6.1712945330667806</v>
      </c>
    </row>
    <row r="741" spans="1:20" x14ac:dyDescent="0.25">
      <c r="A741" s="9"/>
      <c r="B741" s="10"/>
      <c r="C741" s="10"/>
      <c r="D741" s="10"/>
      <c r="E741" s="10"/>
      <c r="F741" s="5"/>
      <c r="G741" s="5"/>
      <c r="H741" s="12">
        <v>5.7986796308668375E-5</v>
      </c>
      <c r="I741" s="12">
        <v>2.2027639814964264E-4</v>
      </c>
      <c r="J741" s="12">
        <v>6.0877202153363737E-5</v>
      </c>
      <c r="K741" s="12">
        <v>2.6900309750513223E-5</v>
      </c>
      <c r="L741" s="6">
        <f>0</f>
        <v>0</v>
      </c>
      <c r="M741" s="6">
        <f t="shared" ref="M741" si="3968">SQRT(I741)</f>
        <v>1.4841711429267268E-2</v>
      </c>
      <c r="N741" s="6">
        <v>0.53522674367359913</v>
      </c>
      <c r="O741" s="6">
        <v>0.99999999999999989</v>
      </c>
      <c r="P741" s="1">
        <f t="shared" ref="P741" si="3969">P739</f>
        <v>0</v>
      </c>
      <c r="Q741" s="3">
        <f t="shared" ref="Q741" si="3970">SQRT(C$3 + C$4*K739 + C$5*Q739^2)</f>
        <v>1.5742612245497153E-2</v>
      </c>
      <c r="R741" s="12">
        <v>5.2451175500138534E-5</v>
      </c>
      <c r="S741" s="12">
        <v>2.478298403120769E-4</v>
      </c>
    </row>
    <row r="742" spans="1:20" x14ac:dyDescent="0.25">
      <c r="A742" s="13">
        <f t="shared" ref="A742" si="3971">A740+1</f>
        <v>364</v>
      </c>
      <c r="B742" s="10" cm="1">
        <f t="array" ref="B742">INDEX(DCC_results!B$17:B$1274,$A742)</f>
        <v>-1.6953585925616466E-4</v>
      </c>
      <c r="C742" s="10" cm="1">
        <f t="array" ref="C742">INDEX(DCC_results!C$17:C$1274,$A742)</f>
        <v>-2.3457009038719723E-2</v>
      </c>
      <c r="D742" s="10">
        <f t="shared" ref="D742" si="3972">B742-B$2</f>
        <v>-9.1569079629187297E-4</v>
      </c>
      <c r="E742" s="10">
        <f t="shared" ref="E742" si="3973">C742-C$2</f>
        <v>-2.5059982919011584E-2</v>
      </c>
      <c r="F742" s="5">
        <f t="shared" ref="F742" si="3974">D742^2</f>
        <v>8.3848963441364439E-7</v>
      </c>
      <c r="G742" s="5">
        <f t="shared" ref="G742" si="3975">E742^2</f>
        <v>6.2800274390115228E-4</v>
      </c>
      <c r="H742" s="12">
        <f t="array" ref="H742:I743">(1-B$11-B$12)*F$4:G$5 + B$11*J740:K741 + B$12*H740:I741</f>
        <v>6.2537517305593409E-5</v>
      </c>
      <c r="I742" s="12">
        <v>6.2359650879153936E-5</v>
      </c>
      <c r="J742" s="12">
        <f t="array" ref="J742:K743">MMULT(TRANSPOSE(D740:E740),D740:E740)</f>
        <v>1.0624878893678536E-4</v>
      </c>
      <c r="K742" s="12">
        <v>1.169294329287309E-4</v>
      </c>
      <c r="L742" s="6">
        <f t="shared" ref="L742" si="3976">SQRT(H742)</f>
        <v>7.9080665971900752E-3</v>
      </c>
      <c r="M742" s="6">
        <f>0</f>
        <v>0</v>
      </c>
      <c r="N742" s="6">
        <f t="array" ref="N742:O743">MMULT(MMULT(MINVERSE(L742:M743),H742:I743),MINVERSE(L742:M743))</f>
        <v>1</v>
      </c>
      <c r="O742" s="6">
        <v>0.54314703480127968</v>
      </c>
      <c r="P742" s="3">
        <f t="shared" ref="P742" si="3977">SQRT(B$3 + B$4*J740 + B$5*P740^2)</f>
        <v>7.548314205523589E-3</v>
      </c>
      <c r="Q742" s="1">
        <f t="shared" ref="Q742" si="3978">Q740</f>
        <v>0</v>
      </c>
      <c r="R742" s="12">
        <f t="array" ref="R742:S743">MMULT(MMULT(P742:Q743,N742:O743),P742:Q743)</f>
        <v>5.6977047345309212E-5</v>
      </c>
      <c r="S742" s="12">
        <v>6.1654871583663155E-5</v>
      </c>
      <c r="T742" s="4" cm="1">
        <f t="array" ref="T742">-1/2*(IFERROR(2*LN(2*PI()) + LN(MDETERM(R742:S743)) + MMULT(MMULT(D742:E742,MINVERSE(R742:S743)),TRANSPOSE(D742:E742)),1000000000))</f>
        <v>5.5963357497853785</v>
      </c>
    </row>
    <row r="743" spans="1:20" x14ac:dyDescent="0.25">
      <c r="A743" s="9"/>
      <c r="B743" s="10"/>
      <c r="C743" s="10"/>
      <c r="D743" s="10"/>
      <c r="E743" s="10"/>
      <c r="F743" s="5"/>
      <c r="G743" s="5"/>
      <c r="H743" s="12">
        <v>6.2359650879153936E-5</v>
      </c>
      <c r="I743" s="12">
        <v>2.1078120758667143E-4</v>
      </c>
      <c r="J743" s="12">
        <v>1.169294329287309E-4</v>
      </c>
      <c r="K743" s="12">
        <v>1.2868374709823068E-4</v>
      </c>
      <c r="L743" s="6">
        <f>0</f>
        <v>0</v>
      </c>
      <c r="M743" s="6">
        <f t="shared" ref="M743" si="3979">SQRT(I743)</f>
        <v>1.4518305947550197E-2</v>
      </c>
      <c r="N743" s="6">
        <v>0.54314703480127968</v>
      </c>
      <c r="O743" s="6">
        <v>0.99999999999999989</v>
      </c>
      <c r="P743" s="1">
        <f t="shared" ref="P743" si="3980">P741</f>
        <v>0</v>
      </c>
      <c r="Q743" s="3">
        <f t="shared" ref="Q743" si="3981">SQRT(C$3 + C$4*K741 + C$5*Q741^2)</f>
        <v>1.5038343992634514E-2</v>
      </c>
      <c r="R743" s="12">
        <v>6.1654871583663155E-5</v>
      </c>
      <c r="S743" s="12">
        <v>2.2615179004080655E-4</v>
      </c>
    </row>
    <row r="744" spans="1:20" x14ac:dyDescent="0.25">
      <c r="A744" s="13">
        <f t="shared" ref="A744" si="3982">A742+1</f>
        <v>365</v>
      </c>
      <c r="B744" s="10" cm="1">
        <f t="array" ref="B744">INDEX(DCC_results!B$17:B$1274,$A744)</f>
        <v>-8.478230326872227E-3</v>
      </c>
      <c r="C744" s="10" cm="1">
        <f t="array" ref="C744">INDEX(DCC_results!C$17:C$1274,$A744)</f>
        <v>1.9924729684512865E-3</v>
      </c>
      <c r="D744" s="10">
        <f t="shared" ref="D744" si="3983">B744-B$2</f>
        <v>-9.2243852639079353E-3</v>
      </c>
      <c r="E744" s="10">
        <f t="shared" ref="E744" si="3984">C744-C$2</f>
        <v>3.8949908815942699E-4</v>
      </c>
      <c r="F744" s="5">
        <f t="shared" ref="F744" si="3985">D744^2</f>
        <v>8.5089283497001873E-5</v>
      </c>
      <c r="G744" s="5">
        <f t="shared" ref="G744" si="3986">E744^2</f>
        <v>1.5170953967702507E-7</v>
      </c>
      <c r="H744" s="12">
        <f t="array" ref="H744:I745">(1-B$11-B$12)*F$4:G$5 + B$11*J742:K743 + B$12*H742:I743</f>
        <v>6.6376227128281802E-5</v>
      </c>
      <c r="I744" s="12">
        <v>6.9639471355545146E-5</v>
      </c>
      <c r="J744" s="12">
        <f t="array" ref="J744:K745">MMULT(TRANSPOSE(D742:E742),D742:E742)</f>
        <v>8.3848963441364439E-7</v>
      </c>
      <c r="K744" s="12">
        <v>2.2947195714170452E-5</v>
      </c>
      <c r="L744" s="6">
        <f t="shared" ref="L744" si="3987">SQRT(H744)</f>
        <v>8.1471606789286898E-3</v>
      </c>
      <c r="M744" s="6">
        <f>0</f>
        <v>0</v>
      </c>
      <c r="N744" s="6">
        <f t="array" ref="N744:O745">MMULT(MMULT(MINVERSE(L744:M745),H744:I745),MINVERSE(L744:M745))</f>
        <v>1.0000000000000002</v>
      </c>
      <c r="O744" s="6">
        <v>0.58679588479233535</v>
      </c>
      <c r="P744" s="3">
        <f t="shared" ref="P744" si="3988">SQRT(B$3 + B$4*J742 + B$5*P742^2)</f>
        <v>8.0914886837349966E-3</v>
      </c>
      <c r="Q744" s="1">
        <f t="shared" ref="Q744" si="3989">Q742</f>
        <v>0</v>
      </c>
      <c r="R744" s="12">
        <f t="array" ref="R744:S745">MMULT(MMULT(P744:Q745,N744:O745),P744:Q745)</f>
        <v>6.547218911901152E-5</v>
      </c>
      <c r="S744" s="12">
        <v>7.0220342174767919E-5</v>
      </c>
      <c r="T744" s="4" cm="1">
        <f t="array" ref="T744">-1/2*(IFERROR(2*LN(2*PI()) + LN(MDETERM(R744:S745)) + MMULT(MMULT(D744:E744,MINVERSE(R744:S745)),TRANSPOSE(D744:E744)),1000000000))</f>
        <v>6.3855011669061756</v>
      </c>
    </row>
    <row r="745" spans="1:20" x14ac:dyDescent="0.25">
      <c r="A745" s="9"/>
      <c r="B745" s="10"/>
      <c r="C745" s="10"/>
      <c r="D745" s="10"/>
      <c r="E745" s="10"/>
      <c r="F745" s="5"/>
      <c r="G745" s="5"/>
      <c r="H745" s="12">
        <v>6.9639471355545146E-5</v>
      </c>
      <c r="I745" s="12">
        <v>2.1218967577916347E-4</v>
      </c>
      <c r="J745" s="12">
        <v>2.2947195714170452E-5</v>
      </c>
      <c r="K745" s="12">
        <v>6.2800274390115228E-4</v>
      </c>
      <c r="L745" s="6">
        <f>0</f>
        <v>0</v>
      </c>
      <c r="M745" s="6">
        <f t="shared" ref="M745" si="3990">SQRT(I745)</f>
        <v>1.4566731815309963E-2</v>
      </c>
      <c r="N745" s="6">
        <v>0.58679588479233524</v>
      </c>
      <c r="O745" s="6">
        <v>1</v>
      </c>
      <c r="P745" s="1">
        <f t="shared" ref="P745" si="3991">P743</f>
        <v>0</v>
      </c>
      <c r="Q745" s="3">
        <f t="shared" ref="Q745" si="3992">SQRT(C$3 + C$4*K743 + C$5*Q743^2)</f>
        <v>1.4789294284891411E-2</v>
      </c>
      <c r="R745" s="12">
        <v>7.0220342174767919E-5</v>
      </c>
      <c r="S745" s="12">
        <v>2.1872322544512173E-4</v>
      </c>
    </row>
    <row r="746" spans="1:20" x14ac:dyDescent="0.25">
      <c r="A746" s="13">
        <f t="shared" ref="A746" si="3993">A744+1</f>
        <v>366</v>
      </c>
      <c r="B746" s="10" cm="1">
        <f t="array" ref="B746">INDEX(DCC_results!B$17:B$1274,$A746)</f>
        <v>9.7966881819202545E-3</v>
      </c>
      <c r="C746" s="10" cm="1">
        <f t="array" ref="C746">INDEX(DCC_results!C$17:C$1274,$A746)</f>
        <v>3.7118870398536119E-2</v>
      </c>
      <c r="D746" s="10">
        <f t="shared" ref="D746" si="3994">B746-B$2</f>
        <v>9.0505332448845462E-3</v>
      </c>
      <c r="E746" s="10">
        <f t="shared" ref="E746" si="3995">C746-C$2</f>
        <v>3.5515896518244258E-2</v>
      </c>
      <c r="F746" s="5">
        <f t="shared" ref="F746" si="3996">D746^2</f>
        <v>8.1912152016760397E-5</v>
      </c>
      <c r="G746" s="5">
        <f t="shared" ref="G746" si="3997">E746^2</f>
        <v>1.2613789054946346E-3</v>
      </c>
      <c r="H746" s="12">
        <f t="array" ref="H746:I747">(1-B$11-B$12)*F$4:G$5 + B$11*J744:K745 + B$12*H744:I745</f>
        <v>6.0856756473714969E-5</v>
      </c>
      <c r="I746" s="12">
        <v>6.7331267759184721E-5</v>
      </c>
      <c r="J746" s="12">
        <f t="array" ref="J746:K747">MMULT(TRANSPOSE(D744:E744),D744:E744)</f>
        <v>8.5089283497001873E-5</v>
      </c>
      <c r="K746" s="12">
        <v>-3.5928896491233962E-6</v>
      </c>
      <c r="L746" s="6">
        <f t="shared" ref="L746" si="3998">SQRT(H746)</f>
        <v>7.8010740589815556E-3</v>
      </c>
      <c r="M746" s="6">
        <f>0</f>
        <v>0</v>
      </c>
      <c r="N746" s="6">
        <f t="array" ref="N746:O747">MMULT(MMULT(MINVERSE(L746:M747),H746:I747),MINVERSE(L746:M747))</f>
        <v>0.99999999999999989</v>
      </c>
      <c r="O746" s="6">
        <v>0.54412867397015374</v>
      </c>
      <c r="P746" s="3">
        <f t="shared" ref="P746" si="3999">SQRT(B$3 + B$4*J744 + B$5*P744^2)</f>
        <v>7.4350408742549024E-3</v>
      </c>
      <c r="Q746" s="1">
        <f t="shared" ref="Q746" si="4000">Q744</f>
        <v>0</v>
      </c>
      <c r="R746" s="12">
        <f t="array" ref="R746:S747">MMULT(MMULT(P746:Q747,N746:O747),P746:Q747)</f>
        <v>5.5279832801841096E-5</v>
      </c>
      <c r="S746" s="12">
        <v>6.5284412353269687E-5</v>
      </c>
      <c r="T746" s="4" cm="1">
        <f t="array" ref="T746">-1/2*(IFERROR(2*LN(2*PI()) + LN(MDETERM(R746:S747)) + MMULT(MMULT(D746:E746,MINVERSE(R746:S747)),TRANSPOSE(D746:E746)),1000000000))</f>
        <v>4.9436195822097853</v>
      </c>
    </row>
    <row r="747" spans="1:20" x14ac:dyDescent="0.25">
      <c r="A747" s="9"/>
      <c r="B747" s="10"/>
      <c r="C747" s="10"/>
      <c r="D747" s="10"/>
      <c r="E747" s="10"/>
      <c r="F747" s="5"/>
      <c r="G747" s="5"/>
      <c r="H747" s="12">
        <v>6.7331267759184721E-5</v>
      </c>
      <c r="I747" s="12">
        <v>2.5160632630125287E-4</v>
      </c>
      <c r="J747" s="12">
        <v>-3.5928896491233962E-6</v>
      </c>
      <c r="K747" s="12">
        <v>1.5170953967702507E-7</v>
      </c>
      <c r="L747" s="6">
        <f>0</f>
        <v>0</v>
      </c>
      <c r="M747" s="6">
        <f t="shared" ref="M747" si="4001">SQRT(I747)</f>
        <v>1.5862103463956251E-2</v>
      </c>
      <c r="N747" s="6">
        <v>0.54412867397015374</v>
      </c>
      <c r="O747" s="6">
        <v>0.99999999999999978</v>
      </c>
      <c r="P747" s="1">
        <f t="shared" ref="P747" si="4002">P745</f>
        <v>0</v>
      </c>
      <c r="Q747" s="3">
        <f t="shared" ref="Q747" si="4003">SQRT(C$3 + C$4*K745 + C$5*Q745^2)</f>
        <v>1.6137064180650484E-2</v>
      </c>
      <c r="R747" s="12">
        <v>6.5284412353269701E-5</v>
      </c>
      <c r="S747" s="12">
        <v>2.604048403704328E-4</v>
      </c>
    </row>
    <row r="748" spans="1:20" x14ac:dyDescent="0.25">
      <c r="A748" s="13">
        <f t="shared" ref="A748" si="4004">A746+1</f>
        <v>367</v>
      </c>
      <c r="B748" s="10" cm="1">
        <f t="array" ref="B748">INDEX(DCC_results!B$17:B$1274,$A748)</f>
        <v>-9.4113206816794914E-3</v>
      </c>
      <c r="C748" s="10" cm="1">
        <f t="array" ref="C748">INDEX(DCC_results!C$17:C$1274,$A748)</f>
        <v>-4.1542396316250896E-3</v>
      </c>
      <c r="D748" s="10">
        <f t="shared" ref="D748" si="4005">B748-B$2</f>
        <v>-1.01574756187152E-2</v>
      </c>
      <c r="E748" s="10">
        <f t="shared" ref="E748" si="4006">C748-C$2</f>
        <v>-5.7572135119169487E-3</v>
      </c>
      <c r="F748" s="5">
        <f t="shared" ref="F748" si="4007">D748^2</f>
        <v>1.0317431094479373E-4</v>
      </c>
      <c r="G748" s="5">
        <f t="shared" ref="G748" si="4008">E748^2</f>
        <v>3.3145507421799086E-5</v>
      </c>
      <c r="H748" s="12">
        <f t="array" ref="H748:I749">(1-B$11-B$12)*F$4:G$5 + B$11*J746:K747 + B$12*H746:I747</f>
        <v>6.3607784025802183E-5</v>
      </c>
      <c r="I748" s="12">
        <v>6.3723336845859378E-5</v>
      </c>
      <c r="J748" s="12">
        <f t="array" ref="J748:K749">MMULT(TRANSPOSE(D746:E746),D746:E746)</f>
        <v>8.1912152016760397E-5</v>
      </c>
      <c r="K748" s="12">
        <v>3.2143780216024897E-4</v>
      </c>
      <c r="L748" s="6">
        <f t="shared" ref="L748" si="4009">SQRT(H748)</f>
        <v>7.9754488291131423E-3</v>
      </c>
      <c r="M748" s="6">
        <f>0</f>
        <v>0</v>
      </c>
      <c r="N748" s="6">
        <f t="array" ref="N748:O749">MMULT(MMULT(MINVERSE(L748:M749),H748:I749),MINVERSE(L748:M749))</f>
        <v>0.99999999999999978</v>
      </c>
      <c r="O748" s="6">
        <v>0.5269058906928259</v>
      </c>
      <c r="P748" s="3">
        <f t="shared" ref="P748" si="4010">SQRT(B$3 + B$4*J746 + B$5*P746^2)</f>
        <v>7.8052814620846291E-3</v>
      </c>
      <c r="Q748" s="1">
        <f t="shared" ref="Q748" si="4011">Q746</f>
        <v>0</v>
      </c>
      <c r="R748" s="12">
        <f t="array" ref="R748:S749">MMULT(MMULT(P748:Q749,N748:O749),P748:Q749)</f>
        <v>6.092241870236195E-5</v>
      </c>
      <c r="S748" s="12">
        <v>6.2849051598296552E-5</v>
      </c>
      <c r="T748" s="4" cm="1">
        <f t="array" ref="T748">-1/2*(IFERROR(2*LN(2*PI()) + LN(MDETERM(R748:S749)) + MMULT(MMULT(D748:E748,MINVERSE(R748:S749)),TRANSPOSE(D748:E748)),1000000000))</f>
        <v>6.4459337098431666</v>
      </c>
    </row>
    <row r="749" spans="1:20" x14ac:dyDescent="0.25">
      <c r="A749" s="9"/>
      <c r="B749" s="10"/>
      <c r="C749" s="10"/>
      <c r="D749" s="10"/>
      <c r="E749" s="10"/>
      <c r="F749" s="5"/>
      <c r="G749" s="5"/>
      <c r="H749" s="12">
        <v>6.3723336845859378E-5</v>
      </c>
      <c r="I749" s="12">
        <v>2.2994323925857717E-4</v>
      </c>
      <c r="J749" s="12">
        <v>3.2143780216024897E-4</v>
      </c>
      <c r="K749" s="12">
        <v>1.2613789054946346E-3</v>
      </c>
      <c r="L749" s="6">
        <f>0</f>
        <v>0</v>
      </c>
      <c r="M749" s="6">
        <f t="shared" ref="M749" si="4012">SQRT(I749)</f>
        <v>1.5163879426405935E-2</v>
      </c>
      <c r="N749" s="6">
        <v>0.5269058906928259</v>
      </c>
      <c r="O749" s="6">
        <v>0.99999999999999978</v>
      </c>
      <c r="P749" s="1">
        <f t="shared" ref="P749" si="4013">P747</f>
        <v>0</v>
      </c>
      <c r="Q749" s="3">
        <f t="shared" ref="Q749" si="4014">SQRT(C$3 + C$4*K747 + C$5*Q747^2)</f>
        <v>1.5281891293602686E-2</v>
      </c>
      <c r="R749" s="12">
        <v>6.2849051598296566E-5</v>
      </c>
      <c r="S749" s="12">
        <v>2.3353620150948952E-4</v>
      </c>
    </row>
    <row r="750" spans="1:20" x14ac:dyDescent="0.25">
      <c r="A750" s="13">
        <f t="shared" ref="A750" si="4015">A748+1</f>
        <v>368</v>
      </c>
      <c r="B750" s="10" cm="1">
        <f t="array" ref="B750">INDEX(DCC_results!B$17:B$1274,$A750)</f>
        <v>2.0515726281145064E-4</v>
      </c>
      <c r="C750" s="10" cm="1">
        <f t="array" ref="C750">INDEX(DCC_results!C$17:C$1274,$A750)</f>
        <v>1.1445074829182778E-2</v>
      </c>
      <c r="D750" s="10">
        <f t="shared" ref="D750" si="4016">B750-B$2</f>
        <v>-5.4099767422425768E-4</v>
      </c>
      <c r="E750" s="10">
        <f t="shared" ref="E750" si="4017">C750-C$2</f>
        <v>9.8421009488909184E-3</v>
      </c>
      <c r="F750" s="5">
        <f t="shared" ref="F750" si="4018">D750^2</f>
        <v>2.9267848351605604E-7</v>
      </c>
      <c r="G750" s="5">
        <f t="shared" ref="G750" si="4019">E750^2</f>
        <v>9.6866951088159513E-5</v>
      </c>
      <c r="H750" s="12">
        <f t="array" ref="H750:I751">(1-B$11-B$12)*F$4:G$5 + B$11*J748:K749 + B$12*H748:I749</f>
        <v>6.5226558986402063E-5</v>
      </c>
      <c r="I750" s="12">
        <v>8.6316506331624813E-5</v>
      </c>
      <c r="J750" s="12">
        <f t="array" ref="J750:K751">MMULT(TRANSPOSE(D748:E748),D748:E748)</f>
        <v>1.0317431094479373E-4</v>
      </c>
      <c r="K750" s="12">
        <v>5.8478755879034113E-5</v>
      </c>
      <c r="L750" s="6">
        <f t="shared" ref="L750" si="4020">SQRT(H750)</f>
        <v>8.0762961180483022E-3</v>
      </c>
      <c r="M750" s="6">
        <f>0</f>
        <v>0</v>
      </c>
      <c r="N750" s="6">
        <f t="array" ref="N750:O751">MMULT(MMULT(MINVERSE(L750:M751),H750:I751),MINVERSE(L750:M751))</f>
        <v>0.99999999999999978</v>
      </c>
      <c r="O750" s="6">
        <v>0.60466002979370947</v>
      </c>
      <c r="P750" s="3">
        <f t="shared" ref="P750" si="4021">SQRT(B$3 + B$4*J748 + B$5*P748^2)</f>
        <v>8.0361088108163309E-3</v>
      </c>
      <c r="Q750" s="1">
        <f t="shared" ref="Q750" si="4022">Q748</f>
        <v>0</v>
      </c>
      <c r="R750" s="12">
        <f t="array" ref="R750:S751">MMULT(MMULT(P750:Q751,N750:O751),P750:Q751)</f>
        <v>6.4579044819279845E-5</v>
      </c>
      <c r="S750" s="12">
        <v>8.8593043135685532E-5</v>
      </c>
      <c r="T750" s="4" cm="1">
        <f t="array" ref="T750">-1/2*(IFERROR(2*LN(2*PI()) + LN(MDETERM(R750:S751)) + MMULT(MMULT(D750:E750,MINVERSE(R750:S751)),TRANSPOSE(D750:E750)),1000000000))</f>
        <v>6.9501585657617797</v>
      </c>
    </row>
    <row r="751" spans="1:20" x14ac:dyDescent="0.25">
      <c r="A751" s="9"/>
      <c r="B751" s="10"/>
      <c r="C751" s="10"/>
      <c r="D751" s="10"/>
      <c r="E751" s="10"/>
      <c r="F751" s="5"/>
      <c r="G751" s="5"/>
      <c r="H751" s="12">
        <v>8.6316506331624813E-5</v>
      </c>
      <c r="I751" s="12">
        <v>3.1242135927662907E-4</v>
      </c>
      <c r="J751" s="12">
        <v>5.8478755879034113E-5</v>
      </c>
      <c r="K751" s="12">
        <v>3.3145507421799086E-5</v>
      </c>
      <c r="L751" s="6">
        <f>0</f>
        <v>0</v>
      </c>
      <c r="M751" s="6">
        <f t="shared" ref="M751" si="4023">SQRT(I751)</f>
        <v>1.7675445094158988E-2</v>
      </c>
      <c r="N751" s="6">
        <v>0.60466002979370947</v>
      </c>
      <c r="O751" s="6">
        <v>1.0000000000000002</v>
      </c>
      <c r="P751" s="1">
        <f t="shared" ref="P751" si="4024">P749</f>
        <v>0</v>
      </c>
      <c r="Q751" s="3">
        <f t="shared" ref="Q751" si="4025">SQRT(C$3 + C$4*K749 + C$5*Q749^2)</f>
        <v>1.8232345837175409E-2</v>
      </c>
      <c r="R751" s="12">
        <v>8.8593043135685545E-5</v>
      </c>
      <c r="S751" s="12">
        <v>3.3241843472636755E-4</v>
      </c>
    </row>
    <row r="752" spans="1:20" x14ac:dyDescent="0.25">
      <c r="A752" s="13">
        <f t="shared" ref="A752" si="4026">A750+1</f>
        <v>369</v>
      </c>
      <c r="B752" s="10" cm="1">
        <f t="array" ref="B752">INDEX(DCC_results!B$17:B$1274,$A752)</f>
        <v>-3.7067243593813526E-3</v>
      </c>
      <c r="C752" s="10" cm="1">
        <f t="array" ref="C752">INDEX(DCC_results!C$17:C$1274,$A752)</f>
        <v>-3.8071067600299324E-3</v>
      </c>
      <c r="D752" s="10">
        <f t="shared" ref="D752" si="4027">B752-B$2</f>
        <v>-4.4528792964170609E-3</v>
      </c>
      <c r="E752" s="10">
        <f t="shared" ref="E752" si="4028">C752-C$2</f>
        <v>-5.4100806403217915E-3</v>
      </c>
      <c r="F752" s="5">
        <f t="shared" ref="F752" si="4029">D752^2</f>
        <v>1.9828134028459698E-5</v>
      </c>
      <c r="G752" s="5">
        <f t="shared" ref="G752" si="4030">E752^2</f>
        <v>2.9268972534784647E-5</v>
      </c>
      <c r="H752" s="12">
        <f t="array" ref="H752:I753">(1-B$11-B$12)*F$4:G$5 + B$11*J750:K751 + B$12*H750:I751</f>
        <v>6.7960921085914104E-5</v>
      </c>
      <c r="I752" s="12">
        <v>8.1365068411328419E-5</v>
      </c>
      <c r="J752" s="12">
        <f t="array" ref="J752:K753">MMULT(TRANSPOSE(D750:E750),D750:E750)</f>
        <v>2.9267848351605604E-7</v>
      </c>
      <c r="K752" s="12">
        <v>-5.3245537228303467E-6</v>
      </c>
      <c r="L752" s="6">
        <f t="shared" ref="L752" si="4031">SQRT(H752)</f>
        <v>8.2438414034910999E-3</v>
      </c>
      <c r="M752" s="6">
        <f>0</f>
        <v>0</v>
      </c>
      <c r="N752" s="6">
        <f t="array" ref="N752:O753">MMULT(MMULT(MINVERSE(L752:M753),H752:I753),MINVERSE(L752:M753))</f>
        <v>1</v>
      </c>
      <c r="O752" s="6">
        <v>0.59660487123281192</v>
      </c>
      <c r="P752" s="3">
        <f t="shared" ref="P752" si="4032">SQRT(B$3 + B$4*J750 + B$5*P750^2)</f>
        <v>8.4015900455332668E-3</v>
      </c>
      <c r="Q752" s="1">
        <f t="shared" ref="Q752" si="4033">Q750</f>
        <v>0</v>
      </c>
      <c r="R752" s="12">
        <f t="array" ref="R752:S753">MMULT(MMULT(P752:Q753,N752:O753),P752:Q753)</f>
        <v>7.0586715293203674E-5</v>
      </c>
      <c r="S752" s="12">
        <v>8.5879998284619935E-5</v>
      </c>
      <c r="T752" s="4" cm="1">
        <f t="array" ref="T752">-1/2*(IFERROR(2*LN(2*PI()) + LN(MDETERM(R752:S753)) + MMULT(MMULT(D752:E752,MINVERSE(R752:S753)),TRANSPOSE(D752:E752)),1000000000))</f>
        <v>7.0877094932987781</v>
      </c>
    </row>
    <row r="753" spans="1:20" x14ac:dyDescent="0.25">
      <c r="A753" s="9"/>
      <c r="B753" s="10"/>
      <c r="C753" s="10"/>
      <c r="D753" s="10"/>
      <c r="E753" s="10"/>
      <c r="F753" s="5"/>
      <c r="G753" s="5"/>
      <c r="H753" s="12">
        <v>8.1365068411328419E-5</v>
      </c>
      <c r="I753" s="12">
        <v>2.7368005062287194E-4</v>
      </c>
      <c r="J753" s="12">
        <v>-5.3245537228303467E-6</v>
      </c>
      <c r="K753" s="12">
        <v>9.6866951088159513E-5</v>
      </c>
      <c r="L753" s="6">
        <f>0</f>
        <v>0</v>
      </c>
      <c r="M753" s="6">
        <f t="shared" ref="M753" si="4034">SQRT(I753)</f>
        <v>1.6543278109941571E-2</v>
      </c>
      <c r="N753" s="6">
        <v>0.59660487123281203</v>
      </c>
      <c r="O753" s="6">
        <v>0.99999999999999978</v>
      </c>
      <c r="P753" s="1">
        <f t="shared" ref="P753" si="4035">P751</f>
        <v>0</v>
      </c>
      <c r="Q753" s="3">
        <f t="shared" ref="Q753" si="4036">SQRT(C$3 + C$4*K751 + C$5*Q751^2)</f>
        <v>1.7133407557111381E-2</v>
      </c>
      <c r="R753" s="12">
        <v>8.5879998284619949E-5</v>
      </c>
      <c r="S753" s="12">
        <v>2.9355365451808133E-4</v>
      </c>
    </row>
    <row r="754" spans="1:20" x14ac:dyDescent="0.25">
      <c r="A754" s="13">
        <f t="shared" ref="A754" si="4037">A752+1</f>
        <v>370</v>
      </c>
      <c r="B754" s="10" cm="1">
        <f t="array" ref="B754">INDEX(DCC_results!B$17:B$1274,$A754)</f>
        <v>6.019489813925416E-3</v>
      </c>
      <c r="C754" s="10" cm="1">
        <f t="array" ref="C754">INDEX(DCC_results!C$17:C$1274,$A754)</f>
        <v>1.0828068400342561E-2</v>
      </c>
      <c r="D754" s="10">
        <f t="shared" ref="D754" si="4038">B754-B$2</f>
        <v>5.2733348768897077E-3</v>
      </c>
      <c r="E754" s="10">
        <f t="shared" ref="E754" si="4039">C754-C$2</f>
        <v>9.2250945200507018E-3</v>
      </c>
      <c r="F754" s="5">
        <f t="shared" ref="F754" si="4040">D754^2</f>
        <v>2.780806072382139E-5</v>
      </c>
      <c r="G754" s="5">
        <f t="shared" ref="G754" si="4041">E754^2</f>
        <v>8.5102368903869488E-5</v>
      </c>
      <c r="H754" s="12">
        <f t="array" ref="H754:I755">(1-B$11-B$12)*F$4:G$5 + B$11*J752:K753 + B$12*H752:I753</f>
        <v>6.1888163285605998E-5</v>
      </c>
      <c r="I754" s="12">
        <v>7.3096257168471515E-5</v>
      </c>
      <c r="J754" s="12">
        <f t="array" ref="J754:K755">MMULT(TRANSPOSE(D752:E752),D752:E752)</f>
        <v>1.9828134028459698E-5</v>
      </c>
      <c r="K754" s="12">
        <v>2.4090436075235663E-5</v>
      </c>
      <c r="L754" s="6">
        <f t="shared" ref="L754" si="4042">SQRT(H754)</f>
        <v>7.866903030138735E-3</v>
      </c>
      <c r="M754" s="6">
        <f>0</f>
        <v>0</v>
      </c>
      <c r="N754" s="6">
        <f t="array" ref="N754:O755">MMULT(MMULT(MINVERSE(L754:M755),H754:I755),MINVERSE(L754:M755))</f>
        <v>0.99999999999999978</v>
      </c>
      <c r="O754" s="6">
        <v>0.5849158846098842</v>
      </c>
      <c r="P754" s="3">
        <f t="shared" ref="P754" si="4043">SQRT(B$3 + B$4*J752 + B$5*P752^2)</f>
        <v>7.6784341531870842E-3</v>
      </c>
      <c r="Q754" s="1">
        <f t="shared" ref="Q754" si="4044">Q752</f>
        <v>0</v>
      </c>
      <c r="R754" s="12">
        <f t="array" ref="R754:S755">MMULT(MMULT(P754:Q755,N754:O755),P754:Q755)</f>
        <v>5.8958351044829843E-5</v>
      </c>
      <c r="S754" s="12">
        <v>7.3651741034568645E-5</v>
      </c>
      <c r="T754" s="4" cm="1">
        <f t="array" ref="T754">-1/2*(IFERROR(2*LN(2*PI()) + LN(MDETERM(R754:S755)) + MMULT(MMULT(D754:E754,MINVERSE(R754:S755)),TRANSPOSE(D754:E754)),1000000000))</f>
        <v>7.0958812049668509</v>
      </c>
    </row>
    <row r="755" spans="1:20" x14ac:dyDescent="0.25">
      <c r="A755" s="9"/>
      <c r="B755" s="10"/>
      <c r="C755" s="10"/>
      <c r="D755" s="10"/>
      <c r="E755" s="10"/>
      <c r="F755" s="5"/>
      <c r="G755" s="5"/>
      <c r="H755" s="12">
        <v>7.3096257168471515E-5</v>
      </c>
      <c r="I755" s="12">
        <v>2.5234566844446743E-4</v>
      </c>
      <c r="J755" s="12">
        <v>2.4090436075235663E-5</v>
      </c>
      <c r="K755" s="12">
        <v>2.9268972534784647E-5</v>
      </c>
      <c r="L755" s="6">
        <f>0</f>
        <v>0</v>
      </c>
      <c r="M755" s="6">
        <f t="shared" ref="M755" si="4045">SQRT(I755)</f>
        <v>1.5885391667959197E-2</v>
      </c>
      <c r="N755" s="6">
        <v>0.5849158846098842</v>
      </c>
      <c r="O755" s="6">
        <v>0.99999999999999978</v>
      </c>
      <c r="P755" s="1">
        <f t="shared" ref="P755" si="4046">P753</f>
        <v>0</v>
      </c>
      <c r="Q755" s="3">
        <f t="shared" ref="Q755" si="4047">SQRT(C$3 + C$4*K753 + C$5*Q753^2)</f>
        <v>1.6398983823734278E-2</v>
      </c>
      <c r="R755" s="12">
        <v>7.3651741034568645E-5</v>
      </c>
      <c r="S755" s="12">
        <v>2.6892667045109845E-4</v>
      </c>
    </row>
    <row r="756" spans="1:20" x14ac:dyDescent="0.25">
      <c r="A756" s="13">
        <f t="shared" ref="A756" si="4048">A754+1</f>
        <v>371</v>
      </c>
      <c r="B756" s="10" cm="1">
        <f t="array" ref="B756">INDEX(DCC_results!B$17:B$1274,$A756)</f>
        <v>-2.0854447649489849E-3</v>
      </c>
      <c r="C756" s="10" cm="1">
        <f t="array" ref="C756">INDEX(DCC_results!C$17:C$1274,$A756)</f>
        <v>1.2707414408737794E-2</v>
      </c>
      <c r="D756" s="10">
        <f t="shared" ref="D756" si="4049">B756-B$2</f>
        <v>-2.8315997019846932E-3</v>
      </c>
      <c r="E756" s="10">
        <f t="shared" ref="E756" si="4050">C756-C$2</f>
        <v>1.1104440528445935E-2</v>
      </c>
      <c r="F756" s="5">
        <f t="shared" ref="F756" si="4051">D756^2</f>
        <v>8.0179568722798042E-6</v>
      </c>
      <c r="G756" s="5">
        <f t="shared" ref="G756" si="4052">E756^2</f>
        <v>1.2330859944979263E-4</v>
      </c>
      <c r="H756" s="12">
        <f t="array" ref="H756:I757">(1-B$11-B$12)*F$4:G$5 + B$11*J754:K755 + B$12*H754:I755</f>
        <v>5.9279374994382429E-5</v>
      </c>
      <c r="I756" s="12">
        <v>6.9760912516244366E-5</v>
      </c>
      <c r="J756" s="12">
        <f t="array" ref="J756:K757">MMULT(TRANSPOSE(D754:E754),D754:E754)</f>
        <v>2.780806072382139E-5</v>
      </c>
      <c r="K756" s="12">
        <v>4.8647012675187482E-5</v>
      </c>
      <c r="L756" s="6">
        <f t="shared" ref="L756" si="4053">SQRT(H756)</f>
        <v>7.699310033657719E-3</v>
      </c>
      <c r="M756" s="6">
        <f>0</f>
        <v>0</v>
      </c>
      <c r="N756" s="6">
        <f t="array" ref="N756:O757">MMULT(MMULT(MINVERSE(L756:M757),H756:I757),MINVERSE(L756:M757))</f>
        <v>1.0000000000000002</v>
      </c>
      <c r="O756" s="6">
        <v>0.59398341352182027</v>
      </c>
      <c r="P756" s="3">
        <f t="shared" ref="P756" si="4054">SQRT(B$3 + B$4*J754 + B$5*P754^2)</f>
        <v>7.3108675078346749E-3</v>
      </c>
      <c r="Q756" s="1">
        <f t="shared" ref="Q756" si="4055">Q754</f>
        <v>0</v>
      </c>
      <c r="R756" s="12">
        <f t="array" ref="R756:S757">MMULT(MMULT(P756:Q757,N756:O757),P756:Q757)</f>
        <v>5.34487837171128E-5</v>
      </c>
      <c r="S756" s="12">
        <v>6.7698893677541882E-5</v>
      </c>
      <c r="T756" s="4" cm="1">
        <f t="array" ref="T756">-1/2*(IFERROR(2*LN(2*PI()) + LN(MDETERM(R756:S757)) + MMULT(MMULT(D756:E756,MINVERSE(R756:S757)),TRANSPOSE(D756:E756)),1000000000))</f>
        <v>6.6981481520457642</v>
      </c>
    </row>
    <row r="757" spans="1:20" x14ac:dyDescent="0.25">
      <c r="A757" s="9"/>
      <c r="B757" s="10"/>
      <c r="C757" s="10"/>
      <c r="D757" s="10"/>
      <c r="E757" s="10"/>
      <c r="F757" s="5"/>
      <c r="G757" s="5"/>
      <c r="H757" s="12">
        <v>6.9760912516244366E-5</v>
      </c>
      <c r="I757" s="12">
        <v>2.3268696437283231E-4</v>
      </c>
      <c r="J757" s="12">
        <v>4.8647012675187482E-5</v>
      </c>
      <c r="K757" s="12">
        <v>8.5102368903869488E-5</v>
      </c>
      <c r="L757" s="6">
        <f>0</f>
        <v>0</v>
      </c>
      <c r="M757" s="6">
        <f t="shared" ref="M757" si="4056">SQRT(I757)</f>
        <v>1.525408025325789E-2</v>
      </c>
      <c r="N757" s="6">
        <v>0.59398341352182038</v>
      </c>
      <c r="O757" s="6">
        <v>0.99999999999999989</v>
      </c>
      <c r="P757" s="1">
        <f t="shared" ref="P757" si="4057">P755</f>
        <v>0</v>
      </c>
      <c r="Q757" s="3">
        <f t="shared" ref="Q757" si="4058">SQRT(C$3 + C$4*K755 + C$5*Q755^2)</f>
        <v>1.5589720905680168E-2</v>
      </c>
      <c r="R757" s="12">
        <v>6.7698893677541896E-5</v>
      </c>
      <c r="S757" s="12">
        <v>2.4303939791700123E-4</v>
      </c>
    </row>
    <row r="758" spans="1:20" x14ac:dyDescent="0.25">
      <c r="A758" s="13">
        <f t="shared" ref="A758" si="4059">A756+1</f>
        <v>372</v>
      </c>
      <c r="B758" s="10" cm="1">
        <f t="array" ref="B758">INDEX(DCC_results!B$17:B$1274,$A758)</f>
        <v>1.3681373410675546E-2</v>
      </c>
      <c r="C758" s="10" cm="1">
        <f t="array" ref="C758">INDEX(DCC_results!C$17:C$1274,$A758)</f>
        <v>1.5244218604168802E-2</v>
      </c>
      <c r="D758" s="10">
        <f t="shared" ref="D758" si="4060">B758-B$2</f>
        <v>1.2935218473639837E-2</v>
      </c>
      <c r="E758" s="10">
        <f t="shared" ref="E758" si="4061">C758-C$2</f>
        <v>1.3641244723876943E-2</v>
      </c>
      <c r="F758" s="5">
        <f t="shared" ref="F758" si="4062">D758^2</f>
        <v>1.6731987696079332E-4</v>
      </c>
      <c r="G758" s="5">
        <f t="shared" ref="G758" si="4063">E758^2</f>
        <v>1.8608355761670054E-4</v>
      </c>
      <c r="H758" s="12">
        <f t="array" ref="H758:I759">(1-B$11-B$12)*F$4:G$5 + B$11*J756:K757 + B$12*H756:I757</f>
        <v>5.812691063234515E-5</v>
      </c>
      <c r="I758" s="12">
        <v>6.9393188862684556E-5</v>
      </c>
      <c r="J758" s="12">
        <f t="array" ref="J758:K759">MMULT(TRANSPOSE(D756:E756),D756:E756)</f>
        <v>8.0179568722798042E-6</v>
      </c>
      <c r="K758" s="12">
        <v>-3.1443330491054259E-5</v>
      </c>
      <c r="L758" s="6">
        <f t="shared" ref="L758" si="4064">SQRT(H758)</f>
        <v>7.6241006441642115E-3</v>
      </c>
      <c r="M758" s="6">
        <f>0</f>
        <v>0</v>
      </c>
      <c r="N758" s="6">
        <f t="array" ref="N758:O759">MMULT(MMULT(MINVERSE(L758:M759),H758:I759),MINVERSE(L758:M759))</f>
        <v>1.0000000000000002</v>
      </c>
      <c r="O758" s="6">
        <v>0.60858763449592812</v>
      </c>
      <c r="P758" s="3">
        <f t="shared" ref="P758" si="4065">SQRT(B$3 + B$4*J756 + B$5*P756^2)</f>
        <v>7.1161272291160151E-3</v>
      </c>
      <c r="Q758" s="1">
        <f t="shared" ref="Q758" si="4066">Q756</f>
        <v>0</v>
      </c>
      <c r="R758" s="12">
        <f t="array" ref="R758:S759">MMULT(MMULT(P758:Q759,N758:O759),P758:Q759)</f>
        <v>5.0639266740966386E-5</v>
      </c>
      <c r="S758" s="12">
        <v>6.5380650482786234E-5</v>
      </c>
      <c r="T758" s="4" cm="1">
        <f t="array" ref="T758">-1/2*(IFERROR(2*LN(2*PI()) + LN(MDETERM(R758:S759)) + MMULT(MMULT(D758:E758,MINVERSE(R758:S759)),TRANSPOSE(D758:E758)),1000000000))</f>
        <v>5.8474193911768237</v>
      </c>
    </row>
    <row r="759" spans="1:20" x14ac:dyDescent="0.25">
      <c r="A759" s="9"/>
      <c r="B759" s="10"/>
      <c r="C759" s="10"/>
      <c r="D759" s="10"/>
      <c r="E759" s="10"/>
      <c r="F759" s="5"/>
      <c r="G759" s="5"/>
      <c r="H759" s="12">
        <v>6.9393188862684556E-5</v>
      </c>
      <c r="I759" s="12">
        <v>2.2367126878993551E-4</v>
      </c>
      <c r="J759" s="12">
        <v>-3.1443330491054259E-5</v>
      </c>
      <c r="K759" s="12">
        <v>1.2330859944979263E-4</v>
      </c>
      <c r="L759" s="6">
        <f>0</f>
        <v>0</v>
      </c>
      <c r="M759" s="6">
        <f t="shared" ref="M759" si="4067">SQRT(I759)</f>
        <v>1.4955643375994745E-2</v>
      </c>
      <c r="N759" s="6">
        <v>0.60858763449592812</v>
      </c>
      <c r="O759" s="6">
        <v>0.99999999999999989</v>
      </c>
      <c r="P759" s="1">
        <f t="shared" ref="P759" si="4068">P757</f>
        <v>0</v>
      </c>
      <c r="Q759" s="3">
        <f t="shared" ref="Q759" si="4069">SQRT(C$3 + C$4*K757 + C$5*Q757^2)</f>
        <v>1.5096713350736861E-2</v>
      </c>
      <c r="R759" s="12">
        <v>6.5380650482786234E-5</v>
      </c>
      <c r="S759" s="12">
        <v>2.2791075399431656E-4</v>
      </c>
    </row>
    <row r="760" spans="1:20" x14ac:dyDescent="0.25">
      <c r="A760" s="13">
        <f t="shared" ref="A760" si="4070">A758+1</f>
        <v>373</v>
      </c>
      <c r="B760" s="10" cm="1">
        <f t="array" ref="B760">INDEX(DCC_results!B$17:B$1274,$A760)</f>
        <v>6.9747502480661527E-3</v>
      </c>
      <c r="C760" s="10" cm="1">
        <f t="array" ref="C760">INDEX(DCC_results!C$17:C$1274,$A760)</f>
        <v>1.7568988764044891E-2</v>
      </c>
      <c r="D760" s="10">
        <f t="shared" ref="D760" si="4071">B760-B$2</f>
        <v>6.2285953110304444E-3</v>
      </c>
      <c r="E760" s="10">
        <f t="shared" ref="E760" si="4072">C760-C$2</f>
        <v>1.596601488375303E-2</v>
      </c>
      <c r="F760" s="5">
        <f t="shared" ref="F760" si="4073">D760^2</f>
        <v>3.8795399548590438E-5</v>
      </c>
      <c r="G760" s="5">
        <f t="shared" ref="G760" si="4074">E760^2</f>
        <v>2.5491363126822325E-4</v>
      </c>
      <c r="H760" s="12">
        <f t="array" ref="H760:I761">(1-B$11-B$12)*F$4:G$5 + B$11*J758:K759 + B$12*H758:I759</f>
        <v>5.5821813642810143E-5</v>
      </c>
      <c r="I760" s="12">
        <v>6.2974733705743144E-5</v>
      </c>
      <c r="J760" s="12">
        <f t="array" ref="J760:K761">MMULT(TRANSPOSE(D758:E758),D758:E758)</f>
        <v>1.6731987696079332E-4</v>
      </c>
      <c r="K760" s="12">
        <v>1.7645248075573501E-4</v>
      </c>
      <c r="L760" s="6">
        <f t="shared" ref="L760" si="4075">SQRT(H760)</f>
        <v>7.4713997110856106E-3</v>
      </c>
      <c r="M760" s="6">
        <f>0</f>
        <v>0</v>
      </c>
      <c r="N760" s="6">
        <f t="array" ref="N760:O761">MMULT(MMULT(MINVERSE(L760:M761),H760:I761),MINVERSE(L760:M761))</f>
        <v>0.99999999999999989</v>
      </c>
      <c r="O760" s="6">
        <v>0.5676138665093885</v>
      </c>
      <c r="P760" s="3">
        <f t="shared" ref="P760" si="4076">SQRT(B$3 + B$4*J758 + B$5*P758^2)</f>
        <v>6.7442272676396667E-3</v>
      </c>
      <c r="Q760" s="1">
        <f t="shared" ref="Q760" si="4077">Q758</f>
        <v>0</v>
      </c>
      <c r="R760" s="12">
        <f t="array" ref="R760:S761">MMULT(MMULT(P760:Q761,N760:O761),P760:Q761)</f>
        <v>4.5484601437574399E-5</v>
      </c>
      <c r="S760" s="12">
        <v>5.6728582522339362E-5</v>
      </c>
      <c r="T760" s="4" cm="1">
        <f t="array" ref="T760">-1/2*(IFERROR(2*LN(2*PI()) + LN(MDETERM(R760:S761)) + MMULT(MMULT(D760:E760,MINVERSE(R760:S761)),TRANSPOSE(D760:E760)),1000000000))</f>
        <v>6.9152750152640134</v>
      </c>
    </row>
    <row r="761" spans="1:20" x14ac:dyDescent="0.25">
      <c r="A761" s="9"/>
      <c r="B761" s="10"/>
      <c r="C761" s="10"/>
      <c r="D761" s="10"/>
      <c r="E761" s="10"/>
      <c r="F761" s="5"/>
      <c r="G761" s="5"/>
      <c r="H761" s="12">
        <v>6.2974733705743144E-5</v>
      </c>
      <c r="I761" s="12">
        <v>2.2050718439951101E-4</v>
      </c>
      <c r="J761" s="12">
        <v>1.7645248075573501E-4</v>
      </c>
      <c r="K761" s="12">
        <v>1.8608355761670054E-4</v>
      </c>
      <c r="L761" s="6">
        <f>0</f>
        <v>0</v>
      </c>
      <c r="M761" s="6">
        <f t="shared" ref="M761" si="4078">SQRT(I761)</f>
        <v>1.4849484314261927E-2</v>
      </c>
      <c r="N761" s="6">
        <v>0.5676138665093885</v>
      </c>
      <c r="O761" s="6">
        <v>1</v>
      </c>
      <c r="P761" s="1">
        <f t="shared" ref="P761" si="4079">P759</f>
        <v>0</v>
      </c>
      <c r="Q761" s="3">
        <f t="shared" ref="Q761" si="4080">SQRT(C$3 + C$4*K759 + C$5*Q759^2)</f>
        <v>1.481892631993346E-2</v>
      </c>
      <c r="R761" s="12">
        <v>5.6728582522339362E-5</v>
      </c>
      <c r="S761" s="12">
        <v>2.1960057727561663E-4</v>
      </c>
    </row>
    <row r="762" spans="1:20" x14ac:dyDescent="0.25">
      <c r="A762" s="13">
        <f t="shared" ref="A762" si="4081">A760+1</f>
        <v>374</v>
      </c>
      <c r="B762" s="10" cm="1">
        <f t="array" ref="B762">INDEX(DCC_results!B$17:B$1274,$A762)</f>
        <v>-2.104719354808493E-4</v>
      </c>
      <c r="C762" s="10" cm="1">
        <f t="array" ref="C762">INDEX(DCC_results!C$17:C$1274,$A762)</f>
        <v>7.9301341927271451E-3</v>
      </c>
      <c r="D762" s="10">
        <f t="shared" ref="D762" si="4082">B762-B$2</f>
        <v>-9.5662687251655762E-4</v>
      </c>
      <c r="E762" s="10">
        <f t="shared" ref="E762" si="4083">C762-C$2</f>
        <v>6.3271603124352861E-3</v>
      </c>
      <c r="F762" s="5">
        <f t="shared" ref="F762" si="4084">D762^2</f>
        <v>9.1513497322081022E-7</v>
      </c>
      <c r="G762" s="5">
        <f t="shared" ref="G762" si="4085">E762^2</f>
        <v>4.0032957619256189E-5</v>
      </c>
      <c r="H762" s="12">
        <f t="array" ref="H762:I763">(1-B$11-B$12)*F$4:G$5 + B$11*J760:K761 + B$12*H760:I761</f>
        <v>6.6531408141938449E-5</v>
      </c>
      <c r="I762" s="12">
        <v>7.4641184319986512E-5</v>
      </c>
      <c r="J762" s="12">
        <f t="array" ref="J762:K763">MMULT(TRANSPOSE(D760:E760),D760:E760)</f>
        <v>3.8795399548590438E-5</v>
      </c>
      <c r="K762" s="12">
        <v>9.944584544078641E-5</v>
      </c>
      <c r="L762" s="6">
        <f t="shared" ref="L762" si="4086">SQRT(H762)</f>
        <v>8.15667874455887E-3</v>
      </c>
      <c r="M762" s="6">
        <f>0</f>
        <v>0</v>
      </c>
      <c r="N762" s="6">
        <f t="array" ref="N762:O763">MMULT(MMULT(MINVERSE(L762:M763),H762:I763),MINVERSE(L762:M763))</f>
        <v>0.99999999999999978</v>
      </c>
      <c r="O762" s="6">
        <v>0.61251766611475211</v>
      </c>
      <c r="P762" s="3">
        <f t="shared" ref="P762" si="4087">SQRT(B$3 + B$4*J760 + B$5*P760^2)</f>
        <v>8.1573337376630167E-3</v>
      </c>
      <c r="Q762" s="1">
        <f t="shared" ref="Q762" si="4088">Q760</f>
        <v>0</v>
      </c>
      <c r="R762" s="12">
        <f t="array" ref="R762:S763">MMULT(MMULT(P762:Q763,N762:O763),P762:Q763)</f>
        <v>6.6542093707615263E-5</v>
      </c>
      <c r="S762" s="12">
        <v>7.3944169392093799E-5</v>
      </c>
      <c r="T762" s="4" cm="1">
        <f t="array" ref="T762">-1/2*(IFERROR(2*LN(2*PI()) + LN(MDETERM(R762:S763)) + MMULT(MMULT(D762:E762,MINVERSE(R762:S763)),TRANSPOSE(D762:E762)),1000000000))</f>
        <v>7.2128633226688867</v>
      </c>
    </row>
    <row r="763" spans="1:20" x14ac:dyDescent="0.25">
      <c r="A763" s="9"/>
      <c r="B763" s="10"/>
      <c r="C763" s="10"/>
      <c r="D763" s="10"/>
      <c r="E763" s="10"/>
      <c r="F763" s="5"/>
      <c r="G763" s="5"/>
      <c r="H763" s="12">
        <v>7.4641184319986512E-5</v>
      </c>
      <c r="I763" s="12">
        <v>2.2319943444477425E-4</v>
      </c>
      <c r="J763" s="12">
        <v>9.944584544078641E-5</v>
      </c>
      <c r="K763" s="12">
        <v>2.5491363126822325E-4</v>
      </c>
      <c r="L763" s="6">
        <f>0</f>
        <v>0</v>
      </c>
      <c r="M763" s="6">
        <f t="shared" ref="M763" si="4089">SQRT(I763)</f>
        <v>1.4939860589870785E-2</v>
      </c>
      <c r="N763" s="6">
        <v>0.61251766611475211</v>
      </c>
      <c r="O763" s="6">
        <v>1</v>
      </c>
      <c r="P763" s="1">
        <f t="shared" ref="P763" si="4090">P761</f>
        <v>0</v>
      </c>
      <c r="Q763" s="3">
        <f t="shared" ref="Q763" si="4091">SQRT(C$3 + C$4*K761 + C$5*Q761^2)</f>
        <v>1.4799160665506024E-2</v>
      </c>
      <c r="R763" s="12">
        <v>7.3944169392093785E-5</v>
      </c>
      <c r="S763" s="12">
        <v>2.1901515640346072E-4</v>
      </c>
    </row>
    <row r="764" spans="1:20" x14ac:dyDescent="0.25">
      <c r="A764" s="13">
        <f t="shared" ref="A764" si="4092">A762+1</f>
        <v>375</v>
      </c>
      <c r="B764" s="10" cm="1">
        <f t="array" ref="B764">INDEX(DCC_results!B$17:B$1274,$A764)</f>
        <v>4.2868762260179771E-3</v>
      </c>
      <c r="C764" s="10" cm="1">
        <f t="array" ref="C764">INDEX(DCC_results!C$17:C$1274,$A764)</f>
        <v>-5.9758985767999206E-4</v>
      </c>
      <c r="D764" s="10">
        <f t="shared" ref="D764" si="4093">B764-B$2</f>
        <v>3.5407212889822688E-3</v>
      </c>
      <c r="E764" s="10">
        <f t="shared" ref="E764" si="4094">C764-C$2</f>
        <v>-2.2005637379718516E-3</v>
      </c>
      <c r="F764" s="5">
        <f t="shared" ref="F764" si="4095">D764^2</f>
        <v>1.253670724625226E-5</v>
      </c>
      <c r="G764" s="5">
        <f t="shared" ref="G764" si="4096">E764^2</f>
        <v>4.8424807648766477E-6</v>
      </c>
      <c r="H764" s="12">
        <f t="array" ref="H764:I765">(1-B$11-B$12)*F$4:G$5 + B$11*J762:K763 + B$12*H762:I763</f>
        <v>6.3885697125616554E-5</v>
      </c>
      <c r="I764" s="12">
        <v>7.6612057476154876E-5</v>
      </c>
      <c r="J764" s="12">
        <f t="array" ref="J764:K765">MMULT(TRANSPOSE(D762:E762),D762:E762)</f>
        <v>9.1513497322081022E-7</v>
      </c>
      <c r="K764" s="12">
        <v>-6.0527315815958536E-6</v>
      </c>
      <c r="L764" s="6">
        <f t="shared" ref="L764" si="4097">SQRT(H764)</f>
        <v>7.9928528777662711E-3</v>
      </c>
      <c r="M764" s="6">
        <f>0</f>
        <v>0</v>
      </c>
      <c r="N764" s="6">
        <f t="array" ref="N764:O765">MMULT(MMULT(MINVERSE(L764:M765),H764:I765),MINVERSE(L764:M765))</f>
        <v>0.99999999999999978</v>
      </c>
      <c r="O764" s="6">
        <v>0.63157460565735679</v>
      </c>
      <c r="P764" s="3">
        <f t="shared" ref="P764" si="4098">SQRT(B$3 + B$4*J762 + B$5*P762^2)</f>
        <v>7.8732669424774974E-3</v>
      </c>
      <c r="Q764" s="1">
        <f t="shared" ref="Q764" si="4099">Q762</f>
        <v>0</v>
      </c>
      <c r="R764" s="12">
        <f t="array" ref="R764:S765">MMULT(MMULT(P764:Q765,N764:O765),P764:Q765)</f>
        <v>6.1988332347508946E-5</v>
      </c>
      <c r="S764" s="12">
        <v>7.4606110691893596E-5</v>
      </c>
      <c r="T764" s="4" cm="1">
        <f t="array" ref="T764">-1/2*(IFERROR(2*LN(2*PI()) + LN(MDETERM(R764:S765)) + MMULT(MMULT(D764:E764,MINVERSE(R764:S765)),TRANSPOSE(D764:E764)),1000000000))</f>
        <v>7.2049388694131737</v>
      </c>
    </row>
    <row r="765" spans="1:20" x14ac:dyDescent="0.25">
      <c r="A765" s="9"/>
      <c r="B765" s="10"/>
      <c r="C765" s="10"/>
      <c r="D765" s="10"/>
      <c r="E765" s="10"/>
      <c r="F765" s="5"/>
      <c r="G765" s="5"/>
      <c r="H765" s="12">
        <v>7.6612057476154876E-5</v>
      </c>
      <c r="I765" s="12">
        <v>2.3032511371368951E-4</v>
      </c>
      <c r="J765" s="12">
        <v>-6.0527315815958536E-6</v>
      </c>
      <c r="K765" s="12">
        <v>4.0032957619256189E-5</v>
      </c>
      <c r="L765" s="6">
        <f>0</f>
        <v>0</v>
      </c>
      <c r="M765" s="6">
        <f t="shared" ref="M765" si="4100">SQRT(I765)</f>
        <v>1.5176465784684177E-2</v>
      </c>
      <c r="N765" s="6">
        <v>0.63157460565735679</v>
      </c>
      <c r="O765" s="6">
        <v>1</v>
      </c>
      <c r="P765" s="1">
        <f t="shared" ref="P765" si="4101">P763</f>
        <v>0</v>
      </c>
      <c r="Q765" s="3">
        <f t="shared" ref="Q765" si="4102">SQRT(C$3 + C$4*K763 + C$5*Q763^2)</f>
        <v>1.500357536996135E-2</v>
      </c>
      <c r="R765" s="12">
        <v>7.4606110691893609E-5</v>
      </c>
      <c r="S765" s="12">
        <v>2.2510727388211086E-4</v>
      </c>
    </row>
    <row r="766" spans="1:20" x14ac:dyDescent="0.25">
      <c r="A766" s="13">
        <f t="shared" ref="A766" si="4103">A764+1</f>
        <v>376</v>
      </c>
      <c r="B766" s="10" cm="1">
        <f t="array" ref="B766">INDEX(DCC_results!B$17:B$1274,$A766)</f>
        <v>-1.0004478195001498E-3</v>
      </c>
      <c r="C766" s="10" cm="1">
        <f t="array" ref="C766">INDEX(DCC_results!C$17:C$1274,$A766)</f>
        <v>-4.8829098156452089E-3</v>
      </c>
      <c r="D766" s="10">
        <f t="shared" ref="D766" si="4104">B766-B$2</f>
        <v>-1.7466027565358581E-3</v>
      </c>
      <c r="E766" s="10">
        <f t="shared" ref="E766" si="4105">C766-C$2</f>
        <v>-6.485883695937068E-3</v>
      </c>
      <c r="F766" s="5">
        <f t="shared" ref="F766" si="4106">D766^2</f>
        <v>3.0506211891386582E-6</v>
      </c>
      <c r="G766" s="5">
        <f t="shared" ref="G766" si="4107">E766^2</f>
        <v>4.2066687317222281E-5</v>
      </c>
      <c r="H766" s="12">
        <f t="array" ref="H766:I767">(1-B$11-B$12)*F$4:G$5 + B$11*J764:K765 + B$12*H764:I765</f>
        <v>5.9175608462641249E-5</v>
      </c>
      <c r="I766" s="12">
        <v>6.9820538987912386E-5</v>
      </c>
      <c r="J766" s="12">
        <f t="array" ref="J766:K767">MMULT(TRANSPOSE(D764:E764),D764:E764)</f>
        <v>1.253670724625226E-5</v>
      </c>
      <c r="K766" s="12">
        <v>-7.7915828747993336E-6</v>
      </c>
      <c r="L766" s="6">
        <f t="shared" ref="L766" si="4108">SQRT(H766)</f>
        <v>7.6925683918078521E-3</v>
      </c>
      <c r="M766" s="6">
        <f>0</f>
        <v>0</v>
      </c>
      <c r="N766" s="6">
        <f t="array" ref="N766:O767">MMULT(MMULT(MINVERSE(L766:M767),H766:I767),MINVERSE(L766:M767))</f>
        <v>1</v>
      </c>
      <c r="O766" s="6">
        <v>0.61388506416499611</v>
      </c>
      <c r="P766" s="3">
        <f t="shared" ref="P766" si="4109">SQRT(B$3 + B$4*J764 + B$5*P764^2)</f>
        <v>7.2614115971850364E-3</v>
      </c>
      <c r="Q766" s="1">
        <f t="shared" ref="Q766" si="4110">Q764</f>
        <v>0</v>
      </c>
      <c r="R766" s="12">
        <f t="array" ref="R766:S767">MMULT(MMULT(P766:Q767,N766:O767),P766:Q767)</f>
        <v>5.2728098383733344E-5</v>
      </c>
      <c r="S766" s="12">
        <v>6.4514134036272356E-5</v>
      </c>
      <c r="T766" s="4" cm="1">
        <f t="array" ref="T766">-1/2*(IFERROR(2*LN(2*PI()) + LN(MDETERM(R766:S767)) + MMULT(MMULT(D766:E766,MINVERSE(R766:S767)),TRANSPOSE(D766:E766)),1000000000))</f>
        <v>7.4579113068166381</v>
      </c>
    </row>
    <row r="767" spans="1:20" x14ac:dyDescent="0.25">
      <c r="A767" s="9"/>
      <c r="B767" s="10"/>
      <c r="C767" s="10"/>
      <c r="D767" s="10"/>
      <c r="E767" s="10"/>
      <c r="F767" s="5"/>
      <c r="G767" s="5"/>
      <c r="H767" s="12">
        <v>6.9820538987912386E-5</v>
      </c>
      <c r="I767" s="12">
        <v>2.1859968295930666E-4</v>
      </c>
      <c r="J767" s="12">
        <v>-7.7915828747993336E-6</v>
      </c>
      <c r="K767" s="12">
        <v>4.8424807648766477E-6</v>
      </c>
      <c r="L767" s="6">
        <f>0</f>
        <v>0</v>
      </c>
      <c r="M767" s="6">
        <f t="shared" ref="M767" si="4111">SQRT(I767)</f>
        <v>1.4785116941008843E-2</v>
      </c>
      <c r="N767" s="6">
        <v>0.61388506416499611</v>
      </c>
      <c r="O767" s="6">
        <v>0.99999999999999989</v>
      </c>
      <c r="P767" s="1">
        <f t="shared" ref="P767" si="4112">P765</f>
        <v>0</v>
      </c>
      <c r="Q767" s="3">
        <f t="shared" ref="Q767" si="4113">SQRT(C$3 + C$4*K765 + C$5*Q765^2)</f>
        <v>1.4472606382392851E-2</v>
      </c>
      <c r="R767" s="12">
        <v>6.4514134036272356E-5</v>
      </c>
      <c r="S767" s="12">
        <v>2.0945633549967826E-4</v>
      </c>
    </row>
    <row r="768" spans="1:20" x14ac:dyDescent="0.25">
      <c r="A768" s="13">
        <f t="shared" ref="A768" si="4114">A766+1</f>
        <v>377</v>
      </c>
      <c r="B768" s="10" cm="1">
        <f t="array" ref="B768">INDEX(DCC_results!B$17:B$1274,$A768)</f>
        <v>1.130207538531991E-3</v>
      </c>
      <c r="C768" s="10" cm="1">
        <f t="array" ref="C768">INDEX(DCC_results!C$17:C$1274,$A768)</f>
        <v>-1.4019627478469965E-2</v>
      </c>
      <c r="D768" s="10">
        <f t="shared" ref="D768" si="4115">B768-B$2</f>
        <v>3.8405260149628265E-4</v>
      </c>
      <c r="E768" s="10">
        <f t="shared" ref="E768" si="4116">C768-C$2</f>
        <v>-1.5622601358761824E-2</v>
      </c>
      <c r="F768" s="5">
        <f t="shared" ref="F768" si="4117">D768^2</f>
        <v>1.474964007160625E-7</v>
      </c>
      <c r="G768" s="5">
        <f t="shared" ref="G768" si="4118">E768^2</f>
        <v>2.4406567321478678E-4</v>
      </c>
      <c r="H768" s="12">
        <f t="array" ref="H768:I769">(1-B$11-B$12)*F$4:G$5 + B$11*J766:K767 + B$12*H766:I767</f>
        <v>5.6880267267677327E-5</v>
      </c>
      <c r="I768" s="12">
        <v>6.5086110579500384E-5</v>
      </c>
      <c r="J768" s="12">
        <f t="array" ref="J768:K769">MMULT(TRANSPOSE(D766:E766),D766:E766)</f>
        <v>3.0506211891386582E-6</v>
      </c>
      <c r="K768" s="12">
        <v>1.1328262341894662E-5</v>
      </c>
      <c r="L768" s="6">
        <f t="shared" ref="L768" si="4119">SQRT(H768)</f>
        <v>7.5419007728607336E-3</v>
      </c>
      <c r="M768" s="6">
        <f>0</f>
        <v>0</v>
      </c>
      <c r="N768" s="6">
        <f t="array" ref="N768:O769">MMULT(MMULT(MINVERSE(L768:M769),H768:I769),MINVERSE(L768:M769))</f>
        <v>0.99999999999999978</v>
      </c>
      <c r="O768" s="6">
        <v>0.59845555081002499</v>
      </c>
      <c r="P768" s="3">
        <f t="shared" ref="P768" si="4120">SQRT(B$3 + B$4*J766 + B$5*P766^2)</f>
        <v>6.9084469040410238E-3</v>
      </c>
      <c r="Q768" s="1">
        <f t="shared" ref="Q768" si="4121">Q766</f>
        <v>0</v>
      </c>
      <c r="R768" s="12">
        <f t="array" ref="R768:S769">MMULT(MMULT(P768:Q769,N768:O769),P768:Q769)</f>
        <v>4.7726638625953996E-5</v>
      </c>
      <c r="S768" s="12">
        <v>5.7547545587891532E-5</v>
      </c>
      <c r="T768" s="4" cm="1">
        <f t="array" ref="T768">-1/2*(IFERROR(2*LN(2*PI()) + LN(MDETERM(R768:S769)) + MMULT(MMULT(D768:E768,MINVERSE(R768:S769)),TRANSPOSE(D768:E768)),1000000000))</f>
        <v>6.5914081582156641</v>
      </c>
    </row>
    <row r="769" spans="1:20" x14ac:dyDescent="0.25">
      <c r="A769" s="9"/>
      <c r="B769" s="10"/>
      <c r="C769" s="10"/>
      <c r="D769" s="10"/>
      <c r="E769" s="10"/>
      <c r="F769" s="5"/>
      <c r="G769" s="5"/>
      <c r="H769" s="12">
        <v>6.5086110579500384E-5</v>
      </c>
      <c r="I769" s="12">
        <v>2.0794630703049809E-4</v>
      </c>
      <c r="J769" s="12">
        <v>1.1328262341894662E-5</v>
      </c>
      <c r="K769" s="12">
        <v>4.2066687317222281E-5</v>
      </c>
      <c r="L769" s="6">
        <f>0</f>
        <v>0</v>
      </c>
      <c r="M769" s="6">
        <f t="shared" ref="M769" si="4122">SQRT(I769)</f>
        <v>1.4420343512915984E-2</v>
      </c>
      <c r="N769" s="6">
        <v>0.59845555081002511</v>
      </c>
      <c r="O769" s="6">
        <v>0.99999999999999967</v>
      </c>
      <c r="P769" s="1">
        <f t="shared" ref="P769" si="4123">P767</f>
        <v>0</v>
      </c>
      <c r="Q769" s="3">
        <f t="shared" ref="Q769" si="4124">SQRT(C$3 + C$4*K767 + C$5*Q767^2)</f>
        <v>1.3919206631579029E-2</v>
      </c>
      <c r="R769" s="12">
        <v>5.7547545587891539E-5</v>
      </c>
      <c r="S769" s="12">
        <v>1.9374431325259352E-4</v>
      </c>
    </row>
    <row r="770" spans="1:20" x14ac:dyDescent="0.25">
      <c r="A770" s="13">
        <f t="shared" ref="A770" si="4125">A768+1</f>
        <v>378</v>
      </c>
      <c r="B770" s="10" cm="1">
        <f t="array" ref="B770">INDEX(DCC_results!B$17:B$1274,$A770)</f>
        <v>2.8247107410461769E-3</v>
      </c>
      <c r="C770" s="10" cm="1">
        <f t="array" ref="C770">INDEX(DCC_results!C$17:C$1274,$A770)</f>
        <v>-7.5157424334755252E-3</v>
      </c>
      <c r="D770" s="10">
        <f t="shared" ref="D770" si="4126">B770-B$2</f>
        <v>2.0785558040104686E-3</v>
      </c>
      <c r="E770" s="10">
        <f t="shared" ref="E770" si="4127">C770-C$2</f>
        <v>-9.1187163137673843E-3</v>
      </c>
      <c r="F770" s="5">
        <f t="shared" ref="F770" si="4128">D770^2</f>
        <v>4.3203942303856056E-6</v>
      </c>
      <c r="G770" s="5">
        <f t="shared" ref="G770" si="4129">E770^2</f>
        <v>8.3150987210967435E-5</v>
      </c>
      <c r="H770" s="12">
        <f t="array" ref="H770:I771">(1-B$11-B$12)*F$4:G$5 + B$11*J768:K769 + B$12*H768:I769</f>
        <v>5.4594719783392841E-5</v>
      </c>
      <c r="I770" s="12">
        <v>6.3351874386782906E-5</v>
      </c>
      <c r="J770" s="12">
        <f t="array" ref="J770:K771">MMULT(TRANSPOSE(D768:E768),D768:E768)</f>
        <v>1.474964007160625E-7</v>
      </c>
      <c r="K770" s="12">
        <v>-5.9999006939718388E-6</v>
      </c>
      <c r="L770" s="6">
        <f t="shared" ref="L770" si="4130">SQRT(H770)</f>
        <v>7.388823978373882E-3</v>
      </c>
      <c r="M770" s="6">
        <f>0</f>
        <v>0</v>
      </c>
      <c r="N770" s="6">
        <f t="array" ref="N770:O771">MMULT(MMULT(MINVERSE(L770:M771),H770:I771),MINVERSE(L770:M771))</f>
        <v>1</v>
      </c>
      <c r="O770" s="6">
        <v>0.60089447536406626</v>
      </c>
      <c r="P770" s="3">
        <f t="shared" ref="P770" si="4131">SQRT(B$3 + B$4*J768 + B$5*P768^2)</f>
        <v>6.5242909969935002E-3</v>
      </c>
      <c r="Q770" s="1">
        <f t="shared" ref="Q770" si="4132">Q768</f>
        <v>0</v>
      </c>
      <c r="R770" s="12">
        <f t="array" ref="R770:S771">MMULT(MMULT(P770:Q771,N770:O771),P770:Q771)</f>
        <v>4.2566373013450442E-5</v>
      </c>
      <c r="S770" s="12">
        <v>5.3306031845466145E-5</v>
      </c>
      <c r="T770" s="4" cm="1">
        <f t="array" ref="T770">-1/2*(IFERROR(2*LN(2*PI()) + LN(MDETERM(R770:S771)) + MMULT(MMULT(D770:E770,MINVERSE(R770:S771)),TRANSPOSE(D770:E770)),1000000000))</f>
        <v>7.083900404337415</v>
      </c>
    </row>
    <row r="771" spans="1:20" x14ac:dyDescent="0.25">
      <c r="A771" s="9"/>
      <c r="B771" s="10"/>
      <c r="C771" s="10"/>
      <c r="D771" s="10"/>
      <c r="E771" s="10"/>
      <c r="F771" s="5"/>
      <c r="G771" s="5"/>
      <c r="H771" s="12">
        <v>6.3351874386782906E-5</v>
      </c>
      <c r="I771" s="12">
        <v>2.0359723431665969E-4</v>
      </c>
      <c r="J771" s="12">
        <v>-5.9999006939718388E-6</v>
      </c>
      <c r="K771" s="12">
        <v>2.4406567321478678E-4</v>
      </c>
      <c r="L771" s="6">
        <f>0</f>
        <v>0</v>
      </c>
      <c r="M771" s="6">
        <f t="shared" ref="M771" si="4133">SQRT(I771)</f>
        <v>1.4268750271718252E-2</v>
      </c>
      <c r="N771" s="6">
        <v>0.60089447536406615</v>
      </c>
      <c r="O771" s="6">
        <v>1</v>
      </c>
      <c r="P771" s="1">
        <f t="shared" ref="P771" si="4134">P769</f>
        <v>0</v>
      </c>
      <c r="Q771" s="3">
        <f t="shared" ref="Q771" si="4135">SQRT(C$3 + C$4*K769 + C$5*Q769^2)</f>
        <v>1.3597053928630585E-2</v>
      </c>
      <c r="R771" s="12">
        <v>5.3306031845466145E-5</v>
      </c>
      <c r="S771" s="12">
        <v>1.8487987553808844E-4</v>
      </c>
    </row>
    <row r="772" spans="1:20" x14ac:dyDescent="0.25">
      <c r="A772" s="13">
        <f t="shared" ref="A772" si="4136">A770+1</f>
        <v>379</v>
      </c>
      <c r="B772" s="10" cm="1">
        <f t="array" ref="B772">INDEX(DCC_results!B$17:B$1274,$A772)</f>
        <v>-2.9117543676315805E-3</v>
      </c>
      <c r="C772" s="10" cm="1">
        <f t="array" ref="C772">INDEX(DCC_results!C$17:C$1274,$A772)</f>
        <v>2.0466639377814122E-3</v>
      </c>
      <c r="D772" s="10">
        <f t="shared" ref="D772" si="4137">B772-B$2</f>
        <v>-3.6579093046672888E-3</v>
      </c>
      <c r="E772" s="10">
        <f t="shared" ref="E772" si="4138">C772-C$2</f>
        <v>4.4369005748955267E-4</v>
      </c>
      <c r="F772" s="5">
        <f t="shared" ref="F772" si="4139">D772^2</f>
        <v>1.3380300481171528E-5</v>
      </c>
      <c r="G772" s="5">
        <f t="shared" ref="G772" si="4140">E772^2</f>
        <v>1.9686086711508255E-7</v>
      </c>
      <c r="H772" s="12">
        <f t="array" ref="H772:I773">(1-B$11-B$12)*F$4:G$5 + B$11*J770:K771 + B$12*H770:I771</f>
        <v>5.28228923377471E-5</v>
      </c>
      <c r="I772" s="12">
        <v>6.0842336323343861E-5</v>
      </c>
      <c r="J772" s="12">
        <f t="array" ref="J772:K773">MMULT(TRANSPOSE(D770:E770),D770:E770)</f>
        <v>4.3203942303856056E-6</v>
      </c>
      <c r="K772" s="12">
        <v>-1.8953760719106143E-5</v>
      </c>
      <c r="L772" s="6">
        <f t="shared" ref="L772" si="4141">SQRT(H772)</f>
        <v>7.2679359062767677E-3</v>
      </c>
      <c r="M772" s="6">
        <f>0</f>
        <v>0</v>
      </c>
      <c r="N772" s="6">
        <f t="array" ref="N772:O773">MMULT(MMULT(MINVERSE(L772:M773),H772:I773),MINVERSE(L772:M773))</f>
        <v>1.0000000000000002</v>
      </c>
      <c r="O772" s="6">
        <v>0.56931899713662881</v>
      </c>
      <c r="P772" s="3">
        <f t="shared" ref="P772" si="4142">SQRT(B$3 + B$4*J770 + B$5*P770^2)</f>
        <v>6.1900057311096582E-3</v>
      </c>
      <c r="Q772" s="1">
        <f t="shared" ref="Q772" si="4143">Q770</f>
        <v>0</v>
      </c>
      <c r="R772" s="12">
        <f t="array" ref="R772:S773">MMULT(MMULT(P772:Q773,N772:O773),P772:Q773)</f>
        <v>3.8316170951170426E-5</v>
      </c>
      <c r="S772" s="12">
        <v>4.9477312698642242E-5</v>
      </c>
      <c r="T772" s="4" cm="1">
        <f t="array" ref="T772">-1/2*(IFERROR(2*LN(2*PI()) + LN(MDETERM(R772:S773)) + MMULT(MMULT(D772:E772,MINVERSE(R772:S773)),TRANSPOSE(D772:E772)),1000000000))</f>
        <v>7.433871039816089</v>
      </c>
    </row>
    <row r="773" spans="1:20" x14ac:dyDescent="0.25">
      <c r="A773" s="9"/>
      <c r="B773" s="10"/>
      <c r="C773" s="10"/>
      <c r="D773" s="10"/>
      <c r="E773" s="10"/>
      <c r="F773" s="5"/>
      <c r="G773" s="5"/>
      <c r="H773" s="12">
        <v>6.0842336323343861E-5</v>
      </c>
      <c r="I773" s="12">
        <v>2.1621122434647316E-4</v>
      </c>
      <c r="J773" s="12">
        <v>-1.8953760719106143E-5</v>
      </c>
      <c r="K773" s="12">
        <v>8.3150987210967435E-5</v>
      </c>
      <c r="L773" s="6">
        <f>0</f>
        <v>0</v>
      </c>
      <c r="M773" s="6">
        <f t="shared" ref="M773" si="4144">SQRT(I773)</f>
        <v>1.4704122698973685E-2</v>
      </c>
      <c r="N773" s="6">
        <v>0.56931899713662892</v>
      </c>
      <c r="O773" s="6">
        <v>1</v>
      </c>
      <c r="P773" s="1">
        <f t="shared" ref="P773" si="4145">P771</f>
        <v>0</v>
      </c>
      <c r="Q773" s="3">
        <f t="shared" ref="Q773" si="4146">SQRT(C$3 + C$4*K771 + C$5*Q771^2)</f>
        <v>1.4039750066663238E-2</v>
      </c>
      <c r="R773" s="12">
        <v>4.9477312698642249E-5</v>
      </c>
      <c r="S773" s="12">
        <v>1.9711458193437037E-4</v>
      </c>
    </row>
    <row r="774" spans="1:20" x14ac:dyDescent="0.25">
      <c r="A774" s="13">
        <f t="shared" ref="A774" si="4147">A772+1</f>
        <v>380</v>
      </c>
      <c r="B774" s="10" cm="1">
        <f t="array" ref="B774">INDEX(DCC_results!B$17:B$1274,$A774)</f>
        <v>4.8972669629798737E-3</v>
      </c>
      <c r="C774" s="10" cm="1">
        <f t="array" ref="C774">INDEX(DCC_results!C$17:C$1274,$A774)</f>
        <v>7.2507761437909934E-3</v>
      </c>
      <c r="D774" s="10">
        <f t="shared" ref="D774" si="4148">B774-B$2</f>
        <v>4.1511120259441654E-3</v>
      </c>
      <c r="E774" s="10">
        <f t="shared" ref="E774" si="4149">C774-C$2</f>
        <v>5.6478022634991343E-3</v>
      </c>
      <c r="F774" s="5">
        <f t="shared" ref="F774" si="4150">D774^2</f>
        <v>1.7231731051938273E-5</v>
      </c>
      <c r="G774" s="5">
        <f t="shared" ref="G774" si="4151">E774^2</f>
        <v>3.1897670407585948E-5</v>
      </c>
      <c r="H774" s="12">
        <f t="array" ref="H774:I775">(1-B$11-B$12)*F$4:G$5 + B$11*J772:K773 + B$12*H772:I773</f>
        <v>5.1944118490497473E-5</v>
      </c>
      <c r="I774" s="12">
        <v>5.8144571879318753E-5</v>
      </c>
      <c r="J774" s="12">
        <f t="array" ref="J774:K775">MMULT(TRANSPOSE(D772:E772),D772:E772)</f>
        <v>1.3380300481171528E-5</v>
      </c>
      <c r="K774" s="12">
        <v>-1.622977989679399E-6</v>
      </c>
      <c r="L774" s="6">
        <f t="shared" ref="L774" si="4152">SQRT(H774)</f>
        <v>7.2072268238551696E-3</v>
      </c>
      <c r="M774" s="6">
        <f>0</f>
        <v>0</v>
      </c>
      <c r="N774" s="6">
        <f t="array" ref="N774:O775">MMULT(MMULT(MINVERSE(L774:M775),H774:I775),MINVERSE(L774:M775))</f>
        <v>1</v>
      </c>
      <c r="O774" s="6">
        <v>0.55361023578891566</v>
      </c>
      <c r="P774" s="3">
        <f t="shared" ref="P774" si="4153">SQRT(B$3 + B$4*J772 + B$5*P772^2)</f>
        <v>5.986610511489133E-3</v>
      </c>
      <c r="Q774" s="1">
        <f t="shared" ref="Q774" si="4154">Q772</f>
        <v>0</v>
      </c>
      <c r="R774" s="12">
        <f t="array" ref="R774:S775">MMULT(MMULT(P774:Q775,N774:O775),P774:Q775)</f>
        <v>3.5839505416272182E-5</v>
      </c>
      <c r="S774" s="12">
        <v>4.5858236254436052E-5</v>
      </c>
      <c r="T774" s="4" cm="1">
        <f t="array" ref="T774">-1/2*(IFERROR(2*LN(2*PI()) + LN(MDETERM(R774:S775)) + MMULT(MMULT(D774:E774,MINVERSE(R774:S775)),TRANSPOSE(D774:E774)),1000000000))</f>
        <v>7.5029478127717582</v>
      </c>
    </row>
    <row r="775" spans="1:20" x14ac:dyDescent="0.25">
      <c r="A775" s="9"/>
      <c r="B775" s="10"/>
      <c r="C775" s="10"/>
      <c r="D775" s="10"/>
      <c r="E775" s="10"/>
      <c r="F775" s="5"/>
      <c r="G775" s="5"/>
      <c r="H775" s="12">
        <v>5.8144571879318753E-5</v>
      </c>
      <c r="I775" s="12">
        <v>2.1236050586814943E-4</v>
      </c>
      <c r="J775" s="12">
        <v>-1.622977989679399E-6</v>
      </c>
      <c r="K775" s="12">
        <v>1.9686086711508255E-7</v>
      </c>
      <c r="L775" s="6">
        <f>0</f>
        <v>0</v>
      </c>
      <c r="M775" s="6">
        <f t="shared" ref="M775" si="4155">SQRT(I775)</f>
        <v>1.4572594342400033E-2</v>
      </c>
      <c r="N775" s="6">
        <v>0.55361023578891566</v>
      </c>
      <c r="O775" s="6">
        <v>0.99999999999999978</v>
      </c>
      <c r="P775" s="1">
        <f t="shared" ref="P775" si="4156">P773</f>
        <v>0</v>
      </c>
      <c r="Q775" s="3">
        <f t="shared" ref="Q775" si="4157">SQRT(C$3 + C$4*K773 + C$5*Q773^2)</f>
        <v>1.3836690675706743E-2</v>
      </c>
      <c r="R775" s="12">
        <v>4.5858236254436052E-5</v>
      </c>
      <c r="S775" s="12">
        <v>1.9145400885518986E-4</v>
      </c>
    </row>
    <row r="776" spans="1:20" x14ac:dyDescent="0.25">
      <c r="A776" s="13">
        <f t="shared" ref="A776" si="4158">A774+1</f>
        <v>381</v>
      </c>
      <c r="B776" s="10" cm="1">
        <f t="array" ref="B776">INDEX(DCC_results!B$17:B$1274,$A776)</f>
        <v>1.2894600859958416E-3</v>
      </c>
      <c r="C776" s="10" cm="1">
        <f t="array" ref="C776">INDEX(DCC_results!C$17:C$1274,$A776)</f>
        <v>4.0556019083686223E-3</v>
      </c>
      <c r="D776" s="10">
        <f t="shared" ref="D776" si="4159">B776-B$2</f>
        <v>5.4330514896013329E-4</v>
      </c>
      <c r="E776" s="10">
        <f t="shared" ref="E776" si="4160">C776-C$2</f>
        <v>2.4526280280767628E-3</v>
      </c>
      <c r="F776" s="5">
        <f t="shared" ref="F776" si="4161">D776^2</f>
        <v>2.9518048488659265E-7</v>
      </c>
      <c r="G776" s="5">
        <f t="shared" ref="G776" si="4162">E776^2</f>
        <v>6.0153842441077096E-6</v>
      </c>
      <c r="H776" s="12">
        <f t="array" ref="H776:I777">(1-B$11-B$12)*F$4:G$5 + B$11*J774:K775 + B$12*H774:I775</f>
        <v>5.2046733868720278E-5</v>
      </c>
      <c r="I776" s="12">
        <v>5.7652133262759697E-5</v>
      </c>
      <c r="J776" s="12">
        <f t="array" ref="J776:K777">MMULT(TRANSPOSE(D774:E774),D774:E774)</f>
        <v>1.7231731051938273E-5</v>
      </c>
      <c r="K776" s="12">
        <v>2.3444659896165934E-5</v>
      </c>
      <c r="L776" s="6">
        <f t="shared" ref="L776" si="4163">SQRT(H776)</f>
        <v>7.2143422339614773E-3</v>
      </c>
      <c r="M776" s="6">
        <f>0</f>
        <v>0</v>
      </c>
      <c r="N776" s="6">
        <f t="array" ref="N776:O777">MMULT(MMULT(MINVERSE(L776:M777),H776:I777),MINVERSE(L776:M777))</f>
        <v>1</v>
      </c>
      <c r="O776" s="6">
        <v>0.56038127144434025</v>
      </c>
      <c r="P776" s="3">
        <f t="shared" ref="P776" si="4164">SQRT(B$3 + B$4*J774 + B$5*P774^2)</f>
        <v>5.9523361705511191E-3</v>
      </c>
      <c r="Q776" s="1">
        <f t="shared" ref="Q776" si="4165">Q774</f>
        <v>0</v>
      </c>
      <c r="R776" s="12">
        <f t="array" ref="R776:S777">MMULT(MMULT(P776:Q777,N776:O777),P776:Q777)</f>
        <v>3.5430305887251161E-5</v>
      </c>
      <c r="S776" s="12">
        <v>4.4637443593227417E-5</v>
      </c>
      <c r="T776" s="4" cm="1">
        <f t="array" ref="T776">-1/2*(IFERROR(2*LN(2*PI()) + LN(MDETERM(R776:S777)) + MMULT(MMULT(D776:E776,MINVERSE(R776:S777)),TRANSPOSE(D776:E776)),1000000000))</f>
        <v>7.7714911148942178</v>
      </c>
    </row>
    <row r="777" spans="1:20" x14ac:dyDescent="0.25">
      <c r="A777" s="9"/>
      <c r="B777" s="10"/>
      <c r="C777" s="10"/>
      <c r="D777" s="10"/>
      <c r="E777" s="10"/>
      <c r="F777" s="5"/>
      <c r="G777" s="5"/>
      <c r="H777" s="12">
        <v>5.7652133262759697E-5</v>
      </c>
      <c r="I777" s="12">
        <v>2.0336211879867528E-4</v>
      </c>
      <c r="J777" s="12">
        <v>2.3444659896165934E-5</v>
      </c>
      <c r="K777" s="12">
        <v>3.1897670407585948E-5</v>
      </c>
      <c r="L777" s="6">
        <f>0</f>
        <v>0</v>
      </c>
      <c r="M777" s="6">
        <f t="shared" ref="M777" si="4166">SQRT(I777)</f>
        <v>1.4260509065200839E-2</v>
      </c>
      <c r="N777" s="6">
        <v>0.56038127144434025</v>
      </c>
      <c r="O777" s="6">
        <v>0.99999999999999989</v>
      </c>
      <c r="P777" s="1">
        <f t="shared" ref="P777" si="4167">P775</f>
        <v>0</v>
      </c>
      <c r="Q777" s="3">
        <f t="shared" ref="Q777" si="4168">SQRT(C$3 + C$4*K775 + C$5*Q775^2)</f>
        <v>1.3382222648200687E-2</v>
      </c>
      <c r="R777" s="12">
        <v>4.4637443593227417E-5</v>
      </c>
      <c r="S777" s="12">
        <v>1.7908388300601539E-4</v>
      </c>
    </row>
    <row r="778" spans="1:20" x14ac:dyDescent="0.25">
      <c r="A778" s="13">
        <f t="shared" ref="A778" si="4169">A776+1</f>
        <v>382</v>
      </c>
      <c r="B778" s="10" cm="1">
        <f t="array" ref="B778">INDEX(DCC_results!B$17:B$1274,$A778)</f>
        <v>3.3094553839014829E-3</v>
      </c>
      <c r="C778" s="10" cm="1">
        <f t="array" ref="C778">INDEX(DCC_results!C$17:C$1274,$A778)</f>
        <v>-9.0877511865095073E-4</v>
      </c>
      <c r="D778" s="10">
        <f t="shared" ref="D778" si="4170">B778-B$2</f>
        <v>2.5633004468657745E-3</v>
      </c>
      <c r="E778" s="10">
        <f t="shared" ref="E778" si="4171">C778-C$2</f>
        <v>-2.5117489989428103E-3</v>
      </c>
      <c r="F778" s="5">
        <f t="shared" ref="F778" si="4172">D778^2</f>
        <v>6.5705091809022797E-6</v>
      </c>
      <c r="G778" s="5">
        <f t="shared" ref="G778" si="4173">E778^2</f>
        <v>6.3088830336902095E-6</v>
      </c>
      <c r="H778" s="12">
        <f t="array" ref="H778:I779">(1-B$11-B$12)*F$4:G$5 + B$11*J776:K777 + B$12*H776:I777</f>
        <v>5.2412920097786317E-5</v>
      </c>
      <c r="I778" s="12">
        <v>5.9249523550709643E-5</v>
      </c>
      <c r="J778" s="12">
        <f t="array" ref="J778:K779">MMULT(TRANSPOSE(D776:E776),D776:E776)</f>
        <v>2.9518048488659265E-7</v>
      </c>
      <c r="K778" s="12">
        <v>1.3325254361380436E-6</v>
      </c>
      <c r="L778" s="6">
        <f t="shared" ref="L778" si="4174">SQRT(H778)</f>
        <v>7.2396767951191246E-3</v>
      </c>
      <c r="M778" s="6">
        <f>0</f>
        <v>0</v>
      </c>
      <c r="N778" s="6">
        <f t="array" ref="N778:O779">MMULT(MMULT(MINVERSE(L778:M779),H778:I779),MINVERSE(L778:M779))</f>
        <v>1</v>
      </c>
      <c r="O778" s="6">
        <v>0.57911824909999121</v>
      </c>
      <c r="P778" s="3">
        <f t="shared" ref="P778" si="4175">SQRT(B$3 + B$4*J776 + B$5*P776^2)</f>
        <v>5.9774575374402557E-3</v>
      </c>
      <c r="Q778" s="1">
        <f t="shared" ref="Q778" si="4176">Q776</f>
        <v>0</v>
      </c>
      <c r="R778" s="12">
        <f t="array" ref="R778:S779">MMULT(MMULT(P778:Q779,N778:O779),P778:Q779)</f>
        <v>3.5729998611901324E-5</v>
      </c>
      <c r="S778" s="12">
        <v>4.5443084439838549E-5</v>
      </c>
      <c r="T778" s="4" cm="1">
        <f t="array" ref="T778">-1/2*(IFERROR(2*LN(2*PI()) + LN(MDETERM(R778:S779)) + MMULT(MMULT(D778:E778,MINVERSE(R778:S779)),TRANSPOSE(D778:E778)),1000000000))</f>
        <v>7.5818136300691599</v>
      </c>
    </row>
    <row r="779" spans="1:20" x14ac:dyDescent="0.25">
      <c r="A779" s="9"/>
      <c r="B779" s="10"/>
      <c r="C779" s="10"/>
      <c r="D779" s="10"/>
      <c r="E779" s="10"/>
      <c r="F779" s="5"/>
      <c r="G779" s="5"/>
      <c r="H779" s="12">
        <v>5.9249523550709643E-5</v>
      </c>
      <c r="I779" s="12">
        <v>1.9970864598813396E-4</v>
      </c>
      <c r="J779" s="12">
        <v>1.3325254361380436E-6</v>
      </c>
      <c r="K779" s="12">
        <v>6.0153842441077096E-6</v>
      </c>
      <c r="L779" s="6">
        <f>0</f>
        <v>0</v>
      </c>
      <c r="M779" s="6">
        <f t="shared" ref="M779" si="4177">SQRT(I779)</f>
        <v>1.4131830949602176E-2</v>
      </c>
      <c r="N779" s="6">
        <v>0.57911824909999132</v>
      </c>
      <c r="O779" s="6">
        <v>0.99999999999999989</v>
      </c>
      <c r="P779" s="1">
        <f t="shared" ref="P779" si="4178">P777</f>
        <v>0</v>
      </c>
      <c r="Q779" s="3">
        <f t="shared" ref="Q779" si="4179">SQRT(C$3 + C$4*K777 + C$5*Q777^2)</f>
        <v>1.3127561184354621E-2</v>
      </c>
      <c r="R779" s="12">
        <v>4.5443084439838563E-5</v>
      </c>
      <c r="S779" s="12">
        <v>1.7233286264897409E-4</v>
      </c>
    </row>
    <row r="780" spans="1:20" x14ac:dyDescent="0.25">
      <c r="A780" s="13">
        <f t="shared" ref="A780" si="4180">A778+1</f>
        <v>383</v>
      </c>
      <c r="B780" s="10" cm="1">
        <f t="array" ref="B780">INDEX(DCC_results!B$17:B$1274,$A780)</f>
        <v>-1.7176941371889187E-3</v>
      </c>
      <c r="C780" s="10" cm="1">
        <f t="array" ref="C780">INDEX(DCC_results!C$17:C$1274,$A780)</f>
        <v>7.1760255841510912E-3</v>
      </c>
      <c r="D780" s="10">
        <f t="shared" ref="D780" si="4181">B780-B$2</f>
        <v>-2.463849074224627E-3</v>
      </c>
      <c r="E780" s="10">
        <f t="shared" ref="E780" si="4182">C780-C$2</f>
        <v>5.5730517038592321E-3</v>
      </c>
      <c r="F780" s="5">
        <f t="shared" ref="F780" si="4183">D780^2</f>
        <v>6.0705522605575518E-6</v>
      </c>
      <c r="G780" s="5">
        <f t="shared" ref="G780" si="4184">E780^2</f>
        <v>3.1058905293888288E-5</v>
      </c>
      <c r="H780" s="12">
        <f t="array" ref="H780:I781">(1-B$11-B$12)*F$4:G$5 + B$11*J778:K779 + B$12*H778:I779</f>
        <v>5.1356346269428523E-5</v>
      </c>
      <c r="I780" s="12">
        <v>5.8628275485854487E-5</v>
      </c>
      <c r="J780" s="12">
        <f t="array" ref="J780:K781">MMULT(TRANSPOSE(D778:E778),D778:E778)</f>
        <v>6.5705091809022797E-6</v>
      </c>
      <c r="K780" s="12">
        <v>-6.4383673314047676E-6</v>
      </c>
      <c r="L780" s="6">
        <f t="shared" ref="L780" si="4185">SQRT(H780)</f>
        <v>7.1663342281412272E-3</v>
      </c>
      <c r="M780" s="6">
        <f>0</f>
        <v>0</v>
      </c>
      <c r="N780" s="6">
        <f t="array" ref="N780:O781">MMULT(MMULT(MINVERSE(L780:M781),H780:I781),MINVERSE(L780:M781))</f>
        <v>1</v>
      </c>
      <c r="O780" s="6">
        <v>0.58549815393598637</v>
      </c>
      <c r="P780" s="3">
        <f t="shared" ref="P780" si="4186">SQRT(B$3 + B$4*J778 + B$5*P778^2)</f>
        <v>5.771349667557598E-3</v>
      </c>
      <c r="Q780" s="1">
        <f t="shared" ref="Q780" si="4187">Q778</f>
        <v>0</v>
      </c>
      <c r="R780" s="12">
        <f t="array" ref="R780:S781">MMULT(MMULT(P780:Q781,N780:O781),P780:Q781)</f>
        <v>3.33084769852172E-5</v>
      </c>
      <c r="S780" s="12">
        <v>4.3344477016026814E-5</v>
      </c>
      <c r="T780" s="4" cm="1">
        <f t="array" ref="T780">-1/2*(IFERROR(2*LN(2*PI()) + LN(MDETERM(R780:S781)) + MMULT(MMULT(D780:E780,MINVERSE(R780:S781)),TRANSPOSE(D780:E780)),1000000000))</f>
        <v>7.4355292428269548</v>
      </c>
    </row>
    <row r="781" spans="1:20" x14ac:dyDescent="0.25">
      <c r="A781" s="9"/>
      <c r="B781" s="10"/>
      <c r="C781" s="10"/>
      <c r="D781" s="10"/>
      <c r="E781" s="10"/>
      <c r="F781" s="5"/>
      <c r="G781" s="5"/>
      <c r="H781" s="12">
        <v>5.8628275485854487E-5</v>
      </c>
      <c r="I781" s="12">
        <v>1.9524011785626853E-4</v>
      </c>
      <c r="J781" s="12">
        <v>-6.4383673314047676E-6</v>
      </c>
      <c r="K781" s="12">
        <v>6.3088830336902095E-6</v>
      </c>
      <c r="L781" s="6">
        <f>0</f>
        <v>0</v>
      </c>
      <c r="M781" s="6">
        <f t="shared" ref="M781" si="4188">SQRT(I781)</f>
        <v>1.3972834997103077E-2</v>
      </c>
      <c r="N781" s="6">
        <v>0.58549815393598625</v>
      </c>
      <c r="O781" s="6">
        <v>0.99999999999999978</v>
      </c>
      <c r="P781" s="1">
        <f t="shared" ref="P781" si="4189">P779</f>
        <v>0</v>
      </c>
      <c r="Q781" s="3">
        <f t="shared" ref="Q781" si="4190">SQRT(C$3 + C$4*K779 + C$5*Q779^2)</f>
        <v>1.2827169970183652E-2</v>
      </c>
      <c r="R781" s="12">
        <v>4.3344477016026807E-5</v>
      </c>
      <c r="S781" s="12">
        <v>1.6453628944398122E-4</v>
      </c>
    </row>
    <row r="782" spans="1:20" x14ac:dyDescent="0.25">
      <c r="A782" s="13">
        <f t="shared" ref="A782" si="4191">A780+1</f>
        <v>384</v>
      </c>
      <c r="B782" s="10" cm="1">
        <f t="array" ref="B782">INDEX(DCC_results!B$17:B$1274,$A782)</f>
        <v>-9.175222644506098E-3</v>
      </c>
      <c r="C782" s="10" cm="1">
        <f t="array" ref="C782">INDEX(DCC_results!C$17:C$1274,$A782)</f>
        <v>-8.2288008028098547E-3</v>
      </c>
      <c r="D782" s="10">
        <f t="shared" ref="D782" si="4192">B782-B$2</f>
        <v>-9.9213775815418064E-3</v>
      </c>
      <c r="E782" s="10">
        <f t="shared" ref="E782" si="4193">C782-C$2</f>
        <v>-9.8317746831017138E-3</v>
      </c>
      <c r="F782" s="5">
        <f t="shared" ref="F782" si="4194">D782^2</f>
        <v>9.8433733115520342E-5</v>
      </c>
      <c r="G782" s="5">
        <f t="shared" ref="G782" si="4195">E782^2</f>
        <v>9.66637934192798E-5</v>
      </c>
      <c r="H782" s="12">
        <f t="array" ref="H782:I783">(1-B$11-B$12)*F$4:G$5 + B$11*J780:K781 + B$12*H780:I781</f>
        <v>5.1124026118358175E-5</v>
      </c>
      <c r="I782" s="12">
        <v>5.7608857937945175E-5</v>
      </c>
      <c r="J782" s="12">
        <f t="array" ref="J782:K783">MMULT(TRANSPOSE(D780:E780),D780:E780)</f>
        <v>6.0705522605575518E-6</v>
      </c>
      <c r="K782" s="12">
        <v>-1.3731158281159549E-5</v>
      </c>
      <c r="L782" s="6">
        <f t="shared" ref="L782" si="4196">SQRT(H782)</f>
        <v>7.1501067207670526E-3</v>
      </c>
      <c r="M782" s="6">
        <f>0</f>
        <v>0</v>
      </c>
      <c r="N782" s="6">
        <f t="array" ref="N782:O783">MMULT(MMULT(MINVERSE(L782:M783),H782:I783),MINVERSE(L782:M783))</f>
        <v>0.99999999999999978</v>
      </c>
      <c r="O782" s="6">
        <v>0.58111167658548968</v>
      </c>
      <c r="P782" s="3">
        <f t="shared" ref="P782" si="4197">SQRT(B$3 + B$4*J780 + B$5*P780^2)</f>
        <v>5.7013568216986825E-3</v>
      </c>
      <c r="Q782" s="1">
        <f t="shared" ref="Q782" si="4198">Q780</f>
        <v>0</v>
      </c>
      <c r="R782" s="12">
        <f t="array" ref="R782:S783">MMULT(MMULT(P782:Q783,N782:O783),P782:Q783)</f>
        <v>3.2505469608330095E-5</v>
      </c>
      <c r="S782" s="12">
        <v>4.1698885377289719E-5</v>
      </c>
      <c r="T782" s="4" cm="1">
        <f t="array" ref="T782">-1/2*(IFERROR(2*LN(2*PI()) + LN(MDETERM(R782:S783)) + MMULT(MMULT(D782:E782,MINVERSE(R782:S783)),TRANSPOSE(D782:E782)),1000000000))</f>
        <v>6.3562880356742415</v>
      </c>
    </row>
    <row r="783" spans="1:20" x14ac:dyDescent="0.25">
      <c r="A783" s="9"/>
      <c r="B783" s="10"/>
      <c r="C783" s="10"/>
      <c r="D783" s="10"/>
      <c r="E783" s="10"/>
      <c r="F783" s="5"/>
      <c r="G783" s="5"/>
      <c r="H783" s="12">
        <v>5.7608857937945175E-5</v>
      </c>
      <c r="I783" s="12">
        <v>1.9223580436987311E-4</v>
      </c>
      <c r="J783" s="12">
        <v>-1.3731158281159549E-5</v>
      </c>
      <c r="K783" s="12">
        <v>3.1058905293888288E-5</v>
      </c>
      <c r="L783" s="6">
        <f>0</f>
        <v>0</v>
      </c>
      <c r="M783" s="6">
        <f t="shared" ref="M783" si="4199">SQRT(I783)</f>
        <v>1.3864912706896972E-2</v>
      </c>
      <c r="N783" s="6">
        <v>0.58111167658548957</v>
      </c>
      <c r="O783" s="6">
        <v>1</v>
      </c>
      <c r="P783" s="1">
        <f t="shared" ref="P783" si="4200">P781</f>
        <v>0</v>
      </c>
      <c r="Q783" s="3">
        <f t="shared" ref="Q783" si="4201">SQRT(C$3 + C$4*K781 + C$5*Q781^2)</f>
        <v>1.2585967962897878E-2</v>
      </c>
      <c r="R783" s="12">
        <v>4.1698885377289712E-5</v>
      </c>
      <c r="S783" s="12">
        <v>1.5840658956309175E-4</v>
      </c>
    </row>
    <row r="784" spans="1:20" x14ac:dyDescent="0.25">
      <c r="A784" s="13">
        <f t="shared" ref="A784" si="4202">A782+1</f>
        <v>385</v>
      </c>
      <c r="B784" s="10" cm="1">
        <f t="array" ref="B784">INDEX(DCC_results!B$17:B$1274,$A784)</f>
        <v>-8.1151869928008935E-3</v>
      </c>
      <c r="C784" s="10" cm="1">
        <f t="array" ref="C784">INDEX(DCC_results!C$17:C$1274,$A784)</f>
        <v>-1.5076434281088735E-2</v>
      </c>
      <c r="D784" s="10">
        <f t="shared" ref="D784" si="4203">B784-B$2</f>
        <v>-8.8613419298366018E-3</v>
      </c>
      <c r="E784" s="10">
        <f t="shared" ref="E784" si="4204">C784-C$2</f>
        <v>-1.6679408161380596E-2</v>
      </c>
      <c r="F784" s="5">
        <f t="shared" ref="F784" si="4205">D784^2</f>
        <v>7.8523380797480266E-5</v>
      </c>
      <c r="G784" s="5">
        <f t="shared" ref="G784" si="4206">E784^2</f>
        <v>2.7820265661392964E-4</v>
      </c>
      <c r="H784" s="12">
        <f t="array" ref="H784:I785">(1-B$11-B$12)*F$4:G$5 + B$11*J782:K783 + B$12*H782:I783</f>
        <v>5.0928143815820985E-5</v>
      </c>
      <c r="I784" s="12">
        <v>5.6356553873095243E-5</v>
      </c>
      <c r="J784" s="12">
        <f t="array" ref="J784:K785">MMULT(TRANSPOSE(D782:E782),D782:E782)</f>
        <v>9.8433733115520342E-5</v>
      </c>
      <c r="K784" s="12">
        <v>9.7544748927695643E-5</v>
      </c>
      <c r="L784" s="6">
        <f t="shared" ref="L784" si="4207">SQRT(H784)</f>
        <v>7.1363957160334784E-3</v>
      </c>
      <c r="M784" s="6">
        <f>0</f>
        <v>0</v>
      </c>
      <c r="N784" s="6">
        <f t="array" ref="N784:O785">MMULT(MMULT(MINVERSE(L784:M785),H784:I785),MINVERSE(L784:M785))</f>
        <v>1.0000000000000002</v>
      </c>
      <c r="O784" s="6">
        <v>0.56976223969666562</v>
      </c>
      <c r="P784" s="3">
        <f t="shared" ref="P784" si="4208">SQRT(B$3 + B$4*J782 + B$5*P782^2)</f>
        <v>5.6423898087913527E-3</v>
      </c>
      <c r="Q784" s="1">
        <f t="shared" ref="Q784" si="4209">Q782</f>
        <v>0</v>
      </c>
      <c r="R784" s="12">
        <f t="array" ref="R784:S785">MMULT(MMULT(P784:Q785,N784:O785),P784:Q785)</f>
        <v>3.1836562754352522E-5</v>
      </c>
      <c r="S784" s="12">
        <v>4.0143094620607023E-5</v>
      </c>
      <c r="T784" s="4" cm="1">
        <f t="array" ref="T784">-1/2*(IFERROR(2*LN(2*PI()) + LN(MDETERM(R784:S785)) + MMULT(MMULT(D784:E784,MINVERSE(R784:S785)),TRANSPOSE(D784:E784)),1000000000))</f>
        <v>6.5417216379915066</v>
      </c>
    </row>
    <row r="785" spans="1:20" x14ac:dyDescent="0.25">
      <c r="A785" s="9"/>
      <c r="B785" s="10"/>
      <c r="C785" s="10"/>
      <c r="D785" s="10"/>
      <c r="E785" s="10"/>
      <c r="F785" s="5"/>
      <c r="G785" s="5"/>
      <c r="H785" s="12">
        <v>5.6356553873095243E-5</v>
      </c>
      <c r="I785" s="12">
        <v>1.9210721797051383E-4</v>
      </c>
      <c r="J785" s="12">
        <v>9.7544748927695643E-5</v>
      </c>
      <c r="K785" s="12">
        <v>9.66637934192798E-5</v>
      </c>
      <c r="L785" s="6">
        <f>0</f>
        <v>0</v>
      </c>
      <c r="M785" s="6">
        <f t="shared" ref="M785" si="4210">SQRT(I785)</f>
        <v>1.3860274815836583E-2</v>
      </c>
      <c r="N785" s="6">
        <v>0.56976223969666562</v>
      </c>
      <c r="O785" s="6">
        <v>1</v>
      </c>
      <c r="P785" s="1">
        <f t="shared" ref="P785" si="4211">P783</f>
        <v>0</v>
      </c>
      <c r="Q785" s="3">
        <f t="shared" ref="Q785" si="4212">SQRT(C$3 + C$4*K783 + C$5*Q783^2)</f>
        <v>1.2486884629764999E-2</v>
      </c>
      <c r="R785" s="12">
        <v>4.0143094620607029E-5</v>
      </c>
      <c r="S785" s="12">
        <v>1.5592228775706139E-4</v>
      </c>
    </row>
    <row r="786" spans="1:20" x14ac:dyDescent="0.25">
      <c r="A786" s="13">
        <f t="shared" ref="A786" si="4213">A784+1</f>
        <v>386</v>
      </c>
      <c r="B786" s="10" cm="1">
        <f t="array" ref="B786">INDEX(DCC_results!B$17:B$1274,$A786)</f>
        <v>-1.7988898829277566E-3</v>
      </c>
      <c r="C786" s="10" cm="1">
        <f t="array" ref="C786">INDEX(DCC_results!C$17:C$1274,$A786)</f>
        <v>1.2328334182383216E-3</v>
      </c>
      <c r="D786" s="10">
        <f t="shared" ref="D786" si="4214">B786-B$2</f>
        <v>-2.545044819963465E-3</v>
      </c>
      <c r="E786" s="10">
        <f t="shared" ref="E786" si="4215">C786-C$2</f>
        <v>-3.7014046205353793E-4</v>
      </c>
      <c r="F786" s="5">
        <f t="shared" ref="F786" si="4216">D786^2</f>
        <v>6.4772531356228654E-6</v>
      </c>
      <c r="G786" s="5">
        <f t="shared" ref="G786" si="4217">E786^2</f>
        <v>1.3700396164920654E-7</v>
      </c>
      <c r="H786" s="12">
        <f t="array" ref="H786:I787">(1-B$11-B$12)*F$4:G$5 + B$11*J784:K785 + B$12*H784:I785</f>
        <v>5.7910197207220815E-5</v>
      </c>
      <c r="I786" s="12">
        <v>6.4079849634901667E-5</v>
      </c>
      <c r="J786" s="12">
        <f t="array" ref="J786:K787">MMULT(TRANSPOSE(D784:E784),D784:E784)</f>
        <v>7.8523380797480266E-5</v>
      </c>
      <c r="K786" s="12">
        <v>1.4780193890530071E-4</v>
      </c>
      <c r="L786" s="6">
        <f t="shared" ref="L786" si="4218">SQRT(H786)</f>
        <v>7.60987497973658E-3</v>
      </c>
      <c r="M786" s="6">
        <f>0</f>
        <v>0</v>
      </c>
      <c r="N786" s="6">
        <f t="array" ref="N786:O787">MMULT(MMULT(MINVERSE(L786:M787),H786:I787),MINVERSE(L786:M787))</f>
        <v>1.0000000000000002</v>
      </c>
      <c r="O786" s="6">
        <v>0.5998320495053977</v>
      </c>
      <c r="P786" s="3">
        <f t="shared" ref="P786" si="4219">SQRT(B$3 + B$4*J784 + B$5*P784^2)</f>
        <v>6.7640779126462184E-3</v>
      </c>
      <c r="Q786" s="1">
        <f t="shared" ref="Q786" si="4220">Q784</f>
        <v>0</v>
      </c>
      <c r="R786" s="12">
        <f t="array" ref="R786:S787">MMULT(MMULT(P786:Q787,N786:O787),P786:Q787)</f>
        <v>4.5752750008348435E-5</v>
      </c>
      <c r="S786" s="12">
        <v>5.1354650533504062E-5</v>
      </c>
      <c r="T786" s="4" cm="1">
        <f t="array" ref="T786">-1/2*(IFERROR(2*LN(2*PI()) + LN(MDETERM(R786:S787)) + MMULT(MMULT(D786:E786,MINVERSE(R786:S787)),TRANSPOSE(D786:E786)),1000000000))</f>
        <v>7.6498324987220583</v>
      </c>
    </row>
    <row r="787" spans="1:20" x14ac:dyDescent="0.25">
      <c r="A787" s="9"/>
      <c r="B787" s="10"/>
      <c r="C787" s="10"/>
      <c r="D787" s="10"/>
      <c r="E787" s="10"/>
      <c r="F787" s="5"/>
      <c r="G787" s="5"/>
      <c r="H787" s="12">
        <v>6.4079849634901667E-5</v>
      </c>
      <c r="I787" s="12">
        <v>1.9707366379020496E-4</v>
      </c>
      <c r="J787" s="12">
        <v>1.4780193890530071E-4</v>
      </c>
      <c r="K787" s="12">
        <v>2.7820265661392964E-4</v>
      </c>
      <c r="L787" s="6">
        <f>0</f>
        <v>0</v>
      </c>
      <c r="M787" s="6">
        <f t="shared" ref="M787" si="4221">SQRT(I787)</f>
        <v>1.4038292766223568E-2</v>
      </c>
      <c r="N787" s="6">
        <v>0.59983204950539759</v>
      </c>
      <c r="O787" s="6">
        <v>1</v>
      </c>
      <c r="P787" s="1">
        <f t="shared" ref="P787" si="4222">P785</f>
        <v>0</v>
      </c>
      <c r="Q787" s="3">
        <f t="shared" ref="Q787" si="4223">SQRT(C$3 + C$4*K785 + C$5*Q785^2)</f>
        <v>1.2657312715492544E-2</v>
      </c>
      <c r="R787" s="12">
        <v>5.1354650533504062E-5</v>
      </c>
      <c r="S787" s="12">
        <v>1.6020756517776924E-4</v>
      </c>
    </row>
    <row r="788" spans="1:20" x14ac:dyDescent="0.25">
      <c r="A788" s="13">
        <f t="shared" ref="A788" si="4224">A786+1</f>
        <v>387</v>
      </c>
      <c r="B788" s="10" cm="1">
        <f t="array" ref="B788">INDEX(DCC_results!B$17:B$1274,$A788)</f>
        <v>-1.8406799915194894E-3</v>
      </c>
      <c r="C788" s="10" cm="1">
        <f t="array" ref="C788">INDEX(DCC_results!C$17:C$1274,$A788)</f>
        <v>-3.2833983172583237E-3</v>
      </c>
      <c r="D788" s="10">
        <f t="shared" ref="D788" si="4225">B788-B$2</f>
        <v>-2.5868349285551977E-3</v>
      </c>
      <c r="E788" s="10">
        <f t="shared" ref="E788" si="4226">C788-C$2</f>
        <v>-4.8863721975501827E-3</v>
      </c>
      <c r="F788" s="5">
        <f t="shared" ref="F788" si="4227">D788^2</f>
        <v>6.6917149475931746E-6</v>
      </c>
      <c r="G788" s="5">
        <f t="shared" ref="G788" si="4228">E788^2</f>
        <v>2.3876633252991402E-5</v>
      </c>
      <c r="H788" s="12">
        <f t="array" ref="H788:I789">(1-B$11-B$12)*F$4:G$5 + B$11*J786:K787 + B$12*H786:I787</f>
        <v>6.1106051955739157E-5</v>
      </c>
      <c r="I788" s="12">
        <v>7.3182822209799301E-5</v>
      </c>
      <c r="J788" s="12">
        <f t="array" ref="J788:K789">MMULT(TRANSPOSE(D786:E786),D786:E786)</f>
        <v>6.4772531356228654E-6</v>
      </c>
      <c r="K788" s="12">
        <v>9.4202406560824016E-7</v>
      </c>
      <c r="L788" s="6">
        <f t="shared" ref="L788" si="4229">SQRT(H788)</f>
        <v>7.817036008343518E-3</v>
      </c>
      <c r="M788" s="6">
        <f>0</f>
        <v>0</v>
      </c>
      <c r="N788" s="6">
        <f t="array" ref="N788:O789">MMULT(MMULT(MINVERSE(L788:M789),H788:I789),MINVERSE(L788:M789))</f>
        <v>1</v>
      </c>
      <c r="O788" s="6">
        <v>0.6393409970778039</v>
      </c>
      <c r="P788" s="3">
        <f t="shared" ref="P788" si="4230">SQRT(B$3 + B$4*J786 + B$5*P786^2)</f>
        <v>7.2723717773643063E-3</v>
      </c>
      <c r="Q788" s="1">
        <f t="shared" ref="Q788" si="4231">Q786</f>
        <v>0</v>
      </c>
      <c r="R788" s="12">
        <f t="array" ref="R788:S789">MMULT(MMULT(P788:Q789,N788:O789),P788:Q789)</f>
        <v>5.2887391268204878E-5</v>
      </c>
      <c r="S788" s="12">
        <v>6.2532127414070807E-5</v>
      </c>
      <c r="T788" s="4" cm="1">
        <f t="array" ref="T788">-1/2*(IFERROR(2*LN(2*PI()) + LN(MDETERM(R788:S789)) + MMULT(MMULT(D788:E788,MINVERSE(R788:S789)),TRANSPOSE(D788:E788)),1000000000))</f>
        <v>7.5785163597648522</v>
      </c>
    </row>
    <row r="789" spans="1:20" x14ac:dyDescent="0.25">
      <c r="A789" s="9"/>
      <c r="B789" s="10"/>
      <c r="C789" s="10"/>
      <c r="D789" s="10"/>
      <c r="E789" s="10"/>
      <c r="F789" s="5"/>
      <c r="G789" s="5"/>
      <c r="H789" s="12">
        <v>7.3182822209799301E-5</v>
      </c>
      <c r="I789" s="12">
        <v>2.1442181807411825E-4</v>
      </c>
      <c r="J789" s="12">
        <v>9.4202406560824016E-7</v>
      </c>
      <c r="K789" s="12">
        <v>1.3700396164920654E-7</v>
      </c>
      <c r="L789" s="6">
        <f>0</f>
        <v>0</v>
      </c>
      <c r="M789" s="6">
        <f t="shared" ref="M789" si="4232">SQRT(I789)</f>
        <v>1.4643149185681277E-2</v>
      </c>
      <c r="N789" s="6">
        <v>0.6393409970778039</v>
      </c>
      <c r="O789" s="6">
        <v>1</v>
      </c>
      <c r="P789" s="1">
        <f t="shared" ref="P789" si="4233">P787</f>
        <v>0</v>
      </c>
      <c r="Q789" s="3">
        <f t="shared" ref="Q789" si="4234">SQRT(C$3 + C$4*K787 + C$5*Q787^2)</f>
        <v>1.3449141949248414E-2</v>
      </c>
      <c r="R789" s="12">
        <v>6.2532127414070807E-5</v>
      </c>
      <c r="S789" s="12">
        <v>1.8087941917103341E-4</v>
      </c>
    </row>
    <row r="790" spans="1:20" x14ac:dyDescent="0.25">
      <c r="A790" s="13">
        <f t="shared" ref="A790" si="4235">A788+1</f>
        <v>388</v>
      </c>
      <c r="B790" s="10" cm="1">
        <f t="array" ref="B790">INDEX(DCC_results!B$17:B$1274,$A790)</f>
        <v>3.1329954139511784E-3</v>
      </c>
      <c r="C790" s="10" cm="1">
        <f t="array" ref="C790">INDEX(DCC_results!C$17:C$1274,$A790)</f>
        <v>4.2207535515750294E-3</v>
      </c>
      <c r="D790" s="10">
        <f t="shared" ref="D790" si="4236">B790-B$2</f>
        <v>2.3868404769154701E-3</v>
      </c>
      <c r="E790" s="10">
        <f t="shared" ref="E790" si="4237">C790-C$2</f>
        <v>2.6177796712831699E-3</v>
      </c>
      <c r="F790" s="5">
        <f t="shared" ref="F790" si="4238">D790^2</f>
        <v>5.6970074622420685E-6</v>
      </c>
      <c r="G790" s="5">
        <f t="shared" ref="G790" si="4239">E790^2</f>
        <v>6.8527704073834211E-6</v>
      </c>
      <c r="H790" s="12">
        <f t="array" ref="H790:I791">(1-B$11-B$12)*F$4:G$5 + B$11*J788:K789 + B$12*H788:I789</f>
        <v>5.7721163977033E-5</v>
      </c>
      <c r="I790" s="12">
        <v>6.8036426935747088E-5</v>
      </c>
      <c r="J790" s="12">
        <f t="array" ref="J790:K791">MMULT(TRANSPOSE(D788:E788),D788:E788)</f>
        <v>6.6917149475931746E-6</v>
      </c>
      <c r="K790" s="12">
        <v>1.2640238274543831E-5</v>
      </c>
      <c r="L790" s="6">
        <f t="shared" ref="L790" si="4240">SQRT(H790)</f>
        <v>7.5974445688687326E-3</v>
      </c>
      <c r="M790" s="6">
        <f>0</f>
        <v>0</v>
      </c>
      <c r="N790" s="6">
        <f t="array" ref="N790:O791">MMULT(MMULT(MINVERSE(L790:M791),H790:I791),MINVERSE(L790:M791))</f>
        <v>1</v>
      </c>
      <c r="O790" s="6">
        <v>0.62583227700798771</v>
      </c>
      <c r="P790" s="3">
        <f t="shared" ref="P790" si="4241">SQRT(B$3 + B$4*J788 + B$5*P788^2)</f>
        <v>6.8482551975631422E-3</v>
      </c>
      <c r="Q790" s="1">
        <f t="shared" ref="Q790" si="4242">Q788</f>
        <v>0</v>
      </c>
      <c r="R790" s="12">
        <f t="array" ref="R790:S791">MMULT(MMULT(P790:Q791,N790:O791),P790:Q791)</f>
        <v>4.6898599250950589E-5</v>
      </c>
      <c r="S790" s="12">
        <v>5.6000041080215915E-5</v>
      </c>
      <c r="T790" s="4" cm="1">
        <f t="array" ref="T790">-1/2*(IFERROR(2*LN(2*PI()) + LN(MDETERM(R790:S791)) + MMULT(MMULT(D790:E790,MINVERSE(R790:S791)),TRANSPOSE(D790:E790)),1000000000))</f>
        <v>7.6711266124988438</v>
      </c>
    </row>
    <row r="791" spans="1:20" x14ac:dyDescent="0.25">
      <c r="A791" s="9"/>
      <c r="B791" s="10"/>
      <c r="C791" s="10"/>
      <c r="D791" s="10"/>
      <c r="E791" s="10"/>
      <c r="F791" s="5"/>
      <c r="G791" s="5"/>
      <c r="H791" s="12">
        <v>6.8036426935747088E-5</v>
      </c>
      <c r="I791" s="12">
        <v>2.0475381357856428E-4</v>
      </c>
      <c r="J791" s="12">
        <v>1.2640238274543831E-5</v>
      </c>
      <c r="K791" s="12">
        <v>2.3876633252991402E-5</v>
      </c>
      <c r="L791" s="6">
        <f>0</f>
        <v>0</v>
      </c>
      <c r="M791" s="6">
        <f t="shared" ref="M791" si="4243">SQRT(I791)</f>
        <v>1.4309221277853112E-2</v>
      </c>
      <c r="N791" s="6">
        <v>0.62583227700798771</v>
      </c>
      <c r="O791" s="6">
        <v>1.0000000000000002</v>
      </c>
      <c r="P791" s="1">
        <f t="shared" ref="P791" si="4244">P789</f>
        <v>0</v>
      </c>
      <c r="Q791" s="3">
        <f t="shared" ref="Q791" si="4245">SQRT(C$3 + C$4*K789 + C$5*Q789^2)</f>
        <v>1.3066234610376684E-2</v>
      </c>
      <c r="R791" s="12">
        <v>5.6000041080215909E-5</v>
      </c>
      <c r="S791" s="12">
        <v>1.7072648689340559E-4</v>
      </c>
    </row>
    <row r="792" spans="1:20" x14ac:dyDescent="0.25">
      <c r="A792" s="13">
        <f t="shared" ref="A792" si="4246">A790+1</f>
        <v>389</v>
      </c>
      <c r="B792" s="10" cm="1">
        <f t="array" ref="B792">INDEX(DCC_results!B$17:B$1274,$A792)</f>
        <v>-3.2579560055631118E-3</v>
      </c>
      <c r="C792" s="10" cm="1">
        <f t="array" ref="C792">INDEX(DCC_results!C$17:C$1274,$A792)</f>
        <v>-2.2757600296971825E-2</v>
      </c>
      <c r="D792" s="10">
        <f t="shared" ref="D792" si="4247">B792-B$2</f>
        <v>-4.0041109425988201E-3</v>
      </c>
      <c r="E792" s="10">
        <f t="shared" ref="E792" si="4248">C792-C$2</f>
        <v>-2.4360574177263686E-2</v>
      </c>
      <c r="F792" s="5">
        <f t="shared" ref="F792" si="4249">D792^2</f>
        <v>1.6032904440639612E-5</v>
      </c>
      <c r="G792" s="5">
        <f t="shared" ref="G792" si="4250">E792^2</f>
        <v>5.9343757424596625E-4</v>
      </c>
      <c r="H792" s="12">
        <f t="array" ref="H792:I793">(1-B$11-B$12)*F$4:G$5 + B$11*J790:K791 + B$12*H790:I791</f>
        <v>5.544480574107444E-5</v>
      </c>
      <c r="I792" s="12">
        <v>6.5451441159675882E-5</v>
      </c>
      <c r="J792" s="12">
        <f t="array" ref="J792:K793">MMULT(TRANSPOSE(D790:E790),D790:E790)</f>
        <v>5.6970074622420685E-6</v>
      </c>
      <c r="K792" s="12">
        <v>6.2482224790651441E-6</v>
      </c>
      <c r="L792" s="6">
        <f t="shared" ref="L792" si="4251">SQRT(H792)</f>
        <v>7.4461268953110405E-3</v>
      </c>
      <c r="M792" s="6">
        <f>0</f>
        <v>0</v>
      </c>
      <c r="N792" s="6">
        <f t="array" ref="N792:O793">MMULT(MMULT(MINVERSE(L792:M793),H792:I793),MINVERSE(L792:M793))</f>
        <v>1.0000000000000002</v>
      </c>
      <c r="O792" s="6">
        <v>0.62149467640815559</v>
      </c>
      <c r="P792" s="3">
        <f t="shared" ref="P792" si="4252">SQRT(B$3 + B$4*J790 + B$5*P790^2)</f>
        <v>6.5211225278578389E-3</v>
      </c>
      <c r="Q792" s="1">
        <f t="shared" ref="Q792" si="4253">Q790</f>
        <v>0</v>
      </c>
      <c r="R792" s="12">
        <f t="array" ref="R792:S793">MMULT(MMULT(P792:Q793,N792:O793),P792:Q793)</f>
        <v>4.2525039023335023E-5</v>
      </c>
      <c r="S792" s="12">
        <v>5.2054734729425697E-5</v>
      </c>
      <c r="T792" s="4" cm="1">
        <f t="array" ref="T792">-1/2*(IFERROR(2*LN(2*PI()) + LN(MDETERM(R792:S793)) + MMULT(MMULT(D792:E792,MINVERSE(R792:S793)),TRANSPOSE(D792:E792)),1000000000))</f>
        <v>5.7353384354214709</v>
      </c>
    </row>
    <row r="793" spans="1:20" x14ac:dyDescent="0.25">
      <c r="A793" s="9"/>
      <c r="B793" s="10"/>
      <c r="C793" s="10"/>
      <c r="D793" s="10"/>
      <c r="E793" s="10"/>
      <c r="F793" s="5"/>
      <c r="G793" s="5"/>
      <c r="H793" s="12">
        <v>6.5451441159675882E-5</v>
      </c>
      <c r="I793" s="12">
        <v>2.0003350059972868E-4</v>
      </c>
      <c r="J793" s="12">
        <v>6.2482224790651441E-6</v>
      </c>
      <c r="K793" s="12">
        <v>6.8527704073834211E-6</v>
      </c>
      <c r="L793" s="6">
        <f>0</f>
        <v>0</v>
      </c>
      <c r="M793" s="6">
        <f t="shared" ref="M793" si="4254">SQRT(I793)</f>
        <v>1.4143319999198515E-2</v>
      </c>
      <c r="N793" s="6">
        <v>0.6214946764081557</v>
      </c>
      <c r="O793" s="6">
        <v>0.99999999999999989</v>
      </c>
      <c r="P793" s="1">
        <f t="shared" ref="P793" si="4255">P791</f>
        <v>0</v>
      </c>
      <c r="Q793" s="3">
        <f t="shared" ref="Q793" si="4256">SQRT(C$3 + C$4*K791 + C$5*Q791^2)</f>
        <v>1.284400495179106E-2</v>
      </c>
      <c r="R793" s="12">
        <v>5.2054734729425703E-5</v>
      </c>
      <c r="S793" s="12">
        <v>1.6496846320163326E-4</v>
      </c>
    </row>
    <row r="794" spans="1:20" x14ac:dyDescent="0.25">
      <c r="A794" s="13">
        <f t="shared" ref="A794" si="4257">A792+1</f>
        <v>390</v>
      </c>
      <c r="B794" s="10" cm="1">
        <f t="array" ref="B794">INDEX(DCC_results!B$17:B$1274,$A794)</f>
        <v>5.8081710296347122E-3</v>
      </c>
      <c r="C794" s="10" cm="1">
        <f t="array" ref="C794">INDEX(DCC_results!C$17:C$1274,$A794)</f>
        <v>-2.4126717717403157E-3</v>
      </c>
      <c r="D794" s="10">
        <f t="shared" ref="D794" si="4258">B794-B$2</f>
        <v>5.0620160925990039E-3</v>
      </c>
      <c r="E794" s="10">
        <f t="shared" ref="E794" si="4259">C794-C$2</f>
        <v>-4.0156456520321748E-3</v>
      </c>
      <c r="F794" s="5">
        <f t="shared" ref="F794" si="4260">D794^2</f>
        <v>2.5624006921731286E-5</v>
      </c>
      <c r="G794" s="5">
        <f t="shared" ref="G794" si="4261">E794^2</f>
        <v>1.6125410002684909E-5</v>
      </c>
      <c r="H794" s="12">
        <f t="array" ref="H794:I795">(1-B$11-B$12)*F$4:G$5 + B$11*J792:K793 + B$12*H792:I793</f>
        <v>5.382620847191399E-5</v>
      </c>
      <c r="I794" s="12">
        <v>6.3208028697398267E-5</v>
      </c>
      <c r="J794" s="12">
        <f t="array" ref="J794:K795">MMULT(TRANSPOSE(D792:E792),D792:E792)</f>
        <v>1.6032904440639612E-5</v>
      </c>
      <c r="K794" s="12">
        <v>9.7542441631171773E-5</v>
      </c>
      <c r="L794" s="6">
        <f t="shared" ref="L794" si="4262">SQRT(H794)</f>
        <v>7.3366346830078697E-3</v>
      </c>
      <c r="M794" s="6">
        <f>0</f>
        <v>0</v>
      </c>
      <c r="N794" s="6">
        <f t="array" ref="N794:O795">MMULT(MMULT(MINVERSE(L794:M795),H794:I795),MINVERSE(L794:M795))</f>
        <v>1.0000000000000002</v>
      </c>
      <c r="O794" s="6">
        <v>0.61613313625690913</v>
      </c>
      <c r="P794" s="3">
        <f t="shared" ref="P794" si="4263">SQRT(B$3 + B$4*J792 + B$5*P792^2)</f>
        <v>6.2571130544941322E-3</v>
      </c>
      <c r="Q794" s="1">
        <f t="shared" ref="Q794" si="4264">Q792</f>
        <v>0</v>
      </c>
      <c r="R794" s="12">
        <f t="array" ref="R794:S795">MMULT(MMULT(P794:Q795,N794:O795),P794:Q795)</f>
        <v>3.9151463776720903E-5</v>
      </c>
      <c r="S794" s="12">
        <v>4.8581779498949114E-5</v>
      </c>
      <c r="T794" s="4" cm="1">
        <f t="array" ref="T794">-1/2*(IFERROR(2*LN(2*PI()) + LN(MDETERM(R794:S795)) + MMULT(MMULT(D794:E794,MINVERSE(R794:S795)),TRANSPOSE(D794:E794)),1000000000))</f>
        <v>6.9834428973356912</v>
      </c>
    </row>
    <row r="795" spans="1:20" x14ac:dyDescent="0.25">
      <c r="A795" s="9"/>
      <c r="B795" s="10"/>
      <c r="C795" s="10"/>
      <c r="D795" s="10"/>
      <c r="E795" s="10"/>
      <c r="F795" s="5"/>
      <c r="G795" s="5"/>
      <c r="H795" s="12">
        <v>6.3208028697398267E-5</v>
      </c>
      <c r="I795" s="12">
        <v>1.9552467397081758E-4</v>
      </c>
      <c r="J795" s="12">
        <v>9.7542441631171773E-5</v>
      </c>
      <c r="K795" s="12">
        <v>5.9343757424596625E-4</v>
      </c>
      <c r="L795" s="6">
        <f>0</f>
        <v>0</v>
      </c>
      <c r="M795" s="6">
        <f t="shared" ref="M795" si="4265">SQRT(I795)</f>
        <v>1.3983013765666455E-2</v>
      </c>
      <c r="N795" s="6">
        <v>0.61613313625690913</v>
      </c>
      <c r="O795" s="6">
        <v>1.0000000000000002</v>
      </c>
      <c r="P795" s="1">
        <f t="shared" ref="P795" si="4266">P793</f>
        <v>0</v>
      </c>
      <c r="Q795" s="3">
        <f t="shared" ref="Q795" si="4267">SQRT(C$3 + C$4*K793 + C$5*Q793^2)</f>
        <v>1.2601575632792295E-2</v>
      </c>
      <c r="R795" s="12">
        <v>4.8581779498949107E-5</v>
      </c>
      <c r="S795" s="12">
        <v>1.5879970842898455E-4</v>
      </c>
    </row>
    <row r="796" spans="1:20" x14ac:dyDescent="0.25">
      <c r="A796" s="13">
        <f t="shared" ref="A796" si="4268">A794+1</f>
        <v>391</v>
      </c>
      <c r="B796" s="10" cm="1">
        <f t="array" ref="B796">INDEX(DCC_results!B$17:B$1274,$A796)</f>
        <v>2.7121084843393373E-3</v>
      </c>
      <c r="C796" s="10" cm="1">
        <f t="array" ref="C796">INDEX(DCC_results!C$17:C$1274,$A796)</f>
        <v>8.517392218717168E-3</v>
      </c>
      <c r="D796" s="10">
        <f t="shared" ref="D796" si="4269">B796-B$2</f>
        <v>1.965953547303629E-3</v>
      </c>
      <c r="E796" s="10">
        <f t="shared" ref="E796" si="4270">C796-C$2</f>
        <v>6.9144183384253089E-3</v>
      </c>
      <c r="F796" s="5">
        <f t="shared" ref="F796" si="4271">D796^2</f>
        <v>3.8649733501557223E-6</v>
      </c>
      <c r="G796" s="5">
        <f t="shared" ref="G796" si="4272">E796^2</f>
        <v>4.780918095875221E-5</v>
      </c>
      <c r="H796" s="12">
        <f t="array" ref="H796:I797">(1-B$11-B$12)*F$4:G$5 + B$11*J794:K795 + B$12*H794:I795</f>
        <v>5.3525966915897894E-5</v>
      </c>
      <c r="I796" s="12">
        <v>6.8720770117922279E-5</v>
      </c>
      <c r="J796" s="12">
        <f t="array" ref="J796:K797">MMULT(TRANSPOSE(D794:E794),D794:E794)</f>
        <v>2.5624006921731286E-5</v>
      </c>
      <c r="K796" s="12">
        <v>-2.0327262912762088E-5</v>
      </c>
      <c r="L796" s="6">
        <f t="shared" ref="L796" si="4273">SQRT(H796)</f>
        <v>7.3161442656564596E-3</v>
      </c>
      <c r="M796" s="6">
        <f>0</f>
        <v>0</v>
      </c>
      <c r="N796" s="6">
        <f t="array" ref="N796:O797">MMULT(MMULT(MINVERSE(L796:M797),H796:I797),MINVERSE(L796:M797))</f>
        <v>1</v>
      </c>
      <c r="O796" s="6">
        <v>0.6093013936664774</v>
      </c>
      <c r="P796" s="3">
        <f t="shared" ref="P796" si="4274">SQRT(B$3 + B$4*J794 + B$5*P794^2)</f>
        <v>6.1871883845083216E-3</v>
      </c>
      <c r="Q796" s="1">
        <f t="shared" ref="Q796" si="4275">Q794</f>
        <v>0</v>
      </c>
      <c r="R796" s="12">
        <f t="array" ref="R796:S797">MMULT(MMULT(P796:Q797,N796:O797),P796:Q797)</f>
        <v>3.8281300105394692E-5</v>
      </c>
      <c r="S796" s="12">
        <v>5.4602702360846068E-5</v>
      </c>
      <c r="T796" s="4" cm="1">
        <f t="array" ref="T796">-1/2*(IFERROR(2*LN(2*PI()) + LN(MDETERM(R796:S797)) + MMULT(MMULT(D796:E796,MINVERSE(R796:S797)),TRANSPOSE(D796:E796)),1000000000))</f>
        <v>7.5995955213798494</v>
      </c>
    </row>
    <row r="797" spans="1:20" x14ac:dyDescent="0.25">
      <c r="A797" s="9"/>
      <c r="B797" s="10"/>
      <c r="C797" s="10"/>
      <c r="D797" s="10"/>
      <c r="E797" s="10"/>
      <c r="F797" s="5"/>
      <c r="G797" s="5"/>
      <c r="H797" s="12">
        <v>6.8720770117922279E-5</v>
      </c>
      <c r="I797" s="12">
        <v>2.3765511787742915E-4</v>
      </c>
      <c r="J797" s="12">
        <v>-2.0327262912762088E-5</v>
      </c>
      <c r="K797" s="12">
        <v>1.6125410002684909E-5</v>
      </c>
      <c r="L797" s="6">
        <f>0</f>
        <v>0</v>
      </c>
      <c r="M797" s="6">
        <f t="shared" ref="M797" si="4276">SQRT(I797)</f>
        <v>1.5416066874447229E-2</v>
      </c>
      <c r="N797" s="6">
        <v>0.6093013936664774</v>
      </c>
      <c r="O797" s="6">
        <v>0.99999999999999989</v>
      </c>
      <c r="P797" s="1">
        <f t="shared" ref="P797" si="4277">P795</f>
        <v>0</v>
      </c>
      <c r="Q797" s="3">
        <f t="shared" ref="Q797" si="4278">SQRT(C$3 + C$4*K795 + C$5*Q795^2)</f>
        <v>1.4484003668660208E-2</v>
      </c>
      <c r="R797" s="12">
        <v>5.4602702360846075E-5</v>
      </c>
      <c r="S797" s="12">
        <v>2.0978636227376234E-4</v>
      </c>
    </row>
    <row r="798" spans="1:20" x14ac:dyDescent="0.25">
      <c r="A798" s="13">
        <f t="shared" ref="A798" si="4279">A796+1</f>
        <v>392</v>
      </c>
      <c r="B798" s="10" cm="1">
        <f t="array" ref="B798">INDEX(DCC_results!B$17:B$1274,$A798)</f>
        <v>-1.6515869596439581E-3</v>
      </c>
      <c r="C798" s="10" cm="1">
        <f t="array" ref="C798">INDEX(DCC_results!C$17:C$1274,$A798)</f>
        <v>-3.7535187674478943E-3</v>
      </c>
      <c r="D798" s="10">
        <f t="shared" ref="D798" si="4280">B798-B$2</f>
        <v>-2.3977418966796664E-3</v>
      </c>
      <c r="E798" s="10">
        <f t="shared" ref="E798" si="4281">C798-C$2</f>
        <v>-5.3564926477397534E-3</v>
      </c>
      <c r="F798" s="5">
        <f t="shared" ref="F798" si="4282">D798^2</f>
        <v>5.7491662030930036E-6</v>
      </c>
      <c r="G798" s="5">
        <f t="shared" ref="G798" si="4283">E798^2</f>
        <v>2.8692013485290032E-5</v>
      </c>
      <c r="H798" s="12">
        <f t="array" ref="H798:I799">(1-B$11-B$12)*F$4:G$5 + B$11*J796:K797 + B$12*H796:I797</f>
        <v>5.4061390476536308E-5</v>
      </c>
      <c r="I798" s="12">
        <v>6.3375517527413538E-5</v>
      </c>
      <c r="J798" s="12">
        <f t="array" ref="J798:K799">MMULT(TRANSPOSE(D796:E796),D796:E796)</f>
        <v>3.8649733501557223E-6</v>
      </c>
      <c r="K798" s="12">
        <v>1.35934252599685E-5</v>
      </c>
      <c r="L798" s="6">
        <f t="shared" ref="L798" si="4284">SQRT(H798)</f>
        <v>7.3526451346801929E-3</v>
      </c>
      <c r="M798" s="6">
        <f>0</f>
        <v>0</v>
      </c>
      <c r="N798" s="6">
        <f t="array" ref="N798:O799">MMULT(MMULT(MINVERSE(L798:M799),H798:I799),MINVERSE(L798:M799))</f>
        <v>0.99999999999999989</v>
      </c>
      <c r="O798" s="6">
        <v>0.57885823488708266</v>
      </c>
      <c r="P798" s="3">
        <f t="shared" ref="P798" si="4285">SQRT(B$3 + B$4*J796 + B$5*P796^2)</f>
        <v>6.2559694681070368E-3</v>
      </c>
      <c r="Q798" s="1">
        <f t="shared" ref="Q798" si="4286">Q796</f>
        <v>0</v>
      </c>
      <c r="R798" s="12">
        <f t="array" ref="R798:S799">MMULT(MMULT(P798:Q799,N798:O799),P798:Q799)</f>
        <v>3.9137153985887438E-5</v>
      </c>
      <c r="S798" s="12">
        <v>5.0579268721014263E-5</v>
      </c>
      <c r="T798" s="4" cm="1">
        <f t="array" ref="T798">-1/2*(IFERROR(2*LN(2*PI()) + LN(MDETERM(R798:S799)) + MMULT(MMULT(D798:E798,MINVERSE(R798:S799)),TRANSPOSE(D798:E798)),1000000000))</f>
        <v>7.6183380865059291</v>
      </c>
    </row>
    <row r="799" spans="1:20" x14ac:dyDescent="0.25">
      <c r="A799" s="9"/>
      <c r="B799" s="10"/>
      <c r="C799" s="10"/>
      <c r="D799" s="10"/>
      <c r="E799" s="10"/>
      <c r="F799" s="5"/>
      <c r="G799" s="5"/>
      <c r="H799" s="12">
        <v>6.3375517527413538E-5</v>
      </c>
      <c r="I799" s="12">
        <v>2.2172333074998985E-4</v>
      </c>
      <c r="J799" s="12">
        <v>1.35934252599685E-5</v>
      </c>
      <c r="K799" s="12">
        <v>4.780918095875221E-5</v>
      </c>
      <c r="L799" s="6">
        <f>0</f>
        <v>0</v>
      </c>
      <c r="M799" s="6">
        <f t="shared" ref="M799" si="4287">SQRT(I799)</f>
        <v>1.4890377119132674E-2</v>
      </c>
      <c r="N799" s="6">
        <v>0.57885823488708277</v>
      </c>
      <c r="O799" s="6">
        <v>0.99999999999999967</v>
      </c>
      <c r="P799" s="1">
        <f t="shared" ref="P799" si="4288">P797</f>
        <v>0</v>
      </c>
      <c r="Q799" s="3">
        <f t="shared" ref="Q799" si="4289">SQRT(C$3 + C$4*K797 + C$5*Q797^2)</f>
        <v>1.3967082856329565E-2</v>
      </c>
      <c r="R799" s="12">
        <v>5.0579268721014263E-5</v>
      </c>
      <c r="S799" s="12">
        <v>1.9507940351557517E-4</v>
      </c>
    </row>
    <row r="800" spans="1:20" x14ac:dyDescent="0.25">
      <c r="A800" s="13">
        <f t="shared" ref="A800" si="4290">A798+1</f>
        <v>393</v>
      </c>
      <c r="B800" s="10" cm="1">
        <f t="array" ref="B800">INDEX(DCC_results!B$17:B$1274,$A800)</f>
        <v>1.3364022153492305E-2</v>
      </c>
      <c r="C800" s="10" cm="1">
        <f t="array" ref="C800">INDEX(DCC_results!C$17:C$1274,$A800)</f>
        <v>5.7561065094251518E-3</v>
      </c>
      <c r="D800" s="10">
        <f t="shared" ref="D800" si="4291">B800-B$2</f>
        <v>1.2617867216456597E-2</v>
      </c>
      <c r="E800" s="10">
        <f t="shared" ref="E800" si="4292">C800-C$2</f>
        <v>4.1531326291332927E-3</v>
      </c>
      <c r="F800" s="5">
        <f t="shared" ref="F800" si="4293">D800^2</f>
        <v>1.5921057309213016E-4</v>
      </c>
      <c r="G800" s="5">
        <f t="shared" ref="G800" si="4294">E800^2</f>
        <v>1.7248510635171616E-5</v>
      </c>
      <c r="H800" s="12">
        <f t="array" ref="H800:I801">(1-B$11-B$12)*F$4:G$5 + B$11*J798:K799 + B$12*H798:I799</f>
        <v>5.2747979612385461E-5</v>
      </c>
      <c r="I800" s="12">
        <v>6.2367626969093471E-5</v>
      </c>
      <c r="J800" s="12">
        <f t="array" ref="J800:K801">MMULT(TRANSPOSE(D798:E798),D798:E798)</f>
        <v>5.7491662030930036E-6</v>
      </c>
      <c r="K800" s="12">
        <v>1.2843486840742205E-5</v>
      </c>
      <c r="L800" s="6">
        <f t="shared" ref="L800" si="4295">SQRT(H800)</f>
        <v>7.2627804326156975E-3</v>
      </c>
      <c r="M800" s="6">
        <f>0</f>
        <v>0</v>
      </c>
      <c r="N800" s="6">
        <f t="array" ref="N800:O801">MMULT(MMULT(MINVERSE(L800:M801),H800:I801),MINVERSE(L800:M801))</f>
        <v>1.0000000000000002</v>
      </c>
      <c r="O800" s="6">
        <v>0.58787858435457263</v>
      </c>
      <c r="P800" s="3">
        <f t="shared" ref="P800" si="4296">SQRT(B$3 + B$4*J798 + B$5*P798^2)</f>
        <v>6.0309703736700204E-3</v>
      </c>
      <c r="Q800" s="1">
        <f t="shared" ref="Q800" si="4297">Q798</f>
        <v>0</v>
      </c>
      <c r="R800" s="12">
        <f t="array" ref="R800:S801">MMULT(MMULT(P800:Q801,N800:O801),P800:Q801)</f>
        <v>3.6372603648085514E-5</v>
      </c>
      <c r="S800" s="12">
        <v>4.8416379490647984E-5</v>
      </c>
      <c r="T800" s="4" cm="1">
        <f t="array" ref="T800">-1/2*(IFERROR(2*LN(2*PI()) + LN(MDETERM(R800:S801)) + MMULT(MMULT(D800:E800,MINVERSE(R800:S801)),TRANSPOSE(D800:E800)),1000000000))</f>
        <v>4.9350687783414724</v>
      </c>
    </row>
    <row r="801" spans="1:20" x14ac:dyDescent="0.25">
      <c r="A801" s="9"/>
      <c r="B801" s="10"/>
      <c r="C801" s="10"/>
      <c r="D801" s="10"/>
      <c r="E801" s="10"/>
      <c r="F801" s="5"/>
      <c r="G801" s="5"/>
      <c r="H801" s="12">
        <v>6.2367626969093471E-5</v>
      </c>
      <c r="I801" s="12">
        <v>2.1337195217485894E-4</v>
      </c>
      <c r="J801" s="12">
        <v>1.2843486840742205E-5</v>
      </c>
      <c r="K801" s="12">
        <v>2.8692013485290032E-5</v>
      </c>
      <c r="L801" s="6">
        <f>0</f>
        <v>0</v>
      </c>
      <c r="M801" s="6">
        <f t="shared" ref="M801" si="4298">SQRT(I801)</f>
        <v>1.4607256832645167E-2</v>
      </c>
      <c r="N801" s="6">
        <v>0.58787858435457263</v>
      </c>
      <c r="O801" s="6">
        <v>1.0000000000000002</v>
      </c>
      <c r="P801" s="1">
        <f t="shared" ref="P801" si="4299">P799</f>
        <v>0</v>
      </c>
      <c r="Q801" s="3">
        <f t="shared" ref="Q801" si="4300">SQRT(C$3 + C$4*K799 + C$5*Q799^2)</f>
        <v>1.3655810315251295E-2</v>
      </c>
      <c r="R801" s="12">
        <v>4.8416379490647997E-5</v>
      </c>
      <c r="S801" s="12">
        <v>1.864811553661237E-4</v>
      </c>
    </row>
    <row r="802" spans="1:20" x14ac:dyDescent="0.25">
      <c r="A802" s="13">
        <f t="shared" ref="A802" si="4301">A800+1</f>
        <v>394</v>
      </c>
      <c r="B802" s="10" cm="1">
        <f t="array" ref="B802">INDEX(DCC_results!B$17:B$1274,$A802)</f>
        <v>-3.5919784982870628E-2</v>
      </c>
      <c r="C802" s="10" cm="1">
        <f t="array" ref="C802">INDEX(DCC_results!C$17:C$1274,$A802)</f>
        <v>-2.809573361082196E-2</v>
      </c>
      <c r="D802" s="10">
        <f t="shared" ref="D802" si="4302">B802-B$2</f>
        <v>-3.666593991990634E-2</v>
      </c>
      <c r="E802" s="10">
        <f t="shared" ref="E802" si="4303">C802-C$2</f>
        <v>-2.9698707491113821E-2</v>
      </c>
      <c r="F802" s="5">
        <f t="shared" ref="F802" si="4304">D802^2</f>
        <v>1.3443911502101814E-3</v>
      </c>
      <c r="G802" s="5">
        <f t="shared" ref="G802" si="4305">E802^2</f>
        <v>8.8201322664274023E-4</v>
      </c>
      <c r="H802" s="12">
        <f t="array" ref="H802:I803">(1-B$11-B$12)*F$4:G$5 + B$11*J800:K801 + B$12*H800:I801</f>
        <v>5.2003431995855629E-5</v>
      </c>
      <c r="I802" s="12">
        <v>6.162712746448524E-5</v>
      </c>
      <c r="J802" s="12">
        <f t="array" ref="J802:K803">MMULT(TRANSPOSE(D800:E800),D800:E800)</f>
        <v>1.5921057309213016E-4</v>
      </c>
      <c r="K802" s="12">
        <v>5.2403676046737166E-5</v>
      </c>
      <c r="L802" s="6">
        <f t="shared" ref="L802" si="4306">SQRT(H802)</f>
        <v>7.2113405130984926E-3</v>
      </c>
      <c r="M802" s="6">
        <f>0</f>
        <v>0</v>
      </c>
      <c r="N802" s="6">
        <f t="array" ref="N802:O803">MMULT(MMULT(MINVERSE(L802:M803),H802:I803),MINVERSE(L802:M803))</f>
        <v>1</v>
      </c>
      <c r="O802" s="6">
        <v>0.59506870485727648</v>
      </c>
      <c r="P802" s="3">
        <f t="shared" ref="P802" si="4307">SQRT(B$3 + B$4*J800 + B$5*P800^2)</f>
        <v>5.8849097921650174E-3</v>
      </c>
      <c r="Q802" s="1">
        <f t="shared" ref="Q802" si="4308">Q800</f>
        <v>0</v>
      </c>
      <c r="R802" s="12">
        <f t="array" ref="R802:S803">MMULT(MMULT(P802:Q803,N802:O803),P802:Q803)</f>
        <v>3.4632163261919707E-5</v>
      </c>
      <c r="S802" s="12">
        <v>4.6704435895562855E-5</v>
      </c>
      <c r="T802" s="4" cm="1">
        <f t="array" ref="T802">-1/2*(IFERROR(2*LN(2*PI()) + LN(MDETERM(R802:S803)) + MMULT(MMULT(D802:E802,MINVERSE(R802:S803)),TRANSPOSE(D802:E802)),1000000000))</f>
        <v>-13.273654478848471</v>
      </c>
    </row>
    <row r="803" spans="1:20" x14ac:dyDescent="0.25">
      <c r="A803" s="9"/>
      <c r="B803" s="10"/>
      <c r="C803" s="10"/>
      <c r="D803" s="10"/>
      <c r="E803" s="10"/>
      <c r="F803" s="5"/>
      <c r="G803" s="5"/>
      <c r="H803" s="12">
        <v>6.162712746448524E-5</v>
      </c>
      <c r="I803" s="12">
        <v>2.0624224246556968E-4</v>
      </c>
      <c r="J803" s="12">
        <v>5.2403676046737166E-5</v>
      </c>
      <c r="K803" s="12">
        <v>1.7248510635171616E-5</v>
      </c>
      <c r="L803" s="6">
        <f>0</f>
        <v>0</v>
      </c>
      <c r="M803" s="6">
        <f t="shared" ref="M803" si="4309">SQRT(I803)</f>
        <v>1.4361136531123492E-2</v>
      </c>
      <c r="N803" s="6">
        <v>0.59506870485727648</v>
      </c>
      <c r="O803" s="6">
        <v>0.99999999999999989</v>
      </c>
      <c r="P803" s="1">
        <f t="shared" ref="P803" si="4310">P801</f>
        <v>0</v>
      </c>
      <c r="Q803" s="3">
        <f t="shared" ref="Q803" si="4311">SQRT(C$3 + C$4*K801 + C$5*Q801^2)</f>
        <v>1.3336786838757823E-2</v>
      </c>
      <c r="R803" s="12">
        <v>4.6704435895562855E-5</v>
      </c>
      <c r="S803" s="12">
        <v>1.7786988318246386E-4</v>
      </c>
    </row>
    <row r="804" spans="1:20" x14ac:dyDescent="0.25">
      <c r="A804" s="13">
        <f t="shared" ref="A804" si="4312">A802+1</f>
        <v>395</v>
      </c>
      <c r="B804" s="10" cm="1">
        <f t="array" ref="B804">INDEX(DCC_results!B$17:B$1274,$A804)</f>
        <v>-1.809650487628911E-2</v>
      </c>
      <c r="C804" s="10" cm="1">
        <f t="array" ref="C804">INDEX(DCC_results!C$17:C$1274,$A804)</f>
        <v>-1.45610278372591E-2</v>
      </c>
      <c r="D804" s="10">
        <f t="shared" ref="D804" si="4313">B804-B$2</f>
        <v>-1.8842659813324818E-2</v>
      </c>
      <c r="E804" s="10">
        <f t="shared" ref="E804" si="4314">C804-C$2</f>
        <v>-1.616400171755096E-2</v>
      </c>
      <c r="F804" s="5">
        <f t="shared" ref="F804" si="4315">D804^2</f>
        <v>3.5504582884068609E-4</v>
      </c>
      <c r="G804" s="5">
        <f t="shared" ref="G804" si="4316">E804^2</f>
        <v>2.612749515249904E-4</v>
      </c>
      <c r="H804" s="12">
        <f t="array" ref="H804:I805">(1-B$11-B$12)*F$4:G$5 + B$11*J802:K803 + B$12*H802:I803</f>
        <v>6.3320226862937897E-5</v>
      </c>
      <c r="I804" s="12">
        <v>6.4172846709419383E-5</v>
      </c>
      <c r="J804" s="12">
        <f t="array" ref="J804:K805">MMULT(TRANSPOSE(D802:E802),D802:E802)</f>
        <v>1.3443911502101814E-3</v>
      </c>
      <c r="K804" s="12">
        <v>1.0889310245680518E-3</v>
      </c>
      <c r="L804" s="6">
        <f t="shared" ref="L804" si="4317">SQRT(H804)</f>
        <v>7.9574007604831555E-3</v>
      </c>
      <c r="M804" s="6">
        <f>0</f>
        <v>0</v>
      </c>
      <c r="N804" s="6">
        <f t="array" ref="N804:O805">MMULT(MMULT(MINVERSE(L804:M805),H804:I805),MINVERSE(L804:M805))</f>
        <v>1</v>
      </c>
      <c r="O804" s="6">
        <v>0.56949395891996335</v>
      </c>
      <c r="P804" s="3">
        <f t="shared" ref="P804" si="4318">SQRT(B$3 + B$4*J802 + B$5*P802^2)</f>
        <v>7.5690818975437399E-3</v>
      </c>
      <c r="Q804" s="1">
        <f t="shared" ref="Q804" si="4319">Q802</f>
        <v>0</v>
      </c>
      <c r="R804" s="12">
        <f t="array" ref="R804:S805">MMULT(MMULT(P804:Q805,N804:O805),P804:Q805)</f>
        <v>5.7291000771724343E-5</v>
      </c>
      <c r="S804" s="12">
        <v>5.6199188293540639E-5</v>
      </c>
      <c r="T804" s="4" cm="1">
        <f t="array" ref="T804">-1/2*(IFERROR(2*LN(2*PI()) + LN(MDETERM(R804:S805)) + MMULT(MMULT(D804:E804,MINVERSE(R804:S805)),TRANSPOSE(D804:E804)),1000000000))</f>
        <v>4.4597032269152885</v>
      </c>
    </row>
    <row r="805" spans="1:20" x14ac:dyDescent="0.25">
      <c r="A805" s="9"/>
      <c r="B805" s="10"/>
      <c r="C805" s="10"/>
      <c r="D805" s="10"/>
      <c r="E805" s="10"/>
      <c r="F805" s="5"/>
      <c r="G805" s="5"/>
      <c r="H805" s="12">
        <v>6.4172846709419383E-5</v>
      </c>
      <c r="I805" s="12">
        <v>2.0053117790495449E-4</v>
      </c>
      <c r="J805" s="12">
        <v>1.0889310245680518E-3</v>
      </c>
      <c r="K805" s="12">
        <v>8.8201322664274023E-4</v>
      </c>
      <c r="L805" s="6">
        <f>0</f>
        <v>0</v>
      </c>
      <c r="M805" s="6">
        <f t="shared" ref="M805" si="4320">SQRT(I805)</f>
        <v>1.4160903145807984E-2</v>
      </c>
      <c r="N805" s="6">
        <v>0.56949395891996346</v>
      </c>
      <c r="O805" s="6">
        <v>1.0000000000000002</v>
      </c>
      <c r="P805" s="1">
        <f t="shared" ref="P805" si="4321">P803</f>
        <v>0</v>
      </c>
      <c r="Q805" s="3">
        <f t="shared" ref="Q805" si="4322">SQRT(C$3 + C$4*K803 + C$5*Q803^2)</f>
        <v>1.3037601937213183E-2</v>
      </c>
      <c r="R805" s="12">
        <v>5.6199188293540653E-5</v>
      </c>
      <c r="S805" s="12">
        <v>1.6997906427322499E-4</v>
      </c>
    </row>
    <row r="806" spans="1:20" x14ac:dyDescent="0.25">
      <c r="A806" s="13">
        <f t="shared" ref="A806" si="4323">A804+1</f>
        <v>396</v>
      </c>
      <c r="B806" s="10" cm="1">
        <f t="array" ref="B806">INDEX(DCC_results!B$17:B$1274,$A806)</f>
        <v>1.7770202045447769E-2</v>
      </c>
      <c r="C806" s="10" cm="1">
        <f t="array" ref="C806">INDEX(DCC_results!C$17:C$1274,$A806)</f>
        <v>1.6840460669274249E-2</v>
      </c>
      <c r="D806" s="10">
        <f t="shared" ref="D806" si="4324">B806-B$2</f>
        <v>1.7024047108412061E-2</v>
      </c>
      <c r="E806" s="10">
        <f t="shared" ref="E806" si="4325">C806-C$2</f>
        <v>1.523748678898239E-2</v>
      </c>
      <c r="F806" s="5">
        <f t="shared" ref="F806" si="4326">D806^2</f>
        <v>2.8981817994943308E-4</v>
      </c>
      <c r="G806" s="5">
        <f t="shared" ref="G806" si="4327">E806^2</f>
        <v>2.3218100364441285E-4</v>
      </c>
      <c r="H806" s="12">
        <f t="array" ref="H806:I807">(1-B$11-B$12)*F$4:G$5 + B$11*J804:K805 + B$12*H804:I805</f>
        <v>1.6228060596705786E-4</v>
      </c>
      <c r="I806" s="12">
        <v>1.4574104818337012E-4</v>
      </c>
      <c r="J806" s="12">
        <f t="array" ref="J806:K807">MMULT(TRANSPOSE(D804:E804),D804:E804)</f>
        <v>3.5504582884068609E-4</v>
      </c>
      <c r="K806" s="12">
        <v>3.0457278558581084E-4</v>
      </c>
      <c r="L806" s="6">
        <f t="shared" ref="L806" si="4328">SQRT(H806)</f>
        <v>1.2738940535502074E-2</v>
      </c>
      <c r="M806" s="6">
        <f>0</f>
        <v>0</v>
      </c>
      <c r="N806" s="6">
        <f t="array" ref="N806:O807">MMULT(MMULT(MINVERSE(L806:M807),H806:I807),MINVERSE(L806:M807))</f>
        <v>0.99999999999999978</v>
      </c>
      <c r="O806" s="6">
        <v>0.7050881086487687</v>
      </c>
      <c r="P806" s="3">
        <f t="shared" ref="P806" si="4329">SQRT(B$3 + B$4*J804 + B$5*P804^2)</f>
        <v>1.6088824381471401E-2</v>
      </c>
      <c r="Q806" s="1">
        <f t="shared" ref="Q806" si="4330">Q804</f>
        <v>0</v>
      </c>
      <c r="R806" s="12">
        <f t="array" ref="R806:S807">MMULT(MMULT(P806:Q807,N806:O807),P806:Q807)</f>
        <v>2.5885026997782854E-4</v>
      </c>
      <c r="S806" s="12">
        <v>1.7795896183796193E-4</v>
      </c>
      <c r="T806" s="4" cm="1">
        <f t="array" ref="T806">-1/2*(IFERROR(2*LN(2*PI()) + LN(MDETERM(R806:S807)) + MMULT(MMULT(D806:E806,MINVERSE(R806:S807)),TRANSPOSE(D806:E806)),1000000000))</f>
        <v>6.1801137610380419</v>
      </c>
    </row>
    <row r="807" spans="1:20" x14ac:dyDescent="0.25">
      <c r="A807" s="9"/>
      <c r="B807" s="10"/>
      <c r="C807" s="10"/>
      <c r="D807" s="10"/>
      <c r="E807" s="10"/>
      <c r="F807" s="5"/>
      <c r="G807" s="5"/>
      <c r="H807" s="12">
        <v>1.4574104818337012E-4</v>
      </c>
      <c r="I807" s="12">
        <v>2.6327545741108149E-4</v>
      </c>
      <c r="J807" s="12">
        <v>3.0457278558581084E-4</v>
      </c>
      <c r="K807" s="12">
        <v>2.612749515249904E-4</v>
      </c>
      <c r="L807" s="6">
        <f>0</f>
        <v>0</v>
      </c>
      <c r="M807" s="6">
        <f t="shared" ref="M807" si="4331">SQRT(I807)</f>
        <v>1.6225765233451442E-2</v>
      </c>
      <c r="N807" s="6">
        <v>0.70508810864876859</v>
      </c>
      <c r="O807" s="6">
        <v>1</v>
      </c>
      <c r="P807" s="1">
        <f t="shared" ref="P807" si="4332">P805</f>
        <v>0</v>
      </c>
      <c r="Q807" s="3">
        <f t="shared" ref="Q807" si="4333">SQRT(C$3 + C$4*K805 + C$5*Q805^2)</f>
        <v>1.5687443044289526E-2</v>
      </c>
      <c r="R807" s="12">
        <v>1.779589618379619E-4</v>
      </c>
      <c r="S807" s="12">
        <v>2.460958692678278E-4</v>
      </c>
    </row>
    <row r="808" spans="1:20" x14ac:dyDescent="0.25">
      <c r="A808" s="13">
        <f t="shared" ref="A808" si="4334">A806+1</f>
        <v>397</v>
      </c>
      <c r="B808" s="10" cm="1">
        <f t="array" ref="B808">INDEX(DCC_results!B$17:B$1274,$A808)</f>
        <v>1.703264590465059E-2</v>
      </c>
      <c r="C808" s="10" cm="1">
        <f t="array" ref="C808">INDEX(DCC_results!C$17:C$1274,$A808)</f>
        <v>8.6548139183595385E-3</v>
      </c>
      <c r="D808" s="10">
        <f t="shared" ref="D808" si="4335">B808-B$2</f>
        <v>1.6286490967614881E-2</v>
      </c>
      <c r="E808" s="10">
        <f t="shared" ref="E808" si="4336">C808-C$2</f>
        <v>7.0518400380676794E-3</v>
      </c>
      <c r="F808" s="5">
        <f t="shared" ref="F808" si="4337">D808^2</f>
        <v>2.6524978803820111E-4</v>
      </c>
      <c r="G808" s="5">
        <f t="shared" ref="G808" si="4338">E808^2</f>
        <v>4.9728447922494372E-5</v>
      </c>
      <c r="H808" s="12">
        <f t="array" ref="H808:I809">(1-B$11-B$12)*F$4:G$5 + B$11*J806:K807 + B$12*H806:I807</f>
        <v>1.5310572425737153E-4</v>
      </c>
      <c r="I808" s="12">
        <v>1.4057510340420907E-4</v>
      </c>
      <c r="J808" s="12">
        <f t="array" ref="J808:K809">MMULT(TRANSPOSE(D806:E806),D806:E806)</f>
        <v>2.8981817994943308E-4</v>
      </c>
      <c r="K808" s="12">
        <v>2.5940369290944262E-4</v>
      </c>
      <c r="L808" s="6">
        <f t="shared" ref="L808" si="4339">SQRT(H808)</f>
        <v>1.237358978863335E-2</v>
      </c>
      <c r="M808" s="6">
        <f>0</f>
        <v>0</v>
      </c>
      <c r="N808" s="6">
        <f t="array" ref="N808:O809">MMULT(MMULT(MINVERSE(L808:M809),H808:I809),MINVERSE(L808:M809))</f>
        <v>0.99999999999999989</v>
      </c>
      <c r="O808" s="6">
        <v>0.70735064082915755</v>
      </c>
      <c r="P808" s="3">
        <f t="shared" ref="P808" si="4340">SQRT(B$3 + B$4*J806 + B$5*P806^2)</f>
        <v>1.5900874250808099E-2</v>
      </c>
      <c r="Q808" s="1">
        <f t="shared" ref="Q808" si="4341">Q806</f>
        <v>0</v>
      </c>
      <c r="R808" s="12">
        <f t="array" ref="R808:S809">MMULT(MMULT(P808:Q809,N808:O809),P808:Q809)</f>
        <v>2.5283780194001196E-4</v>
      </c>
      <c r="S808" s="12">
        <v>1.7680440868434496E-4</v>
      </c>
      <c r="T808" s="4" cm="1">
        <f t="array" ref="T808">-1/2*(IFERROR(2*LN(2*PI()) + LN(MDETERM(R808:S809)) + MMULT(MMULT(D808:E808,MINVERSE(R808:S809)),TRANSPOSE(D808:E808)),1000000000))</f>
        <v>6.2025612334179687</v>
      </c>
    </row>
    <row r="809" spans="1:20" x14ac:dyDescent="0.25">
      <c r="A809" s="9"/>
      <c r="B809" s="10"/>
      <c r="C809" s="10"/>
      <c r="D809" s="10"/>
      <c r="E809" s="10"/>
      <c r="F809" s="5"/>
      <c r="G809" s="5"/>
      <c r="H809" s="12">
        <v>1.4057510340420907E-4</v>
      </c>
      <c r="I809" s="12">
        <v>2.5796209326105408E-4</v>
      </c>
      <c r="J809" s="12">
        <v>2.5940369290944262E-4</v>
      </c>
      <c r="K809" s="12">
        <v>2.3218100364441285E-4</v>
      </c>
      <c r="L809" s="6">
        <f>0</f>
        <v>0</v>
      </c>
      <c r="M809" s="6">
        <f t="shared" ref="M809" si="4342">SQRT(I809)</f>
        <v>1.6061198375621106E-2</v>
      </c>
      <c r="N809" s="6">
        <v>0.70735064082915766</v>
      </c>
      <c r="O809" s="6">
        <v>0.99999999999999989</v>
      </c>
      <c r="P809" s="1">
        <f t="shared" ref="P809" si="4343">P807</f>
        <v>0</v>
      </c>
      <c r="Q809" s="3">
        <f t="shared" ref="Q809" si="4344">SQRT(C$3 + C$4*K807 + C$5*Q807^2)</f>
        <v>1.5719449604753501E-2</v>
      </c>
      <c r="R809" s="12">
        <v>1.7680440868434502E-4</v>
      </c>
      <c r="S809" s="12">
        <v>2.4710109587638496E-4</v>
      </c>
    </row>
    <row r="810" spans="1:20" x14ac:dyDescent="0.25">
      <c r="A810" s="13">
        <f t="shared" ref="A810" si="4345">A808+1</f>
        <v>398</v>
      </c>
      <c r="B810" s="10" cm="1">
        <f t="array" ref="B810">INDEX(DCC_results!B$17:B$1274,$A810)</f>
        <v>1.3565002390415248E-2</v>
      </c>
      <c r="C810" s="10" cm="1">
        <f t="array" ref="C810">INDEX(DCC_results!C$17:C$1274,$A810)</f>
        <v>1.2711864406779627E-2</v>
      </c>
      <c r="D810" s="10">
        <f t="shared" ref="D810" si="4346">B810-B$2</f>
        <v>1.281884745337954E-2</v>
      </c>
      <c r="E810" s="10">
        <f t="shared" ref="E810" si="4347">C810-C$2</f>
        <v>1.1108890526487768E-2</v>
      </c>
      <c r="F810" s="5">
        <f t="shared" ref="F810" si="4348">D810^2</f>
        <v>1.6432285003301512E-4</v>
      </c>
      <c r="G810" s="5">
        <f t="shared" ref="G810" si="4349">E810^2</f>
        <v>1.2340744872948968E-4</v>
      </c>
      <c r="H810" s="12">
        <f t="array" ref="H810:I811">(1-B$11-B$12)*F$4:G$5 + B$11*J808:K809 + B$12*H808:I809</f>
        <v>1.4186629124035238E-4</v>
      </c>
      <c r="I810" s="12">
        <v>1.3359638292758012E-4</v>
      </c>
      <c r="J810" s="12">
        <f t="array" ref="J810:K811">MMULT(TRANSPOSE(D808:E808),D808:E808)</f>
        <v>2.6524978803820111E-4</v>
      </c>
      <c r="K810" s="12">
        <v>1.1484972908505424E-4</v>
      </c>
      <c r="L810" s="6">
        <f t="shared" ref="L810" si="4350">SQRT(H810)</f>
        <v>1.1910763671585143E-2</v>
      </c>
      <c r="M810" s="6">
        <f>0</f>
        <v>0</v>
      </c>
      <c r="N810" s="6">
        <f t="array" ref="N810:O811">MMULT(MMULT(MINVERSE(L810:M811),H810:I811),MINVERSE(L810:M811))</f>
        <v>0.99999999999999989</v>
      </c>
      <c r="O810" s="6">
        <v>0.70639872720805719</v>
      </c>
      <c r="P810" s="3">
        <f t="shared" ref="P810" si="4351">SQRT(B$3 + B$4*J808 + B$5*P808^2)</f>
        <v>1.5434960860020516E-2</v>
      </c>
      <c r="Q810" s="1">
        <f t="shared" ref="Q810" si="4352">Q808</f>
        <v>0</v>
      </c>
      <c r="R810" s="12">
        <f t="array" ref="R810:S811">MMULT(MMULT(P810:Q811,N810:O811),P810:Q811)</f>
        <v>2.3823801675036525E-4</v>
      </c>
      <c r="S810" s="12">
        <v>1.7070600088051901E-4</v>
      </c>
      <c r="T810" s="4" cm="1">
        <f t="array" ref="T810">-1/2*(IFERROR(2*LN(2*PI()) + LN(MDETERM(R810:S811)) + MMULT(MMULT(D810:E810,MINVERSE(R810:S811)),TRANSPOSE(D810:E810)),1000000000))</f>
        <v>6.4757506180536559</v>
      </c>
    </row>
    <row r="811" spans="1:20" x14ac:dyDescent="0.25">
      <c r="A811" s="9"/>
      <c r="B811" s="10"/>
      <c r="C811" s="10"/>
      <c r="D811" s="10"/>
      <c r="E811" s="10"/>
      <c r="F811" s="5"/>
      <c r="G811" s="5"/>
      <c r="H811" s="12">
        <v>1.3359638292758012E-4</v>
      </c>
      <c r="I811" s="12">
        <v>2.5212178224307143E-4</v>
      </c>
      <c r="J811" s="12">
        <v>1.1484972908505424E-4</v>
      </c>
      <c r="K811" s="12">
        <v>4.9728447922494372E-5</v>
      </c>
      <c r="L811" s="6">
        <f>0</f>
        <v>0</v>
      </c>
      <c r="M811" s="6">
        <f t="shared" ref="M811" si="4353">SQRT(I811)</f>
        <v>1.5878343183187326E-2</v>
      </c>
      <c r="N811" s="6">
        <v>0.70639872720805719</v>
      </c>
      <c r="O811" s="6">
        <v>1</v>
      </c>
      <c r="P811" s="1">
        <f t="shared" ref="P811" si="4354">P809</f>
        <v>0</v>
      </c>
      <c r="Q811" s="3">
        <f t="shared" ref="Q811" si="4355">SQRT(C$3 + C$4*K809 + C$5*Q809^2)</f>
        <v>1.5656451885172225E-2</v>
      </c>
      <c r="R811" s="12">
        <v>1.7070600088051901E-4</v>
      </c>
      <c r="S811" s="12">
        <v>2.4512448563271291E-4</v>
      </c>
    </row>
    <row r="812" spans="1:20" x14ac:dyDescent="0.25">
      <c r="A812" s="13">
        <f t="shared" ref="A812" si="4356">A810+1</f>
        <v>399</v>
      </c>
      <c r="B812" s="10" cm="1">
        <f t="array" ref="B812">INDEX(DCC_results!B$17:B$1274,$A812)</f>
        <v>1.9486769007936999E-3</v>
      </c>
      <c r="C812" s="10" cm="1">
        <f t="array" ref="C812">INDEX(DCC_results!C$17:C$1274,$A812)</f>
        <v>3.0334728033474256E-3</v>
      </c>
      <c r="D812" s="10">
        <f t="shared" ref="D812" si="4357">B812-B$2</f>
        <v>1.2025219637579916E-3</v>
      </c>
      <c r="E812" s="10">
        <f t="shared" ref="E812" si="4358">C812-C$2</f>
        <v>1.4304989230555661E-3</v>
      </c>
      <c r="F812" s="5">
        <f t="shared" ref="F812" si="4359">D812^2</f>
        <v>1.4460590733203765E-6</v>
      </c>
      <c r="G812" s="5">
        <f t="shared" ref="G812" si="4360">E812^2</f>
        <v>2.0463271688631343E-6</v>
      </c>
      <c r="H812" s="12">
        <f t="array" ref="H812:I813">(1-B$11-B$12)*F$4:G$5 + B$11*J810:K811 + B$12*H810:I811</f>
        <v>1.3236034358820383E-4</v>
      </c>
      <c r="I812" s="12">
        <v>1.1773408952722215E-4</v>
      </c>
      <c r="J812" s="12">
        <f t="array" ref="J812:K813">MMULT(TRANSPOSE(D810:E810),D810:E810)</f>
        <v>1.6432285003301512E-4</v>
      </c>
      <c r="K812" s="12">
        <v>1.4240317303533981E-4</v>
      </c>
      <c r="L812" s="6">
        <f t="shared" ref="L812" si="4361">SQRT(H812)</f>
        <v>1.1504796547014808E-2</v>
      </c>
      <c r="M812" s="6">
        <f>0</f>
        <v>0</v>
      </c>
      <c r="N812" s="6">
        <f t="array" ref="N812:O813">MMULT(MMULT(MINVERSE(L812:M813),H812:I813),MINVERSE(L812:M813))</f>
        <v>0.99999999999999989</v>
      </c>
      <c r="O812" s="6">
        <v>0.66882438218337226</v>
      </c>
      <c r="P812" s="3">
        <f t="shared" ref="P812" si="4362">SQRT(B$3 + B$4*J810 + B$5*P810^2)</f>
        <v>1.495532549636653E-2</v>
      </c>
      <c r="Q812" s="1">
        <f t="shared" ref="Q812" si="4363">Q810</f>
        <v>0</v>
      </c>
      <c r="R812" s="12">
        <f t="array" ref="R812:S813">MMULT(MMULT(P812:Q813,N812:O813),P812:Q813)</f>
        <v>2.2366176070227076E-4</v>
      </c>
      <c r="S812" s="12">
        <v>1.5043319916096062E-4</v>
      </c>
      <c r="T812" s="4" cm="1">
        <f t="array" ref="T812">-1/2*(IFERROR(2*LN(2*PI()) + LN(MDETERM(R812:S813)) + MMULT(MMULT(D812:E812,MINVERSE(R812:S813)),TRANSPOSE(D812:E812)),1000000000))</f>
        <v>6.8535955483630957</v>
      </c>
    </row>
    <row r="813" spans="1:20" x14ac:dyDescent="0.25">
      <c r="A813" s="9"/>
      <c r="B813" s="10"/>
      <c r="C813" s="10"/>
      <c r="D813" s="10"/>
      <c r="E813" s="10"/>
      <c r="F813" s="5"/>
      <c r="G813" s="5"/>
      <c r="H813" s="12">
        <v>1.1773408952722215E-4</v>
      </c>
      <c r="I813" s="12">
        <v>2.341113014676737E-4</v>
      </c>
      <c r="J813" s="12">
        <v>1.4240317303533981E-4</v>
      </c>
      <c r="K813" s="12">
        <v>1.2340744872948968E-4</v>
      </c>
      <c r="L813" s="6">
        <f>0</f>
        <v>0</v>
      </c>
      <c r="M813" s="6">
        <f t="shared" ref="M813" si="4364">SQRT(I813)</f>
        <v>1.5300696110558946E-2</v>
      </c>
      <c r="N813" s="6">
        <v>0.66882438218337226</v>
      </c>
      <c r="O813" s="6">
        <v>0.99999999999999989</v>
      </c>
      <c r="P813" s="1">
        <f t="shared" ref="P813" si="4365">P811</f>
        <v>0</v>
      </c>
      <c r="Q813" s="3">
        <f t="shared" ref="Q813" si="4366">SQRT(C$3 + C$4*K811 + C$5*Q811^2)</f>
        <v>1.5039580571850267E-2</v>
      </c>
      <c r="R813" s="12">
        <v>1.5043319916096062E-4</v>
      </c>
      <c r="S813" s="12">
        <v>2.2618898377717598E-4</v>
      </c>
    </row>
    <row r="814" spans="1:20" x14ac:dyDescent="0.25">
      <c r="A814" s="13">
        <f t="shared" ref="A814" si="4367">A812+1</f>
        <v>400</v>
      </c>
      <c r="B814" s="10" cm="1">
        <f t="array" ref="B814">INDEX(DCC_results!B$17:B$1274,$A814)</f>
        <v>-6.8475237166835123E-3</v>
      </c>
      <c r="C814" s="10" cm="1">
        <f t="array" ref="C814">INDEX(DCC_results!C$17:C$1274,$A814)</f>
        <v>-9.3857962248409255E-3</v>
      </c>
      <c r="D814" s="10">
        <f t="shared" ref="D814" si="4368">B814-B$2</f>
        <v>-7.5936786537192207E-3</v>
      </c>
      <c r="E814" s="10">
        <f t="shared" ref="E814" si="4369">C814-C$2</f>
        <v>-1.0988770105132785E-2</v>
      </c>
      <c r="F814" s="5">
        <f t="shared" ref="F814" si="4370">D814^2</f>
        <v>5.7663955495950956E-5</v>
      </c>
      <c r="G814" s="5">
        <f t="shared" ref="G814" si="4371">E814^2</f>
        <v>1.2075306842345999E-4</v>
      </c>
      <c r="H814" s="12">
        <f t="array" ref="H814:I815">(1-B$11-B$12)*F$4:G$5 + B$11*J812:K813 + B$12*H812:I813</f>
        <v>1.1814673246848527E-4</v>
      </c>
      <c r="I814" s="12">
        <v>1.0911162573982872E-4</v>
      </c>
      <c r="J814" s="12">
        <f t="array" ref="J814:K815">MMULT(TRANSPOSE(D812:E812),D812:E812)</f>
        <v>1.4460590733203765E-6</v>
      </c>
      <c r="K814" s="12">
        <v>1.7202063741064715E-6</v>
      </c>
      <c r="L814" s="6">
        <f t="shared" ref="L814" si="4372">SQRT(H814)</f>
        <v>1.0869532302196137E-2</v>
      </c>
      <c r="M814" s="6">
        <f>0</f>
        <v>0</v>
      </c>
      <c r="N814" s="6">
        <f t="array" ref="N814:O815">MMULT(MMULT(MINVERSE(L814:M815),H814:I815),MINVERSE(L814:M815))</f>
        <v>1</v>
      </c>
      <c r="O814" s="6">
        <v>0.66540597020311687</v>
      </c>
      <c r="P814" s="3">
        <f t="shared" ref="P814" si="4373">SQRT(B$3 + B$4*J812 + B$5*P812^2)</f>
        <v>1.404247417034713E-2</v>
      </c>
      <c r="Q814" s="1">
        <f t="shared" ref="Q814" si="4374">Q812</f>
        <v>0</v>
      </c>
      <c r="R814" s="12">
        <f t="array" ref="R814:S815">MMULT(MMULT(P814:Q815,N814:O815),P814:Q815)</f>
        <v>1.9719108082486632E-4</v>
      </c>
      <c r="S814" s="12">
        <v>1.3804084440600641E-4</v>
      </c>
      <c r="T814" s="4" cm="1">
        <f t="array" ref="T814">-1/2*(IFERROR(2*LN(2*PI()) + LN(MDETERM(R814:S815)) + MMULT(MMULT(D814:E814,MINVERSE(R814:S815)),TRANSPOSE(D814:E814)),1000000000))</f>
        <v>6.6565873191953555</v>
      </c>
    </row>
    <row r="815" spans="1:20" x14ac:dyDescent="0.25">
      <c r="A815" s="9"/>
      <c r="B815" s="10"/>
      <c r="C815" s="10"/>
      <c r="D815" s="10"/>
      <c r="E815" s="10"/>
      <c r="F815" s="5"/>
      <c r="G815" s="5"/>
      <c r="H815" s="12">
        <v>1.0911162573982872E-4</v>
      </c>
      <c r="I815" s="12">
        <v>2.2758673849525974E-4</v>
      </c>
      <c r="J815" s="12">
        <v>1.7202063741064715E-6</v>
      </c>
      <c r="K815" s="12">
        <v>2.0463271688631343E-6</v>
      </c>
      <c r="L815" s="6">
        <f>0</f>
        <v>0</v>
      </c>
      <c r="M815" s="6">
        <f t="shared" ref="M815" si="4375">SQRT(I815)</f>
        <v>1.5085978208099723E-2</v>
      </c>
      <c r="N815" s="6">
        <v>0.66540597020311687</v>
      </c>
      <c r="O815" s="6">
        <v>1.0000000000000002</v>
      </c>
      <c r="P815" s="1">
        <f t="shared" ref="P815" si="4376">P813</f>
        <v>0</v>
      </c>
      <c r="Q815" s="3">
        <f t="shared" ref="Q815" si="4377">SQRT(C$3 + C$4*K813 + C$5*Q813^2)</f>
        <v>1.4773291947458776E-2</v>
      </c>
      <c r="R815" s="12">
        <v>1.3804084440600641E-4</v>
      </c>
      <c r="S815" s="12">
        <v>2.1825015496485035E-4</v>
      </c>
    </row>
    <row r="816" spans="1:20" x14ac:dyDescent="0.25">
      <c r="A816" s="13">
        <f t="shared" ref="A816" si="4378">A814+1</f>
        <v>401</v>
      </c>
      <c r="B816" s="10" cm="1">
        <f t="array" ref="B816">INDEX(DCC_results!B$17:B$1274,$A816)</f>
        <v>5.3529960977711788E-3</v>
      </c>
      <c r="C816" s="10" cm="1">
        <f t="array" ref="C816">INDEX(DCC_results!C$17:C$1274,$A816)</f>
        <v>5.6848512763385539E-3</v>
      </c>
      <c r="D816" s="10">
        <f t="shared" ref="D816" si="4379">B816-B$2</f>
        <v>4.6068411607354705E-3</v>
      </c>
      <c r="E816" s="10">
        <f t="shared" ref="E816" si="4380">C816-C$2</f>
        <v>4.0818773960466948E-3</v>
      </c>
      <c r="F816" s="5">
        <f t="shared" ref="F816" si="4381">D816^2</f>
        <v>2.1222985480246538E-5</v>
      </c>
      <c r="G816" s="5">
        <f t="shared" ref="G816" si="4382">E816^2</f>
        <v>1.6661723076356947E-5</v>
      </c>
      <c r="H816" s="12">
        <f t="array" ref="H816:I817">(1-B$11-B$12)*F$4:G$5 + B$11*J814:K815 + B$12*H814:I815</f>
        <v>9.59722115672305E-5</v>
      </c>
      <c r="I816" s="12">
        <v>9.2434065560352208E-5</v>
      </c>
      <c r="J816" s="12">
        <f t="array" ref="J816:K817">MMULT(TRANSPOSE(D814:E814),D814:E814)</f>
        <v>5.7663955495950956E-5</v>
      </c>
      <c r="K816" s="12">
        <v>8.3445188977974746E-5</v>
      </c>
      <c r="L816" s="6">
        <f t="shared" ref="L816" si="4383">SQRT(H816)</f>
        <v>9.79654079597643E-3</v>
      </c>
      <c r="M816" s="6">
        <f>0</f>
        <v>0</v>
      </c>
      <c r="N816" s="6">
        <f t="array" ref="N816:O817">MMULT(MMULT(MINVERSE(L816:M817),H816:I817),MINVERSE(L816:M817))</f>
        <v>1</v>
      </c>
      <c r="O816" s="6">
        <v>0.64526265550048423</v>
      </c>
      <c r="P816" s="3">
        <f t="shared" ref="P816" si="4384">SQRT(B$3 + B$4*J814 + B$5*P814^2)</f>
        <v>1.2341132289433201E-2</v>
      </c>
      <c r="Q816" s="1">
        <f t="shared" ref="Q816" si="4385">Q814</f>
        <v>0</v>
      </c>
      <c r="R816" s="12">
        <f t="array" ref="R816:S817">MMULT(MMULT(P816:Q817,N816:O817),P816:Q817)</f>
        <v>1.5230354618529077E-4</v>
      </c>
      <c r="S816" s="12">
        <v>1.1273678640548705E-4</v>
      </c>
      <c r="T816" s="4" cm="1">
        <f t="array" ref="T816">-1/2*(IFERROR(2*LN(2*PI()) + LN(MDETERM(R816:S817)) + MMULT(MMULT(D816:E816,MINVERSE(R816:S817)),TRANSPOSE(D816:E816)),1000000000))</f>
        <v>7.0121160081594613</v>
      </c>
    </row>
    <row r="817" spans="1:20" x14ac:dyDescent="0.25">
      <c r="A817" s="9"/>
      <c r="B817" s="10"/>
      <c r="C817" s="10"/>
      <c r="D817" s="10"/>
      <c r="E817" s="10"/>
      <c r="F817" s="5"/>
      <c r="G817" s="5"/>
      <c r="H817" s="12">
        <v>9.2434065560352208E-5</v>
      </c>
      <c r="I817" s="12">
        <v>2.1381863142444282E-4</v>
      </c>
      <c r="J817" s="12">
        <v>8.3445188977974746E-5</v>
      </c>
      <c r="K817" s="12">
        <v>1.2075306842345999E-4</v>
      </c>
      <c r="L817" s="6">
        <f>0</f>
        <v>0</v>
      </c>
      <c r="M817" s="6">
        <f t="shared" ref="M817" si="4386">SQRT(I817)</f>
        <v>1.4622538474028468E-2</v>
      </c>
      <c r="N817" s="6">
        <v>0.64526265550048423</v>
      </c>
      <c r="O817" s="6">
        <v>1.0000000000000002</v>
      </c>
      <c r="P817" s="1">
        <f t="shared" ref="P817" si="4387">P815</f>
        <v>0</v>
      </c>
      <c r="Q817" s="3">
        <f t="shared" ref="Q817" si="4388">SQRT(C$3 + C$4*K815 + C$5*Q815^2)</f>
        <v>1.4157093885093621E-2</v>
      </c>
      <c r="R817" s="12">
        <v>1.1273678640548705E-4</v>
      </c>
      <c r="S817" s="12">
        <v>2.0042330727135523E-4</v>
      </c>
    </row>
    <row r="818" spans="1:20" x14ac:dyDescent="0.25">
      <c r="A818" s="13">
        <f t="shared" ref="A818" si="4389">A816+1</f>
        <v>402</v>
      </c>
      <c r="B818" s="10" cm="1">
        <f t="array" ref="B818">INDEX(DCC_results!B$17:B$1274,$A818)</f>
        <v>-8.7154062665195653E-4</v>
      </c>
      <c r="C818" s="10" cm="1">
        <f t="array" ref="C818">INDEX(DCC_results!C$17:C$1274,$A818)</f>
        <v>4.2918873652255662E-3</v>
      </c>
      <c r="D818" s="10">
        <f t="shared" ref="D818" si="4390">B818-B$2</f>
        <v>-1.6176955636876648E-3</v>
      </c>
      <c r="E818" s="10">
        <f t="shared" ref="E818" si="4391">C818-C$2</f>
        <v>2.6889134849337067E-3</v>
      </c>
      <c r="F818" s="5">
        <f t="shared" ref="F818" si="4392">D818^2</f>
        <v>2.6169389367747519E-6</v>
      </c>
      <c r="G818" s="5">
        <f t="shared" ref="G818" si="4393">E818^2</f>
        <v>7.2302557294583311E-6</v>
      </c>
      <c r="H818" s="12">
        <f t="array" ref="H818:I819">(1-B$11-B$12)*F$4:G$5 + B$11*J816:K817 + B$12*H816:I817</f>
        <v>8.5281953079406709E-5</v>
      </c>
      <c r="I818" s="12">
        <v>8.7432187798307367E-5</v>
      </c>
      <c r="J818" s="12">
        <f t="array" ref="J818:K819">MMULT(TRANSPOSE(D816:E816),D816:E816)</f>
        <v>2.1222985480246538E-5</v>
      </c>
      <c r="K818" s="12">
        <v>1.8804560801183637E-5</v>
      </c>
      <c r="L818" s="6">
        <f t="shared" ref="L818" si="4394">SQRT(H818)</f>
        <v>9.2348228504615451E-3</v>
      </c>
      <c r="M818" s="6">
        <f>0</f>
        <v>0</v>
      </c>
      <c r="N818" s="6">
        <f t="array" ref="N818:O819">MMULT(MMULT(MINVERSE(L818:M819),H818:I819),MINVERSE(L818:M819))</f>
        <v>1.0000000000000002</v>
      </c>
      <c r="O818" s="6">
        <v>0.64774678709795075</v>
      </c>
      <c r="P818" s="3">
        <f t="shared" ref="P818" si="4395">SQRT(B$3 + B$4*J816 + B$5*P816^2)</f>
        <v>1.1315550346179839E-2</v>
      </c>
      <c r="Q818" s="1">
        <f t="shared" ref="Q818" si="4396">Q816</f>
        <v>0</v>
      </c>
      <c r="R818" s="12">
        <f t="array" ref="R818:S819">MMULT(MMULT(P818:Q819,N818:O819),P818:Q819)</f>
        <v>1.2804167963693068E-4</v>
      </c>
      <c r="S818" s="12">
        <v>1.0304503932399914E-4</v>
      </c>
      <c r="T818" s="4" cm="1">
        <f t="array" ref="T818">-1/2*(IFERROR(2*LN(2*PI()) + LN(MDETERM(R818:S819)) + MMULT(MMULT(D818:E818,MINVERSE(R818:S819)),TRANSPOSE(D818:E818)),1000000000))</f>
        <v>7.1005761735546677</v>
      </c>
    </row>
    <row r="819" spans="1:20" x14ac:dyDescent="0.25">
      <c r="A819" s="9"/>
      <c r="B819" s="10"/>
      <c r="C819" s="10"/>
      <c r="D819" s="10"/>
      <c r="E819" s="10"/>
      <c r="F819" s="5"/>
      <c r="G819" s="5"/>
      <c r="H819" s="12">
        <v>8.7432187798307367E-5</v>
      </c>
      <c r="I819" s="12">
        <v>2.1363628575593623E-4</v>
      </c>
      <c r="J819" s="12">
        <v>1.8804560801183637E-5</v>
      </c>
      <c r="K819" s="12">
        <v>1.6661723076356947E-5</v>
      </c>
      <c r="L819" s="6">
        <f>0</f>
        <v>0</v>
      </c>
      <c r="M819" s="6">
        <f t="shared" ref="M819" si="4397">SQRT(I819)</f>
        <v>1.4616302054758454E-2</v>
      </c>
      <c r="N819" s="6">
        <v>0.64774678709795075</v>
      </c>
      <c r="O819" s="6">
        <v>1.0000000000000002</v>
      </c>
      <c r="P819" s="1">
        <f t="shared" ref="P819" si="4398">P817</f>
        <v>0</v>
      </c>
      <c r="Q819" s="3">
        <f t="shared" ref="Q819" si="4399">SQRT(C$3 + C$4*K817 + C$5*Q817^2)</f>
        <v>1.4058731625438246E-2</v>
      </c>
      <c r="R819" s="12">
        <v>1.0304503932399914E-4</v>
      </c>
      <c r="S819" s="12">
        <v>1.9764793491609754E-4</v>
      </c>
    </row>
    <row r="820" spans="1:20" x14ac:dyDescent="0.25">
      <c r="A820" s="13">
        <f t="shared" ref="A820" si="4400">A818+1</f>
        <v>403</v>
      </c>
      <c r="B820" s="10" cm="1">
        <f t="array" ref="B820">INDEX(DCC_results!B$17:B$1274,$A820)</f>
        <v>1.5253348586681925E-2</v>
      </c>
      <c r="C820" s="10" cm="1">
        <f t="array" ref="C820">INDEX(DCC_results!C$17:C$1274,$A820)</f>
        <v>7.71311204031222E-3</v>
      </c>
      <c r="D820" s="10">
        <f t="shared" ref="D820" si="4401">B820-B$2</f>
        <v>1.4507193649646217E-2</v>
      </c>
      <c r="E820" s="10">
        <f t="shared" ref="E820" si="4402">C820-C$2</f>
        <v>6.1101381600203609E-3</v>
      </c>
      <c r="F820" s="5">
        <f t="shared" ref="F820" si="4403">D820^2</f>
        <v>2.1045866758833553E-4</v>
      </c>
      <c r="G820" s="5">
        <f t="shared" ref="G820" si="4404">E820^2</f>
        <v>3.7333788334537003E-5</v>
      </c>
      <c r="H820" s="12">
        <f t="array" ref="H820:I821">(1-B$11-B$12)*F$4:G$5 + B$11*J818:K819 + B$12*H818:I819</f>
        <v>7.5233463555775298E-5</v>
      </c>
      <c r="I820" s="12">
        <v>7.9064710574342531E-5</v>
      </c>
      <c r="J820" s="12">
        <f t="array" ref="J820:K821">MMULT(TRANSPOSE(D818:E818),D818:E818)</f>
        <v>2.6169389367747519E-6</v>
      </c>
      <c r="K820" s="12">
        <v>-4.3498434157171962E-6</v>
      </c>
      <c r="L820" s="6">
        <f t="shared" ref="L820" si="4405">SQRT(H820)</f>
        <v>8.6737225892793753E-3</v>
      </c>
      <c r="M820" s="6">
        <f>0</f>
        <v>0</v>
      </c>
      <c r="N820" s="6">
        <f t="array" ref="N820:O821">MMULT(MMULT(MINVERSE(L820:M821),H820:I821),MINVERSE(L820:M821))</f>
        <v>0.99999999999999978</v>
      </c>
      <c r="O820" s="6">
        <v>0.63588260641643035</v>
      </c>
      <c r="P820" s="3">
        <f t="shared" ref="P820" si="4406">SQRT(B$3 + B$4*J818 + B$5*P818^2)</f>
        <v>1.0222681935696521E-2</v>
      </c>
      <c r="Q820" s="1">
        <f t="shared" ref="Q820" si="4407">Q818</f>
        <v>0</v>
      </c>
      <c r="R820" s="12">
        <f t="array" ref="R820:S821">MMULT(MMULT(P820:Q821,N820:O821),P820:Q821)</f>
        <v>1.0450322595841596E-4</v>
      </c>
      <c r="S820" s="12">
        <v>8.8545169473393774E-5</v>
      </c>
      <c r="T820" s="4" cm="1">
        <f t="array" ref="T820">-1/2*(IFERROR(2*LN(2*PI()) + LN(MDETERM(R820:S821)) + MMULT(MMULT(D820:E820,MINVERSE(R820:S821)),TRANSPOSE(D820:E820)),1000000000))</f>
        <v>6.1205960955863858</v>
      </c>
    </row>
    <row r="821" spans="1:20" x14ac:dyDescent="0.25">
      <c r="A821" s="9"/>
      <c r="B821" s="10"/>
      <c r="C821" s="10"/>
      <c r="D821" s="10"/>
      <c r="E821" s="10"/>
      <c r="F821" s="5"/>
      <c r="G821" s="5"/>
      <c r="H821" s="12">
        <v>7.9064710574342531E-5</v>
      </c>
      <c r="I821" s="12">
        <v>2.0549460452359004E-4</v>
      </c>
      <c r="J821" s="12">
        <v>-4.3498434157171962E-6</v>
      </c>
      <c r="K821" s="12">
        <v>7.2302557294583311E-6</v>
      </c>
      <c r="L821" s="6">
        <f>0</f>
        <v>0</v>
      </c>
      <c r="M821" s="6">
        <f t="shared" ref="M821" si="4408">SQRT(I821)</f>
        <v>1.4335082996745782E-2</v>
      </c>
      <c r="N821" s="6">
        <v>0.63588260641643046</v>
      </c>
      <c r="O821" s="6">
        <v>1</v>
      </c>
      <c r="P821" s="1">
        <f t="shared" ref="P821" si="4409">P819</f>
        <v>0</v>
      </c>
      <c r="Q821" s="3">
        <f t="shared" ref="Q821" si="4410">SQRT(C$3 + C$4*K819 + C$5*Q819^2)</f>
        <v>1.3621441804131549E-2</v>
      </c>
      <c r="R821" s="12">
        <v>8.8545169473393801E-5</v>
      </c>
      <c r="S821" s="12">
        <v>1.8554367682334255E-4</v>
      </c>
    </row>
    <row r="822" spans="1:20" x14ac:dyDescent="0.25">
      <c r="A822" s="13">
        <f t="shared" ref="A822" si="4411">A820+1</f>
        <v>404</v>
      </c>
      <c r="B822" s="10" cm="1">
        <f t="array" ref="B822">INDEX(DCC_results!B$17:B$1274,$A822)</f>
        <v>3.4086107328981097E-3</v>
      </c>
      <c r="C822" s="10" cm="1">
        <f t="array" ref="C822">INDEX(DCC_results!C$17:C$1274,$A822)</f>
        <v>3.1030616466691807E-3</v>
      </c>
      <c r="D822" s="10">
        <f t="shared" ref="D822" si="4412">B822-B$2</f>
        <v>2.6624557958624014E-3</v>
      </c>
      <c r="E822" s="10">
        <f t="shared" ref="E822" si="4413">C822-C$2</f>
        <v>1.5000877663773212E-3</v>
      </c>
      <c r="F822" s="5">
        <f t="shared" ref="F822" si="4414">D822^2</f>
        <v>7.0886708649212929E-6</v>
      </c>
      <c r="G822" s="5">
        <f t="shared" ref="G822" si="4415">E822^2</f>
        <v>2.2502633068349004E-6</v>
      </c>
      <c r="H822" s="12">
        <f t="array" ref="H822:I823">(1-B$11-B$12)*F$4:G$5 + B$11*J820:K821 + B$12*H820:I821</f>
        <v>6.6993525065485313E-5</v>
      </c>
      <c r="I822" s="12">
        <v>7.161310726066371E-5</v>
      </c>
      <c r="J822" s="12">
        <f t="array" ref="J822:K823">MMULT(TRANSPOSE(D820:E820),D820:E820)</f>
        <v>2.1045866758833553E-4</v>
      </c>
      <c r="K822" s="12">
        <v>8.8640957513508401E-5</v>
      </c>
      <c r="L822" s="6">
        <f t="shared" ref="L822" si="4416">SQRT(H822)</f>
        <v>8.1849572427402026E-3</v>
      </c>
      <c r="M822" s="6">
        <f>0</f>
        <v>0</v>
      </c>
      <c r="N822" s="6">
        <f t="array" ref="N822:O823">MMULT(MMULT(MINVERSE(L822:M823),H822:I823),MINVERSE(L822:M823))</f>
        <v>1.0000000000000002</v>
      </c>
      <c r="O822" s="6">
        <v>0.61983148736441651</v>
      </c>
      <c r="P822" s="3">
        <f t="shared" ref="P822" si="4417">SQRT(B$3 + B$4*J820 + B$5*P820^2)</f>
        <v>9.180376784535739E-3</v>
      </c>
      <c r="Q822" s="1">
        <f t="shared" ref="Q822" si="4418">Q820</f>
        <v>0</v>
      </c>
      <c r="R822" s="12">
        <f t="array" ref="R822:S823">MMULT(MMULT(P822:Q823,N822:O823),P822:Q823)</f>
        <v>8.4279317906042769E-5</v>
      </c>
      <c r="S822" s="12">
        <v>7.5293853227367406E-5</v>
      </c>
      <c r="T822" s="4" cm="1">
        <f t="array" ref="T822">-1/2*(IFERROR(2*LN(2*PI()) + LN(MDETERM(R822:S823)) + MMULT(MMULT(D822:E822,MINVERSE(R822:S823)),TRANSPOSE(D822:E822)),1000000000))</f>
        <v>7.3747029654915925</v>
      </c>
    </row>
    <row r="823" spans="1:20" x14ac:dyDescent="0.25">
      <c r="A823" s="9"/>
      <c r="B823" s="10"/>
      <c r="C823" s="10"/>
      <c r="D823" s="10"/>
      <c r="E823" s="10"/>
      <c r="F823" s="5"/>
      <c r="G823" s="5"/>
      <c r="H823" s="12">
        <v>7.161310726066371E-5</v>
      </c>
      <c r="I823" s="12">
        <v>1.9925303108700755E-4</v>
      </c>
      <c r="J823" s="12">
        <v>8.8640957513508401E-5</v>
      </c>
      <c r="K823" s="12">
        <v>3.7333788334537003E-5</v>
      </c>
      <c r="L823" s="6">
        <f>0</f>
        <v>0</v>
      </c>
      <c r="M823" s="6">
        <f t="shared" ref="M823" si="4419">SQRT(I823)</f>
        <v>1.4115701579695128E-2</v>
      </c>
      <c r="N823" s="6">
        <v>0.61983148736441651</v>
      </c>
      <c r="O823" s="6">
        <v>1</v>
      </c>
      <c r="P823" s="1">
        <f t="shared" ref="P823" si="4420">P821</f>
        <v>0</v>
      </c>
      <c r="Q823" s="3">
        <f t="shared" ref="Q823" si="4421">SQRT(C$3 + C$4*K821 + C$5*Q821^2)</f>
        <v>1.3231996656910355E-2</v>
      </c>
      <c r="R823" s="12">
        <v>7.5293853227367406E-5</v>
      </c>
      <c r="S823" s="12">
        <v>1.7508573552848681E-4</v>
      </c>
    </row>
    <row r="824" spans="1:20" x14ac:dyDescent="0.25">
      <c r="A824" s="13">
        <f t="shared" ref="A824" si="4422">A822+1</f>
        <v>405</v>
      </c>
      <c r="B824" s="10" cm="1">
        <f t="array" ref="B824">INDEX(DCC_results!B$17:B$1274,$A824)</f>
        <v>7.0093020644219628E-3</v>
      </c>
      <c r="C824" s="10" cm="1">
        <f t="array" ref="C824">INDEX(DCC_results!C$17:C$1274,$A824)</f>
        <v>4.5369765090956804E-3</v>
      </c>
      <c r="D824" s="10">
        <f t="shared" ref="D824" si="4423">B824-B$2</f>
        <v>6.2631471273862545E-3</v>
      </c>
      <c r="E824" s="10">
        <f t="shared" ref="E824" si="4424">C824-C$2</f>
        <v>2.9340026288038209E-3</v>
      </c>
      <c r="F824" s="5">
        <f t="shared" ref="F824" si="4425">D824^2</f>
        <v>3.9227011939286693E-5</v>
      </c>
      <c r="G824" s="5">
        <f t="shared" ref="G824" si="4426">E824^2</f>
        <v>8.6083714258277312E-6</v>
      </c>
      <c r="H824" s="12">
        <f t="array" ref="H824:I825">(1-B$11-B$12)*F$4:G$5 + B$11*J822:K823 + B$12*H822:I823</f>
        <v>7.7421961031977159E-5</v>
      </c>
      <c r="I824" s="12">
        <v>7.3728577042761348E-5</v>
      </c>
      <c r="J824" s="12">
        <f t="array" ref="J824:K825">MMULT(TRANSPOSE(D822:E822),D822:E822)</f>
        <v>7.0886708649212929E-6</v>
      </c>
      <c r="K824" s="12">
        <v>3.9939173678935825E-6</v>
      </c>
      <c r="L824" s="6">
        <f t="shared" ref="L824" si="4427">SQRT(H824)</f>
        <v>8.7989749989403395E-3</v>
      </c>
      <c r="M824" s="6">
        <f>0</f>
        <v>0</v>
      </c>
      <c r="N824" s="6">
        <f t="array" ref="N824:O825">MMULT(MMULT(MINVERSE(L824:M825),H824:I825),MINVERSE(L824:M825))</f>
        <v>1.0000000000000002</v>
      </c>
      <c r="O824" s="6">
        <v>0.59647447174061008</v>
      </c>
      <c r="P824" s="3">
        <f t="shared" ref="P824" si="4428">SQRT(B$3 + B$4*J822 + B$5*P822^2)</f>
        <v>1.0090578960630227E-2</v>
      </c>
      <c r="Q824" s="1">
        <f t="shared" ref="Q824" si="4429">Q822</f>
        <v>0</v>
      </c>
      <c r="R824" s="12">
        <f t="array" ref="R824:S825">MMULT(MMULT(P824:Q825,N824:O825),P824:Q825)</f>
        <v>1.0181978376071342E-4</v>
      </c>
      <c r="S824" s="12">
        <v>7.8404266787637057E-5</v>
      </c>
      <c r="T824" s="4" cm="1">
        <f t="array" ref="T824">-1/2*(IFERROR(2*LN(2*PI()) + LN(MDETERM(R824:S825)) + MMULT(MMULT(D824:E824,MINVERSE(R824:S825)),TRANSPOSE(D824:E824)),1000000000))</f>
        <v>7.1099482633275706</v>
      </c>
    </row>
    <row r="825" spans="1:20" x14ac:dyDescent="0.25">
      <c r="A825" s="9"/>
      <c r="B825" s="10"/>
      <c r="C825" s="10"/>
      <c r="D825" s="10"/>
      <c r="E825" s="10"/>
      <c r="F825" s="5"/>
      <c r="G825" s="5"/>
      <c r="H825" s="12">
        <v>7.3728577042761348E-5</v>
      </c>
      <c r="I825" s="12">
        <v>1.9734394894364217E-4</v>
      </c>
      <c r="J825" s="12">
        <v>3.9939173678935825E-6</v>
      </c>
      <c r="K825" s="12">
        <v>2.2502633068349004E-6</v>
      </c>
      <c r="L825" s="6">
        <f>0</f>
        <v>0</v>
      </c>
      <c r="M825" s="6">
        <f t="shared" ref="M825" si="4430">SQRT(I825)</f>
        <v>1.4047916177983202E-2</v>
      </c>
      <c r="N825" s="6">
        <v>0.59647447174061008</v>
      </c>
      <c r="O825" s="6">
        <v>0.99999999999999978</v>
      </c>
      <c r="P825" s="1">
        <f t="shared" ref="P825" si="4431">P823</f>
        <v>0</v>
      </c>
      <c r="Q825" s="3">
        <f t="shared" ref="Q825" si="4432">SQRT(C$3 + C$4*K823 + C$5*Q823^2)</f>
        <v>1.3026620206123673E-2</v>
      </c>
      <c r="R825" s="12">
        <v>7.8404266787637057E-5</v>
      </c>
      <c r="S825" s="12">
        <v>1.6969283399458952E-4</v>
      </c>
    </row>
    <row r="826" spans="1:20" x14ac:dyDescent="0.25">
      <c r="A826" s="13">
        <f t="shared" ref="A826" si="4433">A824+1</f>
        <v>406</v>
      </c>
      <c r="B826" s="10" cm="1">
        <f t="array" ref="B826">INDEX(DCC_results!B$17:B$1274,$A826)</f>
        <v>1.3474959807435738E-4</v>
      </c>
      <c r="C826" s="10" cm="1">
        <f t="array" ref="C826">INDEX(DCC_results!C$17:C$1274,$A826)</f>
        <v>-5.6456169164443848E-3</v>
      </c>
      <c r="D826" s="10">
        <f t="shared" ref="D826" si="4434">B826-B$2</f>
        <v>-6.1140533896135094E-4</v>
      </c>
      <c r="E826" s="10">
        <f t="shared" ref="E826" si="4435">C826-C$2</f>
        <v>-7.2485907967362439E-3</v>
      </c>
      <c r="F826" s="5">
        <f t="shared" ref="F826" si="4436">D826^2</f>
        <v>3.7381648851044441E-7</v>
      </c>
      <c r="G826" s="5">
        <f t="shared" ref="G826" si="4437">E826^2</f>
        <v>5.2542068538529377E-5</v>
      </c>
      <c r="H826" s="12">
        <f t="array" ref="H826:I827">(1-B$11-B$12)*F$4:G$5 + B$11*J824:K825 + B$12*H824:I825</f>
        <v>6.8820442026115358E-5</v>
      </c>
      <c r="I826" s="12">
        <v>6.8641201551982415E-5</v>
      </c>
      <c r="J826" s="12">
        <f t="array" ref="J826:K827">MMULT(TRANSPOSE(D824:E824),D824:E824)</f>
        <v>3.9227011939286693E-5</v>
      </c>
      <c r="K826" s="12">
        <v>1.8376090136336371E-5</v>
      </c>
      <c r="L826" s="6">
        <f t="shared" ref="L826" si="4438">SQRT(H826)</f>
        <v>8.2958087023577969E-3</v>
      </c>
      <c r="M826" s="6">
        <f>0</f>
        <v>0</v>
      </c>
      <c r="N826" s="6">
        <f t="array" ref="N826:O827">MMULT(MMULT(MINVERSE(L826:M827),H826:I827),MINVERSE(L826:M827))</f>
        <v>1</v>
      </c>
      <c r="O826" s="6">
        <v>0.59505347586033841</v>
      </c>
      <c r="P826" s="3">
        <f t="shared" ref="P826" si="4439">SQRT(B$3 + B$4*J824 + B$5*P824^2)</f>
        <v>9.1105550131957251E-3</v>
      </c>
      <c r="Q826" s="1">
        <f t="shared" ref="Q826" si="4440">Q824</f>
        <v>0</v>
      </c>
      <c r="R826" s="12">
        <f t="array" ref="R826:S827">MMULT(MMULT(P826:Q827,N826:O827),P826:Q827)</f>
        <v>8.300221264846576E-5</v>
      </c>
      <c r="S826" s="12">
        <v>6.9021204845635939E-5</v>
      </c>
      <c r="T826" s="4" cm="1">
        <f t="array" ref="T826">-1/2*(IFERROR(2*LN(2*PI()) + LN(MDETERM(R826:S827)) + MMULT(MMULT(D826:E826,MINVERSE(R826:S827)),TRANSPOSE(D826:E826)),1000000000))</f>
        <v>7.223452424127542</v>
      </c>
    </row>
    <row r="827" spans="1:20" x14ac:dyDescent="0.25">
      <c r="A827" s="9"/>
      <c r="B827" s="10"/>
      <c r="C827" s="10"/>
      <c r="D827" s="10"/>
      <c r="E827" s="10"/>
      <c r="F827" s="5"/>
      <c r="G827" s="5"/>
      <c r="H827" s="12">
        <v>6.8641201551982415E-5</v>
      </c>
      <c r="I827" s="12">
        <v>1.9334827593181546E-4</v>
      </c>
      <c r="J827" s="12">
        <v>1.8376090136336371E-5</v>
      </c>
      <c r="K827" s="12">
        <v>8.6083714258277312E-6</v>
      </c>
      <c r="L827" s="6">
        <f>0</f>
        <v>0</v>
      </c>
      <c r="M827" s="6">
        <f t="shared" ref="M827" si="4441">SQRT(I827)</f>
        <v>1.3904973064764112E-2</v>
      </c>
      <c r="N827" s="6">
        <v>0.59505347586033841</v>
      </c>
      <c r="O827" s="6">
        <v>1</v>
      </c>
      <c r="P827" s="1">
        <f t="shared" ref="P827" si="4442">P825</f>
        <v>0</v>
      </c>
      <c r="Q827" s="3">
        <f t="shared" ref="Q827" si="4443">SQRT(C$3 + C$4*K825 + C$5*Q825^2)</f>
        <v>1.2731562456041845E-2</v>
      </c>
      <c r="R827" s="12">
        <v>6.9021204845635939E-5</v>
      </c>
      <c r="S827" s="12">
        <v>1.6209268257209424E-4</v>
      </c>
    </row>
    <row r="828" spans="1:20" x14ac:dyDescent="0.25">
      <c r="A828" s="13">
        <f t="shared" ref="A828" si="4444">A826+1</f>
        <v>407</v>
      </c>
      <c r="B828" s="10" cm="1">
        <f t="array" ref="B828">INDEX(DCC_results!B$17:B$1274,$A828)</f>
        <v>5.2591721914301282E-3</v>
      </c>
      <c r="C828" s="10" cm="1">
        <f t="array" ref="C828">INDEX(DCC_results!C$17:C$1274,$A828)</f>
        <v>1.982033571506836E-2</v>
      </c>
      <c r="D828" s="10">
        <f t="shared" ref="D828" si="4445">B828-B$2</f>
        <v>4.5130172543944198E-3</v>
      </c>
      <c r="E828" s="10">
        <f t="shared" ref="E828" si="4446">C828-C$2</f>
        <v>1.8217361834776499E-2</v>
      </c>
      <c r="F828" s="5">
        <f t="shared" ref="F828" si="4447">D828^2</f>
        <v>2.0367324738461748E-5</v>
      </c>
      <c r="G828" s="5">
        <f t="shared" ref="G828" si="4448">E828^2</f>
        <v>3.318722722191714E-4</v>
      </c>
      <c r="H828" s="12">
        <f t="array" ref="H828:I829">(1-B$11-B$12)*F$4:G$5 + B$11*J826:K827 + B$12*H826:I827</f>
        <v>6.5469505461279487E-5</v>
      </c>
      <c r="I828" s="12">
        <v>6.6302940486536051E-5</v>
      </c>
      <c r="J828" s="12">
        <f t="array" ref="J828:K829">MMULT(TRANSPOSE(D826:E826),D826:E826)</f>
        <v>3.7381648851044441E-7</v>
      </c>
      <c r="K828" s="12">
        <v>4.4318271130706519E-6</v>
      </c>
      <c r="L828" s="6">
        <f t="shared" ref="L828" si="4449">SQRT(H828)</f>
        <v>8.0913228498978758E-3</v>
      </c>
      <c r="M828" s="6">
        <f>0</f>
        <v>0</v>
      </c>
      <c r="N828" s="6">
        <f t="array" ref="N828:O829">MMULT(MMULT(MINVERSE(L828:M829),H828:I829),MINVERSE(L828:M829))</f>
        <v>1</v>
      </c>
      <c r="O828" s="6">
        <v>0.59271676287527864</v>
      </c>
      <c r="P828" s="3">
        <f t="shared" ref="P828" si="4450">SQRT(B$3 + B$4*J826 + B$5*P826^2)</f>
        <v>8.6121013479700439E-3</v>
      </c>
      <c r="Q828" s="1">
        <f t="shared" ref="Q828" si="4451">Q826</f>
        <v>0</v>
      </c>
      <c r="R828" s="12">
        <f t="array" ref="R828:S829">MMULT(MMULT(P828:Q829,N828:O829),P828:Q829)</f>
        <v>7.4168289627707449E-5</v>
      </c>
      <c r="S828" s="12">
        <v>6.3897634727967927E-5</v>
      </c>
      <c r="T828" s="4" cm="1">
        <f t="array" ref="T828">-1/2*(IFERROR(2*LN(2*PI()) + LN(MDETERM(R828:S829)) + MMULT(MMULT(D828:E828,MINVERSE(R828:S829)),TRANSPOSE(D828:E828)),1000000000))</f>
        <v>6.3663953792637979</v>
      </c>
    </row>
    <row r="829" spans="1:20" x14ac:dyDescent="0.25">
      <c r="A829" s="9"/>
      <c r="B829" s="10"/>
      <c r="C829" s="10"/>
      <c r="D829" s="10"/>
      <c r="E829" s="10"/>
      <c r="F829" s="5"/>
      <c r="G829" s="5"/>
      <c r="H829" s="12">
        <v>6.6302940486536051E-5</v>
      </c>
      <c r="I829" s="12">
        <v>1.9113142546227089E-4</v>
      </c>
      <c r="J829" s="12">
        <v>4.4318271130706519E-6</v>
      </c>
      <c r="K829" s="12">
        <v>5.2542068538529377E-5</v>
      </c>
      <c r="L829" s="6">
        <f>0</f>
        <v>0</v>
      </c>
      <c r="M829" s="6">
        <f t="shared" ref="M829" si="4452">SQRT(I829)</f>
        <v>1.3825028949780572E-2</v>
      </c>
      <c r="N829" s="6">
        <v>0.59271676287527875</v>
      </c>
      <c r="O829" s="6">
        <v>1</v>
      </c>
      <c r="P829" s="1">
        <f t="shared" ref="P829" si="4453">P827</f>
        <v>0</v>
      </c>
      <c r="Q829" s="3">
        <f t="shared" ref="Q829" si="4454">SQRT(C$3 + C$4*K827 + C$5*Q827^2)</f>
        <v>1.2517812452807817E-2</v>
      </c>
      <c r="R829" s="12">
        <v>6.3897634727967941E-5</v>
      </c>
      <c r="S829" s="12">
        <v>1.5669562860367046E-4</v>
      </c>
    </row>
    <row r="830" spans="1:20" x14ac:dyDescent="0.25">
      <c r="A830" s="13">
        <f t="shared" ref="A830" si="4455">A828+1</f>
        <v>408</v>
      </c>
      <c r="B830" s="10" cm="1">
        <f t="array" ref="B830">INDEX(DCC_results!B$17:B$1274,$A830)</f>
        <v>-9.2894280762578774E-4</v>
      </c>
      <c r="C830" s="10" cm="1">
        <f t="array" ref="C830">INDEX(DCC_results!C$17:C$1274,$A830)</f>
        <v>-1.0122482032604019E-4</v>
      </c>
      <c r="D830" s="10">
        <f t="shared" ref="D830" si="4456">B830-B$2</f>
        <v>-1.6750977446614961E-3</v>
      </c>
      <c r="E830" s="10">
        <f t="shared" ref="E830" si="4457">C830-C$2</f>
        <v>-1.7041987006178997E-3</v>
      </c>
      <c r="F830" s="5">
        <f t="shared" ref="F830" si="4458">D830^2</f>
        <v>2.8059524541700304E-6</v>
      </c>
      <c r="G830" s="5">
        <f t="shared" ref="G830" si="4459">E830^2</f>
        <v>2.904293211187738E-6</v>
      </c>
      <c r="H830" s="12">
        <f t="array" ref="H830:I831">(1-B$11-B$12)*F$4:G$5 + B$11*J828:K829 + B$12*H828:I829</f>
        <v>6.0206761436302112E-5</v>
      </c>
      <c r="I830" s="12">
        <v>6.3644906006810674E-5</v>
      </c>
      <c r="J830" s="12">
        <f t="array" ref="J830:K831">MMULT(TRANSPOSE(D828:E828),D828:E828)</f>
        <v>2.0367324738461748E-5</v>
      </c>
      <c r="K830" s="12">
        <v>8.2215268289892728E-5</v>
      </c>
      <c r="L830" s="6">
        <f t="shared" ref="L830" si="4460">SQRT(H830)</f>
        <v>7.7593016075096673E-3</v>
      </c>
      <c r="M830" s="6">
        <f>0</f>
        <v>0</v>
      </c>
      <c r="N830" s="6">
        <f t="array" ref="N830:O831">MMULT(MMULT(MINVERSE(L830:M831),H830:I831),MINVERSE(L830:M831))</f>
        <v>1.0000000000000002</v>
      </c>
      <c r="O830" s="6">
        <v>0.59040039285585288</v>
      </c>
      <c r="P830" s="3">
        <f t="shared" ref="P830" si="4461">SQRT(B$3 + B$4*J828 + B$5*P828^2)</f>
        <v>7.8489876667197679E-3</v>
      </c>
      <c r="Q830" s="1">
        <f t="shared" ref="Q830" si="4462">Q828</f>
        <v>0</v>
      </c>
      <c r="R830" s="12">
        <f t="array" ref="R830:S831">MMULT(MMULT(P830:Q831,N830:O831),P830:Q831)</f>
        <v>6.1606607392319037E-5</v>
      </c>
      <c r="S830" s="12">
        <v>5.7993511907572767E-5</v>
      </c>
      <c r="T830" s="4" cm="1">
        <f t="array" ref="T830">-1/2*(IFERROR(2*LN(2*PI()) + LN(MDETERM(R830:S831)) + MMULT(MMULT(D830:E830,MINVERSE(R830:S831)),TRANSPOSE(D830:E830)),1000000000))</f>
        <v>7.5817900745846423</v>
      </c>
    </row>
    <row r="831" spans="1:20" x14ac:dyDescent="0.25">
      <c r="A831" s="9"/>
      <c r="B831" s="10"/>
      <c r="C831" s="10"/>
      <c r="D831" s="10"/>
      <c r="E831" s="10"/>
      <c r="F831" s="5"/>
      <c r="G831" s="5"/>
      <c r="H831" s="12">
        <v>6.3644906006810674E-5</v>
      </c>
      <c r="I831" s="12">
        <v>1.9301397571727495E-4</v>
      </c>
      <c r="J831" s="12">
        <v>8.2215268289892728E-5</v>
      </c>
      <c r="K831" s="12">
        <v>3.318722722191714E-4</v>
      </c>
      <c r="L831" s="6">
        <f>0</f>
        <v>0</v>
      </c>
      <c r="M831" s="6">
        <f t="shared" ref="M831" si="4463">SQRT(I831)</f>
        <v>1.3892946977415372E-2</v>
      </c>
      <c r="N831" s="6">
        <v>0.59040039285585288</v>
      </c>
      <c r="O831" s="6">
        <v>1.0000000000000004</v>
      </c>
      <c r="P831" s="1">
        <f t="shared" ref="P831" si="4464">P829</f>
        <v>0</v>
      </c>
      <c r="Q831" s="3">
        <f t="shared" ref="Q831" si="4465">SQRT(C$3 + C$4*K829 + C$5*Q829^2)</f>
        <v>1.251466200204749E-2</v>
      </c>
      <c r="R831" s="12">
        <v>5.7993511907572774E-5</v>
      </c>
      <c r="S831" s="12">
        <v>1.5661676502549135E-4</v>
      </c>
    </row>
    <row r="832" spans="1:20" x14ac:dyDescent="0.25">
      <c r="A832" s="13">
        <f t="shared" ref="A832" si="4466">A830+1</f>
        <v>409</v>
      </c>
      <c r="B832" s="10" cm="1">
        <f t="array" ref="B832">INDEX(DCC_results!B$17:B$1274,$A832)</f>
        <v>2.3823401519147414E-3</v>
      </c>
      <c r="C832" s="10" cm="1">
        <f t="array" ref="C832">INDEX(DCC_results!C$17:C$1274,$A832)</f>
        <v>1.0629682121886974E-2</v>
      </c>
      <c r="D832" s="10">
        <f t="shared" ref="D832" si="4467">B832-B$2</f>
        <v>1.636185214879033E-3</v>
      </c>
      <c r="E832" s="10">
        <f t="shared" ref="E832" si="4468">C832-C$2</f>
        <v>9.026708241595115E-3</v>
      </c>
      <c r="F832" s="5">
        <f t="shared" ref="F832" si="4469">D832^2</f>
        <v>2.6771020573887474E-6</v>
      </c>
      <c r="G832" s="5">
        <f t="shared" ref="G832" si="4470">E832^2</f>
        <v>8.1481461678881175E-5</v>
      </c>
      <c r="H832" s="12">
        <f t="array" ref="H832:I833">(1-B$11-B$12)*F$4:G$5 + B$11*J830:K831 + B$12*H830:I831</f>
        <v>5.8181949565787753E-5</v>
      </c>
      <c r="I832" s="12">
        <v>6.7836051916283805E-5</v>
      </c>
      <c r="J832" s="12">
        <f t="array" ref="J832:K833">MMULT(TRANSPOSE(D830:E830),D830:E830)</f>
        <v>2.8059524541700304E-6</v>
      </c>
      <c r="K832" s="12">
        <v>2.8546993998600959E-6</v>
      </c>
      <c r="L832" s="6">
        <f t="shared" ref="L832" si="4471">SQRT(H832)</f>
        <v>7.627709326251739E-3</v>
      </c>
      <c r="M832" s="6">
        <f>0</f>
        <v>0</v>
      </c>
      <c r="N832" s="6">
        <f t="array" ref="N832:O833">MMULT(MMULT(MINVERSE(L832:M833),H832:I833),MINVERSE(L832:M833))</f>
        <v>0.99999999999999989</v>
      </c>
      <c r="O832" s="6">
        <v>0.60538918542620979</v>
      </c>
      <c r="P832" s="3">
        <f t="shared" ref="P832" si="4472">SQRT(B$3 + B$4*J830 + B$5*P830^2)</f>
        <v>7.4486030674492578E-3</v>
      </c>
      <c r="Q832" s="1">
        <f t="shared" ref="Q832" si="4473">Q830</f>
        <v>0</v>
      </c>
      <c r="R832" s="12">
        <f t="array" ref="R832:S833">MMULT(MMULT(P832:Q833,N832:O833),P832:Q833)</f>
        <v>5.5481687656414483E-5</v>
      </c>
      <c r="S832" s="12">
        <v>6.1026431410791844E-5</v>
      </c>
      <c r="T832" s="4" cm="1">
        <f t="array" ref="T832">-1/2*(IFERROR(2*LN(2*PI()) + LN(MDETERM(R832:S833)) + MMULT(MMULT(D832:E832,MINVERSE(R832:S833)),TRANSPOSE(D832:E832)),1000000000))</f>
        <v>7.3434897186844275</v>
      </c>
    </row>
    <row r="833" spans="1:20" x14ac:dyDescent="0.25">
      <c r="A833" s="9"/>
      <c r="B833" s="10"/>
      <c r="C833" s="10"/>
      <c r="D833" s="10"/>
      <c r="E833" s="10"/>
      <c r="F833" s="5"/>
      <c r="G833" s="5"/>
      <c r="H833" s="12">
        <v>6.7836051916283805E-5</v>
      </c>
      <c r="I833" s="12">
        <v>2.1580601296407933E-4</v>
      </c>
      <c r="J833" s="12">
        <v>2.8546993998600959E-6</v>
      </c>
      <c r="K833" s="12">
        <v>2.904293211187738E-6</v>
      </c>
      <c r="L833" s="6">
        <f>0</f>
        <v>0</v>
      </c>
      <c r="M833" s="6">
        <f t="shared" ref="M833" si="4474">SQRT(I833)</f>
        <v>1.4690337401301556E-2</v>
      </c>
      <c r="N833" s="6">
        <v>0.6053891854262099</v>
      </c>
      <c r="O833" s="6">
        <v>1</v>
      </c>
      <c r="P833" s="1">
        <f t="shared" ref="P833" si="4475">P831</f>
        <v>0</v>
      </c>
      <c r="Q833" s="3">
        <f t="shared" ref="Q833" si="4476">SQRT(C$3 + C$4*K831 + C$5*Q831^2)</f>
        <v>1.3533448816319448E-2</v>
      </c>
      <c r="R833" s="12">
        <v>6.1026431410791851E-5</v>
      </c>
      <c r="S833" s="12">
        <v>1.8315423686393826E-4</v>
      </c>
    </row>
    <row r="834" spans="1:20" x14ac:dyDescent="0.25">
      <c r="A834" s="13">
        <f t="shared" ref="A834" si="4477">A832+1</f>
        <v>410</v>
      </c>
      <c r="B834" s="10" cm="1">
        <f t="array" ref="B834">INDEX(DCC_results!B$17:B$1274,$A834)</f>
        <v>-1.4352366756040791E-3</v>
      </c>
      <c r="C834" s="10" cm="1">
        <f t="array" ref="C834">INDEX(DCC_results!C$17:C$1274,$A834)</f>
        <v>4.0072122608436622E-4</v>
      </c>
      <c r="D834" s="10">
        <f t="shared" ref="D834" si="4478">B834-B$2</f>
        <v>-2.1813916126397874E-3</v>
      </c>
      <c r="E834" s="10">
        <f t="shared" ref="E834" si="4479">C834-C$2</f>
        <v>-1.2022526542074933E-3</v>
      </c>
      <c r="F834" s="5">
        <f t="shared" ref="F834" si="4480">D834^2</f>
        <v>4.7584693676952122E-6</v>
      </c>
      <c r="G834" s="5">
        <f t="shared" ref="G834" si="4481">E834^2</f>
        <v>1.4454114445489624E-6</v>
      </c>
      <c r="H834" s="12">
        <f t="array" ref="H834:I835">(1-B$11-B$12)*F$4:G$5 + B$11*J832:K833 + B$12*H832:I833</f>
        <v>5.5457615267786461E-5</v>
      </c>
      <c r="I834" s="12">
        <v>6.4561929120328994E-5</v>
      </c>
      <c r="J834" s="12">
        <f t="array" ref="J834:K835">MMULT(TRANSPOSE(D832:E832),D832:E832)</f>
        <v>2.6771020573887474E-6</v>
      </c>
      <c r="K834" s="12">
        <v>1.4769366563924641E-5</v>
      </c>
      <c r="L834" s="6">
        <f t="shared" ref="L834" si="4482">SQRT(H834)</f>
        <v>7.4469869925887786E-3</v>
      </c>
      <c r="M834" s="6">
        <f>0</f>
        <v>0</v>
      </c>
      <c r="N834" s="6">
        <f t="array" ref="N834:O835">MMULT(MMULT(MINVERSE(L834:M835),H834:I835),MINVERSE(L834:M835))</f>
        <v>1</v>
      </c>
      <c r="O834" s="6">
        <v>0.60417515873894567</v>
      </c>
      <c r="P834" s="3">
        <f t="shared" ref="P834" si="4483">SQRT(B$3 + B$4*J832 + B$5*P832^2)</f>
        <v>6.9451399819592113E-3</v>
      </c>
      <c r="Q834" s="1">
        <f t="shared" ref="Q834" si="4484">Q832</f>
        <v>0</v>
      </c>
      <c r="R834" s="12">
        <f t="array" ref="R834:S835">MMULT(MMULT(P834:Q835,N834:O835),P834:Q835)</f>
        <v>4.8234969369008396E-5</v>
      </c>
      <c r="S834" s="12">
        <v>5.515678452195067E-5</v>
      </c>
      <c r="T834" s="4" cm="1">
        <f t="array" ref="T834">-1/2*(IFERROR(2*LN(2*PI()) + LN(MDETERM(R834:S835)) + MMULT(MMULT(D834:E834,MINVERSE(R834:S835)),TRANSPOSE(D834:E834)),1000000000))</f>
        <v>7.6337142407359098</v>
      </c>
    </row>
    <row r="835" spans="1:20" x14ac:dyDescent="0.25">
      <c r="A835" s="9"/>
      <c r="B835" s="10"/>
      <c r="C835" s="10"/>
      <c r="D835" s="10"/>
      <c r="E835" s="10"/>
      <c r="F835" s="5"/>
      <c r="G835" s="5"/>
      <c r="H835" s="12">
        <v>6.4561929120328994E-5</v>
      </c>
      <c r="I835" s="12">
        <v>2.0590461330641713E-4</v>
      </c>
      <c r="J835" s="12">
        <v>1.4769366563924641E-5</v>
      </c>
      <c r="K835" s="12">
        <v>8.1481461678881175E-5</v>
      </c>
      <c r="L835" s="6">
        <f>0</f>
        <v>0</v>
      </c>
      <c r="M835" s="6">
        <f t="shared" ref="M835" si="4485">SQRT(I835)</f>
        <v>1.4349376756724213E-2</v>
      </c>
      <c r="N835" s="6">
        <v>0.60417515873894578</v>
      </c>
      <c r="O835" s="6">
        <v>1.0000000000000002</v>
      </c>
      <c r="P835" s="1">
        <f t="shared" ref="P835" si="4486">P833</f>
        <v>0</v>
      </c>
      <c r="Q835" s="3">
        <f t="shared" ref="Q835" si="4487">SQRT(C$3 + C$4*K833 + C$5*Q833^2)</f>
        <v>1.3144832964548969E-2</v>
      </c>
      <c r="R835" s="12">
        <v>5.5156784521950684E-5</v>
      </c>
      <c r="S835" s="12">
        <v>1.7278663366589327E-4</v>
      </c>
    </row>
    <row r="836" spans="1:20" x14ac:dyDescent="0.25">
      <c r="A836" s="13">
        <f t="shared" ref="A836" si="4488">A834+1</f>
        <v>411</v>
      </c>
      <c r="B836" s="10" cm="1">
        <f t="array" ref="B836">INDEX(DCC_results!B$17:B$1274,$A836)</f>
        <v>4.2703047444747622E-3</v>
      </c>
      <c r="C836" s="10" cm="1">
        <f t="array" ref="C836">INDEX(DCC_results!C$17:C$1274,$A836)</f>
        <v>9.0113143481995728E-4</v>
      </c>
      <c r="D836" s="10">
        <f t="shared" ref="D836" si="4489">B836-B$2</f>
        <v>3.5241498074390538E-3</v>
      </c>
      <c r="E836" s="10">
        <f t="shared" ref="E836" si="4490">C836-C$2</f>
        <v>-7.0184244547190225E-4</v>
      </c>
      <c r="F836" s="5">
        <f t="shared" ref="F836" si="4491">D836^2</f>
        <v>1.241963186527272E-5</v>
      </c>
      <c r="G836" s="5">
        <f t="shared" ref="G836" si="4492">E836^2</f>
        <v>4.9258281826598008E-7</v>
      </c>
      <c r="H836" s="12">
        <f t="array" ref="H836:I837">(1-B$11-B$12)*F$4:G$5 + B$11*J834:K835 + B$12*H834:I835</f>
        <v>5.3602261977584197E-5</v>
      </c>
      <c r="I836" s="12">
        <v>6.3261869284084198E-5</v>
      </c>
      <c r="J836" s="12">
        <f t="array" ref="J836:K837">MMULT(TRANSPOSE(D834:E834),D834:E834)</f>
        <v>4.7584693676952122E-6</v>
      </c>
      <c r="K836" s="12">
        <v>2.6225838561621483E-6</v>
      </c>
      <c r="L836" s="6">
        <f t="shared" ref="L836" si="4493">SQRT(H836)</f>
        <v>7.3213565667562047E-3</v>
      </c>
      <c r="M836" s="6">
        <f>0</f>
        <v>0</v>
      </c>
      <c r="N836" s="6">
        <f t="array" ref="N836:O837">MMULT(MMULT(MINVERSE(L836:M837),H836:I837),MINVERSE(L836:M837))</f>
        <v>0.99999999999999989</v>
      </c>
      <c r="O836" s="6">
        <v>0.60312664997338938</v>
      </c>
      <c r="P836" s="3">
        <f t="shared" ref="P836" si="4494">SQRT(B$3 + B$4*J834 + B$5*P834^2)</f>
        <v>6.5484482134720362E-3</v>
      </c>
      <c r="Q836" s="1">
        <f t="shared" ref="Q836" si="4495">Q834</f>
        <v>0</v>
      </c>
      <c r="R836" s="12">
        <f t="array" ref="R836:S837">MMULT(MMULT(P836:Q837,N836:O837),P836:Q837)</f>
        <v>4.2882174004525097E-5</v>
      </c>
      <c r="S836" s="12">
        <v>5.1809985675102002E-5</v>
      </c>
      <c r="T836" s="4" cm="1">
        <f t="array" ref="T836">-1/2*(IFERROR(2*LN(2*PI()) + LN(MDETERM(R836:S837)) + MMULT(MMULT(D836:E836,MINVERSE(R836:S837)),TRANSPOSE(D836:E836)),1000000000))</f>
        <v>7.4933641998384886</v>
      </c>
    </row>
    <row r="837" spans="1:20" x14ac:dyDescent="0.25">
      <c r="A837" s="9"/>
      <c r="B837" s="10"/>
      <c r="C837" s="10"/>
      <c r="D837" s="10"/>
      <c r="E837" s="10"/>
      <c r="F837" s="5"/>
      <c r="G837" s="5"/>
      <c r="H837" s="12">
        <v>6.3261869284084198E-5</v>
      </c>
      <c r="I837" s="12">
        <v>2.0525034053324399E-4</v>
      </c>
      <c r="J837" s="12">
        <v>2.6225838561621483E-6</v>
      </c>
      <c r="K837" s="12">
        <v>1.4454114445489624E-6</v>
      </c>
      <c r="L837" s="6">
        <f>0</f>
        <v>0</v>
      </c>
      <c r="M837" s="6">
        <f t="shared" ref="M837" si="4496">SQRT(I837)</f>
        <v>1.4326560666581634E-2</v>
      </c>
      <c r="N837" s="6">
        <v>0.60312664997338949</v>
      </c>
      <c r="O837" s="6">
        <v>1</v>
      </c>
      <c r="P837" s="1">
        <f t="shared" ref="P837" si="4497">P835</f>
        <v>0</v>
      </c>
      <c r="Q837" s="3">
        <f t="shared" ref="Q837" si="4498">SQRT(C$3 + C$4*K835 + C$5*Q835^2)</f>
        <v>1.3117967664781632E-2</v>
      </c>
      <c r="R837" s="12">
        <v>5.1809985675102009E-5</v>
      </c>
      <c r="S837" s="12">
        <v>1.7208107565425647E-4</v>
      </c>
    </row>
    <row r="838" spans="1:20" x14ac:dyDescent="0.25">
      <c r="A838" s="13">
        <f t="shared" ref="A838" si="4499">A836+1</f>
        <v>412</v>
      </c>
      <c r="B838" s="10" cm="1">
        <f t="array" ref="B838">INDEX(DCC_results!B$17:B$1274,$A838)</f>
        <v>-3.6124840084306165E-3</v>
      </c>
      <c r="C838" s="10" cm="1">
        <f t="array" ref="C838">INDEX(DCC_results!C$17:C$1274,$A838)</f>
        <v>-5.3021208483392535E-3</v>
      </c>
      <c r="D838" s="10">
        <f t="shared" ref="D838" si="4500">B838-B$2</f>
        <v>-4.3586389454663248E-3</v>
      </c>
      <c r="E838" s="10">
        <f t="shared" ref="E838" si="4501">C838-C$2</f>
        <v>-6.9050947286311126E-3</v>
      </c>
      <c r="F838" s="5">
        <f t="shared" ref="F838" si="4502">D838^2</f>
        <v>1.8997733456935796E-5</v>
      </c>
      <c r="G838" s="5">
        <f t="shared" ref="G838" si="4503">E838^2</f>
        <v>4.7680333211369179E-5</v>
      </c>
      <c r="H838" s="12">
        <f t="array" ref="H838:I839">(1-B$11-B$12)*F$4:G$5 + B$11*J836:K837 + B$12*H836:I837</f>
        <v>5.2505798106819734E-5</v>
      </c>
      <c r="I838" s="12">
        <v>6.1445558571879267E-5</v>
      </c>
      <c r="J838" s="12">
        <f t="array" ref="J838:K839">MMULT(TRANSPOSE(D836:E836),D836:E836)</f>
        <v>1.241963186527272E-5</v>
      </c>
      <c r="K838" s="12">
        <v>-2.4733979190623591E-6</v>
      </c>
      <c r="L838" s="6">
        <f t="shared" ref="L838" si="4504">SQRT(H838)</f>
        <v>7.2460884694309198E-3</v>
      </c>
      <c r="M838" s="6">
        <f>0</f>
        <v>0</v>
      </c>
      <c r="N838" s="6">
        <f t="array" ref="N838:O839">MMULT(MMULT(MINVERSE(L838:M839),H838:I839),MINVERSE(L838:M839))</f>
        <v>1</v>
      </c>
      <c r="O838" s="6">
        <v>0.60166031292865618</v>
      </c>
      <c r="P838" s="3">
        <f t="shared" ref="P838" si="4505">SQRT(B$3 + B$4*J836 + B$5*P836^2)</f>
        <v>6.2664074022954997E-3</v>
      </c>
      <c r="Q838" s="1">
        <f t="shared" ref="Q838" si="4506">Q836</f>
        <v>0</v>
      </c>
      <c r="R838" s="12">
        <f t="array" ref="R838:S839">MMULT(MMULT(P838:Q839,N838:O839),P838:Q839)</f>
        <v>3.9267861731543831E-5</v>
      </c>
      <c r="S838" s="12">
        <v>4.8268349053493641E-5</v>
      </c>
      <c r="T838" s="4" cm="1">
        <f t="array" ref="T838">-1/2*(IFERROR(2*LN(2*PI()) + LN(MDETERM(R838:S839)) + MMULT(MMULT(D838:E838,MINVERSE(R838:S839)),TRANSPOSE(D838:E838)),1000000000))</f>
        <v>7.5641513001526173</v>
      </c>
    </row>
    <row r="839" spans="1:20" x14ac:dyDescent="0.25">
      <c r="A839" s="9"/>
      <c r="B839" s="10"/>
      <c r="C839" s="10"/>
      <c r="D839" s="10"/>
      <c r="E839" s="10"/>
      <c r="F839" s="5"/>
      <c r="G839" s="5"/>
      <c r="H839" s="12">
        <v>6.1445558571879267E-5</v>
      </c>
      <c r="I839" s="12">
        <v>1.9864196298939536E-4</v>
      </c>
      <c r="J839" s="12">
        <v>-2.4733979190623591E-6</v>
      </c>
      <c r="K839" s="12">
        <v>4.9258281826598008E-7</v>
      </c>
      <c r="L839" s="6">
        <f>0</f>
        <v>0</v>
      </c>
      <c r="M839" s="6">
        <f t="shared" ref="M839" si="4507">SQRT(I839)</f>
        <v>1.4094039981119515E-2</v>
      </c>
      <c r="N839" s="6">
        <v>0.60166031292865607</v>
      </c>
      <c r="O839" s="6">
        <v>1</v>
      </c>
      <c r="P839" s="1">
        <f t="shared" ref="P839" si="4508">P837</f>
        <v>0</v>
      </c>
      <c r="Q839" s="3">
        <f t="shared" ref="Q839" si="4509">SQRT(C$3 + C$4*K837 + C$5*Q837^2)</f>
        <v>1.2802431266541481E-2</v>
      </c>
      <c r="R839" s="12">
        <v>4.8268349053493635E-5</v>
      </c>
      <c r="S839" s="12">
        <v>1.6390224633451892E-4</v>
      </c>
    </row>
    <row r="840" spans="1:20" x14ac:dyDescent="0.25">
      <c r="A840" s="13">
        <f t="shared" ref="A840" si="4510">A838+1</f>
        <v>413</v>
      </c>
      <c r="B840" s="10" cm="1">
        <f t="array" ref="B840">INDEX(DCC_results!B$17:B$1274,$A840)</f>
        <v>4.5539149350859454E-3</v>
      </c>
      <c r="C840" s="10" cm="1">
        <f t="array" ref="C840">INDEX(DCC_results!C$17:C$1274,$A840)</f>
        <v>-7.7441013778538625E-3</v>
      </c>
      <c r="D840" s="10">
        <f t="shared" ref="D840" si="4511">B840-B$2</f>
        <v>3.807759998050237E-3</v>
      </c>
      <c r="E840" s="10">
        <f t="shared" ref="E840" si="4512">C840-C$2</f>
        <v>-9.3470752581457216E-3</v>
      </c>
      <c r="F840" s="5">
        <f t="shared" ref="F840" si="4513">D840^2</f>
        <v>1.449903620275154E-5</v>
      </c>
      <c r="G840" s="5">
        <f t="shared" ref="G840" si="4514">E840^2</f>
        <v>8.7367815881439915E-5</v>
      </c>
      <c r="H840" s="12">
        <f t="array" ref="H840:I841">(1-B$11-B$12)*F$4:G$5 + B$11*J838:K839 + B$12*H838:I839</f>
        <v>5.2353207832288873E-5</v>
      </c>
      <c r="I840" s="12">
        <v>5.9822669987131649E-5</v>
      </c>
      <c r="J840" s="12">
        <f t="array" ref="J840:K841">MMULT(TRANSPOSE(D838:E838),D838:E838)</f>
        <v>1.8997733456935796E-5</v>
      </c>
      <c r="K840" s="12">
        <v>3.0096814806345792E-5</v>
      </c>
      <c r="L840" s="6">
        <f t="shared" ref="L840" si="4515">SQRT(H840)</f>
        <v>7.2355516605362496E-3</v>
      </c>
      <c r="M840" s="6">
        <f>0</f>
        <v>0</v>
      </c>
      <c r="N840" s="6">
        <f t="array" ref="N840:O841">MMULT(MMULT(MINVERSE(L840:M841),H840:I841),MINVERSE(L840:M841))</f>
        <v>0.99999999999999967</v>
      </c>
      <c r="O840" s="6">
        <v>0.5934582484199612</v>
      </c>
      <c r="P840" s="3">
        <f t="shared" ref="P840" si="4516">SQRT(B$3 + B$4*J838 + B$5*P838^2)</f>
        <v>6.1484382900875885E-3</v>
      </c>
      <c r="Q840" s="1">
        <f t="shared" ref="Q840" si="4517">Q838</f>
        <v>0</v>
      </c>
      <c r="R840" s="12">
        <f t="array" ref="R840:S841">MMULT(MMULT(P840:Q841,N840:O841),P840:Q841)</f>
        <v>3.7803293407015179E-5</v>
      </c>
      <c r="S840" s="12">
        <v>4.5771070355140665E-5</v>
      </c>
      <c r="T840" s="4" cm="1">
        <f t="array" ref="T840">-1/2*(IFERROR(2*LN(2*PI()) + LN(MDETERM(R840:S841)) + MMULT(MMULT(D840:E840,MINVERSE(R840:S841)),TRANSPOSE(D840:E840)),1000000000))</f>
        <v>6.7019383007944056</v>
      </c>
    </row>
    <row r="841" spans="1:20" x14ac:dyDescent="0.25">
      <c r="A841" s="9"/>
      <c r="B841" s="10"/>
      <c r="C841" s="10"/>
      <c r="D841" s="10"/>
      <c r="E841" s="10"/>
      <c r="F841" s="5"/>
      <c r="G841" s="5"/>
      <c r="H841" s="12">
        <v>5.9822669987131649E-5</v>
      </c>
      <c r="I841" s="12">
        <v>1.9409213920284173E-4</v>
      </c>
      <c r="J841" s="12">
        <v>3.0096814806345792E-5</v>
      </c>
      <c r="K841" s="12">
        <v>4.7680333211369179E-5</v>
      </c>
      <c r="L841" s="6">
        <f>0</f>
        <v>0</v>
      </c>
      <c r="M841" s="6">
        <f t="shared" ref="M841" si="4518">SQRT(I841)</f>
        <v>1.3931695489165764E-2</v>
      </c>
      <c r="N841" s="6">
        <v>0.59345824841996131</v>
      </c>
      <c r="O841" s="6">
        <v>0.99999999999999989</v>
      </c>
      <c r="P841" s="1">
        <f t="shared" ref="P841" si="4519">P839</f>
        <v>0</v>
      </c>
      <c r="Q841" s="3">
        <f t="shared" ref="Q841" si="4520">SQRT(C$3 + C$4*K839 + C$5*Q839^2)</f>
        <v>1.2544000988210085E-2</v>
      </c>
      <c r="R841" s="12">
        <v>4.5771070355140672E-5</v>
      </c>
      <c r="S841" s="12">
        <v>1.5735196079221555E-4</v>
      </c>
    </row>
    <row r="842" spans="1:20" x14ac:dyDescent="0.25">
      <c r="A842" s="13">
        <f t="shared" ref="A842" si="4521">A840+1</f>
        <v>414</v>
      </c>
      <c r="B842" s="10" cm="1">
        <f t="array" ref="B842">INDEX(DCC_results!B$17:B$1274,$A842)</f>
        <v>-3.0114527155947757E-3</v>
      </c>
      <c r="C842" s="10" cm="1">
        <f t="array" ref="C842">INDEX(DCC_results!C$17:C$1274,$A842)</f>
        <v>-1.3379362928061522E-2</v>
      </c>
      <c r="D842" s="10">
        <f t="shared" ref="D842" si="4522">B842-B$2</f>
        <v>-3.757607652630484E-3</v>
      </c>
      <c r="E842" s="10">
        <f t="shared" ref="E842" si="4523">C842-C$2</f>
        <v>-1.4982336808353381E-2</v>
      </c>
      <c r="F842" s="5">
        <f t="shared" ref="F842" si="4524">D842^2</f>
        <v>1.4119615271107176E-5</v>
      </c>
      <c r="G842" s="5">
        <f t="shared" ref="G842" si="4525">E842^2</f>
        <v>2.2447041623894058E-4</v>
      </c>
      <c r="H842" s="12">
        <f t="array" ref="H842:I843">(1-B$11-B$12)*F$4:G$5 + B$11*J840:K841 + B$12*H840:I841</f>
        <v>5.2756556770894086E-5</v>
      </c>
      <c r="I842" s="12">
        <v>6.1232232251728753E-5</v>
      </c>
      <c r="J842" s="12">
        <f t="array" ref="J842:K843">MMULT(TRANSPOSE(D840:E840),D840:E840)</f>
        <v>1.449903620275154E-5</v>
      </c>
      <c r="K842" s="12">
        <v>-3.5591419266732374E-5</v>
      </c>
      <c r="L842" s="6">
        <f t="shared" ref="L842" si="4526">SQRT(H842)</f>
        <v>7.2633708958646801E-3</v>
      </c>
      <c r="M842" s="6">
        <f>0</f>
        <v>0</v>
      </c>
      <c r="N842" s="6">
        <f t="array" ref="N842:O843">MMULT(MMULT(MINVERSE(L842:M843),H842:I843),MINVERSE(L842:M843))</f>
        <v>1</v>
      </c>
      <c r="O842" s="6">
        <v>0.60425495114086691</v>
      </c>
      <c r="P842" s="3">
        <f t="shared" ref="P842" si="4527">SQRT(B$3 + B$4*J840 + B$5*P840^2)</f>
        <v>6.1442426694789205E-3</v>
      </c>
      <c r="Q842" s="1">
        <f t="shared" ref="Q842" si="4528">Q840</f>
        <v>0</v>
      </c>
      <c r="R842" s="12">
        <f t="array" ref="R842:S843">MMULT(MMULT(P842:Q843,N842:O843),P842:Q843)</f>
        <v>3.7751717981445454E-5</v>
      </c>
      <c r="S842" s="12">
        <v>4.6471264977201181E-5</v>
      </c>
      <c r="T842" s="4" cm="1">
        <f t="array" ref="T842">-1/2*(IFERROR(2*LN(2*PI()) + LN(MDETERM(R842:S843)) + MMULT(MMULT(D842:E842,MINVERSE(R842:S843)),TRANSPOSE(D842:E842)),1000000000))</f>
        <v>7.1360052543422778</v>
      </c>
    </row>
    <row r="843" spans="1:20" x14ac:dyDescent="0.25">
      <c r="A843" s="9"/>
      <c r="B843" s="10"/>
      <c r="C843" s="10"/>
      <c r="D843" s="10"/>
      <c r="E843" s="10"/>
      <c r="F843" s="5"/>
      <c r="G843" s="5"/>
      <c r="H843" s="12">
        <v>6.1232232251728753E-5</v>
      </c>
      <c r="I843" s="12">
        <v>1.9464502418480259E-4</v>
      </c>
      <c r="J843" s="12">
        <v>-3.5591419266732374E-5</v>
      </c>
      <c r="K843" s="12">
        <v>8.7367815881439915E-5</v>
      </c>
      <c r="L843" s="6">
        <f>0</f>
        <v>0</v>
      </c>
      <c r="M843" s="6">
        <f t="shared" ref="M843" si="4529">SQRT(I843)</f>
        <v>1.3951524081074532E-2</v>
      </c>
      <c r="N843" s="6">
        <v>0.60425495114086691</v>
      </c>
      <c r="O843" s="6">
        <v>0.99999999999999989</v>
      </c>
      <c r="P843" s="1">
        <f t="shared" ref="P843" si="4530">P841</f>
        <v>0</v>
      </c>
      <c r="Q843" s="3">
        <f t="shared" ref="Q843" si="4531">SQRT(C$3 + C$4*K841 + C$5*Q841^2)</f>
        <v>1.2516875046831018E-2</v>
      </c>
      <c r="R843" s="12">
        <v>4.6471264977201181E-5</v>
      </c>
      <c r="S843" s="12">
        <v>1.5667216093798099E-4</v>
      </c>
    </row>
    <row r="844" spans="1:20" x14ac:dyDescent="0.25">
      <c r="A844" s="13">
        <f t="shared" ref="A844" si="4532">A842+1</f>
        <v>415</v>
      </c>
      <c r="B844" s="10" cm="1">
        <f t="array" ref="B844">INDEX(DCC_results!B$17:B$1274,$A844)</f>
        <v>3.2280675865115072E-4</v>
      </c>
      <c r="C844" s="10" cm="1">
        <f t="array" ref="C844">INDEX(DCC_results!C$17:C$1274,$A844)</f>
        <v>-6.8830493890712496E-3</v>
      </c>
      <c r="D844" s="10">
        <f t="shared" ref="D844" si="4533">B844-B$2</f>
        <v>-4.233481783845576E-4</v>
      </c>
      <c r="E844" s="10">
        <f t="shared" ref="E844" si="4534">C844-C$2</f>
        <v>-8.4860232693631087E-3</v>
      </c>
      <c r="F844" s="5">
        <f t="shared" ref="F844" si="4535">D844^2</f>
        <v>1.7922368014152321E-7</v>
      </c>
      <c r="G844" s="5">
        <f t="shared" ref="G844" si="4536">E844^2</f>
        <v>7.2012590928172146E-5</v>
      </c>
      <c r="H844" s="12">
        <f t="array" ref="H844:I845">(1-B$11-B$12)*F$4:G$5 + B$11*J842:K843 + B$12*H842:I843</f>
        <v>5.2683245070164767E-5</v>
      </c>
      <c r="I844" s="12">
        <v>5.7127082357477863E-5</v>
      </c>
      <c r="J844" s="12">
        <f t="array" ref="J844:K845">MMULT(TRANSPOSE(D842:E842),D842:E842)</f>
        <v>1.4119615271107176E-5</v>
      </c>
      <c r="K844" s="12">
        <v>5.6297743445356045E-5</v>
      </c>
      <c r="L844" s="6">
        <f t="shared" ref="L844" si="4537">SQRT(H844)</f>
        <v>7.25832246942534E-3</v>
      </c>
      <c r="M844" s="6">
        <f>0</f>
        <v>0</v>
      </c>
      <c r="N844" s="6">
        <f t="array" ref="N844:O845">MMULT(MMULT(MINVERSE(L844:M845),H844:I845),MINVERSE(L844:M845))</f>
        <v>1</v>
      </c>
      <c r="O844" s="6">
        <v>0.55922827501590888</v>
      </c>
      <c r="P844" s="3">
        <f t="shared" ref="P844" si="4538">SQRT(B$3 + B$4*J842 + B$5*P842^2)</f>
        <v>6.0837471598471811E-3</v>
      </c>
      <c r="Q844" s="1">
        <f t="shared" ref="Q844" si="4539">Q842</f>
        <v>0</v>
      </c>
      <c r="R844" s="12">
        <f t="array" ref="R844:S845">MMULT(MMULT(P844:Q845,N844:O845),P844:Q845)</f>
        <v>3.7011979504948642E-5</v>
      </c>
      <c r="S844" s="12">
        <v>4.3023358388209813E-5</v>
      </c>
      <c r="T844" s="4" cm="1">
        <f t="array" ref="T844">-1/2*(IFERROR(2*LN(2*PI()) + LN(MDETERM(R844:S845)) + MMULT(MMULT(D844:E844,MINVERSE(R844:S845)),TRANSPOSE(D844:E844)),1000000000))</f>
        <v>7.5290683446931537</v>
      </c>
    </row>
    <row r="845" spans="1:20" x14ac:dyDescent="0.25">
      <c r="A845" s="9"/>
      <c r="B845" s="10"/>
      <c r="C845" s="10"/>
      <c r="D845" s="10"/>
      <c r="E845" s="10"/>
      <c r="F845" s="5"/>
      <c r="G845" s="5"/>
      <c r="H845" s="12">
        <v>5.7127082357477863E-5</v>
      </c>
      <c r="I845" s="12">
        <v>1.9807667035752431E-4</v>
      </c>
      <c r="J845" s="12">
        <v>5.6297743445356045E-5</v>
      </c>
      <c r="K845" s="12">
        <v>2.2447041623894058E-4</v>
      </c>
      <c r="L845" s="6">
        <f>0</f>
        <v>0</v>
      </c>
      <c r="M845" s="6">
        <f t="shared" ref="M845" si="4540">SQRT(I845)</f>
        <v>1.4073971378311251E-2</v>
      </c>
      <c r="N845" s="6">
        <v>0.55922827501590888</v>
      </c>
      <c r="O845" s="6">
        <v>1</v>
      </c>
      <c r="P845" s="1">
        <f t="shared" ref="P845" si="4541">P843</f>
        <v>0</v>
      </c>
      <c r="Q845" s="3">
        <f t="shared" ref="Q845" si="4542">SQRT(C$3 + C$4*K843 + C$5*Q843^2)</f>
        <v>1.2645733647474908E-2</v>
      </c>
      <c r="R845" s="12">
        <v>4.3023358388209813E-5</v>
      </c>
      <c r="S845" s="12">
        <v>1.5991457948287904E-4</v>
      </c>
    </row>
    <row r="846" spans="1:20" x14ac:dyDescent="0.25">
      <c r="A846" s="13">
        <f t="shared" ref="A846" si="4543">A844+1</f>
        <v>416</v>
      </c>
      <c r="B846" s="10" cm="1">
        <f t="array" ref="B846">INDEX(DCC_results!B$17:B$1274,$A846)</f>
        <v>-1.1986096128490109E-3</v>
      </c>
      <c r="C846" s="10" cm="1">
        <f t="array" ref="C846">INDEX(DCC_results!C$17:C$1274,$A846)</f>
        <v>6.4963235750491233E-2</v>
      </c>
      <c r="D846" s="10">
        <f t="shared" ref="D846" si="4544">B846-B$2</f>
        <v>-1.9447645498847192E-3</v>
      </c>
      <c r="E846" s="10">
        <f t="shared" ref="E846" si="4545">C846-C$2</f>
        <v>6.3360261870199372E-2</v>
      </c>
      <c r="F846" s="5">
        <f t="shared" ref="F846" si="4546">D846^2</f>
        <v>3.7821091544883146E-6</v>
      </c>
      <c r="G846" s="5">
        <f t="shared" ref="G846" si="4547">E846^2</f>
        <v>4.0145227842602405E-3</v>
      </c>
      <c r="H846" s="12">
        <f t="array" ref="H846:I847">(1-B$11-B$12)*F$4:G$5 + B$11*J844:K845 + B$12*H844:I845</f>
        <v>5.2604357878448989E-5</v>
      </c>
      <c r="I846" s="12">
        <v>6.1424536061903742E-5</v>
      </c>
      <c r="J846" s="12">
        <f t="array" ref="J846:K847">MMULT(TRANSPOSE(D844:E844),D844:E844)</f>
        <v>1.7922368014152321E-7</v>
      </c>
      <c r="K846" s="12">
        <v>3.5925424928138402E-6</v>
      </c>
      <c r="L846" s="6">
        <f t="shared" ref="L846" si="4548">SQRT(H846)</f>
        <v>7.2528861757543799E-3</v>
      </c>
      <c r="M846" s="6">
        <f>0</f>
        <v>0</v>
      </c>
      <c r="N846" s="6">
        <f t="array" ref="N846:O847">MMULT(MMULT(MINVERSE(L846:M847),H846:I847),MINVERSE(L846:M847))</f>
        <v>0.99999999999999989</v>
      </c>
      <c r="O846" s="6">
        <v>0.5830806849058402</v>
      </c>
      <c r="P846" s="3">
        <f t="shared" ref="P846" si="4549">SQRT(B$3 + B$4*J844 + B$5*P844^2)</f>
        <v>6.0339401804555956E-3</v>
      </c>
      <c r="Q846" s="1">
        <f t="shared" ref="Q846" si="4550">Q844</f>
        <v>0</v>
      </c>
      <c r="R846" s="12">
        <f t="array" ref="R846:S847">MMULT(MMULT(P846:Q847,N846:O847),P846:Q847)</f>
        <v>3.6408434101316499E-5</v>
      </c>
      <c r="S846" s="12">
        <v>4.6612983177795491E-5</v>
      </c>
      <c r="T846" s="4" cm="1">
        <f t="array" ref="T846">-1/2*(IFERROR(2*LN(2*PI()) + LN(MDETERM(R846:S847)) + MMULT(MMULT(D846:E846,MINVERSE(R846:S847)),TRANSPOSE(D846:E846)),1000000000))</f>
        <v>-10.962162044819319</v>
      </c>
    </row>
    <row r="847" spans="1:20" x14ac:dyDescent="0.25">
      <c r="A847" s="9"/>
      <c r="B847" s="10"/>
      <c r="C847" s="10"/>
      <c r="D847" s="10"/>
      <c r="E847" s="10"/>
      <c r="F847" s="5"/>
      <c r="G847" s="5"/>
      <c r="H847" s="12">
        <v>6.1424536061903742E-5</v>
      </c>
      <c r="I847" s="12">
        <v>2.10962243665631E-4</v>
      </c>
      <c r="J847" s="12">
        <v>3.5925424928138402E-6</v>
      </c>
      <c r="K847" s="12">
        <v>7.2012590928172146E-5</v>
      </c>
      <c r="L847" s="6">
        <f>0</f>
        <v>0</v>
      </c>
      <c r="M847" s="6">
        <f t="shared" ref="M847" si="4551">SQRT(I847)</f>
        <v>1.4524539361564311E-2</v>
      </c>
      <c r="N847" s="6">
        <v>0.5830806849058402</v>
      </c>
      <c r="O847" s="6">
        <v>0.99999999999999989</v>
      </c>
      <c r="P847" s="1">
        <f t="shared" ref="P847" si="4552">P845</f>
        <v>0</v>
      </c>
      <c r="Q847" s="3">
        <f t="shared" ref="Q847" si="4553">SQRT(C$3 + C$4*K845 + C$5*Q845^2)</f>
        <v>1.3248821306747748E-2</v>
      </c>
      <c r="R847" s="12">
        <v>4.6612983177795491E-5</v>
      </c>
      <c r="S847" s="12">
        <v>1.7553126601813307E-4</v>
      </c>
    </row>
    <row r="848" spans="1:20" x14ac:dyDescent="0.25">
      <c r="A848" s="13">
        <f t="shared" ref="A848" si="4554">A846+1</f>
        <v>417</v>
      </c>
      <c r="B848" s="10" cm="1">
        <f t="array" ref="B848">INDEX(DCC_results!B$17:B$1274,$A848)</f>
        <v>1.6062180948777094E-3</v>
      </c>
      <c r="C848" s="10" cm="1">
        <f t="array" ref="C848">INDEX(DCC_results!C$17:C$1274,$A848)</f>
        <v>1.3501700378890646E-2</v>
      </c>
      <c r="D848" s="10">
        <f t="shared" ref="D848" si="4555">B848-B$2</f>
        <v>8.6006315784200107E-4</v>
      </c>
      <c r="E848" s="10">
        <f t="shared" ref="E848" si="4556">C848-C$2</f>
        <v>1.1898726498598787E-2</v>
      </c>
      <c r="F848" s="5">
        <f t="shared" ref="F848" si="4557">D848^2</f>
        <v>7.397086354771548E-7</v>
      </c>
      <c r="G848" s="5">
        <f t="shared" ref="G848" si="4558">E848^2</f>
        <v>1.4157969228845697E-4</v>
      </c>
      <c r="H848" s="12">
        <f t="array" ref="H848:I849">(1-B$11-B$12)*F$4:G$5 + B$11*J846:K847 + B$12*H846:I847</f>
        <v>5.147709152435283E-5</v>
      </c>
      <c r="I848" s="12">
        <v>6.0275689378237785E-5</v>
      </c>
      <c r="J848" s="12">
        <f t="array" ref="J848:K849">MMULT(TRANSPOSE(D846:E846),D846:E846)</f>
        <v>3.7821091544883146E-6</v>
      </c>
      <c r="K848" s="12">
        <v>-1.2322079115657621E-4</v>
      </c>
      <c r="L848" s="6">
        <f t="shared" ref="L848" si="4559">SQRT(H848)</f>
        <v>7.1747537605379068E-3</v>
      </c>
      <c r="M848" s="6">
        <f>0</f>
        <v>0</v>
      </c>
      <c r="N848" s="6">
        <f t="array" ref="N848:O849">MMULT(MMULT(MINVERSE(L848:M849),H848:I849),MINVERSE(L848:M849))</f>
        <v>1</v>
      </c>
      <c r="O848" s="6">
        <v>0.58258451192709981</v>
      </c>
      <c r="P848" s="3">
        <f t="shared" ref="P848" si="4560">SQRT(B$3 + B$4*J846 + B$5*P846^2)</f>
        <v>5.8128851057795495E-3</v>
      </c>
      <c r="Q848" s="1">
        <f t="shared" ref="Q848" si="4561">Q846</f>
        <v>0</v>
      </c>
      <c r="R848" s="12">
        <f t="array" ref="R848:S849">MMULT(MMULT(P848:Q849,N848:O849),P848:Q849)</f>
        <v>3.3789633252993721E-5</v>
      </c>
      <c r="S848" s="12">
        <v>4.4587068576004493E-5</v>
      </c>
      <c r="T848" s="4" cm="1">
        <f t="array" ref="T848">-1/2*(IFERROR(2*LN(2*PI()) + LN(MDETERM(R848:S849)) + MMULT(MMULT(D848:E848,MINVERSE(R848:S849)),TRANSPOSE(D848:E848)),1000000000))</f>
        <v>7.3303847582859119</v>
      </c>
    </row>
    <row r="849" spans="1:20" x14ac:dyDescent="0.25">
      <c r="A849" s="9"/>
      <c r="B849" s="10"/>
      <c r="C849" s="10"/>
      <c r="D849" s="10"/>
      <c r="E849" s="10"/>
      <c r="F849" s="5"/>
      <c r="G849" s="5"/>
      <c r="H849" s="12">
        <v>6.0275689378237785E-5</v>
      </c>
      <c r="I849" s="12">
        <v>2.0794692459562243E-4</v>
      </c>
      <c r="J849" s="12">
        <v>-1.2322079115657621E-4</v>
      </c>
      <c r="K849" s="12">
        <v>4.0145227842602405E-3</v>
      </c>
      <c r="L849" s="6">
        <f>0</f>
        <v>0</v>
      </c>
      <c r="M849" s="6">
        <f t="shared" ref="M849" si="4562">SQRT(I849)</f>
        <v>1.4420364925882508E-2</v>
      </c>
      <c r="N849" s="6">
        <v>0.58258451192709981</v>
      </c>
      <c r="O849" s="6">
        <v>1.0000000000000002</v>
      </c>
      <c r="P849" s="1">
        <f t="shared" ref="P849" si="4563">P847</f>
        <v>0</v>
      </c>
      <c r="Q849" s="3">
        <f t="shared" ref="Q849" si="4564">SQRT(C$3 + C$4*K847 + C$5*Q847^2)</f>
        <v>1.3166133259462406E-2</v>
      </c>
      <c r="R849" s="12">
        <v>4.4587068576004493E-5</v>
      </c>
      <c r="S849" s="12">
        <v>1.7334706500592221E-4</v>
      </c>
    </row>
    <row r="850" spans="1:20" x14ac:dyDescent="0.25">
      <c r="A850" s="13">
        <f t="shared" ref="A850" si="4565">A848+1</f>
        <v>418</v>
      </c>
      <c r="B850" s="10" cm="1">
        <f t="array" ref="B850">INDEX(DCC_results!B$17:B$1274,$A850)</f>
        <v>1.6312913007012764E-3</v>
      </c>
      <c r="C850" s="10" cm="1">
        <f t="array" ref="C850">INDEX(DCC_results!C$17:C$1274,$A850)</f>
        <v>-1.2458884893957745E-3</v>
      </c>
      <c r="D850" s="10">
        <f t="shared" ref="D850" si="4566">B850-B$2</f>
        <v>8.8513636366556805E-4</v>
      </c>
      <c r="E850" s="10">
        <f t="shared" ref="E850" si="4567">C850-C$2</f>
        <v>-2.848862369687634E-3</v>
      </c>
      <c r="F850" s="5">
        <f t="shared" ref="F850" si="4568">D850^2</f>
        <v>7.8346638228310479E-7</v>
      </c>
      <c r="G850" s="5">
        <f t="shared" ref="G850" si="4569">E850^2</f>
        <v>8.116016801422241E-6</v>
      </c>
      <c r="H850" s="12">
        <f t="array" ref="H850:I851">(1-B$11-B$12)*F$4:G$5 + B$11*J848:K849 + B$12*H848:I849</f>
        <v>5.0991026728837832E-5</v>
      </c>
      <c r="I850" s="12">
        <v>4.9729037023736823E-5</v>
      </c>
      <c r="J850" s="12">
        <f t="array" ref="J850:K851">MMULT(TRANSPOSE(D848:E848),D848:E848)</f>
        <v>7.397086354771548E-7</v>
      </c>
      <c r="K850" s="12">
        <v>1.0233656286683169E-5</v>
      </c>
      <c r="L850" s="6">
        <f t="shared" ref="L850" si="4570">SQRT(H850)</f>
        <v>7.1408001462607701E-3</v>
      </c>
      <c r="M850" s="6">
        <f>0</f>
        <v>0</v>
      </c>
      <c r="N850" s="6">
        <f t="array" ref="N850:O851">MMULT(MMULT(MINVERSE(L850:M851),H850:I851),MINVERSE(L850:M851))</f>
        <v>1</v>
      </c>
      <c r="O850" s="6">
        <v>0.30849638940249136</v>
      </c>
      <c r="P850" s="3">
        <f t="shared" ref="P850" si="4571">SQRT(B$3 + B$4*J848 + B$5*P848^2)</f>
        <v>5.6942566031713045E-3</v>
      </c>
      <c r="Q850" s="1">
        <f t="shared" ref="Q850" si="4572">Q848</f>
        <v>0</v>
      </c>
      <c r="R850" s="12">
        <f t="array" ref="R850:S851">MMULT(MMULT(P850:Q851,N850:O851),P850:Q851)</f>
        <v>3.2424558262760001E-5</v>
      </c>
      <c r="S850" s="12">
        <v>4.1086833563625906E-5</v>
      </c>
      <c r="T850" s="4" cm="1">
        <f t="array" ref="T850">-1/2*(IFERROR(2*LN(2*PI()) + LN(MDETERM(R850:S851)) + MMULT(MMULT(D850:E850,MINVERSE(R850:S851)),TRANSPOSE(D850:E850)),1000000000))</f>
        <v>7.1078992847755282</v>
      </c>
    </row>
    <row r="851" spans="1:20" x14ac:dyDescent="0.25">
      <c r="A851" s="9"/>
      <c r="B851" s="10"/>
      <c r="C851" s="10"/>
      <c r="D851" s="10"/>
      <c r="E851" s="10"/>
      <c r="F851" s="5"/>
      <c r="G851" s="5"/>
      <c r="H851" s="12">
        <v>4.9729037023736823E-5</v>
      </c>
      <c r="I851" s="12">
        <v>5.09596188581701E-4</v>
      </c>
      <c r="J851" s="12">
        <v>1.0233656286683169E-5</v>
      </c>
      <c r="K851" s="12">
        <v>1.4157969228845697E-4</v>
      </c>
      <c r="L851" s="6">
        <f>0</f>
        <v>0</v>
      </c>
      <c r="M851" s="6">
        <f t="shared" ref="M851" si="4573">SQRT(I851)</f>
        <v>2.2574237275746461E-2</v>
      </c>
      <c r="N851" s="6">
        <v>0.30849638940249136</v>
      </c>
      <c r="O851" s="6">
        <v>1</v>
      </c>
      <c r="P851" s="1">
        <f t="shared" ref="P851" si="4574">P849</f>
        <v>0</v>
      </c>
      <c r="Q851" s="3">
        <f t="shared" ref="Q851" si="4575">SQRT(C$3 + C$4*K849 + C$5*Q849^2)</f>
        <v>2.3389210001577013E-2</v>
      </c>
      <c r="R851" s="12">
        <v>4.1086833563625906E-5</v>
      </c>
      <c r="S851" s="12">
        <v>5.4705514449787023E-4</v>
      </c>
    </row>
    <row r="852" spans="1:20" x14ac:dyDescent="0.25">
      <c r="A852" s="13">
        <f t="shared" ref="A852" si="4576">A850+1</f>
        <v>419</v>
      </c>
      <c r="B852" s="10" cm="1">
        <f t="array" ref="B852">INDEX(DCC_results!B$17:B$1274,$A852)</f>
        <v>-1.2697828487301388E-3</v>
      </c>
      <c r="C852" s="10" cm="1">
        <f t="array" ref="C852">INDEX(DCC_results!C$17:C$1274,$A852)</f>
        <v>1.7656693215622354E-2</v>
      </c>
      <c r="D852" s="10">
        <f t="shared" ref="D852" si="4577">B852-B$2</f>
        <v>-2.0159377857658471E-3</v>
      </c>
      <c r="E852" s="10">
        <f t="shared" ref="E852" si="4578">C852-C$2</f>
        <v>1.6053719335330494E-2</v>
      </c>
      <c r="F852" s="5">
        <f t="shared" ref="F852" si="4579">D852^2</f>
        <v>4.0640051560785064E-6</v>
      </c>
      <c r="G852" s="5">
        <f t="shared" ref="G852" si="4580">E852^2</f>
        <v>2.5772190449756412E-4</v>
      </c>
      <c r="H852" s="12">
        <f t="array" ref="H852:I853">(1-B$11-B$12)*F$4:G$5 + B$11*J850:K851 + B$12*H850:I851</f>
        <v>5.042741658231868E-5</v>
      </c>
      <c r="I852" s="12">
        <v>5.2864878781463574E-5</v>
      </c>
      <c r="J852" s="12">
        <f t="array" ref="J852:K853">MMULT(TRANSPOSE(D850:E850),D850:E850)</f>
        <v>7.8346638228310479E-7</v>
      </c>
      <c r="K852" s="12">
        <v>-2.5216316784889854E-6</v>
      </c>
      <c r="L852" s="6">
        <f t="shared" ref="L852" si="4581">SQRT(H852)</f>
        <v>7.1012264139596821E-3</v>
      </c>
      <c r="M852" s="6">
        <f>0</f>
        <v>0</v>
      </c>
      <c r="N852" s="6">
        <f t="array" ref="N852:O853">MMULT(MMULT(MINVERSE(L852:M853),H852:I853),MINVERSE(L852:M853))</f>
        <v>1</v>
      </c>
      <c r="O852" s="6">
        <v>0.3651724577030383</v>
      </c>
      <c r="P852" s="3">
        <f t="shared" ref="P852" si="4582">SQRT(B$3 + B$4*J850 + B$5*P850^2)</f>
        <v>5.5628611281573481E-3</v>
      </c>
      <c r="Q852" s="1">
        <f t="shared" ref="Q852" si="4583">Q850</f>
        <v>0</v>
      </c>
      <c r="R852" s="12">
        <f t="array" ref="R852:S853">MMULT(MMULT(P852:Q853,N852:O853),P852:Q853)</f>
        <v>3.0945423931164041E-5</v>
      </c>
      <c r="S852" s="12">
        <v>4.4198659619357446E-5</v>
      </c>
      <c r="T852" s="4" cm="1">
        <f t="array" ref="T852">-1/2*(IFERROR(2*LN(2*PI()) + LN(MDETERM(R852:S853)) + MMULT(MMULT(D852:E852,MINVERSE(R852:S853)),TRANSPOSE(D852:E852)),1000000000))</f>
        <v>6.7505906374780356</v>
      </c>
    </row>
    <row r="853" spans="1:20" x14ac:dyDescent="0.25">
      <c r="A853" s="9"/>
      <c r="B853" s="10"/>
      <c r="C853" s="10"/>
      <c r="D853" s="10"/>
      <c r="E853" s="10"/>
      <c r="F853" s="5"/>
      <c r="G853" s="5"/>
      <c r="H853" s="12">
        <v>5.2864878781463574E-5</v>
      </c>
      <c r="I853" s="12">
        <v>4.1559635788404646E-4</v>
      </c>
      <c r="J853" s="12">
        <v>-2.5216316784889854E-6</v>
      </c>
      <c r="K853" s="12">
        <v>8.116016801422241E-6</v>
      </c>
      <c r="L853" s="6">
        <f>0</f>
        <v>0</v>
      </c>
      <c r="M853" s="6">
        <f t="shared" ref="M853" si="4584">SQRT(I853)</f>
        <v>2.0386180561450112E-2</v>
      </c>
      <c r="N853" s="6">
        <v>0.3651724577030383</v>
      </c>
      <c r="O853" s="6">
        <v>1.0000000000000002</v>
      </c>
      <c r="P853" s="1">
        <f t="shared" ref="P853" si="4585">P851</f>
        <v>0</v>
      </c>
      <c r="Q853" s="3">
        <f t="shared" ref="Q853" si="4586">SQRT(C$3 + C$4*K851 + C$5*Q851^2)</f>
        <v>2.1757694086821534E-2</v>
      </c>
      <c r="R853" s="12">
        <v>4.4198659619357446E-5</v>
      </c>
      <c r="S853" s="12">
        <v>4.7339725197570882E-4</v>
      </c>
    </row>
    <row r="854" spans="1:20" x14ac:dyDescent="0.25">
      <c r="A854" s="13">
        <f t="shared" ref="A854" si="4587">A852+1</f>
        <v>420</v>
      </c>
      <c r="B854" s="10" cm="1">
        <f t="array" ref="B854">INDEX(DCC_results!B$17:B$1274,$A854)</f>
        <v>-6.3615927475078049E-3</v>
      </c>
      <c r="C854" s="10" cm="1">
        <f t="array" ref="C854">INDEX(DCC_results!C$17:C$1274,$A854)</f>
        <v>-1.4804337018224034E-2</v>
      </c>
      <c r="D854" s="10">
        <f t="shared" ref="D854" si="4588">B854-B$2</f>
        <v>-7.1077476845435132E-3</v>
      </c>
      <c r="E854" s="10">
        <f t="shared" ref="E854" si="4589">C854-C$2</f>
        <v>-1.6407310898515895E-2</v>
      </c>
      <c r="F854" s="5">
        <f t="shared" ref="F854" si="4590">D854^2</f>
        <v>5.0520077147133677E-5</v>
      </c>
      <c r="G854" s="5">
        <f t="shared" ref="G854" si="4591">E854^2</f>
        <v>2.6919985092055848E-4</v>
      </c>
      <c r="H854" s="12">
        <f t="array" ref="H854:I855">(1-B$11-B$12)*F$4:G$5 + B$11*J852:K853 + B$12*H852:I853</f>
        <v>5.0049005202902611E-5</v>
      </c>
      <c r="I854" s="12">
        <v>5.4006515803954024E-5</v>
      </c>
      <c r="J854" s="12">
        <f t="array" ref="J854:K855">MMULT(TRANSPOSE(D852:E852),D852:E852)</f>
        <v>4.0640051560785064E-6</v>
      </c>
      <c r="K854" s="12">
        <v>-3.2363299410172519E-5</v>
      </c>
      <c r="L854" s="6">
        <f t="shared" ref="L854" si="4592">SQRT(H854)</f>
        <v>7.0745321543479196E-3</v>
      </c>
      <c r="M854" s="6">
        <f>0</f>
        <v>0</v>
      </c>
      <c r="N854" s="6">
        <f t="array" ref="N854:O855">MMULT(MMULT(MINVERSE(L854:M855),H854:I855),MINVERSE(L854:M855))</f>
        <v>0.99999999999999978</v>
      </c>
      <c r="O854" s="6">
        <v>0.41301249085662495</v>
      </c>
      <c r="P854" s="3">
        <f t="shared" ref="P854" si="4593">SQRT(B$3 + B$4*J852 + B$5*P852^2)</f>
        <v>5.4647770990969603E-3</v>
      </c>
      <c r="Q854" s="1">
        <f t="shared" ref="Q854" si="4594">Q852</f>
        <v>0</v>
      </c>
      <c r="R854" s="12">
        <f t="array" ref="R854:S855">MMULT(MMULT(P854:Q855,N854:O855),P854:Q855)</f>
        <v>2.9863788742814583E-5</v>
      </c>
      <c r="S854" s="12">
        <v>4.5282039439699598E-5</v>
      </c>
      <c r="T854" s="4" cm="1">
        <f t="array" ref="T854">-1/2*(IFERROR(2*LN(2*PI()) + LN(MDETERM(R854:S855)) + MMULT(MMULT(D854:E854,MINVERSE(R854:S855)),TRANSPOSE(D854:E854)),1000000000))</f>
        <v>6.4806475498759948</v>
      </c>
    </row>
    <row r="855" spans="1:20" x14ac:dyDescent="0.25">
      <c r="A855" s="9"/>
      <c r="B855" s="10"/>
      <c r="C855" s="10"/>
      <c r="D855" s="10"/>
      <c r="E855" s="10"/>
      <c r="F855" s="5"/>
      <c r="G855" s="5"/>
      <c r="H855" s="12">
        <v>5.4006515803954024E-5</v>
      </c>
      <c r="I855" s="12">
        <v>3.416414036697213E-4</v>
      </c>
      <c r="J855" s="12">
        <v>-3.2363299410172519E-5</v>
      </c>
      <c r="K855" s="12">
        <v>2.5772190449756412E-4</v>
      </c>
      <c r="L855" s="6">
        <f>0</f>
        <v>0</v>
      </c>
      <c r="M855" s="6">
        <f t="shared" ref="M855" si="4595">SQRT(I855)</f>
        <v>1.8483544131732997E-2</v>
      </c>
      <c r="N855" s="6">
        <v>0.41301249085662489</v>
      </c>
      <c r="O855" s="6">
        <v>0.99999999999999978</v>
      </c>
      <c r="P855" s="1">
        <f t="shared" ref="P855" si="4596">P853</f>
        <v>0</v>
      </c>
      <c r="Q855" s="3">
        <f t="shared" ref="Q855" si="4597">SQRT(C$3 + C$4*K853 + C$5*Q853^2)</f>
        <v>2.0062744384549427E-2</v>
      </c>
      <c r="R855" s="12">
        <v>4.5282039439699592E-5</v>
      </c>
      <c r="S855" s="12">
        <v>4.0251371223976951E-4</v>
      </c>
    </row>
    <row r="856" spans="1:20" x14ac:dyDescent="0.25">
      <c r="A856" s="13">
        <f t="shared" ref="A856" si="4598">A854+1</f>
        <v>421</v>
      </c>
      <c r="B856" s="10" cm="1">
        <f t="array" ref="B856">INDEX(DCC_results!B$17:B$1274,$A856)</f>
        <v>3.1339387954731901E-3</v>
      </c>
      <c r="C856" s="10" cm="1">
        <f t="array" ref="C856">INDEX(DCC_results!C$17:C$1274,$A856)</f>
        <v>1.2538246074339954E-2</v>
      </c>
      <c r="D856" s="10">
        <f t="shared" ref="D856" si="4599">B856-B$2</f>
        <v>2.3877838584374818E-3</v>
      </c>
      <c r="E856" s="10">
        <f t="shared" ref="E856" si="4600">C856-C$2</f>
        <v>1.0935272194048095E-2</v>
      </c>
      <c r="F856" s="5">
        <f t="shared" ref="F856" si="4601">D856^2</f>
        <v>5.7015117546145881E-6</v>
      </c>
      <c r="G856" s="5">
        <f t="shared" ref="G856" si="4602">E856^2</f>
        <v>1.1958017795792143E-4</v>
      </c>
      <c r="H856" s="12">
        <f t="array" ref="H856:I857">(1-B$11-B$12)*F$4:G$5 + B$11*J854:K855 + B$12*H854:I855</f>
        <v>5.004537445342769E-5</v>
      </c>
      <c r="I856" s="12">
        <v>5.2481140098788881E-5</v>
      </c>
      <c r="J856" s="12">
        <f t="array" ref="J856:K857">MMULT(TRANSPOSE(D854:E854),D854:E854)</f>
        <v>5.0520077147133677E-5</v>
      </c>
      <c r="K856" s="12">
        <v>1.166190260485119E-4</v>
      </c>
      <c r="L856" s="6">
        <f t="shared" ref="L856" si="4603">SQRT(H856)</f>
        <v>7.0742755426564836E-3</v>
      </c>
      <c r="M856" s="6">
        <f>0</f>
        <v>0</v>
      </c>
      <c r="N856" s="6">
        <f t="array" ref="N856:O857">MMULT(MMULT(MINVERSE(L856:M857),H856:I857),MINVERSE(L856:M857))</f>
        <v>0.99999999999999989</v>
      </c>
      <c r="O856" s="6">
        <v>0.4208235447717199</v>
      </c>
      <c r="P856" s="3">
        <f t="shared" ref="P856" si="4604">SQRT(B$3 + B$4*J854 + B$5*P854^2)</f>
        <v>5.438712504670349E-3</v>
      </c>
      <c r="Q856" s="1">
        <f t="shared" ref="Q856" si="4605">Q854</f>
        <v>0</v>
      </c>
      <c r="R856" s="12">
        <f t="array" ref="R856:S857">MMULT(MMULT(P856:Q857,N856:O857),P856:Q857)</f>
        <v>2.9579593708457616E-5</v>
      </c>
      <c r="S856" s="12">
        <v>4.4042595927071229E-5</v>
      </c>
      <c r="T856" s="4" cm="1">
        <f t="array" ref="T856">-1/2*(IFERROR(2*LN(2*PI()) + LN(MDETERM(R856:S857)) + MMULT(MMULT(D856:E856,MINVERSE(R856:S857)),TRANSPOSE(D856:E856)),1000000000))</f>
        <v>7.2386478916395935</v>
      </c>
    </row>
    <row r="857" spans="1:20" x14ac:dyDescent="0.25">
      <c r="A857" s="9"/>
      <c r="B857" s="10"/>
      <c r="C857" s="10"/>
      <c r="D857" s="10"/>
      <c r="E857" s="10"/>
      <c r="F857" s="5"/>
      <c r="G857" s="5"/>
      <c r="H857" s="12">
        <v>5.2481140098788881E-5</v>
      </c>
      <c r="I857" s="12">
        <v>3.1077245490940562E-4</v>
      </c>
      <c r="J857" s="12">
        <v>1.166190260485119E-4</v>
      </c>
      <c r="K857" s="12">
        <v>2.6919985092055848E-4</v>
      </c>
      <c r="L857" s="6">
        <f>0</f>
        <v>0</v>
      </c>
      <c r="M857" s="6">
        <f t="shared" ref="M857" si="4606">SQRT(I857)</f>
        <v>1.7628739458889441E-2</v>
      </c>
      <c r="N857" s="6">
        <v>0.4208235447717199</v>
      </c>
      <c r="O857" s="6">
        <v>1</v>
      </c>
      <c r="P857" s="1">
        <f t="shared" ref="P857" si="4607">P855</f>
        <v>0</v>
      </c>
      <c r="Q857" s="3">
        <f t="shared" ref="Q857" si="4608">SQRT(C$3 + C$4*K855 + C$5*Q855^2)</f>
        <v>1.9243177083249848E-2</v>
      </c>
      <c r="R857" s="12">
        <v>4.4042595927071229E-5</v>
      </c>
      <c r="S857" s="12">
        <v>3.7029986425731213E-4</v>
      </c>
    </row>
    <row r="858" spans="1:20" x14ac:dyDescent="0.25">
      <c r="A858" s="13">
        <f t="shared" ref="A858" si="4609">A856+1</f>
        <v>422</v>
      </c>
      <c r="B858" s="10" cm="1">
        <f t="array" ref="B858">INDEX(DCC_results!B$17:B$1274,$A858)</f>
        <v>2.1258994634409945E-4</v>
      </c>
      <c r="C858" s="10" cm="1">
        <f t="array" ref="C858">INDEX(DCC_results!C$17:C$1274,$A858)</f>
        <v>7.5625295396530845E-4</v>
      </c>
      <c r="D858" s="10">
        <f t="shared" ref="D858" si="4610">B858-B$2</f>
        <v>-5.3356499069160887E-4</v>
      </c>
      <c r="E858" s="10">
        <f t="shared" ref="E858" si="4611">C858-C$2</f>
        <v>-8.4672092632655108E-4</v>
      </c>
      <c r="F858" s="5">
        <f t="shared" ref="F858" si="4612">D858^2</f>
        <v>2.8469159929173664E-7</v>
      </c>
      <c r="G858" s="5">
        <f t="shared" ref="G858" si="4613">E858^2</f>
        <v>7.1693632707929269E-7</v>
      </c>
      <c r="H858" s="12">
        <f t="array" ref="H858:I859">(1-B$11-B$12)*F$4:G$5 + B$11*J856:K857 + B$12*H856:I857</f>
        <v>5.3621429096623055E-5</v>
      </c>
      <c r="I858" s="12">
        <v>6.2923988453938173E-5</v>
      </c>
      <c r="J858" s="12">
        <f t="array" ref="J858:K859">MMULT(TRANSPOSE(D856:E856),D856:E856)</f>
        <v>5.7015117546145881E-6</v>
      </c>
      <c r="K858" s="12">
        <v>2.6111066432568266E-5</v>
      </c>
      <c r="L858" s="6">
        <f t="shared" ref="L858" si="4614">SQRT(H858)</f>
        <v>7.3226654366168511E-3</v>
      </c>
      <c r="M858" s="6">
        <f>0</f>
        <v>0</v>
      </c>
      <c r="N858" s="6">
        <f t="array" ref="N858:O859">MMULT(MMULT(MINVERSE(L858:M859),H858:I859),MINVERSE(L858:M859))</f>
        <v>0.99999999999999989</v>
      </c>
      <c r="O858" s="6">
        <v>0.5039528301891143</v>
      </c>
      <c r="P858" s="3">
        <f t="shared" ref="P858" si="4615">SQRT(B$3 + B$4*J856 + B$5*P856^2)</f>
        <v>6.0512386968488907E-3</v>
      </c>
      <c r="Q858" s="1">
        <f t="shared" ref="Q858" si="4616">Q856</f>
        <v>0</v>
      </c>
      <c r="R858" s="12">
        <f t="array" ref="R858:S859">MMULT(MMULT(P858:Q859,N858:O859),P858:Q859)</f>
        <v>3.6617489766241457E-5</v>
      </c>
      <c r="S858" s="12">
        <v>5.6720662713174193E-5</v>
      </c>
      <c r="T858" s="4" cm="1">
        <f t="array" ref="T858">-1/2*(IFERROR(2*LN(2*PI()) + LN(MDETERM(R858:S859)) + MMULT(MMULT(D858:E858,MINVERSE(R858:S859)),TRANSPOSE(D858:E858)),1000000000))</f>
        <v>7.3968278519591326</v>
      </c>
    </row>
    <row r="859" spans="1:20" x14ac:dyDescent="0.25">
      <c r="A859" s="9"/>
      <c r="B859" s="10"/>
      <c r="C859" s="10"/>
      <c r="D859" s="10"/>
      <c r="E859" s="10"/>
      <c r="F859" s="5"/>
      <c r="G859" s="5"/>
      <c r="H859" s="12">
        <v>6.2923988453938173E-5</v>
      </c>
      <c r="I859" s="12">
        <v>2.9074638517125642E-4</v>
      </c>
      <c r="J859" s="12">
        <v>2.6111066432568266E-5</v>
      </c>
      <c r="K859" s="12">
        <v>1.1958017795792143E-4</v>
      </c>
      <c r="L859" s="6">
        <f>0</f>
        <v>0</v>
      </c>
      <c r="M859" s="6">
        <f t="shared" ref="M859" si="4617">SQRT(I859)</f>
        <v>1.705128690660199E-2</v>
      </c>
      <c r="N859" s="6">
        <v>0.50395283018911419</v>
      </c>
      <c r="O859" s="6">
        <v>0.99999999999999978</v>
      </c>
      <c r="P859" s="1">
        <f t="shared" ref="P859" si="4618">P857</f>
        <v>0</v>
      </c>
      <c r="Q859" s="3">
        <f t="shared" ref="Q859" si="4619">SQRT(C$3 + C$4*K857 + C$5*Q857^2)</f>
        <v>1.8599750709533819E-2</v>
      </c>
      <c r="R859" s="12">
        <v>5.6720662713174172E-5</v>
      </c>
      <c r="S859" s="12">
        <v>3.4595072645680371E-4</v>
      </c>
    </row>
    <row r="860" spans="1:20" x14ac:dyDescent="0.25">
      <c r="A860" s="13">
        <f t="shared" ref="A860" si="4620">A858+1</f>
        <v>423</v>
      </c>
      <c r="B860" s="10" cm="1">
        <f t="array" ref="B860">INDEX(DCC_results!B$17:B$1274,$A860)</f>
        <v>8.6034423010279415E-3</v>
      </c>
      <c r="C860" s="10" cm="1">
        <f t="array" ref="C860">INDEX(DCC_results!C$17:C$1274,$A860)</f>
        <v>1.520732916945966E-2</v>
      </c>
      <c r="D860" s="10">
        <f t="shared" ref="D860" si="4621">B860-B$2</f>
        <v>7.8572873639922332E-3</v>
      </c>
      <c r="E860" s="10">
        <f t="shared" ref="E860" si="4622">C860-C$2</f>
        <v>1.3604355289167801E-2</v>
      </c>
      <c r="F860" s="5">
        <f t="shared" ref="F860" si="4623">D860^2</f>
        <v>6.1736964720352018E-5</v>
      </c>
      <c r="G860" s="5">
        <f t="shared" ref="G860" si="4624">E860^2</f>
        <v>1.8507848283390793E-4</v>
      </c>
      <c r="H860" s="12">
        <f t="array" ref="H860:I861">(1-B$11-B$12)*F$4:G$5 + B$11*J858:K859 + B$12*H858:I859</f>
        <v>5.2591424271854125E-5</v>
      </c>
      <c r="I860" s="12">
        <v>6.3026001825332599E-5</v>
      </c>
      <c r="J860" s="12">
        <f t="array" ref="J860:K861">MMULT(TRANSPOSE(D858:E858),D858:E858)</f>
        <v>2.8469159929173664E-7</v>
      </c>
      <c r="K860" s="12">
        <v>4.5178064317381666E-7</v>
      </c>
      <c r="L860" s="6">
        <f t="shared" ref="L860" si="4625">SQRT(H860)</f>
        <v>7.251994503021505E-3</v>
      </c>
      <c r="M860" s="6">
        <f>0</f>
        <v>0</v>
      </c>
      <c r="N860" s="6">
        <f t="array" ref="N860:O861">MMULT(MMULT(MINVERSE(L860:M861),H860:I861),MINVERSE(L860:M861))</f>
        <v>1</v>
      </c>
      <c r="O860" s="6">
        <v>0.53321536810399561</v>
      </c>
      <c r="P860" s="3">
        <f t="shared" ref="P860" si="4626">SQRT(B$3 + B$4*J858 + B$5*P858^2)</f>
        <v>5.8995707818078249E-3</v>
      </c>
      <c r="Q860" s="1">
        <f t="shared" ref="Q860" si="4627">Q858</f>
        <v>0</v>
      </c>
      <c r="R860" s="12">
        <f t="array" ref="R860:S861">MMULT(MMULT(P860:Q861,N860:O861),P860:Q861)</f>
        <v>3.4804935409560588E-5</v>
      </c>
      <c r="S860" s="12">
        <v>5.5606912277367217E-5</v>
      </c>
      <c r="T860" s="4" cm="1">
        <f t="array" ref="T860">-1/2*(IFERROR(2*LN(2*PI()) + LN(MDETERM(R860:S861)) + MMULT(MMULT(D860:E860,MINVERSE(R860:S861)),TRANSPOSE(D860:E860)),1000000000))</f>
        <v>6.6083870495005428</v>
      </c>
    </row>
    <row r="861" spans="1:20" x14ac:dyDescent="0.25">
      <c r="A861" s="9"/>
      <c r="B861" s="10"/>
      <c r="C861" s="10"/>
      <c r="D861" s="10"/>
      <c r="E861" s="10"/>
      <c r="F861" s="5"/>
      <c r="G861" s="5"/>
      <c r="H861" s="12">
        <v>6.3026001825332599E-5</v>
      </c>
      <c r="I861" s="12">
        <v>2.6565577846869771E-4</v>
      </c>
      <c r="J861" s="12">
        <v>4.5178064317381666E-7</v>
      </c>
      <c r="K861" s="12">
        <v>7.1693632707929269E-7</v>
      </c>
      <c r="L861" s="6">
        <f>0</f>
        <v>0</v>
      </c>
      <c r="M861" s="6">
        <f t="shared" ref="M861" si="4628">SQRT(I861)</f>
        <v>1.629895022597154E-2</v>
      </c>
      <c r="N861" s="6">
        <v>0.53321536810399561</v>
      </c>
      <c r="O861" s="6">
        <v>1</v>
      </c>
      <c r="P861" s="1">
        <f t="shared" ref="P861" si="4629">P859</f>
        <v>0</v>
      </c>
      <c r="Q861" s="3">
        <f t="shared" ref="Q861" si="4630">SQRT(C$3 + C$4*K859 + C$5*Q859^2)</f>
        <v>1.7676883770289288E-2</v>
      </c>
      <c r="R861" s="12">
        <v>5.5606912277367217E-5</v>
      </c>
      <c r="S861" s="12">
        <v>3.1247221982831684E-4</v>
      </c>
    </row>
    <row r="862" spans="1:20" x14ac:dyDescent="0.25">
      <c r="A862" s="13">
        <f t="shared" ref="A862" si="4631">A860+1</f>
        <v>424</v>
      </c>
      <c r="B862" s="10" cm="1">
        <f t="array" ref="B862">INDEX(DCC_results!B$17:B$1274,$A862)</f>
        <v>-9.0706272018037382E-4</v>
      </c>
      <c r="C862" s="10" cm="1">
        <f t="array" ref="C862">INDEX(DCC_results!C$17:C$1274,$A862)</f>
        <v>8.2806100379377856E-3</v>
      </c>
      <c r="D862" s="10">
        <f t="shared" ref="D862" si="4632">B862-B$2</f>
        <v>-1.6532176572160821E-3</v>
      </c>
      <c r="E862" s="10">
        <f t="shared" ref="E862" si="4633">C862-C$2</f>
        <v>6.6776361576459265E-3</v>
      </c>
      <c r="F862" s="5">
        <f t="shared" ref="F862" si="4634">D862^2</f>
        <v>2.7331286221310313E-6</v>
      </c>
      <c r="G862" s="5">
        <f t="shared" ref="G862" si="4635">E862^2</f>
        <v>4.4590824653900252E-5</v>
      </c>
      <c r="H862" s="12">
        <f t="array" ref="H862:I863">(1-B$11-B$12)*F$4:G$5 + B$11*J860:K861 + B$12*H860:I861</f>
        <v>5.1476454670967725E-5</v>
      </c>
      <c r="I862" s="12">
        <v>6.1118567978105866E-5</v>
      </c>
      <c r="J862" s="12">
        <f t="array" ref="J862:K863">MMULT(TRANSPOSE(D860:E860),D860:E860)</f>
        <v>6.1736964720352018E-5</v>
      </c>
      <c r="K862" s="12">
        <v>1.0689332890883907E-4</v>
      </c>
      <c r="L862" s="6">
        <f t="shared" ref="L862" si="4636">SQRT(H862)</f>
        <v>7.1747093788506675E-3</v>
      </c>
      <c r="M862" s="6">
        <f>0</f>
        <v>0</v>
      </c>
      <c r="N862" s="6">
        <f t="array" ref="N862:O863">MMULT(MMULT(MINVERSE(L862:M863),H862:I863),MINVERSE(L862:M863))</f>
        <v>0.99999999999999989</v>
      </c>
      <c r="O862" s="6">
        <v>0.55044350334967906</v>
      </c>
      <c r="P862" s="3">
        <f t="shared" ref="P862" si="4637">SQRT(B$3 + B$4*J860 + B$5*P860^2)</f>
        <v>5.7119268020827717E-3</v>
      </c>
      <c r="Q862" s="1">
        <f t="shared" ref="Q862" si="4638">Q860</f>
        <v>0</v>
      </c>
      <c r="R862" s="12">
        <f t="array" ref="R862:S863">MMULT(MMULT(P862:Q863,N862:O863),P862:Q863)</f>
        <v>3.2626107792351517E-5</v>
      </c>
      <c r="S862" s="12">
        <v>5.2111601267216588E-5</v>
      </c>
      <c r="T862" s="4" cm="1">
        <f t="array" ref="T862">-1/2*(IFERROR(2*LN(2*PI()) + LN(MDETERM(R862:S863)) + MMULT(MMULT(D862:E862,MINVERSE(R862:S863)),TRANSPOSE(D862:E862)),1000000000))</f>
        <v>7.3390714111219868</v>
      </c>
    </row>
    <row r="863" spans="1:20" x14ac:dyDescent="0.25">
      <c r="A863" s="9"/>
      <c r="B863" s="10"/>
      <c r="C863" s="10"/>
      <c r="D863" s="10"/>
      <c r="E863" s="10"/>
      <c r="F863" s="5"/>
      <c r="G863" s="5"/>
      <c r="H863" s="12">
        <v>6.1118567978105866E-5</v>
      </c>
      <c r="I863" s="12">
        <v>2.3950369135356992E-4</v>
      </c>
      <c r="J863" s="12">
        <v>1.0689332890883907E-4</v>
      </c>
      <c r="K863" s="12">
        <v>1.8507848283390793E-4</v>
      </c>
      <c r="L863" s="6">
        <f>0</f>
        <v>0</v>
      </c>
      <c r="M863" s="6">
        <f t="shared" ref="M863" si="4639">SQRT(I863)</f>
        <v>1.5475906802303053E-2</v>
      </c>
      <c r="N863" s="6">
        <v>0.55044350334967906</v>
      </c>
      <c r="O863" s="6">
        <v>0.99999999999999989</v>
      </c>
      <c r="P863" s="1">
        <f t="shared" ref="P863" si="4640">P861</f>
        <v>0</v>
      </c>
      <c r="Q863" s="3">
        <f t="shared" ref="Q863" si="4641">SQRT(C$3 + C$4*K861 + C$5*Q861^2)</f>
        <v>1.657444651614209E-2</v>
      </c>
      <c r="R863" s="12">
        <v>5.2111601267216588E-5</v>
      </c>
      <c r="S863" s="12">
        <v>2.7471227731645461E-4</v>
      </c>
    </row>
    <row r="864" spans="1:20" x14ac:dyDescent="0.25">
      <c r="A864" s="13">
        <f t="shared" ref="A864" si="4642">A862+1</f>
        <v>425</v>
      </c>
      <c r="B864" s="10" cm="1">
        <f t="array" ref="B864">INDEX(DCC_results!B$17:B$1274,$A864)</f>
        <v>3.8974913911293818E-4</v>
      </c>
      <c r="C864" s="10" cm="1">
        <f t="array" ref="C864">INDEX(DCC_results!C$17:C$1274,$A864)</f>
        <v>4.0600902810707939E-3</v>
      </c>
      <c r="D864" s="10">
        <f t="shared" ref="D864" si="4643">B864-B$2</f>
        <v>-3.5640579792277013E-4</v>
      </c>
      <c r="E864" s="10">
        <f t="shared" ref="E864" si="4644">C864-C$2</f>
        <v>2.4571164007789344E-3</v>
      </c>
      <c r="F864" s="5">
        <f t="shared" ref="F864" si="4645">D864^2</f>
        <v>1.2702509279296647E-7</v>
      </c>
      <c r="G864" s="5">
        <f t="shared" ref="G864" si="4646">E864^2</f>
        <v>6.0374210069768248E-6</v>
      </c>
      <c r="H864" s="12">
        <f t="array" ref="H864:I865">(1-B$11-B$12)*F$4:G$5 + B$11*J862:K863 + B$12*H862:I863</f>
        <v>5.5454861399099458E-5</v>
      </c>
      <c r="I864" s="12">
        <v>6.8025696545696379E-5</v>
      </c>
      <c r="J864" s="12">
        <f t="array" ref="J864:K865">MMULT(TRANSPOSE(D862:E862),D862:E862)</f>
        <v>2.7331286221310313E-6</v>
      </c>
      <c r="K864" s="12">
        <v>-1.1039586004284799E-5</v>
      </c>
      <c r="L864" s="6">
        <f t="shared" ref="L864" si="4647">SQRT(H864)</f>
        <v>7.4468020921130609E-3</v>
      </c>
      <c r="M864" s="6">
        <f>0</f>
        <v>0</v>
      </c>
      <c r="N864" s="6">
        <f t="array" ref="N864:O865">MMULT(MMULT(MINVERSE(L864:M865),H864:I865),MINVERSE(L864:M865))</f>
        <v>1</v>
      </c>
      <c r="O864" s="6">
        <v>0.59464310754553196</v>
      </c>
      <c r="P864" s="3">
        <f t="shared" ref="P864" si="4648">SQRT(B$3 + B$4*J862 + B$5*P862^2)</f>
        <v>6.3725313634829849E-3</v>
      </c>
      <c r="Q864" s="1">
        <f t="shared" ref="Q864" si="4649">Q862</f>
        <v>0</v>
      </c>
      <c r="R864" s="12">
        <f t="array" ref="R864:S865">MMULT(MMULT(P864:Q865,N864:O865),P864:Q865)</f>
        <v>4.0609155978574312E-5</v>
      </c>
      <c r="S864" s="12">
        <v>6.1388695768806382E-5</v>
      </c>
      <c r="T864" s="4" cm="1">
        <f t="array" ref="T864">-1/2*(IFERROR(2*LN(2*PI()) + LN(MDETERM(R864:S865)) + MMULT(MMULT(D864:E864,MINVERSE(R864:S865)),TRANSPOSE(D864:E864)),1000000000))</f>
        <v>7.530765219298404</v>
      </c>
    </row>
    <row r="865" spans="1:20" x14ac:dyDescent="0.25">
      <c r="A865" s="9"/>
      <c r="B865" s="10"/>
      <c r="C865" s="10"/>
      <c r="D865" s="10"/>
      <c r="E865" s="10"/>
      <c r="F865" s="5"/>
      <c r="G865" s="5"/>
      <c r="H865" s="12">
        <v>6.8025696545696379E-5</v>
      </c>
      <c r="I865" s="12">
        <v>2.3598999544191207E-4</v>
      </c>
      <c r="J865" s="12">
        <v>-1.1039586004284799E-5</v>
      </c>
      <c r="K865" s="12">
        <v>4.4590824653900252E-5</v>
      </c>
      <c r="L865" s="6">
        <f>0</f>
        <v>0</v>
      </c>
      <c r="M865" s="6">
        <f t="shared" ref="M865" si="4650">SQRT(I865)</f>
        <v>1.5361965871655621E-2</v>
      </c>
      <c r="N865" s="6">
        <v>0.59464310754553196</v>
      </c>
      <c r="O865" s="6">
        <v>1.0000000000000002</v>
      </c>
      <c r="P865" s="1">
        <f t="shared" ref="P865" si="4651">P863</f>
        <v>0</v>
      </c>
      <c r="Q865" s="3">
        <f t="shared" ref="Q865" si="4652">SQRT(C$3 + C$4*K863 + C$5*Q863^2)</f>
        <v>1.6200187300104647E-2</v>
      </c>
      <c r="R865" s="12">
        <v>6.1388695768806382E-5</v>
      </c>
      <c r="S865" s="12">
        <v>2.6244606855847194E-4</v>
      </c>
    </row>
    <row r="866" spans="1:20" x14ac:dyDescent="0.25">
      <c r="A866" s="13">
        <f t="shared" ref="A866" si="4653">A864+1</f>
        <v>426</v>
      </c>
      <c r="B866" s="10" cm="1">
        <f t="array" ref="B866">INDEX(DCC_results!B$17:B$1274,$A866)</f>
        <v>-2.8646859845811168E-3</v>
      </c>
      <c r="C866" s="10" cm="1">
        <f t="array" ref="C866">INDEX(DCC_results!C$17:C$1274,$A866)</f>
        <v>-7.4441322468203897E-3</v>
      </c>
      <c r="D866" s="10">
        <f t="shared" ref="D866" si="4654">B866-B$2</f>
        <v>-3.6108409216168251E-3</v>
      </c>
      <c r="E866" s="10">
        <f t="shared" ref="E866" si="4655">C866-C$2</f>
        <v>-9.0471061271122487E-3</v>
      </c>
      <c r="F866" s="5">
        <f t="shared" ref="F866" si="4656">D866^2</f>
        <v>1.3038172161222644E-5</v>
      </c>
      <c r="G866" s="5">
        <f t="shared" ref="G866" si="4657">E866^2</f>
        <v>8.1850129275231996E-5</v>
      </c>
      <c r="H866" s="12">
        <f t="array" ref="H866:I867">(1-B$11-B$12)*F$4:G$5 + B$11*J864:K865 + B$12*H864:I865</f>
        <v>5.3604712273150681E-5</v>
      </c>
      <c r="I866" s="12">
        <v>6.362011422425823E-5</v>
      </c>
      <c r="J866" s="12">
        <f t="array" ref="J866:K867">MMULT(TRANSPOSE(D864:E864),D864:E864)</f>
        <v>1.2702509279296647E-7</v>
      </c>
      <c r="K866" s="12">
        <v>-8.7573053140874119E-7</v>
      </c>
      <c r="L866" s="6">
        <f t="shared" ref="L866" si="4658">SQRT(H866)</f>
        <v>7.3215239037478178E-3</v>
      </c>
      <c r="M866" s="6">
        <f>0</f>
        <v>0</v>
      </c>
      <c r="N866" s="6">
        <f t="array" ref="N866:O867">MMULT(MMULT(MINVERSE(L866:M867),H866:I867),MINVERSE(L866:M867))</f>
        <v>1</v>
      </c>
      <c r="O866" s="6">
        <v>0.58216618145910448</v>
      </c>
      <c r="P866" s="3">
        <f t="shared" ref="P866" si="4659">SQRT(B$3 + B$4*J864 + B$5*P864^2)</f>
        <v>6.1056737152734714E-3</v>
      </c>
      <c r="Q866" s="1">
        <f t="shared" ref="Q866" si="4660">Q864</f>
        <v>0</v>
      </c>
      <c r="R866" s="12">
        <f t="array" ref="R866:S867">MMULT(MMULT(P866:Q867,N866:O867),P866:Q867)</f>
        <v>3.7279251517381358E-5</v>
      </c>
      <c r="S866" s="12">
        <v>5.4995179682026234E-5</v>
      </c>
      <c r="T866" s="4" cm="1">
        <f t="array" ref="T866">-1/2*(IFERROR(2*LN(2*PI()) + LN(MDETERM(R866:S867)) + MMULT(MMULT(D866:E866,MINVERSE(R866:S867)),TRANSPOSE(D866:E866)),1000000000))</f>
        <v>7.4177246237044656</v>
      </c>
    </row>
    <row r="867" spans="1:20" x14ac:dyDescent="0.25">
      <c r="A867" s="9"/>
      <c r="B867" s="10"/>
      <c r="C867" s="10"/>
      <c r="D867" s="10"/>
      <c r="E867" s="10"/>
      <c r="F867" s="5"/>
      <c r="G867" s="5"/>
      <c r="H867" s="12">
        <v>6.362011422425823E-5</v>
      </c>
      <c r="I867" s="12">
        <v>2.2278809151745019E-4</v>
      </c>
      <c r="J867" s="12">
        <v>-8.7573053140874119E-7</v>
      </c>
      <c r="K867" s="12">
        <v>6.0374210069768248E-6</v>
      </c>
      <c r="L867" s="6">
        <f>0</f>
        <v>0</v>
      </c>
      <c r="M867" s="6">
        <f t="shared" ref="M867" si="4661">SQRT(I867)</f>
        <v>1.4926087615897549E-2</v>
      </c>
      <c r="N867" s="6">
        <v>0.58216618145910448</v>
      </c>
      <c r="O867" s="6">
        <v>1</v>
      </c>
      <c r="P867" s="1">
        <f t="shared" ref="P867" si="4662">P865</f>
        <v>0</v>
      </c>
      <c r="Q867" s="3">
        <f t="shared" ref="Q867" si="4663">SQRT(C$3 + C$4*K865 + C$5*Q865^2)</f>
        <v>1.5471914614051624E-2</v>
      </c>
      <c r="R867" s="12">
        <v>5.4995179682026227E-5</v>
      </c>
      <c r="S867" s="12">
        <v>2.3938014182450421E-4</v>
      </c>
    </row>
    <row r="868" spans="1:20" x14ac:dyDescent="0.25">
      <c r="A868" s="13">
        <f t="shared" ref="A868" si="4664">A866+1</f>
        <v>427</v>
      </c>
      <c r="B868" s="10" cm="1">
        <f t="array" ref="B868">INDEX(DCC_results!B$17:B$1274,$A868)</f>
        <v>4.7345655461528136E-3</v>
      </c>
      <c r="C868" s="10" cm="1">
        <f t="array" ref="C868">INDEX(DCC_results!C$17:C$1274,$A868)</f>
        <v>-6.4814814814806443E-4</v>
      </c>
      <c r="D868" s="10">
        <f t="shared" ref="D868" si="4665">B868-B$2</f>
        <v>3.9884106091171052E-3</v>
      </c>
      <c r="E868" s="10">
        <f t="shared" ref="E868" si="4666">C868-C$2</f>
        <v>-2.251122028439924E-3</v>
      </c>
      <c r="F868" s="5">
        <f t="shared" ref="F868" si="4667">D868^2</f>
        <v>1.5907419186917879E-5</v>
      </c>
      <c r="G868" s="5">
        <f t="shared" ref="G868" si="4668">E868^2</f>
        <v>5.067550386927478E-6</v>
      </c>
      <c r="H868" s="12">
        <f t="array" ref="H868:I869">(1-B$11-B$12)*F$4:G$5 + B$11*J866:K867 + B$12*H866:I867</f>
        <v>5.2150697468993659E-5</v>
      </c>
      <c r="I868" s="12">
        <v>6.141875357392425E-5</v>
      </c>
      <c r="J868" s="12">
        <f t="array" ref="J868:K869">MMULT(TRANSPOSE(D866:E866),D866:E866)</f>
        <v>1.3038172161222644E-5</v>
      </c>
      <c r="K868" s="12">
        <v>3.266766102598722E-5</v>
      </c>
      <c r="L868" s="6">
        <f t="shared" ref="L868" si="4669">SQRT(H868)</f>
        <v>7.2215439809637429E-3</v>
      </c>
      <c r="M868" s="6">
        <f>0</f>
        <v>0</v>
      </c>
      <c r="N868" s="6">
        <f t="array" ref="N868:O869">MMULT(MMULT(MINVERSE(L868:M869),H868:I869),MINVERSE(L868:M869))</f>
        <v>0.99999999999999989</v>
      </c>
      <c r="O868" s="6">
        <v>0.58567656795108236</v>
      </c>
      <c r="P868" s="3">
        <f t="shared" ref="P868" si="4670">SQRT(B$3 + B$4*J866 + B$5*P866^2)</f>
        <v>5.8670525070666085E-3</v>
      </c>
      <c r="Q868" s="1">
        <f t="shared" ref="Q868" si="4671">Q866</f>
        <v>0</v>
      </c>
      <c r="R868" s="12">
        <f t="array" ref="R868:S869">MMULT(MMULT(P868:Q869,N868:O869),P868:Q869)</f>
        <v>3.4422305120676572E-5</v>
      </c>
      <c r="S868" s="12">
        <v>5.0675619788578213E-5</v>
      </c>
      <c r="T868" s="4" cm="1">
        <f t="array" ref="T868">-1/2*(IFERROR(2*LN(2*PI()) + LN(MDETERM(R868:S869)) + MMULT(MMULT(D868:E868,MINVERSE(R868:S869)),TRANSPOSE(D868:E868)),1000000000))</f>
        <v>7.2653101602051811</v>
      </c>
    </row>
    <row r="869" spans="1:20" x14ac:dyDescent="0.25">
      <c r="A869" s="9"/>
      <c r="B869" s="10"/>
      <c r="C869" s="10"/>
      <c r="D869" s="10"/>
      <c r="E869" s="10"/>
      <c r="F869" s="5"/>
      <c r="G869" s="5"/>
      <c r="H869" s="12">
        <v>6.141875357392425E-5</v>
      </c>
      <c r="I869" s="12">
        <v>2.1087552578085217E-4</v>
      </c>
      <c r="J869" s="12">
        <v>3.266766102598722E-5</v>
      </c>
      <c r="K869" s="12">
        <v>8.1850129275231996E-5</v>
      </c>
      <c r="L869" s="6">
        <f>0</f>
        <v>0</v>
      </c>
      <c r="M869" s="6">
        <f t="shared" ref="M869" si="4672">SQRT(I869)</f>
        <v>1.4521553834932822E-2</v>
      </c>
      <c r="N869" s="6">
        <v>0.58567656795108247</v>
      </c>
      <c r="O869" s="6">
        <v>1.0000000000000002</v>
      </c>
      <c r="P869" s="1">
        <f t="shared" ref="P869" si="4673">P867</f>
        <v>0</v>
      </c>
      <c r="Q869" s="3">
        <f t="shared" ref="Q869" si="4674">SQRT(C$3 + C$4*K867 + C$5*Q867^2)</f>
        <v>1.4747596451356936E-2</v>
      </c>
      <c r="R869" s="12">
        <v>5.0675619788578226E-5</v>
      </c>
      <c r="S869" s="12">
        <v>2.1749160109207574E-4</v>
      </c>
    </row>
    <row r="870" spans="1:20" x14ac:dyDescent="0.25">
      <c r="A870" s="13">
        <f t="shared" ref="A870" si="4675">A868+1</f>
        <v>428</v>
      </c>
      <c r="B870" s="10" cm="1">
        <f t="array" ref="B870">INDEX(DCC_results!B$17:B$1274,$A870)</f>
        <v>-7.960508557545154E-4</v>
      </c>
      <c r="C870" s="10" cm="1">
        <f t="array" ref="C870">INDEX(DCC_results!C$17:C$1274,$A870)</f>
        <v>2.316316130825502E-3</v>
      </c>
      <c r="D870" s="10">
        <f t="shared" ref="D870" si="4676">B870-B$2</f>
        <v>-1.5422057927902237E-3</v>
      </c>
      <c r="E870" s="10">
        <f t="shared" ref="E870" si="4677">C870-C$2</f>
        <v>7.133422505336425E-4</v>
      </c>
      <c r="F870" s="5">
        <f t="shared" ref="F870" si="4678">D870^2</f>
        <v>2.3783987073157223E-6</v>
      </c>
      <c r="G870" s="5">
        <f t="shared" ref="G870" si="4679">E870^2</f>
        <v>5.0885716639640195E-7</v>
      </c>
      <c r="H870" s="12">
        <f t="array" ref="H870:I871">(1-B$11-B$12)*F$4:G$5 + B$11*J868:K869 + B$12*H868:I869</f>
        <v>5.2160313564687035E-5</v>
      </c>
      <c r="I870" s="12">
        <v>6.2511430555153025E-5</v>
      </c>
      <c r="J870" s="12">
        <f t="array" ref="J870:K871">MMULT(TRANSPOSE(D868:E868),D868:E868)</f>
        <v>1.5907419186917879E-5</v>
      </c>
      <c r="K870" s="12">
        <v>-8.9783989806470108E-6</v>
      </c>
      <c r="L870" s="6">
        <f t="shared" ref="L870" si="4680">SQRT(H870)</f>
        <v>7.2222097425017392E-3</v>
      </c>
      <c r="M870" s="6">
        <f>0</f>
        <v>0</v>
      </c>
      <c r="N870" s="6">
        <f t="array" ref="N870:O871">MMULT(MMULT(MINVERSE(L870:M871),H870:I871),MINVERSE(L870:M871))</f>
        <v>1</v>
      </c>
      <c r="O870" s="6">
        <v>0.59921729725131367</v>
      </c>
      <c r="P870" s="3">
        <f t="shared" ref="P870" si="4681">SQRT(B$3 + B$4*J868 + B$5*P868^2)</f>
        <v>5.859526372005909E-3</v>
      </c>
      <c r="Q870" s="1">
        <f t="shared" ref="Q870" si="4682">Q868</f>
        <v>0</v>
      </c>
      <c r="R870" s="12">
        <f t="array" ref="R870:S871">MMULT(MMULT(P870:Q871,N870:O871),P870:Q871)</f>
        <v>3.4334049304232728E-5</v>
      </c>
      <c r="S870" s="12">
        <v>5.0568028583833184E-5</v>
      </c>
      <c r="T870" s="4" cm="1">
        <f t="array" ref="T870">-1/2*(IFERROR(2*LN(2*PI()) + LN(MDETERM(R870:S871)) + MMULT(MMULT(D870:E870,MINVERSE(R870:S871)),TRANSPOSE(D870:E870)),1000000000))</f>
        <v>7.6964527038099551</v>
      </c>
    </row>
    <row r="871" spans="1:20" x14ac:dyDescent="0.25">
      <c r="A871" s="9"/>
      <c r="B871" s="10"/>
      <c r="C871" s="10"/>
      <c r="D871" s="10"/>
      <c r="E871" s="10"/>
      <c r="F871" s="5"/>
      <c r="G871" s="5"/>
      <c r="H871" s="12">
        <v>6.2511430555153025E-5</v>
      </c>
      <c r="I871" s="12">
        <v>2.0864596923023565E-4</v>
      </c>
      <c r="J871" s="12">
        <v>-8.9783989806470108E-6</v>
      </c>
      <c r="K871" s="12">
        <v>5.067550386927478E-6</v>
      </c>
      <c r="L871" s="6">
        <f>0</f>
        <v>0</v>
      </c>
      <c r="M871" s="6">
        <f t="shared" ref="M871" si="4683">SQRT(I871)</f>
        <v>1.4444582694914923E-2</v>
      </c>
      <c r="N871" s="6">
        <v>0.59921729725131367</v>
      </c>
      <c r="O871" s="6">
        <v>0.99999999999999989</v>
      </c>
      <c r="P871" s="1">
        <f t="shared" ref="P871" si="4684">P869</f>
        <v>0</v>
      </c>
      <c r="Q871" s="3">
        <f t="shared" ref="Q871" si="4685">SQRT(C$3 + C$4*K869 + C$5*Q869^2)</f>
        <v>1.4402210963765609E-2</v>
      </c>
      <c r="R871" s="12">
        <v>5.0568028583833184E-5</v>
      </c>
      <c r="S871" s="12">
        <v>2.074236806448103E-4</v>
      </c>
    </row>
    <row r="872" spans="1:20" x14ac:dyDescent="0.25">
      <c r="A872" s="13">
        <f t="shared" ref="A872" si="4686">A870+1</f>
        <v>429</v>
      </c>
      <c r="B872" s="10" cm="1">
        <f t="array" ref="B872">INDEX(DCC_results!B$17:B$1274,$A872)</f>
        <v>2.7929763512739569E-3</v>
      </c>
      <c r="C872" s="10" cm="1">
        <f t="array" ref="C872">INDEX(DCC_results!C$17:C$1274,$A872)</f>
        <v>1.2017045664632908E-2</v>
      </c>
      <c r="D872" s="10">
        <f t="shared" ref="D872" si="4687">B872-B$2</f>
        <v>2.0468214142382486E-3</v>
      </c>
      <c r="E872" s="10">
        <f t="shared" ref="E872" si="4688">C872-C$2</f>
        <v>1.0414071784341049E-2</v>
      </c>
      <c r="F872" s="5">
        <f t="shared" ref="F872" si="4689">D872^2</f>
        <v>4.1894779017842641E-6</v>
      </c>
      <c r="G872" s="5">
        <f t="shared" ref="G872" si="4690">E872^2</f>
        <v>1.0845289112940837E-4</v>
      </c>
      <c r="H872" s="12">
        <f t="array" ref="H872:I873">(1-B$11-B$12)*F$4:G$5 + B$11*J870:K871 + B$12*H870:I871</f>
        <v>5.2387845654177535E-5</v>
      </c>
      <c r="I872" s="12">
        <v>6.0043596908717225E-5</v>
      </c>
      <c r="J872" s="12">
        <f t="array" ref="J872:K873">MMULT(TRANSPOSE(D870:E870),D870:E870)</f>
        <v>2.3783987073157223E-6</v>
      </c>
      <c r="K872" s="12">
        <v>-1.1001205510149986E-6</v>
      </c>
      <c r="L872" s="6">
        <f t="shared" ref="L872" si="4691">SQRT(H872)</f>
        <v>7.2379448501751886E-3</v>
      </c>
      <c r="M872" s="6">
        <f>0</f>
        <v>0</v>
      </c>
      <c r="N872" s="6">
        <f t="array" ref="N872:O873">MMULT(MMULT(MINVERSE(L872:M873),H872:I873),MINVERSE(L872:M873))</f>
        <v>1.0000000000000002</v>
      </c>
      <c r="O872" s="6">
        <v>0.58480979609531103</v>
      </c>
      <c r="P872" s="3">
        <f t="shared" ref="P872" si="4692">SQRT(B$3 + B$4*J870 + B$5*P870^2)</f>
        <v>5.8920878365835818E-3</v>
      </c>
      <c r="Q872" s="1">
        <f t="shared" ref="Q872" si="4693">Q870</f>
        <v>0</v>
      </c>
      <c r="R872" s="12">
        <f t="array" ref="R872:S873">MMULT(MMULT(P872:Q873,N872:O873),P872:Q873)</f>
        <v>3.4716699074016202E-5</v>
      </c>
      <c r="S872" s="12">
        <v>4.7765658860320544E-5</v>
      </c>
      <c r="T872" s="4" cm="1">
        <f t="array" ref="T872">-1/2*(IFERROR(2*LN(2*PI()) + LN(MDETERM(R872:S873)) + MMULT(MMULT(D872:E872,MINVERSE(R872:S873)),TRANSPOSE(D872:E872)),1000000000))</f>
        <v>7.4955155681495045</v>
      </c>
    </row>
    <row r="873" spans="1:20" x14ac:dyDescent="0.25">
      <c r="A873" s="9"/>
      <c r="B873" s="10"/>
      <c r="C873" s="10"/>
      <c r="D873" s="10"/>
      <c r="E873" s="10"/>
      <c r="F873" s="5"/>
      <c r="G873" s="5"/>
      <c r="H873" s="12">
        <v>6.0043596908717225E-5</v>
      </c>
      <c r="I873" s="12">
        <v>2.012211304361195E-4</v>
      </c>
      <c r="J873" s="12">
        <v>-1.1001205510149986E-6</v>
      </c>
      <c r="K873" s="12">
        <v>5.0885716639640195E-7</v>
      </c>
      <c r="L873" s="6">
        <f>0</f>
        <v>0</v>
      </c>
      <c r="M873" s="6">
        <f t="shared" ref="M873" si="4694">SQRT(I873)</f>
        <v>1.4185243404190126E-2</v>
      </c>
      <c r="N873" s="6">
        <v>0.58480979609531092</v>
      </c>
      <c r="O873" s="6">
        <v>1.0000000000000002</v>
      </c>
      <c r="P873" s="1">
        <f t="shared" ref="P873" si="4695">P871</f>
        <v>0</v>
      </c>
      <c r="Q873" s="3">
        <f t="shared" ref="Q873" si="4696">SQRT(C$3 + C$4*K871 + C$5*Q871^2)</f>
        <v>1.3862192366498669E-2</v>
      </c>
      <c r="R873" s="12">
        <v>4.7765658860320537E-5</v>
      </c>
      <c r="S873" s="12">
        <v>1.92160377205814E-4</v>
      </c>
    </row>
    <row r="874" spans="1:20" x14ac:dyDescent="0.25">
      <c r="A874" s="13">
        <f t="shared" ref="A874" si="4697">A872+1</f>
        <v>430</v>
      </c>
      <c r="B874" s="10" cm="1">
        <f t="array" ref="B874">INDEX(DCC_results!B$17:B$1274,$A874)</f>
        <v>-5.4790767755633629E-3</v>
      </c>
      <c r="C874" s="10" cm="1">
        <f t="array" ref="C874">INDEX(DCC_results!C$17:C$1274,$A874)</f>
        <v>-9.1348188112949646E-4</v>
      </c>
      <c r="D874" s="10">
        <f t="shared" ref="D874" si="4698">B874-B$2</f>
        <v>-6.2252317125990712E-3</v>
      </c>
      <c r="E874" s="10">
        <f t="shared" ref="E874" si="4699">C874-C$2</f>
        <v>-2.516455761421356E-3</v>
      </c>
      <c r="F874" s="5">
        <f t="shared" ref="F874" si="4700">D874^2</f>
        <v>3.8753509875549164E-5</v>
      </c>
      <c r="G874" s="5">
        <f t="shared" ref="G874" si="4701">E874^2</f>
        <v>6.3325495991907365E-6</v>
      </c>
      <c r="H874" s="12">
        <f t="array" ref="H874:I875">(1-B$11-B$12)*F$4:G$5 + B$11*J872:K873 + B$12*H872:I873</f>
        <v>5.1499831600741376E-5</v>
      </c>
      <c r="I874" s="12">
        <v>5.8978783382265419E-5</v>
      </c>
      <c r="J874" s="12">
        <f t="array" ref="J874:K875">MMULT(TRANSPOSE(D872:E872),D872:E872)</f>
        <v>4.1894779017842641E-6</v>
      </c>
      <c r="K874" s="12">
        <v>2.1315745137603589E-5</v>
      </c>
      <c r="L874" s="6">
        <f t="shared" ref="L874" si="4702">SQRT(H874)</f>
        <v>7.1763383142617642E-3</v>
      </c>
      <c r="M874" s="6">
        <f>0</f>
        <v>0</v>
      </c>
      <c r="N874" s="6">
        <f t="array" ref="N874:O875">MMULT(MMULT(MINVERSE(L874:M875),H874:I875),MINVERSE(L874:M875))</f>
        <v>0.99999999999999978</v>
      </c>
      <c r="O874" s="6">
        <v>0.5872752052886957</v>
      </c>
      <c r="P874" s="3">
        <f t="shared" ref="P874" si="4703">SQRT(B$3 + B$4*J872 + B$5*P872^2)</f>
        <v>5.7347876725335695E-3</v>
      </c>
      <c r="Q874" s="1">
        <f t="shared" ref="Q874" si="4704">Q872</f>
        <v>0</v>
      </c>
      <c r="R874" s="12">
        <f t="array" ref="R874:S875">MMULT(MMULT(P874:Q875,N874:O875),P874:Q875)</f>
        <v>3.2887789649042991E-5</v>
      </c>
      <c r="S874" s="12">
        <v>4.5143848057809542E-5</v>
      </c>
      <c r="T874" s="4" cm="1">
        <f t="array" ref="T874">-1/2*(IFERROR(2*LN(2*PI()) + LN(MDETERM(R874:S875)) + MMULT(MMULT(D874:E874,MINVERSE(R874:S875)),TRANSPOSE(D874:E874)),1000000000))</f>
        <v>7.1034260258756401</v>
      </c>
    </row>
    <row r="875" spans="1:20" x14ac:dyDescent="0.25">
      <c r="A875" s="9"/>
      <c r="B875" s="10"/>
      <c r="C875" s="10"/>
      <c r="D875" s="10"/>
      <c r="E875" s="10"/>
      <c r="F875" s="5"/>
      <c r="G875" s="5"/>
      <c r="H875" s="12">
        <v>5.8978783382265419E-5</v>
      </c>
      <c r="I875" s="12">
        <v>1.9584048665259531E-4</v>
      </c>
      <c r="J875" s="12">
        <v>2.1315745137603589E-5</v>
      </c>
      <c r="K875" s="12">
        <v>1.0845289112940837E-4</v>
      </c>
      <c r="L875" s="6">
        <f>0</f>
        <v>0</v>
      </c>
      <c r="M875" s="6">
        <f t="shared" ref="M875" si="4705">SQRT(I875)</f>
        <v>1.3994301935166159E-2</v>
      </c>
      <c r="N875" s="6">
        <v>0.5872752052886957</v>
      </c>
      <c r="O875" s="6">
        <v>1</v>
      </c>
      <c r="P875" s="1">
        <f t="shared" ref="P875" si="4706">P873</f>
        <v>0</v>
      </c>
      <c r="Q875" s="3">
        <f t="shared" ref="Q875" si="4707">SQRT(C$3 + C$4*K873 + C$5*Q873^2)</f>
        <v>1.3404158888555284E-2</v>
      </c>
      <c r="R875" s="12">
        <v>4.5143848057809542E-5</v>
      </c>
      <c r="S875" s="12">
        <v>1.7967147550963564E-4</v>
      </c>
    </row>
    <row r="876" spans="1:20" x14ac:dyDescent="0.25">
      <c r="A876" s="13">
        <f t="shared" ref="A876" si="4708">A874+1</f>
        <v>431</v>
      </c>
      <c r="B876" s="10" cm="1">
        <f t="array" ref="B876">INDEX(DCC_results!B$17:B$1274,$A876)</f>
        <v>1.868558180106783E-3</v>
      </c>
      <c r="C876" s="10" cm="1">
        <f t="array" ref="C876">INDEX(DCC_results!C$17:C$1274,$A876)</f>
        <v>-1.4627537561804349E-3</v>
      </c>
      <c r="D876" s="10">
        <f t="shared" ref="D876" si="4709">B876-B$2</f>
        <v>1.1224032430710747E-3</v>
      </c>
      <c r="E876" s="10">
        <f t="shared" ref="E876" si="4710">C876-C$2</f>
        <v>-3.0657276364722944E-3</v>
      </c>
      <c r="F876" s="5">
        <f t="shared" ref="F876" si="4711">D876^2</f>
        <v>1.259789040056466E-6</v>
      </c>
      <c r="G876" s="5">
        <f t="shared" ref="G876" si="4712">E876^2</f>
        <v>9.3986859410300003E-6</v>
      </c>
      <c r="H876" s="12">
        <f t="array" ref="H876:I877">(1-B$11-B$12)*F$4:G$5 + B$11*J874:K875 + B$12*H874:I875</f>
        <v>5.1037810194613987E-5</v>
      </c>
      <c r="I876" s="12">
        <v>5.9984188319953531E-5</v>
      </c>
      <c r="J876" s="12">
        <f t="array" ref="J876:K877">MMULT(TRANSPOSE(D874:E874),D874:E874)</f>
        <v>3.8753509875549164E-5</v>
      </c>
      <c r="K876" s="12">
        <v>1.5665520209352869E-5</v>
      </c>
      <c r="L876" s="6">
        <f t="shared" ref="L876" si="4713">SQRT(H876)</f>
        <v>7.1440751811983321E-3</v>
      </c>
      <c r="M876" s="6">
        <f>0</f>
        <v>0</v>
      </c>
      <c r="N876" s="6">
        <f t="array" ref="N876:O877">MMULT(MMULT(MINVERSE(L876:M877),H876:I877),MINVERSE(L876:M877))</f>
        <v>1.0000000000000002</v>
      </c>
      <c r="O876" s="6">
        <v>0.59295543323193156</v>
      </c>
      <c r="P876" s="3">
        <f t="shared" ref="P876" si="4714">SQRT(B$3 + B$4*J874 + B$5*P874^2)</f>
        <v>5.6413172724568269E-3</v>
      </c>
      <c r="Q876" s="1">
        <f t="shared" ref="Q876" si="4715">Q874</f>
        <v>0</v>
      </c>
      <c r="R876" s="12">
        <f t="array" ref="R876:S877">MMULT(MMULT(P876:Q877,N876:O877),P876:Q877)</f>
        <v>3.1824460568519736E-5</v>
      </c>
      <c r="S876" s="12">
        <v>4.4889402712746678E-5</v>
      </c>
      <c r="T876" s="4" cm="1">
        <f t="array" ref="T876">-1/2*(IFERROR(2*LN(2*PI()) + LN(MDETERM(R876:S877)) + MMULT(MMULT(D876:E876,MINVERSE(R876:S877)),TRANSPOSE(D876:E876)),1000000000))</f>
        <v>7.7550804592802827</v>
      </c>
    </row>
    <row r="877" spans="1:20" x14ac:dyDescent="0.25">
      <c r="A877" s="9"/>
      <c r="B877" s="10"/>
      <c r="C877" s="10"/>
      <c r="D877" s="10"/>
      <c r="E877" s="10"/>
      <c r="F877" s="5"/>
      <c r="G877" s="5"/>
      <c r="H877" s="12">
        <v>5.9984188319953531E-5</v>
      </c>
      <c r="I877" s="12">
        <v>2.0051064541967342E-4</v>
      </c>
      <c r="J877" s="12">
        <v>1.5665520209352869E-5</v>
      </c>
      <c r="K877" s="12">
        <v>6.3325495991907365E-6</v>
      </c>
      <c r="L877" s="6">
        <f>0</f>
        <v>0</v>
      </c>
      <c r="M877" s="6">
        <f t="shared" ref="M877" si="4716">SQRT(I877)</f>
        <v>1.4160178156353592E-2</v>
      </c>
      <c r="N877" s="6">
        <v>0.59295543323193156</v>
      </c>
      <c r="O877" s="6">
        <v>1</v>
      </c>
      <c r="P877" s="1">
        <f t="shared" ref="P877" si="4717">P875</f>
        <v>0</v>
      </c>
      <c r="Q877" s="3">
        <f t="shared" ref="Q877" si="4718">SQRT(C$3 + C$4*K875 + C$5*Q875^2)</f>
        <v>1.3419651835530465E-2</v>
      </c>
      <c r="R877" s="12">
        <v>4.4889402712746678E-5</v>
      </c>
      <c r="S877" s="12">
        <v>1.8008705538685618E-4</v>
      </c>
    </row>
    <row r="878" spans="1:20" x14ac:dyDescent="0.25">
      <c r="A878" s="13">
        <f t="shared" ref="A878" si="4719">A876+1</f>
        <v>432</v>
      </c>
      <c r="B878" s="10" cm="1">
        <f t="array" ref="B878">INDEX(DCC_results!B$17:B$1274,$A878)</f>
        <v>2.1995949079378629E-3</v>
      </c>
      <c r="C878" s="10" cm="1">
        <f t="array" ref="C878">INDEX(DCC_results!C$17:C$1274,$A878)</f>
        <v>-1.281816517121448E-3</v>
      </c>
      <c r="D878" s="10">
        <f t="shared" ref="D878" si="4720">B878-B$2</f>
        <v>1.4534399709021546E-3</v>
      </c>
      <c r="E878" s="10">
        <f t="shared" ref="E878" si="4721">C878-C$2</f>
        <v>-2.8847903974133075E-3</v>
      </c>
      <c r="F878" s="5">
        <f t="shared" ref="F878" si="4722">D878^2</f>
        <v>2.112487749016056E-6</v>
      </c>
      <c r="G878" s="5">
        <f t="shared" ref="G878" si="4723">E878^2</f>
        <v>8.3220156370080282E-6</v>
      </c>
      <c r="H878" s="12">
        <f t="array" ref="H878:I879">(1-B$11-B$12)*F$4:G$5 + B$11*J876:K877 + B$12*H876:I877</f>
        <v>5.3387312514651062E-5</v>
      </c>
      <c r="I878" s="12">
        <v>6.0229999124279217E-5</v>
      </c>
      <c r="J878" s="12">
        <f t="array" ref="J878:K879">MMULT(TRANSPOSE(D876:E876),D876:E876)</f>
        <v>1.259789040056466E-6</v>
      </c>
      <c r="K878" s="12">
        <v>-3.440982641549124E-6</v>
      </c>
      <c r="L878" s="6">
        <f t="shared" ref="L878" si="4724">SQRT(H878)</f>
        <v>7.3066622006666667E-3</v>
      </c>
      <c r="M878" s="6">
        <f>0</f>
        <v>0</v>
      </c>
      <c r="N878" s="6">
        <f t="array" ref="N878:O879">MMULT(MMULT(MINVERSE(L878:M879),H878:I879),MINVERSE(L878:M879))</f>
        <v>0.99999999999999989</v>
      </c>
      <c r="O878" s="6">
        <v>0.5890861591941815</v>
      </c>
      <c r="P878" s="3">
        <f t="shared" ref="P878" si="4725">SQRT(B$3 + B$4*J876 + B$5*P876^2)</f>
        <v>6.0360485180870928E-3</v>
      </c>
      <c r="Q878" s="1">
        <f t="shared" ref="Q878" si="4726">Q876</f>
        <v>0</v>
      </c>
      <c r="R878" s="12">
        <f t="array" ref="R878:S879">MMULT(MMULT(P878:Q879,N878:O879),P878:Q879)</f>
        <v>3.6433881712701381E-5</v>
      </c>
      <c r="S878" s="12">
        <v>4.6455424367303859E-5</v>
      </c>
      <c r="T878" s="4" cm="1">
        <f t="array" ref="T878">-1/2*(IFERROR(2*LN(2*PI()) + LN(MDETERM(R878:S879)) + MMULT(MMULT(D878:E878,MINVERSE(R878:S879)),TRANSPOSE(D878:E878)),1000000000))</f>
        <v>7.6933671355093951</v>
      </c>
    </row>
    <row r="879" spans="1:20" x14ac:dyDescent="0.25">
      <c r="A879" s="9"/>
      <c r="B879" s="10"/>
      <c r="C879" s="10"/>
      <c r="D879" s="10"/>
      <c r="E879" s="10"/>
      <c r="F879" s="5"/>
      <c r="G879" s="5"/>
      <c r="H879" s="12">
        <v>6.0229999124279217E-5</v>
      </c>
      <c r="I879" s="12">
        <v>1.9580781290556639E-4</v>
      </c>
      <c r="J879" s="12">
        <v>-3.440982641549124E-6</v>
      </c>
      <c r="K879" s="12">
        <v>9.3986859410300003E-6</v>
      </c>
      <c r="L879" s="6">
        <f>0</f>
        <v>0</v>
      </c>
      <c r="M879" s="6">
        <f t="shared" ref="M879" si="4727">SQRT(I879)</f>
        <v>1.3993134491798698E-2</v>
      </c>
      <c r="N879" s="6">
        <v>0.5890861591941815</v>
      </c>
      <c r="O879" s="6">
        <v>0.99999999999999978</v>
      </c>
      <c r="P879" s="1">
        <f t="shared" ref="P879" si="4728">P877</f>
        <v>0</v>
      </c>
      <c r="Q879" s="3">
        <f t="shared" ref="Q879" si="4729">SQRT(C$3 + C$4*K877 + C$5*Q877^2)</f>
        <v>1.3064863924401995E-2</v>
      </c>
      <c r="R879" s="12">
        <v>4.6455424367303859E-5</v>
      </c>
      <c r="S879" s="12">
        <v>1.7069066936314066E-4</v>
      </c>
    </row>
    <row r="880" spans="1:20" x14ac:dyDescent="0.25">
      <c r="A880" s="13">
        <f t="shared" ref="A880" si="4730">A878+1</f>
        <v>433</v>
      </c>
      <c r="B880" s="10" cm="1">
        <f t="array" ref="B880">INDEX(DCC_results!B$17:B$1274,$A880)</f>
        <v>-1.4403160464925291E-3</v>
      </c>
      <c r="C880" s="10" cm="1">
        <f t="array" ref="C880">INDEX(DCC_results!C$17:C$1274,$A880)</f>
        <v>2.5669233590026597E-3</v>
      </c>
      <c r="D880" s="10">
        <f t="shared" ref="D880" si="4731">B880-B$2</f>
        <v>-2.1864709835282374E-3</v>
      </c>
      <c r="E880" s="10">
        <f t="shared" ref="E880" si="4732">C880-C$2</f>
        <v>9.6394947871080014E-4</v>
      </c>
      <c r="F880" s="5">
        <f t="shared" ref="F880" si="4733">D880^2</f>
        <v>4.7806553618109375E-6</v>
      </c>
      <c r="G880" s="5">
        <f t="shared" ref="G880" si="4734">E880^2</f>
        <v>9.2919859750682336E-7</v>
      </c>
      <c r="H880" s="12">
        <f t="array" ref="H880:I881">(1-B$11-B$12)*F$4:G$5 + B$11*J878:K879 + B$12*H878:I879</f>
        <v>5.2090690630800281E-5</v>
      </c>
      <c r="I880" s="12">
        <v>5.8924733022003048E-5</v>
      </c>
      <c r="J880" s="12">
        <f t="array" ref="J880:K881">MMULT(TRANSPOSE(D878:E878),D878:E878)</f>
        <v>2.112487749016056E-6</v>
      </c>
      <c r="K880" s="12">
        <v>-4.1928696712752128E-6</v>
      </c>
      <c r="L880" s="6">
        <f t="shared" ref="L880" si="4735">SQRT(H880)</f>
        <v>7.2173880753912826E-3</v>
      </c>
      <c r="M880" s="6">
        <f>0</f>
        <v>0</v>
      </c>
      <c r="N880" s="6">
        <f t="array" ref="N880:O881">MMULT(MMULT(MINVERSE(L880:M881),H880:I881),MINVERSE(L880:M881))</f>
        <v>1</v>
      </c>
      <c r="O880" s="6">
        <v>0.58789305503029798</v>
      </c>
      <c r="P880" s="3">
        <f t="shared" ref="P880" si="4736">SQRT(B$3 + B$4*J878 + B$5*P878^2)</f>
        <v>5.8289728949806165E-3</v>
      </c>
      <c r="Q880" s="1">
        <f t="shared" ref="Q880" si="4737">Q878</f>
        <v>0</v>
      </c>
      <c r="R880" s="12">
        <f t="array" ref="R880:S881">MMULT(MMULT(P880:Q881,N880:O881),P880:Q881)</f>
        <v>3.3976925010418707E-5</v>
      </c>
      <c r="S880" s="12">
        <v>4.3825904427784192E-5</v>
      </c>
      <c r="T880" s="4" cm="1">
        <f t="array" ref="T880">-1/2*(IFERROR(2*LN(2*PI()) + LN(MDETERM(R880:S881)) + MMULT(MMULT(D880:E880,MINVERSE(R880:S881)),TRANSPOSE(D880:E880)),1000000000))</f>
        <v>7.7409813369723484</v>
      </c>
    </row>
    <row r="881" spans="1:20" x14ac:dyDescent="0.25">
      <c r="A881" s="9"/>
      <c r="B881" s="10"/>
      <c r="C881" s="10"/>
      <c r="D881" s="10"/>
      <c r="E881" s="10"/>
      <c r="F881" s="5"/>
      <c r="G881" s="5"/>
      <c r="H881" s="12">
        <v>5.8924733022003048E-5</v>
      </c>
      <c r="I881" s="12">
        <v>1.9285836117698151E-4</v>
      </c>
      <c r="J881" s="12">
        <v>-4.1928696712752128E-6</v>
      </c>
      <c r="K881" s="12">
        <v>8.3220156370080282E-6</v>
      </c>
      <c r="L881" s="6">
        <f>0</f>
        <v>0</v>
      </c>
      <c r="M881" s="6">
        <f t="shared" ref="M881" si="4738">SQRT(I881)</f>
        <v>1.3887345361046563E-2</v>
      </c>
      <c r="N881" s="6">
        <v>0.58789305503029798</v>
      </c>
      <c r="O881" s="6">
        <v>1.0000000000000002</v>
      </c>
      <c r="P881" s="1">
        <f t="shared" ref="P881" si="4739">P879</f>
        <v>0</v>
      </c>
      <c r="Q881" s="3">
        <f t="shared" ref="Q881" si="4740">SQRT(C$3 + C$4*K879 + C$5*Q879^2)</f>
        <v>1.2789115858662383E-2</v>
      </c>
      <c r="R881" s="12">
        <v>4.3825904427784192E-5</v>
      </c>
      <c r="S881" s="12">
        <v>1.635614844462897E-4</v>
      </c>
    </row>
    <row r="882" spans="1:20" x14ac:dyDescent="0.25">
      <c r="A882" s="13">
        <f t="shared" ref="A882" si="4741">A880+1</f>
        <v>434</v>
      </c>
      <c r="B882" s="10" cm="1">
        <f t="array" ref="B882">INDEX(DCC_results!B$17:B$1274,$A882)</f>
        <v>-5.6322033820699335E-4</v>
      </c>
      <c r="C882" s="10" cm="1">
        <f t="array" ref="C882">INDEX(DCC_results!C$17:C$1274,$A882)</f>
        <v>-7.7724579370885838E-3</v>
      </c>
      <c r="D882" s="10">
        <f t="shared" ref="D882" si="4742">B882-B$2</f>
        <v>-1.3093752752427017E-3</v>
      </c>
      <c r="E882" s="10">
        <f t="shared" ref="E882" si="4743">C882-C$2</f>
        <v>-9.3754318173804429E-3</v>
      </c>
      <c r="F882" s="5">
        <f t="shared" ref="F882" si="4744">D882^2</f>
        <v>1.7144636114169008E-6</v>
      </c>
      <c r="G882" s="5">
        <f t="shared" ref="G882" si="4745">E882^2</f>
        <v>8.7898721762349558E-5</v>
      </c>
      <c r="H882" s="12">
        <f t="array" ref="H882:I883">(1-B$11-B$12)*F$4:G$5 + B$11*J880:K881 + B$12*H880:I881</f>
        <v>5.1278059589996789E-5</v>
      </c>
      <c r="I882" s="12">
        <v>5.7982645164717414E-5</v>
      </c>
      <c r="J882" s="12">
        <f t="array" ref="J882:K883">MMULT(TRANSPOSE(D880:E880),D880:E880)</f>
        <v>4.7806553618109375E-6</v>
      </c>
      <c r="K882" s="12">
        <v>-2.1076475647883349E-6</v>
      </c>
      <c r="L882" s="6">
        <f t="shared" ref="L882" si="4746">SQRT(H882)</f>
        <v>7.1608700302405147E-3</v>
      </c>
      <c r="M882" s="6">
        <f>0</f>
        <v>0</v>
      </c>
      <c r="N882" s="6">
        <f t="array" ref="N882:O883">MMULT(MMULT(MINVERSE(L882:M883),H882:I883),MINVERSE(L882:M883))</f>
        <v>1</v>
      </c>
      <c r="O882" s="6">
        <v>0.58623082337256538</v>
      </c>
      <c r="P882" s="3">
        <f t="shared" ref="P882" si="4747">SQRT(B$3 + B$4*J880 + B$5*P880^2)</f>
        <v>5.6834782768947906E-3</v>
      </c>
      <c r="Q882" s="1">
        <f t="shared" ref="Q882" si="4748">Q880</f>
        <v>0</v>
      </c>
      <c r="R882" s="12">
        <f t="array" ref="R882:S883">MMULT(MMULT(P882:Q883,N882:O883),P882:Q883)</f>
        <v>3.2301925323934976E-5</v>
      </c>
      <c r="S882" s="12">
        <v>4.1857707197422743E-5</v>
      </c>
      <c r="T882" s="4" cm="1">
        <f t="array" ref="T882">-1/2*(IFERROR(2*LN(2*PI()) + LN(MDETERM(R882:S883)) + MMULT(MMULT(D882:E882,MINVERSE(R882:S883)),TRANSPOSE(D882:E882)),1000000000))</f>
        <v>7.6087198211321967</v>
      </c>
    </row>
    <row r="883" spans="1:20" x14ac:dyDescent="0.25">
      <c r="A883" s="9"/>
      <c r="B883" s="10"/>
      <c r="C883" s="10"/>
      <c r="D883" s="10"/>
      <c r="E883" s="10"/>
      <c r="F883" s="5"/>
      <c r="G883" s="5"/>
      <c r="H883" s="12">
        <v>5.7982645164717414E-5</v>
      </c>
      <c r="I883" s="12">
        <v>1.9077750569835853E-4</v>
      </c>
      <c r="J883" s="12">
        <v>-2.1076475647883349E-6</v>
      </c>
      <c r="K883" s="12">
        <v>9.2919859750682336E-7</v>
      </c>
      <c r="L883" s="6">
        <f>0</f>
        <v>0</v>
      </c>
      <c r="M883" s="6">
        <f t="shared" ref="M883" si="4749">SQRT(I883)</f>
        <v>1.3812223054177722E-2</v>
      </c>
      <c r="N883" s="6">
        <v>0.58623082337256538</v>
      </c>
      <c r="O883" s="6">
        <v>1</v>
      </c>
      <c r="P883" s="1">
        <f t="shared" ref="P883" si="4750">P881</f>
        <v>0</v>
      </c>
      <c r="Q883" s="3">
        <f t="shared" ref="Q883" si="4751">SQRT(C$3 + C$4*K881 + C$5*Q881^2)</f>
        <v>1.2562977497180796E-2</v>
      </c>
      <c r="R883" s="12">
        <v>4.185770719742275E-5</v>
      </c>
      <c r="S883" s="12">
        <v>1.5782840359467105E-4</v>
      </c>
    </row>
    <row r="884" spans="1:20" x14ac:dyDescent="0.25">
      <c r="A884" s="13">
        <f t="shared" ref="A884" si="4752">A882+1</f>
        <v>435</v>
      </c>
      <c r="B884" s="10" cm="1">
        <f t="array" ref="B884">INDEX(DCC_results!B$17:B$1274,$A884)</f>
        <v>1.9517648352453953E-3</v>
      </c>
      <c r="C884" s="10" cm="1">
        <f t="array" ref="C884">INDEX(DCC_results!C$17:C$1274,$A884)</f>
        <v>3.1333147863490396E-3</v>
      </c>
      <c r="D884" s="10">
        <f t="shared" ref="D884" si="4753">B884-B$2</f>
        <v>1.205609898209687E-3</v>
      </c>
      <c r="E884" s="10">
        <f t="shared" ref="E884" si="4754">C884-C$2</f>
        <v>1.5303409060571801E-3</v>
      </c>
      <c r="F884" s="5">
        <f t="shared" ref="F884" si="4755">D884^2</f>
        <v>1.4534952266611719E-6</v>
      </c>
      <c r="G884" s="5">
        <f t="shared" ref="G884" si="4756">E884^2</f>
        <v>2.341943288751911E-6</v>
      </c>
      <c r="H884" s="12">
        <f t="array" ref="H884:I885">(1-B$11-B$12)*F$4:G$5 + B$11*J882:K883 + B$12*H882:I883</f>
        <v>5.0933123210501611E-5</v>
      </c>
      <c r="I884" s="12">
        <v>5.75051121260005E-5</v>
      </c>
      <c r="J884" s="12">
        <f t="array" ref="J884:K885">MMULT(TRANSPOSE(D882:E882),D882:E882)</f>
        <v>1.7144636114169008E-6</v>
      </c>
      <c r="K884" s="12">
        <v>1.2275958616401701E-5</v>
      </c>
      <c r="L884" s="6">
        <f t="shared" ref="L884" si="4757">SQRT(H884)</f>
        <v>7.1367445807245765E-3</v>
      </c>
      <c r="M884" s="6">
        <f>0</f>
        <v>0</v>
      </c>
      <c r="N884" s="6">
        <f t="array" ref="N884:O885">MMULT(MMULT(MINVERSE(L884:M885),H884:I885),MINVERSE(L884:M885))</f>
        <v>1</v>
      </c>
      <c r="O884" s="6">
        <v>0.58641765830537829</v>
      </c>
      <c r="P884" s="3">
        <f t="shared" ref="P884" si="4758">SQRT(B$3 + B$4*J882 + B$5*P882^2)</f>
        <v>5.6111993836643493E-3</v>
      </c>
      <c r="Q884" s="1">
        <f t="shared" ref="Q884" si="4759">Q882</f>
        <v>0</v>
      </c>
      <c r="R884" s="12">
        <f t="array" ref="R884:S885">MMULT(MMULT(P884:Q885,N884:O885),P884:Q885)</f>
        <v>3.1485558523235176E-5</v>
      </c>
      <c r="S884" s="12">
        <v>4.0647608855591709E-5</v>
      </c>
      <c r="T884" s="4" cm="1">
        <f t="array" ref="T884">-1/2*(IFERROR(2*LN(2*PI()) + LN(MDETERM(R884:S885)) + MMULT(MMULT(D884:E884,MINVERSE(R884:S885)),TRANSPOSE(D884:E884)),1000000000))</f>
        <v>7.9265952402656827</v>
      </c>
    </row>
    <row r="885" spans="1:20" x14ac:dyDescent="0.25">
      <c r="A885" s="9"/>
      <c r="B885" s="10"/>
      <c r="C885" s="10"/>
      <c r="D885" s="10"/>
      <c r="E885" s="10"/>
      <c r="F885" s="5"/>
      <c r="G885" s="5"/>
      <c r="H885" s="12">
        <v>5.75051121260005E-5</v>
      </c>
      <c r="I885" s="12">
        <v>1.8879849263519325E-4</v>
      </c>
      <c r="J885" s="12">
        <v>1.2275958616401701E-5</v>
      </c>
      <c r="K885" s="12">
        <v>8.7898721762349558E-5</v>
      </c>
      <c r="L885" s="6">
        <f>0</f>
        <v>0</v>
      </c>
      <c r="M885" s="6">
        <f t="shared" ref="M885" si="4760">SQRT(I885)</f>
        <v>1.3740396378387096E-2</v>
      </c>
      <c r="N885" s="6">
        <v>0.58641765830537829</v>
      </c>
      <c r="O885" s="6">
        <v>0.99999999999999989</v>
      </c>
      <c r="P885" s="1">
        <f t="shared" ref="P885" si="4761">P883</f>
        <v>0</v>
      </c>
      <c r="Q885" s="3">
        <f t="shared" ref="Q885" si="4762">SQRT(C$3 + C$4*K883 + C$5*Q883^2)</f>
        <v>1.2352994912986113E-2</v>
      </c>
      <c r="R885" s="12">
        <v>4.0647608855591709E-5</v>
      </c>
      <c r="S885" s="12">
        <v>1.5259648332026075E-4</v>
      </c>
    </row>
    <row r="886" spans="1:20" x14ac:dyDescent="0.25">
      <c r="A886" s="13">
        <f t="shared" ref="A886" si="4763">A884+1</f>
        <v>436</v>
      </c>
      <c r="B886" s="10" cm="1">
        <f t="array" ref="B886">INDEX(DCC_results!B$17:B$1274,$A886)</f>
        <v>-5.240294480771901E-3</v>
      </c>
      <c r="C886" s="10" cm="1">
        <f t="array" ref="C886">INDEX(DCC_results!C$17:C$1274,$A886)</f>
        <v>-7.5333027101515126E-3</v>
      </c>
      <c r="D886" s="10">
        <f t="shared" ref="D886" si="4764">B886-B$2</f>
        <v>-5.9864494178076093E-3</v>
      </c>
      <c r="E886" s="10">
        <f t="shared" ref="E886" si="4765">C886-C$2</f>
        <v>-9.1362765904433717E-3</v>
      </c>
      <c r="F886" s="5">
        <f t="shared" ref="F886" si="4766">D886^2</f>
        <v>3.5837576631969064E-5</v>
      </c>
      <c r="G886" s="5">
        <f t="shared" ref="G886" si="4767">E886^2</f>
        <v>8.3471549937083557E-5</v>
      </c>
      <c r="H886" s="12">
        <f t="array" ref="H886:I887">(1-B$11-B$12)*F$4:G$5 + B$11*J884:K885 + B$12*H884:I885</f>
        <v>5.0463278942010963E-5</v>
      </c>
      <c r="I886" s="12">
        <v>5.8289607639581362E-5</v>
      </c>
      <c r="J886" s="12">
        <f t="array" ref="J886:K887">MMULT(TRANSPOSE(D884:E884),D884:E884)</f>
        <v>1.4534952266611719E-6</v>
      </c>
      <c r="K886" s="12">
        <v>1.8449941439777172E-6</v>
      </c>
      <c r="L886" s="6">
        <f t="shared" ref="L886" si="4768">SQRT(H886)</f>
        <v>7.1037510472996565E-3</v>
      </c>
      <c r="M886" s="6">
        <f>0</f>
        <v>0</v>
      </c>
      <c r="N886" s="6">
        <f t="array" ref="N886:O887">MMULT(MMULT(MINVERSE(L886:M887),H886:I887),MINVERSE(L886:M887))</f>
        <v>0.99999999999999989</v>
      </c>
      <c r="O886" s="6">
        <v>0.58887978383290829</v>
      </c>
      <c r="P886" s="3">
        <f t="shared" ref="P886" si="4769">SQRT(B$3 + B$4*J884 + B$5*P884^2)</f>
        <v>5.5142084370035267E-3</v>
      </c>
      <c r="Q886" s="1">
        <f t="shared" ref="Q886" si="4770">Q884</f>
        <v>0</v>
      </c>
      <c r="R886" s="12">
        <f t="array" ref="R886:S887">MMULT(MMULT(P886:Q887,N886:O887),P886:Q887)</f>
        <v>3.0406494686720874E-5</v>
      </c>
      <c r="S886" s="12">
        <v>4.0654474167669403E-5</v>
      </c>
      <c r="T886" s="4" cm="1">
        <f t="array" ref="T886">-1/2*(IFERROR(2*LN(2*PI()) + LN(MDETERM(R886:S887)) + MMULT(MMULT(D886:E886,MINVERSE(R886:S887)),TRANSPOSE(D886:E886)),1000000000))</f>
        <v>7.3603438727023702</v>
      </c>
    </row>
    <row r="887" spans="1:20" x14ac:dyDescent="0.25">
      <c r="A887" s="9"/>
      <c r="B887" s="10"/>
      <c r="C887" s="10"/>
      <c r="D887" s="10"/>
      <c r="E887" s="10"/>
      <c r="F887" s="5"/>
      <c r="G887" s="5"/>
      <c r="H887" s="12">
        <v>5.8289607639581362E-5</v>
      </c>
      <c r="I887" s="12">
        <v>1.9415720310725078E-4</v>
      </c>
      <c r="J887" s="12">
        <v>1.8449941439777172E-6</v>
      </c>
      <c r="K887" s="12">
        <v>2.341943288751911E-6</v>
      </c>
      <c r="L887" s="6">
        <f>0</f>
        <v>0</v>
      </c>
      <c r="M887" s="6">
        <f t="shared" ref="M887" si="4771">SQRT(I887)</f>
        <v>1.393403039709799E-2</v>
      </c>
      <c r="N887" s="6">
        <v>0.58887978383290829</v>
      </c>
      <c r="O887" s="6">
        <v>1</v>
      </c>
      <c r="P887" s="1">
        <f t="shared" ref="P887" si="4772">P885</f>
        <v>0</v>
      </c>
      <c r="Q887" s="3">
        <f t="shared" ref="Q887" si="4773">SQRT(C$3 + C$4*K885 + C$5*Q885^2)</f>
        <v>1.2519832670085376E-2</v>
      </c>
      <c r="R887" s="12">
        <v>4.0654474167669397E-5</v>
      </c>
      <c r="S887" s="12">
        <v>1.5674621008693711E-4</v>
      </c>
    </row>
    <row r="888" spans="1:20" x14ac:dyDescent="0.25">
      <c r="A888" s="13">
        <f t="shared" ref="A888" si="4774">A886+1</f>
        <v>437</v>
      </c>
      <c r="B888" s="10" cm="1">
        <f t="array" ref="B888">INDEX(DCC_results!B$17:B$1274,$A888)</f>
        <v>-1.3652410546832749E-3</v>
      </c>
      <c r="C888" s="10" cm="1">
        <f t="array" ref="C888">INDEX(DCC_results!C$17:C$1274,$A888)</f>
        <v>-4.2580764602425658E-3</v>
      </c>
      <c r="D888" s="10">
        <f t="shared" ref="D888" si="4775">B888-B$2</f>
        <v>-2.1113959917189833E-3</v>
      </c>
      <c r="E888" s="10">
        <f t="shared" ref="E888" si="4776">C888-C$2</f>
        <v>-5.8610503405344249E-3</v>
      </c>
      <c r="F888" s="5">
        <f t="shared" ref="F888" si="4777">D888^2</f>
        <v>4.4579930338469889E-6</v>
      </c>
      <c r="G888" s="5">
        <f t="shared" ref="G888" si="4778">E888^2</f>
        <v>3.43519110942787E-5</v>
      </c>
      <c r="H888" s="12">
        <f t="array" ref="H888:I889">(1-B$11-B$12)*F$4:G$5 + B$11*J886:K887 + B$12*H886:I887</f>
        <v>5.0124910252754624E-5</v>
      </c>
      <c r="I888" s="12">
        <v>5.8017516669394914E-5</v>
      </c>
      <c r="J888" s="12">
        <f t="array" ref="J888:K889">MMULT(TRANSPOSE(D886:E886),D886:E886)</f>
        <v>3.5837576631969064E-5</v>
      </c>
      <c r="K888" s="12">
        <v>5.4693857675789012E-5</v>
      </c>
      <c r="L888" s="6">
        <f t="shared" ref="L888" si="4779">SQRT(H888)</f>
        <v>7.0798947910794994E-3</v>
      </c>
      <c r="M888" s="6">
        <f>0</f>
        <v>0</v>
      </c>
      <c r="N888" s="6">
        <f t="array" ref="N888:O889">MMULT(MMULT(MINVERSE(L888:M889),H888:I889),MINVERSE(L888:M889))</f>
        <v>0.99999999999999989</v>
      </c>
      <c r="O888" s="6">
        <v>0.59264163636753298</v>
      </c>
      <c r="P888" s="3">
        <f t="shared" ref="P888" si="4780">SQRT(B$3 + B$4*J886 + B$5*P886^2)</f>
        <v>5.4379891292471155E-3</v>
      </c>
      <c r="Q888" s="1">
        <f t="shared" ref="Q888" si="4781">Q886</f>
        <v>0</v>
      </c>
      <c r="R888" s="12">
        <f t="array" ref="R888:S889">MMULT(MMULT(P888:Q889,N888:O889),P888:Q889)</f>
        <v>2.9571725769809796E-5</v>
      </c>
      <c r="S888" s="12">
        <v>3.9716915539353779E-5</v>
      </c>
      <c r="T888" s="4" cm="1">
        <f t="array" ref="T888">-1/2*(IFERROR(2*LN(2*PI()) + LN(MDETERM(R888:S889)) + MMULT(MMULT(D888:E888,MINVERSE(R888:S889)),TRANSPOSE(D888:E888)),1000000000))</f>
        <v>7.867205862952467</v>
      </c>
    </row>
    <row r="889" spans="1:20" x14ac:dyDescent="0.25">
      <c r="A889" s="9"/>
      <c r="B889" s="10"/>
      <c r="C889" s="10"/>
      <c r="D889" s="10"/>
      <c r="E889" s="10"/>
      <c r="F889" s="5"/>
      <c r="G889" s="5"/>
      <c r="H889" s="12">
        <v>5.8017516669394914E-5</v>
      </c>
      <c r="I889" s="12">
        <v>1.9119667866436627E-4</v>
      </c>
      <c r="J889" s="12">
        <v>5.4693857675789012E-5</v>
      </c>
      <c r="K889" s="12">
        <v>8.3471549937083557E-5</v>
      </c>
      <c r="L889" s="6">
        <f>0</f>
        <v>0</v>
      </c>
      <c r="M889" s="6">
        <f t="shared" ref="M889" si="4782">SQRT(I889)</f>
        <v>1.3827388714589833E-2</v>
      </c>
      <c r="N889" s="6">
        <v>0.59264163636753309</v>
      </c>
      <c r="O889" s="6">
        <v>1.0000000000000002</v>
      </c>
      <c r="P889" s="1">
        <f t="shared" ref="P889" si="4783">P887</f>
        <v>0</v>
      </c>
      <c r="Q889" s="3">
        <f t="shared" ref="Q889" si="4784">SQRT(C$3 + C$4*K887 + C$5*Q887^2)</f>
        <v>1.2323810692133312E-2</v>
      </c>
      <c r="R889" s="12">
        <v>3.9716915539353793E-5</v>
      </c>
      <c r="S889" s="12">
        <v>1.5187630997553938E-4</v>
      </c>
    </row>
    <row r="890" spans="1:20" x14ac:dyDescent="0.25">
      <c r="A890" s="13">
        <f t="shared" ref="A890" si="4785">A888+1</f>
        <v>438</v>
      </c>
      <c r="B890" s="10" cm="1">
        <f t="array" ref="B890">INDEX(DCC_results!B$17:B$1274,$A890)</f>
        <v>-1.5788480393283955E-3</v>
      </c>
      <c r="C890" s="10" cm="1">
        <f t="array" ref="C890">INDEX(DCC_results!C$17:C$1274,$A890)</f>
        <v>-5.8566142976665958E-3</v>
      </c>
      <c r="D890" s="10">
        <f t="shared" ref="D890" si="4786">B890-B$2</f>
        <v>-2.3250029763641038E-3</v>
      </c>
      <c r="E890" s="10">
        <f t="shared" ref="E890" si="4787">C890-C$2</f>
        <v>-7.4595881779584549E-3</v>
      </c>
      <c r="F890" s="5">
        <f t="shared" ref="F890" si="4788">D890^2</f>
        <v>5.4056388401019411E-6</v>
      </c>
      <c r="G890" s="5">
        <f t="shared" ref="G890" si="4789">E890^2</f>
        <v>5.5645455784737541E-5</v>
      </c>
      <c r="H890" s="12">
        <f t="array" ref="H890:I891">(1-B$11-B$12)*F$4:G$5 + B$11*J888:K889 + B$12*H888:I889</f>
        <v>5.2544311680617774E-5</v>
      </c>
      <c r="I890" s="12">
        <v>6.1904157041223418E-5</v>
      </c>
      <c r="J890" s="12">
        <f t="array" ref="J890:K891">MMULT(TRANSPOSE(D888:E888),D888:E888)</f>
        <v>4.4579930338469889E-6</v>
      </c>
      <c r="K890" s="12">
        <v>1.2374998196267567E-5</v>
      </c>
      <c r="L890" s="6">
        <f t="shared" ref="L890" si="4790">SQRT(H890)</f>
        <v>7.2487455246144335E-3</v>
      </c>
      <c r="M890" s="6">
        <f>0</f>
        <v>0</v>
      </c>
      <c r="N890" s="6">
        <f t="array" ref="N890:O891">MMULT(MMULT(MINVERSE(L890:M891),H890:I891),MINVERSE(L890:M891))</f>
        <v>0.99999999999999989</v>
      </c>
      <c r="O890" s="6">
        <v>0.61087096175235511</v>
      </c>
      <c r="P890" s="3">
        <f t="shared" ref="P890" si="4791">SQRT(B$3 + B$4*J888 + B$5*P888^2)</f>
        <v>5.8584355681444225E-3</v>
      </c>
      <c r="Q890" s="1">
        <f t="shared" ref="Q890" si="4792">Q888</f>
        <v>0</v>
      </c>
      <c r="R890" s="12">
        <f t="array" ref="R890:S891">MMULT(MMULT(P890:Q891,N890:O891),P890:Q891)</f>
        <v>3.4321267306099658E-5</v>
      </c>
      <c r="S890" s="12">
        <v>4.4663556996569597E-5</v>
      </c>
      <c r="T890" s="4" cm="1">
        <f t="array" ref="T890">-1/2*(IFERROR(2*LN(2*PI()) + LN(MDETERM(R890:S891)) + MMULT(MMULT(D890:E890,MINVERSE(R890:S891)),TRANSPOSE(D890:E890)),1000000000))</f>
        <v>7.7397067910128365</v>
      </c>
    </row>
    <row r="891" spans="1:20" x14ac:dyDescent="0.25">
      <c r="A891" s="9"/>
      <c r="B891" s="10"/>
      <c r="C891" s="10"/>
      <c r="D891" s="10"/>
      <c r="E891" s="10"/>
      <c r="F891" s="5"/>
      <c r="G891" s="5"/>
      <c r="H891" s="12">
        <v>6.1904157041223418E-5</v>
      </c>
      <c r="I891" s="12">
        <v>1.95440677213763E-4</v>
      </c>
      <c r="J891" s="12">
        <v>1.2374998196267567E-5</v>
      </c>
      <c r="K891" s="12">
        <v>3.43519110942787E-5</v>
      </c>
      <c r="L891" s="6">
        <f>0</f>
        <v>0</v>
      </c>
      <c r="M891" s="6">
        <f t="shared" ref="M891" si="4793">SQRT(I891)</f>
        <v>1.3980009914651812E-2</v>
      </c>
      <c r="N891" s="6">
        <v>0.610870961752355</v>
      </c>
      <c r="O891" s="6">
        <v>0.99999999999999989</v>
      </c>
      <c r="P891" s="1">
        <f t="shared" ref="P891" si="4794">P889</f>
        <v>0</v>
      </c>
      <c r="Q891" s="3">
        <f t="shared" ref="Q891" si="4795">SQRT(C$3 + C$4*K889 + C$5*Q889^2)</f>
        <v>1.2480217907623773E-2</v>
      </c>
      <c r="R891" s="12">
        <v>4.4663556996569597E-5</v>
      </c>
      <c r="S891" s="12">
        <v>1.5575583902177308E-4</v>
      </c>
    </row>
    <row r="892" spans="1:20" x14ac:dyDescent="0.25">
      <c r="A892" s="13">
        <f t="shared" ref="A892" si="4796">A890+1</f>
        <v>439</v>
      </c>
      <c r="B892" s="10" cm="1">
        <f t="array" ref="B892">INDEX(DCC_results!B$17:B$1274,$A892)</f>
        <v>5.2281193523402436E-3</v>
      </c>
      <c r="C892" s="10" cm="1">
        <f t="array" ref="C892">INDEX(DCC_results!C$17:C$1274,$A892)</f>
        <v>-1.1221619180040721E-3</v>
      </c>
      <c r="D892" s="10">
        <f t="shared" ref="D892" si="4797">B892-B$2</f>
        <v>4.4819644153045353E-3</v>
      </c>
      <c r="E892" s="10">
        <f t="shared" ref="E892" si="4798">C892-C$2</f>
        <v>-2.7251357982959316E-3</v>
      </c>
      <c r="F892" s="5">
        <f t="shared" ref="F892" si="4799">D892^2</f>
        <v>2.0088005020056126E-5</v>
      </c>
      <c r="G892" s="5">
        <f t="shared" ref="G892" si="4800">E892^2</f>
        <v>7.4263651191540041E-6</v>
      </c>
      <c r="H892" s="12">
        <f t="array" ref="H892:I893">(1-B$11-B$12)*F$4:G$5 + B$11*J890:K891 + B$12*H890:I891</f>
        <v>5.1766010890814074E-5</v>
      </c>
      <c r="I892" s="12">
        <v>6.1277091370769718E-5</v>
      </c>
      <c r="J892" s="12">
        <f t="array" ref="J892:K893">MMULT(TRANSPOSE(D890:E890),D890:E890)</f>
        <v>5.4056388401019411E-6</v>
      </c>
      <c r="K892" s="12">
        <v>1.734356471620389E-5</v>
      </c>
      <c r="L892" s="6">
        <f t="shared" ref="L892" si="4801">SQRT(H892)</f>
        <v>7.1948600327465771E-3</v>
      </c>
      <c r="M892" s="6">
        <f>0</f>
        <v>0</v>
      </c>
      <c r="N892" s="6">
        <f t="array" ref="N892:O893">MMULT(MMULT(MINVERSE(L892:M893),H892:I893),MINVERSE(L892:M893))</f>
        <v>1</v>
      </c>
      <c r="O892" s="6">
        <v>0.6106332820292707</v>
      </c>
      <c r="P892" s="3">
        <f t="shared" ref="P892" si="4802">SQRT(B$3 + B$4*J890 + B$5*P890^2)</f>
        <v>5.7377009177722793E-3</v>
      </c>
      <c r="Q892" s="1">
        <f t="shared" ref="Q892" si="4803">Q890</f>
        <v>0</v>
      </c>
      <c r="R892" s="12">
        <f t="array" ref="R892:S893">MMULT(MMULT(P892:Q893,N892:O893),P892:Q893)</f>
        <v>3.2921211821804853E-5</v>
      </c>
      <c r="S892" s="12">
        <v>4.349900740667667E-5</v>
      </c>
      <c r="T892" s="4" cm="1">
        <f t="array" ref="T892">-1/2*(IFERROR(2*LN(2*PI()) + LN(MDETERM(R892:S893)) + MMULT(MMULT(D892:E892,MINVERSE(R892:S893)),TRANSPOSE(D892:E892)),1000000000))</f>
        <v>7.25308728643998</v>
      </c>
    </row>
    <row r="893" spans="1:20" x14ac:dyDescent="0.25">
      <c r="A893" s="9"/>
      <c r="B893" s="10"/>
      <c r="C893" s="10"/>
      <c r="D893" s="10"/>
      <c r="E893" s="10"/>
      <c r="F893" s="5"/>
      <c r="G893" s="5"/>
      <c r="H893" s="12">
        <v>6.1277091370769718E-5</v>
      </c>
      <c r="I893" s="12">
        <v>1.9453181678520318E-4</v>
      </c>
      <c r="J893" s="12">
        <v>1.734356471620389E-5</v>
      </c>
      <c r="K893" s="12">
        <v>5.5645455784737541E-5</v>
      </c>
      <c r="L893" s="6">
        <f>0</f>
        <v>0</v>
      </c>
      <c r="M893" s="6">
        <f t="shared" ref="M893" si="4804">SQRT(I893)</f>
        <v>1.3947466321350382E-2</v>
      </c>
      <c r="N893" s="6">
        <v>0.61063328202927059</v>
      </c>
      <c r="O893" s="6">
        <v>0.99999999999999989</v>
      </c>
      <c r="P893" s="1">
        <f t="shared" ref="P893" si="4805">P891</f>
        <v>0</v>
      </c>
      <c r="Q893" s="3">
        <f t="shared" ref="Q893" si="4806">SQRT(C$3 + C$4*K891 + C$5*Q891^2)</f>
        <v>1.2415407226026179E-2</v>
      </c>
      <c r="R893" s="12">
        <v>4.349900740667667E-5</v>
      </c>
      <c r="S893" s="12">
        <v>1.5414233658806302E-4</v>
      </c>
    </row>
    <row r="894" spans="1:20" x14ac:dyDescent="0.25">
      <c r="A894" s="13">
        <f t="shared" ref="A894" si="4807">A892+1</f>
        <v>440</v>
      </c>
      <c r="B894" s="10" cm="1">
        <f t="array" ref="B894">INDEX(DCC_results!B$17:B$1274,$A894)</f>
        <v>-1.9537878718389745E-3</v>
      </c>
      <c r="C894" s="10" cm="1">
        <f t="array" ref="C894">INDEX(DCC_results!C$17:C$1274,$A894)</f>
        <v>-7.6764650814453717E-3</v>
      </c>
      <c r="D894" s="10">
        <f t="shared" ref="D894" si="4808">B894-B$2</f>
        <v>-2.6999428088746828E-3</v>
      </c>
      <c r="E894" s="10">
        <f t="shared" ref="E894" si="4809">C894-C$2</f>
        <v>-9.2794389617372307E-3</v>
      </c>
      <c r="F894" s="5">
        <f t="shared" ref="F894" si="4810">D894^2</f>
        <v>7.2896911711941121E-6</v>
      </c>
      <c r="G894" s="5">
        <f t="shared" ref="G894" si="4811">E894^2</f>
        <v>8.6107987444606937E-5</v>
      </c>
      <c r="H894" s="12">
        <f t="array" ref="H894:I895">(1-B$11-B$12)*F$4:G$5 + B$11*J892:K893 + B$12*H892:I893</f>
        <v>5.1311797468309172E-5</v>
      </c>
      <c r="I894" s="12">
        <v>6.1235054381473505E-5</v>
      </c>
      <c r="J894" s="12">
        <f t="array" ref="J894:K895">MMULT(TRANSPOSE(D892:E892),D892:E892)</f>
        <v>2.0088005020056126E-5</v>
      </c>
      <c r="K894" s="12">
        <v>-1.2213961674834883E-5</v>
      </c>
      <c r="L894" s="6">
        <f t="shared" ref="L894" si="4812">SQRT(H894)</f>
        <v>7.1632253537292244E-3</v>
      </c>
      <c r="M894" s="6">
        <f>0</f>
        <v>0</v>
      </c>
      <c r="N894" s="6">
        <f t="array" ref="N894:O895">MMULT(MMULT(MINVERSE(L894:M895),H894:I895),MINVERSE(L894:M895))</f>
        <v>1</v>
      </c>
      <c r="O894" s="6">
        <v>0.6113015062413405</v>
      </c>
      <c r="P894" s="3">
        <f t="shared" ref="P894" si="4813">SQRT(B$3 + B$4*J892 + B$5*P892^2)</f>
        <v>5.6602803100592779E-3</v>
      </c>
      <c r="Q894" s="1">
        <f t="shared" ref="Q894" si="4814">Q892</f>
        <v>0</v>
      </c>
      <c r="R894" s="12">
        <f t="array" ref="R894:S895">MMULT(MMULT(P894:Q895,N894:O895),P894:Q895)</f>
        <v>3.2038773188444754E-5</v>
      </c>
      <c r="S894" s="12">
        <v>4.3063876962915044E-5</v>
      </c>
      <c r="T894" s="4" cm="1">
        <f t="array" ref="T894">-1/2*(IFERROR(2*LN(2*PI()) + LN(MDETERM(R894:S895)) + MMULT(MMULT(D894:E894,MINVERSE(R894:S895)),TRANSPOSE(D894:E894)),1000000000))</f>
        <v>7.678424506809943</v>
      </c>
    </row>
    <row r="895" spans="1:20" x14ac:dyDescent="0.25">
      <c r="A895" s="9"/>
      <c r="B895" s="10"/>
      <c r="C895" s="10"/>
      <c r="D895" s="10"/>
      <c r="E895" s="10"/>
      <c r="F895" s="5"/>
      <c r="G895" s="5"/>
      <c r="H895" s="12">
        <v>6.1235054381473505E-5</v>
      </c>
      <c r="I895" s="12">
        <v>1.9555640982881102E-4</v>
      </c>
      <c r="J895" s="12">
        <v>-1.2213961674834883E-5</v>
      </c>
      <c r="K895" s="12">
        <v>7.4263651191540041E-6</v>
      </c>
      <c r="L895" s="6">
        <f>0</f>
        <v>0</v>
      </c>
      <c r="M895" s="6">
        <f t="shared" ref="M895" si="4815">SQRT(I895)</f>
        <v>1.3984148519978291E-2</v>
      </c>
      <c r="N895" s="6">
        <v>0.6113015062413405</v>
      </c>
      <c r="O895" s="6">
        <v>0.99999999999999989</v>
      </c>
      <c r="P895" s="1">
        <f t="shared" ref="P895" si="4816">P893</f>
        <v>0</v>
      </c>
      <c r="Q895" s="3">
        <f t="shared" ref="Q895" si="4817">SQRT(C$3 + C$4*K893 + C$5*Q893^2)</f>
        <v>1.2445711259281778E-2</v>
      </c>
      <c r="R895" s="12">
        <v>4.3063876962915044E-5</v>
      </c>
      <c r="S895" s="12">
        <v>1.5489572874941322E-4</v>
      </c>
    </row>
    <row r="896" spans="1:20" x14ac:dyDescent="0.25">
      <c r="A896" s="13">
        <f t="shared" ref="A896" si="4818">A894+1</f>
        <v>441</v>
      </c>
      <c r="B896" s="10" cm="1">
        <f t="array" ref="B896">INDEX(DCC_results!B$17:B$1274,$A896)</f>
        <v>-2.3757880999210057E-3</v>
      </c>
      <c r="C896" s="10" cm="1">
        <f t="array" ref="C896">INDEX(DCC_results!C$17:C$1274,$A896)</f>
        <v>9.4339622641514964E-4</v>
      </c>
      <c r="D896" s="10">
        <f t="shared" ref="D896" si="4819">B896-B$2</f>
        <v>-3.121943036956714E-3</v>
      </c>
      <c r="E896" s="10">
        <f t="shared" ref="E896" si="4820">C896-C$2</f>
        <v>-6.5957765387670989E-4</v>
      </c>
      <c r="F896" s="5">
        <f t="shared" ref="F896" si="4821">D896^2</f>
        <v>9.7465283260025109E-6</v>
      </c>
      <c r="G896" s="5">
        <f t="shared" ref="G896" si="4822">E896^2</f>
        <v>4.3504268149350489E-7</v>
      </c>
      <c r="H896" s="12">
        <f t="array" ref="H896:I897">(1-B$11-B$12)*F$4:G$5 + B$11*J894:K895 + B$12*H894:I895</f>
        <v>5.2135102881722179E-5</v>
      </c>
      <c r="I896" s="12">
        <v>5.8929761017831866E-5</v>
      </c>
      <c r="J896" s="12">
        <f t="array" ref="J896:K897">MMULT(TRANSPOSE(D894:E894),D894:E894)</f>
        <v>7.2896911711941121E-6</v>
      </c>
      <c r="K896" s="12">
        <v>2.5053954495133989E-5</v>
      </c>
      <c r="L896" s="6">
        <f t="shared" ref="L896" si="4823">SQRT(H896)</f>
        <v>7.2204641735640635E-3</v>
      </c>
      <c r="M896" s="6">
        <f>0</f>
        <v>0</v>
      </c>
      <c r="N896" s="6">
        <f t="array" ref="N896:O897">MMULT(MMULT(MINVERSE(L896:M897),H896:I897),MINVERSE(L896:M897))</f>
        <v>1.0000000000000002</v>
      </c>
      <c r="O896" s="6">
        <v>0.58818431147906269</v>
      </c>
      <c r="P896" s="3">
        <f t="shared" ref="P896" si="4824">SQRT(B$3 + B$4*J894 + B$5*P894^2)</f>
        <v>5.8034316014117671E-3</v>
      </c>
      <c r="Q896" s="1">
        <f t="shared" ref="Q896" si="4825">Q894</f>
        <v>0</v>
      </c>
      <c r="R896" s="12">
        <f t="array" ref="R896:S897">MMULT(MMULT(P896:Q897,N896:O897),P896:Q897)</f>
        <v>3.3679818352264751E-5</v>
      </c>
      <c r="S896" s="12">
        <v>4.1931604286855861E-5</v>
      </c>
      <c r="T896" s="4" cm="1">
        <f t="array" ref="T896">-1/2*(IFERROR(2*LN(2*PI()) + LN(MDETERM(R896:S897)) + MMULT(MMULT(D896:E896,MINVERSE(R896:S897)),TRANSPOSE(D896:E896)),1000000000))</f>
        <v>7.7257135164611102</v>
      </c>
    </row>
    <row r="897" spans="1:20" x14ac:dyDescent="0.25">
      <c r="A897" s="9"/>
      <c r="B897" s="10"/>
      <c r="C897" s="10"/>
      <c r="D897" s="10"/>
      <c r="E897" s="10"/>
      <c r="F897" s="5"/>
      <c r="G897" s="5"/>
      <c r="H897" s="12">
        <v>5.8929761017831866E-5</v>
      </c>
      <c r="I897" s="12">
        <v>1.9253613607225022E-4</v>
      </c>
      <c r="J897" s="12">
        <v>2.5053954495133989E-5</v>
      </c>
      <c r="K897" s="12">
        <v>8.6107987444606937E-5</v>
      </c>
      <c r="L897" s="6">
        <f>0</f>
        <v>0</v>
      </c>
      <c r="M897" s="6">
        <f t="shared" ref="M897" si="4826">SQRT(I897)</f>
        <v>1.3875739118052422E-2</v>
      </c>
      <c r="N897" s="6">
        <v>0.58818431147906269</v>
      </c>
      <c r="O897" s="6">
        <v>1.0000000000000002</v>
      </c>
      <c r="P897" s="1">
        <f t="shared" ref="P897" si="4827">P895</f>
        <v>0</v>
      </c>
      <c r="Q897" s="3">
        <f t="shared" ref="Q897" si="4828">SQRT(C$3 + C$4*K895 + C$5*Q895^2)</f>
        <v>1.2284095155198385E-2</v>
      </c>
      <c r="R897" s="12">
        <v>4.1931604286855867E-5</v>
      </c>
      <c r="S897" s="12">
        <v>1.5089899378196848E-4</v>
      </c>
    </row>
    <row r="898" spans="1:20" x14ac:dyDescent="0.25">
      <c r="A898" s="13">
        <f t="shared" ref="A898" si="4829">A896+1</f>
        <v>442</v>
      </c>
      <c r="B898" s="10" cm="1">
        <f t="array" ref="B898">INDEX(DCC_results!B$17:B$1274,$A898)</f>
        <v>-4.1456505216475037E-5</v>
      </c>
      <c r="C898" s="10" cm="1">
        <f t="array" ref="C898">INDEX(DCC_results!C$17:C$1274,$A898)</f>
        <v>5.9378322337417799E-3</v>
      </c>
      <c r="D898" s="10">
        <f t="shared" ref="D898" si="4830">B898-B$2</f>
        <v>-7.8761144225218335E-4</v>
      </c>
      <c r="E898" s="10">
        <f t="shared" ref="E898" si="4831">C898-C$2</f>
        <v>4.3348583534499208E-3</v>
      </c>
      <c r="F898" s="5">
        <f t="shared" ref="F898" si="4832">D898^2</f>
        <v>6.2033178396656434E-7</v>
      </c>
      <c r="G898" s="5">
        <f t="shared" ref="G898" si="4833">E898^2</f>
        <v>1.879099694447456E-5</v>
      </c>
      <c r="H898" s="12">
        <f t="array" ref="H898:I899">(1-B$11-B$12)*F$4:G$5 + B$11*J896:K897 + B$12*H896:I897</f>
        <v>5.1706944156015383E-5</v>
      </c>
      <c r="I898" s="12">
        <v>6.0238935715469424E-5</v>
      </c>
      <c r="J898" s="12">
        <f t="array" ref="J898:K899">MMULT(TRANSPOSE(D896:E896),D896:E896)</f>
        <v>9.7465283260025109E-6</v>
      </c>
      <c r="K898" s="12">
        <v>2.0591638638526399E-6</v>
      </c>
      <c r="L898" s="6">
        <f t="shared" ref="L898" si="4834">SQRT(H898)</f>
        <v>7.1907540742272213E-3</v>
      </c>
      <c r="M898" s="6">
        <f>0</f>
        <v>0</v>
      </c>
      <c r="N898" s="6">
        <f t="array" ref="N898:O899">MMULT(MMULT(MINVERSE(L898:M899),H898:I899),MINVERSE(L898:M899))</f>
        <v>1.0000000000000002</v>
      </c>
      <c r="O898" s="6">
        <v>0.59753744092793692</v>
      </c>
      <c r="P898" s="3">
        <f t="shared" ref="P898" si="4835">SQRT(B$3 + B$4*J896 + B$5*P896^2)</f>
        <v>5.7350607514897803E-3</v>
      </c>
      <c r="Q898" s="1">
        <f t="shared" ref="Q898" si="4836">Q896</f>
        <v>0</v>
      </c>
      <c r="R898" s="12">
        <f t="array" ref="R898:S899">MMULT(MMULT(P898:Q899,N898:O899),P898:Q899)</f>
        <v>3.289092182327853E-5</v>
      </c>
      <c r="S898" s="12">
        <v>4.2697063143868445E-5</v>
      </c>
      <c r="T898" s="4" cm="1">
        <f t="array" ref="T898">-1/2*(IFERROR(2*LN(2*PI()) + LN(MDETERM(R898:S899)) + MMULT(MMULT(D898:E898,MINVERSE(R898:S899)),TRANSPOSE(D898:E898)),1000000000))</f>
        <v>7.7762013113341126</v>
      </c>
    </row>
    <row r="899" spans="1:20" x14ac:dyDescent="0.25">
      <c r="A899" s="9"/>
      <c r="B899" s="10"/>
      <c r="C899" s="10"/>
      <c r="D899" s="10"/>
      <c r="E899" s="10"/>
      <c r="F899" s="5"/>
      <c r="G899" s="5"/>
      <c r="H899" s="12">
        <v>6.0238935715469424E-5</v>
      </c>
      <c r="I899" s="12">
        <v>1.9655109284666834E-4</v>
      </c>
      <c r="J899" s="12">
        <v>2.0591638638526399E-6</v>
      </c>
      <c r="K899" s="12">
        <v>4.3504268149350489E-7</v>
      </c>
      <c r="L899" s="6">
        <f>0</f>
        <v>0</v>
      </c>
      <c r="M899" s="6">
        <f t="shared" ref="M899" si="4837">SQRT(I899)</f>
        <v>1.4019668071914839E-2</v>
      </c>
      <c r="N899" s="6">
        <v>0.59753744092793681</v>
      </c>
      <c r="O899" s="6">
        <v>1</v>
      </c>
      <c r="P899" s="1">
        <f t="shared" ref="P899" si="4838">P897</f>
        <v>0</v>
      </c>
      <c r="Q899" s="3">
        <f t="shared" ref="Q899" si="4839">SQRT(C$3 + C$4*K897 + C$5*Q897^2)</f>
        <v>1.2459334859850521E-2</v>
      </c>
      <c r="R899" s="12">
        <v>4.2697063143868431E-5</v>
      </c>
      <c r="S899" s="12">
        <v>1.5523502514988642E-4</v>
      </c>
    </row>
    <row r="900" spans="1:20" x14ac:dyDescent="0.25">
      <c r="A900" s="13">
        <f t="shared" ref="A900" si="4840">A898+1</f>
        <v>443</v>
      </c>
      <c r="B900" s="10" cm="1">
        <f t="array" ref="B900">INDEX(DCC_results!B$17:B$1274,$A900)</f>
        <v>4.2011000248749486E-3</v>
      </c>
      <c r="C900" s="10" cm="1">
        <f t="array" ref="C900">INDEX(DCC_results!C$17:C$1274,$A900)</f>
        <v>9.3694365456971074E-3</v>
      </c>
      <c r="D900" s="10">
        <f t="shared" ref="D900" si="4841">B900-B$2</f>
        <v>3.4549450878392403E-3</v>
      </c>
      <c r="E900" s="10">
        <f t="shared" ref="E900" si="4842">C900-C$2</f>
        <v>7.7664626654052483E-3</v>
      </c>
      <c r="F900" s="5">
        <f t="shared" ref="F900" si="4843">D900^2</f>
        <v>1.1936645559984496E-5</v>
      </c>
      <c r="G900" s="5">
        <f t="shared" ref="G900" si="4844">E900^2</f>
        <v>6.0317942333133595E-5</v>
      </c>
      <c r="H900" s="12">
        <f t="array" ref="H900:I901">(1-B$11-B$12)*F$4:G$5 + B$11*J898:K899 + B$12*H898:I899</f>
        <v>5.1606165427623281E-5</v>
      </c>
      <c r="I900" s="12">
        <v>5.9354463171867614E-5</v>
      </c>
      <c r="J900" s="12">
        <f t="array" ref="J900:K901">MMULT(TRANSPOSE(D898:E898),D898:E898)</f>
        <v>6.2033178396656434E-7</v>
      </c>
      <c r="K900" s="12">
        <v>-3.4141840397196168E-6</v>
      </c>
      <c r="L900" s="6">
        <f t="shared" ref="L900" si="4845">SQRT(H900)</f>
        <v>7.1837431348582672E-3</v>
      </c>
      <c r="M900" s="6">
        <f>0</f>
        <v>0</v>
      </c>
      <c r="N900" s="6">
        <f t="array" ref="N900:O901">MMULT(MMULT(MINVERSE(L900:M901),H900:I901),MINVERSE(L900:M901))</f>
        <v>0.99999999999999989</v>
      </c>
      <c r="O900" s="6">
        <v>0.59524257013689141</v>
      </c>
      <c r="P900" s="3">
        <f t="shared" ref="P900" si="4846">SQRT(B$3 + B$4*J898 + B$5*P898^2)</f>
        <v>5.7178362300421602E-3</v>
      </c>
      <c r="Q900" s="1">
        <f t="shared" ref="Q900" si="4847">Q898</f>
        <v>0</v>
      </c>
      <c r="R900" s="12">
        <f t="array" ref="R900:S901">MMULT(MMULT(P900:Q901,N900:O901),P900:Q901)</f>
        <v>3.2693651153582741E-5</v>
      </c>
      <c r="S900" s="12">
        <v>4.175376887159001E-5</v>
      </c>
      <c r="T900" s="4" cm="1">
        <f t="array" ref="T900">-1/2*(IFERROR(2*LN(2*PI()) + LN(MDETERM(R900:S901)) + MMULT(MMULT(D900:E900,MINVERSE(R900:S901)),TRANSPOSE(D900:E900)),1000000000))</f>
        <v>7.7053418126808646</v>
      </c>
    </row>
    <row r="901" spans="1:20" x14ac:dyDescent="0.25">
      <c r="A901" s="9"/>
      <c r="B901" s="10"/>
      <c r="C901" s="10"/>
      <c r="D901" s="10"/>
      <c r="E901" s="10"/>
      <c r="F901" s="5"/>
      <c r="G901" s="5"/>
      <c r="H901" s="12">
        <v>5.9354463171867614E-5</v>
      </c>
      <c r="I901" s="12">
        <v>1.9267137916711123E-4</v>
      </c>
      <c r="J901" s="12">
        <v>-3.4141840397196168E-6</v>
      </c>
      <c r="K901" s="12">
        <v>1.879099694447456E-5</v>
      </c>
      <c r="L901" s="6">
        <f>0</f>
        <v>0</v>
      </c>
      <c r="M901" s="6">
        <f t="shared" ref="M901" si="4848">SQRT(I901)</f>
        <v>1.3880611627990721E-2</v>
      </c>
      <c r="N901" s="6">
        <v>0.59524257013689141</v>
      </c>
      <c r="O901" s="6">
        <v>0.99999999999999989</v>
      </c>
      <c r="P901" s="1">
        <f t="shared" ref="P901" si="4849">P899</f>
        <v>0</v>
      </c>
      <c r="Q901" s="3">
        <f t="shared" ref="Q901" si="4850">SQRT(C$3 + C$4*K899 + C$5*Q899^2)</f>
        <v>1.2267893227071875E-2</v>
      </c>
      <c r="R901" s="12">
        <v>4.175376887159001E-5</v>
      </c>
      <c r="S901" s="12">
        <v>1.5050120423083598E-4</v>
      </c>
    </row>
    <row r="902" spans="1:20" x14ac:dyDescent="0.25">
      <c r="A902" s="13">
        <f t="shared" ref="A902" si="4851">A900+1</f>
        <v>444</v>
      </c>
      <c r="B902" s="10" cm="1">
        <f t="array" ref="B902">INDEX(DCC_results!B$17:B$1274,$A902)</f>
        <v>2.9816787309975279E-3</v>
      </c>
      <c r="C902" s="10" cm="1">
        <f t="array" ref="C902">INDEX(DCC_results!C$17:C$1274,$A902)</f>
        <v>-2.7854821206541036E-4</v>
      </c>
      <c r="D902" s="10">
        <f t="shared" ref="D902" si="4852">B902-B$2</f>
        <v>2.2355237939618196E-3</v>
      </c>
      <c r="E902" s="10">
        <f t="shared" ref="E902" si="4853">C902-C$2</f>
        <v>-1.8815220923572699E-3</v>
      </c>
      <c r="F902" s="5">
        <f t="shared" ref="F902" si="4854">D902^2</f>
        <v>4.9975666333694476E-6</v>
      </c>
      <c r="G902" s="5">
        <f t="shared" ref="G902" si="4855">E902^2</f>
        <v>3.5401253840284789E-6</v>
      </c>
      <c r="H902" s="12">
        <f t="array" ref="H902:I903">(1-B$11-B$12)*F$4:G$5 + B$11*J900:K901 + B$12*H900:I901</f>
        <v>5.0834907775655571E-5</v>
      </c>
      <c r="I902" s="12">
        <v>5.8333720872982311E-5</v>
      </c>
      <c r="J902" s="12">
        <f t="array" ref="J902:K903">MMULT(TRANSPOSE(D900:E900),D900:E900)</f>
        <v>1.1936645559984496E-5</v>
      </c>
      <c r="K902" s="12">
        <v>2.6832702035728717E-5</v>
      </c>
      <c r="L902" s="6">
        <f t="shared" ref="L902" si="4856">SQRT(H902)</f>
        <v>7.1298602914542141E-3</v>
      </c>
      <c r="M902" s="6">
        <f>0</f>
        <v>0</v>
      </c>
      <c r="N902" s="6">
        <f t="array" ref="N902:O903">MMULT(MMULT(MINVERSE(L902:M903),H902:I903),MINVERSE(L902:M903))</f>
        <v>0.99999999999999978</v>
      </c>
      <c r="O902" s="6">
        <v>0.5912929827744926</v>
      </c>
      <c r="P902" s="3">
        <f t="shared" ref="P902" si="4857">SQRT(B$3 + B$4*J900 + B$5*P900^2)</f>
        <v>5.5789623389923496E-3</v>
      </c>
      <c r="Q902" s="1">
        <f t="shared" ref="Q902" si="4858">Q900</f>
        <v>0</v>
      </c>
      <c r="R902" s="12">
        <f t="array" ref="R902:S903">MMULT(MMULT(P902:Q903,N902:O903),P902:Q903)</f>
        <v>3.1124820779894987E-5</v>
      </c>
      <c r="S902" s="12">
        <v>4.0200798889008076E-5</v>
      </c>
      <c r="T902" s="4" cm="1">
        <f t="array" ref="T902">-1/2*(IFERROR(2*LN(2*PI()) + LN(MDETERM(R902:S903)) + MMULT(MMULT(D902:E902,MINVERSE(R902:S903)),TRANSPOSE(D902:E902)),1000000000))</f>
        <v>7.7753940966304986</v>
      </c>
    </row>
    <row r="903" spans="1:20" x14ac:dyDescent="0.25">
      <c r="A903" s="9"/>
      <c r="B903" s="10"/>
      <c r="C903" s="10"/>
      <c r="D903" s="10"/>
      <c r="E903" s="10"/>
      <c r="F903" s="5"/>
      <c r="G903" s="5"/>
      <c r="H903" s="12">
        <v>5.8333720872982311E-5</v>
      </c>
      <c r="I903" s="12">
        <v>1.9145727283369462E-4</v>
      </c>
      <c r="J903" s="12">
        <v>2.6832702035728717E-5</v>
      </c>
      <c r="K903" s="12">
        <v>6.0317942333133595E-5</v>
      </c>
      <c r="L903" s="6">
        <f>0</f>
        <v>0</v>
      </c>
      <c r="M903" s="6">
        <f t="shared" ref="M903" si="4859">SQRT(I903)</f>
        <v>1.3836808621705174E-2</v>
      </c>
      <c r="N903" s="6">
        <v>0.59129298277449271</v>
      </c>
      <c r="O903" s="6">
        <v>1</v>
      </c>
      <c r="P903" s="1">
        <f t="shared" ref="P903" si="4860">P901</f>
        <v>0</v>
      </c>
      <c r="Q903" s="3">
        <f t="shared" ref="Q903" si="4861">SQRT(C$3 + C$4*K901 + C$5*Q901^2)</f>
        <v>1.2186486984170174E-2</v>
      </c>
      <c r="R903" s="12">
        <v>4.0200798889008089E-5</v>
      </c>
      <c r="S903" s="12">
        <v>1.4851046501534906E-4</v>
      </c>
    </row>
    <row r="904" spans="1:20" x14ac:dyDescent="0.25">
      <c r="A904" s="13">
        <f t="shared" ref="A904" si="4862">A902+1</f>
        <v>445</v>
      </c>
      <c r="B904" s="10" cm="1">
        <f t="array" ref="B904">INDEX(DCC_results!B$17:B$1274,$A904)</f>
        <v>-1.4635395704520882E-4</v>
      </c>
      <c r="C904" s="10" cm="1">
        <f t="array" ref="C904">INDEX(DCC_results!C$17:C$1274,$A904)</f>
        <v>6.1281710725411553E-3</v>
      </c>
      <c r="D904" s="10">
        <f t="shared" ref="D904" si="4863">B904-B$2</f>
        <v>-8.9250889408091713E-4</v>
      </c>
      <c r="E904" s="10">
        <f t="shared" ref="E904" si="4864">C904-C$2</f>
        <v>4.5251971922492962E-3</v>
      </c>
      <c r="F904" s="5">
        <f t="shared" ref="F904" si="4865">D904^2</f>
        <v>7.9657212601354176E-7</v>
      </c>
      <c r="G904" s="5">
        <f t="shared" ref="G904" si="4866">E904^2</f>
        <v>2.0477409628740915E-5</v>
      </c>
      <c r="H904" s="12">
        <f t="array" ref="H904:I905">(1-B$11-B$12)*F$4:G$5 + B$11*J902:K903 + B$12*H902:I903</f>
        <v>5.1184164408767291E-5</v>
      </c>
      <c r="I904" s="12">
        <v>5.9972203054971208E-5</v>
      </c>
      <c r="J904" s="12">
        <f t="array" ref="J904:K905">MMULT(TRANSPOSE(D902:E902),D902:E902)</f>
        <v>4.9975666333694476E-6</v>
      </c>
      <c r="K904" s="12">
        <v>-4.206187406329505E-6</v>
      </c>
      <c r="L904" s="6">
        <f t="shared" ref="L904" si="4867">SQRT(H904)</f>
        <v>7.1543108968486471E-3</v>
      </c>
      <c r="M904" s="6">
        <f>0</f>
        <v>0</v>
      </c>
      <c r="N904" s="6">
        <f t="array" ref="N904:O905">MMULT(MMULT(MINVERSE(L904:M905),H904:I905),MINVERSE(L904:M905))</f>
        <v>1</v>
      </c>
      <c r="O904" s="6">
        <v>0.60209854449083822</v>
      </c>
      <c r="P904" s="3">
        <f t="shared" ref="P904" si="4868">SQRT(B$3 + B$4*J902 + B$5*P902^2)</f>
        <v>5.6334421359017341E-3</v>
      </c>
      <c r="Q904" s="1">
        <f t="shared" ref="Q904" si="4869">Q902</f>
        <v>0</v>
      </c>
      <c r="R904" s="12">
        <f t="array" ref="R904:S905">MMULT(MMULT(P904:Q905,N904:O905),P904:Q905)</f>
        <v>3.1735670298553093E-5</v>
      </c>
      <c r="S904" s="12">
        <v>4.1665395376962895E-5</v>
      </c>
      <c r="T904" s="4" cm="1">
        <f t="array" ref="T904">-1/2*(IFERROR(2*LN(2*PI()) + LN(MDETERM(R904:S905)) + MMULT(MMULT(D904:E904,MINVERSE(R904:S905)),TRANSPOSE(D904:E904)),1000000000))</f>
        <v>7.7844932256193129</v>
      </c>
    </row>
    <row r="905" spans="1:20" x14ac:dyDescent="0.25">
      <c r="A905" s="9"/>
      <c r="B905" s="10"/>
      <c r="C905" s="10"/>
      <c r="D905" s="10"/>
      <c r="E905" s="10"/>
      <c r="F905" s="5"/>
      <c r="G905" s="5"/>
      <c r="H905" s="12">
        <v>5.9972203054971208E-5</v>
      </c>
      <c r="I905" s="12">
        <v>1.9383367644047601E-4</v>
      </c>
      <c r="J905" s="12">
        <v>-4.206187406329505E-6</v>
      </c>
      <c r="K905" s="12">
        <v>3.5401253840284789E-6</v>
      </c>
      <c r="L905" s="6">
        <f>0</f>
        <v>0</v>
      </c>
      <c r="M905" s="6">
        <f t="shared" ref="M905" si="4870">SQRT(I905)</f>
        <v>1.3922416329088711E-2</v>
      </c>
      <c r="N905" s="6">
        <v>0.60209854449083811</v>
      </c>
      <c r="O905" s="6">
        <v>1</v>
      </c>
      <c r="P905" s="1">
        <f t="shared" ref="P905" si="4871">P903</f>
        <v>0</v>
      </c>
      <c r="Q905" s="3">
        <f t="shared" ref="Q905" si="4872">SQRT(C$3 + C$4*K903 + C$5*Q903^2)</f>
        <v>1.228383833625166E-2</v>
      </c>
      <c r="R905" s="12">
        <v>4.1665395376962888E-5</v>
      </c>
      <c r="S905" s="12">
        <v>1.5089268427116595E-4</v>
      </c>
    </row>
    <row r="906" spans="1:20" x14ac:dyDescent="0.25">
      <c r="A906" s="13">
        <f t="shared" ref="A906" si="4873">A904+1</f>
        <v>446</v>
      </c>
      <c r="B906" s="10" cm="1">
        <f t="array" ref="B906">INDEX(DCC_results!B$17:B$1274,$A906)</f>
        <v>-2.2230760786033921E-3</v>
      </c>
      <c r="C906" s="10" cm="1">
        <f t="array" ref="C906">INDEX(DCC_results!C$17:C$1274,$A906)</f>
        <v>-2.6208970099667717E-2</v>
      </c>
      <c r="D906" s="10">
        <f t="shared" ref="D906" si="4874">B906-B$2</f>
        <v>-2.9692310156391004E-3</v>
      </c>
      <c r="E906" s="10">
        <f t="shared" ref="E906" si="4875">C906-C$2</f>
        <v>-2.7811943979959577E-2</v>
      </c>
      <c r="F906" s="5">
        <f t="shared" ref="F906" si="4876">D906^2</f>
        <v>8.8163328242332037E-6</v>
      </c>
      <c r="G906" s="5">
        <f t="shared" ref="G906" si="4877">E906^2</f>
        <v>7.7350422794440982E-4</v>
      </c>
      <c r="H906" s="12">
        <f t="array" ref="H906:I907">(1-B$11-B$12)*F$4:G$5 + B$11*J904:K905 + B$12*H904:I905</f>
        <v>5.0886228548034651E-5</v>
      </c>
      <c r="I906" s="12">
        <v>5.8691161612524298E-5</v>
      </c>
      <c r="J906" s="12">
        <f t="array" ref="J906:K907">MMULT(TRANSPOSE(D904:E904),D904:E904)</f>
        <v>7.9657212601354176E-7</v>
      </c>
      <c r="K906" s="12">
        <v>-4.0387787415524908E-6</v>
      </c>
      <c r="L906" s="6">
        <f t="shared" ref="L906" si="4878">SQRT(H906)</f>
        <v>7.1334583862271636E-3</v>
      </c>
      <c r="M906" s="6">
        <f>0</f>
        <v>0</v>
      </c>
      <c r="N906" s="6">
        <f t="array" ref="N906:O907">MMULT(MMULT(MINVERSE(L906:M907),H906:I907),MINVERSE(L906:M907))</f>
        <v>0.99999999999999978</v>
      </c>
      <c r="O906" s="6">
        <v>0.59521864040186667</v>
      </c>
      <c r="P906" s="3">
        <f t="shared" ref="P906" si="4879">SQRT(B$3 + B$4*J904 + B$5*P904^2)</f>
        <v>5.576979643558003E-3</v>
      </c>
      <c r="Q906" s="1">
        <f t="shared" ref="Q906" si="4880">Q904</f>
        <v>0</v>
      </c>
      <c r="R906" s="12">
        <f t="array" ref="R906:S907">MMULT(MMULT(P906:Q907,N906:O907),P906:Q907)</f>
        <v>3.1102701944660344E-5</v>
      </c>
      <c r="S906" s="12">
        <v>4.0297326269852814E-5</v>
      </c>
      <c r="T906" s="4" cm="1">
        <f t="array" ref="T906">-1/2*(IFERROR(2*LN(2*PI()) + LN(MDETERM(R906:S907)) + MMULT(MMULT(D906:E906,MINVERSE(R906:S907)),TRANSPOSE(D906:E906)),1000000000))</f>
        <v>4.8217579624424491</v>
      </c>
    </row>
    <row r="907" spans="1:20" x14ac:dyDescent="0.25">
      <c r="A907" s="9"/>
      <c r="B907" s="10"/>
      <c r="C907" s="10"/>
      <c r="D907" s="10"/>
      <c r="E907" s="10"/>
      <c r="F907" s="5"/>
      <c r="G907" s="5"/>
      <c r="H907" s="12">
        <v>5.8691161612524298E-5</v>
      </c>
      <c r="I907" s="12">
        <v>1.9106982202939874E-4</v>
      </c>
      <c r="J907" s="12">
        <v>-4.0387787415524908E-6</v>
      </c>
      <c r="K907" s="12">
        <v>2.0477409628740915E-5</v>
      </c>
      <c r="L907" s="6">
        <f>0</f>
        <v>0</v>
      </c>
      <c r="M907" s="6">
        <f t="shared" ref="M907" si="4881">SQRT(I907)</f>
        <v>1.3822800802637602E-2</v>
      </c>
      <c r="N907" s="6">
        <v>0.59521864040186678</v>
      </c>
      <c r="O907" s="6">
        <v>1</v>
      </c>
      <c r="P907" s="1">
        <f t="shared" ref="P907" si="4882">P905</f>
        <v>0</v>
      </c>
      <c r="Q907" s="3">
        <f t="shared" ref="Q907" si="4883">SQRT(C$3 + C$4*K905 + C$5*Q905^2)</f>
        <v>1.2139495790172893E-2</v>
      </c>
      <c r="R907" s="12">
        <v>4.0297326269852827E-5</v>
      </c>
      <c r="S907" s="12">
        <v>1.4736735803962537E-4</v>
      </c>
    </row>
    <row r="908" spans="1:20" x14ac:dyDescent="0.25">
      <c r="A908" s="13">
        <f t="shared" ref="A908" si="4884">A906+1</f>
        <v>447</v>
      </c>
      <c r="B908" s="10" cm="1">
        <f t="array" ref="B908">INDEX(DCC_results!B$17:B$1274,$A908)</f>
        <v>-2.4522073992573334E-2</v>
      </c>
      <c r="C908" s="10" cm="1">
        <f t="array" ref="C908">INDEX(DCC_results!C$17:C$1274,$A908)</f>
        <v>-2.2649735506055202E-2</v>
      </c>
      <c r="D908" s="10">
        <f t="shared" ref="D908" si="4885">B908-B$2</f>
        <v>-2.5268228929609043E-2</v>
      </c>
      <c r="E908" s="10">
        <f t="shared" ref="E908" si="4886">C908-C$2</f>
        <v>-2.4252709386347063E-2</v>
      </c>
      <c r="F908" s="5">
        <f t="shared" ref="F908" si="4887">D908^2</f>
        <v>6.3848339323913138E-4</v>
      </c>
      <c r="G908" s="5">
        <f t="shared" ref="G908" si="4888">E908^2</f>
        <v>5.8819391257860696E-4</v>
      </c>
      <c r="H908" s="12">
        <f t="array" ref="H908:I909">(1-B$11-B$12)*F$4:G$5 + B$11*J906:K907 + B$12*H906:I907</f>
        <v>5.0360807882130516E-5</v>
      </c>
      <c r="I908" s="12">
        <v>5.7836296622187173E-5</v>
      </c>
      <c r="J908" s="12">
        <f t="array" ref="J908:K909">MMULT(TRANSPOSE(D906:E906),D906:E906)</f>
        <v>8.8163328242332037E-6</v>
      </c>
      <c r="K908" s="12">
        <v>8.2580086670513145E-5</v>
      </c>
      <c r="L908" s="6">
        <f t="shared" ref="L908" si="4889">SQRT(H908)</f>
        <v>7.0965349207997644E-3</v>
      </c>
      <c r="M908" s="6">
        <f>0</f>
        <v>0</v>
      </c>
      <c r="N908" s="6">
        <f t="array" ref="N908:O909">MMULT(MMULT(MINVERSE(L908:M909),H908:I909),MINVERSE(L908:M909))</f>
        <v>1</v>
      </c>
      <c r="O908" s="6">
        <v>0.59047840096284743</v>
      </c>
      <c r="P908" s="3">
        <f t="shared" ref="P908" si="4890">SQRT(B$3 + B$4*J906 + B$5*P906^2)</f>
        <v>5.4755429425243727E-3</v>
      </c>
      <c r="Q908" s="1">
        <f t="shared" ref="Q908" si="4891">Q906</f>
        <v>0</v>
      </c>
      <c r="R908" s="12">
        <f t="array" ref="R908:S909">MMULT(MMULT(P908:Q909,N908:O909),P908:Q909)</f>
        <v>2.9981570515428465E-5</v>
      </c>
      <c r="S908" s="12">
        <v>3.9092992826146333E-5</v>
      </c>
      <c r="T908" s="4" cm="1">
        <f t="array" ref="T908">-1/2*(IFERROR(2*LN(2*PI()) + LN(MDETERM(R908:S909)) + MMULT(MMULT(D908:E908,MINVERSE(R908:S909)),TRANSPOSE(D908:E908)),1000000000))</f>
        <v>-3.0456374006101337</v>
      </c>
    </row>
    <row r="909" spans="1:20" x14ac:dyDescent="0.25">
      <c r="A909" s="9"/>
      <c r="B909" s="10"/>
      <c r="C909" s="10"/>
      <c r="D909" s="10"/>
      <c r="E909" s="10"/>
      <c r="F909" s="5"/>
      <c r="G909" s="5"/>
      <c r="H909" s="12">
        <v>5.7836296622187173E-5</v>
      </c>
      <c r="I909" s="12">
        <v>1.905023037330031E-4</v>
      </c>
      <c r="J909" s="12">
        <v>8.2580086670513145E-5</v>
      </c>
      <c r="K909" s="12">
        <v>7.7350422794440982E-4</v>
      </c>
      <c r="L909" s="6">
        <f>0</f>
        <v>0</v>
      </c>
      <c r="M909" s="6">
        <f t="shared" ref="M909" si="4892">SQRT(I909)</f>
        <v>1.3802257197031329E-2</v>
      </c>
      <c r="N909" s="6">
        <v>0.59047840096284743</v>
      </c>
      <c r="O909" s="6">
        <v>0.99999999999999978</v>
      </c>
      <c r="P909" s="1">
        <f t="shared" ref="P909" si="4893">P907</f>
        <v>0</v>
      </c>
      <c r="Q909" s="3">
        <f t="shared" ref="Q909" si="4894">SQRT(C$3 + C$4*K907 + C$5*Q907^2)</f>
        <v>1.2091152931738533E-2</v>
      </c>
      <c r="R909" s="12">
        <v>3.9092992826146333E-5</v>
      </c>
      <c r="S909" s="12">
        <v>1.4619597921868927E-4</v>
      </c>
    </row>
    <row r="910" spans="1:20" x14ac:dyDescent="0.25">
      <c r="A910" s="13">
        <f t="shared" ref="A910" si="4895">A908+1</f>
        <v>448</v>
      </c>
      <c r="B910" s="10" cm="1">
        <f t="array" ref="B910">INDEX(DCC_results!B$17:B$1274,$A910)</f>
        <v>1.4677062331693191E-2</v>
      </c>
      <c r="C910" s="10" cm="1">
        <f t="array" ref="C910">INDEX(DCC_results!C$17:C$1274,$A910)</f>
        <v>2.2398992432812515E-2</v>
      </c>
      <c r="D910" s="10">
        <f t="shared" ref="D910" si="4896">B910-B$2</f>
        <v>1.3930907394657483E-2</v>
      </c>
      <c r="E910" s="10">
        <f t="shared" ref="E910" si="4897">C910-C$2</f>
        <v>2.0796018552520654E-2</v>
      </c>
      <c r="F910" s="5">
        <f t="shared" ref="F910" si="4898">D910^2</f>
        <v>1.9407018083852253E-4</v>
      </c>
      <c r="G910" s="5">
        <f t="shared" ref="G910" si="4899">E910^2</f>
        <v>4.3247438763678321E-4</v>
      </c>
      <c r="H910" s="12">
        <f t="array" ref="H910:I911">(1-B$11-B$12)*F$4:G$5 + B$11*J908:K909 + B$12*H908:I909</f>
        <v>5.0622657545417032E-5</v>
      </c>
      <c r="I910" s="12">
        <v>6.3929478907529604E-5</v>
      </c>
      <c r="J910" s="12">
        <f t="array" ref="J910:K911">MMULT(TRANSPOSE(D908:E908),D908:E908)</f>
        <v>6.3848339323913138E-4</v>
      </c>
      <c r="K910" s="12">
        <v>6.1282301293749566E-4</v>
      </c>
      <c r="L910" s="6">
        <f t="shared" ref="L910" si="4900">SQRT(H910)</f>
        <v>7.114960122545806E-3</v>
      </c>
      <c r="M910" s="6">
        <f>0</f>
        <v>0</v>
      </c>
      <c r="N910" s="6">
        <f t="array" ref="N910:O911">MMULT(MMULT(MINVERSE(L910:M911),H910:I911),MINVERSE(L910:M911))</f>
        <v>1</v>
      </c>
      <c r="O910" s="6">
        <v>0.57041991313850515</v>
      </c>
      <c r="P910" s="3">
        <f t="shared" ref="P910" si="4901">SQRT(B$3 + B$4*J908 + B$5*P908^2)</f>
        <v>5.5143102584300297E-3</v>
      </c>
      <c r="Q910" s="1">
        <f t="shared" ref="Q910" si="4902">Q908</f>
        <v>0</v>
      </c>
      <c r="R910" s="12">
        <f t="array" ref="R910:S911">MMULT(MMULT(P910:Q911,N910:O911),P910:Q911)</f>
        <v>3.040761762622666E-5</v>
      </c>
      <c r="S910" s="12">
        <v>4.6333488071740587E-5</v>
      </c>
      <c r="T910" s="4" cm="1">
        <f t="array" ref="T910">-1/2*(IFERROR(2*LN(2*PI()) + LN(MDETERM(R910:S911)) + MMULT(MMULT(D910:E910,MINVERSE(R910:S911)),TRANSPOSE(D910:E910)),1000000000))</f>
        <v>4.5854089486952949</v>
      </c>
    </row>
    <row r="911" spans="1:20" x14ac:dyDescent="0.25">
      <c r="A911" s="9"/>
      <c r="B911" s="10"/>
      <c r="C911" s="10"/>
      <c r="D911" s="10"/>
      <c r="E911" s="10"/>
      <c r="F911" s="5"/>
      <c r="G911" s="5"/>
      <c r="H911" s="12">
        <v>6.3929478907529604E-5</v>
      </c>
      <c r="I911" s="12">
        <v>2.4812357620082983E-4</v>
      </c>
      <c r="J911" s="12">
        <v>6.1282301293749566E-4</v>
      </c>
      <c r="K911" s="12">
        <v>5.8819391257860696E-4</v>
      </c>
      <c r="L911" s="6">
        <f>0</f>
        <v>0</v>
      </c>
      <c r="M911" s="6">
        <f t="shared" ref="M911" si="4903">SQRT(I911)</f>
        <v>1.5751938807677925E-2</v>
      </c>
      <c r="N911" s="6">
        <v>0.57041991313850526</v>
      </c>
      <c r="O911" s="6">
        <v>1</v>
      </c>
      <c r="P911" s="1">
        <f t="shared" ref="P911" si="4904">P909</f>
        <v>0</v>
      </c>
      <c r="Q911" s="3">
        <f t="shared" ref="Q911" si="4905">SQRT(C$3 + C$4*K909 + C$5*Q909^2)</f>
        <v>1.473021616291708E-2</v>
      </c>
      <c r="R911" s="12">
        <v>4.6333488071740594E-5</v>
      </c>
      <c r="S911" s="12">
        <v>2.1697926820626358E-4</v>
      </c>
    </row>
    <row r="912" spans="1:20" x14ac:dyDescent="0.25">
      <c r="A912" s="13">
        <f t="shared" ref="A912" si="4906">A910+1</f>
        <v>449</v>
      </c>
      <c r="B912" s="10" cm="1">
        <f t="array" ref="B912">INDEX(DCC_results!B$17:B$1274,$A912)</f>
        <v>-1.4830665480954464E-2</v>
      </c>
      <c r="C912" s="10" cm="1">
        <f t="array" ref="C912">INDEX(DCC_results!C$17:C$1274,$A912)</f>
        <v>2.3804930811649028E-2</v>
      </c>
      <c r="D912" s="10">
        <f t="shared" ref="D912" si="4907">B912-B$2</f>
        <v>-1.5576820417990172E-2</v>
      </c>
      <c r="E912" s="10">
        <f t="shared" ref="E912" si="4908">C912-C$2</f>
        <v>2.2201956931357167E-2</v>
      </c>
      <c r="F912" s="5">
        <f t="shared" ref="F912" si="4909">D912^2</f>
        <v>2.4263733433431552E-4</v>
      </c>
      <c r="G912" s="5">
        <f t="shared" ref="G912" si="4910">E912^2</f>
        <v>4.929268915818385E-4</v>
      </c>
      <c r="H912" s="12">
        <f t="array" ref="H912:I913">(1-B$11-B$12)*F$4:G$5 + B$11*J910:K911 + B$12*H910:I911</f>
        <v>9.9303323183435303E-5</v>
      </c>
      <c r="I912" s="12">
        <v>1.0890156482626584E-4</v>
      </c>
      <c r="J912" s="12">
        <f t="array" ref="J912:K913">MMULT(TRANSPOSE(D910:E910),D910:E910)</f>
        <v>1.9407018083852253E-4</v>
      </c>
      <c r="K912" s="12">
        <v>2.8970740863274417E-4</v>
      </c>
      <c r="L912" s="6">
        <f t="shared" ref="L912" si="4911">SQRT(H912)</f>
        <v>9.965105277087407E-3</v>
      </c>
      <c r="M912" s="6">
        <f>0</f>
        <v>0</v>
      </c>
      <c r="N912" s="6">
        <f t="array" ref="N912:O913">MMULT(MMULT(MINVERSE(L912:M913),H912:I913),MINVERSE(L912:M913))</f>
        <v>1.0000000000000002</v>
      </c>
      <c r="O912" s="6">
        <v>0.66155443035906447</v>
      </c>
      <c r="P912" s="3">
        <f t="shared" ref="P912" si="4912">SQRT(B$3 + B$4*J910 + B$5*P910^2)</f>
        <v>1.1355509281849826E-2</v>
      </c>
      <c r="Q912" s="1">
        <f t="shared" ref="Q912" si="4913">Q910</f>
        <v>0</v>
      </c>
      <c r="R912" s="12">
        <f t="array" ref="R912:S913">MMULT(MMULT(P912:Q913,N912:O913),P912:Q913)</f>
        <v>1.2894759105017758E-4</v>
      </c>
      <c r="S912" s="12">
        <v>1.2001725292271097E-4</v>
      </c>
      <c r="T912" s="4" cm="1">
        <f t="array" ref="T912">-1/2*(IFERROR(2*LN(2*PI()) + LN(MDETERM(R912:S913)) + MMULT(MMULT(D912:E912,MINVERSE(R912:S913)),TRANSPOSE(D912:E912)),1000000000))</f>
        <v>1.4318424554766338</v>
      </c>
    </row>
    <row r="913" spans="1:20" x14ac:dyDescent="0.25">
      <c r="A913" s="9"/>
      <c r="B913" s="10"/>
      <c r="C913" s="10"/>
      <c r="D913" s="10"/>
      <c r="E913" s="10"/>
      <c r="F913" s="5"/>
      <c r="G913" s="5"/>
      <c r="H913" s="12">
        <v>1.0890156482626584E-4</v>
      </c>
      <c r="I913" s="12">
        <v>2.7288099735210073E-4</v>
      </c>
      <c r="J913" s="12">
        <v>2.8970740863274417E-4</v>
      </c>
      <c r="K913" s="12">
        <v>4.3247438763678321E-4</v>
      </c>
      <c r="L913" s="6">
        <f>0</f>
        <v>0</v>
      </c>
      <c r="M913" s="6">
        <f t="shared" ref="M913" si="4914">SQRT(I913)</f>
        <v>1.6519110065378848E-2</v>
      </c>
      <c r="N913" s="6">
        <v>0.66155443035906447</v>
      </c>
      <c r="O913" s="6">
        <v>0.99999999999999978</v>
      </c>
      <c r="P913" s="1">
        <f t="shared" ref="P913" si="4915">P911</f>
        <v>0</v>
      </c>
      <c r="Q913" s="3">
        <f t="shared" ref="Q913" si="4916">SQRT(C$3 + C$4*K911 + C$5*Q911^2)</f>
        <v>1.597612622411481E-2</v>
      </c>
      <c r="R913" s="12">
        <v>1.2001725292271096E-4</v>
      </c>
      <c r="S913" s="12">
        <v>2.5523660912884886E-4</v>
      </c>
    </row>
    <row r="914" spans="1:20" x14ac:dyDescent="0.25">
      <c r="A914" s="13">
        <f t="shared" ref="A914" si="4917">A912+1</f>
        <v>450</v>
      </c>
      <c r="B914" s="10" cm="1">
        <f t="array" ref="B914">INDEX(DCC_results!B$17:B$1274,$A914)</f>
        <v>-5.8767665560266469E-4</v>
      </c>
      <c r="C914" s="10" cm="1">
        <f t="array" ref="C914">INDEX(DCC_results!C$17:C$1274,$A914)</f>
        <v>3.5386754437675139E-2</v>
      </c>
      <c r="D914" s="10">
        <f t="shared" ref="D914" si="4918">B914-B$2</f>
        <v>-1.333831592638373E-3</v>
      </c>
      <c r="E914" s="10">
        <f t="shared" ref="E914" si="4919">C914-C$2</f>
        <v>3.3783780557383278E-2</v>
      </c>
      <c r="F914" s="5">
        <f t="shared" ref="F914" si="4920">D914^2</f>
        <v>1.7791067175202186E-6</v>
      </c>
      <c r="G914" s="5">
        <f t="shared" ref="G914" si="4921">E914^2</f>
        <v>1.1413438287494284E-3</v>
      </c>
      <c r="H914" s="12">
        <f t="array" ref="H914:I915">(1-B$11-B$12)*F$4:G$5 + B$11*J912:K913 + B$12*H912:I913</f>
        <v>9.8045783801780614E-5</v>
      </c>
      <c r="I914" s="12">
        <v>1.1447544487341391E-4</v>
      </c>
      <c r="J914" s="12">
        <f t="array" ref="J914:K915">MMULT(TRANSPOSE(D912:E912),D912:E912)</f>
        <v>2.4263733433431552E-4</v>
      </c>
      <c r="K914" s="12">
        <v>-3.4583589604770274E-4</v>
      </c>
      <c r="L914" s="6">
        <f t="shared" ref="L914" si="4922">SQRT(H914)</f>
        <v>9.9018070977867773E-3</v>
      </c>
      <c r="M914" s="6">
        <f>0</f>
        <v>0</v>
      </c>
      <c r="N914" s="6">
        <f t="array" ref="N914:O915">MMULT(MMULT(MINVERSE(L914:M915),H914:I915),MINVERSE(L914:M915))</f>
        <v>0.99999999999999989</v>
      </c>
      <c r="O914" s="6">
        <v>0.69381573112857253</v>
      </c>
      <c r="P914" s="3">
        <f t="shared" ref="P914" si="4923">SQRT(B$3 + B$4*J912 + B$5*P912^2)</f>
        <v>1.1494937453679173E-2</v>
      </c>
      <c r="Q914" s="1">
        <f t="shared" ref="Q914" si="4924">Q912</f>
        <v>0</v>
      </c>
      <c r="R914" s="12">
        <f t="array" ref="R914:S915">MMULT(MMULT(P914:Q915,N914:O915),P914:Q915)</f>
        <v>1.321335870639962E-4</v>
      </c>
      <c r="S914" s="12">
        <v>1.3119981633441435E-4</v>
      </c>
      <c r="T914" s="4" cm="1">
        <f t="array" ref="T914">-1/2*(IFERROR(2*LN(2*PI()) + LN(MDETERM(R914:S915)) + MMULT(MMULT(D914:E914,MINVERSE(R914:S915)),TRANSPOSE(D914:E914)),1000000000))</f>
        <v>2.6658283394031166</v>
      </c>
    </row>
    <row r="915" spans="1:20" x14ac:dyDescent="0.25">
      <c r="A915" s="9"/>
      <c r="B915" s="10"/>
      <c r="C915" s="10"/>
      <c r="D915" s="10"/>
      <c r="E915" s="10"/>
      <c r="F915" s="5"/>
      <c r="G915" s="5"/>
      <c r="H915" s="12">
        <v>1.1447544487341391E-4</v>
      </c>
      <c r="I915" s="12">
        <v>2.7765626170097332E-4</v>
      </c>
      <c r="J915" s="12">
        <v>-3.4583589604770274E-4</v>
      </c>
      <c r="K915" s="12">
        <v>4.929268915818385E-4</v>
      </c>
      <c r="L915" s="6">
        <f>0</f>
        <v>0</v>
      </c>
      <c r="M915" s="6">
        <f t="shared" ref="M915" si="4925">SQRT(I915)</f>
        <v>1.6663020785589067E-2</v>
      </c>
      <c r="N915" s="6">
        <v>0.69381573112857253</v>
      </c>
      <c r="O915" s="6">
        <v>1.0000000000000002</v>
      </c>
      <c r="P915" s="1">
        <f t="shared" ref="P915" si="4926">P913</f>
        <v>0</v>
      </c>
      <c r="Q915" s="3">
        <f t="shared" ref="Q915" si="4927">SQRT(C$3 + C$4*K913 + C$5*Q913^2)</f>
        <v>1.6450627632449109E-2</v>
      </c>
      <c r="R915" s="12">
        <v>1.3119981633441435E-4</v>
      </c>
      <c r="S915" s="12">
        <v>2.7062314950149826E-4</v>
      </c>
    </row>
    <row r="916" spans="1:20" x14ac:dyDescent="0.25">
      <c r="A916" s="13">
        <f t="shared" ref="A916" si="4928">A914+1</f>
        <v>451</v>
      </c>
      <c r="B916" s="10" cm="1">
        <f t="array" ref="B916">INDEX(DCC_results!B$17:B$1274,$A916)</f>
        <v>1.010927804983619E-2</v>
      </c>
      <c r="C916" s="10" cm="1">
        <f t="array" ref="C916">INDEX(DCC_results!C$17:C$1274,$A916)</f>
        <v>3.399842655447527E-2</v>
      </c>
      <c r="D916" s="10">
        <f t="shared" ref="D916" si="4929">B916-B$2</f>
        <v>9.3631231128004817E-3</v>
      </c>
      <c r="E916" s="10">
        <f t="shared" ref="E916" si="4930">C916-C$2</f>
        <v>3.2395452674183409E-2</v>
      </c>
      <c r="F916" s="5">
        <f t="shared" ref="F916" si="4931">D916^2</f>
        <v>8.7668074425458582E-5</v>
      </c>
      <c r="G916" s="5">
        <f t="shared" ref="G916" si="4932">E916^2</f>
        <v>1.0494653539652569E-3</v>
      </c>
      <c r="H916" s="12">
        <f t="array" ref="H916:I917">(1-B$11-B$12)*F$4:G$5 + B$11*J914:K915 + B$12*H914:I915</f>
        <v>1.00935074098262E-4</v>
      </c>
      <c r="I916" s="12">
        <v>6.929517772055181E-5</v>
      </c>
      <c r="J916" s="12">
        <f t="array" ref="J916:K917">MMULT(TRANSPOSE(D914:E914),D914:E914)</f>
        <v>1.7791067175202186E-6</v>
      </c>
      <c r="K916" s="12">
        <v>-4.5061873826199836E-5</v>
      </c>
      <c r="L916" s="6">
        <f t="shared" ref="L916" si="4933">SQRT(H916)</f>
        <v>1.0046644917496687E-2</v>
      </c>
      <c r="M916" s="6">
        <f>0</f>
        <v>0</v>
      </c>
      <c r="N916" s="6">
        <f t="array" ref="N916:O917">MMULT(MMULT(MINVERSE(L916:M917),H916:I917),MINVERSE(L916:M917))</f>
        <v>1</v>
      </c>
      <c r="O916" s="6">
        <v>0.40817150762229287</v>
      </c>
      <c r="P916" s="3">
        <f t="shared" ref="P916" si="4934">SQRT(B$3 + B$4*J914 + B$5*P914^2)</f>
        <v>1.1918659364691539E-2</v>
      </c>
      <c r="Q916" s="1">
        <f t="shared" ref="Q916" si="4935">Q914</f>
        <v>0</v>
      </c>
      <c r="R916" s="12">
        <f t="array" ref="R916:S917">MMULT(MMULT(P916:Q917,N916:O917),P916:Q917)</f>
        <v>1.4205444105154933E-4</v>
      </c>
      <c r="S916" s="12">
        <v>8.263557818614814E-5</v>
      </c>
      <c r="T916" s="4" cm="1">
        <f t="array" ref="T916">-1/2*(IFERROR(2*LN(2*PI()) + LN(MDETERM(R916:S917)) + MMULT(MMULT(D916:E916,MINVERSE(R916:S917)),TRANSPOSE(D916:E916)),1000000000))</f>
        <v>4.9395887656591082</v>
      </c>
    </row>
    <row r="917" spans="1:20" x14ac:dyDescent="0.25">
      <c r="A917" s="9"/>
      <c r="B917" s="10"/>
      <c r="C917" s="10"/>
      <c r="D917" s="10"/>
      <c r="E917" s="10"/>
      <c r="F917" s="5"/>
      <c r="G917" s="5"/>
      <c r="H917" s="12">
        <v>6.929517772055181E-5</v>
      </c>
      <c r="I917" s="12">
        <v>2.855476225375889E-4</v>
      </c>
      <c r="J917" s="12">
        <v>-4.5061873826199836E-5</v>
      </c>
      <c r="K917" s="12">
        <v>1.1413438287494284E-3</v>
      </c>
      <c r="L917" s="6">
        <f>0</f>
        <v>0</v>
      </c>
      <c r="M917" s="6">
        <f t="shared" ref="M917" si="4936">SQRT(I917)</f>
        <v>1.6898154412171434E-2</v>
      </c>
      <c r="N917" s="6">
        <v>0.40817150762229293</v>
      </c>
      <c r="O917" s="6">
        <v>1</v>
      </c>
      <c r="P917" s="1">
        <f t="shared" ref="P917" si="4937">P915</f>
        <v>0</v>
      </c>
      <c r="Q917" s="3">
        <f t="shared" ref="Q917" si="4938">SQRT(C$3 + C$4*K915 + C$5*Q915^2)</f>
        <v>1.6986229079105353E-2</v>
      </c>
      <c r="R917" s="12">
        <v>8.2635578186148154E-5</v>
      </c>
      <c r="S917" s="12">
        <v>2.8853197832784427E-4</v>
      </c>
    </row>
    <row r="918" spans="1:20" x14ac:dyDescent="0.25">
      <c r="A918" s="13">
        <f t="shared" ref="A918" si="4939">A916+1</f>
        <v>452</v>
      </c>
      <c r="B918" s="10" cm="1">
        <f t="array" ref="B918">INDEX(DCC_results!B$17:B$1274,$A918)</f>
        <v>-3.7722492851356426E-3</v>
      </c>
      <c r="C918" s="10" cm="1">
        <f t="array" ref="C918">INDEX(DCC_results!C$17:C$1274,$A918)</f>
        <v>-5.6242969628795825E-3</v>
      </c>
      <c r="D918" s="10">
        <f t="shared" ref="D918" si="4940">B918-B$2</f>
        <v>-4.5184042221713509E-3</v>
      </c>
      <c r="E918" s="10">
        <f t="shared" ref="E918" si="4941">C918-C$2</f>
        <v>-7.2272708431714416E-3</v>
      </c>
      <c r="F918" s="5">
        <f t="shared" ref="F918" si="4942">D918^2</f>
        <v>2.0415976714935893E-5</v>
      </c>
      <c r="G918" s="5">
        <f t="shared" ref="G918" si="4943">E918^2</f>
        <v>5.2233443840556037E-5</v>
      </c>
      <c r="H918" s="12">
        <f t="array" ref="H918:I919">(1-B$11-B$12)*F$4:G$5 + B$11*J916:K917 + B$12*H916:I917</f>
        <v>8.4338917047026144E-5</v>
      </c>
      <c r="I918" s="12">
        <v>6.18593050319821E-5</v>
      </c>
      <c r="J918" s="12">
        <f t="array" ref="J918:K919">MMULT(TRANSPOSE(D916:E916),D916:E916)</f>
        <v>8.7668074425458582E-5</v>
      </c>
      <c r="K918" s="12">
        <v>3.0332261168328087E-4</v>
      </c>
      <c r="L918" s="6">
        <f t="shared" ref="L918" si="4944">SQRT(H918)</f>
        <v>9.1836222182222933E-3</v>
      </c>
      <c r="M918" s="6">
        <f>0</f>
        <v>0</v>
      </c>
      <c r="N918" s="6">
        <f t="array" ref="N918:O919">MMULT(MMULT(MINVERSE(L918:M919),H918:I919),MINVERSE(L918:M919))</f>
        <v>0.99999999999999989</v>
      </c>
      <c r="O918" s="6">
        <v>0.36485078763111967</v>
      </c>
      <c r="P918" s="3">
        <f t="shared" ref="P918" si="4945">SQRT(B$3 + B$4*J916 + B$5*P916^2)</f>
        <v>1.0572686632514618E-2</v>
      </c>
      <c r="Q918" s="1">
        <f t="shared" ref="Q918" si="4946">Q916</f>
        <v>0</v>
      </c>
      <c r="R918" s="12">
        <f t="array" ref="R918:S919">MMULT(MMULT(P918:Q919,N918:O919),P918:Q919)</f>
        <v>1.1178170262935328E-4</v>
      </c>
      <c r="S918" s="12">
        <v>7.3638256334944131E-5</v>
      </c>
      <c r="T918" s="4" cm="1">
        <f t="array" ref="T918">-1/2*(IFERROR(2*LN(2*PI()) + LN(MDETERM(R918:S919)) + MMULT(MMULT(D918:E918,MINVERSE(R918:S919)),TRANSPOSE(D918:E918)),1000000000))</f>
        <v>6.6217092678936886</v>
      </c>
    </row>
    <row r="919" spans="1:20" x14ac:dyDescent="0.25">
      <c r="A919" s="9"/>
      <c r="B919" s="10"/>
      <c r="C919" s="10"/>
      <c r="D919" s="10"/>
      <c r="E919" s="10"/>
      <c r="F919" s="5"/>
      <c r="G919" s="5"/>
      <c r="H919" s="12">
        <v>6.18593050319821E-5</v>
      </c>
      <c r="I919" s="12">
        <v>3.4084072205022942E-4</v>
      </c>
      <c r="J919" s="12">
        <v>3.0332261168328087E-4</v>
      </c>
      <c r="K919" s="12">
        <v>1.0494653539652569E-3</v>
      </c>
      <c r="L919" s="6">
        <f>0</f>
        <v>0</v>
      </c>
      <c r="M919" s="6">
        <f t="shared" ref="M919" si="4947">SQRT(I919)</f>
        <v>1.8461872116614538E-2</v>
      </c>
      <c r="N919" s="6">
        <v>0.36485078763111967</v>
      </c>
      <c r="O919" s="6">
        <v>1.0000000000000002</v>
      </c>
      <c r="P919" s="1">
        <f t="shared" ref="P919" si="4948">P917</f>
        <v>0</v>
      </c>
      <c r="Q919" s="3">
        <f t="shared" ref="Q919" si="4949">SQRT(C$3 + C$4*K917 + C$5*Q917^2)</f>
        <v>1.9089864600068583E-2</v>
      </c>
      <c r="R919" s="12">
        <v>7.3638256334944131E-5</v>
      </c>
      <c r="S919" s="12">
        <v>3.6442293044895171E-4</v>
      </c>
    </row>
    <row r="920" spans="1:20" x14ac:dyDescent="0.25">
      <c r="A920" s="13">
        <f t="shared" ref="A920" si="4950">A918+1</f>
        <v>453</v>
      </c>
      <c r="B920" s="10" cm="1">
        <f t="array" ref="B920">INDEX(DCC_results!B$17:B$1274,$A920)</f>
        <v>-1.8698928551330596E-5</v>
      </c>
      <c r="C920" s="10" cm="1">
        <f t="array" ref="C920">INDEX(DCC_results!C$17:C$1274,$A920)</f>
        <v>-1.1660285415941551E-2</v>
      </c>
      <c r="D920" s="10">
        <f t="shared" ref="D920" si="4951">B920-B$2</f>
        <v>-7.6485386558703891E-4</v>
      </c>
      <c r="E920" s="10">
        <f t="shared" ref="E920" si="4952">C920-C$2</f>
        <v>-1.3263259296233411E-2</v>
      </c>
      <c r="F920" s="5">
        <f t="shared" ref="F920" si="4953">D920^2</f>
        <v>5.8500143570343622E-7</v>
      </c>
      <c r="G920" s="5">
        <f t="shared" ref="G920" si="4954">E920^2</f>
        <v>1.7591404715912198E-4</v>
      </c>
      <c r="H920" s="12">
        <f t="array" ref="H920:I921">(1-B$11-B$12)*F$4:G$5 + B$11*J918:K919 + B$12*H918:I919</f>
        <v>7.9712932711928659E-5</v>
      </c>
      <c r="I920" s="12">
        <v>8.365842166325686E-5</v>
      </c>
      <c r="J920" s="12">
        <f t="array" ref="J920:K921">MMULT(TRANSPOSE(D918:E918),D918:E918)</f>
        <v>2.0415976714935893E-5</v>
      </c>
      <c r="K920" s="12">
        <v>3.2655731092561739E-5</v>
      </c>
      <c r="L920" s="6">
        <f t="shared" ref="L920" si="4955">SQRT(H920)</f>
        <v>8.9282099388359286E-3</v>
      </c>
      <c r="M920" s="6">
        <f>0</f>
        <v>0</v>
      </c>
      <c r="N920" s="6">
        <f t="array" ref="N920:O921">MMULT(MMULT(MINVERSE(L920:M921),H920:I921),MINVERSE(L920:M921))</f>
        <v>1</v>
      </c>
      <c r="O920" s="6">
        <v>0.48632957791716819</v>
      </c>
      <c r="P920" s="3">
        <f t="shared" ref="P920" si="4956">SQRT(B$3 + B$4*J918 + B$5*P918^2)</f>
        <v>1.0144118658976044E-2</v>
      </c>
      <c r="Q920" s="1">
        <f t="shared" ref="Q920" si="4957">Q918</f>
        <v>0</v>
      </c>
      <c r="R920" s="12">
        <f t="array" ref="R920:S921">MMULT(MMULT(P920:Q921,N920:O921),P920:Q921)</f>
        <v>1.0290314336738594E-4</v>
      </c>
      <c r="S920" s="12">
        <v>1.0057470547173832E-4</v>
      </c>
      <c r="T920" s="4" cm="1">
        <f t="array" ref="T920">-1/2*(IFERROR(2*LN(2*PI()) + LN(MDETERM(R920:S921)) + MMULT(MMULT(D920:E920,MINVERSE(R920:S921)),TRANSPOSE(D920:E920)),1000000000))</f>
        <v>6.5311256139436651</v>
      </c>
    </row>
    <row r="921" spans="1:20" x14ac:dyDescent="0.25">
      <c r="A921" s="9"/>
      <c r="B921" s="10"/>
      <c r="C921" s="10"/>
      <c r="D921" s="10"/>
      <c r="E921" s="10"/>
      <c r="F921" s="5"/>
      <c r="G921" s="5"/>
      <c r="H921" s="12">
        <v>8.365842166325686E-5</v>
      </c>
      <c r="I921" s="12">
        <v>3.7121813009718241E-4</v>
      </c>
      <c r="J921" s="12">
        <v>3.2655731092561739E-5</v>
      </c>
      <c r="K921" s="12">
        <v>5.2233443840556037E-5</v>
      </c>
      <c r="L921" s="6">
        <f>0</f>
        <v>0</v>
      </c>
      <c r="M921" s="6">
        <f t="shared" ref="M921" si="4958">SQRT(I921)</f>
        <v>1.926702182739155E-2</v>
      </c>
      <c r="N921" s="6">
        <v>0.48632957791716808</v>
      </c>
      <c r="O921" s="6">
        <v>1</v>
      </c>
      <c r="P921" s="1">
        <f t="shared" ref="P921" si="4959">P919</f>
        <v>0</v>
      </c>
      <c r="Q921" s="3">
        <f t="shared" ref="Q921" si="4960">SQRT(C$3 + C$4*K919 + C$5*Q919^2)</f>
        <v>2.0386551338984184E-2</v>
      </c>
      <c r="R921" s="12">
        <v>1.0057470547173828E-4</v>
      </c>
      <c r="S921" s="12">
        <v>4.1561147549703782E-4</v>
      </c>
    </row>
    <row r="922" spans="1:20" x14ac:dyDescent="0.25">
      <c r="A922" s="13">
        <f t="shared" ref="A922" si="4961">A920+1</f>
        <v>454</v>
      </c>
      <c r="B922" s="10" cm="1">
        <f t="array" ref="B922">INDEX(DCC_results!B$17:B$1274,$A922)</f>
        <v>2.9918845132592686E-4</v>
      </c>
      <c r="C922" s="10" cm="1">
        <f t="array" ref="C922">INDEX(DCC_results!C$17:C$1274,$A922)</f>
        <v>-8.8043669660198276E-5</v>
      </c>
      <c r="D922" s="10">
        <f t="shared" ref="D922" si="4962">B922-B$2</f>
        <v>-4.4696648570978145E-4</v>
      </c>
      <c r="E922" s="10">
        <f t="shared" ref="E922" si="4963">C922-C$2</f>
        <v>-1.6910175499520578E-3</v>
      </c>
      <c r="F922" s="5">
        <f t="shared" ref="F922" si="4964">D922^2</f>
        <v>1.9977903934775228E-7</v>
      </c>
      <c r="G922" s="5">
        <f t="shared" ref="G922" si="4965">E922^2</f>
        <v>2.8595403542458602E-6</v>
      </c>
      <c r="H922" s="12">
        <f t="array" ref="H922:I923">(1-B$11-B$12)*F$4:G$5 + B$11*J920:K921 + B$12*H920:I921</f>
        <v>7.1398919054271621E-5</v>
      </c>
      <c r="I922" s="12">
        <v>7.7575367918346453E-5</v>
      </c>
      <c r="J922" s="12">
        <f t="array" ref="J922:K923">MMULT(TRANSPOSE(D920:E920),D920:E920)</f>
        <v>5.8500143570343622E-7</v>
      </c>
      <c r="K922" s="12">
        <v>1.0144455143007354E-5</v>
      </c>
      <c r="L922" s="6">
        <f t="shared" ref="L922" si="4966">SQRT(H922)</f>
        <v>8.4497881070634915E-3</v>
      </c>
      <c r="M922" s="6">
        <f>0</f>
        <v>0</v>
      </c>
      <c r="N922" s="6">
        <f t="array" ref="N922:O923">MMULT(MMULT(MINVERSE(L922:M923),H922:I923),MINVERSE(L922:M923))</f>
        <v>1</v>
      </c>
      <c r="O922" s="6">
        <v>0.5172941140168128</v>
      </c>
      <c r="P922" s="3">
        <f t="shared" ref="P922" si="4967">SQRT(B$3 + B$4*J920 + B$5*P920^2)</f>
        <v>9.2670630749617736E-3</v>
      </c>
      <c r="Q922" s="1">
        <f t="shared" ref="Q922" si="4968">Q920</f>
        <v>0</v>
      </c>
      <c r="R922" s="12">
        <f t="array" ref="R922:S923">MMULT(MMULT(P922:Q923,N922:O923),P922:Q923)</f>
        <v>8.5878458035319966E-5</v>
      </c>
      <c r="S922" s="12">
        <v>9.1091771463254714E-5</v>
      </c>
      <c r="T922" s="4" cm="1">
        <f t="array" ref="T922">-1/2*(IFERROR(2*LN(2*PI()) + LN(MDETERM(R922:S923)) + MMULT(MMULT(D922:E922,MINVERSE(R922:S923)),TRANSPOSE(D922:E922)),1000000000))</f>
        <v>6.9583688861135391</v>
      </c>
    </row>
    <row r="923" spans="1:20" x14ac:dyDescent="0.25">
      <c r="A923" s="9"/>
      <c r="B923" s="10"/>
      <c r="C923" s="10"/>
      <c r="D923" s="10"/>
      <c r="E923" s="10"/>
      <c r="F923" s="5"/>
      <c r="G923" s="5"/>
      <c r="H923" s="12">
        <v>7.7575367918346453E-5</v>
      </c>
      <c r="I923" s="12">
        <v>3.1497854860169564E-4</v>
      </c>
      <c r="J923" s="12">
        <v>1.0144455143007354E-5</v>
      </c>
      <c r="K923" s="12">
        <v>1.7591404715912198E-4</v>
      </c>
      <c r="L923" s="6">
        <f>0</f>
        <v>0</v>
      </c>
      <c r="M923" s="6">
        <f t="shared" ref="M923" si="4969">SQRT(I923)</f>
        <v>1.7747635014325025E-2</v>
      </c>
      <c r="N923" s="6">
        <v>0.51729411401681291</v>
      </c>
      <c r="O923" s="6">
        <v>1</v>
      </c>
      <c r="P923" s="1">
        <f t="shared" ref="P923" si="4970">P921</f>
        <v>0</v>
      </c>
      <c r="Q923" s="3">
        <f t="shared" ref="Q923" si="4971">SQRT(C$3 + C$4*K921 + C$5*Q921^2)</f>
        <v>1.9002007800451779E-2</v>
      </c>
      <c r="R923" s="12">
        <v>9.1091771463254741E-5</v>
      </c>
      <c r="S923" s="12">
        <v>3.6107630044843024E-4</v>
      </c>
    </row>
    <row r="924" spans="1:20" x14ac:dyDescent="0.25">
      <c r="A924" s="13">
        <f t="shared" ref="A924" si="4972">A922+1</f>
        <v>455</v>
      </c>
      <c r="B924" s="10" cm="1">
        <f t="array" ref="B924">INDEX(DCC_results!B$17:B$1274,$A924)</f>
        <v>1.0917112199498868E-2</v>
      </c>
      <c r="C924" s="10" cm="1">
        <f t="array" ref="C924">INDEX(DCC_results!C$17:C$1274,$A924)</f>
        <v>-1.7606762349209326E-4</v>
      </c>
      <c r="D924" s="10">
        <f t="shared" ref="D924" si="4973">B924-B$2</f>
        <v>1.017095726246316E-2</v>
      </c>
      <c r="E924" s="10">
        <f t="shared" ref="E924" si="4974">C924-C$2</f>
        <v>-1.7790415037839528E-3</v>
      </c>
      <c r="F924" s="5">
        <f t="shared" ref="F924" si="4975">D924^2</f>
        <v>1.034483716348521E-4</v>
      </c>
      <c r="G924" s="5">
        <f t="shared" ref="G924" si="4976">E924^2</f>
        <v>3.164988672185868E-6</v>
      </c>
      <c r="H924" s="12">
        <f t="array" ref="H924:I925">(1-B$11-B$12)*F$4:G$5 + B$11*J922:K923 + B$12*H922:I923</f>
        <v>6.4239535185818086E-5</v>
      </c>
      <c r="I924" s="12">
        <v>7.1720742993927624E-5</v>
      </c>
      <c r="J924" s="12">
        <f t="array" ref="J924:K925">MMULT(TRANSPOSE(D922:E922),D922:E922)</f>
        <v>1.9977903934775228E-7</v>
      </c>
      <c r="K924" s="12">
        <v>7.5582817157563612E-7</v>
      </c>
      <c r="L924" s="6">
        <f t="shared" ref="L924" si="4977">SQRT(H924)</f>
        <v>8.0149569671844213E-3</v>
      </c>
      <c r="M924" s="6">
        <f>0</f>
        <v>0</v>
      </c>
      <c r="N924" s="6">
        <f t="array" ref="N924:O925">MMULT(MMULT(MINVERSE(L924:M925),H924:I925),MINVERSE(L924:M925))</f>
        <v>1</v>
      </c>
      <c r="O924" s="6">
        <v>0.52874917660015253</v>
      </c>
      <c r="P924" s="3">
        <f t="shared" ref="P924" si="4978">SQRT(B$3 + B$4*J922 + B$5*P922^2)</f>
        <v>8.3819328367007884E-3</v>
      </c>
      <c r="Q924" s="1">
        <f t="shared" ref="Q924" si="4979">Q922</f>
        <v>0</v>
      </c>
      <c r="R924" s="12">
        <f t="array" ref="R924:S925">MMULT(MMULT(P924:Q925,N924:O925),P924:Q925)</f>
        <v>7.0256798078962928E-5</v>
      </c>
      <c r="S924" s="12">
        <v>8.0483682391886184E-5</v>
      </c>
      <c r="T924" s="4" cm="1">
        <f t="array" ref="T924">-1/2*(IFERROR(2*LN(2*PI()) + LN(MDETERM(R924:S925)) + MMULT(MMULT(D924:E924,MINVERSE(R924:S925)),TRANSPOSE(D924:E924)),1000000000))</f>
        <v>6.0004673453326607</v>
      </c>
    </row>
    <row r="925" spans="1:20" x14ac:dyDescent="0.25">
      <c r="A925" s="9"/>
      <c r="B925" s="10"/>
      <c r="C925" s="10"/>
      <c r="D925" s="10"/>
      <c r="E925" s="10"/>
      <c r="F925" s="5"/>
      <c r="G925" s="5"/>
      <c r="H925" s="12">
        <v>7.1720742993927624E-5</v>
      </c>
      <c r="I925" s="12">
        <v>2.8640972611199361E-4</v>
      </c>
      <c r="J925" s="12">
        <v>7.5582817157563612E-7</v>
      </c>
      <c r="K925" s="12">
        <v>2.8595403542458602E-6</v>
      </c>
      <c r="L925" s="6">
        <f>0</f>
        <v>0</v>
      </c>
      <c r="M925" s="6">
        <f t="shared" ref="M925" si="4980">SQRT(I925)</f>
        <v>1.6923643996255466E-2</v>
      </c>
      <c r="N925" s="6">
        <v>0.52874917660015253</v>
      </c>
      <c r="O925" s="6">
        <v>0.99999999999999978</v>
      </c>
      <c r="P925" s="1">
        <f t="shared" ref="P925" si="4981">P923</f>
        <v>0</v>
      </c>
      <c r="Q925" s="3">
        <f t="shared" ref="Q925" si="4982">SQRT(C$3 + C$4*K923 + C$5*Q923^2)</f>
        <v>1.8159921125998416E-2</v>
      </c>
      <c r="R925" s="12">
        <v>8.0483682391886197E-5</v>
      </c>
      <c r="S925" s="12">
        <v>3.2978273530248349E-4</v>
      </c>
    </row>
    <row r="926" spans="1:20" x14ac:dyDescent="0.25">
      <c r="A926" s="13">
        <f t="shared" ref="A926" si="4983">A924+1</f>
        <v>456</v>
      </c>
      <c r="B926" s="10" cm="1">
        <f t="array" ref="B926">INDEX(DCC_results!B$17:B$1274,$A926)</f>
        <v>6.4998705573431348E-3</v>
      </c>
      <c r="C926" s="10" cm="1">
        <f t="array" ref="C926">INDEX(DCC_results!C$17:C$1274,$A926)</f>
        <v>9.4231612708706169E-3</v>
      </c>
      <c r="D926" s="10">
        <f t="shared" ref="D926" si="4984">B926-B$2</f>
        <v>5.7537156203074265E-3</v>
      </c>
      <c r="E926" s="10">
        <f t="shared" ref="E926" si="4985">C926-C$2</f>
        <v>7.8201873905787578E-3</v>
      </c>
      <c r="F926" s="5">
        <f t="shared" ref="F926" si="4986">D926^2</f>
        <v>3.3105243439369671E-5</v>
      </c>
      <c r="G926" s="5">
        <f t="shared" ref="G926" si="4987">E926^2</f>
        <v>6.1155330823767001E-5</v>
      </c>
      <c r="H926" s="12">
        <f t="array" ref="H926:I927">(1-B$11-B$12)*F$4:G$5 + B$11*J924:K925 + B$12*H924:I925</f>
        <v>5.9360189762392175E-5</v>
      </c>
      <c r="I926" s="12">
        <v>6.7031691176979937E-5</v>
      </c>
      <c r="J926" s="12">
        <f t="array" ref="J926:K927">MMULT(TRANSPOSE(D924:E924),D924:E924)</f>
        <v>1.034483716348521E-4</v>
      </c>
      <c r="K926" s="12">
        <v>-1.8094555103134777E-5</v>
      </c>
      <c r="L926" s="6">
        <f t="shared" ref="L926" si="4988">SQRT(H926)</f>
        <v>7.7045564286590939E-3</v>
      </c>
      <c r="M926" s="6">
        <f>0</f>
        <v>0</v>
      </c>
      <c r="N926" s="6">
        <f t="array" ref="N926:O927">MMULT(MMULT(MINVERSE(L926:M927),H926:I927),MINVERSE(L926:M927))</f>
        <v>1</v>
      </c>
      <c r="O926" s="6">
        <v>0.54619665415227592</v>
      </c>
      <c r="P926" s="3">
        <f t="shared" ref="P926" si="4989">SQRT(B$3 + B$4*J924 + B$5*P924^2)</f>
        <v>7.6616630309911038E-3</v>
      </c>
      <c r="Q926" s="1">
        <f t="shared" ref="Q926" si="4990">Q924</f>
        <v>0</v>
      </c>
      <c r="R926" s="12">
        <f t="array" ref="R926:S927">MMULT(MMULT(P926:Q927,N926:O927),P926:Q927)</f>
        <v>5.870108040045579E-5</v>
      </c>
      <c r="S926" s="12">
        <v>7.1090438478805523E-5</v>
      </c>
      <c r="T926" s="4" cm="1">
        <f t="array" ref="T926">-1/2*(IFERROR(2*LN(2*PI()) + LN(MDETERM(R926:S927)) + MMULT(MMULT(D926:E926,MINVERSE(R926:S927)),TRANSPOSE(D926:E926)),1000000000))</f>
        <v>7.0022766492351849</v>
      </c>
    </row>
    <row r="927" spans="1:20" x14ac:dyDescent="0.25">
      <c r="A927" s="9"/>
      <c r="B927" s="10"/>
      <c r="C927" s="10"/>
      <c r="D927" s="10"/>
      <c r="E927" s="10"/>
      <c r="F927" s="5"/>
      <c r="G927" s="5"/>
      <c r="H927" s="12">
        <v>6.7031691176979937E-5</v>
      </c>
      <c r="I927" s="12">
        <v>2.5372718526586187E-4</v>
      </c>
      <c r="J927" s="12">
        <v>-1.8094555103134777E-5</v>
      </c>
      <c r="K927" s="12">
        <v>3.164988672185868E-6</v>
      </c>
      <c r="L927" s="6">
        <f>0</f>
        <v>0</v>
      </c>
      <c r="M927" s="6">
        <f t="shared" ref="M927" si="4991">SQRT(I927)</f>
        <v>1.5928816191602621E-2</v>
      </c>
      <c r="N927" s="6">
        <v>0.54619665415227581</v>
      </c>
      <c r="O927" s="6">
        <v>1.0000000000000002</v>
      </c>
      <c r="P927" s="1">
        <f t="shared" ref="P927" si="4992">P925</f>
        <v>0</v>
      </c>
      <c r="Q927" s="3">
        <f t="shared" ref="Q927" si="4993">SQRT(C$3 + C$4*K925 + C$5*Q925^2)</f>
        <v>1.6987877092135541E-2</v>
      </c>
      <c r="R927" s="12">
        <v>7.1090438478805509E-5</v>
      </c>
      <c r="S927" s="12">
        <v>2.8858796809750351E-4</v>
      </c>
    </row>
    <row r="928" spans="1:20" x14ac:dyDescent="0.25">
      <c r="A928" s="13">
        <f t="shared" ref="A928" si="4994">A926+1</f>
        <v>457</v>
      </c>
      <c r="B928" s="10" cm="1">
        <f t="array" ref="B928">INDEX(DCC_results!B$17:B$1274,$A928)</f>
        <v>-5.7367787688660243E-3</v>
      </c>
      <c r="C928" s="10" cm="1">
        <f t="array" ref="C928">INDEX(DCC_results!C$17:C$1274,$A928)</f>
        <v>-1.6663792822760648E-2</v>
      </c>
      <c r="D928" s="10">
        <f t="shared" ref="D928" si="4995">B928-B$2</f>
        <v>-6.4829337059017327E-3</v>
      </c>
      <c r="E928" s="10">
        <f t="shared" ref="E928" si="4996">C928-C$2</f>
        <v>-1.8266766703052509E-2</v>
      </c>
      <c r="F928" s="5">
        <f t="shared" ref="F928" si="4997">D928^2</f>
        <v>4.2028429435116771E-5</v>
      </c>
      <c r="G928" s="5">
        <f t="shared" ref="G928" si="4998">E928^2</f>
        <v>3.3367476578374783E-4</v>
      </c>
      <c r="H928" s="12">
        <f t="array" ref="H928:I929">(1-B$11-B$12)*F$4:G$5 + B$11*J926:K927 + B$12*H926:I927</f>
        <v>6.4008231257245776E-5</v>
      </c>
      <c r="I928" s="12">
        <v>6.240334346440803E-5</v>
      </c>
      <c r="J928" s="12">
        <f t="array" ref="J928:K929">MMULT(TRANSPOSE(D926:E926),D926:E926)</f>
        <v>3.3105243439369671E-5</v>
      </c>
      <c r="K928" s="12">
        <v>4.499513434290417E-5</v>
      </c>
      <c r="L928" s="6">
        <f t="shared" ref="L928" si="4999">SQRT(H928)</f>
        <v>8.0005144370375193E-3</v>
      </c>
      <c r="M928" s="6">
        <f>0</f>
        <v>0</v>
      </c>
      <c r="N928" s="6">
        <f t="array" ref="N928:O929">MMULT(MMULT(MINVERSE(L928:M929),H928:I929),MINVERSE(L928:M929))</f>
        <v>1</v>
      </c>
      <c r="O928" s="6">
        <v>0.5125183543340458</v>
      </c>
      <c r="P928" s="3">
        <f t="shared" ref="P928" si="5000">SQRT(B$3 + B$4*J926 + B$5*P926^2)</f>
        <v>8.1427272977455528E-3</v>
      </c>
      <c r="Q928" s="1">
        <f t="shared" ref="Q928" si="5001">Q926</f>
        <v>0</v>
      </c>
      <c r="R928" s="12">
        <f t="array" ref="R928:S929">MMULT(MMULT(P928:Q929,N928:O929),P928:Q929)</f>
        <v>6.6304007845450588E-5</v>
      </c>
      <c r="S928" s="12">
        <v>6.6783432044966224E-5</v>
      </c>
      <c r="T928" s="4" cm="1">
        <f t="array" ref="T928">-1/2*(IFERROR(2*LN(2*PI()) + LN(MDETERM(R928:S929)) + MMULT(MMULT(D928:E928,MINVERSE(R928:S929)),TRANSPOSE(D928:E928)),1000000000))</f>
        <v>6.578395403595521</v>
      </c>
    </row>
    <row r="929" spans="1:20" x14ac:dyDescent="0.25">
      <c r="A929" s="9"/>
      <c r="B929" s="10"/>
      <c r="C929" s="10"/>
      <c r="D929" s="10"/>
      <c r="E929" s="10"/>
      <c r="F929" s="5"/>
      <c r="G929" s="5"/>
      <c r="H929" s="12">
        <v>6.240334346440803E-5</v>
      </c>
      <c r="I929" s="12">
        <v>2.3161199408017029E-4</v>
      </c>
      <c r="J929" s="12">
        <v>4.499513434290417E-5</v>
      </c>
      <c r="K929" s="12">
        <v>6.1155330823767001E-5</v>
      </c>
      <c r="L929" s="6">
        <f>0</f>
        <v>0</v>
      </c>
      <c r="M929" s="6">
        <f t="shared" ref="M929" si="5002">SQRT(I929)</f>
        <v>1.5218803963523883E-2</v>
      </c>
      <c r="N929" s="6">
        <v>0.5125183543340458</v>
      </c>
      <c r="O929" s="6">
        <v>1.0000000000000002</v>
      </c>
      <c r="P929" s="1">
        <f t="shared" ref="P929" si="5003">P927</f>
        <v>0</v>
      </c>
      <c r="Q929" s="3">
        <f t="shared" ref="Q929" si="5004">SQRT(C$3 + C$4*K927 + C$5*Q927^2)</f>
        <v>1.6002558392936184E-2</v>
      </c>
      <c r="R929" s="12">
        <v>6.6783432044966224E-5</v>
      </c>
      <c r="S929" s="12">
        <v>2.5608187511933232E-4</v>
      </c>
    </row>
    <row r="930" spans="1:20" x14ac:dyDescent="0.25">
      <c r="A930" s="13">
        <f t="shared" ref="A930" si="5005">A928+1</f>
        <v>458</v>
      </c>
      <c r="B930" s="10" cm="1">
        <f t="array" ref="B930">INDEX(DCC_results!B$17:B$1274,$A930)</f>
        <v>-8.58783474770064E-3</v>
      </c>
      <c r="C930" s="10" cm="1">
        <f t="array" ref="C930">INDEX(DCC_results!C$17:C$1274,$A930)</f>
        <v>1.5082601366338544E-3</v>
      </c>
      <c r="D930" s="10">
        <f t="shared" ref="D930" si="5006">B930-B$2</f>
        <v>-9.3339896847363484E-3</v>
      </c>
      <c r="E930" s="10">
        <f t="shared" ref="E930" si="5007">C930-C$2</f>
        <v>-9.4713743658005143E-5</v>
      </c>
      <c r="F930" s="5">
        <f t="shared" ref="F930" si="5008">D930^2</f>
        <v>8.7123363434764555E-5</v>
      </c>
      <c r="G930" s="5">
        <f t="shared" ref="G930" si="5009">E930^2</f>
        <v>8.9706932377143103E-9</v>
      </c>
      <c r="H930" s="12">
        <f t="array" ref="H930:I931">(1-B$11-B$12)*F$4:G$5 + B$11*J928:K929 + B$12*H928:I929</f>
        <v>6.1738217481470777E-5</v>
      </c>
      <c r="I930" s="12">
        <v>6.4127964717032487E-5</v>
      </c>
      <c r="J930" s="12">
        <f t="array" ref="J930:K931">MMULT(TRANSPOSE(D928:E928),D928:E928)</f>
        <v>4.2028429435116771E-5</v>
      </c>
      <c r="K930" s="12">
        <v>1.1842223755706258E-4</v>
      </c>
      <c r="L930" s="6">
        <f t="shared" ref="L930" si="5010">SQRT(H930)</f>
        <v>7.8573670832837363E-3</v>
      </c>
      <c r="M930" s="6">
        <f>0</f>
        <v>0</v>
      </c>
      <c r="N930" s="6">
        <f t="array" ref="N930:O931">MMULT(MMULT(MINVERSE(L930:M931),H930:I931),MINVERSE(L930:M931))</f>
        <v>1.0000000000000002</v>
      </c>
      <c r="O930" s="6">
        <v>0.54888019193625781</v>
      </c>
      <c r="P930" s="3">
        <f t="shared" ref="P930" si="5011">SQRT(B$3 + B$4*J928 + B$5*P928^2)</f>
        <v>7.8054775987405223E-3</v>
      </c>
      <c r="Q930" s="1">
        <f t="shared" ref="Q930" si="5012">Q928</f>
        <v>0</v>
      </c>
      <c r="R930" s="12">
        <f t="array" ref="R930:S931">MMULT(MMULT(P930:Q931,N930:O931),P930:Q931)</f>
        <v>6.0925480544440127E-5</v>
      </c>
      <c r="S930" s="12">
        <v>6.5806635854097253E-5</v>
      </c>
      <c r="T930" s="4" cm="1">
        <f t="array" ref="T930">-1/2*(IFERROR(2*LN(2*PI()) + LN(MDETERM(R930:S931)) + MMULT(MMULT(D930:E930,MINVERSE(R930:S931)),TRANSPOSE(D930:E930)),1000000000))</f>
        <v>6.3527644791380853</v>
      </c>
    </row>
    <row r="931" spans="1:20" x14ac:dyDescent="0.25">
      <c r="A931" s="9"/>
      <c r="B931" s="10"/>
      <c r="C931" s="10"/>
      <c r="D931" s="10"/>
      <c r="E931" s="10"/>
      <c r="F931" s="5"/>
      <c r="G931" s="5"/>
      <c r="H931" s="12">
        <v>6.4127964717032487E-5</v>
      </c>
      <c r="I931" s="12">
        <v>2.210984563579484E-4</v>
      </c>
      <c r="J931" s="12">
        <v>1.1842223755706258E-4</v>
      </c>
      <c r="K931" s="12">
        <v>3.3367476578374783E-4</v>
      </c>
      <c r="L931" s="6">
        <f>0</f>
        <v>0</v>
      </c>
      <c r="M931" s="6">
        <f t="shared" ref="M931" si="5013">SQRT(I931)</f>
        <v>1.4869379824254554E-2</v>
      </c>
      <c r="N931" s="6">
        <v>0.54888019193625792</v>
      </c>
      <c r="O931" s="6">
        <v>1.0000000000000002</v>
      </c>
      <c r="P931" s="1">
        <f t="shared" ref="P931" si="5014">P929</f>
        <v>0</v>
      </c>
      <c r="Q931" s="3">
        <f t="shared" ref="Q931" si="5015">SQRT(C$3 + C$4*K929 + C$5*Q929^2)</f>
        <v>1.5360050715854154E-2</v>
      </c>
      <c r="R931" s="12">
        <v>6.5806635854097267E-5</v>
      </c>
      <c r="S931" s="12">
        <v>2.3593115799361175E-4</v>
      </c>
    </row>
    <row r="932" spans="1:20" x14ac:dyDescent="0.25">
      <c r="A932" s="13">
        <f t="shared" ref="A932" si="5016">A930+1</f>
        <v>459</v>
      </c>
      <c r="B932" s="10" cm="1">
        <f t="array" ref="B932">INDEX(DCC_results!B$17:B$1274,$A932)</f>
        <v>6.4442477051396274E-3</v>
      </c>
      <c r="C932" s="10" cm="1">
        <f t="array" ref="C932">INDEX(DCC_results!C$17:C$1274,$A932)</f>
        <v>1.8603827732239786E-3</v>
      </c>
      <c r="D932" s="10">
        <f t="shared" ref="D932" si="5017">B932-B$2</f>
        <v>5.6980927681039191E-3</v>
      </c>
      <c r="E932" s="10">
        <f t="shared" ref="E932" si="5018">C932-C$2</f>
        <v>2.5740889293211907E-4</v>
      </c>
      <c r="F932" s="5">
        <f t="shared" ref="F932" si="5019">D932^2</f>
        <v>3.246826119391818E-5</v>
      </c>
      <c r="G932" s="5">
        <f t="shared" ref="G932" si="5020">E932^2</f>
        <v>6.625933816053914E-8</v>
      </c>
      <c r="H932" s="12">
        <f t="array" ref="H932:I933">(1-B$11-B$12)*F$4:G$5 + B$11*J930:K931 + B$12*H930:I931</f>
        <v>6.0887893806535649E-5</v>
      </c>
      <c r="I932" s="12">
        <v>7.0952294538088222E-5</v>
      </c>
      <c r="J932" s="12">
        <f t="array" ref="J932:K933">MMULT(TRANSPOSE(D930:E930),D930:E930)</f>
        <v>8.7123363434764555E-5</v>
      </c>
      <c r="K932" s="12">
        <v>8.840571063065827E-7</v>
      </c>
      <c r="L932" s="6">
        <f t="shared" ref="L932" si="5021">SQRT(H932)</f>
        <v>7.8030695118354318E-3</v>
      </c>
      <c r="M932" s="6">
        <f>0</f>
        <v>0</v>
      </c>
      <c r="N932" s="6">
        <f t="array" ref="N932:O933">MMULT(MMULT(MINVERSE(L932:M933),H932:I933),MINVERSE(L932:M933))</f>
        <v>1.0000000000000002</v>
      </c>
      <c r="O932" s="6">
        <v>0.59319265401412158</v>
      </c>
      <c r="P932" s="3">
        <f t="shared" ref="P932" si="5022">SQRT(B$3 + B$4*J930 + B$5*P930^2)</f>
        <v>7.6393415282708889E-3</v>
      </c>
      <c r="Q932" s="1">
        <f t="shared" ref="Q932" si="5023">Q930</f>
        <v>0</v>
      </c>
      <c r="R932" s="12">
        <f t="array" ref="R932:S933">MMULT(MMULT(P932:Q933,N932:O933),P932:Q933)</f>
        <v>5.835953898556421E-5</v>
      </c>
      <c r="S932" s="12">
        <v>7.1070697831976078E-5</v>
      </c>
      <c r="T932" s="4" cm="1">
        <f t="array" ref="T932">-1/2*(IFERROR(2*LN(2*PI()) + LN(MDETERM(R932:S933)) + MMULT(MMULT(D932:E932,MINVERSE(R932:S933)),TRANSPOSE(D932:E932)),1000000000))</f>
        <v>6.9903565252357049</v>
      </c>
    </row>
    <row r="933" spans="1:20" x14ac:dyDescent="0.25">
      <c r="A933" s="9"/>
      <c r="B933" s="10"/>
      <c r="C933" s="10"/>
      <c r="D933" s="10"/>
      <c r="E933" s="10"/>
      <c r="F933" s="5"/>
      <c r="G933" s="5"/>
      <c r="H933" s="12">
        <v>7.0952294538088222E-5</v>
      </c>
      <c r="I933" s="12">
        <v>2.3496891401630693E-4</v>
      </c>
      <c r="J933" s="12">
        <v>8.840571063065827E-7</v>
      </c>
      <c r="K933" s="12">
        <v>8.9706932377143103E-9</v>
      </c>
      <c r="L933" s="6">
        <f>0</f>
        <v>0</v>
      </c>
      <c r="M933" s="6">
        <f t="shared" ref="M933" si="5024">SQRT(I933)</f>
        <v>1.5328695770231299E-2</v>
      </c>
      <c r="N933" s="6">
        <v>0.59319265401412158</v>
      </c>
      <c r="O933" s="6">
        <v>1.0000000000000002</v>
      </c>
      <c r="P933" s="1">
        <f t="shared" ref="P933" si="5025">P931</f>
        <v>0</v>
      </c>
      <c r="Q933" s="3">
        <f t="shared" ref="Q933" si="5026">SQRT(C$3 + C$4*K931 + C$5*Q931^2)</f>
        <v>1.5683351976970152E-2</v>
      </c>
      <c r="R933" s="12">
        <v>7.1070697831976092E-5</v>
      </c>
      <c r="S933" s="12">
        <v>2.4596752923353366E-4</v>
      </c>
    </row>
    <row r="934" spans="1:20" x14ac:dyDescent="0.25">
      <c r="A934" s="13">
        <f t="shared" ref="A934" si="5027">A932+1</f>
        <v>460</v>
      </c>
      <c r="B934" s="10" cm="1">
        <f t="array" ref="B934">INDEX(DCC_results!B$17:B$1274,$A934)</f>
        <v>5.2964679410907323E-3</v>
      </c>
      <c r="C934" s="10" cm="1">
        <f t="array" ref="C934">INDEX(DCC_results!C$17:C$1274,$A934)</f>
        <v>7.6045630066163827E-3</v>
      </c>
      <c r="D934" s="10">
        <f t="shared" ref="D934" si="5028">B934-B$2</f>
        <v>4.550313004055024E-3</v>
      </c>
      <c r="E934" s="10">
        <f t="shared" ref="E934" si="5029">C934-C$2</f>
        <v>6.0015891263245236E-3</v>
      </c>
      <c r="F934" s="5">
        <f t="shared" ref="F934" si="5030">D934^2</f>
        <v>2.0705348434872256E-5</v>
      </c>
      <c r="G934" s="5">
        <f t="shared" ref="G934" si="5031">E934^2</f>
        <v>3.6019072041216758E-5</v>
      </c>
      <c r="H934" s="12">
        <f t="array" ref="H934:I935">(1-B$11-B$12)*F$4:G$5 + B$11*J932:K933 + B$12*H932:I933</f>
        <v>6.3785561344183254E-5</v>
      </c>
      <c r="I934" s="12">
        <v>6.6521031863193205E-5</v>
      </c>
      <c r="J934" s="12">
        <f t="array" ref="J934:K935">MMULT(TRANSPOSE(D932:E932),D932:E932)</f>
        <v>3.246826119391818E-5</v>
      </c>
      <c r="K934" s="12">
        <v>1.4667397512621437E-6</v>
      </c>
      <c r="L934" s="6">
        <f t="shared" ref="L934" si="5032">SQRT(H934)</f>
        <v>7.9865863386169716E-3</v>
      </c>
      <c r="M934" s="6">
        <f>0</f>
        <v>0</v>
      </c>
      <c r="N934" s="6">
        <f t="array" ref="N934:O935">MMULT(MMULT(MINVERSE(L934:M935),H934:I935),MINVERSE(L934:M935))</f>
        <v>1</v>
      </c>
      <c r="O934" s="6">
        <v>0.56326251334036714</v>
      </c>
      <c r="P934" s="3">
        <f t="shared" ref="P934" si="5033">SQRT(B$3 + B$4*J932 + B$5*P932^2)</f>
        <v>7.9690661724537513E-3</v>
      </c>
      <c r="Q934" s="1">
        <f t="shared" ref="Q934" si="5034">Q932</f>
        <v>0</v>
      </c>
      <c r="R934" s="12">
        <f t="array" ref="R934:S935">MMULT(MMULT(P934:Q935,N934:O935),P934:Q935)</f>
        <v>6.3506015660946686E-5</v>
      </c>
      <c r="S934" s="12">
        <v>6.6897869587566729E-5</v>
      </c>
      <c r="T934" s="4" cm="1">
        <f t="array" ref="T934">-1/2*(IFERROR(2*LN(2*PI()) + LN(MDETERM(R934:S935)) + MMULT(MMULT(D934:E934,MINVERSE(R934:S935)),TRANSPOSE(D934:E934)),1000000000))</f>
        <v>7.2234488286612315</v>
      </c>
    </row>
    <row r="935" spans="1:20" x14ac:dyDescent="0.25">
      <c r="A935" s="9"/>
      <c r="B935" s="10"/>
      <c r="C935" s="10"/>
      <c r="D935" s="10"/>
      <c r="E935" s="10"/>
      <c r="F935" s="5"/>
      <c r="G935" s="5"/>
      <c r="H935" s="12">
        <v>6.6521031863193205E-5</v>
      </c>
      <c r="I935" s="12">
        <v>2.1866228156115826E-4</v>
      </c>
      <c r="J935" s="12">
        <v>1.4667397512621437E-6</v>
      </c>
      <c r="K935" s="12">
        <v>6.625933816053914E-8</v>
      </c>
      <c r="L935" s="6">
        <f>0</f>
        <v>0</v>
      </c>
      <c r="M935" s="6">
        <f t="shared" ref="M935" si="5035">SQRT(I935)</f>
        <v>1.4787233735934461E-2</v>
      </c>
      <c r="N935" s="6">
        <v>0.56326251334036725</v>
      </c>
      <c r="O935" s="6">
        <v>0.99999999999999989</v>
      </c>
      <c r="P935" s="1">
        <f t="shared" ref="P935" si="5036">P933</f>
        <v>0</v>
      </c>
      <c r="Q935" s="3">
        <f t="shared" ref="Q935" si="5037">SQRT(C$3 + C$4*K933 + C$5*Q933^2)</f>
        <v>1.4903696767537245E-2</v>
      </c>
      <c r="R935" s="12">
        <v>6.6897869587566742E-5</v>
      </c>
      <c r="S935" s="12">
        <v>2.2212017733870009E-4</v>
      </c>
    </row>
    <row r="936" spans="1:20" x14ac:dyDescent="0.25">
      <c r="A936" s="13">
        <f t="shared" ref="A936" si="5038">A934+1</f>
        <v>461</v>
      </c>
      <c r="B936" s="10" cm="1">
        <f t="array" ref="B936">INDEX(DCC_results!B$17:B$1274,$A936)</f>
        <v>-9.3213040614910092E-3</v>
      </c>
      <c r="C936" s="10" cm="1">
        <f t="array" ref="C936">INDEX(DCC_results!C$17:C$1274,$A936)</f>
        <v>-1.5533094007304626E-2</v>
      </c>
      <c r="D936" s="10">
        <f t="shared" ref="D936" si="5039">B936-B$2</f>
        <v>-1.0067458998526718E-2</v>
      </c>
      <c r="E936" s="10">
        <f t="shared" ref="E936" si="5040">C936-C$2</f>
        <v>-1.7136067887596487E-2</v>
      </c>
      <c r="F936" s="5">
        <f t="shared" ref="F936" si="5041">D936^2</f>
        <v>1.0135373068701658E-4</v>
      </c>
      <c r="G936" s="5">
        <f t="shared" ref="G936" si="5042">E936^2</f>
        <v>2.9364482264831554E-4</v>
      </c>
      <c r="H936" s="12">
        <f t="array" ref="H936:I937">(1-B$11-B$12)*F$4:G$5 + B$11*J934:K935 + B$12*H934:I935</f>
        <v>6.1538317053056761E-5</v>
      </c>
      <c r="I936" s="12">
        <v>6.3564237353365345E-5</v>
      </c>
      <c r="J936" s="12">
        <f t="array" ref="J936:K937">MMULT(TRANSPOSE(D934:E934),D934:E934)</f>
        <v>2.0705348434872256E-5</v>
      </c>
      <c r="K936" s="12">
        <v>2.7309109046509709E-5</v>
      </c>
      <c r="L936" s="6">
        <f t="shared" ref="L936" si="5043">SQRT(H936)</f>
        <v>7.8446361963482262E-3</v>
      </c>
      <c r="M936" s="6">
        <f>0</f>
        <v>0</v>
      </c>
      <c r="N936" s="6">
        <f t="array" ref="N936:O937">MMULT(MMULT(MINVERSE(L936:M937),H936:I937),MINVERSE(L936:M937))</f>
        <v>1</v>
      </c>
      <c r="O936" s="6">
        <v>0.56234728839322257</v>
      </c>
      <c r="P936" s="3">
        <f t="shared" ref="P936" si="5044">SQRT(B$3 + B$4*J934 + B$5*P934^2)</f>
        <v>7.665972487626925E-3</v>
      </c>
      <c r="Q936" s="1">
        <f t="shared" ref="Q936" si="5045">Q934</f>
        <v>0</v>
      </c>
      <c r="R936" s="12">
        <f t="array" ref="R936:S937">MMULT(MMULT(P936:Q937,N936:O937),P936:Q937)</f>
        <v>5.8767134181052942E-5</v>
      </c>
      <c r="S936" s="12">
        <v>6.1465470181890352E-5</v>
      </c>
      <c r="T936" s="4" cm="1">
        <f t="array" ref="T936">-1/2*(IFERROR(2*LN(2*PI()) + LN(MDETERM(R936:S937)) + MMULT(MMULT(D936:E936,MINVERSE(R936:S937)),TRANSPOSE(D936:E936)),1000000000))</f>
        <v>6.4542704383575789</v>
      </c>
    </row>
    <row r="937" spans="1:20" x14ac:dyDescent="0.25">
      <c r="A937" s="9"/>
      <c r="B937" s="10"/>
      <c r="C937" s="10"/>
      <c r="D937" s="10"/>
      <c r="E937" s="10"/>
      <c r="F937" s="5"/>
      <c r="G937" s="5"/>
      <c r="H937" s="12">
        <v>6.3564237353365345E-5</v>
      </c>
      <c r="I937" s="12">
        <v>2.0762079786509528E-4</v>
      </c>
      <c r="J937" s="12">
        <v>2.7309109046509709E-5</v>
      </c>
      <c r="K937" s="12">
        <v>3.6019072041216758E-5</v>
      </c>
      <c r="L937" s="6">
        <f>0</f>
        <v>0</v>
      </c>
      <c r="M937" s="6">
        <f t="shared" ref="M937" si="5046">SQRT(I937)</f>
        <v>1.4409052635933261E-2</v>
      </c>
      <c r="N937" s="6">
        <v>0.56234728839322246</v>
      </c>
      <c r="O937" s="6">
        <v>1</v>
      </c>
      <c r="P937" s="1">
        <f t="shared" ref="P937" si="5047">P935</f>
        <v>0</v>
      </c>
      <c r="Q937" s="3">
        <f t="shared" ref="Q937" si="5048">SQRT(C$3 + C$4*K935 + C$5*Q935^2)</f>
        <v>1.4258024166994359E-2</v>
      </c>
      <c r="R937" s="12">
        <v>6.1465470181890352E-5</v>
      </c>
      <c r="S937" s="12">
        <v>2.0329125314659519E-4</v>
      </c>
    </row>
    <row r="938" spans="1:20" x14ac:dyDescent="0.25">
      <c r="A938" s="13">
        <f t="shared" ref="A938" si="5049">A936+1</f>
        <v>462</v>
      </c>
      <c r="B938" s="10" cm="1">
        <f t="array" ref="B938">INDEX(DCC_results!B$17:B$1274,$A938)</f>
        <v>7.9679052405015049E-3</v>
      </c>
      <c r="C938" s="10" cm="1">
        <f t="array" ref="C938">INDEX(DCC_results!C$17:C$1274,$A938)</f>
        <v>7.7554287751826489E-3</v>
      </c>
      <c r="D938" s="10">
        <f t="shared" ref="D938" si="5050">B938-B$2</f>
        <v>7.2217503034657966E-3</v>
      </c>
      <c r="E938" s="10">
        <f t="shared" ref="E938" si="5051">C938-C$2</f>
        <v>6.1524548948907899E-3</v>
      </c>
      <c r="F938" s="5">
        <f t="shared" ref="F938" si="5052">D938^2</f>
        <v>5.2153677445608325E-5</v>
      </c>
      <c r="G938" s="5">
        <f t="shared" ref="G938" si="5053">E938^2</f>
        <v>3.785270123366564E-5</v>
      </c>
      <c r="H938" s="12">
        <f t="array" ref="H938:I939">(1-B$11-B$12)*F$4:G$5 + B$11*J936:K937 + B$12*H936:I937</f>
        <v>5.9109965673794597E-5</v>
      </c>
      <c r="I938" s="12">
        <v>6.3551983237633105E-5</v>
      </c>
      <c r="J938" s="12">
        <f t="array" ref="J938:K939">MMULT(TRANSPOSE(D936:E936),D936:E936)</f>
        <v>1.0135373068701658E-4</v>
      </c>
      <c r="K938" s="12">
        <v>1.7251666085434797E-4</v>
      </c>
      <c r="L938" s="6">
        <f t="shared" ref="L938" si="5054">SQRT(H938)</f>
        <v>7.6883005712442458E-3</v>
      </c>
      <c r="M938" s="6">
        <f>0</f>
        <v>0</v>
      </c>
      <c r="N938" s="6">
        <f t="array" ref="N938:O939">MMULT(MMULT(MINVERSE(L938:M939),H938:I939),MINVERSE(L938:M939))</f>
        <v>0.99999999999999978</v>
      </c>
      <c r="O938" s="6">
        <v>0.58029132194659216</v>
      </c>
      <c r="P938" s="3">
        <f t="shared" ref="P938" si="5055">SQRT(B$3 + B$4*J936 + B$5*P936^2)</f>
        <v>7.3106029018960919E-3</v>
      </c>
      <c r="Q938" s="1">
        <f t="shared" ref="Q938" si="5056">Q936</f>
        <v>0</v>
      </c>
      <c r="R938" s="12">
        <f t="array" ref="R938:S939">MMULT(MMULT(P938:Q939,N938:O939),P938:Q939)</f>
        <v>5.344491478921155E-5</v>
      </c>
      <c r="S938" s="12">
        <v>5.8758870180983797E-5</v>
      </c>
      <c r="T938" s="4" cm="1">
        <f t="array" ref="T938">-1/2*(IFERROR(2*LN(2*PI()) + LN(MDETERM(R938:S939)) + MMULT(MMULT(D938:E938,MINVERSE(R938:S939)),TRANSPOSE(D938:E938)),1000000000))</f>
        <v>7.0647858754548247</v>
      </c>
    </row>
    <row r="939" spans="1:20" x14ac:dyDescent="0.25">
      <c r="A939" s="9"/>
      <c r="B939" s="10"/>
      <c r="C939" s="10"/>
      <c r="D939" s="10"/>
      <c r="E939" s="10"/>
      <c r="F939" s="5"/>
      <c r="G939" s="5"/>
      <c r="H939" s="12">
        <v>6.3551983237633105E-5</v>
      </c>
      <c r="I939" s="12">
        <v>2.0291089054904824E-4</v>
      </c>
      <c r="J939" s="12">
        <v>1.7251666085434797E-4</v>
      </c>
      <c r="K939" s="12">
        <v>2.9364482264831554E-4</v>
      </c>
      <c r="L939" s="6">
        <f>0</f>
        <v>0</v>
      </c>
      <c r="M939" s="6">
        <f t="shared" ref="M939" si="5057">SQRT(I939)</f>
        <v>1.4244679376842718E-2</v>
      </c>
      <c r="N939" s="6">
        <v>0.58029132194659228</v>
      </c>
      <c r="O939" s="6">
        <v>1</v>
      </c>
      <c r="P939" s="1">
        <f t="shared" ref="P939" si="5058">P937</f>
        <v>0</v>
      </c>
      <c r="Q939" s="3">
        <f t="shared" ref="Q939" si="5059">SQRT(C$3 + C$4*K937 + C$5*Q937^2)</f>
        <v>1.3850777927060031E-2</v>
      </c>
      <c r="R939" s="12">
        <v>5.8758870180983811E-5</v>
      </c>
      <c r="S939" s="12">
        <v>1.9184404918473337E-4</v>
      </c>
    </row>
    <row r="940" spans="1:20" x14ac:dyDescent="0.25">
      <c r="A940" s="13">
        <f t="shared" ref="A940" si="5060">A938+1</f>
        <v>463</v>
      </c>
      <c r="B940" s="10" cm="1">
        <f t="array" ref="B940">INDEX(DCC_results!B$17:B$1274,$A940)</f>
        <v>-3.2606640316935609E-3</v>
      </c>
      <c r="C940" s="10" cm="1">
        <f t="array" ref="C940">INDEX(DCC_results!C$17:C$1274,$A940)</f>
        <v>-4.6882616651654496E-3</v>
      </c>
      <c r="D940" s="10">
        <f t="shared" ref="D940" si="5061">B940-B$2</f>
        <v>-4.0068189687292692E-3</v>
      </c>
      <c r="E940" s="10">
        <f t="shared" ref="E940" si="5062">C940-C$2</f>
        <v>-6.2912355454573087E-3</v>
      </c>
      <c r="F940" s="5">
        <f t="shared" ref="F940" si="5063">D940^2</f>
        <v>1.6054598248168685E-5</v>
      </c>
      <c r="G940" s="5">
        <f t="shared" ref="G940" si="5064">E940^2</f>
        <v>3.9579644688425523E-5</v>
      </c>
      <c r="H940" s="12">
        <f t="array" ref="H940:I941">(1-B$11-B$12)*F$4:G$5 + B$11*J938:K939 + B$12*H938:I939</f>
        <v>6.3677382456683843E-5</v>
      </c>
      <c r="I940" s="12">
        <v>7.4729029052590922E-5</v>
      </c>
      <c r="J940" s="12">
        <f t="array" ref="J940:K941">MMULT(TRANSPOSE(D938:E938),D938:E938)</f>
        <v>5.2153677445608325E-5</v>
      </c>
      <c r="K940" s="12">
        <v>4.4431493004237188E-5</v>
      </c>
      <c r="L940" s="6">
        <f t="shared" ref="L940" si="5065">SQRT(H940)</f>
        <v>7.9798109286300656E-3</v>
      </c>
      <c r="M940" s="6">
        <f>0</f>
        <v>0</v>
      </c>
      <c r="N940" s="6">
        <f t="array" ref="N940:O941">MMULT(MMULT(MINVERSE(L940:M941),H940:I941),MINVERSE(L940:M941))</f>
        <v>1.0000000000000002</v>
      </c>
      <c r="O940" s="6">
        <v>0.63199668059530978</v>
      </c>
      <c r="P940" s="3">
        <f t="shared" ref="P940" si="5066">SQRT(B$3 + B$4*J938 + B$5*P938^2)</f>
        <v>7.8809489640292076E-3</v>
      </c>
      <c r="Q940" s="1">
        <f t="shared" ref="Q940" si="5067">Q938</f>
        <v>0</v>
      </c>
      <c r="R940" s="12">
        <f t="array" ref="R940:S941">MMULT(MMULT(P940:Q941,N940:O941),P940:Q941)</f>
        <v>6.2109356573633058E-5</v>
      </c>
      <c r="S940" s="12">
        <v>7.171842687117516E-5</v>
      </c>
      <c r="T940" s="4" cm="1">
        <f t="array" ref="T940">-1/2*(IFERROR(2*LN(2*PI()) + LN(MDETERM(R940:S941)) + MMULT(MMULT(D940:E940,MINVERSE(R940:S941)),TRANSPOSE(D940:E940)),1000000000))</f>
        <v>7.3605746240291907</v>
      </c>
    </row>
    <row r="941" spans="1:20" x14ac:dyDescent="0.25">
      <c r="A941" s="9"/>
      <c r="B941" s="10"/>
      <c r="C941" s="10"/>
      <c r="D941" s="10"/>
      <c r="E941" s="10"/>
      <c r="F941" s="5"/>
      <c r="G941" s="5"/>
      <c r="H941" s="12">
        <v>7.4729029052590922E-5</v>
      </c>
      <c r="I941" s="12">
        <v>2.1956538908835435E-4</v>
      </c>
      <c r="J941" s="12">
        <v>4.4431493004237188E-5</v>
      </c>
      <c r="K941" s="12">
        <v>3.785270123366564E-5</v>
      </c>
      <c r="L941" s="6">
        <f>0</f>
        <v>0</v>
      </c>
      <c r="M941" s="6">
        <f t="shared" ref="M941" si="5068">SQRT(I941)</f>
        <v>1.4817739000547768E-2</v>
      </c>
      <c r="N941" s="6">
        <v>0.63199668059530978</v>
      </c>
      <c r="O941" s="6">
        <v>1</v>
      </c>
      <c r="P941" s="1">
        <f t="shared" ref="P941" si="5069">P939</f>
        <v>0</v>
      </c>
      <c r="Q941" s="3">
        <f t="shared" ref="Q941" si="5070">SQRT(C$3 + C$4*K939 + C$5*Q939^2)</f>
        <v>1.4399169448487429E-2</v>
      </c>
      <c r="R941" s="12">
        <v>7.171842687117516E-5</v>
      </c>
      <c r="S941" s="12">
        <v>2.0733608080625377E-4</v>
      </c>
    </row>
    <row r="942" spans="1:20" x14ac:dyDescent="0.25">
      <c r="A942" s="13">
        <f t="shared" ref="A942" si="5071">A940+1</f>
        <v>464</v>
      </c>
      <c r="B942" s="10" cm="1">
        <f t="array" ref="B942">INDEX(DCC_results!B$17:B$1274,$A942)</f>
        <v>-4.9555802332037491E-3</v>
      </c>
      <c r="C942" s="10" cm="1">
        <f t="array" ref="C942">INDEX(DCC_results!C$17:C$1274,$A942)</f>
        <v>4.2659439838586E-3</v>
      </c>
      <c r="D942" s="10">
        <f t="shared" ref="D942" si="5072">B942-B$2</f>
        <v>-5.7017351702394574E-3</v>
      </c>
      <c r="E942" s="10">
        <f t="shared" ref="E942" si="5073">C942-C$2</f>
        <v>2.6629701035667404E-3</v>
      </c>
      <c r="F942" s="5">
        <f t="shared" ref="F942" si="5074">D942^2</f>
        <v>3.2509783951545576E-5</v>
      </c>
      <c r="G942" s="5">
        <f t="shared" ref="G942" si="5075">E942^2</f>
        <v>7.0914097724902566E-6</v>
      </c>
      <c r="H942" s="12">
        <f t="array" ref="H942:I943">(1-B$11-B$12)*F$4:G$5 + B$11*J940:K941 + B$12*H940:I941</f>
        <v>6.2981406925813723E-5</v>
      </c>
      <c r="I942" s="12">
        <v>7.2433803402906718E-5</v>
      </c>
      <c r="J942" s="12">
        <f t="array" ref="J942:K943">MMULT(TRANSPOSE(D940:E940),D940:E940)</f>
        <v>1.6054598248168685E-5</v>
      </c>
      <c r="K942" s="12">
        <v>2.5207841920282176E-5</v>
      </c>
      <c r="L942" s="6">
        <f t="shared" ref="L942" si="5076">SQRT(H942)</f>
        <v>7.9360825931824655E-3</v>
      </c>
      <c r="M942" s="6">
        <f>0</f>
        <v>0</v>
      </c>
      <c r="N942" s="6">
        <f t="array" ref="N942:O943">MMULT(MMULT(MINVERSE(L942:M943),H942:I943),MINVERSE(L942:M943))</f>
        <v>0.99999999999999978</v>
      </c>
      <c r="O942" s="6">
        <v>0.62812563379702502</v>
      </c>
      <c r="P942" s="3">
        <f t="shared" ref="P942" si="5077">SQRT(B$3 + B$4*J940 + B$5*P940^2)</f>
        <v>7.7980920272622371E-3</v>
      </c>
      <c r="Q942" s="1">
        <f t="shared" ref="Q942" si="5078">Q940</f>
        <v>0</v>
      </c>
      <c r="R942" s="12">
        <f t="array" ref="R942:S943">MMULT(MMULT(P942:Q943,N942:O943),P942:Q943)</f>
        <v>6.0810239265650853E-5</v>
      </c>
      <c r="S942" s="12">
        <v>6.8436767336599622E-5</v>
      </c>
      <c r="T942" s="4" cm="1">
        <f t="array" ref="T942">-1/2*(IFERROR(2*LN(2*PI()) + LN(MDETERM(R942:S943)) + MMULT(MMULT(D942:E942,MINVERSE(R942:S943)),TRANSPOSE(D942:E942)),1000000000))</f>
        <v>6.9215266896404728</v>
      </c>
    </row>
    <row r="943" spans="1:20" x14ac:dyDescent="0.25">
      <c r="A943" s="9"/>
      <c r="B943" s="10"/>
      <c r="C943" s="10"/>
      <c r="D943" s="10"/>
      <c r="E943" s="10"/>
      <c r="F943" s="5"/>
      <c r="G943" s="5"/>
      <c r="H943" s="12">
        <v>7.2433803402906718E-5</v>
      </c>
      <c r="I943" s="12">
        <v>2.1114324285991678E-4</v>
      </c>
      <c r="J943" s="12">
        <v>2.5207841920282176E-5</v>
      </c>
      <c r="K943" s="12">
        <v>3.9579644688425523E-5</v>
      </c>
      <c r="L943" s="6">
        <f>0</f>
        <v>0</v>
      </c>
      <c r="M943" s="6">
        <f t="shared" ref="M943" si="5079">SQRT(I943)</f>
        <v>1.4530768832374865E-2</v>
      </c>
      <c r="N943" s="6">
        <v>0.62812563379702502</v>
      </c>
      <c r="O943" s="6">
        <v>0.99999999999999978</v>
      </c>
      <c r="P943" s="1">
        <f t="shared" ref="P943" si="5080">P941</f>
        <v>0</v>
      </c>
      <c r="Q943" s="3">
        <f t="shared" ref="Q943" si="5081">SQRT(C$3 + C$4*K941 + C$5*Q941^2)</f>
        <v>1.3971872495552368E-2</v>
      </c>
      <c r="R943" s="12">
        <v>6.8436767336599622E-5</v>
      </c>
      <c r="S943" s="12">
        <v>1.9521322103197272E-4</v>
      </c>
    </row>
    <row r="944" spans="1:20" x14ac:dyDescent="0.25">
      <c r="A944" s="13">
        <f t="shared" ref="A944" si="5082">A942+1</f>
        <v>465</v>
      </c>
      <c r="B944" s="10" cm="1">
        <f t="array" ref="B944">INDEX(DCC_results!B$17:B$1274,$A944)</f>
        <v>4.2966951717982038E-3</v>
      </c>
      <c r="C944" s="10" cm="1">
        <f t="array" ref="C944">INDEX(DCC_results!C$17:C$1274,$A944)</f>
        <v>4.4251327433619814E-4</v>
      </c>
      <c r="D944" s="10">
        <f t="shared" ref="D944" si="5083">B944-B$2</f>
        <v>3.5505402347624955E-3</v>
      </c>
      <c r="E944" s="10">
        <f t="shared" ref="E944" si="5084">C944-C$2</f>
        <v>-1.1604606059556614E-3</v>
      </c>
      <c r="F944" s="5">
        <f t="shared" ref="F944" si="5085">D944^2</f>
        <v>1.2606335958667316E-5</v>
      </c>
      <c r="G944" s="5">
        <f t="shared" ref="G944" si="5086">E944^2</f>
        <v>1.3466688179749809E-6</v>
      </c>
      <c r="H944" s="12">
        <f t="array" ref="H944:I945">(1-B$11-B$12)*F$4:G$5 + B$11*J942:K943 + B$12*H942:I943</f>
        <v>5.9729248051060686E-5</v>
      </c>
      <c r="I944" s="12">
        <v>6.9398248958308438E-5</v>
      </c>
      <c r="J944" s="12">
        <f t="array" ref="J944:K945">MMULT(TRANSPOSE(D942:E942),D942:E942)</f>
        <v>3.2509783951545576E-5</v>
      </c>
      <c r="K944" s="12">
        <v>-1.5183550296802694E-5</v>
      </c>
      <c r="L944" s="6">
        <f t="shared" ref="L944" si="5087">SQRT(H944)</f>
        <v>7.7284699683094248E-3</v>
      </c>
      <c r="M944" s="6">
        <f>0</f>
        <v>0</v>
      </c>
      <c r="N944" s="6">
        <f t="array" ref="N944:O945">MMULT(MMULT(MINVERSE(L944:M945),H944:I945),MINVERSE(L944:M945))</f>
        <v>0.99999999999999989</v>
      </c>
      <c r="O944" s="6">
        <v>0.62628762882529743</v>
      </c>
      <c r="P944" s="3">
        <f t="shared" ref="P944" si="5088">SQRT(B$3 + B$4*J942 + B$5*P942^2)</f>
        <v>7.3636189573848682E-3</v>
      </c>
      <c r="Q944" s="1">
        <f t="shared" ref="Q944" si="5089">Q942</f>
        <v>0</v>
      </c>
      <c r="R944" s="12">
        <f t="array" ref="R944:S945">MMULT(MMULT(P944:Q945,N944:O945),P944:Q945)</f>
        <v>5.4222884149557804E-5</v>
      </c>
      <c r="S944" s="12">
        <v>6.2862507331808978E-5</v>
      </c>
      <c r="T944" s="4" cm="1">
        <f t="array" ref="T944">-1/2*(IFERROR(2*LN(2*PI()) + LN(MDETERM(R944:S945)) + MMULT(MMULT(D944:E944,MINVERSE(R944:S945)),TRANSPOSE(D944:E944)),1000000000))</f>
        <v>7.3781916498039815</v>
      </c>
    </row>
    <row r="945" spans="1:20" x14ac:dyDescent="0.25">
      <c r="A945" s="9"/>
      <c r="B945" s="10"/>
      <c r="C945" s="10"/>
      <c r="D945" s="10"/>
      <c r="E945" s="10"/>
      <c r="F945" s="5"/>
      <c r="G945" s="5"/>
      <c r="H945" s="12">
        <v>6.9398248958308438E-5</v>
      </c>
      <c r="I945" s="12">
        <v>2.055712192192062E-4</v>
      </c>
      <c r="J945" s="12">
        <v>-1.5183550296802694E-5</v>
      </c>
      <c r="K945" s="12">
        <v>7.0914097724902566E-6</v>
      </c>
      <c r="L945" s="6">
        <f>0</f>
        <v>0</v>
      </c>
      <c r="M945" s="6">
        <f t="shared" ref="M945" si="5090">SQRT(I945)</f>
        <v>1.4337755027172357E-2</v>
      </c>
      <c r="N945" s="6">
        <v>0.62628762882529743</v>
      </c>
      <c r="O945" s="6">
        <v>1.0000000000000002</v>
      </c>
      <c r="P945" s="1">
        <f t="shared" ref="P945" si="5091">P943</f>
        <v>0</v>
      </c>
      <c r="Q945" s="3">
        <f t="shared" ref="Q945" si="5092">SQRT(C$3 + C$4*K943 + C$5*Q943^2)</f>
        <v>1.3630963631478319E-2</v>
      </c>
      <c r="R945" s="12">
        <v>6.2862507331808978E-5</v>
      </c>
      <c r="S945" s="12">
        <v>1.8580316952268464E-4</v>
      </c>
    </row>
    <row r="946" spans="1:20" x14ac:dyDescent="0.25">
      <c r="A946" s="13">
        <f t="shared" ref="A946" si="5093">A944+1</f>
        <v>466</v>
      </c>
      <c r="B946" s="10" cm="1">
        <f t="array" ref="B946">INDEX(DCC_results!B$17:B$1274,$A946)</f>
        <v>4.8154167419078853E-4</v>
      </c>
      <c r="C946" s="10" cm="1">
        <f t="array" ref="C946">INDEX(DCC_results!C$17:C$1274,$A946)</f>
        <v>7.4303049117980802E-3</v>
      </c>
      <c r="D946" s="10">
        <f t="shared" ref="D946" si="5094">B946-B$2</f>
        <v>-2.6461326284491979E-4</v>
      </c>
      <c r="E946" s="10">
        <f t="shared" ref="E946" si="5095">C946-C$2</f>
        <v>5.8273310315062211E-3</v>
      </c>
      <c r="F946" s="5">
        <f t="shared" ref="F946" si="5096">D946^2</f>
        <v>7.0020178873434605E-8</v>
      </c>
      <c r="G946" s="5">
        <f t="shared" ref="G946" si="5097">E946^2</f>
        <v>3.3957786950755361E-5</v>
      </c>
      <c r="H946" s="12">
        <f t="array" ref="H946:I947">(1-B$11-B$12)*F$4:G$5 + B$11*J944:K945 + B$12*H944:I945</f>
        <v>5.8793822704445548E-5</v>
      </c>
      <c r="I946" s="12">
        <v>6.4230653209558139E-5</v>
      </c>
      <c r="J946" s="12">
        <f t="array" ref="J946:K947">MMULT(TRANSPOSE(D944:E944),D944:E944)</f>
        <v>1.2606335958667316E-5</v>
      </c>
      <c r="K946" s="12">
        <v>-4.1202620723024414E-6</v>
      </c>
      <c r="L946" s="6">
        <f t="shared" ref="L946" si="5098">SQRT(H946)</f>
        <v>7.6677130035262501E-3</v>
      </c>
      <c r="M946" s="6">
        <f>0</f>
        <v>0</v>
      </c>
      <c r="N946" s="6">
        <f t="array" ref="N946:O947">MMULT(MMULT(MINVERSE(L946:M947),H946:I947),MINVERSE(L946:M947))</f>
        <v>1.0000000000000002</v>
      </c>
      <c r="O946" s="6">
        <v>0.593374833772087</v>
      </c>
      <c r="P946" s="3">
        <f t="shared" ref="P946" si="5099">SQRT(B$3 + B$4*J944 + B$5*P944^2)</f>
        <v>7.2071052758492593E-3</v>
      </c>
      <c r="Q946" s="1">
        <f t="shared" ref="Q946" si="5100">Q944</f>
        <v>0</v>
      </c>
      <c r="R946" s="12">
        <f t="array" ref="R946:S947">MMULT(MMULT(P946:Q947,N946:O947),P946:Q947)</f>
        <v>5.1942366457174242E-5</v>
      </c>
      <c r="S946" s="12">
        <v>5.661780421532126E-5</v>
      </c>
      <c r="T946" s="4" cm="1">
        <f t="array" ref="T946">-1/2*(IFERROR(2*LN(2*PI()) + LN(MDETERM(R946:S947)) + MMULT(MMULT(D946:E946,MINVERSE(R946:S947)),TRANSPOSE(D946:E946)),1000000000))</f>
        <v>7.4710345723787697</v>
      </c>
    </row>
    <row r="947" spans="1:20" x14ac:dyDescent="0.25">
      <c r="A947" s="9"/>
      <c r="B947" s="10"/>
      <c r="C947" s="10"/>
      <c r="D947" s="10"/>
      <c r="E947" s="10"/>
      <c r="F947" s="5"/>
      <c r="G947" s="5"/>
      <c r="H947" s="12">
        <v>6.4230653209558139E-5</v>
      </c>
      <c r="I947" s="12">
        <v>1.9929423355356595E-4</v>
      </c>
      <c r="J947" s="12">
        <v>-4.1202620723024414E-6</v>
      </c>
      <c r="K947" s="12">
        <v>1.3466688179749809E-6</v>
      </c>
      <c r="L947" s="6">
        <f>0</f>
        <v>0</v>
      </c>
      <c r="M947" s="6">
        <f t="shared" ref="M947" si="5101">SQRT(I947)</f>
        <v>1.4117160959398528E-2</v>
      </c>
      <c r="N947" s="6">
        <v>0.593374833772087</v>
      </c>
      <c r="O947" s="6">
        <v>1</v>
      </c>
      <c r="P947" s="1">
        <f t="shared" ref="P947" si="5102">P945</f>
        <v>0</v>
      </c>
      <c r="Q947" s="3">
        <f t="shared" ref="Q947" si="5103">SQRT(C$3 + C$4*K945 + C$5*Q945^2)</f>
        <v>1.3239239335060956E-2</v>
      </c>
      <c r="R947" s="12">
        <v>5.661780421532126E-5</v>
      </c>
      <c r="S947" s="12">
        <v>1.7527745817102528E-4</v>
      </c>
    </row>
    <row r="948" spans="1:20" x14ac:dyDescent="0.25">
      <c r="A948" s="13">
        <f t="shared" ref="A948" si="5104">A946+1</f>
        <v>467</v>
      </c>
      <c r="B948" s="10" cm="1">
        <f t="array" ref="B948">INDEX(DCC_results!B$17:B$1274,$A948)</f>
        <v>-3.2534698278855467E-3</v>
      </c>
      <c r="C948" s="10" cm="1">
        <f t="array" ref="C948">INDEX(DCC_results!C$17:C$1274,$A948)</f>
        <v>1.4926332426024036E-3</v>
      </c>
      <c r="D948" s="10">
        <f t="shared" ref="D948" si="5105">B948-B$2</f>
        <v>-3.999624764921255E-3</v>
      </c>
      <c r="E948" s="10">
        <f t="shared" ref="E948" si="5106">C948-C$2</f>
        <v>-1.1034063768945593E-4</v>
      </c>
      <c r="F948" s="5">
        <f t="shared" ref="F948" si="5107">D948^2</f>
        <v>1.5996998260171405E-5</v>
      </c>
      <c r="G948" s="5">
        <f t="shared" ref="G948" si="5108">E948^2</f>
        <v>1.2175056325715783E-8</v>
      </c>
      <c r="H948" s="12">
        <f t="array" ref="H948:I949">(1-B$11-B$12)*F$4:G$5 + B$11*J946:K947 + B$12*H946:I947</f>
        <v>5.6627014160480756E-5</v>
      </c>
      <c r="I948" s="12">
        <v>6.1582398125600407E-5</v>
      </c>
      <c r="J948" s="12">
        <f t="array" ref="J948:K949">MMULT(TRANSPOSE(D946:E946),D946:E946)</f>
        <v>7.0020178873434605E-8</v>
      </c>
      <c r="K948" s="12">
        <v>-1.5419890779243132E-6</v>
      </c>
      <c r="L948" s="6">
        <f t="shared" ref="L948" si="5109">SQRT(H948)</f>
        <v>7.5250923024558812E-3</v>
      </c>
      <c r="M948" s="6">
        <f>0</f>
        <v>0</v>
      </c>
      <c r="N948" s="6">
        <f t="array" ref="N948:O949">MMULT(MMULT(MINVERSE(L948:M949),H948:I949),MINVERSE(L948:M949))</f>
        <v>1</v>
      </c>
      <c r="O948" s="6">
        <v>0.58664261192967726</v>
      </c>
      <c r="P948" s="3">
        <f t="shared" ref="P948" si="5110">SQRT(B$3 + B$4*J946 + B$5*P946^2)</f>
        <v>6.8672627944653926E-3</v>
      </c>
      <c r="Q948" s="1">
        <f t="shared" ref="Q948" si="5111">Q946</f>
        <v>0</v>
      </c>
      <c r="R948" s="12">
        <f t="array" ref="R948:S949">MMULT(MMULT(P948:Q949,N948:O949),P948:Q949)</f>
        <v>4.7159298288248634E-5</v>
      </c>
      <c r="S948" s="12">
        <v>5.197045555488609E-5</v>
      </c>
      <c r="T948" s="4" cm="1">
        <f t="array" ref="T948">-1/2*(IFERROR(2*LN(2*PI()) + LN(MDETERM(R948:S949)) + MMULT(MMULT(D948:E948,MINVERSE(R948:S949)),TRANSPOSE(D948:E948)),1000000000))</f>
        <v>7.450325378002681</v>
      </c>
    </row>
    <row r="949" spans="1:20" x14ac:dyDescent="0.25">
      <c r="A949" s="9"/>
      <c r="B949" s="10"/>
      <c r="C949" s="10"/>
      <c r="D949" s="10"/>
      <c r="E949" s="10"/>
      <c r="F949" s="5"/>
      <c r="G949" s="5"/>
      <c r="H949" s="12">
        <v>6.1582398125600407E-5</v>
      </c>
      <c r="I949" s="12">
        <v>1.9459976893244896E-4</v>
      </c>
      <c r="J949" s="12">
        <v>-1.5419890779243132E-6</v>
      </c>
      <c r="K949" s="12">
        <v>3.3957786950755361E-5</v>
      </c>
      <c r="L949" s="6">
        <f>0</f>
        <v>0</v>
      </c>
      <c r="M949" s="6">
        <f t="shared" ref="M949" si="5112">SQRT(I949)</f>
        <v>1.3949902111930713E-2</v>
      </c>
      <c r="N949" s="6">
        <v>0.58664261192967726</v>
      </c>
      <c r="O949" s="6">
        <v>1</v>
      </c>
      <c r="P949" s="1">
        <f t="shared" ref="P949" si="5113">P947</f>
        <v>0</v>
      </c>
      <c r="Q949" s="3">
        <f t="shared" ref="Q949" si="5114">SQRT(C$3 + C$4*K947 + C$5*Q947^2)</f>
        <v>1.290028339168525E-2</v>
      </c>
      <c r="R949" s="12">
        <v>5.197045555488609E-5</v>
      </c>
      <c r="S949" s="12">
        <v>1.6641731158579032E-4</v>
      </c>
    </row>
    <row r="950" spans="1:20" x14ac:dyDescent="0.25">
      <c r="A950" s="13">
        <f t="shared" ref="A950" si="5115">A948+1</f>
        <v>468</v>
      </c>
      <c r="B950" s="10" cm="1">
        <f t="array" ref="B950">INDEX(DCC_results!B$17:B$1274,$A950)</f>
        <v>4.605941292820992E-3</v>
      </c>
      <c r="C950" s="10" cm="1">
        <f t="array" ref="C950">INDEX(DCC_results!C$17:C$1274,$A950)</f>
        <v>1.7447028491917482E-2</v>
      </c>
      <c r="D950" s="10">
        <f t="shared" ref="D950" si="5116">B950-B$2</f>
        <v>3.8597863557852836E-3</v>
      </c>
      <c r="E950" s="10">
        <f t="shared" ref="E950" si="5117">C950-C$2</f>
        <v>1.5844054611625621E-2</v>
      </c>
      <c r="F950" s="5">
        <f t="shared" ref="F950" si="5118">D950^2</f>
        <v>1.489795071230624E-5</v>
      </c>
      <c r="G950" s="5">
        <f t="shared" ref="G950" si="5119">E950^2</f>
        <v>2.5103406653617514E-4</v>
      </c>
      <c r="H950" s="12">
        <f t="array" ref="H950:I951">(1-B$11-B$12)*F$4:G$5 + B$11*J948:K949 + B$12*H948:I949</f>
        <v>5.4193573608031693E-5</v>
      </c>
      <c r="I950" s="12">
        <v>5.9987109766663437E-5</v>
      </c>
      <c r="J950" s="12">
        <f t="array" ref="J950:K951">MMULT(TRANSPOSE(D948:E948),D948:E948)</f>
        <v>1.5996998260171405E-5</v>
      </c>
      <c r="K950" s="12">
        <v>4.4132114707995156E-7</v>
      </c>
      <c r="L950" s="6">
        <f t="shared" ref="L950" si="5120">SQRT(H950)</f>
        <v>7.3616284616945787E-3</v>
      </c>
      <c r="M950" s="6">
        <f>0</f>
        <v>0</v>
      </c>
      <c r="N950" s="6">
        <f t="array" ref="N950:O951">MMULT(MMULT(MINVERSE(L950:M951),H950:I951),MINVERSE(L950:M951))</f>
        <v>1</v>
      </c>
      <c r="O950" s="6">
        <v>0.58513959503867552</v>
      </c>
      <c r="P950" s="3">
        <f t="shared" ref="P950" si="5121">SQRT(B$3 + B$4*J948 + B$5*P948^2)</f>
        <v>6.4563080796684715E-3</v>
      </c>
      <c r="Q950" s="1">
        <f t="shared" ref="Q950" si="5122">Q948</f>
        <v>0</v>
      </c>
      <c r="R950" s="12">
        <f t="array" ref="R950:S951">MMULT(MMULT(P950:Q951,N950:O951),P950:Q951)</f>
        <v>4.1683914019592388E-5</v>
      </c>
      <c r="S950" s="12">
        <v>4.8161940968069652E-5</v>
      </c>
      <c r="T950" s="4" cm="1">
        <f t="array" ref="T950">-1/2*(IFERROR(2*LN(2*PI()) + LN(MDETERM(R950:S951)) + MMULT(MMULT(D950:E950,MINVERSE(R950:S951)),TRANSPOSE(D950:E950)),1000000000))</f>
        <v>6.9917079976417549</v>
      </c>
    </row>
    <row r="951" spans="1:20" x14ac:dyDescent="0.25">
      <c r="A951" s="9"/>
      <c r="B951" s="10"/>
      <c r="C951" s="10"/>
      <c r="D951" s="10"/>
      <c r="E951" s="10"/>
      <c r="F951" s="5"/>
      <c r="G951" s="5"/>
      <c r="H951" s="12">
        <v>5.9987109766663437E-5</v>
      </c>
      <c r="I951" s="12">
        <v>1.9393183725671564E-4</v>
      </c>
      <c r="J951" s="12">
        <v>4.4132114707995156E-7</v>
      </c>
      <c r="K951" s="12">
        <v>1.2175056325715783E-8</v>
      </c>
      <c r="L951" s="6">
        <f>0</f>
        <v>0</v>
      </c>
      <c r="M951" s="6">
        <f t="shared" ref="M951" si="5123">SQRT(I951)</f>
        <v>1.3925941162331387E-2</v>
      </c>
      <c r="N951" s="6">
        <v>0.58513959503867552</v>
      </c>
      <c r="O951" s="6">
        <v>1</v>
      </c>
      <c r="P951" s="1">
        <f t="shared" ref="P951" si="5124">P949</f>
        <v>0</v>
      </c>
      <c r="Q951" s="3">
        <f t="shared" ref="Q951" si="5125">SQRT(C$3 + C$4*K949 + C$5*Q949^2)</f>
        <v>1.2748534058268545E-2</v>
      </c>
      <c r="R951" s="12">
        <v>4.8161940968069652E-5</v>
      </c>
      <c r="S951" s="12">
        <v>1.6252512063483305E-4</v>
      </c>
    </row>
    <row r="952" spans="1:20" x14ac:dyDescent="0.25">
      <c r="A952" s="13">
        <f t="shared" ref="A952" si="5126">A950+1</f>
        <v>469</v>
      </c>
      <c r="B952" s="10" cm="1">
        <f t="array" ref="B952">INDEX(DCC_results!B$17:B$1274,$A952)</f>
        <v>-1.2446502685264704E-2</v>
      </c>
      <c r="C952" s="10" cm="1">
        <f t="array" ref="C952">INDEX(DCC_results!C$17:C$1274,$A952)</f>
        <v>2.1542437861528096E-3</v>
      </c>
      <c r="D952" s="10">
        <f t="shared" ref="D952" si="5127">B952-B$2</f>
        <v>-1.3192657622300413E-2</v>
      </c>
      <c r="E952" s="10">
        <f t="shared" ref="E952" si="5128">C952-C$2</f>
        <v>5.5126990586095012E-4</v>
      </c>
      <c r="F952" s="5">
        <f t="shared" ref="F952" si="5129">D952^2</f>
        <v>1.7404621513924119E-4</v>
      </c>
      <c r="G952" s="5">
        <f t="shared" ref="G952" si="5130">E952^2</f>
        <v>3.038985091079408E-7</v>
      </c>
      <c r="H952" s="12">
        <f t="array" ref="H952:I953">(1-B$11-B$12)*F$4:G$5 + B$11*J950:K951 + B$12*H950:I951</f>
        <v>5.3772049333573637E-5</v>
      </c>
      <c r="I952" s="12">
        <v>5.9059257089316325E-5</v>
      </c>
      <c r="J952" s="12">
        <f t="array" ref="J952:K953">MMULT(TRANSPOSE(D950:E950),D950:E950)</f>
        <v>1.489795071230624E-5</v>
      </c>
      <c r="K952" s="12">
        <v>6.1154665810269471E-5</v>
      </c>
      <c r="L952" s="6">
        <f t="shared" ref="L952" si="5131">SQRT(H952)</f>
        <v>7.332942747190492E-3</v>
      </c>
      <c r="M952" s="6">
        <f>0</f>
        <v>0</v>
      </c>
      <c r="N952" s="6">
        <f t="array" ref="N952:O953">MMULT(MMULT(MINVERSE(L952:M953),H952:I953),MINVERSE(L952:M953))</f>
        <v>1</v>
      </c>
      <c r="O952" s="6">
        <v>0.58297112120492567</v>
      </c>
      <c r="P952" s="3">
        <f t="shared" ref="P952" si="5132">SQRT(B$3 + B$4*J950 + B$5*P950^2)</f>
        <v>6.3355561177085374E-3</v>
      </c>
      <c r="Q952" s="1">
        <f t="shared" ref="Q952" si="5133">Q950</f>
        <v>0</v>
      </c>
      <c r="R952" s="12">
        <f t="array" ref="R952:S953">MMULT(MMULT(P952:Q953,N952:O953),P952:Q953)</f>
        <v>4.0139271320634074E-5</v>
      </c>
      <c r="S952" s="12">
        <v>4.6163435140628152E-5</v>
      </c>
      <c r="T952" s="4" cm="1">
        <f t="array" ref="T952">-1/2*(IFERROR(2*LN(2*PI()) + LN(MDETERM(R952:S953)) + MMULT(MMULT(D952:E952,MINVERSE(R952:S953)),TRANSPOSE(D952:E952)),1000000000))</f>
        <v>4.4467237981151335</v>
      </c>
    </row>
    <row r="953" spans="1:20" x14ac:dyDescent="0.25">
      <c r="A953" s="9"/>
      <c r="B953" s="10"/>
      <c r="C953" s="10"/>
      <c r="D953" s="10"/>
      <c r="E953" s="10"/>
      <c r="F953" s="5"/>
      <c r="G953" s="5"/>
      <c r="H953" s="12">
        <v>5.9059257089316325E-5</v>
      </c>
      <c r="I953" s="12">
        <v>1.9086455663561332E-4</v>
      </c>
      <c r="J953" s="12">
        <v>6.1154665810269471E-5</v>
      </c>
      <c r="K953" s="12">
        <v>2.5103406653617514E-4</v>
      </c>
      <c r="L953" s="6">
        <f>0</f>
        <v>0</v>
      </c>
      <c r="M953" s="6">
        <f t="shared" ref="M953" si="5134">SQRT(I953)</f>
        <v>1.3815373923119609E-2</v>
      </c>
      <c r="N953" s="6">
        <v>0.58297112120492567</v>
      </c>
      <c r="O953" s="6">
        <v>1.0000000000000002</v>
      </c>
      <c r="P953" s="1">
        <f t="shared" ref="P953" si="5135">P951</f>
        <v>0</v>
      </c>
      <c r="Q953" s="3">
        <f t="shared" ref="Q953" si="5136">SQRT(C$3 + C$4*K951 + C$5*Q951^2)</f>
        <v>1.2498742901204132E-2</v>
      </c>
      <c r="R953" s="12">
        <v>4.6163435140628159E-5</v>
      </c>
      <c r="S953" s="12">
        <v>1.5621857411040073E-4</v>
      </c>
    </row>
    <row r="954" spans="1:20" x14ac:dyDescent="0.25">
      <c r="A954" s="13">
        <f t="shared" ref="A954" si="5137">A952+1</f>
        <v>470</v>
      </c>
      <c r="B954" s="10" cm="1">
        <f t="array" ref="B954">INDEX(DCC_results!B$17:B$1274,$A954)</f>
        <v>1.1466118788989732E-3</v>
      </c>
      <c r="C954" s="10" cm="1">
        <f t="array" ref="C954">INDEX(DCC_results!C$17:C$1274,$A954)</f>
        <v>8.9423212745547431E-3</v>
      </c>
      <c r="D954" s="10">
        <f t="shared" ref="D954" si="5138">B954-B$2</f>
        <v>4.0045694186326489E-4</v>
      </c>
      <c r="E954" s="10">
        <f t="shared" ref="E954" si="5139">C954-C$2</f>
        <v>7.339347394262884E-3</v>
      </c>
      <c r="F954" s="5">
        <f t="shared" ref="F954" si="5140">D954^2</f>
        <v>1.603657622864783E-7</v>
      </c>
      <c r="G954" s="5">
        <f t="shared" ref="G954" si="5141">E954^2</f>
        <v>5.3866020173673383E-5</v>
      </c>
      <c r="H954" s="12">
        <f t="array" ref="H954:I955">(1-B$11-B$12)*F$4:G$5 + B$11*J952:K953 + B$12*H952:I953</f>
        <v>5.3401854678528612E-5</v>
      </c>
      <c r="I954" s="12">
        <v>6.3107494636524872E-5</v>
      </c>
      <c r="J954" s="12">
        <f t="array" ref="J954:K955">MMULT(TRANSPOSE(D952:E952),D952:E952)</f>
        <v>1.7404621513924119E-4</v>
      </c>
      <c r="K954" s="12">
        <v>-7.2727151255012948E-6</v>
      </c>
      <c r="L954" s="6">
        <f t="shared" ref="L954" si="5142">SQRT(H954)</f>
        <v>7.3076572633456625E-3</v>
      </c>
      <c r="M954" s="6">
        <f>0</f>
        <v>0</v>
      </c>
      <c r="N954" s="6">
        <f t="array" ref="N954:O955">MMULT(MMULT(MINVERSE(L954:M955),H954:I955),MINVERSE(L954:M955))</f>
        <v>1</v>
      </c>
      <c r="O954" s="6">
        <v>0.59860821790096952</v>
      </c>
      <c r="P954" s="3">
        <f t="shared" ref="P954" si="5143">SQRT(B$3 + B$4*J952 + B$5*P952^2)</f>
        <v>6.2314649405574209E-3</v>
      </c>
      <c r="Q954" s="1">
        <f t="shared" ref="Q954" si="5144">Q952</f>
        <v>0</v>
      </c>
      <c r="R954" s="12">
        <f t="array" ref="R954:S955">MMULT(MMULT(P954:Q955,N954:O955),P954:Q955)</f>
        <v>3.8831155305396305E-5</v>
      </c>
      <c r="S954" s="12">
        <v>4.9365973437920127E-5</v>
      </c>
      <c r="T954" s="4" cm="1">
        <f t="array" ref="T954">-1/2*(IFERROR(2*LN(2*PI()) + LN(MDETERM(R954:S955)) + MMULT(MMULT(D954:E954,MINVERSE(R954:S955)),TRANSPOSE(D954:E954)),1000000000))</f>
        <v>7.5774417133737089</v>
      </c>
    </row>
    <row r="955" spans="1:20" x14ac:dyDescent="0.25">
      <c r="A955" s="9"/>
      <c r="B955" s="10"/>
      <c r="C955" s="10"/>
      <c r="D955" s="10"/>
      <c r="E955" s="10"/>
      <c r="F955" s="5"/>
      <c r="G955" s="5"/>
      <c r="H955" s="12">
        <v>6.3107494636524872E-5</v>
      </c>
      <c r="I955" s="12">
        <v>2.081230530491647E-4</v>
      </c>
      <c r="J955" s="12">
        <v>-7.2727151255012948E-6</v>
      </c>
      <c r="K955" s="12">
        <v>3.038985091079408E-7</v>
      </c>
      <c r="L955" s="6">
        <f>0</f>
        <v>0</v>
      </c>
      <c r="M955" s="6">
        <f t="shared" ref="M955" si="5145">SQRT(I955)</f>
        <v>1.4426470567992877E-2</v>
      </c>
      <c r="N955" s="6">
        <v>0.59860821790096952</v>
      </c>
      <c r="O955" s="6">
        <v>0.99999999999999967</v>
      </c>
      <c r="P955" s="1">
        <f t="shared" ref="P955" si="5146">P953</f>
        <v>0</v>
      </c>
      <c r="Q955" s="3">
        <f t="shared" ref="Q955" si="5147">SQRT(C$3 + C$4*K953 + C$5*Q953^2)</f>
        <v>1.3234114097290087E-2</v>
      </c>
      <c r="R955" s="12">
        <v>4.9365973437920127E-5</v>
      </c>
      <c r="S955" s="12">
        <v>1.7514177594009215E-4</v>
      </c>
    </row>
    <row r="956" spans="1:20" x14ac:dyDescent="0.25">
      <c r="A956" s="13">
        <f t="shared" ref="A956" si="5148">A954+1</f>
        <v>471</v>
      </c>
      <c r="B956" s="10" cm="1">
        <f t="array" ref="B956">INDEX(DCC_results!B$17:B$1274,$A956)</f>
        <v>-3.0993184304264343E-3</v>
      </c>
      <c r="C956" s="10" cm="1">
        <f t="array" ref="C956">INDEX(DCC_results!C$17:C$1274,$A956)</f>
        <v>-3.0679394262124182E-3</v>
      </c>
      <c r="D956" s="10">
        <f t="shared" ref="D956" si="5149">B956-B$2</f>
        <v>-3.8454733674621426E-3</v>
      </c>
      <c r="E956" s="10">
        <f t="shared" ref="E956" si="5150">C956-C$2</f>
        <v>-4.6709133065042773E-3</v>
      </c>
      <c r="F956" s="5">
        <f t="shared" ref="F956" si="5151">D956^2</f>
        <v>1.478766541986063E-5</v>
      </c>
      <c r="G956" s="5">
        <f t="shared" ref="G956" si="5152">E956^2</f>
        <v>2.1817431116878722E-5</v>
      </c>
      <c r="H956" s="12">
        <f t="array" ref="H956:I957">(1-B$11-B$12)*F$4:G$5 + B$11*J954:K955 + B$12*H954:I955</f>
        <v>6.5410290262538355E-5</v>
      </c>
      <c r="I956" s="12">
        <v>6.0578751746872381E-5</v>
      </c>
      <c r="J956" s="12">
        <f t="array" ref="J956:K957">MMULT(TRANSPOSE(D954:E954),D954:E954)</f>
        <v>1.603657622864783E-7</v>
      </c>
      <c r="K956" s="12">
        <v>2.9390926127786366E-6</v>
      </c>
      <c r="L956" s="6">
        <f t="shared" ref="L956" si="5153">SQRT(H956)</f>
        <v>8.0876628430306338E-3</v>
      </c>
      <c r="M956" s="6">
        <f>0</f>
        <v>0</v>
      </c>
      <c r="N956" s="6">
        <f t="array" ref="N956:O957">MMULT(MMULT(MINVERSE(L956:M957),H956:I957),MINVERSE(L956:M957))</f>
        <v>1</v>
      </c>
      <c r="O956" s="6">
        <v>0.52898106491894303</v>
      </c>
      <c r="P956" s="3">
        <f t="shared" ref="P956" si="5154">SQRT(B$3 + B$4*J954 + B$5*P954^2)</f>
        <v>7.9180342097469915E-3</v>
      </c>
      <c r="Q956" s="1">
        <f t="shared" ref="Q956" si="5155">Q954</f>
        <v>0</v>
      </c>
      <c r="R956" s="12">
        <f t="array" ref="R956:S957">MMULT(MMULT(P956:Q957,N956:O957),P956:Q957)</f>
        <v>6.2695265746723667E-5</v>
      </c>
      <c r="S956" s="12">
        <v>5.3999182800144151E-5</v>
      </c>
      <c r="T956" s="4" cm="1">
        <f t="array" ref="T956">-1/2*(IFERROR(2*LN(2*PI()) + LN(MDETERM(R956:S957)) + MMULT(MMULT(D956:E956,MINVERSE(R956:S957)),TRANSPOSE(D956:E956)),1000000000))</f>
        <v>7.3903442790096188</v>
      </c>
    </row>
    <row r="957" spans="1:20" x14ac:dyDescent="0.25">
      <c r="A957" s="9"/>
      <c r="B957" s="10"/>
      <c r="C957" s="10"/>
      <c r="D957" s="10"/>
      <c r="E957" s="10"/>
      <c r="F957" s="5"/>
      <c r="G957" s="5"/>
      <c r="H957" s="12">
        <v>6.0578751746872381E-5</v>
      </c>
      <c r="I957" s="12">
        <v>2.0049996955220526E-4</v>
      </c>
      <c r="J957" s="12">
        <v>2.9390926127786366E-6</v>
      </c>
      <c r="K957" s="12">
        <v>5.3866020173673383E-5</v>
      </c>
      <c r="L957" s="6">
        <f>0</f>
        <v>0</v>
      </c>
      <c r="M957" s="6">
        <f t="shared" ref="M957" si="5156">SQRT(I957)</f>
        <v>1.4159801183357246E-2</v>
      </c>
      <c r="N957" s="6">
        <v>0.52898106491894303</v>
      </c>
      <c r="O957" s="6">
        <v>1</v>
      </c>
      <c r="P957" s="1">
        <f t="shared" ref="P957" si="5157">P955</f>
        <v>0</v>
      </c>
      <c r="Q957" s="3">
        <f t="shared" ref="Q957" si="5158">SQRT(C$3 + C$4*K955 + C$5*Q955^2)</f>
        <v>1.2892278751985077E-2</v>
      </c>
      <c r="R957" s="12">
        <v>5.3999182800144151E-5</v>
      </c>
      <c r="S957" s="12">
        <v>1.6621085141888588E-4</v>
      </c>
    </row>
    <row r="958" spans="1:20" x14ac:dyDescent="0.25">
      <c r="A958" s="13">
        <f t="shared" ref="A958" si="5159">A956+1</f>
        <v>472</v>
      </c>
      <c r="B958" s="10" cm="1">
        <f t="array" ref="B958">INDEX(DCC_results!B$17:B$1274,$A958)</f>
        <v>2.0163653841631657E-4</v>
      </c>
      <c r="C958" s="10" cm="1">
        <f t="array" ref="C958">INDEX(DCC_results!C$17:C$1274,$A958)</f>
        <v>5.5564368077813953E-3</v>
      </c>
      <c r="D958" s="10">
        <f t="shared" ref="D958" si="5160">B958-B$2</f>
        <v>-5.4451839861939175E-4</v>
      </c>
      <c r="E958" s="10">
        <f t="shared" ref="E958" si="5161">C958-C$2</f>
        <v>3.9534629274895362E-3</v>
      </c>
      <c r="F958" s="5">
        <f t="shared" ref="F958" si="5162">D958^2</f>
        <v>2.9650028643502682E-7</v>
      </c>
      <c r="G958" s="5">
        <f t="shared" ref="G958" si="5163">E958^2</f>
        <v>1.5629869119034132E-5</v>
      </c>
      <c r="H958" s="12">
        <f t="array" ref="H958:I959">(1-B$11-B$12)*F$4:G$5 + B$11*J956:K957 + B$12*H956:I957</f>
        <v>6.0150207723219408E-5</v>
      </c>
      <c r="I958" s="12">
        <v>5.965243101182007E-5</v>
      </c>
      <c r="J958" s="12">
        <f t="array" ref="J958:K959">MMULT(TRANSPOSE(D956:E956),D956:E956)</f>
        <v>1.478766541986063E-5</v>
      </c>
      <c r="K958" s="12">
        <v>1.7961872721886735E-5</v>
      </c>
      <c r="L958" s="6">
        <f t="shared" ref="L958" si="5164">SQRT(H958)</f>
        <v>7.7556564985318561E-3</v>
      </c>
      <c r="M958" s="6">
        <f>0</f>
        <v>0</v>
      </c>
      <c r="N958" s="6">
        <f t="array" ref="N958:O959">MMULT(MMULT(MINVERSE(L958:M959),H958:I959),MINVERSE(L958:M959))</f>
        <v>1</v>
      </c>
      <c r="O958" s="6">
        <v>0.54460221279880205</v>
      </c>
      <c r="P958" s="3">
        <f t="shared" ref="P958" si="5165">SQRT(B$3 + B$4*J956 + B$5*P956^2)</f>
        <v>7.2890721294944713E-3</v>
      </c>
      <c r="Q958" s="1">
        <f t="shared" ref="Q958" si="5166">Q956</f>
        <v>0</v>
      </c>
      <c r="R958" s="12">
        <f t="array" ref="R958:S959">MMULT(MMULT(P958:Q959,N958:O959),P958:Q959)</f>
        <v>5.3130572508973064E-5</v>
      </c>
      <c r="S958" s="12">
        <v>5.087620755159318E-5</v>
      </c>
      <c r="T958" s="4" cm="1">
        <f t="array" ref="T958">-1/2*(IFERROR(2*LN(2*PI()) + LN(MDETERM(R958:S959)) + MMULT(MMULT(D958:E958,MINVERSE(R958:S959)),TRANSPOSE(D958:E958)),1000000000))</f>
        <v>7.5270009956560182</v>
      </c>
    </row>
    <row r="959" spans="1:20" x14ac:dyDescent="0.25">
      <c r="A959" s="9"/>
      <c r="B959" s="10"/>
      <c r="C959" s="10"/>
      <c r="D959" s="10"/>
      <c r="E959" s="10"/>
      <c r="F959" s="5"/>
      <c r="G959" s="5"/>
      <c r="H959" s="12">
        <v>5.965243101182007E-5</v>
      </c>
      <c r="I959" s="12">
        <v>1.9946208735796152E-4</v>
      </c>
      <c r="J959" s="12">
        <v>1.7961872721886735E-5</v>
      </c>
      <c r="K959" s="12">
        <v>2.1817431116878722E-5</v>
      </c>
      <c r="L959" s="6">
        <f>0</f>
        <v>0</v>
      </c>
      <c r="M959" s="6">
        <f t="shared" ref="M959" si="5167">SQRT(I959)</f>
        <v>1.4123104735077253E-2</v>
      </c>
      <c r="N959" s="6">
        <v>0.54460221279880205</v>
      </c>
      <c r="O959" s="6">
        <v>0.99999999999999989</v>
      </c>
      <c r="P959" s="1">
        <f t="shared" ref="P959" si="5168">P957</f>
        <v>0</v>
      </c>
      <c r="Q959" s="3">
        <f t="shared" ref="Q959" si="5169">SQRT(C$3 + C$4*K957 + C$5*Q957^2)</f>
        <v>1.2816312283396941E-2</v>
      </c>
      <c r="R959" s="12">
        <v>5.0876207551593186E-5</v>
      </c>
      <c r="S959" s="12">
        <v>1.642578605455513E-4</v>
      </c>
    </row>
    <row r="960" spans="1:20" x14ac:dyDescent="0.25">
      <c r="A960" s="13">
        <f t="shared" ref="A960" si="5170">A958+1</f>
        <v>473</v>
      </c>
      <c r="B960" s="10" cm="1">
        <f t="array" ref="B960">INDEX(DCC_results!B$17:B$1274,$A960)</f>
        <v>-3.0380031692749387E-3</v>
      </c>
      <c r="C960" s="10" cm="1">
        <f t="array" ref="C960">INDEX(DCC_results!C$17:C$1274,$A960)</f>
        <v>-6.8003062756205601E-4</v>
      </c>
      <c r="D960" s="10">
        <f t="shared" ref="D960" si="5171">B960-B$2</f>
        <v>-3.7841581063106471E-3</v>
      </c>
      <c r="E960" s="10">
        <f t="shared" ref="E960" si="5172">C960-C$2</f>
        <v>-2.2830045078539155E-3</v>
      </c>
      <c r="F960" s="5">
        <f t="shared" ref="F960" si="5173">D960^2</f>
        <v>1.4319852573556582E-5</v>
      </c>
      <c r="G960" s="5">
        <f t="shared" ref="G960" si="5174">E960^2</f>
        <v>5.2121095828812995E-6</v>
      </c>
      <c r="H960" s="12">
        <f t="array" ref="H960:I961">(1-B$11-B$12)*F$4:G$5 + B$11*J958:K959 + B$12*H958:I959</f>
        <v>5.771383933196532E-5</v>
      </c>
      <c r="I960" s="12">
        <v>6.0182159296329966E-5</v>
      </c>
      <c r="J960" s="12">
        <f t="array" ref="J960:K961">MMULT(TRANSPOSE(D958:E958),D958:E958)</f>
        <v>2.9650028643502682E-7</v>
      </c>
      <c r="K960" s="12">
        <v>-2.1527333022777345E-6</v>
      </c>
      <c r="L960" s="6">
        <f t="shared" ref="L960" si="5175">SQRT(H960)</f>
        <v>7.5969625069474524E-3</v>
      </c>
      <c r="M960" s="6">
        <f>0</f>
        <v>0</v>
      </c>
      <c r="N960" s="6">
        <f t="array" ref="N960:O961">MMULT(MMULT(MINVERSE(L960:M961),H960:I961),MINVERSE(L960:M961))</f>
        <v>1</v>
      </c>
      <c r="O960" s="6">
        <v>0.56542931996320855</v>
      </c>
      <c r="P960" s="3">
        <f t="shared" ref="P960" si="5176">SQRT(B$3 + B$4*J958 + B$5*P958^2)</f>
        <v>6.9551386690560766E-3</v>
      </c>
      <c r="Q960" s="1">
        <f t="shared" ref="Q960" si="5177">Q958</f>
        <v>0</v>
      </c>
      <c r="R960" s="12">
        <f t="array" ref="R960:S961">MMULT(MMULT(P960:Q961,N960:O961),P960:Q961)</f>
        <v>4.837395390579913E-5</v>
      </c>
      <c r="S960" s="12">
        <v>4.9692056345227649E-5</v>
      </c>
      <c r="T960" s="4" cm="1">
        <f t="array" ref="T960">-1/2*(IFERROR(2*LN(2*PI()) + LN(MDETERM(R960:S961)) + MMULT(MMULT(D960:E960,MINVERSE(R960:S961)),TRANSPOSE(D960:E960)),1000000000))</f>
        <v>7.5343773059824493</v>
      </c>
    </row>
    <row r="961" spans="1:20" x14ac:dyDescent="0.25">
      <c r="A961" s="9"/>
      <c r="B961" s="10"/>
      <c r="C961" s="10"/>
      <c r="D961" s="10"/>
      <c r="E961" s="10"/>
      <c r="F961" s="5"/>
      <c r="G961" s="5"/>
      <c r="H961" s="12">
        <v>6.0182159296329966E-5</v>
      </c>
      <c r="I961" s="12">
        <v>1.9629033494527432E-4</v>
      </c>
      <c r="J961" s="12">
        <v>-2.1527333022777345E-6</v>
      </c>
      <c r="K961" s="12">
        <v>1.5629869119034132E-5</v>
      </c>
      <c r="L961" s="6">
        <f>0</f>
        <v>0</v>
      </c>
      <c r="M961" s="6">
        <f t="shared" ref="M961" si="5178">SQRT(I961)</f>
        <v>1.4010365268088992E-2</v>
      </c>
      <c r="N961" s="6">
        <v>0.56542931996320855</v>
      </c>
      <c r="O961" s="6">
        <v>0.99999999999999989</v>
      </c>
      <c r="P961" s="1">
        <f t="shared" ref="P961" si="5179">P959</f>
        <v>0</v>
      </c>
      <c r="Q961" s="3">
        <f t="shared" ref="Q961" si="5180">SQRT(C$3 + C$4*K959 + C$5*Q959^2)</f>
        <v>1.2635803134236625E-2</v>
      </c>
      <c r="R961" s="12">
        <v>4.9692056345227649E-5</v>
      </c>
      <c r="S961" s="12">
        <v>1.5966352084718409E-4</v>
      </c>
    </row>
    <row r="962" spans="1:20" x14ac:dyDescent="0.25">
      <c r="A962" s="13">
        <f t="shared" ref="A962" si="5181">A960+1</f>
        <v>474</v>
      </c>
      <c r="B962" s="10" cm="1">
        <f t="array" ref="B962">INDEX(DCC_results!B$17:B$1274,$A962)</f>
        <v>6.1603573947801582E-3</v>
      </c>
      <c r="C962" s="10" cm="1">
        <f t="array" ref="C962">INDEX(DCC_results!C$17:C$1274,$A962)</f>
        <v>-6.8059546812093696E-4</v>
      </c>
      <c r="D962" s="10">
        <f t="shared" ref="D962" si="5182">B962-B$2</f>
        <v>5.4142024577444499E-3</v>
      </c>
      <c r="E962" s="10">
        <f t="shared" ref="E962" si="5183">C962-C$2</f>
        <v>-2.2835693484127965E-3</v>
      </c>
      <c r="F962" s="5">
        <f t="shared" ref="F962" si="5184">D962^2</f>
        <v>2.9313588253446041E-5</v>
      </c>
      <c r="G962" s="5">
        <f t="shared" ref="G962" si="5185">E962^2</f>
        <v>5.2146889690104443E-6</v>
      </c>
      <c r="H962" s="12">
        <f t="array" ref="H962:I963">(1-B$11-B$12)*F$4:G$5 + B$11*J960:K961 + B$12*H960:I961</f>
        <v>5.4947220347400944E-5</v>
      </c>
      <c r="I962" s="12">
        <v>5.8991560882113999E-5</v>
      </c>
      <c r="J962" s="12">
        <f t="array" ref="J962:K963">MMULT(TRANSPOSE(D960:E960),D960:E960)</f>
        <v>1.4319852573556582E-5</v>
      </c>
      <c r="K962" s="12">
        <v>8.6392500151391439E-6</v>
      </c>
      <c r="L962" s="6">
        <f t="shared" ref="L962" si="5186">SQRT(H962)</f>
        <v>7.4126392295457725E-3</v>
      </c>
      <c r="M962" s="6">
        <f>0</f>
        <v>0</v>
      </c>
      <c r="N962" s="6">
        <f t="array" ref="N962:O963">MMULT(MMULT(MINVERSE(L962:M963),H962:I963),MINVERSE(L962:M963))</f>
        <v>0.99999999999999978</v>
      </c>
      <c r="O962" s="6">
        <v>0.57186198234693708</v>
      </c>
      <c r="P962" s="3">
        <f t="shared" ref="P962" si="5187">SQRT(B$3 + B$4*J960 + B$5*P960^2)</f>
        <v>6.5278696186770379E-3</v>
      </c>
      <c r="Q962" s="1">
        <f t="shared" ref="Q962" si="5188">Q960</f>
        <v>0</v>
      </c>
      <c r="R962" s="12">
        <f t="array" ref="R962:S963">MMULT(MMULT(P962:Q963,N962:O963),P962:Q963)</f>
        <v>4.2613081758446686E-5</v>
      </c>
      <c r="S962" s="12">
        <v>4.6542757222655377E-5</v>
      </c>
      <c r="T962" s="4" cm="1">
        <f t="array" ref="T962">-1/2*(IFERROR(2*LN(2*PI()) + LN(MDETERM(R962:S963)) + MMULT(MMULT(D962:E962,MINVERSE(R962:S963)),TRANSPOSE(D962:E962)),1000000000))</f>
        <v>7.1113276208452172</v>
      </c>
    </row>
    <row r="963" spans="1:20" x14ac:dyDescent="0.25">
      <c r="A963" s="9"/>
      <c r="B963" s="10"/>
      <c r="C963" s="10"/>
      <c r="D963" s="10"/>
      <c r="E963" s="10"/>
      <c r="F963" s="5"/>
      <c r="G963" s="5"/>
      <c r="H963" s="12">
        <v>5.8991560882113999E-5</v>
      </c>
      <c r="I963" s="12">
        <v>1.9366520363079724E-4</v>
      </c>
      <c r="J963" s="12">
        <v>8.6392500151391439E-6</v>
      </c>
      <c r="K963" s="12">
        <v>5.2121095828812995E-6</v>
      </c>
      <c r="L963" s="6">
        <f>0</f>
        <v>0</v>
      </c>
      <c r="M963" s="6">
        <f t="shared" ref="M963" si="5189">SQRT(I963)</f>
        <v>1.3916364598227414E-2</v>
      </c>
      <c r="N963" s="6">
        <v>0.57186198234693708</v>
      </c>
      <c r="O963" s="6">
        <v>0.99999999999999989</v>
      </c>
      <c r="P963" s="1">
        <f t="shared" ref="P963" si="5190">P961</f>
        <v>0</v>
      </c>
      <c r="Q963" s="3">
        <f t="shared" ref="Q963" si="5191">SQRT(C$3 + C$4*K961 + C$5*Q961^2)</f>
        <v>1.2467788043928278E-2</v>
      </c>
      <c r="R963" s="12">
        <v>4.6542757222655377E-5</v>
      </c>
      <c r="S963" s="12">
        <v>1.554457387083209E-4</v>
      </c>
    </row>
    <row r="964" spans="1:20" x14ac:dyDescent="0.25">
      <c r="A964" s="13">
        <f t="shared" ref="A964" si="5192">A962+1</f>
        <v>475</v>
      </c>
      <c r="B964" s="10" cm="1">
        <f t="array" ref="B964">INDEX(DCC_results!B$17:B$1274,$A964)</f>
        <v>2.1919985043934442E-3</v>
      </c>
      <c r="C964" s="10" cm="1">
        <f t="array" ref="C964">INDEX(DCC_results!C$17:C$1274,$A964)</f>
        <v>-2.9794500723588913E-3</v>
      </c>
      <c r="D964" s="10">
        <f t="shared" ref="D964" si="5193">B964-B$2</f>
        <v>1.4458435673577359E-3</v>
      </c>
      <c r="E964" s="10">
        <f t="shared" ref="E964" si="5194">C964-C$2</f>
        <v>-4.5824239526507504E-3</v>
      </c>
      <c r="F964" s="5">
        <f t="shared" ref="F964" si="5195">D964^2</f>
        <v>2.0904636212697438E-6</v>
      </c>
      <c r="G964" s="5">
        <f t="shared" ref="G964" si="5196">E964^2</f>
        <v>2.0998609281827327E-5</v>
      </c>
      <c r="H964" s="12">
        <f t="array" ref="H964:I965">(1-B$11-B$12)*F$4:G$5 + B$11*J962:K963 + B$12*H962:I963</f>
        <v>5.4153369008789936E-5</v>
      </c>
      <c r="I964" s="12">
        <v>5.9016372434915595E-5</v>
      </c>
      <c r="J964" s="12">
        <f t="array" ref="J964:K965">MMULT(TRANSPOSE(D962:E962),D962:E962)</f>
        <v>2.9313588253446041E-5</v>
      </c>
      <c r="K964" s="12">
        <v>-1.2363706778606454E-5</v>
      </c>
      <c r="L964" s="6">
        <f t="shared" ref="L964" si="5197">SQRT(H964)</f>
        <v>7.358897268530791E-3</v>
      </c>
      <c r="M964" s="6">
        <f>0</f>
        <v>0</v>
      </c>
      <c r="N964" s="6">
        <f t="array" ref="N964:O965">MMULT(MMULT(MINVERSE(L964:M965),H964:I965),MINVERSE(L964:M965))</f>
        <v>1</v>
      </c>
      <c r="O964" s="6">
        <v>0.58015901878253529</v>
      </c>
      <c r="P964" s="3">
        <f t="shared" ref="P964" si="5198">SQRT(B$3 + B$4*J962 + B$5*P962^2)</f>
        <v>6.3687827927025042E-3</v>
      </c>
      <c r="Q964" s="1">
        <f t="shared" ref="Q964" si="5199">Q962</f>
        <v>0</v>
      </c>
      <c r="R964" s="12">
        <f t="array" ref="R964:S965">MMULT(MMULT(P964:Q965,N964:O965),P964:Q965)</f>
        <v>4.0561394260623511E-5</v>
      </c>
      <c r="S964" s="12">
        <v>4.5422192312088021E-5</v>
      </c>
      <c r="T964" s="4" cm="1">
        <f t="array" ref="T964">-1/2*(IFERROR(2*LN(2*PI()) + LN(MDETERM(R964:S965)) + MMULT(MMULT(D964:E964,MINVERSE(R964:S965)),TRANSPOSE(D964:E964)),1000000000))</f>
        <v>7.6047852342944049</v>
      </c>
    </row>
    <row r="965" spans="1:20" x14ac:dyDescent="0.25">
      <c r="A965" s="9"/>
      <c r="B965" s="10"/>
      <c r="C965" s="10"/>
      <c r="D965" s="10"/>
      <c r="E965" s="10"/>
      <c r="F965" s="5"/>
      <c r="G965" s="5"/>
      <c r="H965" s="12">
        <v>5.9016372434915595E-5</v>
      </c>
      <c r="I965" s="12">
        <v>1.9108449382663521E-4</v>
      </c>
      <c r="J965" s="12">
        <v>-1.2363706778606454E-5</v>
      </c>
      <c r="K965" s="12">
        <v>5.2146889690104443E-6</v>
      </c>
      <c r="L965" s="6">
        <f>0</f>
        <v>0</v>
      </c>
      <c r="M965" s="6">
        <f t="shared" ref="M965" si="5200">SQRT(I965)</f>
        <v>1.3823331502450312E-2</v>
      </c>
      <c r="N965" s="6">
        <v>0.58015901878253529</v>
      </c>
      <c r="O965" s="6">
        <v>0.99999999999999989</v>
      </c>
      <c r="P965" s="1">
        <f t="shared" ref="P965" si="5201">P963</f>
        <v>0</v>
      </c>
      <c r="Q965" s="3">
        <f t="shared" ref="Q965" si="5202">SQRT(C$3 + C$4*K963 + C$5*Q963^2)</f>
        <v>1.2293190347568988E-2</v>
      </c>
      <c r="R965" s="12">
        <v>4.5422192312088021E-5</v>
      </c>
      <c r="S965" s="12">
        <v>1.5112252892156332E-4</v>
      </c>
    </row>
    <row r="966" spans="1:20" x14ac:dyDescent="0.25">
      <c r="A966" s="13">
        <f t="shared" ref="A966" si="5203">A964+1</f>
        <v>476</v>
      </c>
      <c r="B966" s="10" cm="1">
        <f t="array" ref="B966">INDEX(DCC_results!B$17:B$1274,$A966)</f>
        <v>-1.3757467506726462E-3</v>
      </c>
      <c r="C966" s="10" cm="1">
        <f t="array" ref="C966">INDEX(DCC_results!C$17:C$1274,$A966)</f>
        <v>-5.1236337047932956E-4</v>
      </c>
      <c r="D966" s="10">
        <f t="shared" ref="D966" si="5204">B966-B$2</f>
        <v>-2.1219016877083545E-3</v>
      </c>
      <c r="E966" s="10">
        <f t="shared" ref="E966" si="5205">C966-C$2</f>
        <v>-2.1153372507711891E-3</v>
      </c>
      <c r="F966" s="5">
        <f t="shared" ref="F966" si="5206">D966^2</f>
        <v>4.5024667722995632E-6</v>
      </c>
      <c r="G966" s="5">
        <f t="shared" ref="G966" si="5207">E966^2</f>
        <v>4.4746516845002121E-6</v>
      </c>
      <c r="H966" s="12">
        <f t="array" ref="H966:I967">(1-B$11-B$12)*F$4:G$5 + B$11*J964:K965 + B$12*H964:I965</f>
        <v>5.4770593012110357E-5</v>
      </c>
      <c r="I966" s="12">
        <v>5.7415320406377121E-5</v>
      </c>
      <c r="J966" s="12">
        <f t="array" ref="J966:K967">MMULT(TRANSPOSE(D964:E964),D964:E964)</f>
        <v>2.0904636212697438E-6</v>
      </c>
      <c r="K966" s="12">
        <v>-6.6254681948460978E-6</v>
      </c>
      <c r="L966" s="6">
        <f t="shared" ref="L966" si="5208">SQRT(H966)</f>
        <v>7.4007157094506983E-3</v>
      </c>
      <c r="M966" s="6">
        <f>0</f>
        <v>0</v>
      </c>
      <c r="N966" s="6">
        <f t="array" ref="N966:O967">MMULT(MMULT(MINVERSE(L966:M967),H966:I967),MINVERSE(L966:M967))</f>
        <v>0.99999999999999989</v>
      </c>
      <c r="O966" s="6">
        <v>0.56381527412826149</v>
      </c>
      <c r="P966" s="3">
        <f t="shared" ref="P966" si="5209">SQRT(B$3 + B$4*J964 + B$5*P964^2)</f>
        <v>6.4335517910586457E-3</v>
      </c>
      <c r="Q966" s="1">
        <f t="shared" ref="Q966" si="5210">Q964</f>
        <v>0</v>
      </c>
      <c r="R966" s="12">
        <f t="array" ref="R966:S967">MMULT(MMULT(P966:Q967,N966:O967),P966:Q967)</f>
        <v>4.1390588648233905E-5</v>
      </c>
      <c r="S966" s="12">
        <v>4.4084930701993033E-5</v>
      </c>
      <c r="T966" s="4" cm="1">
        <f t="array" ref="T966">-1/2*(IFERROR(2*LN(2*PI()) + LN(MDETERM(R966:S967)) + MMULT(MMULT(D966:E966,MINVERSE(R966:S967)),TRANSPOSE(D966:E966)),1000000000))</f>
        <v>7.7552734483914261</v>
      </c>
    </row>
    <row r="967" spans="1:20" x14ac:dyDescent="0.25">
      <c r="A967" s="9"/>
      <c r="B967" s="10"/>
      <c r="C967" s="10"/>
      <c r="D967" s="10"/>
      <c r="E967" s="10"/>
      <c r="F967" s="5"/>
      <c r="G967" s="5"/>
      <c r="H967" s="12">
        <v>5.7415320406377121E-5</v>
      </c>
      <c r="I967" s="12">
        <v>1.8933655390870294E-4</v>
      </c>
      <c r="J967" s="12">
        <v>-6.6254681948460978E-6</v>
      </c>
      <c r="K967" s="12">
        <v>2.0998609281827327E-5</v>
      </c>
      <c r="L967" s="6">
        <f>0</f>
        <v>0</v>
      </c>
      <c r="M967" s="6">
        <f t="shared" ref="M967" si="5211">SQRT(I967)</f>
        <v>1.3759961987909086E-2</v>
      </c>
      <c r="N967" s="6">
        <v>0.56381527412826149</v>
      </c>
      <c r="O967" s="6">
        <v>0.99999999999999978</v>
      </c>
      <c r="P967" s="1">
        <f t="shared" ref="P967" si="5212">P965</f>
        <v>0</v>
      </c>
      <c r="Q967" s="3">
        <f t="shared" ref="Q967" si="5213">SQRT(C$3 + C$4*K965 + C$5*Q965^2)</f>
        <v>1.2153532424626863E-2</v>
      </c>
      <c r="R967" s="12">
        <v>4.408493070199304E-5</v>
      </c>
      <c r="S967" s="12">
        <v>1.4770835039645648E-4</v>
      </c>
    </row>
    <row r="968" spans="1:20" x14ac:dyDescent="0.25">
      <c r="A968" s="13">
        <f t="shared" ref="A968" si="5214">A966+1</f>
        <v>477</v>
      </c>
      <c r="B968" s="10" cm="1">
        <f t="array" ref="B968">INDEX(DCC_results!B$17:B$1274,$A968)</f>
        <v>-8.4059514136147762E-5</v>
      </c>
      <c r="C968" s="10" cm="1">
        <f t="array" ref="C968">INDEX(DCC_results!C$17:C$1274,$A968)</f>
        <v>-3.9295747114155288E-3</v>
      </c>
      <c r="D968" s="10">
        <f t="shared" ref="D968" si="5215">B968-B$2</f>
        <v>-8.3021445117185608E-4</v>
      </c>
      <c r="E968" s="10">
        <f t="shared" ref="E968" si="5216">C968-C$2</f>
        <v>-5.5325485917073879E-3</v>
      </c>
      <c r="F968" s="5">
        <f t="shared" ref="F968" si="5217">D968^2</f>
        <v>6.8925603493458617E-7</v>
      </c>
      <c r="G968" s="5">
        <f t="shared" ref="G968" si="5218">E968^2</f>
        <v>3.0609093919603402E-5</v>
      </c>
      <c r="H968" s="12">
        <f t="array" ref="H968:I969">(1-B$11-B$12)*F$4:G$5 + B$11*J966:K967 + B$12*H966:I967</f>
        <v>5.3091693415032361E-5</v>
      </c>
      <c r="I968" s="12">
        <v>5.6772805856619693E-5</v>
      </c>
      <c r="J968" s="12">
        <f t="array" ref="J968:K969">MMULT(TRANSPOSE(D966:E966),D966:E966)</f>
        <v>4.5024667722995632E-6</v>
      </c>
      <c r="K968" s="12">
        <v>4.4885376824837367E-6</v>
      </c>
      <c r="L968" s="6">
        <f t="shared" ref="L968" si="5219">SQRT(H968)</f>
        <v>7.2864046974507506E-3</v>
      </c>
      <c r="M968" s="6">
        <f>0</f>
        <v>0</v>
      </c>
      <c r="N968" s="6">
        <f t="array" ref="N968:O969">MMULT(MMULT(MINVERSE(L968:M969),H968:I969),MINVERSE(L968:M969))</f>
        <v>1</v>
      </c>
      <c r="O968" s="6">
        <v>0.56620455908354816</v>
      </c>
      <c r="P968" s="3">
        <f t="shared" ref="P968" si="5220">SQRT(B$3 + B$4*J966 + B$5*P966^2)</f>
        <v>6.1444312943264821E-3</v>
      </c>
      <c r="Q968" s="1">
        <f t="shared" ref="Q968" si="5221">Q966</f>
        <v>0</v>
      </c>
      <c r="R968" s="12">
        <f t="array" ref="R968:S969">MMULT(MMULT(P968:Q969,N968:O969),P968:Q969)</f>
        <v>3.7754035930698607E-5</v>
      </c>
      <c r="S968" s="12">
        <v>4.2111041803567908E-5</v>
      </c>
      <c r="T968" s="4" cm="1">
        <f t="array" ref="T968">-1/2*(IFERROR(2*LN(2*PI()) + LN(MDETERM(R968:S969)) + MMULT(MMULT(D968:E968,MINVERSE(R968:S969)),TRANSPOSE(D968:E968)),1000000000))</f>
        <v>7.7460726455471205</v>
      </c>
    </row>
    <row r="969" spans="1:20" x14ac:dyDescent="0.25">
      <c r="A969" s="9"/>
      <c r="B969" s="10"/>
      <c r="C969" s="10"/>
      <c r="D969" s="10"/>
      <c r="E969" s="10"/>
      <c r="F969" s="5"/>
      <c r="G969" s="5"/>
      <c r="H969" s="12">
        <v>5.6772805856619693E-5</v>
      </c>
      <c r="I969" s="12">
        <v>1.8936835892755828E-4</v>
      </c>
      <c r="J969" s="12">
        <v>4.4885376824837367E-6</v>
      </c>
      <c r="K969" s="12">
        <v>4.4746516845002121E-6</v>
      </c>
      <c r="L969" s="6">
        <f>0</f>
        <v>0</v>
      </c>
      <c r="M969" s="6">
        <f t="shared" ref="M969" si="5222">SQRT(I969)</f>
        <v>1.376111764819843E-2</v>
      </c>
      <c r="N969" s="6">
        <v>0.56620455908354816</v>
      </c>
      <c r="O969" s="6">
        <v>0.99999999999999989</v>
      </c>
      <c r="P969" s="1">
        <f t="shared" ref="P969" si="5223">P967</f>
        <v>0</v>
      </c>
      <c r="Q969" s="3">
        <f t="shared" ref="Q969" si="5224">SQRT(C$3 + C$4*K967 + C$5*Q967^2)</f>
        <v>1.2104334906231798E-2</v>
      </c>
      <c r="R969" s="12">
        <v>4.2111041803567908E-5</v>
      </c>
      <c r="S969" s="12">
        <v>1.4651492352222152E-4</v>
      </c>
    </row>
    <row r="970" spans="1:20" x14ac:dyDescent="0.25">
      <c r="A970" s="13">
        <f t="shared" ref="A970" si="5225">A968+1</f>
        <v>478</v>
      </c>
      <c r="B970" s="10" cm="1">
        <f t="array" ref="B970">INDEX(DCC_results!B$17:B$1274,$A970)</f>
        <v>4.7497618113545581E-3</v>
      </c>
      <c r="C970" s="10" cm="1">
        <f t="array" ref="C970">INDEX(DCC_results!C$17:C$1274,$A970)</f>
        <v>9.0051457975988125E-3</v>
      </c>
      <c r="D970" s="10">
        <f t="shared" ref="D970" si="5226">B970-B$2</f>
        <v>4.0036068743188498E-3</v>
      </c>
      <c r="E970" s="10">
        <f t="shared" ref="E970" si="5227">C970-C$2</f>
        <v>7.4021719173069534E-3</v>
      </c>
      <c r="F970" s="5">
        <f t="shared" ref="F970" si="5228">D970^2</f>
        <v>1.6028868004093152E-5</v>
      </c>
      <c r="G970" s="5">
        <f t="shared" ref="G970" si="5229">E970^2</f>
        <v>5.4792149093367697E-5</v>
      </c>
      <c r="H970" s="12">
        <f t="array" ref="H970:I971">(1-B$11-B$12)*F$4:G$5 + B$11*J968:K969 + B$12*H968:I969</f>
        <v>5.2140225835716717E-5</v>
      </c>
      <c r="I970" s="12">
        <v>5.7193687570587616E-5</v>
      </c>
      <c r="J970" s="12">
        <f t="array" ref="J970:K971">MMULT(TRANSPOSE(D968:E968),D968:E968)</f>
        <v>6.8925603493458617E-7</v>
      </c>
      <c r="K970" s="12">
        <v>4.5932017926459745E-6</v>
      </c>
      <c r="L970" s="6">
        <f t="shared" ref="L970" si="5230">SQRT(H970)</f>
        <v>7.220818917250087E-3</v>
      </c>
      <c r="M970" s="6">
        <f>0</f>
        <v>0</v>
      </c>
      <c r="N970" s="6">
        <f t="array" ref="N970:O971">MMULT(MMULT(MINVERSE(L970:M971),H970:I971),MINVERSE(L970:M971))</f>
        <v>1</v>
      </c>
      <c r="O970" s="6">
        <v>0.57749409960313003</v>
      </c>
      <c r="P970" s="3">
        <f t="shared" ref="P970" si="5231">SQRT(B$3 + B$4*J968 + B$5*P968^2)</f>
        <v>5.9543468073821049E-3</v>
      </c>
      <c r="Q970" s="1">
        <f t="shared" ref="Q970" si="5232">Q968</f>
        <v>0</v>
      </c>
      <c r="R970" s="12">
        <f t="array" ref="R970:S971">MMULT(MMULT(P970:Q971,N970:O971),P970:Q971)</f>
        <v>3.5454245902581463E-5</v>
      </c>
      <c r="S970" s="12">
        <v>4.1263035894820605E-5</v>
      </c>
      <c r="T970" s="4" cm="1">
        <f t="array" ref="T970">-1/2*(IFERROR(2*LN(2*PI()) + LN(MDETERM(R970:S971)) + MMULT(MMULT(D970:E970,MINVERSE(R970:S971)),TRANSPOSE(D970:E970)),1000000000))</f>
        <v>7.6462295341357454</v>
      </c>
    </row>
    <row r="971" spans="1:20" x14ac:dyDescent="0.25">
      <c r="A971" s="9"/>
      <c r="B971" s="10"/>
      <c r="C971" s="10"/>
      <c r="D971" s="10"/>
      <c r="E971" s="10"/>
      <c r="F971" s="5"/>
      <c r="G971" s="5"/>
      <c r="H971" s="12">
        <v>5.7193687570587616E-5</v>
      </c>
      <c r="I971" s="12">
        <v>1.8811706176205637E-4</v>
      </c>
      <c r="J971" s="12">
        <v>4.5932017926459745E-6</v>
      </c>
      <c r="K971" s="12">
        <v>3.0609093919603402E-5</v>
      </c>
      <c r="L971" s="6">
        <f>0</f>
        <v>0</v>
      </c>
      <c r="M971" s="6">
        <f t="shared" ref="M971" si="5233">SQRT(I971)</f>
        <v>1.371557733972786E-2</v>
      </c>
      <c r="N971" s="6">
        <v>0.57749409960312992</v>
      </c>
      <c r="O971" s="6">
        <v>1</v>
      </c>
      <c r="P971" s="1">
        <f t="shared" ref="P971" si="5234">P969</f>
        <v>0</v>
      </c>
      <c r="Q971" s="3">
        <f t="shared" ref="Q971" si="5235">SQRT(C$3 + C$4*K969 + C$5*Q969^2)</f>
        <v>1.1999951758210014E-2</v>
      </c>
      <c r="R971" s="12">
        <v>4.1263035894820598E-5</v>
      </c>
      <c r="S971" s="12">
        <v>1.4399884219936759E-4</v>
      </c>
    </row>
    <row r="972" spans="1:20" x14ac:dyDescent="0.25">
      <c r="A972" s="13">
        <f t="shared" ref="A972" si="5236">A970+1</f>
        <v>479</v>
      </c>
      <c r="B972" s="10" cm="1">
        <f t="array" ref="B972">INDEX(DCC_results!B$17:B$1274,$A972)</f>
        <v>-3.7976507555791406E-3</v>
      </c>
      <c r="C972" s="10" cm="1">
        <f t="array" ref="C972">INDEX(DCC_results!C$17:C$1274,$A972)</f>
        <v>5.0998725031874415E-3</v>
      </c>
      <c r="D972" s="10">
        <f t="shared" ref="D972" si="5237">B972-B$2</f>
        <v>-4.5438056926148489E-3</v>
      </c>
      <c r="E972" s="10">
        <f t="shared" ref="E972" si="5238">C972-C$2</f>
        <v>3.4968986228955819E-3</v>
      </c>
      <c r="F972" s="5">
        <f t="shared" ref="F972" si="5239">D972^2</f>
        <v>2.0646170172239105E-5</v>
      </c>
      <c r="G972" s="5">
        <f t="shared" ref="G972" si="5240">E972^2</f>
        <v>1.2228299978809017E-5</v>
      </c>
      <c r="H972" s="12">
        <f t="array" ref="H972:I973">(1-B$11-B$12)*F$4:G$5 + B$11*J970:K971 + B$12*H970:I971</f>
        <v>5.1201982455185951E-5</v>
      </c>
      <c r="I972" s="12">
        <v>5.7486849546694601E-5</v>
      </c>
      <c r="J972" s="12">
        <f t="array" ref="J972:K973">MMULT(TRANSPOSE(D970:E970),D970:E970)</f>
        <v>1.6028868004093152E-5</v>
      </c>
      <c r="K972" s="12">
        <v>2.9635386373020058E-5</v>
      </c>
      <c r="L972" s="6">
        <f t="shared" ref="L972" si="5241">SQRT(H972)</f>
        <v>7.1555560549258473E-3</v>
      </c>
      <c r="M972" s="6">
        <f>0</f>
        <v>0</v>
      </c>
      <c r="N972" s="6">
        <f t="array" ref="N972:O973">MMULT(MMULT(MINVERSE(L972:M973),H972:I973),MINVERSE(L972:M973))</f>
        <v>1</v>
      </c>
      <c r="O972" s="6">
        <v>0.58394210158423232</v>
      </c>
      <c r="P972" s="3">
        <f t="shared" ref="P972" si="5242">SQRT(B$3 + B$4*J970 + B$5*P970^2)</f>
        <v>5.7590825331667959E-3</v>
      </c>
      <c r="Q972" s="1">
        <f t="shared" ref="Q972" si="5243">Q970</f>
        <v>0</v>
      </c>
      <c r="R972" s="12">
        <f t="array" ref="R972:S973">MMULT(MMULT(P972:Q973,N972:O973),P972:Q973)</f>
        <v>3.3167031623826878E-5</v>
      </c>
      <c r="S972" s="12">
        <v>4.0425702188094522E-5</v>
      </c>
      <c r="T972" s="4" cm="1">
        <f t="array" ref="T972">-1/2*(IFERROR(2*LN(2*PI()) + LN(MDETERM(R972:S973)) + MMULT(MMULT(D972:E972,MINVERSE(R972:S973)),TRANSPOSE(D972:E972)),1000000000))</f>
        <v>7.2088521221617281</v>
      </c>
    </row>
    <row r="973" spans="1:20" x14ac:dyDescent="0.25">
      <c r="A973" s="9"/>
      <c r="B973" s="10"/>
      <c r="C973" s="10"/>
      <c r="D973" s="10"/>
      <c r="E973" s="10"/>
      <c r="F973" s="5"/>
      <c r="G973" s="5"/>
      <c r="H973" s="12">
        <v>5.7486849546694601E-5</v>
      </c>
      <c r="I973" s="12">
        <v>1.8928258733355991E-4</v>
      </c>
      <c r="J973" s="12">
        <v>2.9635386373020058E-5</v>
      </c>
      <c r="K973" s="12">
        <v>5.4792149093367697E-5</v>
      </c>
      <c r="L973" s="6">
        <f>0</f>
        <v>0</v>
      </c>
      <c r="M973" s="6">
        <f t="shared" ref="M973" si="5244">SQRT(I973)</f>
        <v>1.375800084799968E-2</v>
      </c>
      <c r="N973" s="6">
        <v>0.58394210158423232</v>
      </c>
      <c r="O973" s="6">
        <v>1</v>
      </c>
      <c r="P973" s="1">
        <f t="shared" ref="P973" si="5245">P971</f>
        <v>0</v>
      </c>
      <c r="Q973" s="3">
        <f t="shared" ref="Q973" si="5246">SQRT(C$3 + C$4*K971 + C$5*Q971^2)</f>
        <v>1.2020830718364812E-2</v>
      </c>
      <c r="R973" s="12">
        <v>4.0425702188094522E-5</v>
      </c>
      <c r="S973" s="12">
        <v>1.4450037115958306E-4</v>
      </c>
    </row>
    <row r="974" spans="1:20" x14ac:dyDescent="0.25">
      <c r="A974" s="13">
        <f t="shared" ref="A974" si="5247">A972+1</f>
        <v>480</v>
      </c>
      <c r="B974" s="10" cm="1">
        <f t="array" ref="B974">INDEX(DCC_results!B$17:B$1274,$A974)</f>
        <v>-1.7404206872095873E-3</v>
      </c>
      <c r="C974" s="10" cm="1">
        <f t="array" ref="C974">INDEX(DCC_results!C$17:C$1274,$A974)</f>
        <v>-2.2494748414376375E-2</v>
      </c>
      <c r="D974" s="10">
        <f t="shared" ref="D974" si="5248">B974-B$2</f>
        <v>-2.4865756242452956E-3</v>
      </c>
      <c r="E974" s="10">
        <f t="shared" ref="E974" si="5249">C974-C$2</f>
        <v>-2.4097722294668236E-2</v>
      </c>
      <c r="F974" s="5">
        <f t="shared" ref="F974" si="5250">D974^2</f>
        <v>6.1830583350908819E-6</v>
      </c>
      <c r="G974" s="5">
        <f t="shared" ref="G974" si="5251">E974^2</f>
        <v>5.807002197909506E-4</v>
      </c>
      <c r="H974" s="12">
        <f t="array" ref="H974:I975">(1-B$11-B$12)*F$4:G$5 + B$11*J972:K973 + B$12*H972:I973</f>
        <v>5.1748040075254021E-5</v>
      </c>
      <c r="I974" s="12">
        <v>5.9614434591530618E-5</v>
      </c>
      <c r="J974" s="12">
        <f t="array" ref="J974:K975">MMULT(TRANSPOSE(D972:E972),D972:E972)</f>
        <v>2.0646170172239105E-5</v>
      </c>
      <c r="K974" s="12">
        <v>-1.5889227869209971E-5</v>
      </c>
      <c r="L974" s="6">
        <f t="shared" ref="L974" si="5252">SQRT(H974)</f>
        <v>7.1936110594925844E-3</v>
      </c>
      <c r="M974" s="6">
        <f>0</f>
        <v>0</v>
      </c>
      <c r="N974" s="6">
        <f t="array" ref="N974:O975">MMULT(MMULT(MINVERSE(L974:M975),H974:I975),MINVERSE(L974:M975))</f>
        <v>1</v>
      </c>
      <c r="O974" s="6">
        <v>0.59817392406327941</v>
      </c>
      <c r="P974" s="3">
        <f t="shared" ref="P974" si="5253">SQRT(B$3 + B$4*J972 + B$5*P972^2)</f>
        <v>5.8203834094817655E-3</v>
      </c>
      <c r="Q974" s="1">
        <f t="shared" ref="Q974" si="5254">Q972</f>
        <v>0</v>
      </c>
      <c r="R974" s="12">
        <f t="array" ref="R974:S975">MMULT(MMULT(P974:Q975,N974:O975),P974:Q975)</f>
        <v>3.3876863033370584E-5</v>
      </c>
      <c r="S974" s="12">
        <v>4.2240788779340139E-5</v>
      </c>
      <c r="T974" s="4" cm="1">
        <f t="array" ref="T974">-1/2*(IFERROR(2*LN(2*PI()) + LN(MDETERM(R974:S975)) + MMULT(MMULT(D974:E974,MINVERSE(R974:S975)),TRANSPOSE(D974:E974)),1000000000))</f>
        <v>5.5185663757857455</v>
      </c>
    </row>
    <row r="975" spans="1:20" x14ac:dyDescent="0.25">
      <c r="A975" s="9"/>
      <c r="B975" s="10"/>
      <c r="C975" s="10"/>
      <c r="D975" s="10"/>
      <c r="E975" s="10"/>
      <c r="F975" s="5"/>
      <c r="G975" s="5"/>
      <c r="H975" s="12">
        <v>5.9614434591530618E-5</v>
      </c>
      <c r="I975" s="12">
        <v>1.9193492112206913E-4</v>
      </c>
      <c r="J975" s="12">
        <v>-1.5889227869209971E-5</v>
      </c>
      <c r="K975" s="12">
        <v>1.2228299978809017E-5</v>
      </c>
      <c r="L975" s="6">
        <f>0</f>
        <v>0</v>
      </c>
      <c r="M975" s="6">
        <f t="shared" ref="M975" si="5255">SQRT(I975)</f>
        <v>1.3854057929793318E-2</v>
      </c>
      <c r="N975" s="6">
        <v>0.59817392406327941</v>
      </c>
      <c r="O975" s="6">
        <v>1</v>
      </c>
      <c r="P975" s="1">
        <f t="shared" ref="P975" si="5256">P973</f>
        <v>0</v>
      </c>
      <c r="Q975" s="3">
        <f t="shared" ref="Q975" si="5257">SQRT(C$3 + C$4*K973 + C$5*Q973^2)</f>
        <v>1.2132573979252484E-2</v>
      </c>
      <c r="R975" s="12">
        <v>4.2240788779340132E-5</v>
      </c>
      <c r="S975" s="12">
        <v>1.4719935136203445E-4</v>
      </c>
    </row>
    <row r="976" spans="1:20" x14ac:dyDescent="0.25">
      <c r="A976" s="13">
        <f t="shared" ref="A976" si="5258">A974+1</f>
        <v>481</v>
      </c>
      <c r="B976" s="10" cm="1">
        <f t="array" ref="B976">INDEX(DCC_results!B$17:B$1274,$A976)</f>
        <v>-2.9867768517781723E-3</v>
      </c>
      <c r="C976" s="10" cm="1">
        <f t="array" ref="C976">INDEX(DCC_results!C$17:C$1274,$A976)</f>
        <v>-9.6028379480176396E-3</v>
      </c>
      <c r="D976" s="10">
        <f t="shared" ref="D976" si="5259">B976-B$2</f>
        <v>-3.7329317888138806E-3</v>
      </c>
      <c r="E976" s="10">
        <f t="shared" ref="E976" si="5260">C976-C$2</f>
        <v>-1.1205811828309499E-2</v>
      </c>
      <c r="F976" s="5">
        <f t="shared" ref="F976" si="5261">D976^2</f>
        <v>1.3934779739937198E-5</v>
      </c>
      <c r="G976" s="5">
        <f t="shared" ref="G976" si="5262">E976^2</f>
        <v>1.2557021873148107E-4</v>
      </c>
      <c r="H976" s="12">
        <f t="array" ref="H976:I977">(1-B$11-B$12)*F$4:G$5 + B$11*J974:K975 + B$12*H974:I975</f>
        <v>5.247360333607218E-5</v>
      </c>
      <c r="I976" s="12">
        <v>5.7548868677523101E-5</v>
      </c>
      <c r="J976" s="12">
        <f t="array" ref="J976:K977">MMULT(TRANSPOSE(D974:E974),D974:E974)</f>
        <v>6.1830583350908819E-6</v>
      </c>
      <c r="K976" s="12">
        <v>5.9920808857754446E-5</v>
      </c>
      <c r="L976" s="6">
        <f t="shared" ref="L976" si="5263">SQRT(H976)</f>
        <v>7.2438666012063051E-3</v>
      </c>
      <c r="M976" s="6">
        <f>0</f>
        <v>0</v>
      </c>
      <c r="N976" s="6">
        <f t="array" ref="N976:O977">MMULT(MMULT(MINVERSE(L976:M977),H976:I977),MINVERSE(L976:M977))</f>
        <v>0.99999999999999989</v>
      </c>
      <c r="O976" s="6">
        <v>0.57566864214618996</v>
      </c>
      <c r="P976" s="3">
        <f t="shared" ref="P976" si="5264">SQRT(B$3 + B$4*J974 + B$5*P974^2)</f>
        <v>5.9261707002626479E-3</v>
      </c>
      <c r="Q976" s="1">
        <f t="shared" ref="Q976" si="5265">Q974</f>
        <v>0</v>
      </c>
      <c r="R976" s="12">
        <f t="array" ref="R976:S977">MMULT(MMULT(P976:Q977,N976:O977),P976:Q977)</f>
        <v>3.5119499168651475E-5</v>
      </c>
      <c r="S976" s="12">
        <v>4.1119354239261301E-5</v>
      </c>
      <c r="T976" s="4" cm="1">
        <f t="array" ref="T976">-1/2*(IFERROR(2*LN(2*PI()) + LN(MDETERM(R976:S977)) + MMULT(MMULT(D976:E976,MINVERSE(R976:S977)),TRANSPOSE(D976:E976)),1000000000))</f>
        <v>7.4713316556625236</v>
      </c>
    </row>
    <row r="977" spans="1:20" x14ac:dyDescent="0.25">
      <c r="A977" s="9"/>
      <c r="B977" s="10"/>
      <c r="C977" s="10"/>
      <c r="D977" s="10"/>
      <c r="E977" s="10"/>
      <c r="F977" s="5"/>
      <c r="G977" s="5"/>
      <c r="H977" s="12">
        <v>5.7548868677523101E-5</v>
      </c>
      <c r="I977" s="12">
        <v>1.9045288096903578E-4</v>
      </c>
      <c r="J977" s="12">
        <v>5.9920808857754446E-5</v>
      </c>
      <c r="K977" s="12">
        <v>5.807002197909506E-4</v>
      </c>
      <c r="L977" s="6">
        <f>0</f>
        <v>0</v>
      </c>
      <c r="M977" s="6">
        <f t="shared" ref="M977" si="5266">SQRT(I977)</f>
        <v>1.380046669388524E-2</v>
      </c>
      <c r="N977" s="6">
        <v>0.57566864214619007</v>
      </c>
      <c r="O977" s="6">
        <v>0.99999999999999967</v>
      </c>
      <c r="P977" s="1">
        <f t="shared" ref="P977" si="5267">P975</f>
        <v>0</v>
      </c>
      <c r="Q977" s="3">
        <f t="shared" ref="Q977" si="5268">SQRT(C$3 + C$4*K975 + C$5*Q975^2)</f>
        <v>1.2053122084793701E-2</v>
      </c>
      <c r="R977" s="12">
        <v>4.1119354239261307E-5</v>
      </c>
      <c r="S977" s="12">
        <v>1.452777519909416E-4</v>
      </c>
    </row>
    <row r="978" spans="1:20" x14ac:dyDescent="0.25">
      <c r="A978" s="13">
        <f t="shared" ref="A978" si="5269">A976+1</f>
        <v>482</v>
      </c>
      <c r="B978" s="10" cm="1">
        <f t="array" ref="B978">INDEX(DCC_results!B$17:B$1274,$A978)</f>
        <v>-3.1082398829839208E-3</v>
      </c>
      <c r="C978" s="10" cm="1">
        <f t="array" ref="C978">INDEX(DCC_results!C$17:C$1274,$A978)</f>
        <v>-6.6387488945230944E-3</v>
      </c>
      <c r="D978" s="10">
        <f t="shared" ref="D978" si="5270">B978-B$2</f>
        <v>-3.8543948200196292E-3</v>
      </c>
      <c r="E978" s="10">
        <f t="shared" ref="E978" si="5271">C978-C$2</f>
        <v>-8.2417227748149535E-3</v>
      </c>
      <c r="F978" s="5">
        <f t="shared" ref="F978" si="5272">D978^2</f>
        <v>1.485635942859415E-5</v>
      </c>
      <c r="G978" s="5">
        <f t="shared" ref="G978" si="5273">E978^2</f>
        <v>6.792599429690349E-5</v>
      </c>
      <c r="H978" s="12">
        <f t="array" ref="H978:I979">(1-B$11-B$12)*F$4:G$5 + B$11*J976:K977 + B$12*H976:I977</f>
        <v>5.1850995881204379E-5</v>
      </c>
      <c r="I978" s="12">
        <v>6.1989333473522483E-5</v>
      </c>
      <c r="J978" s="12">
        <f t="array" ref="J978:K979">MMULT(TRANSPOSE(D976:E976),D976:E976)</f>
        <v>1.3934779739937198E-5</v>
      </c>
      <c r="K978" s="12">
        <v>4.1830531193363117E-5</v>
      </c>
      <c r="L978" s="6">
        <f t="shared" ref="L978" si="5274">SQRT(H978)</f>
        <v>7.2007635623733942E-3</v>
      </c>
      <c r="M978" s="6">
        <f>0</f>
        <v>0</v>
      </c>
      <c r="N978" s="6">
        <f t="array" ref="N978:O979">MMULT(MMULT(MINVERSE(L978:M979),H978:I979),MINVERSE(L978:M979))</f>
        <v>1.0000000000000002</v>
      </c>
      <c r="O978" s="6">
        <v>0.56368748808884528</v>
      </c>
      <c r="P978" s="3">
        <f t="shared" ref="P978" si="5275">SQRT(B$3 + B$4*J976 + B$5*P976^2)</f>
        <v>5.8118601381554006E-3</v>
      </c>
      <c r="Q978" s="1">
        <f t="shared" ref="Q978" si="5276">Q976</f>
        <v>0</v>
      </c>
      <c r="R978" s="12">
        <f t="array" ref="R978:S979">MMULT(MMULT(P978:Q979,N978:O979),P978:Q979)</f>
        <v>3.3777718265479719E-5</v>
      </c>
      <c r="S978" s="12">
        <v>4.6086081642561925E-5</v>
      </c>
      <c r="T978" s="4" cm="1">
        <f t="array" ref="T978">-1/2*(IFERROR(2*LN(2*PI()) + LN(MDETERM(R978:S979)) + MMULT(MMULT(D978:E978,MINVERSE(R978:S979)),TRANSPOSE(D978:E978)),1000000000))</f>
        <v>7.5121794878013688</v>
      </c>
    </row>
    <row r="979" spans="1:20" x14ac:dyDescent="0.25">
      <c r="A979" s="9"/>
      <c r="B979" s="10"/>
      <c r="C979" s="10"/>
      <c r="D979" s="10"/>
      <c r="E979" s="10"/>
      <c r="F979" s="5"/>
      <c r="G979" s="5"/>
      <c r="H979" s="12">
        <v>6.1989333473522483E-5</v>
      </c>
      <c r="I979" s="12">
        <v>2.332383933439442E-4</v>
      </c>
      <c r="J979" s="12">
        <v>4.1830531193363117E-5</v>
      </c>
      <c r="K979" s="12">
        <v>1.2557021873148107E-4</v>
      </c>
      <c r="L979" s="6">
        <f>0</f>
        <v>0</v>
      </c>
      <c r="M979" s="6">
        <f t="shared" ref="M979" si="5277">SQRT(I979)</f>
        <v>1.5272144359714001E-2</v>
      </c>
      <c r="N979" s="6">
        <v>0.56368748808884528</v>
      </c>
      <c r="O979" s="6">
        <v>0.99999999999999989</v>
      </c>
      <c r="P979" s="1">
        <f t="shared" ref="P979" si="5278">P977</f>
        <v>0</v>
      </c>
      <c r="Q979" s="3">
        <f t="shared" ref="Q979" si="5279">SQRT(C$3 + C$4*K977 + C$5*Q977^2)</f>
        <v>1.4067477696494943E-2</v>
      </c>
      <c r="R979" s="12">
        <v>4.6086081642561932E-5</v>
      </c>
      <c r="S979" s="12">
        <v>1.9789392874138267E-4</v>
      </c>
    </row>
    <row r="980" spans="1:20" x14ac:dyDescent="0.25">
      <c r="A980" s="13">
        <f t="shared" ref="A980" si="5280">A978+1</f>
        <v>483</v>
      </c>
      <c r="B980" s="10" cm="1">
        <f t="array" ref="B980">INDEX(DCC_results!B$17:B$1274,$A980)</f>
        <v>-1.2227181023405365E-4</v>
      </c>
      <c r="C980" s="10" cm="1">
        <f t="array" ref="C980">INDEX(DCC_results!C$17:C$1274,$A980)</f>
        <v>-1.5828350334153862E-3</v>
      </c>
      <c r="D980" s="10">
        <f t="shared" ref="D980" si="5281">B980-B$2</f>
        <v>-8.6842674726976196E-4</v>
      </c>
      <c r="E980" s="10">
        <f t="shared" ref="E980" si="5282">C980-C$2</f>
        <v>-3.1858089137072458E-3</v>
      </c>
      <c r="F980" s="5">
        <f t="shared" ref="F980" si="5283">D980^2</f>
        <v>7.5416501537353905E-7</v>
      </c>
      <c r="G980" s="5">
        <f t="shared" ref="G980" si="5284">E980^2</f>
        <v>1.014937843465654E-5</v>
      </c>
      <c r="H980" s="12">
        <f t="array" ref="H980:I981">(1-B$11-B$12)*F$4:G$5 + B$11*J978:K979 + B$12*H978:I979</f>
        <v>5.202636541892678E-5</v>
      </c>
      <c r="I980" s="12">
        <v>6.3603750263821739E-5</v>
      </c>
      <c r="J980" s="12">
        <f t="array" ref="J980:K981">MMULT(TRANSPOSE(D978:E978),D978:E978)</f>
        <v>1.485635942859415E-5</v>
      </c>
      <c r="K980" s="12">
        <v>3.1766853571284563E-5</v>
      </c>
      <c r="L980" s="6">
        <f t="shared" ref="L980" si="5285">SQRT(H980)</f>
        <v>7.2129304321424574E-3</v>
      </c>
      <c r="M980" s="6">
        <f>0</f>
        <v>0</v>
      </c>
      <c r="N980" s="6">
        <f t="array" ref="N980:O981">MMULT(MMULT(MINVERSE(L980:M981),H980:I981),MINVERSE(L980:M981))</f>
        <v>1.0000000000000002</v>
      </c>
      <c r="O980" s="6">
        <v>0.58506362774950993</v>
      </c>
      <c r="P980" s="3">
        <f t="shared" ref="P980" si="5286">SQRT(B$3 + B$4*J978 + B$5*P978^2)</f>
        <v>5.8309159662158121E-3</v>
      </c>
      <c r="Q980" s="1">
        <f t="shared" ref="Q980" si="5287">Q978</f>
        <v>0</v>
      </c>
      <c r="R980" s="12">
        <f t="array" ref="R980:S981">MMULT(MMULT(P980:Q981,N980:O981),P980:Q981)</f>
        <v>3.3999581005070482E-5</v>
      </c>
      <c r="S980" s="12">
        <v>4.7773672108689008E-5</v>
      </c>
      <c r="T980" s="4" cm="1">
        <f t="array" ref="T980">-1/2*(IFERROR(2*LN(2*PI()) + LN(MDETERM(R980:S981)) + MMULT(MMULT(D980:E980,MINVERSE(R980:S981)),TRANSPOSE(D980:E980)),1000000000))</f>
        <v>7.7585593605792882</v>
      </c>
    </row>
    <row r="981" spans="1:20" x14ac:dyDescent="0.25">
      <c r="A981" s="9"/>
      <c r="B981" s="10"/>
      <c r="C981" s="10"/>
      <c r="D981" s="10"/>
      <c r="E981" s="10"/>
      <c r="F981" s="5"/>
      <c r="G981" s="5"/>
      <c r="H981" s="12">
        <v>6.3603750263821739E-5</v>
      </c>
      <c r="I981" s="12">
        <v>2.2716204041005041E-4</v>
      </c>
      <c r="J981" s="12">
        <v>3.1766853571284563E-5</v>
      </c>
      <c r="K981" s="12">
        <v>6.792599429690349E-5</v>
      </c>
      <c r="L981" s="6">
        <f>0</f>
        <v>0</v>
      </c>
      <c r="M981" s="6">
        <f t="shared" ref="M981" si="5288">SQRT(I981)</f>
        <v>1.5071895713879208E-2</v>
      </c>
      <c r="N981" s="6">
        <v>0.58506362774950993</v>
      </c>
      <c r="O981" s="6">
        <v>1</v>
      </c>
      <c r="P981" s="1">
        <f t="shared" ref="P981" si="5289">P979</f>
        <v>0</v>
      </c>
      <c r="Q981" s="3">
        <f t="shared" ref="Q981" si="5290">SQRT(C$3 + C$4*K979 + C$5*Q979^2)</f>
        <v>1.4003891660696505E-2</v>
      </c>
      <c r="R981" s="12">
        <v>4.7773672108689001E-5</v>
      </c>
      <c r="S981" s="12">
        <v>1.9610898164452512E-4</v>
      </c>
    </row>
    <row r="982" spans="1:20" x14ac:dyDescent="0.25">
      <c r="A982" s="13">
        <f t="shared" ref="A982" si="5291">A980+1</f>
        <v>484</v>
      </c>
      <c r="B982" s="10" cm="1">
        <f t="array" ref="B982">INDEX(DCC_results!B$17:B$1274,$A982)</f>
        <v>-6.7869153164171747E-3</v>
      </c>
      <c r="C982" s="10" cm="1">
        <f t="array" ref="C982">INDEX(DCC_results!C$17:C$1274,$A982)</f>
        <v>-1.8055346133521222E-2</v>
      </c>
      <c r="D982" s="10">
        <f t="shared" ref="D982" si="5292">B982-B$2</f>
        <v>-7.533070253452883E-3</v>
      </c>
      <c r="E982" s="10">
        <f t="shared" ref="E982" si="5293">C982-C$2</f>
        <v>-1.9658320013813083E-2</v>
      </c>
      <c r="F982" s="5">
        <f t="shared" ref="F982" si="5294">D982^2</f>
        <v>5.6747147443456686E-5</v>
      </c>
      <c r="G982" s="5">
        <f t="shared" ref="G982" si="5295">E982^2</f>
        <v>3.8644954576548399E-4</v>
      </c>
      <c r="H982" s="12">
        <f t="array" ref="H982:I983">(1-B$11-B$12)*F$4:G$5 + B$11*J980:K981 + B$12*H980:I981</f>
        <v>5.2216147758602719E-5</v>
      </c>
      <c r="I982" s="12">
        <v>6.3922129092533594E-5</v>
      </c>
      <c r="J982" s="12">
        <f t="array" ref="J982:K983">MMULT(TRANSPOSE(D980:E980),D980:E980)</f>
        <v>7.5416501537353905E-7</v>
      </c>
      <c r="K982" s="12">
        <v>2.7666416723537971E-6</v>
      </c>
      <c r="L982" s="6">
        <f t="shared" ref="L982" si="5296">SQRT(H982)</f>
        <v>7.2260741595006287E-3</v>
      </c>
      <c r="M982" s="6">
        <f>0</f>
        <v>0</v>
      </c>
      <c r="N982" s="6">
        <f t="array" ref="N982:O983">MMULT(MMULT(MINVERSE(L982:M983),H982:I983),MINVERSE(L982:M983))</f>
        <v>0.99999999999999989</v>
      </c>
      <c r="O982" s="6">
        <v>0.59829877697151534</v>
      </c>
      <c r="P982" s="3">
        <f t="shared" ref="P982" si="5297">SQRT(B$3 + B$4*J980 + B$5*P980^2)</f>
        <v>5.8571843769204771E-3</v>
      </c>
      <c r="Q982" s="1">
        <f t="shared" ref="Q982" si="5298">Q980</f>
        <v>0</v>
      </c>
      <c r="R982" s="12">
        <f t="array" ref="R982:S983">MMULT(MMULT(P982:Q983,N982:O983),P982:Q983)</f>
        <v>3.4306608825241313E-5</v>
      </c>
      <c r="S982" s="12">
        <v>4.8203549141626932E-5</v>
      </c>
      <c r="T982" s="4" cm="1">
        <f t="array" ref="T982">-1/2*(IFERROR(2*LN(2*PI()) + LN(MDETERM(R982:S983)) + MMULT(MMULT(D982:E982,MINVERSE(R982:S983)),TRANSPOSE(D982:E982)),1000000000))</f>
        <v>6.6441565787625478</v>
      </c>
    </row>
    <row r="983" spans="1:20" x14ac:dyDescent="0.25">
      <c r="A983" s="9"/>
      <c r="B983" s="10"/>
      <c r="C983" s="10"/>
      <c r="D983" s="10"/>
      <c r="E983" s="10"/>
      <c r="F983" s="5"/>
      <c r="G983" s="5"/>
      <c r="H983" s="12">
        <v>6.3922129092533594E-5</v>
      </c>
      <c r="I983" s="12">
        <v>2.1860566135713607E-4</v>
      </c>
      <c r="J983" s="12">
        <v>2.7666416723537971E-6</v>
      </c>
      <c r="K983" s="12">
        <v>1.014937843465654E-5</v>
      </c>
      <c r="L983" s="6">
        <f>0</f>
        <v>0</v>
      </c>
      <c r="M983" s="6">
        <f t="shared" ref="M983" si="5299">SQRT(I983)</f>
        <v>1.4785319115837036E-2</v>
      </c>
      <c r="N983" s="6">
        <v>0.59829877697151546</v>
      </c>
      <c r="O983" s="6">
        <v>1.0000000000000002</v>
      </c>
      <c r="P983" s="1">
        <f t="shared" ref="P983" si="5300">P981</f>
        <v>0</v>
      </c>
      <c r="Q983" s="3">
        <f t="shared" ref="Q983" si="5301">SQRT(C$3 + C$4*K981 + C$5*Q981^2)</f>
        <v>1.3755361403719335E-2</v>
      </c>
      <c r="R983" s="12">
        <v>4.8203549141626945E-5</v>
      </c>
      <c r="S983" s="12">
        <v>1.8920996734693159E-4</v>
      </c>
    </row>
    <row r="984" spans="1:20" x14ac:dyDescent="0.25">
      <c r="A984" s="13">
        <f t="shared" ref="A984" si="5302">A982+1</f>
        <v>485</v>
      </c>
      <c r="B984" s="10" cm="1">
        <f t="array" ref="B984">INDEX(DCC_results!B$17:B$1274,$A984)</f>
        <v>-6.5254863334153201E-3</v>
      </c>
      <c r="C984" s="10" cm="1">
        <f t="array" ref="C984">INDEX(DCC_results!C$17:C$1274,$A984)</f>
        <v>8.9694146190466562E-4</v>
      </c>
      <c r="D984" s="10">
        <f t="shared" ref="D984" si="5303">B984-B$2</f>
        <v>-7.2716412704510285E-3</v>
      </c>
      <c r="E984" s="10">
        <f t="shared" ref="E984" si="5304">C984-C$2</f>
        <v>-7.0603241838719391E-4</v>
      </c>
      <c r="F984" s="5">
        <f t="shared" ref="F984" si="5305">D984^2</f>
        <v>5.2876766766126646E-5</v>
      </c>
      <c r="G984" s="5">
        <f t="shared" ref="G984" si="5306">E984^2</f>
        <v>4.9848177581366962E-7</v>
      </c>
      <c r="H984" s="12">
        <f t="array" ref="H984:I985">(1-B$11-B$12)*F$4:G$5 + B$11*J982:K983 + B$12*H982:I983</f>
        <v>5.12584109019627E-5</v>
      </c>
      <c r="I984" s="12">
        <v>6.1903906595273903E-5</v>
      </c>
      <c r="J984" s="12">
        <f t="array" ref="J984:K985">MMULT(TRANSPOSE(D982:E982),D982:E982)</f>
        <v>5.6747147443456686E-5</v>
      </c>
      <c r="K984" s="12">
        <v>1.480875057289128E-4</v>
      </c>
      <c r="L984" s="6">
        <f t="shared" ref="L984" si="5307">SQRT(H984)</f>
        <v>7.1594979504126331E-3</v>
      </c>
      <c r="M984" s="6">
        <f>0</f>
        <v>0</v>
      </c>
      <c r="N984" s="6">
        <f t="array" ref="N984:O985">MMULT(MMULT(MINVERSE(L984:M985),H984:I985),MINVERSE(L984:M985))</f>
        <v>1</v>
      </c>
      <c r="O984" s="6">
        <v>0.59900328236080314</v>
      </c>
      <c r="P984" s="3">
        <f t="shared" ref="P984" si="5308">SQRT(B$3 + B$4*J982 + B$5*P982^2)</f>
        <v>5.6861794957184389E-3</v>
      </c>
      <c r="Q984" s="1">
        <f t="shared" ref="Q984" si="5309">Q982</f>
        <v>0</v>
      </c>
      <c r="R984" s="12">
        <f t="array" ref="R984:S985">MMULT(MMULT(P984:Q985,N984:O985),P984:Q985)</f>
        <v>3.2332637257528798E-5</v>
      </c>
      <c r="S984" s="12">
        <v>4.5475332067026756E-5</v>
      </c>
      <c r="T984" s="4" cm="1">
        <f t="array" ref="T984">-1/2*(IFERROR(2*LN(2*PI()) + LN(MDETERM(R984:S985)) + MMULT(MMULT(D984:E984,MINVERSE(R984:S985)),TRANSPOSE(D984:E984)),1000000000))</f>
        <v>6.6559067868272015</v>
      </c>
    </row>
    <row r="985" spans="1:20" x14ac:dyDescent="0.25">
      <c r="A985" s="9"/>
      <c r="B985" s="10"/>
      <c r="C985" s="10"/>
      <c r="D985" s="10"/>
      <c r="E985" s="10"/>
      <c r="F985" s="5"/>
      <c r="G985" s="5"/>
      <c r="H985" s="12">
        <v>6.1903906595273903E-5</v>
      </c>
      <c r="I985" s="12">
        <v>2.0835914736977871E-4</v>
      </c>
      <c r="J985" s="12">
        <v>1.480875057289128E-4</v>
      </c>
      <c r="K985" s="12">
        <v>3.8644954576548399E-4</v>
      </c>
      <c r="L985" s="6">
        <f>0</f>
        <v>0</v>
      </c>
      <c r="M985" s="6">
        <f t="shared" ref="M985" si="5310">SQRT(I985)</f>
        <v>1.4434650926495545E-2</v>
      </c>
      <c r="N985" s="6">
        <v>0.59900328236080314</v>
      </c>
      <c r="O985" s="6">
        <v>1.0000000000000002</v>
      </c>
      <c r="P985" s="1">
        <f t="shared" ref="P985" si="5311">P983</f>
        <v>0</v>
      </c>
      <c r="Q985" s="3">
        <f t="shared" ref="Q985" si="5312">SQRT(C$3 + C$4*K983 + C$5*Q983^2)</f>
        <v>1.3351378620539235E-2</v>
      </c>
      <c r="R985" s="12">
        <v>4.5475332067026749E-5</v>
      </c>
      <c r="S985" s="12">
        <v>1.7825931106899221E-4</v>
      </c>
    </row>
    <row r="986" spans="1:20" x14ac:dyDescent="0.25">
      <c r="A986" s="13">
        <f t="shared" ref="A986" si="5313">A984+1</f>
        <v>486</v>
      </c>
      <c r="B986" s="10" cm="1">
        <f t="array" ref="B986">INDEX(DCC_results!B$17:B$1274,$A986)</f>
        <v>-4.4233867508127744E-3</v>
      </c>
      <c r="C986" s="10" cm="1">
        <f t="array" ref="C986">INDEX(DCC_results!C$17:C$1274,$A986)</f>
        <v>-1.577198730251772E-2</v>
      </c>
      <c r="D986" s="10">
        <f t="shared" ref="D986" si="5314">B986-B$2</f>
        <v>-5.1695416878484828E-3</v>
      </c>
      <c r="E986" s="10">
        <f t="shared" ref="E986" si="5315">C986-C$2</f>
        <v>-1.7374961182809581E-2</v>
      </c>
      <c r="F986" s="5">
        <f t="shared" ref="F986" si="5316">D986^2</f>
        <v>2.672416126240334E-5</v>
      </c>
      <c r="G986" s="5">
        <f t="shared" ref="G986" si="5317">E986^2</f>
        <v>3.0188927610413972E-4</v>
      </c>
      <c r="H986" s="12">
        <f t="array" ref="H986:I987">(1-B$11-B$12)*F$4:G$5 + B$11*J984:K985 + B$12*H984:I985</f>
        <v>5.4922795510832921E-5</v>
      </c>
      <c r="I986" s="12">
        <v>7.1730864471669913E-5</v>
      </c>
      <c r="J986" s="12">
        <f t="array" ref="J986:K987">MMULT(TRANSPOSE(D984:E984),D984:E984)</f>
        <v>5.2876766766126646E-5</v>
      </c>
      <c r="K986" s="12">
        <v>5.1340144718206665E-6</v>
      </c>
      <c r="L986" s="6">
        <f t="shared" ref="L986" si="5318">SQRT(H986)</f>
        <v>7.4109915335825961E-3</v>
      </c>
      <c r="M986" s="6">
        <f>0</f>
        <v>0</v>
      </c>
      <c r="N986" s="6">
        <f t="array" ref="N986:O987">MMULT(MMULT(MINVERSE(L986:M987),H986:I987),MINVERSE(L986:M987))</f>
        <v>1</v>
      </c>
      <c r="O986" s="6">
        <v>0.63765249349454411</v>
      </c>
      <c r="P986" s="3">
        <f t="shared" ref="P986" si="5319">SQRT(B$3 + B$4*J984 + B$5*P984^2)</f>
        <v>6.2940288311057252E-3</v>
      </c>
      <c r="Q986" s="1">
        <f t="shared" ref="Q986" si="5320">Q984</f>
        <v>0</v>
      </c>
      <c r="R986" s="12">
        <f t="array" ref="R986:S987">MMULT(MMULT(P986:Q987,N986:O987),P986:Q987)</f>
        <v>3.9614798926790098E-5</v>
      </c>
      <c r="S986" s="12">
        <v>5.752545485928508E-5</v>
      </c>
      <c r="T986" s="4" cm="1">
        <f t="array" ref="T986">-1/2*(IFERROR(2*LN(2*PI()) + LN(MDETERM(R986:S987)) + MMULT(MMULT(D986:E986,MINVERSE(R986:S987)),TRANSPOSE(D986:E986)),1000000000))</f>
        <v>6.9996940800452911</v>
      </c>
    </row>
    <row r="987" spans="1:20" x14ac:dyDescent="0.25">
      <c r="A987" s="9"/>
      <c r="B987" s="10"/>
      <c r="C987" s="10"/>
      <c r="D987" s="10"/>
      <c r="E987" s="10"/>
      <c r="F987" s="5"/>
      <c r="G987" s="5"/>
      <c r="H987" s="12">
        <v>7.1730864471669913E-5</v>
      </c>
      <c r="I987" s="12">
        <v>2.304047195234904E-4</v>
      </c>
      <c r="J987" s="12">
        <v>5.1340144718206665E-6</v>
      </c>
      <c r="K987" s="12">
        <v>4.9848177581366962E-7</v>
      </c>
      <c r="L987" s="6">
        <f>0</f>
        <v>0</v>
      </c>
      <c r="M987" s="6">
        <f t="shared" ref="M987" si="5321">SQRT(I987)</f>
        <v>1.5179088230967313E-2</v>
      </c>
      <c r="N987" s="6">
        <v>0.63765249349454411</v>
      </c>
      <c r="O987" s="6">
        <v>1</v>
      </c>
      <c r="P987" s="1">
        <f t="shared" ref="P987" si="5322">P985</f>
        <v>0</v>
      </c>
      <c r="Q987" s="3">
        <f t="shared" ref="Q987" si="5323">SQRT(C$3 + C$4*K985 + C$5*Q985^2)</f>
        <v>1.433333565154608E-2</v>
      </c>
      <c r="R987" s="12">
        <v>5.7525454859285073E-5</v>
      </c>
      <c r="S987" s="12">
        <v>2.0544451089988188E-4</v>
      </c>
    </row>
    <row r="988" spans="1:20" x14ac:dyDescent="0.25">
      <c r="A988" s="13">
        <f t="shared" ref="A988" si="5324">A986+1</f>
        <v>487</v>
      </c>
      <c r="B988" s="10" cm="1">
        <f t="array" ref="B988">INDEX(DCC_results!B$17:B$1274,$A988)</f>
        <v>-1.6661400132141901E-3</v>
      </c>
      <c r="C988" s="10" cm="1">
        <f t="array" ref="C988">INDEX(DCC_results!C$17:C$1274,$A988)</f>
        <v>-9.0139670399708161E-3</v>
      </c>
      <c r="D988" s="10">
        <f t="shared" ref="D988" si="5325">B988-B$2</f>
        <v>-2.4122949502498985E-3</v>
      </c>
      <c r="E988" s="10">
        <f t="shared" ref="E988" si="5326">C988-C$2</f>
        <v>-1.0616940920262675E-2</v>
      </c>
      <c r="F988" s="5">
        <f t="shared" ref="F988" si="5327">D988^2</f>
        <v>5.8191669270011597E-6</v>
      </c>
      <c r="G988" s="5">
        <f t="shared" ref="G988" si="5328">E988^2</f>
        <v>1.1271943450434806E-4</v>
      </c>
      <c r="H988" s="12">
        <f t="array" ref="H988:I989">(1-B$11-B$12)*F$4:G$5 + B$11*J986:K987 + B$12*H986:I987</f>
        <v>5.7106865405065912E-5</v>
      </c>
      <c r="I988" s="12">
        <v>6.7375799290111756E-5</v>
      </c>
      <c r="J988" s="12">
        <f t="array" ref="J988:K989">MMULT(TRANSPOSE(D986:E986),D986:E986)</f>
        <v>2.672416126240334E-5</v>
      </c>
      <c r="K988" s="12">
        <v>8.982058615928332E-5</v>
      </c>
      <c r="L988" s="6">
        <f t="shared" ref="L988" si="5329">SQRT(H988)</f>
        <v>7.5569084555171043E-3</v>
      </c>
      <c r="M988" s="6">
        <f>0</f>
        <v>0</v>
      </c>
      <c r="N988" s="6">
        <f t="array" ref="N988:O989">MMULT(MMULT(MINVERSE(L988:M989),H988:I989),MINVERSE(L988:M989))</f>
        <v>1.0000000000000002</v>
      </c>
      <c r="O988" s="6">
        <v>0.60719343588928465</v>
      </c>
      <c r="P988" s="3">
        <f t="shared" ref="P988" si="5330">SQRT(B$3 + B$4*J986 + B$5*P986^2)</f>
        <v>6.6610664629802585E-3</v>
      </c>
      <c r="Q988" s="1">
        <f t="shared" ref="Q988" si="5331">Q986</f>
        <v>0</v>
      </c>
      <c r="R988" s="12">
        <f t="array" ref="R988:S989">MMULT(MMULT(P988:Q989,N988:O989),P988:Q989)</f>
        <v>4.4369806424240341E-5</v>
      </c>
      <c r="S988" s="12">
        <v>5.5774139265160817E-5</v>
      </c>
      <c r="T988" s="4" cm="1">
        <f t="array" ref="T988">-1/2*(IFERROR(2*LN(2*PI()) + LN(MDETERM(R988:S989)) + MMULT(MMULT(D988:E988,MINVERSE(R988:S989)),TRANSPOSE(D988:E988)),1000000000))</f>
        <v>7.3822252005363422</v>
      </c>
    </row>
    <row r="989" spans="1:20" x14ac:dyDescent="0.25">
      <c r="A989" s="9"/>
      <c r="B989" s="10"/>
      <c r="C989" s="10"/>
      <c r="D989" s="10"/>
      <c r="E989" s="10"/>
      <c r="F989" s="5"/>
      <c r="G989" s="5"/>
      <c r="H989" s="12">
        <v>6.7375799290111756E-5</v>
      </c>
      <c r="I989" s="12">
        <v>2.1560826378903727E-4</v>
      </c>
      <c r="J989" s="12">
        <v>8.982058615928332E-5</v>
      </c>
      <c r="K989" s="12">
        <v>3.0188927610413972E-4</v>
      </c>
      <c r="L989" s="6">
        <f>0</f>
        <v>0</v>
      </c>
      <c r="M989" s="6">
        <f t="shared" ref="M989" si="5332">SQRT(I989)</f>
        <v>1.4683605272174721E-2</v>
      </c>
      <c r="N989" s="6">
        <v>0.60719343588928454</v>
      </c>
      <c r="O989" s="6">
        <v>0.99999999999999989</v>
      </c>
      <c r="P989" s="1">
        <f t="shared" ref="P989" si="5333">P987</f>
        <v>0</v>
      </c>
      <c r="Q989" s="3">
        <f t="shared" ref="Q989" si="5334">SQRT(C$3 + C$4*K987 + C$5*Q987^2)</f>
        <v>1.3789929371017992E-2</v>
      </c>
      <c r="R989" s="12">
        <v>5.577413926516081E-5</v>
      </c>
      <c r="S989" s="12">
        <v>1.9016215205766465E-4</v>
      </c>
    </row>
    <row r="990" spans="1:20" x14ac:dyDescent="0.25">
      <c r="A990" s="13">
        <f t="shared" ref="A990" si="5335">A988+1</f>
        <v>488</v>
      </c>
      <c r="B990" s="10" cm="1">
        <f t="array" ref="B990">INDEX(DCC_results!B$17:B$1274,$A990)</f>
        <v>2.2223501088635134E-2</v>
      </c>
      <c r="C990" s="10" cm="1">
        <f t="array" ref="C990">INDEX(DCC_results!C$17:C$1274,$A990)</f>
        <v>1.4424917839945595E-2</v>
      </c>
      <c r="D990" s="10">
        <f t="shared" ref="D990" si="5336">B990-B$2</f>
        <v>2.1477346151599425E-2</v>
      </c>
      <c r="E990" s="10">
        <f t="shared" ref="E990" si="5337">C990-C$2</f>
        <v>1.2821943959653736E-2</v>
      </c>
      <c r="F990" s="5">
        <f t="shared" ref="F990" si="5338">D990^2</f>
        <v>4.6127639771562264E-4</v>
      </c>
      <c r="G990" s="5">
        <f t="shared" ref="G990" si="5339">E990^2</f>
        <v>1.644022469045009E-4</v>
      </c>
      <c r="H990" s="12">
        <f t="array" ref="H990:I991">(1-B$11-B$12)*F$4:G$5 + B$11*J988:K989 + B$12*H988:I989</f>
        <v>5.6571788596304073E-5</v>
      </c>
      <c r="I990" s="12">
        <v>7.0949147665274947E-5</v>
      </c>
      <c r="J990" s="12">
        <f t="array" ref="J990:K991">MMULT(TRANSPOSE(D988:E988),D988:E988)</f>
        <v>5.8191669270011597E-6</v>
      </c>
      <c r="K990" s="12">
        <v>2.5611192969051162E-5</v>
      </c>
      <c r="L990" s="6">
        <f t="shared" ref="L990" si="5340">SQRT(H990)</f>
        <v>7.5214219796727313E-3</v>
      </c>
      <c r="M990" s="6">
        <f>0</f>
        <v>0</v>
      </c>
      <c r="N990" s="6">
        <f t="array" ref="N990:O991">MMULT(MMULT(MINVERSE(L990:M991),H990:I991),MINVERSE(L990:M991))</f>
        <v>0.99999999999999989</v>
      </c>
      <c r="O990" s="6">
        <v>0.62361679283103499</v>
      </c>
      <c r="P990" s="3">
        <f t="shared" ref="P990" si="5341">SQRT(B$3 + B$4*J988 + B$5*P988^2)</f>
        <v>6.617338472852439E-3</v>
      </c>
      <c r="Q990" s="1">
        <f t="shared" ref="Q990" si="5342">Q988</f>
        <v>0</v>
      </c>
      <c r="R990" s="12">
        <f t="array" ref="R990:S991">MMULT(MMULT(P990:Q991,N990:O991),P990:Q991)</f>
        <v>4.3789168464293043E-5</v>
      </c>
      <c r="S990" s="12">
        <v>5.9342916910062479E-5</v>
      </c>
      <c r="T990" s="4" cm="1">
        <f t="array" ref="T990">-1/2*(IFERROR(2*LN(2*PI()) + LN(MDETERM(R990:S991)) + MMULT(MMULT(D990:E990,MINVERSE(R990:S991)),TRANSPOSE(D990:E990)),1000000000))</f>
        <v>1.3521397127478654</v>
      </c>
    </row>
    <row r="991" spans="1:20" x14ac:dyDescent="0.25">
      <c r="A991" s="9"/>
      <c r="B991" s="10"/>
      <c r="C991" s="10"/>
      <c r="D991" s="10"/>
      <c r="E991" s="10"/>
      <c r="F991" s="5"/>
      <c r="G991" s="5"/>
      <c r="H991" s="12">
        <v>7.0949147665274947E-5</v>
      </c>
      <c r="I991" s="12">
        <v>2.2880149214235244E-4</v>
      </c>
      <c r="J991" s="12">
        <v>2.5611192969051162E-5</v>
      </c>
      <c r="K991" s="12">
        <v>1.1271943450434806E-4</v>
      </c>
      <c r="L991" s="6">
        <f>0</f>
        <v>0</v>
      </c>
      <c r="M991" s="6">
        <f t="shared" ref="M991" si="5343">SQRT(I991)</f>
        <v>1.5126185644185134E-2</v>
      </c>
      <c r="N991" s="6">
        <v>0.62361679283103499</v>
      </c>
      <c r="O991" s="6">
        <v>0.99999999999999978</v>
      </c>
      <c r="P991" s="1">
        <f t="shared" ref="P991" si="5344">P989</f>
        <v>0</v>
      </c>
      <c r="Q991" s="3">
        <f t="shared" ref="Q991" si="5345">SQRT(C$3 + C$4*K989 + C$5*Q989^2)</f>
        <v>1.4380293136740243E-2</v>
      </c>
      <c r="R991" s="12">
        <v>5.9342916910062479E-5</v>
      </c>
      <c r="S991" s="12">
        <v>2.067928306985785E-4</v>
      </c>
    </row>
    <row r="992" spans="1:20" x14ac:dyDescent="0.25">
      <c r="A992" s="13">
        <f t="shared" ref="A992" si="5346">A990+1</f>
        <v>489</v>
      </c>
      <c r="B992" s="10" cm="1">
        <f t="array" ref="B992">INDEX(DCC_results!B$17:B$1274,$A992)</f>
        <v>3.771956162738288E-3</v>
      </c>
      <c r="C992" s="10" cm="1">
        <f t="array" ref="C992">INDEX(DCC_results!C$17:C$1274,$A992)</f>
        <v>5.8870752327842002E-3</v>
      </c>
      <c r="D992" s="10">
        <f t="shared" ref="D992" si="5347">B992-B$2</f>
        <v>3.0258012257025797E-3</v>
      </c>
      <c r="E992" s="10">
        <f t="shared" ref="E992" si="5348">C992-C$2</f>
        <v>4.2841013524923411E-3</v>
      </c>
      <c r="F992" s="5">
        <f t="shared" ref="F992" si="5349">D992^2</f>
        <v>9.1554730574632337E-6</v>
      </c>
      <c r="G992" s="5">
        <f t="shared" ref="G992" si="5350">E992^2</f>
        <v>1.8353524398426706E-5</v>
      </c>
      <c r="H992" s="12">
        <f t="array" ref="H992:I993">(1-B$11-B$12)*F$4:G$5 + B$11*J990:K991 + B$12*H990:I991</f>
        <v>5.4599021668380452E-5</v>
      </c>
      <c r="I992" s="12">
        <v>6.8423633000039489E-5</v>
      </c>
      <c r="J992" s="12">
        <f t="array" ref="J992:K993">MMULT(TRANSPOSE(D990:E990),D990:E990)</f>
        <v>4.6127639771562264E-4</v>
      </c>
      <c r="K992" s="12">
        <v>2.7538132875789265E-4</v>
      </c>
      <c r="L992" s="6">
        <f t="shared" ref="L992" si="5351">SQRT(H992)</f>
        <v>7.3891150801960346E-3</v>
      </c>
      <c r="M992" s="6">
        <f>0</f>
        <v>0</v>
      </c>
      <c r="N992" s="6">
        <f t="array" ref="N992:O993">MMULT(MMULT(MINVERSE(L992:M993),H992:I993),MINVERSE(L992:M993))</f>
        <v>0.99999999999999989</v>
      </c>
      <c r="O992" s="6">
        <v>0.61986777070975585</v>
      </c>
      <c r="P992" s="3">
        <f t="shared" ref="P992" si="5352">SQRT(B$3 + B$4*J990 + B$5*P990^2)</f>
        <v>6.3325164367660676E-3</v>
      </c>
      <c r="Q992" s="1">
        <f t="shared" ref="Q992" si="5353">Q990</f>
        <v>0</v>
      </c>
      <c r="R992" s="12">
        <f t="array" ref="R992:S993">MMULT(MMULT(P992:Q993,N992:O993),P992:Q993)</f>
        <v>4.0100764421912406E-5</v>
      </c>
      <c r="S992" s="12">
        <v>5.5777373173796604E-5</v>
      </c>
      <c r="T992" s="4" cm="1">
        <f t="array" ref="T992">-1/2*(IFERROR(2*LN(2*PI()) + LN(MDETERM(R992:S993)) + MMULT(MMULT(D992:E992,MINVERSE(R992:S993)),TRANSPOSE(D992:E992)),1000000000))</f>
        <v>7.6062831837854779</v>
      </c>
    </row>
    <row r="993" spans="1:20" x14ac:dyDescent="0.25">
      <c r="A993" s="9"/>
      <c r="B993" s="10"/>
      <c r="C993" s="10"/>
      <c r="D993" s="10"/>
      <c r="E993" s="10"/>
      <c r="F993" s="5"/>
      <c r="G993" s="5"/>
      <c r="H993" s="12">
        <v>6.8423633000039489E-5</v>
      </c>
      <c r="I993" s="12">
        <v>2.2316664566281099E-4</v>
      </c>
      <c r="J993" s="12">
        <v>2.7538132875789265E-4</v>
      </c>
      <c r="K993" s="12">
        <v>1.644022469045009E-4</v>
      </c>
      <c r="L993" s="6">
        <f>0</f>
        <v>0</v>
      </c>
      <c r="M993" s="6">
        <f t="shared" ref="M993" si="5354">SQRT(I993)</f>
        <v>1.4938763190532575E-2</v>
      </c>
      <c r="N993" s="6">
        <v>0.61986777070975585</v>
      </c>
      <c r="O993" s="6">
        <v>1.0000000000000002</v>
      </c>
      <c r="P993" s="1">
        <f t="shared" ref="P993" si="5355">P991</f>
        <v>0</v>
      </c>
      <c r="Q993" s="3">
        <f t="shared" ref="Q993" si="5356">SQRT(C$3 + C$4*K991 + C$5*Q991^2)</f>
        <v>1.4209626915535307E-2</v>
      </c>
      <c r="R993" s="12">
        <v>5.5777373173796604E-5</v>
      </c>
      <c r="S993" s="12">
        <v>2.019134970787055E-4</v>
      </c>
    </row>
    <row r="994" spans="1:20" x14ac:dyDescent="0.25">
      <c r="A994" s="13">
        <f t="shared" ref="A994" si="5357">A992+1</f>
        <v>490</v>
      </c>
      <c r="B994" s="10" cm="1">
        <f t="array" ref="B994">INDEX(DCC_results!B$17:B$1274,$A994)</f>
        <v>1.1077043878180648E-2</v>
      </c>
      <c r="C994" s="10" cm="1">
        <f t="array" ref="C994">INDEX(DCC_results!C$17:C$1274,$A994)</f>
        <v>-1.6207456013234145E-3</v>
      </c>
      <c r="D994" s="10">
        <f t="shared" ref="D994" si="5358">B994-B$2</f>
        <v>1.033088894114494E-2</v>
      </c>
      <c r="E994" s="10">
        <f t="shared" ref="E994" si="5359">C994-C$2</f>
        <v>-3.223719481615274E-3</v>
      </c>
      <c r="F994" s="5">
        <f t="shared" ref="F994" si="5360">D994^2</f>
        <v>1.0672726631427082E-4</v>
      </c>
      <c r="G994" s="5">
        <f t="shared" ref="G994" si="5361">E994^2</f>
        <v>1.0392367296145851E-5</v>
      </c>
      <c r="H994" s="12">
        <f t="array" ref="H994:I995">(1-B$11-B$12)*F$4:G$5 + B$11*J992:K993 + B$12*H992:I993</f>
        <v>8.834659382899826E-5</v>
      </c>
      <c r="I994" s="12">
        <v>8.5952691672381323E-5</v>
      </c>
      <c r="J994" s="12">
        <f t="array" ref="J994:K995">MMULT(TRANSPOSE(D992:E992),D992:E992)</f>
        <v>9.1554730574632337E-6</v>
      </c>
      <c r="K994" s="12">
        <v>1.2962839123405405E-5</v>
      </c>
      <c r="L994" s="6">
        <f t="shared" ref="L994" si="5362">SQRT(H994)</f>
        <v>9.3992868787476768E-3</v>
      </c>
      <c r="M994" s="6">
        <f>0</f>
        <v>0</v>
      </c>
      <c r="N994" s="6">
        <f t="array" ref="N994:O995">MMULT(MMULT(MINVERSE(L994:M995),H994:I995),MINVERSE(L994:M995))</f>
        <v>1.0000000000000002</v>
      </c>
      <c r="O994" s="6">
        <v>0.61191381778341059</v>
      </c>
      <c r="P994" s="3">
        <f t="shared" ref="P994" si="5363">SQRT(B$3 + B$4*J992 + B$5*P992^2)</f>
        <v>1.0413295247511186E-2</v>
      </c>
      <c r="Q994" s="1">
        <f t="shared" ref="Q994" si="5364">Q992</f>
        <v>0</v>
      </c>
      <c r="R994" s="12">
        <f t="array" ref="R994:S995">MMULT(MMULT(P994:Q995,N994:O995),P994:Q995)</f>
        <v>1.0843671791183908E-4</v>
      </c>
      <c r="S994" s="12">
        <v>9.0783435849012603E-5</v>
      </c>
      <c r="T994" s="4" cm="1">
        <f t="array" ref="T994">-1/2*(IFERROR(2*LN(2*PI()) + LN(MDETERM(R994:S995)) + MMULT(MMULT(D994:E994,MINVERSE(R994:S995)),TRANSPOSE(D994:E994)),1000000000))</f>
        <v>6.1653588013789049</v>
      </c>
    </row>
    <row r="995" spans="1:20" x14ac:dyDescent="0.25">
      <c r="A995" s="9"/>
      <c r="B995" s="10"/>
      <c r="C995" s="10"/>
      <c r="D995" s="10"/>
      <c r="E995" s="10"/>
      <c r="F995" s="5"/>
      <c r="G995" s="5"/>
      <c r="H995" s="12">
        <v>8.5952691672381323E-5</v>
      </c>
      <c r="I995" s="12">
        <v>2.233308055580983E-4</v>
      </c>
      <c r="J995" s="12">
        <v>1.2962839123405405E-5</v>
      </c>
      <c r="K995" s="12">
        <v>1.8353524398426706E-5</v>
      </c>
      <c r="L995" s="6">
        <f>0</f>
        <v>0</v>
      </c>
      <c r="M995" s="6">
        <f t="shared" ref="M995" si="5365">SQRT(I995)</f>
        <v>1.4944256607743936E-2</v>
      </c>
      <c r="N995" s="6">
        <v>0.61191381778341059</v>
      </c>
      <c r="O995" s="6">
        <v>1</v>
      </c>
      <c r="P995" s="1">
        <f t="shared" ref="P995" si="5366">P993</f>
        <v>0</v>
      </c>
      <c r="Q995" s="3">
        <f t="shared" ref="Q995" si="5367">SQRT(C$3 + C$4*K993 + C$5*Q993^2)</f>
        <v>1.4247155781458175E-2</v>
      </c>
      <c r="R995" s="12">
        <v>9.0783435849012603E-5</v>
      </c>
      <c r="S995" s="12">
        <v>2.0298144786113709E-4</v>
      </c>
    </row>
    <row r="996" spans="1:20" x14ac:dyDescent="0.25">
      <c r="A996" s="13">
        <f t="shared" ref="A996" si="5368">A994+1</f>
        <v>491</v>
      </c>
      <c r="B996" s="10" cm="1">
        <f t="array" ref="B996">INDEX(DCC_results!B$17:B$1274,$A996)</f>
        <v>1.9507595018628532E-3</v>
      </c>
      <c r="C996" s="10" cm="1">
        <f t="array" ref="C996">INDEX(DCC_results!C$17:C$1274,$A996)</f>
        <v>-2.7867930298265842E-2</v>
      </c>
      <c r="D996" s="10">
        <f t="shared" ref="D996" si="5369">B996-B$2</f>
        <v>1.2046045648271449E-3</v>
      </c>
      <c r="E996" s="10">
        <f t="shared" ref="E996" si="5370">C996-C$2</f>
        <v>-2.9470904178557703E-2</v>
      </c>
      <c r="F996" s="5">
        <f t="shared" ref="F996" si="5371">D996^2</f>
        <v>1.4510721576023951E-6</v>
      </c>
      <c r="G996" s="5">
        <f t="shared" ref="G996" si="5372">E996^2</f>
        <v>8.6853419310172983E-4</v>
      </c>
      <c r="H996" s="12">
        <f t="array" ref="H996:I997">(1-B$11-B$12)*F$4:G$5 + B$11*J994:K995 + B$12*H994:I995</f>
        <v>7.6379849351350531E-5</v>
      </c>
      <c r="I996" s="12">
        <v>7.7612531334830776E-5</v>
      </c>
      <c r="J996" s="12">
        <f t="array" ref="J996:K997">MMULT(TRANSPOSE(D994:E994),D994:E994)</f>
        <v>1.0672726631427082E-4</v>
      </c>
      <c r="K996" s="12">
        <v>-3.3303887941972733E-5</v>
      </c>
      <c r="L996" s="6">
        <f t="shared" ref="L996" si="5373">SQRT(H996)</f>
        <v>8.7395565877995511E-3</v>
      </c>
      <c r="M996" s="6">
        <f>0</f>
        <v>0</v>
      </c>
      <c r="N996" s="6">
        <f t="array" ref="N996:O997">MMULT(MMULT(MINVERSE(L996:M997),H996:I997),MINVERSE(L996:M997))</f>
        <v>1</v>
      </c>
      <c r="O996" s="6">
        <v>0.6096465019992735</v>
      </c>
      <c r="P996" s="3">
        <f t="shared" ref="P996" si="5374">SQRT(B$3 + B$4*J994 + B$5*P994^2)</f>
        <v>9.3911596588985881E-3</v>
      </c>
      <c r="Q996" s="1">
        <f t="shared" ref="Q996" si="5375">Q994</f>
        <v>0</v>
      </c>
      <c r="R996" s="12">
        <f t="array" ref="R996:S997">MMULT(MMULT(P996:Q997,N996:O997),P996:Q997)</f>
        <v>8.8193879738924247E-5</v>
      </c>
      <c r="S996" s="12">
        <v>7.8900432253606274E-5</v>
      </c>
      <c r="T996" s="4" cm="1">
        <f t="array" ref="T996">-1/2*(IFERROR(2*LN(2*PI()) + LN(MDETERM(R996:S997)) + MMULT(MMULT(D996:E996,MINVERSE(R996:S997)),TRANSPOSE(D996:E996)),1000000000))</f>
        <v>3.4284866546690234</v>
      </c>
    </row>
    <row r="997" spans="1:20" x14ac:dyDescent="0.25">
      <c r="A997" s="9"/>
      <c r="B997" s="10"/>
      <c r="C997" s="10"/>
      <c r="D997" s="10"/>
      <c r="E997" s="10"/>
      <c r="F997" s="5"/>
      <c r="G997" s="5"/>
      <c r="H997" s="12">
        <v>7.7612531334830776E-5</v>
      </c>
      <c r="I997" s="12">
        <v>2.121918632740615E-4</v>
      </c>
      <c r="J997" s="12">
        <v>-3.3303887941972733E-5</v>
      </c>
      <c r="K997" s="12">
        <v>1.0392367296145851E-5</v>
      </c>
      <c r="L997" s="6">
        <f>0</f>
        <v>0</v>
      </c>
      <c r="M997" s="6">
        <f t="shared" ref="M997" si="5376">SQRT(I997)</f>
        <v>1.4566806900417863E-2</v>
      </c>
      <c r="N997" s="6">
        <v>0.6096465019992735</v>
      </c>
      <c r="O997" s="6">
        <v>1.0000000000000002</v>
      </c>
      <c r="P997" s="1">
        <f t="shared" ref="P997" si="5377">P995</f>
        <v>0</v>
      </c>
      <c r="Q997" s="3">
        <f t="shared" ref="Q997" si="5378">SQRT(C$3 + C$4*K995 + C$5*Q995^2)</f>
        <v>1.378104250356578E-2</v>
      </c>
      <c r="R997" s="12">
        <v>7.8900432253606274E-5</v>
      </c>
      <c r="S997" s="12">
        <v>1.8991713248508663E-4</v>
      </c>
    </row>
    <row r="998" spans="1:20" x14ac:dyDescent="0.25">
      <c r="A998" s="13">
        <f t="shared" ref="A998" si="5379">A996+1</f>
        <v>492</v>
      </c>
      <c r="B998" s="10" cm="1">
        <f t="array" ref="B998">INDEX(DCC_results!B$17:B$1274,$A998)</f>
        <v>-1.3979367745031723E-3</v>
      </c>
      <c r="C998" s="10" cm="1">
        <f t="array" ref="C998">INDEX(DCC_results!C$17:C$1274,$A998)</f>
        <v>5.9374710084423299E-3</v>
      </c>
      <c r="D998" s="10">
        <f t="shared" ref="D998" si="5380">B998-B$2</f>
        <v>-2.1440917115388806E-3</v>
      </c>
      <c r="E998" s="10">
        <f t="shared" ref="E998" si="5381">C998-C$2</f>
        <v>4.3344971281504708E-3</v>
      </c>
      <c r="F998" s="5">
        <f t="shared" ref="F998" si="5382">D998^2</f>
        <v>4.5971292674897265E-6</v>
      </c>
      <c r="G998" s="5">
        <f t="shared" ref="G998" si="5383">E998^2</f>
        <v>1.8787865353944678E-5</v>
      </c>
      <c r="H998" s="12">
        <f t="array" ref="H998:I999">(1-B$11-B$12)*F$4:G$5 + B$11*J996:K997 + B$12*H996:I997</f>
        <v>7.5789696486340351E-5</v>
      </c>
      <c r="I998" s="12">
        <v>6.8399088476273434E-5</v>
      </c>
      <c r="J998" s="12">
        <f t="array" ref="J998:K999">MMULT(TRANSPOSE(D996:E996),D996:E996)</f>
        <v>1.4510721576023951E-6</v>
      </c>
      <c r="K998" s="12">
        <v>-3.5500785703073988E-5</v>
      </c>
      <c r="L998" s="6">
        <f t="shared" ref="L998" si="5384">SQRT(H998)</f>
        <v>8.7057277976249833E-3</v>
      </c>
      <c r="M998" s="6">
        <f>0</f>
        <v>0</v>
      </c>
      <c r="N998" s="6">
        <f t="array" ref="N998:O999">MMULT(MMULT(MINVERSE(L998:M999),H998:I999),MINVERSE(L998:M999))</f>
        <v>1.0000000000000002</v>
      </c>
      <c r="O998" s="6">
        <v>0.55004062123563457</v>
      </c>
      <c r="P998" s="3">
        <f t="shared" ref="P998" si="5385">SQRT(B$3 + B$4*J996 + B$5*P996^2)</f>
        <v>9.4084316834278803E-3</v>
      </c>
      <c r="Q998" s="1">
        <f t="shared" ref="Q998" si="5386">Q996</f>
        <v>0</v>
      </c>
      <c r="R998" s="12">
        <f t="array" ref="R998:S999">MMULT(MMULT(P998:Q999,N998:O999),P998:Q999)</f>
        <v>8.8518586741729593E-5</v>
      </c>
      <c r="S998" s="12">
        <v>6.920627875522569E-5</v>
      </c>
      <c r="T998" s="4" cm="1">
        <f t="array" ref="T998">-1/2*(IFERROR(2*LN(2*PI()) + LN(MDETERM(R998:S999)) + MMULT(MMULT(D998:E998,MINVERSE(R998:S999)),TRANSPOSE(D998:E998)),1000000000))</f>
        <v>7.1521422409865716</v>
      </c>
    </row>
    <row r="999" spans="1:20" x14ac:dyDescent="0.25">
      <c r="A999" s="9"/>
      <c r="B999" s="10"/>
      <c r="C999" s="10"/>
      <c r="D999" s="10"/>
      <c r="E999" s="10"/>
      <c r="F999" s="5"/>
      <c r="G999" s="5"/>
      <c r="H999" s="12">
        <v>6.8399088476273434E-5</v>
      </c>
      <c r="I999" s="12">
        <v>2.040332430245319E-4</v>
      </c>
      <c r="J999" s="12">
        <v>-3.5500785703073988E-5</v>
      </c>
      <c r="K999" s="12">
        <v>8.6853419310172983E-4</v>
      </c>
      <c r="L999" s="6">
        <f>0</f>
        <v>0</v>
      </c>
      <c r="M999" s="6">
        <f t="shared" ref="M999" si="5387">SQRT(I999)</f>
        <v>1.4284020548309635E-2</v>
      </c>
      <c r="N999" s="6">
        <v>0.55004062123563457</v>
      </c>
      <c r="O999" s="6">
        <v>1</v>
      </c>
      <c r="P999" s="1">
        <f t="shared" ref="P999" si="5388">P997</f>
        <v>0</v>
      </c>
      <c r="Q999" s="3">
        <f t="shared" ref="Q999" si="5389">SQRT(C$3 + C$4*K997 + C$5*Q997^2)</f>
        <v>1.3373143291701608E-2</v>
      </c>
      <c r="R999" s="12">
        <v>6.920627875522569E-5</v>
      </c>
      <c r="S999" s="12">
        <v>1.7884096150038372E-4</v>
      </c>
    </row>
    <row r="1000" spans="1:20" x14ac:dyDescent="0.25">
      <c r="A1000" s="13">
        <f t="shared" ref="A1000" si="5390">A998+1</f>
        <v>493</v>
      </c>
      <c r="B1000" s="10" cm="1">
        <f t="array" ref="B1000">INDEX(DCC_results!B$17:B$1274,$A1000)</f>
        <v>-1.1550278361704969E-4</v>
      </c>
      <c r="C1000" s="10" cm="1">
        <f t="array" ref="C1000">INDEX(DCC_results!C$17:C$1274,$A1000)</f>
        <v>-2.5085308493959402E-2</v>
      </c>
      <c r="D1000" s="10">
        <f t="shared" ref="D1000" si="5391">B1000-B$2</f>
        <v>-8.61657720652758E-4</v>
      </c>
      <c r="E1000" s="10">
        <f t="shared" ref="E1000" si="5392">C1000-C$2</f>
        <v>-2.6688282374251263E-2</v>
      </c>
      <c r="F1000" s="5">
        <f t="shared" ref="F1000" si="5393">D1000^2</f>
        <v>7.4245402756050635E-7</v>
      </c>
      <c r="G1000" s="5">
        <f t="shared" ref="G1000" si="5394">E1000^2</f>
        <v>7.1226441608777057E-4</v>
      </c>
      <c r="H1000" s="12">
        <f t="array" ref="H1000:I1001">(1-B$11-B$12)*F$4:G$5 + B$11*J998:K999 + B$12*H998:I999</f>
        <v>6.7280503089271895E-5</v>
      </c>
      <c r="I1000" s="12">
        <v>6.1988797260069707E-5</v>
      </c>
      <c r="J1000" s="12">
        <f t="array" ref="J1000:K1001">MMULT(TRANSPOSE(D998:E998),D998:E998)</f>
        <v>4.5971292674897265E-6</v>
      </c>
      <c r="K1000" s="12">
        <v>-9.293559366156505E-6</v>
      </c>
      <c r="L1000" s="6">
        <f t="shared" ref="L1000" si="5395">SQRT(H1000)</f>
        <v>8.2024693287614248E-3</v>
      </c>
      <c r="M1000" s="6">
        <f>0</f>
        <v>0</v>
      </c>
      <c r="N1000" s="6">
        <f t="array" ref="N1000:O1001">MMULT(MMULT(MINVERSE(L1000:M1001),H1000:I1001),MINVERSE(L1000:M1001))</f>
        <v>1</v>
      </c>
      <c r="O1000" s="6">
        <v>0.46458581463565912</v>
      </c>
      <c r="P1000" s="3">
        <f t="shared" ref="P1000" si="5396">SQRT(B$3 + B$4*J998 + B$5*P998^2)</f>
        <v>8.5049816884071403E-3</v>
      </c>
      <c r="Q1000" s="1">
        <f t="shared" ref="Q1000" si="5397">Q998</f>
        <v>0</v>
      </c>
      <c r="R1000" s="12">
        <f t="array" ref="R1000:S1001">MMULT(MMULT(P1000:Q1001,N1000:O1001),P1000:Q1001)</f>
        <v>7.2334713520140774E-5</v>
      </c>
      <c r="S1000" s="12">
        <v>6.2701360412860385E-5</v>
      </c>
      <c r="T1000" s="4" cm="1">
        <f t="array" ref="T1000">-1/2*(IFERROR(2*LN(2*PI()) + LN(MDETERM(R1000:S1001)) + MMULT(MMULT(D1000:E1000,MINVERSE(R1000:S1001)),TRANSPOSE(D1000:E1000)),1000000000))</f>
        <v>5.4850547422954055</v>
      </c>
    </row>
    <row r="1001" spans="1:20" x14ac:dyDescent="0.25">
      <c r="A1001" s="9"/>
      <c r="B1001" s="10"/>
      <c r="C1001" s="10"/>
      <c r="D1001" s="10"/>
      <c r="E1001" s="10"/>
      <c r="F1001" s="5"/>
      <c r="G1001" s="5"/>
      <c r="H1001" s="12">
        <v>6.1988797260069707E-5</v>
      </c>
      <c r="I1001" s="12">
        <v>2.6460941911783155E-4</v>
      </c>
      <c r="J1001" s="12">
        <v>-9.293559366156505E-6</v>
      </c>
      <c r="K1001" s="12">
        <v>1.8787865353944678E-5</v>
      </c>
      <c r="L1001" s="6">
        <f>0</f>
        <v>0</v>
      </c>
      <c r="M1001" s="6">
        <f t="shared" ref="M1001" si="5398">SQRT(I1001)</f>
        <v>1.6266819575990618E-2</v>
      </c>
      <c r="N1001" s="6">
        <v>0.46458581463565912</v>
      </c>
      <c r="O1001" s="6">
        <v>0.99999999999999978</v>
      </c>
      <c r="P1001" s="1">
        <f t="shared" ref="P1001" si="5399">P999</f>
        <v>0</v>
      </c>
      <c r="Q1001" s="3">
        <f t="shared" ref="Q1001" si="5400">SQRT(C$3 + C$4*K999 + C$5*Q999^2)</f>
        <v>1.5868564286515178E-2</v>
      </c>
      <c r="R1001" s="12">
        <v>6.2701360412860385E-5</v>
      </c>
      <c r="S1001" s="12">
        <v>2.5181133251526489E-4</v>
      </c>
    </row>
    <row r="1002" spans="1:20" x14ac:dyDescent="0.25">
      <c r="A1002" s="13">
        <f t="shared" ref="A1002" si="5401">A1000+1</f>
        <v>494</v>
      </c>
      <c r="B1002" s="10" cm="1">
        <f t="array" ref="B1002">INDEX(DCC_results!B$17:B$1274,$A1002)</f>
        <v>7.4808243230755078E-3</v>
      </c>
      <c r="C1002" s="10" cm="1">
        <f t="array" ref="C1002">INDEX(DCC_results!C$17:C$1274,$A1002)</f>
        <v>1.3243780153249451E-2</v>
      </c>
      <c r="D1002" s="10">
        <f t="shared" ref="D1002" si="5402">B1002-B$2</f>
        <v>6.7346693860397995E-3</v>
      </c>
      <c r="E1002" s="10">
        <f t="shared" ref="E1002" si="5403">C1002-C$2</f>
        <v>1.1640806272957592E-2</v>
      </c>
      <c r="F1002" s="5">
        <f t="shared" ref="F1002" si="5404">D1002^2</f>
        <v>4.535577173926169E-5</v>
      </c>
      <c r="G1002" s="5">
        <f t="shared" ref="G1002" si="5405">E1002^2</f>
        <v>1.3550837068452884E-4</v>
      </c>
      <c r="H1002" s="12">
        <f t="array" ref="H1002:I1003">(1-B$11-B$12)*F$4:G$5 + B$11*J1000:K1001 + B$12*H1000:I1001</f>
        <v>6.1758829262124857E-5</v>
      </c>
      <c r="I1002" s="12">
        <v>5.9665295219554619E-5</v>
      </c>
      <c r="J1002" s="12">
        <f t="array" ref="J1002:K1003">MMULT(TRANSPOSE(D1000:E1000),D1000:E1000)</f>
        <v>7.4245402756050635E-7</v>
      </c>
      <c r="K1002" s="12">
        <v>2.299616455873452E-5</v>
      </c>
      <c r="L1002" s="6">
        <f t="shared" ref="L1002" si="5406">SQRT(H1002)</f>
        <v>7.8586785951662921E-3</v>
      </c>
      <c r="M1002" s="6">
        <f>0</f>
        <v>0</v>
      </c>
      <c r="N1002" s="6">
        <f t="array" ref="N1002:O1003">MMULT(MMULT(MINVERSE(L1002:M1003),H1002:I1003),MINVERSE(L1002:M1003))</f>
        <v>1.0000000000000002</v>
      </c>
      <c r="O1002" s="6">
        <v>0.48988890363426996</v>
      </c>
      <c r="P1002" s="3">
        <f t="shared" ref="P1002" si="5407">SQRT(B$3 + B$4*J1000 + B$5*P1000^2)</f>
        <v>7.8048796590037316E-3</v>
      </c>
      <c r="Q1002" s="1">
        <f t="shared" ref="Q1002" si="5408">Q1000</f>
        <v>0</v>
      </c>
      <c r="R1002" s="12">
        <f t="array" ref="R1002:S1003">MMULT(MMULT(P1002:Q1003,N1002:O1003),P1002:Q1003)</f>
        <v>6.0916146491530221E-5</v>
      </c>
      <c r="S1002" s="12">
        <v>5.7800226208439488E-5</v>
      </c>
      <c r="T1002" s="4" cm="1">
        <f t="array" ref="T1002">-1/2*(IFERROR(2*LN(2*PI()) + LN(MDETERM(R1002:S1003)) + MMULT(MMULT(D1002:E1002,MINVERSE(R1002:S1003)),TRANSPOSE(D1002:E1002)),1000000000))</f>
        <v>6.8926291214992386</v>
      </c>
    </row>
    <row r="1003" spans="1:20" x14ac:dyDescent="0.25">
      <c r="A1003" s="9"/>
      <c r="B1003" s="10"/>
      <c r="C1003" s="10"/>
      <c r="D1003" s="10"/>
      <c r="E1003" s="10"/>
      <c r="F1003" s="5"/>
      <c r="G1003" s="5"/>
      <c r="H1003" s="12">
        <v>5.9665295219554619E-5</v>
      </c>
      <c r="I1003" s="12">
        <v>2.4018690616854087E-4</v>
      </c>
      <c r="J1003" s="12">
        <v>2.299616455873452E-5</v>
      </c>
      <c r="K1003" s="12">
        <v>7.1226441608777057E-4</v>
      </c>
      <c r="L1003" s="6">
        <f>0</f>
        <v>0</v>
      </c>
      <c r="M1003" s="6">
        <f t="shared" ref="M1003" si="5409">SQRT(I1003)</f>
        <v>1.5497964581471364E-2</v>
      </c>
      <c r="N1003" s="6">
        <v>0.4898889036342699</v>
      </c>
      <c r="O1003" s="6">
        <v>1.0000000000000002</v>
      </c>
      <c r="P1003" s="1">
        <f t="shared" ref="P1003" si="5410">P1001</f>
        <v>0</v>
      </c>
      <c r="Q1003" s="3">
        <f t="shared" ref="Q1003" si="5411">SQRT(C$3 + C$4*K1001 + C$5*Q1001^2)</f>
        <v>1.5117003876099187E-2</v>
      </c>
      <c r="R1003" s="12">
        <v>5.7800226208439488E-5</v>
      </c>
      <c r="S1003" s="12">
        <v>2.2852380618999788E-4</v>
      </c>
    </row>
    <row r="1004" spans="1:20" x14ac:dyDescent="0.25">
      <c r="A1004" s="13">
        <f t="shared" ref="A1004" si="5412">A1002+1</f>
        <v>495</v>
      </c>
      <c r="B1004" s="10" cm="1">
        <f t="array" ref="B1004">INDEX(DCC_results!B$17:B$1274,$A1004)</f>
        <v>-1.5822857378724464E-3</v>
      </c>
      <c r="C1004" s="10" cm="1">
        <f t="array" ref="C1004">INDEX(DCC_results!C$17:C$1274,$A1004)</f>
        <v>2.6888208383904377E-2</v>
      </c>
      <c r="D1004" s="10">
        <f t="shared" ref="D1004" si="5413">B1004-B$2</f>
        <v>-2.3284406749081547E-3</v>
      </c>
      <c r="E1004" s="10">
        <f t="shared" ref="E1004" si="5414">C1004-C$2</f>
        <v>2.5285234503612516E-2</v>
      </c>
      <c r="F1004" s="5">
        <f t="shared" ref="F1004" si="5415">D1004^2</f>
        <v>5.4216359765667429E-6</v>
      </c>
      <c r="G1004" s="5">
        <f t="shared" ref="G1004" si="5416">E1004^2</f>
        <v>6.3934308390267691E-4</v>
      </c>
      <c r="H1004" s="12">
        <f t="array" ref="H1004:I1005">(1-B$11-B$12)*F$4:G$5 + B$11*J1002:K1003 + B$12*H1002:I1003</f>
        <v>5.7721594744550089E-5</v>
      </c>
      <c r="I1004" s="12">
        <v>6.057866514798159E-5</v>
      </c>
      <c r="J1004" s="12">
        <f t="array" ref="J1004:K1005">MMULT(TRANSPOSE(D1002:E1002),D1002:E1002)</f>
        <v>4.535577173926169E-5</v>
      </c>
      <c r="K1004" s="12">
        <v>7.8396981635307558E-5</v>
      </c>
      <c r="L1004" s="6">
        <f t="shared" ref="L1004" si="5417">SQRT(H1004)</f>
        <v>7.5974729183163328E-3</v>
      </c>
      <c r="M1004" s="6">
        <f>0</f>
        <v>0</v>
      </c>
      <c r="N1004" s="6">
        <f t="array" ref="N1004:O1005">MMULT(MMULT(MINVERSE(L1004:M1005),H1004:I1005),MINVERSE(L1004:M1005))</f>
        <v>0.99999999999999978</v>
      </c>
      <c r="O1004" s="6">
        <v>0.47902930996403487</v>
      </c>
      <c r="P1004" s="3">
        <f t="shared" ref="P1004" si="5418">SQRT(B$3 + B$4*J1002 + B$5*P1002^2)</f>
        <v>7.2050096066140264E-3</v>
      </c>
      <c r="Q1004" s="1">
        <f t="shared" ref="Q1004" si="5419">Q1002</f>
        <v>0</v>
      </c>
      <c r="R1004" s="12">
        <f t="array" ref="R1004:S1005">MMULT(MMULT(P1004:Q1005,N1004:O1005),P1004:Q1005)</f>
        <v>5.1912163431400398E-5</v>
      </c>
      <c r="S1004" s="12">
        <v>5.7356716634506197E-5</v>
      </c>
      <c r="T1004" s="4" cm="1">
        <f t="array" ref="T1004">-1/2*(IFERROR(2*LN(2*PI()) + LN(MDETERM(R1004:S1005)) + MMULT(MMULT(D1004:E1004,MINVERSE(R1004:S1005)),TRANSPOSE(D1004:E1004)),1000000000))</f>
        <v>5.446989038258411</v>
      </c>
    </row>
    <row r="1005" spans="1:20" x14ac:dyDescent="0.25">
      <c r="A1005" s="9"/>
      <c r="B1005" s="10"/>
      <c r="C1005" s="10"/>
      <c r="D1005" s="10"/>
      <c r="E1005" s="10"/>
      <c r="F1005" s="5"/>
      <c r="G1005" s="5"/>
      <c r="H1005" s="12">
        <v>6.057866514798159E-5</v>
      </c>
      <c r="I1005" s="12">
        <v>2.7706196075891686E-4</v>
      </c>
      <c r="J1005" s="12">
        <v>7.8396981635307558E-5</v>
      </c>
      <c r="K1005" s="12">
        <v>1.3550837068452884E-4</v>
      </c>
      <c r="L1005" s="6">
        <f>0</f>
        <v>0</v>
      </c>
      <c r="M1005" s="6">
        <f t="shared" ref="M1005" si="5420">SQRT(I1005)</f>
        <v>1.664517830360843E-2</v>
      </c>
      <c r="N1005" s="6">
        <v>0.47902930996403487</v>
      </c>
      <c r="O1005" s="6">
        <v>1.0000000000000002</v>
      </c>
      <c r="P1005" s="1">
        <f t="shared" ref="P1005" si="5421">P1003</f>
        <v>0</v>
      </c>
      <c r="Q1005" s="3">
        <f t="shared" ref="Q1005" si="5422">SQRT(C$3 + C$4*K1003 + C$5*Q1003^2)</f>
        <v>1.6618339655348219E-2</v>
      </c>
      <c r="R1005" s="12">
        <v>5.735671663450619E-5</v>
      </c>
      <c r="S1005" s="12">
        <v>2.7616921290051925E-4</v>
      </c>
    </row>
    <row r="1006" spans="1:20" x14ac:dyDescent="0.25">
      <c r="A1006" s="13">
        <f t="shared" ref="A1006" si="5423">A1004+1</f>
        <v>496</v>
      </c>
      <c r="B1006" s="10" cm="1">
        <f t="array" ref="B1006">INDEX(DCC_results!B$17:B$1274,$A1006)</f>
        <v>4.6762887355644711E-3</v>
      </c>
      <c r="C1006" s="10" cm="1">
        <f t="array" ref="C1006">INDEX(DCC_results!C$17:C$1274,$A1006)</f>
        <v>-3.6366943771870552E-4</v>
      </c>
      <c r="D1006" s="10">
        <f t="shared" ref="D1006" si="5424">B1006-B$2</f>
        <v>3.9301337985287628E-3</v>
      </c>
      <c r="E1006" s="10">
        <f t="shared" ref="E1006" si="5425">C1006-C$2</f>
        <v>-1.9666433180105651E-3</v>
      </c>
      <c r="F1006" s="5">
        <f t="shared" ref="F1006" si="5426">D1006^2</f>
        <v>1.5445951674338122E-5</v>
      </c>
      <c r="G1006" s="5">
        <f t="shared" ref="G1006" si="5427">E1006^2</f>
        <v>3.8676859402756047E-6</v>
      </c>
      <c r="H1006" s="12">
        <f t="array" ref="H1006:I1007">(1-B$11-B$12)*F$4:G$5 + B$11*J1004:K1005 + B$12*H1004:I1005</f>
        <v>5.8423392194997378E-5</v>
      </c>
      <c r="I1006" s="12">
        <v>6.5464898154092083E-5</v>
      </c>
      <c r="J1006" s="12">
        <f t="array" ref="J1006:K1007">MMULT(TRANSPOSE(D1004:E1004),D1004:E1004)</f>
        <v>5.4216359765667429E-6</v>
      </c>
      <c r="K1006" s="12">
        <v>-5.8875168492802489E-5</v>
      </c>
      <c r="L1006" s="6">
        <f t="shared" ref="L1006" si="5428">SQRT(H1006)</f>
        <v>7.6435196208943807E-3</v>
      </c>
      <c r="M1006" s="6">
        <f>0</f>
        <v>0</v>
      </c>
      <c r="N1006" s="6">
        <f t="array" ref="N1006:O1007">MMULT(MMULT(MINVERSE(L1006:M1007),H1006:I1007),MINVERSE(L1006:M1007))</f>
        <v>1</v>
      </c>
      <c r="O1006" s="6">
        <v>0.5336188424574646</v>
      </c>
      <c r="P1006" s="3">
        <f t="shared" ref="P1006" si="5429">SQRT(B$3 + B$4*J1004 + B$5*P1004^2)</f>
        <v>7.2281326082416671E-3</v>
      </c>
      <c r="Q1006" s="1">
        <f t="shared" ref="Q1006" si="5430">Q1004</f>
        <v>0</v>
      </c>
      <c r="R1006" s="12">
        <f t="array" ref="R1006:S1007">MMULT(MMULT(P1006:Q1007,N1006:O1007),P1006:Q1007)</f>
        <v>5.2245901002326484E-5</v>
      </c>
      <c r="S1006" s="12">
        <v>6.2058809538686338E-5</v>
      </c>
      <c r="T1006" s="4" cm="1">
        <f t="array" ref="T1006">-1/2*(IFERROR(2*LN(2*PI()) + LN(MDETERM(R1006:S1007)) + MMULT(MMULT(D1006:E1006,MINVERSE(R1006:S1007)),TRANSPOSE(D1006:E1006)),1000000000))</f>
        <v>7.1223429398157254</v>
      </c>
    </row>
    <row r="1007" spans="1:20" x14ac:dyDescent="0.25">
      <c r="A1007" s="9"/>
      <c r="B1007" s="10"/>
      <c r="C1007" s="10"/>
      <c r="D1007" s="10"/>
      <c r="E1007" s="10"/>
      <c r="F1007" s="5"/>
      <c r="G1007" s="5"/>
      <c r="H1007" s="12">
        <v>6.5464898154092083E-5</v>
      </c>
      <c r="I1007" s="12">
        <v>2.57613080448949E-4</v>
      </c>
      <c r="J1007" s="12">
        <v>-5.8875168492802489E-5</v>
      </c>
      <c r="K1007" s="12">
        <v>6.3934308390267691E-4</v>
      </c>
      <c r="L1007" s="6">
        <f>0</f>
        <v>0</v>
      </c>
      <c r="M1007" s="6">
        <f t="shared" ref="M1007" si="5431">SQRT(I1007)</f>
        <v>1.6050329605617107E-2</v>
      </c>
      <c r="N1007" s="6">
        <v>0.5336188424574646</v>
      </c>
      <c r="O1007" s="6">
        <v>1</v>
      </c>
      <c r="P1007" s="1">
        <f t="shared" ref="P1007" si="5432">P1005</f>
        <v>0</v>
      </c>
      <c r="Q1007" s="3">
        <f t="shared" ref="Q1007" si="5433">SQRT(C$3 + C$4*K1005 + C$5*Q1005^2)</f>
        <v>1.6089634269340042E-2</v>
      </c>
      <c r="R1007" s="12">
        <v>6.2058809538686338E-5</v>
      </c>
      <c r="S1007" s="12">
        <v>2.5887633092112146E-4</v>
      </c>
    </row>
    <row r="1008" spans="1:20" x14ac:dyDescent="0.25">
      <c r="A1008" s="13">
        <f t="shared" ref="A1008" si="5434">A1006+1</f>
        <v>497</v>
      </c>
      <c r="B1008" s="10" cm="1">
        <f t="array" ref="B1008">INDEX(DCC_results!B$17:B$1274,$A1008)</f>
        <v>-2.3867003182266311E-3</v>
      </c>
      <c r="C1008" s="10" cm="1">
        <f t="array" ref="C1008">INDEX(DCC_results!C$17:C$1274,$A1008)</f>
        <v>1.0004547885567039E-3</v>
      </c>
      <c r="D1008" s="10">
        <f t="shared" ref="D1008" si="5435">B1008-B$2</f>
        <v>-3.1328552552623394E-3</v>
      </c>
      <c r="E1008" s="10">
        <f t="shared" ref="E1008" si="5436">C1008-C$2</f>
        <v>-6.0251909173515564E-4</v>
      </c>
      <c r="F1008" s="5">
        <f t="shared" ref="F1008" si="5437">D1008^2</f>
        <v>9.8147820504248577E-6</v>
      </c>
      <c r="G1008" s="5">
        <f t="shared" ref="G1008" si="5438">E1008^2</f>
        <v>3.6302925590535692E-7</v>
      </c>
      <c r="H1008" s="12">
        <f t="array" ref="H1008:I1009">(1-B$11-B$12)*F$4:G$5 + B$11*J1006:K1007 + B$12*H1006:I1007</f>
        <v>5.5822651565540408E-5</v>
      </c>
      <c r="I1008" s="12">
        <v>5.8200685500262828E-5</v>
      </c>
      <c r="J1008" s="12">
        <f t="array" ref="J1008:K1009">MMULT(TRANSPOSE(D1006:E1006),D1006:E1006)</f>
        <v>1.5445951674338122E-5</v>
      </c>
      <c r="K1008" s="12">
        <v>-7.7291713737640719E-6</v>
      </c>
      <c r="L1008" s="6">
        <f t="shared" ref="L1008" si="5439">SQRT(H1008)</f>
        <v>7.4714557862266984E-3</v>
      </c>
      <c r="M1008" s="6">
        <f>0</f>
        <v>0</v>
      </c>
      <c r="N1008" s="6">
        <f t="array" ref="N1008:O1009">MMULT(MMULT(MINVERSE(L1008:M1009),H1008:I1009),MINVERSE(L1008:M1009))</f>
        <v>1</v>
      </c>
      <c r="O1008" s="6">
        <v>0.46284823389821245</v>
      </c>
      <c r="P1008" s="3">
        <f t="shared" ref="P1008" si="5440">SQRT(B$3 + B$4*J1006 + B$5*P1006^2)</f>
        <v>6.8016077204360462E-3</v>
      </c>
      <c r="Q1008" s="1">
        <f t="shared" ref="Q1008" si="5441">Q1006</f>
        <v>0</v>
      </c>
      <c r="R1008" s="12">
        <f t="array" ref="R1008:S1009">MMULT(MMULT(P1008:Q1009,N1008:O1009),P1008:Q1009)</f>
        <v>4.626186758269523E-5</v>
      </c>
      <c r="S1008" s="12">
        <v>5.3905133398469191E-5</v>
      </c>
      <c r="T1008" s="4" cm="1">
        <f t="array" ref="T1008">-1/2*(IFERROR(2*LN(2*PI()) + LN(MDETERM(R1008:S1009)) + MMULT(MMULT(D1008:E1008,MINVERSE(R1008:S1009)),TRANSPOSE(D1008:E1008)),1000000000))</f>
        <v>7.2143561348119825</v>
      </c>
    </row>
    <row r="1009" spans="1:20" x14ac:dyDescent="0.25">
      <c r="A1009" s="9"/>
      <c r="B1009" s="10"/>
      <c r="C1009" s="10"/>
      <c r="D1009" s="10"/>
      <c r="E1009" s="10"/>
      <c r="F1009" s="5"/>
      <c r="G1009" s="5"/>
      <c r="H1009" s="12">
        <v>5.8200685500262828E-5</v>
      </c>
      <c r="I1009" s="12">
        <v>2.8324908551817887E-4</v>
      </c>
      <c r="J1009" s="12">
        <v>-7.7291713737640719E-6</v>
      </c>
      <c r="K1009" s="12">
        <v>3.8676859402756047E-6</v>
      </c>
      <c r="L1009" s="6">
        <f>0</f>
        <v>0</v>
      </c>
      <c r="M1009" s="6">
        <f t="shared" ref="M1009" si="5442">SQRT(I1009)</f>
        <v>1.6830005511531448E-2</v>
      </c>
      <c r="N1009" s="6">
        <v>0.46284823389821245</v>
      </c>
      <c r="O1009" s="6">
        <v>0.99999999999999978</v>
      </c>
      <c r="P1009" s="1">
        <f t="shared" ref="P1009" si="5443">P1007</f>
        <v>0</v>
      </c>
      <c r="Q1009" s="3">
        <f t="shared" ref="Q1009" si="5444">SQRT(C$3 + C$4*K1007 + C$5*Q1007^2)</f>
        <v>1.7123003033357242E-2</v>
      </c>
      <c r="R1009" s="12">
        <v>5.3905133398469191E-5</v>
      </c>
      <c r="S1009" s="12">
        <v>2.9319723288036124E-4</v>
      </c>
    </row>
    <row r="1010" spans="1:20" x14ac:dyDescent="0.25">
      <c r="A1010" s="13">
        <f t="shared" ref="A1010" si="5445">A1008+1</f>
        <v>498</v>
      </c>
      <c r="B1010" s="10" cm="1">
        <f t="array" ref="B1010">INDEX(DCC_results!B$17:B$1274,$A1010)</f>
        <v>7.4613868646591364E-3</v>
      </c>
      <c r="C1010" s="10" cm="1">
        <f t="array" ref="C1010">INDEX(DCC_results!C$17:C$1274,$A1010)</f>
        <v>1.5173614943616798E-2</v>
      </c>
      <c r="D1010" s="10">
        <f t="shared" ref="D1010" si="5446">B1010-B$2</f>
        <v>6.715231927623428E-3</v>
      </c>
      <c r="E1010" s="10">
        <f t="shared" ref="E1010" si="5447">C1010-C$2</f>
        <v>1.3570641063324939E-2</v>
      </c>
      <c r="F1010" s="5">
        <f t="shared" ref="F1010" si="5448">D1010^2</f>
        <v>4.5094339841773062E-5</v>
      </c>
      <c r="G1010" s="5">
        <f t="shared" ref="G1010" si="5449">E1010^2</f>
        <v>1.8416229886960103E-4</v>
      </c>
      <c r="H1010" s="12">
        <f t="array" ref="H1010:I1011">(1-B$11-B$12)*F$4:G$5 + B$11*J1008:K1009 + B$12*H1008:I1009</f>
        <v>5.483311799269772E-5</v>
      </c>
      <c r="I1010" s="12">
        <v>5.7219783436102364E-5</v>
      </c>
      <c r="J1010" s="12">
        <f t="array" ref="J1010:K1011">MMULT(TRANSPOSE(D1008:E1008),D1008:E1008)</f>
        <v>9.8147820504248577E-6</v>
      </c>
      <c r="K1010" s="12">
        <v>1.8876051029383738E-6</v>
      </c>
      <c r="L1010" s="6">
        <f t="shared" ref="L1010" si="5450">SQRT(H1010)</f>
        <v>7.4049387568498985E-3</v>
      </c>
      <c r="M1010" s="6">
        <f>0</f>
        <v>0</v>
      </c>
      <c r="N1010" s="6">
        <f t="array" ref="N1010:O1011">MMULT(MMULT(MINVERSE(L1010:M1011),H1010:I1011),MINVERSE(L1010:M1011))</f>
        <v>0.99999999999999978</v>
      </c>
      <c r="O1010" s="6">
        <v>0.48709571176181338</v>
      </c>
      <c r="P1010" s="3">
        <f t="shared" ref="P1010" si="5451">SQRT(B$3 + B$4*J1008 + B$5*P1008^2)</f>
        <v>6.5895463636416558E-3</v>
      </c>
      <c r="Q1010" s="1">
        <f t="shared" ref="Q1010" si="5452">Q1008</f>
        <v>0</v>
      </c>
      <c r="R1010" s="12">
        <f t="array" ref="R1010:S1011">MMULT(MMULT(P1010:Q1011,N1010:O1011),P1010:Q1011)</f>
        <v>4.3422121278582959E-5</v>
      </c>
      <c r="S1010" s="12">
        <v>5.1734507460845063E-5</v>
      </c>
      <c r="T1010" s="4" cm="1">
        <f t="array" ref="T1010">-1/2*(IFERROR(2*LN(2*PI()) + LN(MDETERM(R1010:S1011)) + MMULT(MMULT(D1010:E1010,MINVERSE(R1010:S1011)),TRANSPOSE(D1010:E1010)),1000000000))</f>
        <v>6.8500958008157422</v>
      </c>
    </row>
    <row r="1011" spans="1:20" x14ac:dyDescent="0.25">
      <c r="A1011" s="9"/>
      <c r="B1011" s="10"/>
      <c r="C1011" s="10"/>
      <c r="D1011" s="10"/>
      <c r="E1011" s="10"/>
      <c r="F1011" s="5"/>
      <c r="G1011" s="5"/>
      <c r="H1011" s="12">
        <v>5.7219783436102364E-5</v>
      </c>
      <c r="I1011" s="12">
        <v>2.5166386674514718E-4</v>
      </c>
      <c r="J1011" s="12">
        <v>1.8876051029383738E-6</v>
      </c>
      <c r="K1011" s="12">
        <v>3.6302925590535692E-7</v>
      </c>
      <c r="L1011" s="6">
        <f>0</f>
        <v>0</v>
      </c>
      <c r="M1011" s="6">
        <f t="shared" ref="M1011" si="5453">SQRT(I1011)</f>
        <v>1.5863917131186331E-2</v>
      </c>
      <c r="N1011" s="6">
        <v>0.48709571176181343</v>
      </c>
      <c r="O1011" s="6">
        <v>1</v>
      </c>
      <c r="P1011" s="1">
        <f t="shared" ref="P1011" si="5454">P1009</f>
        <v>0</v>
      </c>
      <c r="Q1011" s="3">
        <f t="shared" ref="Q1011" si="5455">SQRT(C$3 + C$4*K1009 + C$5*Q1009^2)</f>
        <v>1.6117975620543002E-2</v>
      </c>
      <c r="R1011" s="12">
        <v>5.173450746084507E-5</v>
      </c>
      <c r="S1011" s="12">
        <v>2.597891381044186E-4</v>
      </c>
    </row>
    <row r="1012" spans="1:20" x14ac:dyDescent="0.25">
      <c r="A1012" s="13">
        <f t="shared" ref="A1012" si="5456">A1010+1</f>
        <v>499</v>
      </c>
      <c r="B1012" s="10" cm="1">
        <f t="array" ref="B1012">INDEX(DCC_results!B$17:B$1274,$A1012)</f>
        <v>2.1654277629676866E-3</v>
      </c>
      <c r="C1012" s="10" cm="1">
        <f t="array" ref="C1012">INDEX(DCC_results!C$17:C$1274,$A1012)</f>
        <v>6.2651031499116883E-4</v>
      </c>
      <c r="D1012" s="10">
        <f t="shared" ref="D1012" si="5457">B1012-B$2</f>
        <v>1.4192728259319783E-3</v>
      </c>
      <c r="E1012" s="10">
        <f t="shared" ref="E1012" si="5458">C1012-C$2</f>
        <v>-9.764635653006907E-4</v>
      </c>
      <c r="F1012" s="5">
        <f t="shared" ref="F1012" si="5459">D1012^2</f>
        <v>2.0143353544289435E-6</v>
      </c>
      <c r="G1012" s="5">
        <f t="shared" ref="G1012" si="5460">E1012^2</f>
        <v>9.5348109435973625E-7</v>
      </c>
      <c r="H1012" s="12">
        <f t="array" ref="H1012:I1013">(1-B$11-B$12)*F$4:G$5 + B$11*J1010:K1011 + B$12*H1010:I1011</f>
        <v>5.3729051728662274E-5</v>
      </c>
      <c r="I1012" s="12">
        <v>5.7296114261666834E-5</v>
      </c>
      <c r="J1012" s="12">
        <f t="array" ref="J1012:K1013">MMULT(TRANSPOSE(D1010:E1010),D1010:E1010)</f>
        <v>4.5094339841773062E-5</v>
      </c>
      <c r="K1012" s="12">
        <v>9.1130002146757181E-5</v>
      </c>
      <c r="L1012" s="6">
        <f t="shared" ref="L1012" si="5461">SQRT(H1012)</f>
        <v>7.3300103498332306E-3</v>
      </c>
      <c r="M1012" s="6">
        <f>0</f>
        <v>0</v>
      </c>
      <c r="N1012" s="6">
        <f t="array" ref="N1012:O1013">MMULT(MMULT(MINVERSE(L1012:M1013),H1012:I1013),MINVERSE(L1012:M1013))</f>
        <v>0.99999999999999967</v>
      </c>
      <c r="O1012" s="6">
        <v>0.5154162245552234</v>
      </c>
      <c r="P1012" s="3">
        <f t="shared" ref="P1012" si="5462">SQRT(B$3 + B$4*J1010 + B$5*P1010^2)</f>
        <v>6.3603434277461754E-3</v>
      </c>
      <c r="Q1012" s="1">
        <f t="shared" ref="Q1012" si="5463">Q1010</f>
        <v>0</v>
      </c>
      <c r="R1012" s="12">
        <f t="array" ref="R1012:S1013">MMULT(MMULT(P1012:Q1013,N1012:O1013),P1012:Q1013)</f>
        <v>4.0453968518873954E-5</v>
      </c>
      <c r="S1012" s="12">
        <v>5.0047442124592102E-5</v>
      </c>
      <c r="T1012" s="4" cm="1">
        <f t="array" ref="T1012">-1/2*(IFERROR(2*LN(2*PI()) + LN(MDETERM(R1012:S1013)) + MMULT(MMULT(D1012:E1012,MINVERSE(R1012:S1013)),TRANSPOSE(D1012:E1012)),1000000000))</f>
        <v>7.5095630094401837</v>
      </c>
    </row>
    <row r="1013" spans="1:20" x14ac:dyDescent="0.25">
      <c r="A1013" s="9"/>
      <c r="B1013" s="10"/>
      <c r="C1013" s="10"/>
      <c r="D1013" s="10"/>
      <c r="E1013" s="10"/>
      <c r="F1013" s="5"/>
      <c r="G1013" s="5"/>
      <c r="H1013" s="12">
        <v>5.7296114261666834E-5</v>
      </c>
      <c r="I1013" s="12">
        <v>2.299984943630991E-4</v>
      </c>
      <c r="J1013" s="12">
        <v>9.1130002146757181E-5</v>
      </c>
      <c r="K1013" s="12">
        <v>1.8416229886960103E-4</v>
      </c>
      <c r="L1013" s="6">
        <f>0</f>
        <v>0</v>
      </c>
      <c r="M1013" s="6">
        <f t="shared" ref="M1013" si="5464">SQRT(I1013)</f>
        <v>1.5165701248643238E-2</v>
      </c>
      <c r="N1013" s="6">
        <v>0.5154162245552234</v>
      </c>
      <c r="O1013" s="6">
        <v>0.99999999999999989</v>
      </c>
      <c r="P1013" s="1">
        <f t="shared" ref="P1013" si="5465">P1011</f>
        <v>0</v>
      </c>
      <c r="Q1013" s="3">
        <f t="shared" ref="Q1013" si="5466">SQRT(C$3 + C$4*K1011 + C$5*Q1011^2)</f>
        <v>1.5266631909891214E-2</v>
      </c>
      <c r="R1013" s="12">
        <v>5.0047442124592102E-5</v>
      </c>
      <c r="S1013" s="12">
        <v>2.3307004987210863E-4</v>
      </c>
    </row>
    <row r="1014" spans="1:20" x14ac:dyDescent="0.25">
      <c r="A1014" s="13">
        <f t="shared" ref="A1014" si="5467">A1012+1</f>
        <v>500</v>
      </c>
      <c r="B1014" s="10" cm="1">
        <f t="array" ref="B1014">INDEX(DCC_results!B$17:B$1274,$A1014)</f>
        <v>8.080111124224576E-4</v>
      </c>
      <c r="C1014" s="10" cm="1">
        <f t="array" ref="C1014">INDEX(DCC_results!C$17:C$1274,$A1014)</f>
        <v>-5.0983897996998984E-3</v>
      </c>
      <c r="D1014" s="10">
        <f t="shared" ref="D1014" si="5468">B1014-B$2</f>
        <v>6.1856175386749285E-5</v>
      </c>
      <c r="E1014" s="10">
        <f t="shared" ref="E1014" si="5469">C1014-C$2</f>
        <v>-6.7013636799917575E-3</v>
      </c>
      <c r="F1014" s="5">
        <f t="shared" ref="F1014" si="5470">D1014^2</f>
        <v>3.8261864334762878E-9</v>
      </c>
      <c r="G1014" s="5">
        <f t="shared" ref="G1014" si="5471">E1014^2</f>
        <v>4.4908275171512669E-5</v>
      </c>
      <c r="H1014" s="12">
        <f t="array" ref="H1014:I1015">(1-B$11-B$12)*F$4:G$5 + B$11*J1012:K1013 + B$12*H1012:I1013</f>
        <v>5.5698758371166498E-5</v>
      </c>
      <c r="I1014" s="12">
        <v>6.4222167049535713E-5</v>
      </c>
      <c r="J1014" s="12">
        <f t="array" ref="J1014:K1015">MMULT(TRANSPOSE(D1012:E1012),D1012:E1012)</f>
        <v>2.0143353544289435E-6</v>
      </c>
      <c r="K1014" s="12">
        <v>-1.3858682037439261E-6</v>
      </c>
      <c r="L1014" s="6">
        <f t="shared" ref="L1014" si="5472">SQRT(H1014)</f>
        <v>7.4631600794279164E-3</v>
      </c>
      <c r="M1014" s="6">
        <f>0</f>
        <v>0</v>
      </c>
      <c r="N1014" s="6">
        <f t="array" ref="N1014:O1015">MMULT(MMULT(MINVERSE(L1014:M1015),H1014:I1015),MINVERSE(L1014:M1015))</f>
        <v>0.99999999999999989</v>
      </c>
      <c r="O1014" s="6">
        <v>0.56805330378930197</v>
      </c>
      <c r="P1014" s="3">
        <f t="shared" ref="P1014" si="5473">SQRT(B$3 + B$4*J1012 + B$5*P1012^2)</f>
        <v>6.6161388648521731E-3</v>
      </c>
      <c r="Q1014" s="1">
        <f t="shared" ref="Q1014" si="5474">Q1012</f>
        <v>0</v>
      </c>
      <c r="R1014" s="12">
        <f t="array" ref="R1014:S1015">MMULT(MMULT(P1014:Q1015,N1014:O1015),P1014:Q1015)</f>
        <v>4.3773293479007395E-5</v>
      </c>
      <c r="S1014" s="12">
        <v>5.6932059001264591E-5</v>
      </c>
      <c r="T1014" s="4" cm="1">
        <f t="array" ref="T1014">-1/2*(IFERROR(2*LN(2*PI()) + LN(MDETERM(R1014:S1015)) + MMULT(MMULT(D1014:E1014,MINVERSE(R1014:S1015)),TRANSPOSE(D1014:E1014)),1000000000))</f>
        <v>7.417040193428587</v>
      </c>
    </row>
    <row r="1015" spans="1:20" x14ac:dyDescent="0.25">
      <c r="A1015" s="9"/>
      <c r="B1015" s="10"/>
      <c r="C1015" s="10"/>
      <c r="D1015" s="10"/>
      <c r="E1015" s="10"/>
      <c r="F1015" s="5"/>
      <c r="G1015" s="5"/>
      <c r="H1015" s="12">
        <v>6.4222167049535713E-5</v>
      </c>
      <c r="I1015" s="12">
        <v>2.2948072730665122E-4</v>
      </c>
      <c r="J1015" s="12">
        <v>-1.3858682037439261E-6</v>
      </c>
      <c r="K1015" s="12">
        <v>9.5348109435973625E-7</v>
      </c>
      <c r="L1015" s="6">
        <f>0</f>
        <v>0</v>
      </c>
      <c r="M1015" s="6">
        <f t="shared" ref="M1015" si="5475">SQRT(I1015)</f>
        <v>1.5148621300522738E-2</v>
      </c>
      <c r="N1015" s="6">
        <v>0.56805330378930197</v>
      </c>
      <c r="O1015" s="6">
        <v>1</v>
      </c>
      <c r="P1015" s="1">
        <f t="shared" ref="P1015" si="5476">P1013</f>
        <v>0</v>
      </c>
      <c r="Q1015" s="3">
        <f t="shared" ref="Q1015" si="5477">SQRT(C$3 + C$4*K1013 + C$5*Q1013^2)</f>
        <v>1.514827528304527E-2</v>
      </c>
      <c r="R1015" s="12">
        <v>5.6932059001264591E-5</v>
      </c>
      <c r="S1015" s="12">
        <v>2.2947024405092027E-4</v>
      </c>
    </row>
    <row r="1016" spans="1:20" x14ac:dyDescent="0.25">
      <c r="A1016" s="13">
        <f t="shared" ref="A1016" si="5478">A1014+1</f>
        <v>501</v>
      </c>
      <c r="B1016" s="10" cm="1">
        <f t="array" ref="B1016">INDEX(DCC_results!B$17:B$1274,$A1016)</f>
        <v>3.9143292572298982E-3</v>
      </c>
      <c r="C1016" s="10" cm="1">
        <f t="array" ref="C1016">INDEX(DCC_results!C$17:C$1274,$A1016)</f>
        <v>5.0345768215562803E-3</v>
      </c>
      <c r="D1016" s="10">
        <f t="shared" ref="D1016" si="5479">B1016-B$2</f>
        <v>3.1681743201941899E-3</v>
      </c>
      <c r="E1016" s="10">
        <f t="shared" ref="E1016" si="5480">C1016-C$2</f>
        <v>3.4316029412644207E-3</v>
      </c>
      <c r="F1016" s="5">
        <f t="shared" ref="F1016" si="5481">D1016^2</f>
        <v>1.0037328523137917E-5</v>
      </c>
      <c r="G1016" s="5">
        <f t="shared" ref="G1016" si="5482">E1016^2</f>
        <v>1.1775898746494624E-5</v>
      </c>
      <c r="H1016" s="12">
        <f t="array" ref="H1016:I1017">(1-B$11-B$12)*F$4:G$5 + B$11*J1014:K1015 + B$12*H1014:I1015</f>
        <v>5.3714556159281763E-5</v>
      </c>
      <c r="I1016" s="12">
        <v>6.1787280240119152E-5</v>
      </c>
      <c r="J1016" s="12">
        <f t="array" ref="J1016:K1017">MMULT(TRANSPOSE(D1014:E1014),D1014:E1014)</f>
        <v>3.8261864334762878E-9</v>
      </c>
      <c r="K1016" s="12">
        <v>-4.1452072711996175E-7</v>
      </c>
      <c r="L1016" s="6">
        <f t="shared" ref="L1016" si="5483">SQRT(H1016)</f>
        <v>7.3290215008063502E-3</v>
      </c>
      <c r="M1016" s="6">
        <f>0</f>
        <v>0</v>
      </c>
      <c r="N1016" s="6">
        <f t="array" ref="N1016:O1017">MMULT(MMULT(MINVERSE(L1016:M1017),H1016:I1017),MINVERSE(L1016:M1017))</f>
        <v>1</v>
      </c>
      <c r="O1016" s="6">
        <v>0.57493171663875153</v>
      </c>
      <c r="P1016" s="3">
        <f t="shared" ref="P1016" si="5484">SQRT(B$3 + B$4*J1014 + B$5*P1014^2)</f>
        <v>6.2845475861795109E-3</v>
      </c>
      <c r="Q1016" s="1">
        <f t="shared" ref="Q1016" si="5485">Q1014</f>
        <v>0</v>
      </c>
      <c r="R1016" s="12">
        <f t="array" ref="R1016:S1017">MMULT(MMULT(P1016:Q1017,N1016:O1017),P1016:Q1017)</f>
        <v>3.9495538362954714E-5</v>
      </c>
      <c r="S1016" s="12">
        <v>5.225780183570753E-5</v>
      </c>
      <c r="T1016" s="4" cm="1">
        <f t="array" ref="T1016">-1/2*(IFERROR(2*LN(2*PI()) + LN(MDETERM(R1016:S1017)) + MMULT(MMULT(D1016:E1016,MINVERSE(R1016:S1017)),TRANSPOSE(D1016:E1016)),1000000000))</f>
        <v>7.5394539274251899</v>
      </c>
    </row>
    <row r="1017" spans="1:20" x14ac:dyDescent="0.25">
      <c r="A1017" s="9"/>
      <c r="B1017" s="10"/>
      <c r="C1017" s="10"/>
      <c r="D1017" s="10"/>
      <c r="E1017" s="10"/>
      <c r="F1017" s="5"/>
      <c r="G1017" s="5"/>
      <c r="H1017" s="12">
        <v>6.1787280240119152E-5</v>
      </c>
      <c r="I1017" s="12">
        <v>2.150174123362698E-4</v>
      </c>
      <c r="J1017" s="12">
        <v>-4.1452072711996175E-7</v>
      </c>
      <c r="K1017" s="12">
        <v>4.4908275171512669E-5</v>
      </c>
      <c r="L1017" s="6">
        <f>0</f>
        <v>0</v>
      </c>
      <c r="M1017" s="6">
        <f t="shared" ref="M1017" si="5486">SQRT(I1017)</f>
        <v>1.46634720423326E-2</v>
      </c>
      <c r="N1017" s="6">
        <v>0.57493171663875142</v>
      </c>
      <c r="O1017" s="6">
        <v>1.0000000000000002</v>
      </c>
      <c r="P1017" s="1">
        <f t="shared" ref="P1017" si="5487">P1015</f>
        <v>0</v>
      </c>
      <c r="Q1017" s="3">
        <f t="shared" ref="Q1017" si="5488">SQRT(C$3 + C$4*K1015 + C$5*Q1015^2)</f>
        <v>1.4463082086425303E-2</v>
      </c>
      <c r="R1017" s="12">
        <v>5.2257801835707509E-5</v>
      </c>
      <c r="S1017" s="12">
        <v>2.0918074343867656E-4</v>
      </c>
    </row>
    <row r="1018" spans="1:20" x14ac:dyDescent="0.25">
      <c r="A1018" s="13">
        <f t="shared" ref="A1018" si="5489">A1016+1</f>
        <v>502</v>
      </c>
      <c r="B1018" s="10" cm="1">
        <f t="array" ref="B1018">INDEX(DCC_results!B$17:B$1274,$A1018)</f>
        <v>-5.2544785054330356E-3</v>
      </c>
      <c r="C1018" s="10" cm="1">
        <f t="array" ref="C1018">INDEX(DCC_results!C$17:C$1274,$A1018)</f>
        <v>-1.9679756686645788E-3</v>
      </c>
      <c r="D1018" s="10">
        <f t="shared" ref="D1018" si="5490">B1018-B$2</f>
        <v>-6.0006334424687439E-3</v>
      </c>
      <c r="E1018" s="10">
        <f t="shared" ref="E1018" si="5491">C1018-C$2</f>
        <v>-3.5709495489564384E-3</v>
      </c>
      <c r="F1018" s="5">
        <f t="shared" ref="F1018" si="5492">D1018^2</f>
        <v>3.6007601710874292E-5</v>
      </c>
      <c r="G1018" s="5">
        <f t="shared" ref="G1018" si="5493">E1018^2</f>
        <v>1.2751680681192191E-5</v>
      </c>
      <c r="H1018" s="12">
        <f t="array" ref="H1018:I1019">(1-B$11-B$12)*F$4:G$5 + B$11*J1016:K1017 + B$12*H1016:I1017</f>
        <v>5.2215614241943611E-5</v>
      </c>
      <c r="I1018" s="12">
        <v>6.0212743150834014E-5</v>
      </c>
      <c r="J1018" s="12">
        <f t="array" ref="J1018:K1019">MMULT(TRANSPOSE(D1016:E1016),D1016:E1016)</f>
        <v>1.0037328523137917E-5</v>
      </c>
      <c r="K1018" s="12">
        <v>1.0871916315616789E-5</v>
      </c>
      <c r="L1018" s="6">
        <f t="shared" ref="L1018" si="5494">SQRT(H1018)</f>
        <v>7.226037243326636E-3</v>
      </c>
      <c r="M1018" s="6">
        <f>0</f>
        <v>0</v>
      </c>
      <c r="N1018" s="6">
        <f t="array" ref="N1018:O1019">MMULT(MMULT(MINVERSE(L1018:M1019),H1018:I1019),MINVERSE(L1018:M1019))</f>
        <v>0.99999999999999989</v>
      </c>
      <c r="O1018" s="6">
        <v>0.57693226139632092</v>
      </c>
      <c r="P1018" s="3">
        <f t="shared" ref="P1018" si="5495">SQRT(B$3 + B$4*J1016 + B$5*P1016^2)</f>
        <v>6.0028327851190978E-3</v>
      </c>
      <c r="Q1018" s="1">
        <f t="shared" ref="Q1018" si="5496">Q1016</f>
        <v>0</v>
      </c>
      <c r="R1018" s="12">
        <f t="array" ref="R1018:S1019">MMULT(MMULT(P1018:Q1019,N1018:O1019),P1018:Q1019)</f>
        <v>3.60340014461007E-5</v>
      </c>
      <c r="S1018" s="12">
        <v>4.8650894446609847E-5</v>
      </c>
      <c r="T1018" s="4" cm="1">
        <f t="array" ref="T1018">-1/2*(IFERROR(2*LN(2*PI()) + LN(MDETERM(R1018:S1019)) + MMULT(MMULT(D1018:E1018,MINVERSE(R1018:S1019)),TRANSPOSE(D1018:E1018)),1000000000))</f>
        <v>7.167711190609162</v>
      </c>
    </row>
    <row r="1019" spans="1:20" x14ac:dyDescent="0.25">
      <c r="A1019" s="9"/>
      <c r="B1019" s="10"/>
      <c r="C1019" s="10"/>
      <c r="D1019" s="10"/>
      <c r="E1019" s="10"/>
      <c r="F1019" s="5"/>
      <c r="G1019" s="5"/>
      <c r="H1019" s="12">
        <v>6.0212743150834014E-5</v>
      </c>
      <c r="I1019" s="12">
        <v>2.0860599499340857E-4</v>
      </c>
      <c r="J1019" s="12">
        <v>1.0871916315616789E-5</v>
      </c>
      <c r="K1019" s="12">
        <v>1.1775898746494624E-5</v>
      </c>
      <c r="L1019" s="6">
        <f>0</f>
        <v>0</v>
      </c>
      <c r="M1019" s="6">
        <f t="shared" ref="M1019" si="5497">SQRT(I1019)</f>
        <v>1.4443198918293987E-2</v>
      </c>
      <c r="N1019" s="6">
        <v>0.57693226139632103</v>
      </c>
      <c r="O1019" s="6">
        <v>1</v>
      </c>
      <c r="P1019" s="1">
        <f t="shared" ref="P1019" si="5498">P1017</f>
        <v>0</v>
      </c>
      <c r="Q1019" s="3">
        <f t="shared" ref="Q1019" si="5499">SQRT(C$3 + C$4*K1017 + C$5*Q1017^2)</f>
        <v>1.404784667445143E-2</v>
      </c>
      <c r="R1019" s="12">
        <v>4.8650894446609853E-5</v>
      </c>
      <c r="S1019" s="12">
        <v>1.973419961888961E-4</v>
      </c>
    </row>
    <row r="1020" spans="1:20" x14ac:dyDescent="0.25">
      <c r="A1020" s="13">
        <f t="shared" ref="A1020" si="5500">A1018+1</f>
        <v>503</v>
      </c>
      <c r="B1020" s="10" cm="1">
        <f t="array" ref="B1020">INDEX(DCC_results!B$17:B$1274,$A1020)</f>
        <v>1.33531965917566E-3</v>
      </c>
      <c r="C1020" s="10" cm="1">
        <f t="array" ref="C1020">INDEX(DCC_results!C$17:C$1274,$A1020)</f>
        <v>-9.859281168772549E-4</v>
      </c>
      <c r="D1020" s="10">
        <f t="shared" ref="D1020" si="5501">B1020-B$2</f>
        <v>5.8916472213995166E-4</v>
      </c>
      <c r="E1020" s="10">
        <f t="shared" ref="E1020" si="5502">C1020-C$2</f>
        <v>-2.5889019971691144E-3</v>
      </c>
      <c r="F1020" s="5">
        <f t="shared" ref="F1020" si="5503">D1020^2</f>
        <v>3.4711506981424643E-7</v>
      </c>
      <c r="G1020" s="5">
        <f t="shared" ref="G1020" si="5504">E1020^2</f>
        <v>6.7024135509462296E-6</v>
      </c>
      <c r="H1020" s="12">
        <f t="array" ref="H1020:I1021">(1-B$11-B$12)*F$4:G$5 + B$11*J1018:K1019 + B$12*H1018:I1019</f>
        <v>5.1973132157218801E-5</v>
      </c>
      <c r="I1020" s="12">
        <v>6.0015567535799085E-5</v>
      </c>
      <c r="J1020" s="12">
        <f t="array" ref="J1020:K1021">MMULT(TRANSPOSE(D1018:E1018),D1018:E1018)</f>
        <v>3.6007601710874292E-5</v>
      </c>
      <c r="K1020" s="12">
        <v>2.1427959284836682E-5</v>
      </c>
      <c r="L1020" s="6">
        <f t="shared" ref="L1020" si="5505">SQRT(H1020)</f>
        <v>7.209239360516392E-3</v>
      </c>
      <c r="M1020" s="6">
        <f>0</f>
        <v>0</v>
      </c>
      <c r="N1020" s="6">
        <f t="array" ref="N1020:O1021">MMULT(MMULT(MINVERSE(L1020:M1021),H1020:I1021),MINVERSE(L1020:M1021))</f>
        <v>1</v>
      </c>
      <c r="O1020" s="6">
        <v>0.58615152549271776</v>
      </c>
      <c r="P1020" s="3">
        <f t="shared" ref="P1020" si="5506">SQRT(B$3 + B$4*J1018 + B$5*P1018^2)</f>
        <v>5.9204675483661645E-3</v>
      </c>
      <c r="Q1020" s="1">
        <f t="shared" ref="Q1020" si="5507">Q1018</f>
        <v>0</v>
      </c>
      <c r="R1020" s="12">
        <f t="array" ref="R1020:S1021">MMULT(MMULT(P1020:Q1021,N1020:O1021),P1020:Q1021)</f>
        <v>3.5051935991256866E-5</v>
      </c>
      <c r="S1020" s="12">
        <v>4.718023619103064E-5</v>
      </c>
      <c r="T1020" s="4" cm="1">
        <f t="array" ref="T1020">-1/2*(IFERROR(2*LN(2*PI()) + LN(MDETERM(R1020:S1021)) + MMULT(MMULT(D1020:E1020,MINVERSE(R1020:S1021)),TRANSPOSE(D1020:E1020)),1000000000))</f>
        <v>7.7478696037166257</v>
      </c>
    </row>
    <row r="1021" spans="1:20" x14ac:dyDescent="0.25">
      <c r="A1021" s="9"/>
      <c r="B1021" s="10"/>
      <c r="C1021" s="10"/>
      <c r="D1021" s="10"/>
      <c r="E1021" s="10"/>
      <c r="F1021" s="5"/>
      <c r="G1021" s="5"/>
      <c r="H1021" s="12">
        <v>6.0015567535799085E-5</v>
      </c>
      <c r="I1021" s="12">
        <v>2.0171079690217738E-4</v>
      </c>
      <c r="J1021" s="12">
        <v>2.1427959284836682E-5</v>
      </c>
      <c r="K1021" s="12">
        <v>1.2751680681192191E-5</v>
      </c>
      <c r="L1021" s="6">
        <f>0</f>
        <v>0</v>
      </c>
      <c r="M1021" s="6">
        <f t="shared" ref="M1021" si="5508">SQRT(I1021)</f>
        <v>1.4202492629893437E-2</v>
      </c>
      <c r="N1021" s="6">
        <v>0.58615152549271787</v>
      </c>
      <c r="O1021" s="6">
        <v>0.99999999999999978</v>
      </c>
      <c r="P1021" s="1">
        <f t="shared" ref="P1021" si="5509">P1019</f>
        <v>0</v>
      </c>
      <c r="Q1021" s="3">
        <f t="shared" ref="Q1021" si="5510">SQRT(C$3 + C$4*K1019 + C$5*Q1019^2)</f>
        <v>1.3595469381094781E-2</v>
      </c>
      <c r="R1021" s="12">
        <v>4.7180236191030647E-5</v>
      </c>
      <c r="S1021" s="12">
        <v>1.8483678769228568E-4</v>
      </c>
    </row>
    <row r="1022" spans="1:20" x14ac:dyDescent="0.25">
      <c r="A1022" s="13">
        <f t="shared" ref="A1022" si="5511">A1020+1</f>
        <v>504</v>
      </c>
      <c r="B1022" s="10" cm="1">
        <f t="array" ref="B1022">INDEX(DCC_results!B$17:B$1274,$A1022)</f>
        <v>-2.6534703763845258E-3</v>
      </c>
      <c r="C1022" s="10" cm="1">
        <f t="array" ref="C1022">INDEX(DCC_results!C$17:C$1274,$A1022)</f>
        <v>-8.4335546384352034E-3</v>
      </c>
      <c r="D1022" s="10">
        <f t="shared" ref="D1022" si="5512">B1022-B$2</f>
        <v>-3.3996253134202341E-3</v>
      </c>
      <c r="E1022" s="10">
        <f t="shared" ref="E1022" si="5513">C1022-C$2</f>
        <v>-1.0036528518727062E-2</v>
      </c>
      <c r="F1022" s="5">
        <f t="shared" ref="F1022" si="5514">D1022^2</f>
        <v>1.1557452271647625E-5</v>
      </c>
      <c r="G1022" s="5">
        <f t="shared" ref="G1022" si="5515">E1022^2</f>
        <v>1.0073190470722164E-4</v>
      </c>
      <c r="H1022" s="12">
        <f t="array" ref="H1022:I1023">(1-B$11-B$12)*F$4:G$5 + B$11*J1020:K1021 + B$12*H1020:I1021</f>
        <v>5.3809369738566613E-5</v>
      </c>
      <c r="I1022" s="12">
        <v>6.0695136023261754E-5</v>
      </c>
      <c r="J1022" s="12">
        <f t="array" ref="J1022:K1023">MMULT(TRANSPOSE(D1020:E1020),D1020:E1020)</f>
        <v>3.4711506981424643E-7</v>
      </c>
      <c r="K1022" s="12">
        <v>-1.5252897258097073E-6</v>
      </c>
      <c r="L1022" s="6">
        <f t="shared" ref="L1022" si="5516">SQRT(H1022)</f>
        <v>7.3354870144092419E-3</v>
      </c>
      <c r="M1022" s="6">
        <f>0</f>
        <v>0</v>
      </c>
      <c r="N1022" s="6">
        <f t="array" ref="N1022:O1023">MMULT(MMULT(MINVERSE(L1022:M1023),H1022:I1023),MINVERSE(L1022:M1023))</f>
        <v>1</v>
      </c>
      <c r="O1022" s="6">
        <v>0.58933852066583936</v>
      </c>
      <c r="P1022" s="3">
        <f t="shared" ref="P1022" si="5517">SQRT(B$3 + B$4*J1020 + B$5*P1020^2)</f>
        <v>6.195204011255619E-3</v>
      </c>
      <c r="Q1022" s="1">
        <f t="shared" ref="Q1022" si="5518">Q1020</f>
        <v>0</v>
      </c>
      <c r="R1022" s="12">
        <f t="array" ref="R1022:S1023">MMULT(MMULT(P1022:Q1023,N1022:O1023),P1022:Q1023)</f>
        <v>3.838055274107771E-5</v>
      </c>
      <c r="S1022" s="12">
        <v>4.8306492633808287E-5</v>
      </c>
      <c r="T1022" s="4" cm="1">
        <f t="array" ref="T1022">-1/2*(IFERROR(2*LN(2*PI()) + LN(MDETERM(R1022:S1023)) + MMULT(MMULT(D1022:E1022,MINVERSE(R1022:S1023)),TRANSPOSE(D1022:E1022)),1000000000))</f>
        <v>7.4890067187034548</v>
      </c>
    </row>
    <row r="1023" spans="1:20" x14ac:dyDescent="0.25">
      <c r="A1023" s="9"/>
      <c r="B1023" s="10"/>
      <c r="C1023" s="10"/>
      <c r="D1023" s="10"/>
      <c r="E1023" s="10"/>
      <c r="F1023" s="5"/>
      <c r="G1023" s="5"/>
      <c r="H1023" s="12">
        <v>6.0695136023261754E-5</v>
      </c>
      <c r="I1023" s="12">
        <v>1.9711524566866525E-4</v>
      </c>
      <c r="J1023" s="12">
        <v>-1.5252897258097073E-6</v>
      </c>
      <c r="K1023" s="12">
        <v>6.7024135509462296E-6</v>
      </c>
      <c r="L1023" s="6">
        <f>0</f>
        <v>0</v>
      </c>
      <c r="M1023" s="6">
        <f t="shared" ref="M1023" si="5519">SQRT(I1023)</f>
        <v>1.403977370432534E-2</v>
      </c>
      <c r="N1023" s="6">
        <v>0.58933852066583936</v>
      </c>
      <c r="O1023" s="6">
        <v>0.99999999999999989</v>
      </c>
      <c r="P1023" s="1">
        <f t="shared" ref="P1023" si="5520">P1021</f>
        <v>0</v>
      </c>
      <c r="Q1023" s="3">
        <f t="shared" ref="Q1023" si="5521">SQRT(C$3 + C$4*K1021 + C$5*Q1021^2)</f>
        <v>1.3230768326467508E-2</v>
      </c>
      <c r="R1023" s="12">
        <v>4.8306492633808294E-5</v>
      </c>
      <c r="S1023" s="12">
        <v>1.750532305086558E-4</v>
      </c>
    </row>
    <row r="1024" spans="1:20" x14ac:dyDescent="0.25">
      <c r="A1024" s="13">
        <f t="shared" ref="A1024" si="5522">A1022+1</f>
        <v>505</v>
      </c>
      <c r="B1024" s="10" cm="1">
        <f t="array" ref="B1024">INDEX(DCC_results!B$17:B$1274,$A1024)</f>
        <v>-3.5155379500729778E-3</v>
      </c>
      <c r="C1024" s="10" cm="1">
        <f t="array" ref="C1024">INDEX(DCC_results!C$17:C$1274,$A1024)</f>
        <v>-9.3195805037850077E-3</v>
      </c>
      <c r="D1024" s="10">
        <f t="shared" ref="D1024" si="5523">B1024-B$2</f>
        <v>-4.2616928871086861E-3</v>
      </c>
      <c r="E1024" s="10">
        <f t="shared" ref="E1024" si="5524">C1024-C$2</f>
        <v>-1.0922554384076867E-2</v>
      </c>
      <c r="F1024" s="5">
        <f t="shared" ref="F1024" si="5525">D1024^2</f>
        <v>1.8162026264032768E-5</v>
      </c>
      <c r="G1024" s="5">
        <f t="shared" ref="G1024" si="5526">E1024^2</f>
        <v>1.1930219427311678E-4</v>
      </c>
      <c r="H1024" s="12">
        <f t="array" ref="H1024:I1025">(1-B$11-B$12)*F$4:G$5 + B$11*J1022:K1023 + B$12*H1022:I1023</f>
        <v>5.2306283267250907E-5</v>
      </c>
      <c r="I1024" s="12">
        <v>5.9387376533315926E-5</v>
      </c>
      <c r="J1024" s="12">
        <f t="array" ref="J1024:K1025">MMULT(TRANSPOSE(D1022:E1022),D1022:E1022)</f>
        <v>1.1557452271647625E-5</v>
      </c>
      <c r="K1024" s="12">
        <v>3.4120436411128608E-5</v>
      </c>
      <c r="L1024" s="6">
        <f t="shared" ref="L1024" si="5527">SQRT(H1024)</f>
        <v>7.2323082945385357E-3</v>
      </c>
      <c r="M1024" s="6">
        <f>0</f>
        <v>0</v>
      </c>
      <c r="N1024" s="6">
        <f t="array" ref="N1024:O1025">MMULT(MMULT(MINVERSE(L1024:M1025),H1024:I1025),MINVERSE(L1024:M1025))</f>
        <v>1.0000000000000002</v>
      </c>
      <c r="O1024" s="6">
        <v>0.59024998873187462</v>
      </c>
      <c r="P1024" s="3">
        <f t="shared" ref="P1024" si="5528">SQRT(B$3 + B$4*J1022 + B$5*P1022^2)</f>
        <v>5.9386076732940865E-3</v>
      </c>
      <c r="Q1024" s="1">
        <f t="shared" ref="Q1024" si="5529">Q1022</f>
        <v>0</v>
      </c>
      <c r="R1024" s="12">
        <f t="array" ref="R1024:S1025">MMULT(MMULT(P1024:Q1025,N1024:O1025),P1024:Q1025)</f>
        <v>3.5267061097307416E-5</v>
      </c>
      <c r="S1024" s="12">
        <v>4.5264095201856583E-5</v>
      </c>
      <c r="T1024" s="4" cm="1">
        <f t="array" ref="T1024">-1/2*(IFERROR(2*LN(2*PI()) + LN(MDETERM(R1024:S1025)) + MMULT(MMULT(D1024:E1024,MINVERSE(R1024:S1025)),TRANSPOSE(D1024:E1024)),1000000000))</f>
        <v>7.4577524376996953</v>
      </c>
    </row>
    <row r="1025" spans="1:20" x14ac:dyDescent="0.25">
      <c r="A1025" s="9"/>
      <c r="B1025" s="10"/>
      <c r="C1025" s="10"/>
      <c r="D1025" s="10"/>
      <c r="E1025" s="10"/>
      <c r="F1025" s="5"/>
      <c r="G1025" s="5"/>
      <c r="H1025" s="12">
        <v>5.9387376533315926E-5</v>
      </c>
      <c r="I1025" s="12">
        <v>1.9353630477073318E-4</v>
      </c>
      <c r="J1025" s="12">
        <v>3.4120436411128608E-5</v>
      </c>
      <c r="K1025" s="12">
        <v>1.0073190470722164E-4</v>
      </c>
      <c r="L1025" s="6">
        <f>0</f>
        <v>0</v>
      </c>
      <c r="M1025" s="6">
        <f t="shared" ref="M1025" si="5530">SQRT(I1025)</f>
        <v>1.3911732630076426E-2</v>
      </c>
      <c r="N1025" s="6">
        <v>0.59024998873187462</v>
      </c>
      <c r="O1025" s="6">
        <v>1.0000000000000002</v>
      </c>
      <c r="P1025" s="1">
        <f t="shared" ref="P1025" si="5531">P1023</f>
        <v>0</v>
      </c>
      <c r="Q1025" s="3">
        <f t="shared" ref="Q1025" si="5532">SQRT(C$3 + C$4*K1023 + C$5*Q1023^2)</f>
        <v>1.2913180481013397E-2</v>
      </c>
      <c r="R1025" s="12">
        <v>4.5264095201856583E-5</v>
      </c>
      <c r="S1025" s="12">
        <v>1.6675023013522545E-4</v>
      </c>
    </row>
    <row r="1026" spans="1:20" x14ac:dyDescent="0.25">
      <c r="A1026" s="13">
        <f t="shared" ref="A1026" si="5533">A1024+1</f>
        <v>506</v>
      </c>
      <c r="B1026" s="10" cm="1">
        <f t="array" ref="B1026">INDEX(DCC_results!B$17:B$1274,$A1026)</f>
        <v>3.9706446136156259E-4</v>
      </c>
      <c r="C1026" s="10" cm="1">
        <f t="array" ref="C1026">INDEX(DCC_results!C$17:C$1274,$A1026)</f>
        <v>3.7446708829909081E-3</v>
      </c>
      <c r="D1026" s="10">
        <f t="shared" ref="D1026" si="5534">B1026-B$2</f>
        <v>-3.4909047567414572E-4</v>
      </c>
      <c r="E1026" s="10">
        <f t="shared" ref="E1026" si="5535">C1026-C$2</f>
        <v>2.1416970026990486E-3</v>
      </c>
      <c r="F1026" s="5">
        <f t="shared" ref="F1026" si="5536">D1026^2</f>
        <v>1.2186416020640132E-7</v>
      </c>
      <c r="G1026" s="5">
        <f t="shared" ref="G1026" si="5537">E1026^2</f>
        <v>4.5868660513700889E-6</v>
      </c>
      <c r="H1026" s="12">
        <f t="array" ref="H1026:I1027">(1-B$11-B$12)*F$4:G$5 + B$11*J1024:K1025 + B$12*H1024:I1025</f>
        <v>5.2151645378193354E-5</v>
      </c>
      <c r="I1026" s="12">
        <v>6.1247310055042274E-5</v>
      </c>
      <c r="J1026" s="12">
        <f t="array" ref="J1026:K1027">MMULT(TRANSPOSE(D1024:E1024),D1024:E1024)</f>
        <v>1.8162026264032768E-5</v>
      </c>
      <c r="K1026" s="12">
        <v>4.6548572327678179E-5</v>
      </c>
      <c r="L1026" s="6">
        <f t="shared" ref="L1026" si="5538">SQRT(H1026)</f>
        <v>7.221609611311965E-3</v>
      </c>
      <c r="M1026" s="6">
        <f>0</f>
        <v>0</v>
      </c>
      <c r="N1026" s="6">
        <f t="array" ref="N1026:O1027">MMULT(MMULT(MINVERSE(L1026:M1027),H1026:I1027),MINVERSE(L1026:M1027))</f>
        <v>1.0000000000000002</v>
      </c>
      <c r="O1026" s="6">
        <v>0.6021869693713866</v>
      </c>
      <c r="P1026" s="3">
        <f t="shared" ref="P1026" si="5539">SQRT(B$3 + B$4*J1024 + B$5*P1024^2)</f>
        <v>5.8927665381454707E-3</v>
      </c>
      <c r="Q1026" s="1">
        <f t="shared" ref="Q1026" si="5540">Q1024</f>
        <v>0</v>
      </c>
      <c r="R1026" s="12">
        <f t="array" ref="R1026:S1027">MMULT(MMULT(P1026:Q1027,N1026:O1027),P1026:Q1027)</f>
        <v>3.4724697473086964E-5</v>
      </c>
      <c r="S1026" s="12">
        <v>4.6151138404414346E-5</v>
      </c>
      <c r="T1026" s="4" cm="1">
        <f t="array" ref="T1026">-1/2*(IFERROR(2*LN(2*PI()) + LN(MDETERM(R1026:S1027)) + MMULT(MMULT(D1026:E1026,MINVERSE(R1026:S1027)),TRANSPOSE(D1026:E1026)),1000000000))</f>
        <v>7.8304833507099962</v>
      </c>
    </row>
    <row r="1027" spans="1:20" x14ac:dyDescent="0.25">
      <c r="A1027" s="9"/>
      <c r="B1027" s="10"/>
      <c r="C1027" s="10"/>
      <c r="D1027" s="10"/>
      <c r="E1027" s="10"/>
      <c r="F1027" s="5"/>
      <c r="G1027" s="5"/>
      <c r="H1027" s="12">
        <v>6.1247310055042274E-5</v>
      </c>
      <c r="I1027" s="12">
        <v>1.9835507510404451E-4</v>
      </c>
      <c r="J1027" s="12">
        <v>4.6548572327678179E-5</v>
      </c>
      <c r="K1027" s="12">
        <v>1.1930219427311678E-4</v>
      </c>
      <c r="L1027" s="6">
        <f>0</f>
        <v>0</v>
      </c>
      <c r="M1027" s="6">
        <f t="shared" ref="M1027" si="5541">SQRT(I1027)</f>
        <v>1.4083858672396728E-2</v>
      </c>
      <c r="N1027" s="6">
        <v>0.60218696937138672</v>
      </c>
      <c r="O1027" s="6">
        <v>0.99999999999999978</v>
      </c>
      <c r="P1027" s="1">
        <f t="shared" ref="P1027" si="5542">P1025</f>
        <v>0</v>
      </c>
      <c r="Q1027" s="3">
        <f t="shared" ref="Q1027" si="5543">SQRT(C$3 + C$4*K1025 + C$5*Q1025^2)</f>
        <v>1.3005643015721864E-2</v>
      </c>
      <c r="R1027" s="12">
        <v>4.6151138404414353E-5</v>
      </c>
      <c r="S1027" s="12">
        <v>1.6914675025239486E-4</v>
      </c>
    </row>
    <row r="1028" spans="1:20" x14ac:dyDescent="0.25">
      <c r="A1028" s="13">
        <f t="shared" ref="A1028" si="5544">A1026+1</f>
        <v>507</v>
      </c>
      <c r="B1028" s="10" cm="1">
        <f t="array" ref="B1028">INDEX(DCC_results!B$17:B$1274,$A1028)</f>
        <v>5.8213006683547341E-3</v>
      </c>
      <c r="C1028" s="10" cm="1">
        <f t="array" ref="C1028">INDEX(DCC_results!C$17:C$1274,$A1028)</f>
        <v>-7.1883530482257374E-3</v>
      </c>
      <c r="D1028" s="10">
        <f t="shared" ref="D1028" si="5545">B1028-B$2</f>
        <v>5.0751457313190258E-3</v>
      </c>
      <c r="E1028" s="10">
        <f t="shared" ref="E1028" si="5546">C1028-C$2</f>
        <v>-8.7913269285175965E-3</v>
      </c>
      <c r="F1028" s="5">
        <f t="shared" ref="F1028" si="5547">D1028^2</f>
        <v>2.575710419412573E-5</v>
      </c>
      <c r="G1028" s="5">
        <f t="shared" ref="G1028" si="5548">E1028^2</f>
        <v>7.7287429164078631E-5</v>
      </c>
      <c r="H1028" s="12">
        <f t="array" ref="H1028:I1029">(1-B$11-B$12)*F$4:G$5 + B$11*J1026:K1027 + B$12*H1026:I1027</f>
        <v>5.2555646460509494E-5</v>
      </c>
      <c r="I1028" s="12">
        <v>6.3464544434270969E-5</v>
      </c>
      <c r="J1028" s="12">
        <f t="array" ref="J1028:K1029">MMULT(TRANSPOSE(D1026:E1026),D1026:E1026)</f>
        <v>1.2186416020640132E-7</v>
      </c>
      <c r="K1028" s="12">
        <v>-7.4764602542210302E-7</v>
      </c>
      <c r="L1028" s="6">
        <f t="shared" ref="L1028" si="5549">SQRT(H1028)</f>
        <v>7.2495273266958236E-3</v>
      </c>
      <c r="M1028" s="6">
        <f>0</f>
        <v>0</v>
      </c>
      <c r="N1028" s="6">
        <f t="array" ref="N1028:O1029">MMULT(MMULT(MINVERSE(L1028:M1029),H1028:I1029),MINVERSE(L1028:M1029))</f>
        <v>1.0000000000000002</v>
      </c>
      <c r="O1028" s="6">
        <v>0.61435625115214199</v>
      </c>
      <c r="P1028" s="3">
        <f t="shared" ref="P1028" si="5550">SQRT(B$3 + B$4*J1026 + B$5*P1026^2)</f>
        <v>5.9460811566433049E-3</v>
      </c>
      <c r="Q1028" s="1">
        <f t="shared" ref="Q1028" si="5551">Q1026</f>
        <v>0</v>
      </c>
      <c r="R1028" s="12">
        <f t="array" ref="R1028:S1029">MMULT(MMULT(P1028:Q1029,N1028:O1029),P1028:Q1029)</f>
        <v>3.5355881121388589E-5</v>
      </c>
      <c r="S1028" s="12">
        <v>4.8021187421416955E-5</v>
      </c>
      <c r="T1028" s="4" cm="1">
        <f t="array" ref="T1028">-1/2*(IFERROR(2*LN(2*PI()) + LN(MDETERM(R1028:S1029)) + MMULT(MMULT(D1028:E1028,MINVERSE(R1028:S1029)),TRANSPOSE(D1028:E1028)),1000000000))</f>
        <v>6.3482021259854058</v>
      </c>
    </row>
    <row r="1029" spans="1:20" x14ac:dyDescent="0.25">
      <c r="A1029" s="9"/>
      <c r="B1029" s="10"/>
      <c r="C1029" s="10"/>
      <c r="D1029" s="10"/>
      <c r="E1029" s="10"/>
      <c r="F1029" s="5"/>
      <c r="G1029" s="5"/>
      <c r="H1029" s="12">
        <v>6.3464544434270969E-5</v>
      </c>
      <c r="I1029" s="12">
        <v>2.0304971678438056E-4</v>
      </c>
      <c r="J1029" s="12">
        <v>-7.4764602542210302E-7</v>
      </c>
      <c r="K1029" s="12">
        <v>4.5868660513700889E-6</v>
      </c>
      <c r="L1029" s="6">
        <f>0</f>
        <v>0</v>
      </c>
      <c r="M1029" s="6">
        <f t="shared" ref="M1029" si="5552">SQRT(I1029)</f>
        <v>1.4249551459059354E-2</v>
      </c>
      <c r="N1029" s="6">
        <v>0.61435625115214199</v>
      </c>
      <c r="O1029" s="6">
        <v>1</v>
      </c>
      <c r="P1029" s="1">
        <f t="shared" ref="P1029" si="5553">P1027</f>
        <v>0</v>
      </c>
      <c r="Q1029" s="3">
        <f t="shared" ref="Q1029" si="5554">SQRT(C$3 + C$4*K1027 + C$5*Q1027^2)</f>
        <v>1.3145641386605756E-2</v>
      </c>
      <c r="R1029" s="12">
        <v>4.8021187421416955E-5</v>
      </c>
      <c r="S1029" s="12">
        <v>1.7280788746524208E-4</v>
      </c>
    </row>
    <row r="1030" spans="1:20" x14ac:dyDescent="0.25">
      <c r="A1030" s="13">
        <f t="shared" ref="A1030" si="5555">A1028+1</f>
        <v>508</v>
      </c>
      <c r="B1030" s="10" cm="1">
        <f t="array" ref="B1030">INDEX(DCC_results!B$17:B$1274,$A1030)</f>
        <v>3.4108794353906458E-3</v>
      </c>
      <c r="C1030" s="10" cm="1">
        <f t="array" ref="C1030">INDEX(DCC_results!C$17:C$1274,$A1030)</f>
        <v>7.6986160755201372E-3</v>
      </c>
      <c r="D1030" s="10">
        <f t="shared" ref="D1030" si="5556">B1030-B$2</f>
        <v>2.6647244983549374E-3</v>
      </c>
      <c r="E1030" s="10">
        <f t="shared" ref="E1030" si="5557">C1030-C$2</f>
        <v>6.0956421952282781E-3</v>
      </c>
      <c r="F1030" s="5">
        <f t="shared" ref="F1030" si="5558">D1030^2</f>
        <v>7.1007566521329729E-6</v>
      </c>
      <c r="G1030" s="5">
        <f t="shared" ref="G1030" si="5559">E1030^2</f>
        <v>3.715685377224742E-5</v>
      </c>
      <c r="H1030" s="12">
        <f t="array" ref="H1030:I1031">(1-B$11-B$12)*F$4:G$5 + B$11*J1028:K1029 + B$12*H1028:I1029</f>
        <v>5.1439676648294179E-5</v>
      </c>
      <c r="I1030" s="12">
        <v>6.1323239017940106E-5</v>
      </c>
      <c r="J1030" s="12">
        <f t="array" ref="J1030:K1031">MMULT(TRANSPOSE(D1028:E1028),D1028:E1028)</f>
        <v>2.575710419412573E-5</v>
      </c>
      <c r="K1030" s="12">
        <v>-4.461726533389608E-5</v>
      </c>
      <c r="L1030" s="6">
        <f t="shared" ref="L1030" si="5560">SQRT(H1030)</f>
        <v>7.1721458886649945E-3</v>
      </c>
      <c r="M1030" s="6">
        <f>0</f>
        <v>0</v>
      </c>
      <c r="N1030" s="6">
        <f t="array" ref="N1030:O1031">MMULT(MMULT(MINVERSE(L1030:M1031),H1030:I1031),MINVERSE(L1030:M1031))</f>
        <v>0.99999999999999989</v>
      </c>
      <c r="O1030" s="6">
        <v>0.60856895411862255</v>
      </c>
      <c r="P1030" s="3">
        <f t="shared" ref="P1030" si="5561">SQRT(B$3 + B$4*J1028 + B$5*P1028^2)</f>
        <v>5.7450966515330895E-3</v>
      </c>
      <c r="Q1030" s="1">
        <f t="shared" ref="Q1030" si="5562">Q1028</f>
        <v>0</v>
      </c>
      <c r="R1030" s="12">
        <f t="array" ref="R1030:S1031">MMULT(MMULT(P1030:Q1031,N1030:O1031),P1030:Q1031)</f>
        <v>3.3006135535456714E-5</v>
      </c>
      <c r="S1030" s="12">
        <v>4.4880052210371393E-5</v>
      </c>
      <c r="T1030" s="4" cm="1">
        <f t="array" ref="T1030">-1/2*(IFERROR(2*LN(2*PI()) + LN(MDETERM(R1030:S1031)) + MMULT(MMULT(D1030:E1030,MINVERSE(R1030:S1031)),TRANSPOSE(D1030:E1030)),1000000000))</f>
        <v>7.7712718429870122</v>
      </c>
    </row>
    <row r="1031" spans="1:20" x14ac:dyDescent="0.25">
      <c r="A1031" s="9"/>
      <c r="B1031" s="10"/>
      <c r="C1031" s="10"/>
      <c r="D1031" s="10"/>
      <c r="E1031" s="10"/>
      <c r="F1031" s="5"/>
      <c r="G1031" s="5"/>
      <c r="H1031" s="12">
        <v>6.1323239017940106E-5</v>
      </c>
      <c r="I1031" s="12">
        <v>1.9739327607651397E-4</v>
      </c>
      <c r="J1031" s="12">
        <v>-4.461726533389608E-5</v>
      </c>
      <c r="K1031" s="12">
        <v>7.7287429164078631E-5</v>
      </c>
      <c r="L1031" s="6">
        <f>0</f>
        <v>0</v>
      </c>
      <c r="M1031" s="6">
        <f t="shared" ref="M1031" si="5563">SQRT(I1031)</f>
        <v>1.4049671742660537E-2</v>
      </c>
      <c r="N1031" s="6">
        <v>0.60856895411862244</v>
      </c>
      <c r="O1031" s="6">
        <v>1.0000000000000002</v>
      </c>
      <c r="P1031" s="1">
        <f t="shared" ref="P1031" si="5564">P1029</f>
        <v>0</v>
      </c>
      <c r="Q1031" s="3">
        <f t="shared" ref="Q1031" si="5565">SQRT(C$3 + C$4*K1029 + C$5*Q1029^2)</f>
        <v>1.2836488051104952E-2</v>
      </c>
      <c r="R1031" s="12">
        <v>4.4880052210371386E-5</v>
      </c>
      <c r="S1031" s="12">
        <v>1.6477542548616026E-4</v>
      </c>
    </row>
    <row r="1032" spans="1:20" x14ac:dyDescent="0.25">
      <c r="A1032" s="13">
        <f t="shared" ref="A1032" si="5566">A1030+1</f>
        <v>509</v>
      </c>
      <c r="B1032" s="10" cm="1">
        <f t="array" ref="B1032">INDEX(DCC_results!B$17:B$1274,$A1032)</f>
        <v>1.3163188276083426E-2</v>
      </c>
      <c r="C1032" s="10" cm="1">
        <f t="array" ref="C1032">INDEX(DCC_results!C$17:C$1274,$A1032)</f>
        <v>9.8226833950953996E-3</v>
      </c>
      <c r="D1032" s="10">
        <f t="shared" ref="D1032" si="5567">B1032-B$2</f>
        <v>1.2417033339047718E-2</v>
      </c>
      <c r="E1032" s="10">
        <f t="shared" ref="E1032" si="5568">C1032-C$2</f>
        <v>8.2197095148035405E-3</v>
      </c>
      <c r="F1032" s="5">
        <f t="shared" ref="F1032" si="5569">D1032^2</f>
        <v>1.5418271694302252E-4</v>
      </c>
      <c r="G1032" s="5">
        <f t="shared" ref="G1032" si="5570">E1032^2</f>
        <v>6.7563624507751858E-5</v>
      </c>
      <c r="H1032" s="12">
        <f t="array" ref="H1032:I1033">(1-B$11-B$12)*F$4:G$5 + B$11*J1030:K1031 + B$12*H1030:I1031</f>
        <v>5.2658417598777203E-5</v>
      </c>
      <c r="I1032" s="12">
        <v>5.6493467660217317E-5</v>
      </c>
      <c r="J1032" s="12">
        <f t="array" ref="J1032:K1033">MMULT(TRANSPOSE(D1030:E1030),D1030:E1030)</f>
        <v>7.1007566521329729E-6</v>
      </c>
      <c r="K1032" s="12">
        <v>1.6243207090830863E-5</v>
      </c>
      <c r="L1032" s="6">
        <f t="shared" ref="L1032" si="5571">SQRT(H1032)</f>
        <v>7.2566119917477469E-3</v>
      </c>
      <c r="M1032" s="6">
        <f>0</f>
        <v>0</v>
      </c>
      <c r="N1032" s="6">
        <f t="array" ref="N1032:O1033">MMULT(MMULT(MINVERSE(L1032:M1033),H1032:I1033),MINVERSE(L1032:M1033))</f>
        <v>0.99999999999999978</v>
      </c>
      <c r="O1032" s="6">
        <v>0.55164705265607139</v>
      </c>
      <c r="P1032" s="3">
        <f t="shared" ref="P1032" si="5572">SQRT(B$3 + B$4*J1030 + B$5*P1030^2)</f>
        <v>5.9393638793992882E-3</v>
      </c>
      <c r="Q1032" s="1">
        <f t="shared" ref="Q1032" si="5573">Q1030</f>
        <v>0</v>
      </c>
      <c r="R1032" s="12">
        <f t="array" ref="R1032:S1033">MMULT(MMULT(P1032:Q1033,N1032:O1033),P1032:Q1033)</f>
        <v>3.5276043291912954E-5</v>
      </c>
      <c r="S1032" s="12">
        <v>4.2131728647717853E-5</v>
      </c>
      <c r="T1032" s="4" cm="1">
        <f t="array" ref="T1032">-1/2*(IFERROR(2*LN(2*PI()) + LN(MDETERM(R1032:S1033)) + MMULT(MMULT(D1032:E1032,MINVERSE(R1032:S1033)),TRANSPOSE(D1032:E1032)),1000000000))</f>
        <v>5.4481030796728369</v>
      </c>
    </row>
    <row r="1033" spans="1:20" x14ac:dyDescent="0.25">
      <c r="A1033" s="9"/>
      <c r="B1033" s="10"/>
      <c r="C1033" s="10"/>
      <c r="D1033" s="10"/>
      <c r="E1033" s="10"/>
      <c r="F1033" s="5"/>
      <c r="G1033" s="5"/>
      <c r="H1033" s="12">
        <v>5.6493467660217317E-5</v>
      </c>
      <c r="I1033" s="12">
        <v>1.9916180694975731E-4</v>
      </c>
      <c r="J1033" s="12">
        <v>1.6243207090830863E-5</v>
      </c>
      <c r="K1033" s="12">
        <v>3.715685377224742E-5</v>
      </c>
      <c r="L1033" s="6">
        <f>0</f>
        <v>0</v>
      </c>
      <c r="M1033" s="6">
        <f t="shared" ref="M1033" si="5574">SQRT(I1033)</f>
        <v>1.4112469909613885E-2</v>
      </c>
      <c r="N1033" s="6">
        <v>0.55164705265607139</v>
      </c>
      <c r="O1033" s="6">
        <v>0.99999999999999989</v>
      </c>
      <c r="P1033" s="1">
        <f t="shared" ref="P1033" si="5575">P1031</f>
        <v>0</v>
      </c>
      <c r="Q1033" s="3">
        <f t="shared" ref="Q1033" si="5576">SQRT(C$3 + C$4*K1031 + C$5*Q1031^2)</f>
        <v>1.2859025063212088E-2</v>
      </c>
      <c r="R1033" s="12">
        <v>4.2131728647717853E-5</v>
      </c>
      <c r="S1033" s="12">
        <v>1.6535452557631662E-4</v>
      </c>
    </row>
    <row r="1034" spans="1:20" x14ac:dyDescent="0.25">
      <c r="A1034" s="13">
        <f t="shared" ref="A1034" si="5577">A1032+1</f>
        <v>510</v>
      </c>
      <c r="B1034" s="10" cm="1">
        <f t="array" ref="B1034">INDEX(DCC_results!B$17:B$1274,$A1034)</f>
        <v>2.159412853860454E-3</v>
      </c>
      <c r="C1034" s="10" cm="1">
        <f t="array" ref="C1034">INDEX(DCC_results!C$17:C$1274,$A1034)</f>
        <v>9.8172025578671107E-3</v>
      </c>
      <c r="D1034" s="10">
        <f t="shared" ref="D1034" si="5578">B1034-B$2</f>
        <v>1.4132579168247457E-3</v>
      </c>
      <c r="E1034" s="10">
        <f t="shared" ref="E1034" si="5579">C1034-C$2</f>
        <v>8.2142286775752516E-3</v>
      </c>
      <c r="F1034" s="5">
        <f t="shared" ref="F1034" si="5580">D1034^2</f>
        <v>1.9972979394678199E-6</v>
      </c>
      <c r="G1034" s="5">
        <f t="shared" ref="G1034" si="5581">E1034^2</f>
        <v>6.747355276749967E-5</v>
      </c>
      <c r="H1034" s="12">
        <f t="array" ref="H1034:I1035">(1-B$11-B$12)*F$4:G$5 + B$11*J1032:K1033 + B$12*H1032:I1033</f>
        <v>5.2046876970079681E-5</v>
      </c>
      <c r="I1034" s="12">
        <v>5.79099304825457E-5</v>
      </c>
      <c r="J1034" s="12">
        <f t="array" ref="J1034:K1035">MMULT(TRANSPOSE(D1032:E1032),D1032:E1032)</f>
        <v>1.5418271694302252E-4</v>
      </c>
      <c r="K1034" s="12">
        <v>1.0206440708260331E-4</v>
      </c>
      <c r="L1034" s="6">
        <f t="shared" ref="L1034" si="5582">SQRT(H1034)</f>
        <v>7.2143521517929578E-3</v>
      </c>
      <c r="M1034" s="6">
        <f>0</f>
        <v>0</v>
      </c>
      <c r="N1034" s="6">
        <f t="array" ref="N1034:O1035">MMULT(MMULT(MINVERSE(L1034:M1035),H1034:I1035),MINVERSE(L1034:M1035))</f>
        <v>1.0000000000000002</v>
      </c>
      <c r="O1034" s="6">
        <v>0.57151391204565261</v>
      </c>
      <c r="P1034" s="3">
        <f t="shared" ref="P1034" si="5583">SQRT(B$3 + B$4*J1032 + B$5*P1032^2)</f>
        <v>5.8340444049274831E-3</v>
      </c>
      <c r="Q1034" s="1">
        <f t="shared" ref="Q1034" si="5584">Q1032</f>
        <v>0</v>
      </c>
      <c r="R1034" s="12">
        <f t="array" ref="R1034:S1035">MMULT(MMULT(P1034:Q1035,N1034:O1035),P1034:Q1035)</f>
        <v>3.4036074118665677E-5</v>
      </c>
      <c r="S1034" s="12">
        <v>4.2436655639711628E-5</v>
      </c>
      <c r="T1034" s="4" cm="1">
        <f t="array" ref="T1034">-1/2*(IFERROR(2*LN(2*PI()) + LN(MDETERM(R1034:S1035)) + MMULT(MMULT(D1034:E1034,MINVERSE(R1034:S1035)),TRANSPOSE(D1034:E1034)),1000000000))</f>
        <v>7.6477171353263458</v>
      </c>
    </row>
    <row r="1035" spans="1:20" x14ac:dyDescent="0.25">
      <c r="A1035" s="9"/>
      <c r="B1035" s="10"/>
      <c r="C1035" s="10"/>
      <c r="D1035" s="10"/>
      <c r="E1035" s="10"/>
      <c r="F1035" s="5"/>
      <c r="G1035" s="5"/>
      <c r="H1035" s="12">
        <v>5.79099304825457E-5</v>
      </c>
      <c r="I1035" s="12">
        <v>1.9726852564230384E-4</v>
      </c>
      <c r="J1035" s="12">
        <v>1.0206440708260331E-4</v>
      </c>
      <c r="K1035" s="12">
        <v>6.7563624507751858E-5</v>
      </c>
      <c r="L1035" s="6">
        <f>0</f>
        <v>0</v>
      </c>
      <c r="M1035" s="6">
        <f t="shared" ref="M1035" si="5585">SQRT(I1035)</f>
        <v>1.404523142003377E-2</v>
      </c>
      <c r="N1035" s="6">
        <v>0.57151391204565261</v>
      </c>
      <c r="O1035" s="6">
        <v>1.0000000000000002</v>
      </c>
      <c r="P1035" s="1">
        <f t="shared" ref="P1035" si="5586">P1033</f>
        <v>0</v>
      </c>
      <c r="Q1035" s="3">
        <f t="shared" ref="Q1035" si="5587">SQRT(C$3 + C$4*K1033 + C$5*Q1033^2)</f>
        <v>1.2727544189354012E-2</v>
      </c>
      <c r="R1035" s="12">
        <v>4.2436655639711628E-5</v>
      </c>
      <c r="S1035" s="12">
        <v>1.6199038109195911E-4</v>
      </c>
    </row>
    <row r="1036" spans="1:20" x14ac:dyDescent="0.25">
      <c r="A1036" s="13">
        <f t="shared" ref="A1036" si="5588">A1034+1</f>
        <v>511</v>
      </c>
      <c r="B1036" s="10" cm="1">
        <f t="array" ref="B1036">INDEX(DCC_results!B$17:B$1274,$A1036)</f>
        <v>5.9389455032745619E-3</v>
      </c>
      <c r="C1036" s="10" cm="1">
        <f t="array" ref="C1036">INDEX(DCC_results!C$17:C$1274,$A1036)</f>
        <v>1.6321726139075121E-2</v>
      </c>
      <c r="D1036" s="10">
        <f t="shared" ref="D1036" si="5589">B1036-B$2</f>
        <v>5.1927905662388536E-3</v>
      </c>
      <c r="E1036" s="10">
        <f t="shared" ref="E1036" si="5590">C1036-C$2</f>
        <v>1.4718752258783262E-2</v>
      </c>
      <c r="F1036" s="5">
        <f t="shared" ref="F1036" si="5591">D1036^2</f>
        <v>2.6965073864819233E-5</v>
      </c>
      <c r="G1036" s="5">
        <f t="shared" ref="G1036" si="5592">E1036^2</f>
        <v>2.1664166805543739E-4</v>
      </c>
      <c r="H1036" s="12">
        <f t="array" ref="H1036:I1037">(1-B$11-B$12)*F$4:G$5 + B$11*J1034:K1035 + B$12*H1034:I1035</f>
        <v>6.2962359846059618E-5</v>
      </c>
      <c r="I1036" s="12">
        <v>6.5480235900532117E-5</v>
      </c>
      <c r="J1036" s="12">
        <f t="array" ref="J1036:K1037">MMULT(TRANSPOSE(D1034:E1034),D1034:E1034)</f>
        <v>1.9972979394678199E-6</v>
      </c>
      <c r="K1036" s="12">
        <v>1.1608823709192085E-5</v>
      </c>
      <c r="L1036" s="6">
        <f t="shared" ref="L1036" si="5593">SQRT(H1036)</f>
        <v>7.9348824721012477E-3</v>
      </c>
      <c r="M1036" s="6">
        <f>0</f>
        <v>0</v>
      </c>
      <c r="N1036" s="6">
        <f t="array" ref="N1036:O1037">MMULT(MMULT(MINVERSE(L1036:M1037),H1036:I1037),MINVERSE(L1036:M1037))</f>
        <v>1.0000000000000002</v>
      </c>
      <c r="O1036" s="6">
        <v>0.58597274565086366</v>
      </c>
      <c r="P1036" s="3">
        <f t="shared" ref="P1036" si="5594">SQRT(B$3 + B$4*J1034 + B$5*P1034^2)</f>
        <v>7.487858145521548E-3</v>
      </c>
      <c r="Q1036" s="1">
        <f t="shared" ref="Q1036" si="5595">Q1034</f>
        <v>0</v>
      </c>
      <c r="R1036" s="12">
        <f t="array" ref="R1036:S1037">MMULT(MMULT(P1036:Q1037,N1036:O1037),P1036:Q1037)</f>
        <v>5.606801960745341E-5</v>
      </c>
      <c r="S1036" s="12">
        <v>5.5885509770937185E-5</v>
      </c>
      <c r="T1036" s="4" cm="1">
        <f t="array" ref="T1036">-1/2*(IFERROR(2*LN(2*PI()) + LN(MDETERM(R1036:S1037)) + MMULT(MMULT(D1036:E1036,MINVERSE(R1036:S1037)),TRANSPOSE(D1036:E1036)),1000000000))</f>
        <v>6.9622522430086615</v>
      </c>
    </row>
    <row r="1037" spans="1:20" x14ac:dyDescent="0.25">
      <c r="A1037" s="9"/>
      <c r="B1037" s="10"/>
      <c r="C1037" s="10"/>
      <c r="D1037" s="10"/>
      <c r="E1037" s="10"/>
      <c r="F1037" s="5"/>
      <c r="G1037" s="5"/>
      <c r="H1037" s="12">
        <v>6.5480235900532117E-5</v>
      </c>
      <c r="I1037" s="12">
        <v>1.9832827739249938E-4</v>
      </c>
      <c r="J1037" s="12">
        <v>1.1608823709192085E-5</v>
      </c>
      <c r="K1037" s="12">
        <v>6.747355276749967E-5</v>
      </c>
      <c r="L1037" s="6">
        <f>0</f>
        <v>0</v>
      </c>
      <c r="M1037" s="6">
        <f t="shared" ref="M1037" si="5596">SQRT(I1037)</f>
        <v>1.4082907277707234E-2</v>
      </c>
      <c r="N1037" s="6">
        <v>0.58597274565086355</v>
      </c>
      <c r="O1037" s="6">
        <v>1</v>
      </c>
      <c r="P1037" s="1">
        <f t="shared" ref="P1037" si="5597">P1035</f>
        <v>0</v>
      </c>
      <c r="Q1037" s="3">
        <f t="shared" ref="Q1037" si="5598">SQRT(C$3 + C$4*K1035 + C$5*Q1035^2)</f>
        <v>1.2736913271939798E-2</v>
      </c>
      <c r="R1037" s="12">
        <v>5.5885509770937164E-5</v>
      </c>
      <c r="S1037" s="12">
        <v>1.6222895969691617E-4</v>
      </c>
    </row>
    <row r="1038" spans="1:20" x14ac:dyDescent="0.25">
      <c r="A1038" s="13">
        <f t="shared" ref="A1038" si="5599">A1036+1</f>
        <v>512</v>
      </c>
      <c r="B1038" s="10" cm="1">
        <f t="array" ref="B1038">INDEX(DCC_results!B$17:B$1274,$A1038)</f>
        <v>-1.1374046815045835E-3</v>
      </c>
      <c r="C1038" s="10" cm="1">
        <f t="array" ref="C1038">INDEX(DCC_results!C$17:C$1274,$A1038)</f>
        <v>-5.70418624674629E-3</v>
      </c>
      <c r="D1038" s="10">
        <f t="shared" ref="D1038" si="5600">B1038-B$2</f>
        <v>-1.8835596185402918E-3</v>
      </c>
      <c r="E1038" s="10">
        <f t="shared" ref="E1038" si="5601">C1038-C$2</f>
        <v>-7.3071601270381491E-3</v>
      </c>
      <c r="F1038" s="5">
        <f t="shared" ref="F1038" si="5602">D1038^2</f>
        <v>3.5477968365956498E-6</v>
      </c>
      <c r="G1038" s="5">
        <f t="shared" ref="G1038" si="5603">E1038^2</f>
        <v>5.3394589122176177E-5</v>
      </c>
      <c r="H1038" s="12">
        <f t="array" ref="H1038:I1039">(1-B$11-B$12)*F$4:G$5 + B$11*J1036:K1037 + B$12*H1036:I1037</f>
        <v>5.8633511109819235E-5</v>
      </c>
      <c r="I1038" s="12">
        <v>6.3640461313498869E-5</v>
      </c>
      <c r="J1038" s="12">
        <f t="array" ref="J1038:K1039">MMULT(TRANSPOSE(D1036:E1036),D1036:E1036)</f>
        <v>2.6965073864819233E-5</v>
      </c>
      <c r="K1038" s="12">
        <v>7.6431397876216539E-5</v>
      </c>
      <c r="L1038" s="6">
        <f t="shared" ref="L1038" si="5604">SQRT(H1038)</f>
        <v>7.6572521905589105E-3</v>
      </c>
      <c r="M1038" s="6">
        <f>0</f>
        <v>0</v>
      </c>
      <c r="N1038" s="6">
        <f t="array" ref="N1038:O1039">MMULT(MMULT(MINVERSE(L1038:M1039),H1038:I1039),MINVERSE(L1038:M1039))</f>
        <v>1.0000000000000002</v>
      </c>
      <c r="O1038" s="6">
        <v>0.58910276150367524</v>
      </c>
      <c r="P1038" s="3">
        <f t="shared" ref="P1038" si="5605">SQRT(B$3 + B$4*J1036 + B$5*P1036^2)</f>
        <v>6.9670861673914244E-3</v>
      </c>
      <c r="Q1038" s="1">
        <f t="shared" ref="Q1038" si="5606">Q1036</f>
        <v>0</v>
      </c>
      <c r="R1038" s="12">
        <f t="array" ref="R1038:S1039">MMULT(MMULT(P1038:Q1039,N1038:O1039),P1038:Q1039)</f>
        <v>4.8540289663856939E-5</v>
      </c>
      <c r="S1038" s="12">
        <v>5.2305460676326467E-5</v>
      </c>
      <c r="T1038" s="4" cm="1">
        <f t="array" ref="T1038">-1/2*(IFERROR(2*LN(2*PI()) + LN(MDETERM(R1038:S1039)) + MMULT(MMULT(D1038:E1038,MINVERSE(R1038:S1039)),TRANSPOSE(D1038:E1038)),1000000000))</f>
        <v>7.5366344066661117</v>
      </c>
    </row>
    <row r="1039" spans="1:20" x14ac:dyDescent="0.25">
      <c r="A1039" s="9"/>
      <c r="B1039" s="10"/>
      <c r="C1039" s="10"/>
      <c r="D1039" s="10"/>
      <c r="E1039" s="10"/>
      <c r="F1039" s="5"/>
      <c r="G1039" s="5"/>
      <c r="H1039" s="12">
        <v>6.3640461313498869E-5</v>
      </c>
      <c r="I1039" s="12">
        <v>1.9903920094702278E-4</v>
      </c>
      <c r="J1039" s="12">
        <v>7.6431397876216539E-5</v>
      </c>
      <c r="K1039" s="12">
        <v>2.1664166805543739E-4</v>
      </c>
      <c r="L1039" s="6">
        <f>0</f>
        <v>0</v>
      </c>
      <c r="M1039" s="6">
        <f t="shared" ref="M1039" si="5607">SQRT(I1039)</f>
        <v>1.41081253519744E-2</v>
      </c>
      <c r="N1039" s="6">
        <v>0.58910276150367513</v>
      </c>
      <c r="O1039" s="6">
        <v>1</v>
      </c>
      <c r="P1039" s="1">
        <f t="shared" ref="P1039" si="5608">P1037</f>
        <v>0</v>
      </c>
      <c r="Q1039" s="3">
        <f t="shared" ref="Q1039" si="5609">SQRT(C$3 + C$4*K1037 + C$5*Q1037^2)</f>
        <v>1.2743971485908199E-2</v>
      </c>
      <c r="R1039" s="12">
        <v>5.2305460676326453E-5</v>
      </c>
      <c r="S1039" s="12">
        <v>1.6240880923364123E-4</v>
      </c>
    </row>
    <row r="1040" spans="1:20" x14ac:dyDescent="0.25">
      <c r="A1040" s="13">
        <f t="shared" ref="A1040" si="5610">A1038+1</f>
        <v>513</v>
      </c>
      <c r="B1040" s="10" cm="1">
        <f t="array" ref="B1040">INDEX(DCC_results!B$17:B$1274,$A1040)</f>
        <v>6.5397703105061211E-3</v>
      </c>
      <c r="C1040" s="10" cm="1">
        <f t="array" ref="C1040">INDEX(DCC_results!C$17:C$1274,$A1040)</f>
        <v>1.6681376286624028E-2</v>
      </c>
      <c r="D1040" s="10">
        <f t="shared" ref="D1040" si="5611">B1040-B$2</f>
        <v>5.7936153734704128E-3</v>
      </c>
      <c r="E1040" s="10">
        <f t="shared" ref="E1040" si="5612">C1040-C$2</f>
        <v>1.5078402406332169E-2</v>
      </c>
      <c r="F1040" s="5">
        <f t="shared" ref="F1040" si="5613">D1040^2</f>
        <v>3.356597909571271E-5</v>
      </c>
      <c r="G1040" s="5">
        <f t="shared" ref="G1040" si="5614">E1040^2</f>
        <v>2.2735821912728374E-4</v>
      </c>
      <c r="H1040" s="12">
        <f t="array" ref="H1040:I1041">(1-B$11-B$12)*F$4:G$5 + B$11*J1038:K1039 + B$12*H1038:I1039</f>
        <v>5.7624475670055959E-5</v>
      </c>
      <c r="I1040" s="12">
        <v>6.7387509248496911E-5</v>
      </c>
      <c r="J1040" s="12">
        <f t="array" ref="J1040:K1041">MMULT(TRANSPOSE(D1038:E1038),D1038:E1038)</f>
        <v>3.5477968365956498E-6</v>
      </c>
      <c r="K1040" s="12">
        <v>1.3763471741496806E-5</v>
      </c>
      <c r="L1040" s="6">
        <f t="shared" ref="L1040" si="5615">SQRT(H1040)</f>
        <v>7.5910786894917617E-3</v>
      </c>
      <c r="M1040" s="6">
        <f>0</f>
        <v>0</v>
      </c>
      <c r="N1040" s="6">
        <f t="array" ref="N1040:O1041">MMULT(MMULT(MINVERSE(L1040:M1041),H1040:I1041),MINVERSE(L1040:M1041))</f>
        <v>1</v>
      </c>
      <c r="O1040" s="6">
        <v>0.61111530044390228</v>
      </c>
      <c r="P1040" s="3">
        <f t="shared" ref="P1040" si="5616">SQRT(B$3 + B$4*J1038 + B$5*P1038^2)</f>
        <v>6.848044531058751E-3</v>
      </c>
      <c r="Q1040" s="1">
        <f t="shared" ref="Q1040" si="5617">Q1038</f>
        <v>0</v>
      </c>
      <c r="R1040" s="12">
        <f t="array" ref="R1040:S1041">MMULT(MMULT(P1040:Q1041,N1040:O1041),P1040:Q1041)</f>
        <v>4.6895713899363667E-5</v>
      </c>
      <c r="S1040" s="12">
        <v>5.5638628357486552E-5</v>
      </c>
      <c r="T1040" s="4" cm="1">
        <f t="array" ref="T1040">-1/2*(IFERROR(2*LN(2*PI()) + LN(MDETERM(R1040:S1041)) + MMULT(MMULT(D1040:E1040,MINVERSE(R1040:S1041)),TRANSPOSE(D1040:E1040)),1000000000))</f>
        <v>7.0382519110534236</v>
      </c>
    </row>
    <row r="1041" spans="1:20" x14ac:dyDescent="0.25">
      <c r="A1041" s="9"/>
      <c r="B1041" s="10"/>
      <c r="C1041" s="10"/>
      <c r="D1041" s="10"/>
      <c r="E1041" s="10"/>
      <c r="F1041" s="5"/>
      <c r="G1041" s="5"/>
      <c r="H1041" s="12">
        <v>6.7387509248496911E-5</v>
      </c>
      <c r="I1041" s="12">
        <v>2.1101120017539104E-4</v>
      </c>
      <c r="J1041" s="12">
        <v>1.3763471741496806E-5</v>
      </c>
      <c r="K1041" s="12">
        <v>5.3394589122176177E-5</v>
      </c>
      <c r="L1041" s="6">
        <f>0</f>
        <v>0</v>
      </c>
      <c r="M1041" s="6">
        <f t="shared" ref="M1041" si="5618">SQRT(I1041)</f>
        <v>1.452622456715409E-2</v>
      </c>
      <c r="N1041" s="6">
        <v>0.61111530044390228</v>
      </c>
      <c r="O1041" s="6">
        <v>1</v>
      </c>
      <c r="P1041" s="1">
        <f t="shared" ref="P1041" si="5619">P1039</f>
        <v>0</v>
      </c>
      <c r="Q1041" s="3">
        <f t="shared" ref="Q1041" si="5620">SQRT(C$3 + C$4*K1039 + C$5*Q1039^2)</f>
        <v>1.3294949189404008E-2</v>
      </c>
      <c r="R1041" s="12">
        <v>5.5638628357486552E-5</v>
      </c>
      <c r="S1041" s="12">
        <v>1.7675567394883431E-4</v>
      </c>
    </row>
    <row r="1042" spans="1:20" x14ac:dyDescent="0.25">
      <c r="A1042" s="13">
        <f t="shared" ref="A1042" si="5621">A1040+1</f>
        <v>514</v>
      </c>
      <c r="B1042" s="10" cm="1">
        <f t="array" ref="B1042">INDEX(DCC_results!B$17:B$1274,$A1042)</f>
        <v>-8.1171975419503939E-3</v>
      </c>
      <c r="C1042" s="10" cm="1">
        <f t="array" ref="C1042">INDEX(DCC_results!C$17:C$1274,$A1042)</f>
        <v>0</v>
      </c>
      <c r="D1042" s="10">
        <f t="shared" ref="D1042" si="5622">B1042-B$2</f>
        <v>-8.8633524789861022E-3</v>
      </c>
      <c r="E1042" s="10">
        <f t="shared" ref="E1042" si="5623">C1042-C$2</f>
        <v>-1.6029738802918595E-3</v>
      </c>
      <c r="F1042" s="5">
        <f t="shared" ref="F1042" si="5624">D1042^2</f>
        <v>7.8559017166749079E-5</v>
      </c>
      <c r="G1042" s="5">
        <f t="shared" ref="G1042" si="5625">E1042^2</f>
        <v>2.5695252608979408E-6</v>
      </c>
      <c r="H1042" s="12">
        <f t="array" ref="H1042:I1043">(1-B$11-B$12)*F$4:G$5 + B$11*J1040:K1041 + B$12*H1040:I1041</f>
        <v>5.513713415951108E-5</v>
      </c>
      <c r="I1042" s="12">
        <v>6.5098395663810613E-5</v>
      </c>
      <c r="J1042" s="12">
        <f t="array" ref="J1042:K1043">MMULT(TRANSPOSE(D1040:E1040),D1040:E1040)</f>
        <v>3.356597909571271E-5</v>
      </c>
      <c r="K1042" s="12">
        <v>8.7358463988699322E-5</v>
      </c>
      <c r="L1042" s="6">
        <f t="shared" ref="L1042" si="5626">SQRT(H1042)</f>
        <v>7.4254383143024681E-3</v>
      </c>
      <c r="M1042" s="6">
        <f>0</f>
        <v>0</v>
      </c>
      <c r="N1042" s="6">
        <f t="array" ref="N1042:O1043">MMULT(MMULT(MINVERSE(L1042:M1043),H1042:I1043),MINVERSE(L1042:M1043))</f>
        <v>1</v>
      </c>
      <c r="O1042" s="6">
        <v>0.61001407871853863</v>
      </c>
      <c r="P1042" s="3">
        <f t="shared" ref="P1042" si="5627">SQRT(B$3 + B$4*J1040 + B$5*P1040^2)</f>
        <v>6.4832455262819081E-3</v>
      </c>
      <c r="Q1042" s="1">
        <f t="shared" ref="Q1042" si="5628">Q1040</f>
        <v>0</v>
      </c>
      <c r="R1042" s="12">
        <f t="array" ref="R1042:S1043">MMULT(MMULT(P1042:Q1043,N1042:O1043),P1042:Q1043)</f>
        <v>4.2032472554054379E-5</v>
      </c>
      <c r="S1042" s="12">
        <v>5.1949177580709428E-5</v>
      </c>
      <c r="T1042" s="4" cm="1">
        <f t="array" ref="T1042">-1/2*(IFERROR(2*LN(2*PI()) + LN(MDETERM(R1042:S1043)) + MMULT(MMULT(D1042:E1042,MINVERSE(R1042:S1043)),TRANSPOSE(D1042:E1042)),1000000000))</f>
        <v>6.427681443562042</v>
      </c>
    </row>
    <row r="1043" spans="1:20" x14ac:dyDescent="0.25">
      <c r="A1043" s="9"/>
      <c r="B1043" s="10"/>
      <c r="C1043" s="10"/>
      <c r="D1043" s="10"/>
      <c r="E1043" s="10"/>
      <c r="F1043" s="5"/>
      <c r="G1043" s="5"/>
      <c r="H1043" s="12">
        <v>6.5098395663810613E-5</v>
      </c>
      <c r="I1043" s="12">
        <v>2.0654594126930082E-4</v>
      </c>
      <c r="J1043" s="12">
        <v>8.7358463988699322E-5</v>
      </c>
      <c r="K1043" s="12">
        <v>2.2735821912728374E-4</v>
      </c>
      <c r="L1043" s="6">
        <f>0</f>
        <v>0</v>
      </c>
      <c r="M1043" s="6">
        <f t="shared" ref="M1043" si="5629">SQRT(I1043)</f>
        <v>1.4371706275501904E-2</v>
      </c>
      <c r="N1043" s="6">
        <v>0.61001407871853863</v>
      </c>
      <c r="O1043" s="6">
        <v>1</v>
      </c>
      <c r="P1043" s="1">
        <f t="shared" ref="P1043" si="5630">P1041</f>
        <v>0</v>
      </c>
      <c r="Q1043" s="3">
        <f t="shared" ref="Q1043" si="5631">SQRT(C$3 + C$4*K1041 + C$5*Q1041^2)</f>
        <v>1.3135492147706783E-2</v>
      </c>
      <c r="R1043" s="12">
        <v>5.1949177580709435E-5</v>
      </c>
      <c r="S1043" s="12">
        <v>1.7254115396246654E-4</v>
      </c>
    </row>
    <row r="1044" spans="1:20" x14ac:dyDescent="0.25">
      <c r="A1044" s="13">
        <f t="shared" ref="A1044" si="5632">A1042+1</f>
        <v>515</v>
      </c>
      <c r="B1044" s="10" cm="1">
        <f t="array" ref="B1044">INDEX(DCC_results!B$17:B$1274,$A1044)</f>
        <v>3.8832280053966439E-3</v>
      </c>
      <c r="C1044" s="10" cm="1">
        <f t="array" ref="C1044">INDEX(DCC_results!C$17:C$1274,$A1044)</f>
        <v>5.4691898439380715E-3</v>
      </c>
      <c r="D1044" s="10">
        <f t="shared" ref="D1044" si="5633">B1044-B$2</f>
        <v>3.1370730683609356E-3</v>
      </c>
      <c r="E1044" s="10">
        <f t="shared" ref="E1044" si="5634">C1044-C$2</f>
        <v>3.866215963646212E-3</v>
      </c>
      <c r="F1044" s="5">
        <f t="shared" ref="F1044" si="5635">D1044^2</f>
        <v>9.8412274362354954E-6</v>
      </c>
      <c r="G1044" s="5">
        <f t="shared" ref="G1044" si="5636">E1044^2</f>
        <v>1.4947625877552807E-5</v>
      </c>
      <c r="H1044" s="12">
        <f t="array" ref="H1044:I1045">(1-B$11-B$12)*F$4:G$5 + B$11*J1042:K1043 + B$12*H1042:I1043</f>
        <v>5.5764544409656201E-5</v>
      </c>
      <c r="I1044" s="12">
        <v>6.9216807219667041E-5</v>
      </c>
      <c r="J1044" s="12">
        <f t="array" ref="J1044:K1045">MMULT(TRANSPOSE(D1042:E1042),D1042:E1042)</f>
        <v>7.8559017166749079E-5</v>
      </c>
      <c r="K1044" s="12">
        <v>1.4207722515634825E-5</v>
      </c>
      <c r="L1044" s="6">
        <f t="shared" ref="L1044" si="5637">SQRT(H1044)</f>
        <v>7.467566163728059E-3</v>
      </c>
      <c r="M1044" s="6">
        <f>0</f>
        <v>0</v>
      </c>
      <c r="N1044" s="6">
        <f t="array" ref="N1044:O1045">MMULT(MMULT(MINVERSE(L1044:M1045),H1044:I1045),MINVERSE(L1044:M1045))</f>
        <v>0.99999999999999978</v>
      </c>
      <c r="O1044" s="6">
        <v>0.62933374692395661</v>
      </c>
      <c r="P1044" s="3">
        <f t="shared" ref="P1044" si="5638">SQRT(B$3 + B$4*J1042 + B$5*P1042^2)</f>
        <v>6.5678370717669951E-3</v>
      </c>
      <c r="Q1044" s="1">
        <f t="shared" ref="Q1044" si="5639">Q1042</f>
        <v>0</v>
      </c>
      <c r="R1044" s="12">
        <f t="array" ref="R1044:S1045">MMULT(MMULT(P1044:Q1045,N1044:O1045),P1044:Q1045)</f>
        <v>4.3136483801276847E-5</v>
      </c>
      <c r="S1044" s="12">
        <v>5.6337974294253043E-5</v>
      </c>
      <c r="T1044" s="4" cm="1">
        <f t="array" ref="T1044">-1/2*(IFERROR(2*LN(2*PI()) + LN(MDETERM(R1044:S1045)) + MMULT(MMULT(D1044:E1044,MINVERSE(R1044:S1045)),TRANSPOSE(D1044:E1044)),1000000000))</f>
        <v>7.6210036740641298</v>
      </c>
    </row>
    <row r="1045" spans="1:20" x14ac:dyDescent="0.25">
      <c r="A1045" s="9"/>
      <c r="B1045" s="10"/>
      <c r="C1045" s="10"/>
      <c r="D1045" s="10"/>
      <c r="E1045" s="10"/>
      <c r="F1045" s="5"/>
      <c r="G1045" s="5"/>
      <c r="H1045" s="12">
        <v>6.9216807219667041E-5</v>
      </c>
      <c r="I1045" s="12">
        <v>2.1692166313494286E-4</v>
      </c>
      <c r="J1045" s="12">
        <v>1.4207722515634825E-5</v>
      </c>
      <c r="K1045" s="12">
        <v>2.5695252608979408E-6</v>
      </c>
      <c r="L1045" s="6">
        <f>0</f>
        <v>0</v>
      </c>
      <c r="M1045" s="6">
        <f t="shared" ref="M1045" si="5640">SQRT(I1045)</f>
        <v>1.4728260696190262E-2</v>
      </c>
      <c r="N1045" s="6">
        <v>0.62933374692395661</v>
      </c>
      <c r="O1045" s="6">
        <v>1.0000000000000002</v>
      </c>
      <c r="P1045" s="1">
        <f t="shared" ref="P1045" si="5641">P1043</f>
        <v>0</v>
      </c>
      <c r="Q1045" s="3">
        <f t="shared" ref="Q1045" si="5642">SQRT(C$3 + C$4*K1043 + C$5*Q1043^2)</f>
        <v>1.3630062144192608E-2</v>
      </c>
      <c r="R1045" s="12">
        <v>5.6337974294253036E-5</v>
      </c>
      <c r="S1045" s="12">
        <v>1.8577859405455243E-4</v>
      </c>
    </row>
    <row r="1046" spans="1:20" x14ac:dyDescent="0.25">
      <c r="A1046" s="13">
        <f t="shared" ref="A1046" si="5643">A1044+1</f>
        <v>516</v>
      </c>
      <c r="B1046" s="10" cm="1">
        <f t="array" ref="B1046">INDEX(DCC_results!B$17:B$1274,$A1046)</f>
        <v>-1.7506399119374683E-3</v>
      </c>
      <c r="C1046" s="10" cm="1">
        <f t="array" ref="C1046">INDEX(DCC_results!C$17:C$1274,$A1046)</f>
        <v>1.2951131065446209E-3</v>
      </c>
      <c r="D1046" s="10">
        <f t="shared" ref="D1046" si="5644">B1046-B$2</f>
        <v>-2.4967948489731766E-3</v>
      </c>
      <c r="E1046" s="10">
        <f t="shared" ref="E1046" si="5645">C1046-C$2</f>
        <v>-3.0786077374723867E-4</v>
      </c>
      <c r="F1046" s="5">
        <f t="shared" ref="F1046" si="5646">D1046^2</f>
        <v>6.2339845178589875E-6</v>
      </c>
      <c r="G1046" s="5">
        <f t="shared" ref="G1046" si="5647">E1046^2</f>
        <v>9.4778256012248473E-8</v>
      </c>
      <c r="H1046" s="12">
        <f t="array" ref="H1046:I1047">(1-B$11-B$12)*F$4:G$5 + B$11*J1044:K1045 + B$12*H1044:I1045</f>
        <v>5.9655360267844566E-5</v>
      </c>
      <c r="I1046" s="12">
        <v>6.637175852228935E-5</v>
      </c>
      <c r="J1046" s="12">
        <f t="array" ref="J1046:K1047">MMULT(TRANSPOSE(D1044:E1044),D1044:E1044)</f>
        <v>9.8412274362354954E-6</v>
      </c>
      <c r="K1046" s="12">
        <v>1.2128601976021654E-5</v>
      </c>
      <c r="L1046" s="6">
        <f t="shared" ref="L1046" si="5648">SQRT(H1046)</f>
        <v>7.723688255480316E-3</v>
      </c>
      <c r="M1046" s="6">
        <f>0</f>
        <v>0</v>
      </c>
      <c r="N1046" s="6">
        <f t="array" ref="N1046:O1047">MMULT(MMULT(MINVERSE(L1046:M1047),H1046:I1047),MINVERSE(L1046:M1047))</f>
        <v>1</v>
      </c>
      <c r="O1046" s="6">
        <v>0.59780165874841962</v>
      </c>
      <c r="P1046" s="3">
        <f t="shared" ref="P1046" si="5649">SQRT(B$3 + B$4*J1044 + B$5*P1044^2)</f>
        <v>7.139166597225982E-3</v>
      </c>
      <c r="Q1046" s="1">
        <f t="shared" ref="Q1046" si="5650">Q1044</f>
        <v>0</v>
      </c>
      <c r="R1046" s="12">
        <f t="array" ref="R1046:S1047">MMULT(MMULT(P1046:Q1047,N1046:O1047),P1046:Q1047)</f>
        <v>5.0967699702947209E-5</v>
      </c>
      <c r="S1046" s="12">
        <v>5.6429920175810533E-5</v>
      </c>
      <c r="T1046" s="4" cm="1">
        <f t="array" ref="T1046">-1/2*(IFERROR(2*LN(2*PI()) + LN(MDETERM(R1046:S1047)) + MMULT(MMULT(D1046:E1046,MINVERSE(R1046:S1047)),TRANSPOSE(D1046:E1046)),1000000000))</f>
        <v>7.5632163921530324</v>
      </c>
    </row>
    <row r="1047" spans="1:20" x14ac:dyDescent="0.25">
      <c r="A1047" s="9"/>
      <c r="B1047" s="10"/>
      <c r="C1047" s="10"/>
      <c r="D1047" s="10"/>
      <c r="E1047" s="10"/>
      <c r="F1047" s="5"/>
      <c r="G1047" s="5"/>
      <c r="H1047" s="12">
        <v>6.637175852228935E-5</v>
      </c>
      <c r="I1047" s="12">
        <v>2.0663455274602679E-4</v>
      </c>
      <c r="J1047" s="12">
        <v>1.2128601976021654E-5</v>
      </c>
      <c r="K1047" s="12">
        <v>1.4947625877552807E-5</v>
      </c>
      <c r="L1047" s="6">
        <f>0</f>
        <v>0</v>
      </c>
      <c r="M1047" s="6">
        <f t="shared" ref="M1047" si="5651">SQRT(I1047)</f>
        <v>1.4374788789614503E-2</v>
      </c>
      <c r="N1047" s="6">
        <v>0.59780165874841951</v>
      </c>
      <c r="O1047" s="6">
        <v>1</v>
      </c>
      <c r="P1047" s="1">
        <f t="shared" ref="P1047" si="5652">P1045</f>
        <v>0</v>
      </c>
      <c r="Q1047" s="3">
        <f t="shared" ref="Q1047" si="5653">SQRT(C$3 + C$4*K1045 + C$5*Q1045^2)</f>
        <v>1.3222232926339741E-2</v>
      </c>
      <c r="R1047" s="12">
        <v>5.6429920175810519E-5</v>
      </c>
      <c r="S1047" s="12">
        <v>1.748274435583828E-4</v>
      </c>
    </row>
    <row r="1048" spans="1:20" x14ac:dyDescent="0.25">
      <c r="A1048" s="13">
        <f t="shared" ref="A1048" si="5654">A1046+1</f>
        <v>517</v>
      </c>
      <c r="B1048" s="10" cm="1">
        <f t="array" ref="B1048">INDEX(DCC_results!B$17:B$1274,$A1048)</f>
        <v>1.975138060378967E-3</v>
      </c>
      <c r="C1048" s="10" cm="1">
        <f t="array" ref="C1048">INDEX(DCC_results!C$17:C$1274,$A1048)</f>
        <v>5.7773562128136113E-3</v>
      </c>
      <c r="D1048" s="10">
        <f t="shared" ref="D1048" si="5655">B1048-B$2</f>
        <v>1.2289831233432587E-3</v>
      </c>
      <c r="E1048" s="10">
        <f t="shared" ref="E1048" si="5656">C1048-C$2</f>
        <v>4.1743823325217522E-3</v>
      </c>
      <c r="F1048" s="5">
        <f t="shared" ref="F1048" si="5657">D1048^2</f>
        <v>1.5103995174625514E-6</v>
      </c>
      <c r="G1048" s="5">
        <f t="shared" ref="G1048" si="5658">E1048^2</f>
        <v>1.7425467858069743E-5</v>
      </c>
      <c r="H1048" s="12">
        <f t="array" ref="H1048:I1049">(1-B$11-B$12)*F$4:G$5 + B$11*J1046:K1047 + B$12*H1046:I1047</f>
        <v>5.6997611805821631E-5</v>
      </c>
      <c r="I1048" s="12">
        <v>6.428440546999323E-5</v>
      </c>
      <c r="J1048" s="12">
        <f t="array" ref="J1048:K1049">MMULT(TRANSPOSE(D1046:E1046),D1046:E1046)</f>
        <v>6.2339845178589875E-6</v>
      </c>
      <c r="K1048" s="12">
        <v>7.686651940930021E-7</v>
      </c>
      <c r="L1048" s="6">
        <f t="shared" ref="L1048" si="5659">SQRT(H1048)</f>
        <v>7.5496762715908314E-3</v>
      </c>
      <c r="M1048" s="6">
        <f>0</f>
        <v>0</v>
      </c>
      <c r="N1048" s="6">
        <f t="array" ref="N1048:O1049">MMULT(MMULT(MINVERSE(L1048:M1049),H1048:I1049),MINVERSE(L1048:M1049))</f>
        <v>1</v>
      </c>
      <c r="O1048" s="6">
        <v>0.60116062672137749</v>
      </c>
      <c r="P1048" s="3">
        <f t="shared" ref="P1048" si="5660">SQRT(B$3 + B$4*J1046 + B$5*P1046^2)</f>
        <v>6.7831197346616776E-3</v>
      </c>
      <c r="Q1048" s="1">
        <f t="shared" ref="Q1048" si="5661">Q1046</f>
        <v>0</v>
      </c>
      <c r="R1048" s="12">
        <f t="array" ref="R1048:S1049">MMULT(MMULT(P1048:Q1049,N1048:O1049),P1048:Q1049)</f>
        <v>4.601071333475671E-5</v>
      </c>
      <c r="S1048" s="12">
        <v>5.2752378597297324E-5</v>
      </c>
      <c r="T1048" s="4" cm="1">
        <f t="array" ref="T1048">-1/2*(IFERROR(2*LN(2*PI()) + LN(MDETERM(R1048:S1049)) + MMULT(MMULT(D1048:E1048,MINVERSE(R1048:S1049)),TRANSPOSE(D1048:E1048)),1000000000))</f>
        <v>7.6751763863167177</v>
      </c>
    </row>
    <row r="1049" spans="1:20" x14ac:dyDescent="0.25">
      <c r="A1049" s="9"/>
      <c r="B1049" s="10"/>
      <c r="C1049" s="10"/>
      <c r="D1049" s="10"/>
      <c r="E1049" s="10"/>
      <c r="F1049" s="5"/>
      <c r="G1049" s="5"/>
      <c r="H1049" s="12">
        <v>6.428440546999323E-5</v>
      </c>
      <c r="I1049" s="12">
        <v>2.0061968639447348E-4</v>
      </c>
      <c r="J1049" s="12">
        <v>7.686651940930021E-7</v>
      </c>
      <c r="K1049" s="12">
        <v>9.4778256012248473E-8</v>
      </c>
      <c r="L1049" s="6">
        <f>0</f>
        <v>0</v>
      </c>
      <c r="M1049" s="6">
        <f t="shared" ref="M1049" si="5662">SQRT(I1049)</f>
        <v>1.4164027901500106E-2</v>
      </c>
      <c r="N1049" s="6">
        <v>0.60116062672137749</v>
      </c>
      <c r="O1049" s="6">
        <v>1</v>
      </c>
      <c r="P1049" s="1">
        <f t="shared" ref="P1049" si="5663">P1047</f>
        <v>0</v>
      </c>
      <c r="Q1049" s="3">
        <f t="shared" ref="Q1049" si="5664">SQRT(C$3 + C$4*K1047 + C$5*Q1047^2)</f>
        <v>1.2936656148364065E-2</v>
      </c>
      <c r="R1049" s="12">
        <v>5.2752378597297317E-5</v>
      </c>
      <c r="S1049" s="12">
        <v>1.6735707230100576E-4</v>
      </c>
    </row>
    <row r="1050" spans="1:20" x14ac:dyDescent="0.25">
      <c r="A1050" s="13">
        <f t="shared" ref="A1050" si="5665">A1048+1</f>
        <v>518</v>
      </c>
      <c r="B1050" s="10" cm="1">
        <f t="array" ref="B1050">INDEX(DCC_results!B$17:B$1274,$A1050)</f>
        <v>3.6375208284531446E-3</v>
      </c>
      <c r="C1050" s="10" cm="1">
        <f t="array" ref="C1050">INDEX(DCC_results!C$17:C$1274,$A1050)</f>
        <v>2.6577160493828078E-3</v>
      </c>
      <c r="D1050" s="10">
        <f t="shared" ref="D1050" si="5666">B1050-B$2</f>
        <v>2.8913658914174363E-3</v>
      </c>
      <c r="E1050" s="10">
        <f t="shared" ref="E1050" si="5667">C1050-C$2</f>
        <v>1.0547421690909483E-3</v>
      </c>
      <c r="F1050" s="5">
        <f t="shared" ref="F1050" si="5668">D1050^2</f>
        <v>8.3599967180521456E-6</v>
      </c>
      <c r="G1050" s="5">
        <f t="shared" ref="G1050" si="5669">E1050^2</f>
        <v>1.1124810432586785E-6</v>
      </c>
      <c r="H1050" s="12">
        <f t="array" ref="H1050:I1051">(1-B$11-B$12)*F$4:G$5 + B$11*J1048:K1049 + B$12*H1048:I1049</f>
        <v>5.4919422089635908E-5</v>
      </c>
      <c r="I1050" s="12">
        <v>6.199540356034163E-5</v>
      </c>
      <c r="J1050" s="12">
        <f t="array" ref="J1050:K1051">MMULT(TRANSPOSE(D1048:E1048),D1048:E1048)</f>
        <v>1.5103995174625514E-6</v>
      </c>
      <c r="K1050" s="12">
        <v>5.1302454370515004E-6</v>
      </c>
      <c r="L1050" s="6">
        <f t="shared" ref="L1050" si="5670">SQRT(H1050)</f>
        <v>7.4107639342807239E-3</v>
      </c>
      <c r="M1050" s="6">
        <f>0</f>
        <v>0</v>
      </c>
      <c r="N1050" s="6">
        <f t="array" ref="N1050:O1051">MMULT(MMULT(MINVERSE(L1050:M1051),H1050:I1051),MINVERSE(L1050:M1051))</f>
        <v>0.99999999999999967</v>
      </c>
      <c r="O1050" s="6">
        <v>0.59845695869078963</v>
      </c>
      <c r="P1050" s="3">
        <f t="shared" ref="P1050" si="5671">SQRT(B$3 + B$4*J1048 + B$5*P1048^2)</f>
        <v>6.4653119962747004E-3</v>
      </c>
      <c r="Q1050" s="1">
        <f t="shared" ref="Q1050" si="5672">Q1048</f>
        <v>0</v>
      </c>
      <c r="R1050" s="12">
        <f t="array" ref="R1050:S1051">MMULT(MMULT(P1050:Q1051,N1050:O1051),P1050:Q1051)</f>
        <v>4.1800259209173541E-5</v>
      </c>
      <c r="S1050" s="12">
        <v>4.8948602086420494E-5</v>
      </c>
      <c r="T1050" s="4" cm="1">
        <f t="array" ref="T1050">-1/2*(IFERROR(2*LN(2*PI()) + LN(MDETERM(R1050:S1051)) + MMULT(MMULT(D1050:E1050,MINVERSE(R1050:S1051)),TRANSPOSE(D1050:E1050)),1000000000))</f>
        <v>7.6687141389659175</v>
      </c>
    </row>
    <row r="1051" spans="1:20" x14ac:dyDescent="0.25">
      <c r="A1051" s="9"/>
      <c r="B1051" s="10"/>
      <c r="C1051" s="10"/>
      <c r="D1051" s="10"/>
      <c r="E1051" s="10"/>
      <c r="F1051" s="5"/>
      <c r="G1051" s="5"/>
      <c r="H1051" s="12">
        <v>6.199540356034163E-5</v>
      </c>
      <c r="I1051" s="12">
        <v>1.9540117990850877E-4</v>
      </c>
      <c r="J1051" s="12">
        <v>5.1302454370515004E-6</v>
      </c>
      <c r="K1051" s="12">
        <v>1.7425467858069743E-5</v>
      </c>
      <c r="L1051" s="6">
        <f>0</f>
        <v>0</v>
      </c>
      <c r="M1051" s="6">
        <f t="shared" ref="M1051" si="5673">SQRT(I1051)</f>
        <v>1.3978597208178966E-2</v>
      </c>
      <c r="N1051" s="6">
        <v>0.59845695869078974</v>
      </c>
      <c r="O1051" s="6">
        <v>0.99999999999999989</v>
      </c>
      <c r="P1051" s="1">
        <f t="shared" ref="P1051" si="5674">P1049</f>
        <v>0</v>
      </c>
      <c r="Q1051" s="3">
        <f t="shared" ref="Q1051" si="5675">SQRT(C$3 + C$4*K1049 + C$5*Q1049^2)</f>
        <v>1.2650796936337886E-2</v>
      </c>
      <c r="R1051" s="12">
        <v>4.8948602086420501E-5</v>
      </c>
      <c r="S1051" s="12">
        <v>1.6004266312445603E-4</v>
      </c>
    </row>
    <row r="1052" spans="1:20" x14ac:dyDescent="0.25">
      <c r="A1052" s="13">
        <f t="shared" ref="A1052" si="5676">A1050+1</f>
        <v>519</v>
      </c>
      <c r="B1052" s="10" cm="1">
        <f t="array" ref="B1052">INDEX(DCC_results!B$17:B$1274,$A1052)</f>
        <v>-2.4573270623052812E-3</v>
      </c>
      <c r="C1052" s="10" cm="1">
        <f t="array" ref="C1052">INDEX(DCC_results!C$17:C$1274,$A1052)</f>
        <v>9.4057292656946068E-4</v>
      </c>
      <c r="D1052" s="10">
        <f t="shared" ref="D1052" si="5677">B1052-B$2</f>
        <v>-3.2034819993409895E-3</v>
      </c>
      <c r="E1052" s="10">
        <f t="shared" ref="E1052" si="5678">C1052-C$2</f>
        <v>-6.6240095372239885E-4</v>
      </c>
      <c r="F1052" s="5">
        <f t="shared" ref="F1052" si="5679">D1052^2</f>
        <v>1.0262296920101744E-5</v>
      </c>
      <c r="G1052" s="5">
        <f t="shared" ref="G1052" si="5680">E1052^2</f>
        <v>4.3877502349234358E-7</v>
      </c>
      <c r="H1052" s="12">
        <f t="array" ref="H1052:I1053">(1-B$11-B$12)*F$4:G$5 + B$11*J1050:K1051 + B$12*H1050:I1051</f>
        <v>5.3147825885714273E-5</v>
      </c>
      <c r="I1052" s="12">
        <v>6.078083680531723E-5</v>
      </c>
      <c r="J1052" s="12">
        <f t="array" ref="J1052:K1053">MMULT(TRANSPOSE(D1050:E1050),D1050:E1050)</f>
        <v>8.3599967180521456E-6</v>
      </c>
      <c r="K1052" s="12">
        <v>3.0496455319492102E-6</v>
      </c>
      <c r="L1052" s="6">
        <f t="shared" ref="L1052" si="5681">SQRT(H1052)</f>
        <v>7.2902555432381297E-3</v>
      </c>
      <c r="M1052" s="6">
        <f>0</f>
        <v>0</v>
      </c>
      <c r="N1052" s="6">
        <f t="array" ref="N1052:O1053">MMULT(MMULT(MINVERSE(L1052:M1053),H1052:I1053),MINVERSE(L1052:M1053))</f>
        <v>0.99999999999999989</v>
      </c>
      <c r="O1052" s="6">
        <v>0.59981730948175449</v>
      </c>
      <c r="P1052" s="3">
        <f t="shared" ref="P1052" si="5682">SQRT(B$3 + B$4*J1050 + B$5*P1050^2)</f>
        <v>6.1615756629966852E-3</v>
      </c>
      <c r="Q1052" s="1">
        <f t="shared" ref="Q1052" si="5683">Q1050</f>
        <v>0</v>
      </c>
      <c r="R1052" s="12">
        <f t="array" ref="R1052:S1053">MMULT(MMULT(P1052:Q1053,N1052:O1053),P1052:Q1053)</f>
        <v>3.7965014650833037E-5</v>
      </c>
      <c r="S1052" s="12">
        <v>4.6148369372627333E-5</v>
      </c>
      <c r="T1052" s="4" cm="1">
        <f t="array" ref="T1052">-1/2*(IFERROR(2*LN(2*PI()) + LN(MDETERM(R1052:S1053)) + MMULT(MMULT(D1052:E1052,MINVERSE(R1052:S1053)),TRANSPOSE(D1052:E1052)),1000000000))</f>
        <v>7.6701495968636211</v>
      </c>
    </row>
    <row r="1053" spans="1:20" x14ac:dyDescent="0.25">
      <c r="A1053" s="9"/>
      <c r="B1053" s="10"/>
      <c r="C1053" s="10"/>
      <c r="D1053" s="10"/>
      <c r="E1053" s="10"/>
      <c r="F1053" s="5"/>
      <c r="G1053" s="5"/>
      <c r="H1053" s="12">
        <v>6.078083680531723E-5</v>
      </c>
      <c r="I1053" s="12">
        <v>1.9320121687726069E-4</v>
      </c>
      <c r="J1053" s="12">
        <v>3.0496455319492102E-6</v>
      </c>
      <c r="K1053" s="12">
        <v>1.1124810432586785E-6</v>
      </c>
      <c r="L1053" s="6">
        <f>0</f>
        <v>0</v>
      </c>
      <c r="M1053" s="6">
        <f t="shared" ref="M1053" si="5684">SQRT(I1053)</f>
        <v>1.3899684056742466E-2</v>
      </c>
      <c r="N1053" s="6">
        <v>0.59981730948175449</v>
      </c>
      <c r="O1053" s="6">
        <v>1</v>
      </c>
      <c r="P1053" s="1">
        <f t="shared" ref="P1053" si="5685">P1051</f>
        <v>0</v>
      </c>
      <c r="Q1053" s="3">
        <f t="shared" ref="Q1053" si="5686">SQRT(C$3 + C$4*K1051 + C$5*Q1051^2)</f>
        <v>1.2486639680711783E-2</v>
      </c>
      <c r="R1053" s="12">
        <v>4.6148369372627326E-5</v>
      </c>
      <c r="S1053" s="12">
        <v>1.5591617051592606E-4</v>
      </c>
    </row>
    <row r="1054" spans="1:20" x14ac:dyDescent="0.25">
      <c r="A1054" s="13">
        <f t="shared" ref="A1054" si="5687">A1052+1</f>
        <v>520</v>
      </c>
      <c r="B1054" s="10" cm="1">
        <f t="array" ref="B1054">INDEX(DCC_results!B$17:B$1274,$A1054)</f>
        <v>-1.8629866059208799E-3</v>
      </c>
      <c r="C1054" s="10" cm="1">
        <f t="array" ref="C1054">INDEX(DCC_results!C$17:C$1274,$A1054)</f>
        <v>-6.5777893927143616E-3</v>
      </c>
      <c r="D1054" s="10">
        <f t="shared" ref="D1054" si="5688">B1054-B$2</f>
        <v>-2.6091415429565883E-3</v>
      </c>
      <c r="E1054" s="10">
        <f t="shared" ref="E1054" si="5689">C1054-C$2</f>
        <v>-8.1807632730062207E-3</v>
      </c>
      <c r="F1054" s="5">
        <f t="shared" ref="F1054" si="5690">D1054^2</f>
        <v>6.8076195911818862E-6</v>
      </c>
      <c r="G1054" s="5">
        <f t="shared" ref="G1054" si="5691">E1054^2</f>
        <v>6.6924887728967455E-5</v>
      </c>
      <c r="H1054" s="12">
        <f t="array" ref="H1054:I1055">(1-B$11-B$12)*F$4:G$5 + B$11*J1052:K1053 + B$12*H1052:I1053</f>
        <v>5.2475394994678406E-5</v>
      </c>
      <c r="I1054" s="12">
        <v>5.9797836649437275E-5</v>
      </c>
      <c r="J1054" s="12">
        <f t="array" ref="J1054:K1055">MMULT(TRANSPOSE(D1052:E1052),D1052:E1052)</f>
        <v>1.0262296920101744E-5</v>
      </c>
      <c r="K1054" s="12">
        <v>2.1219895315960084E-6</v>
      </c>
      <c r="L1054" s="6">
        <f t="shared" ref="L1054" si="5692">SQRT(H1054)</f>
        <v>7.2439902674339921E-3</v>
      </c>
      <c r="M1054" s="6">
        <f>0</f>
        <v>0</v>
      </c>
      <c r="N1054" s="6">
        <f t="array" ref="N1054:O1055">MMULT(MMULT(MINVERSE(L1054:M1055),H1054:I1055),MINVERSE(L1054:M1055))</f>
        <v>0.99999999999999989</v>
      </c>
      <c r="O1054" s="6">
        <v>0.59815275625727726</v>
      </c>
      <c r="P1054" s="3">
        <f t="shared" ref="P1054" si="5693">SQRT(B$3 + B$4*J1052 + B$5*P1052^2)</f>
        <v>6.0175796771343611E-3</v>
      </c>
      <c r="Q1054" s="1">
        <f t="shared" ref="Q1054" si="5694">Q1052</f>
        <v>0</v>
      </c>
      <c r="R1054" s="12">
        <f t="array" ref="R1054:S1055">MMULT(MMULT(P1054:Q1055,N1054:O1055),P1054:Q1055)</f>
        <v>3.6211265170660477E-5</v>
      </c>
      <c r="S1054" s="12">
        <v>4.4245740950322847E-5</v>
      </c>
      <c r="T1054" s="4" cm="1">
        <f t="array" ref="T1054">-1/2*(IFERROR(2*LN(2*PI()) + LN(MDETERM(R1054:S1055)) + MMULT(MMULT(D1054:E1054,MINVERSE(R1054:S1055)),TRANSPOSE(D1054:E1054)),1000000000))</f>
        <v>7.6729474946447676</v>
      </c>
    </row>
    <row r="1055" spans="1:20" x14ac:dyDescent="0.25">
      <c r="A1055" s="9"/>
      <c r="B1055" s="10"/>
      <c r="C1055" s="10"/>
      <c r="D1055" s="10"/>
      <c r="E1055" s="10"/>
      <c r="F1055" s="5"/>
      <c r="G1055" s="5"/>
      <c r="H1055" s="12">
        <v>5.9797836649437275E-5</v>
      </c>
      <c r="I1055" s="12">
        <v>1.9045440071401498E-4</v>
      </c>
      <c r="J1055" s="12">
        <v>2.1219895315960084E-6</v>
      </c>
      <c r="K1055" s="12">
        <v>4.3877502349234358E-7</v>
      </c>
      <c r="L1055" s="6">
        <f>0</f>
        <v>0</v>
      </c>
      <c r="M1055" s="6">
        <f t="shared" ref="M1055" si="5695">SQRT(I1055)</f>
        <v>1.3800521755137194E-2</v>
      </c>
      <c r="N1055" s="6">
        <v>0.59815275625727726</v>
      </c>
      <c r="O1055" s="6">
        <v>1</v>
      </c>
      <c r="P1055" s="1">
        <f t="shared" ref="P1055" si="5696">P1053</f>
        <v>0</v>
      </c>
      <c r="Q1055" s="3">
        <f t="shared" ref="Q1055" si="5697">SQRT(C$3 + C$4*K1053 + C$5*Q1053^2)</f>
        <v>1.2292423512894789E-2</v>
      </c>
      <c r="R1055" s="12">
        <v>4.4245740950322847E-5</v>
      </c>
      <c r="S1055" s="12">
        <v>1.5110367582036867E-4</v>
      </c>
    </row>
    <row r="1056" spans="1:20" x14ac:dyDescent="0.25">
      <c r="A1056" s="13">
        <f t="shared" ref="A1056" si="5698">A1054+1</f>
        <v>521</v>
      </c>
      <c r="B1056" s="10" cm="1">
        <f t="array" ref="B1056">INDEX(DCC_results!B$17:B$1274,$A1056)</f>
        <v>1.2516807020026555E-3</v>
      </c>
      <c r="C1056" s="10" cm="1">
        <f t="array" ref="C1056">INDEX(DCC_results!C$17:C$1274,$A1056)</f>
        <v>1.9777796887092691E-3</v>
      </c>
      <c r="D1056" s="10">
        <f t="shared" ref="D1056" si="5699">B1056-B$2</f>
        <v>5.0552576496694715E-4</v>
      </c>
      <c r="E1056" s="10">
        <f t="shared" ref="E1056" si="5700">C1056-C$2</f>
        <v>3.7480580841740959E-4</v>
      </c>
      <c r="F1056" s="5">
        <f t="shared" ref="F1056" si="5701">D1056^2</f>
        <v>2.5555629904541707E-7</v>
      </c>
      <c r="G1056" s="5">
        <f t="shared" ref="G1056" si="5702">E1056^2</f>
        <v>1.4047939402342795E-7</v>
      </c>
      <c r="H1056" s="12">
        <f t="array" ref="H1056:I1057">(1-B$11-B$12)*F$4:G$5 + B$11*J1054:K1055 + B$12*H1054:I1055</f>
        <v>5.216643352450853E-5</v>
      </c>
      <c r="I1056" s="12">
        <v>5.9060507977327622E-5</v>
      </c>
      <c r="J1056" s="12">
        <f t="array" ref="J1056:K1057">MMULT(TRANSPOSE(D1054:E1054),D1054:E1054)</f>
        <v>6.8076195911818862E-6</v>
      </c>
      <c r="K1056" s="12">
        <v>2.134476930869404E-5</v>
      </c>
      <c r="L1056" s="6">
        <f t="shared" ref="L1056" si="5703">SQRT(H1056)</f>
        <v>7.2226334203328172E-3</v>
      </c>
      <c r="M1056" s="6">
        <f>0</f>
        <v>0</v>
      </c>
      <c r="N1056" s="6">
        <f t="array" ref="N1056:O1057">MMULT(MMULT(MINVERSE(L1056:M1057),H1056:I1057),MINVERSE(L1056:M1057))</f>
        <v>1</v>
      </c>
      <c r="O1056" s="6">
        <v>0.59552188325090261</v>
      </c>
      <c r="P1056" s="3">
        <f t="shared" ref="P1056" si="5704">SQRT(B$3 + B$4*J1054 + B$5*P1054^2)</f>
        <v>5.9344312977000248E-3</v>
      </c>
      <c r="Q1056" s="1">
        <f t="shared" ref="Q1056" si="5705">Q1054</f>
        <v>0</v>
      </c>
      <c r="R1056" s="12">
        <f t="array" ref="R1056:S1057">MMULT(MMULT(P1056:Q1057,N1056:O1057),P1056:Q1057)</f>
        <v>3.5217474827121603E-5</v>
      </c>
      <c r="S1056" s="12">
        <v>4.2883257370321211E-5</v>
      </c>
      <c r="T1056" s="4" cm="1">
        <f t="array" ref="T1056">-1/2*(IFERROR(2*LN(2*PI()) + LN(MDETERM(R1056:S1057)) + MMULT(MMULT(D1056:E1056,MINVERSE(R1056:S1057)),TRANSPOSE(D1056:E1056)),1000000000))</f>
        <v>7.9158799829082458</v>
      </c>
    </row>
    <row r="1057" spans="1:20" x14ac:dyDescent="0.25">
      <c r="A1057" s="9"/>
      <c r="B1057" s="10"/>
      <c r="C1057" s="10"/>
      <c r="D1057" s="10"/>
      <c r="E1057" s="10"/>
      <c r="F1057" s="5"/>
      <c r="G1057" s="5"/>
      <c r="H1057" s="12">
        <v>5.9060507977327622E-5</v>
      </c>
      <c r="I1057" s="12">
        <v>1.8854184824440524E-4</v>
      </c>
      <c r="J1057" s="12">
        <v>2.134476930869404E-5</v>
      </c>
      <c r="K1057" s="12">
        <v>6.6924887728967455E-5</v>
      </c>
      <c r="L1057" s="6">
        <f>0</f>
        <v>0</v>
      </c>
      <c r="M1057" s="6">
        <f t="shared" ref="M1057" si="5706">SQRT(I1057)</f>
        <v>1.3731054156342303E-2</v>
      </c>
      <c r="N1057" s="6">
        <v>0.5955218832509025</v>
      </c>
      <c r="O1057" s="6">
        <v>0.99999999999999978</v>
      </c>
      <c r="P1057" s="1">
        <f t="shared" ref="P1057" si="5707">P1055</f>
        <v>0</v>
      </c>
      <c r="Q1057" s="3">
        <f t="shared" ref="Q1057" si="5708">SQRT(C$3 + C$4*K1055 + C$5*Q1055^2)</f>
        <v>1.2134194031918994E-2</v>
      </c>
      <c r="R1057" s="12">
        <v>4.2883257370321204E-5</v>
      </c>
      <c r="S1057" s="12">
        <v>1.4723866480425849E-4</v>
      </c>
    </row>
    <row r="1058" spans="1:20" x14ac:dyDescent="0.25">
      <c r="A1058" s="13">
        <f t="shared" ref="A1058" si="5709">A1056+1</f>
        <v>522</v>
      </c>
      <c r="B1058" s="10" cm="1">
        <f t="array" ref="B1058">INDEX(DCC_results!B$17:B$1274,$A1058)</f>
        <v>2.248441772426002E-3</v>
      </c>
      <c r="C1058" s="10" cm="1">
        <f t="array" ref="C1058">INDEX(DCC_results!C$17:C$1274,$A1058)</f>
        <v>6.3509099330898433E-3</v>
      </c>
      <c r="D1058" s="10">
        <f t="shared" ref="D1058" si="5710">B1058-B$2</f>
        <v>1.5022868353902936E-3</v>
      </c>
      <c r="E1058" s="10">
        <f t="shared" ref="E1058" si="5711">C1058-C$2</f>
        <v>4.7479360527979842E-3</v>
      </c>
      <c r="F1058" s="5">
        <f t="shared" ref="F1058" si="5712">D1058^2</f>
        <v>2.2568657357869832E-6</v>
      </c>
      <c r="G1058" s="5">
        <f t="shared" ref="G1058" si="5713">E1058^2</f>
        <v>2.2542896761458902E-5</v>
      </c>
      <c r="H1058" s="12">
        <f t="array" ref="H1058:I1059">(1-B$11-B$12)*F$4:G$5 + B$11*J1056:K1057 + B$12*H1056:I1057</f>
        <v>5.1691033114809021E-5</v>
      </c>
      <c r="I1058" s="12">
        <v>6.0041783210877599E-5</v>
      </c>
      <c r="J1058" s="12">
        <f t="array" ref="J1058:K1059">MMULT(TRANSPOSE(D1056:E1056),D1056:E1056)</f>
        <v>2.5555629904541707E-7</v>
      </c>
      <c r="K1058" s="12">
        <v>1.8947399301426601E-7</v>
      </c>
      <c r="L1058" s="6">
        <f t="shared" ref="L1058" si="5714">SQRT(H1058)</f>
        <v>7.1896476349546518E-3</v>
      </c>
      <c r="M1058" s="6">
        <f>0</f>
        <v>0</v>
      </c>
      <c r="N1058" s="6">
        <f t="array" ref="N1058:O1059">MMULT(MMULT(MINVERSE(L1058:M1059),H1058:I1059),MINVERSE(L1058:M1059))</f>
        <v>1</v>
      </c>
      <c r="O1058" s="6">
        <v>0.60211556588311643</v>
      </c>
      <c r="P1058" s="3">
        <f t="shared" ref="P1058" si="5715">SQRT(B$3 + B$4*J1056 + B$5*P1056^2)</f>
        <v>5.8264265450566717E-3</v>
      </c>
      <c r="Q1058" s="1">
        <f t="shared" ref="Q1058" si="5716">Q1056</f>
        <v>0</v>
      </c>
      <c r="R1058" s="12">
        <f t="array" ref="R1058:S1059">MMULT(MMULT(P1058:Q1059,N1058:O1059),P1058:Q1059)</f>
        <v>3.3947246284941021E-5</v>
      </c>
      <c r="S1058" s="12">
        <v>4.304031775193122E-5</v>
      </c>
      <c r="T1058" s="4" cm="1">
        <f t="array" ref="T1058">-1/2*(IFERROR(2*LN(2*PI()) + LN(MDETERM(R1058:S1059)) + MMULT(MMULT(D1058:E1058,MINVERSE(R1058:S1059)),TRANSPOSE(D1058:E1058)),1000000000))</f>
        <v>7.8579567273193973</v>
      </c>
    </row>
    <row r="1059" spans="1:20" x14ac:dyDescent="0.25">
      <c r="A1059" s="9"/>
      <c r="B1059" s="10"/>
      <c r="C1059" s="10"/>
      <c r="D1059" s="10"/>
      <c r="E1059" s="10"/>
      <c r="F1059" s="5"/>
      <c r="G1059" s="5"/>
      <c r="H1059" s="12">
        <v>6.0041783210877599E-5</v>
      </c>
      <c r="I1059" s="12">
        <v>1.9236773988186951E-4</v>
      </c>
      <c r="J1059" s="12">
        <v>1.8947399301426601E-7</v>
      </c>
      <c r="K1059" s="12">
        <v>1.4047939402342795E-7</v>
      </c>
      <c r="L1059" s="6">
        <f>0</f>
        <v>0</v>
      </c>
      <c r="M1059" s="6">
        <f t="shared" ref="M1059" si="5717">SQRT(I1059)</f>
        <v>1.3869669782726246E-2</v>
      </c>
      <c r="N1059" s="6">
        <v>0.60211556588311643</v>
      </c>
      <c r="O1059" s="6">
        <v>1</v>
      </c>
      <c r="P1059" s="1">
        <f t="shared" ref="P1059" si="5718">P1057</f>
        <v>0</v>
      </c>
      <c r="Q1059" s="3">
        <f t="shared" ref="Q1059" si="5719">SQRT(C$3 + C$4*K1057 + C$5*Q1057^2)</f>
        <v>1.2268552864609813E-2</v>
      </c>
      <c r="R1059" s="12">
        <v>4.304031775193122E-5</v>
      </c>
      <c r="S1059" s="12">
        <v>1.5051738939172565E-4</v>
      </c>
    </row>
    <row r="1060" spans="1:20" x14ac:dyDescent="0.25">
      <c r="A1060" s="13">
        <f t="shared" ref="A1060" si="5720">A1058+1</f>
        <v>523</v>
      </c>
      <c r="B1060" s="10" cm="1">
        <f t="array" ref="B1060">INDEX(DCC_results!B$17:B$1274,$A1060)</f>
        <v>-8.3565459610027704E-3</v>
      </c>
      <c r="C1060" s="10" cm="1">
        <f t="array" ref="C1060">INDEX(DCC_results!C$17:C$1274,$A1060)</f>
        <v>-4.2640285088170193E-3</v>
      </c>
      <c r="D1060" s="10">
        <f t="shared" ref="D1060" si="5721">B1060-B$2</f>
        <v>-9.1027008980384787E-3</v>
      </c>
      <c r="E1060" s="10">
        <f t="shared" ref="E1060" si="5722">C1060-C$2</f>
        <v>-5.8670023891088784E-3</v>
      </c>
      <c r="F1060" s="5">
        <f t="shared" ref="F1060" si="5723">D1060^2</f>
        <v>8.285916363915053E-5</v>
      </c>
      <c r="G1060" s="5">
        <f t="shared" ref="G1060" si="5724">E1060^2</f>
        <v>3.4421717033809289E-5</v>
      </c>
      <c r="H1060" s="12">
        <f t="array" ref="H1060:I1061">(1-B$11-B$12)*F$4:G$5 + B$11*J1058:K1059 + B$12*H1058:I1059</f>
        <v>5.0864297343944666E-5</v>
      </c>
      <c r="I1060" s="12">
        <v>5.9076892353937055E-5</v>
      </c>
      <c r="J1060" s="12">
        <f t="array" ref="J1060:K1061">MMULT(TRANSPOSE(D1058:E1058),D1058:E1058)</f>
        <v>2.2568657357869832E-6</v>
      </c>
      <c r="K1060" s="12">
        <v>7.1327618273933657E-6</v>
      </c>
      <c r="L1060" s="6">
        <f t="shared" ref="L1060" si="5725">SQRT(H1060)</f>
        <v>7.1319210135800488E-3</v>
      </c>
      <c r="M1060" s="6">
        <f>0</f>
        <v>0</v>
      </c>
      <c r="N1060" s="6">
        <f t="array" ref="N1060:O1061">MMULT(MMULT(MINVERSE(L1060:M1061),H1060:I1061),MINVERSE(L1060:M1061))</f>
        <v>0.99999999999999989</v>
      </c>
      <c r="O1060" s="6">
        <v>0.60123730566300915</v>
      </c>
      <c r="P1060" s="3">
        <f t="shared" ref="P1060" si="5726">SQRT(B$3 + B$4*J1058 + B$5*P1058^2)</f>
        <v>5.6560064406376703E-3</v>
      </c>
      <c r="Q1060" s="1">
        <f t="shared" ref="Q1060" si="5727">Q1058</f>
        <v>0</v>
      </c>
      <c r="R1060" s="12">
        <f t="array" ref="R1060:S1061">MMULT(MMULT(P1060:Q1061,N1060:O1061),P1060:Q1061)</f>
        <v>3.1990408856534807E-5</v>
      </c>
      <c r="S1060" s="12">
        <v>4.1194643728059707E-5</v>
      </c>
      <c r="T1060" s="4" cm="1">
        <f t="array" ref="T1060">-1/2*(IFERROR(2*LN(2*PI()) + LN(MDETERM(R1060:S1061)) + MMULT(MMULT(D1060:E1060,MINVERSE(R1060:S1061)),TRANSPOSE(D1060:E1060)),1000000000))</f>
        <v>6.4968915050242524</v>
      </c>
    </row>
    <row r="1061" spans="1:20" x14ac:dyDescent="0.25">
      <c r="A1061" s="9"/>
      <c r="B1061" s="10"/>
      <c r="C1061" s="10"/>
      <c r="D1061" s="10"/>
      <c r="E1061" s="10"/>
      <c r="F1061" s="5"/>
      <c r="G1061" s="5"/>
      <c r="H1061" s="12">
        <v>5.9076892353937055E-5</v>
      </c>
      <c r="I1061" s="12">
        <v>1.898149411005096E-4</v>
      </c>
      <c r="J1061" s="12">
        <v>7.1327618273933657E-6</v>
      </c>
      <c r="K1061" s="12">
        <v>2.2542896761458902E-5</v>
      </c>
      <c r="L1061" s="6">
        <f>0</f>
        <v>0</v>
      </c>
      <c r="M1061" s="6">
        <f t="shared" ref="M1061" si="5728">SQRT(I1061)</f>
        <v>1.3777334324916036E-2</v>
      </c>
      <c r="N1061" s="6">
        <v>0.60123730566300915</v>
      </c>
      <c r="O1061" s="6">
        <v>0.99999999999999978</v>
      </c>
      <c r="P1061" s="1">
        <f t="shared" ref="P1061" si="5729">P1059</f>
        <v>0</v>
      </c>
      <c r="Q1061" s="3">
        <f t="shared" ref="Q1061" si="5730">SQRT(C$3 + C$4*K1059 + C$5*Q1059^2)</f>
        <v>1.2113926546400592E-2</v>
      </c>
      <c r="R1061" s="12">
        <v>4.1194643728059707E-5</v>
      </c>
      <c r="S1061" s="12">
        <v>1.4674721637158894E-4</v>
      </c>
    </row>
    <row r="1062" spans="1:20" x14ac:dyDescent="0.25">
      <c r="A1062" s="13">
        <f t="shared" ref="A1062" si="5731">A1060+1</f>
        <v>524</v>
      </c>
      <c r="B1062" s="10" cm="1">
        <f t="array" ref="B1062">INDEX(DCC_results!B$17:B$1274,$A1062)</f>
        <v>-2.9334376333378653E-4</v>
      </c>
      <c r="C1062" s="10" cm="1">
        <f t="array" ref="C1062">INDEX(DCC_results!C$17:C$1274,$A1062)</f>
        <v>-2.5693729849474156E-4</v>
      </c>
      <c r="D1062" s="10">
        <f t="shared" ref="D1062" si="5732">B1062-B$2</f>
        <v>-1.0394987003694948E-3</v>
      </c>
      <c r="E1062" s="10">
        <f t="shared" ref="E1062" si="5733">C1062-C$2</f>
        <v>-1.8599111787866011E-3</v>
      </c>
      <c r="F1062" s="5">
        <f t="shared" ref="F1062" si="5734">D1062^2</f>
        <v>1.0805575480698688E-6</v>
      </c>
      <c r="G1062" s="5">
        <f t="shared" ref="G1062" si="5735">E1062^2</f>
        <v>3.4592695929753638E-6</v>
      </c>
      <c r="H1062" s="12">
        <f t="array" ref="H1062:I1063">(1-B$11-B$12)*F$4:G$5 + B$11*J1060:K1061 + B$12*H1060:I1061</f>
        <v>5.0458438481238118E-5</v>
      </c>
      <c r="I1062" s="12">
        <v>5.8958129965492145E-5</v>
      </c>
      <c r="J1062" s="12">
        <f t="array" ref="J1062:K1063">MMULT(TRANSPOSE(D1060:E1060),D1060:E1060)</f>
        <v>8.285916363915053E-5</v>
      </c>
      <c r="K1062" s="12">
        <v>5.340556791613529E-5</v>
      </c>
      <c r="L1062" s="6">
        <f t="shared" ref="L1062" si="5736">SQRT(H1062)</f>
        <v>7.1034103416062148E-3</v>
      </c>
      <c r="M1062" s="6">
        <f>0</f>
        <v>0</v>
      </c>
      <c r="N1062" s="6">
        <f t="array" ref="N1062:O1063">MMULT(MMULT(MINVERSE(L1062:M1063),H1062:I1063),MINVERSE(L1062:M1063))</f>
        <v>1</v>
      </c>
      <c r="O1062" s="6">
        <v>0.60244261720095194</v>
      </c>
      <c r="P1062" s="3">
        <f t="shared" ref="P1062" si="5737">SQRT(B$3 + B$4*J1060 + B$5*P1060^2)</f>
        <v>5.5554132072050851E-3</v>
      </c>
      <c r="Q1062" s="1">
        <f t="shared" ref="Q1062" si="5738">Q1060</f>
        <v>0</v>
      </c>
      <c r="R1062" s="12">
        <f t="array" ref="R1062:S1063">MMULT(MMULT(P1062:Q1063,N1062:O1063),P1062:Q1063)</f>
        <v>3.0862615902788687E-5</v>
      </c>
      <c r="S1062" s="12">
        <v>4.0426300304811755E-5</v>
      </c>
      <c r="T1062" s="4" cm="1">
        <f t="array" ref="T1062">-1/2*(IFERROR(2*LN(2*PI()) + LN(MDETERM(R1062:S1063)) + MMULT(MMULT(D1062:E1062,MINVERSE(R1062:S1063)),TRANSPOSE(D1062:E1062)),1000000000))</f>
        <v>7.9779919253584097</v>
      </c>
    </row>
    <row r="1063" spans="1:20" x14ac:dyDescent="0.25">
      <c r="A1063" s="9"/>
      <c r="B1063" s="10"/>
      <c r="C1063" s="10"/>
      <c r="D1063" s="10"/>
      <c r="E1063" s="10"/>
      <c r="F1063" s="5"/>
      <c r="G1063" s="5"/>
      <c r="H1063" s="12">
        <v>5.8958129965492145E-5</v>
      </c>
      <c r="I1063" s="12">
        <v>1.8981136862812484E-4</v>
      </c>
      <c r="J1063" s="12">
        <v>5.340556791613529E-5</v>
      </c>
      <c r="K1063" s="12">
        <v>3.4421717033809289E-5</v>
      </c>
      <c r="L1063" s="6">
        <f>0</f>
        <v>0</v>
      </c>
      <c r="M1063" s="6">
        <f t="shared" ref="M1063" si="5739">SQRT(I1063)</f>
        <v>1.3777204673957807E-2</v>
      </c>
      <c r="N1063" s="6">
        <v>0.60244261720095182</v>
      </c>
      <c r="O1063" s="6">
        <v>0.99999999999999989</v>
      </c>
      <c r="P1063" s="1">
        <f t="shared" ref="P1063" si="5740">P1061</f>
        <v>0</v>
      </c>
      <c r="Q1063" s="3">
        <f t="shared" ref="Q1063" si="5741">SQRT(C$3 + C$4*K1061 + C$5*Q1061^2)</f>
        <v>1.2079026784408897E-2</v>
      </c>
      <c r="R1063" s="12">
        <v>4.0426300304811741E-5</v>
      </c>
      <c r="S1063" s="12">
        <v>1.459028880584675E-4</v>
      </c>
    </row>
    <row r="1064" spans="1:20" x14ac:dyDescent="0.25">
      <c r="A1064" s="13">
        <f t="shared" ref="A1064" si="5742">A1062+1</f>
        <v>525</v>
      </c>
      <c r="B1064" s="10" cm="1">
        <f t="array" ref="B1064">INDEX(DCC_results!B$17:B$1274,$A1064)</f>
        <v>-4.6370806398550179E-3</v>
      </c>
      <c r="C1064" s="10" cm="1">
        <f t="array" ref="C1064">INDEX(DCC_results!C$17:C$1274,$A1064)</f>
        <v>-7.7958020116233318E-3</v>
      </c>
      <c r="D1064" s="10">
        <f t="shared" ref="D1064" si="5743">B1064-B$2</f>
        <v>-5.3832355768907263E-3</v>
      </c>
      <c r="E1064" s="10">
        <f t="shared" ref="E1064" si="5744">C1064-C$2</f>
        <v>-9.3987758919151908E-3</v>
      </c>
      <c r="F1064" s="5">
        <f t="shared" ref="F1064" si="5745">D1064^2</f>
        <v>2.8979225276302029E-5</v>
      </c>
      <c r="G1064" s="5">
        <f t="shared" ref="G1064" si="5746">E1064^2</f>
        <v>8.8336988266446193E-5</v>
      </c>
      <c r="H1064" s="12">
        <f t="array" ref="H1064:I1065">(1-B$11-B$12)*F$4:G$5 + B$11*J1062:K1063 + B$12*H1062:I1063</f>
        <v>5.6392315001933722E-5</v>
      </c>
      <c r="I1064" s="12">
        <v>6.2442078979123124E-5</v>
      </c>
      <c r="J1064" s="12">
        <f t="array" ref="J1064:K1065">MMULT(TRANSPOSE(D1062:E1062),D1062:E1062)</f>
        <v>1.0805575480698688E-6</v>
      </c>
      <c r="K1064" s="12">
        <v>1.9333752531513668E-6</v>
      </c>
      <c r="L1064" s="6">
        <f t="shared" ref="L1064" si="5747">SQRT(H1064)</f>
        <v>7.509481673320318E-3</v>
      </c>
      <c r="M1064" s="6">
        <f>0</f>
        <v>0</v>
      </c>
      <c r="N1064" s="6">
        <f t="array" ref="N1064:O1065">MMULT(MMULT(MINVERSE(L1064:M1065),H1064:I1065),MINVERSE(L1064:M1065))</f>
        <v>0.99999999999999989</v>
      </c>
      <c r="O1064" s="6">
        <v>0.60209462167322614</v>
      </c>
      <c r="P1064" s="3">
        <f t="shared" ref="P1064" si="5748">SQRT(B$3 + B$4*J1062 + B$5*P1062^2)</f>
        <v>6.5273617629796133E-3</v>
      </c>
      <c r="Q1064" s="1">
        <f t="shared" ref="Q1064" si="5749">Q1062</f>
        <v>0</v>
      </c>
      <c r="R1064" s="12">
        <f t="array" ref="R1064:S1065">MMULT(MMULT(P1064:Q1065,N1064:O1065),P1064:Q1065)</f>
        <v>4.2606451584808317E-5</v>
      </c>
      <c r="S1064" s="12">
        <v>4.7547135551822883E-5</v>
      </c>
      <c r="T1064" s="4" cm="1">
        <f t="array" ref="T1064">-1/2*(IFERROR(2*LN(2*PI()) + LN(MDETERM(R1064:S1065)) + MMULT(MMULT(D1064:E1064,MINVERSE(R1064:S1065)),TRANSPOSE(D1064:E1064)),1000000000))</f>
        <v>7.4319759904485743</v>
      </c>
    </row>
    <row r="1065" spans="1:20" x14ac:dyDescent="0.25">
      <c r="A1065" s="9"/>
      <c r="B1065" s="10"/>
      <c r="C1065" s="10"/>
      <c r="D1065" s="10"/>
      <c r="E1065" s="10"/>
      <c r="F1065" s="5"/>
      <c r="G1065" s="5"/>
      <c r="H1065" s="12">
        <v>6.2442078979123124E-5</v>
      </c>
      <c r="I1065" s="12">
        <v>1.9072397493427706E-4</v>
      </c>
      <c r="J1065" s="12">
        <v>1.9333752531513668E-6</v>
      </c>
      <c r="K1065" s="12">
        <v>3.4592695929753638E-6</v>
      </c>
      <c r="L1065" s="6">
        <f>0</f>
        <v>0</v>
      </c>
      <c r="M1065" s="6">
        <f t="shared" ref="M1065" si="5750">SQRT(I1065)</f>
        <v>1.3810285114155937E-2</v>
      </c>
      <c r="N1065" s="6">
        <v>0.60209462167322614</v>
      </c>
      <c r="O1065" s="6">
        <v>1.0000000000000002</v>
      </c>
      <c r="P1065" s="1">
        <f t="shared" ref="P1065" si="5751">P1063</f>
        <v>0</v>
      </c>
      <c r="Q1065" s="3">
        <f t="shared" ref="Q1065" si="5752">SQRT(C$3 + C$4*K1063 + C$5*Q1063^2)</f>
        <v>1.2098232527803624E-2</v>
      </c>
      <c r="R1065" s="12">
        <v>4.7547135551822883E-5</v>
      </c>
      <c r="S1065" s="12">
        <v>1.4636723029680572E-4</v>
      </c>
    </row>
    <row r="1066" spans="1:20" x14ac:dyDescent="0.25">
      <c r="A1066" s="13">
        <f t="shared" ref="A1066" si="5753">A1064+1</f>
        <v>526</v>
      </c>
      <c r="B1066" s="10" cm="1">
        <f t="array" ref="B1066">INDEX(DCC_results!B$17:B$1274,$A1066)</f>
        <v>8.4865755774221618E-3</v>
      </c>
      <c r="C1066" s="10" cm="1">
        <f t="array" ref="C1066">INDEX(DCC_results!C$17:C$1274,$A1066)</f>
        <v>2.8492488343982991E-3</v>
      </c>
      <c r="D1066" s="10">
        <f t="shared" ref="D1066" si="5754">B1066-B$2</f>
        <v>7.7404206403864535E-3</v>
      </c>
      <c r="E1066" s="10">
        <f t="shared" ref="E1066" si="5755">C1066-C$2</f>
        <v>1.2462749541064396E-3</v>
      </c>
      <c r="F1066" s="5">
        <f t="shared" ref="F1066" si="5756">D1066^2</f>
        <v>5.9914111690120635E-5</v>
      </c>
      <c r="G1066" s="5">
        <f t="shared" ref="G1066" si="5757">E1066^2</f>
        <v>1.5532012612330082E-6</v>
      </c>
      <c r="H1066" s="12">
        <f t="array" ref="H1066:I1067">(1-B$11-B$12)*F$4:G$5 + B$11*J1064:K1065 + B$12*H1064:I1065</f>
        <v>5.4112433264810103E-5</v>
      </c>
      <c r="I1066" s="12">
        <v>6.0837153706657557E-5</v>
      </c>
      <c r="J1066" s="12">
        <f t="array" ref="J1066:K1067">MMULT(TRANSPOSE(D1064:E1064),D1064:E1064)</f>
        <v>2.8979225276302029E-5</v>
      </c>
      <c r="K1066" s="12">
        <v>5.0595824760580726E-5</v>
      </c>
      <c r="L1066" s="6">
        <f t="shared" ref="L1066" si="5758">SQRT(H1066)</f>
        <v>7.3561153651101815E-3</v>
      </c>
      <c r="M1066" s="6">
        <f>0</f>
        <v>0</v>
      </c>
      <c r="N1066" s="6">
        <f t="array" ref="N1066:O1067">MMULT(MMULT(MINVERSE(L1066:M1067),H1066:I1067),MINVERSE(L1066:M1067))</f>
        <v>1.0000000000000002</v>
      </c>
      <c r="O1066" s="6">
        <v>0.6016427968505752</v>
      </c>
      <c r="P1066" s="3">
        <f t="shared" ref="P1066" si="5759">SQRT(B$3 + B$4*J1064 + B$5*P1064^2)</f>
        <v>6.2041291909615574E-3</v>
      </c>
      <c r="Q1066" s="1">
        <f t="shared" ref="Q1066" si="5760">Q1064</f>
        <v>0</v>
      </c>
      <c r="R1066" s="12">
        <f t="array" ref="R1066:S1067">MMULT(MMULT(P1066:Q1067,N1066:O1067),P1066:Q1067)</f>
        <v>3.8491219018141318E-5</v>
      </c>
      <c r="S1066" s="12">
        <v>4.4758663112838139E-5</v>
      </c>
      <c r="T1066" s="4" cm="1">
        <f t="array" ref="T1066">-1/2*(IFERROR(2*LN(2*PI()) + LN(MDETERM(R1066:S1067)) + MMULT(MMULT(D1066:E1066,MINVERSE(R1066:S1067)),TRANSPOSE(D1066:E1066)),1000000000))</f>
        <v>6.7869262311358352</v>
      </c>
    </row>
    <row r="1067" spans="1:20" x14ac:dyDescent="0.25">
      <c r="A1067" s="9"/>
      <c r="B1067" s="10"/>
      <c r="C1067" s="10"/>
      <c r="D1067" s="10"/>
      <c r="E1067" s="10"/>
      <c r="F1067" s="5"/>
      <c r="G1067" s="5"/>
      <c r="H1067" s="12">
        <v>6.0837153706657557E-5</v>
      </c>
      <c r="I1067" s="12">
        <v>1.8895712312868847E-4</v>
      </c>
      <c r="J1067" s="12">
        <v>5.0595824760580726E-5</v>
      </c>
      <c r="K1067" s="12">
        <v>8.8336988266446193E-5</v>
      </c>
      <c r="L1067" s="6">
        <f>0</f>
        <v>0</v>
      </c>
      <c r="M1067" s="6">
        <f t="shared" ref="M1067" si="5761">SQRT(I1067)</f>
        <v>1.3746167579681563E-2</v>
      </c>
      <c r="N1067" s="6">
        <v>0.60164279685057531</v>
      </c>
      <c r="O1067" s="6">
        <v>0.99999999999999978</v>
      </c>
      <c r="P1067" s="1">
        <f t="shared" ref="P1067" si="5762">P1065</f>
        <v>0</v>
      </c>
      <c r="Q1067" s="3">
        <f t="shared" ref="Q1067" si="5763">SQRT(C$3 + C$4*K1065 + C$5*Q1065^2)</f>
        <v>1.1991059334989953E-2</v>
      </c>
      <c r="R1067" s="12">
        <v>4.4758663112838139E-5</v>
      </c>
      <c r="S1067" s="12">
        <v>1.4378550397524964E-4</v>
      </c>
    </row>
    <row r="1068" spans="1:20" x14ac:dyDescent="0.25">
      <c r="A1068" s="13">
        <f t="shared" ref="A1068" si="5764">A1066+1</f>
        <v>527</v>
      </c>
      <c r="B1068" s="10" cm="1">
        <f t="array" ref="B1068">INDEX(DCC_results!B$17:B$1274,$A1068)</f>
        <v>5.7223085883348901E-3</v>
      </c>
      <c r="C1068" s="10" cm="1">
        <f t="array" ref="C1068">INDEX(DCC_results!C$17:C$1274,$A1068)</f>
        <v>-1.1192767972448836E-3</v>
      </c>
      <c r="D1068" s="10">
        <f t="shared" ref="D1068" si="5765">B1068-B$2</f>
        <v>4.9761536512991818E-3</v>
      </c>
      <c r="E1068" s="10">
        <f t="shared" ref="E1068" si="5766">C1068-C$2</f>
        <v>-2.7222506775367431E-3</v>
      </c>
      <c r="F1068" s="5">
        <f t="shared" ref="F1068" si="5767">D1068^2</f>
        <v>2.4762105161338179E-5</v>
      </c>
      <c r="G1068" s="5">
        <f t="shared" ref="G1068" si="5768">E1068^2</f>
        <v>7.4106487513492573E-6</v>
      </c>
      <c r="H1068" s="12">
        <f t="array" ref="H1068:I1069">(1-B$11-B$12)*F$4:G$5 + B$11*J1066:K1067 + B$12*H1066:I1067</f>
        <v>5.4717107681269268E-5</v>
      </c>
      <c r="I1068" s="12">
        <v>6.3498470063688678E-5</v>
      </c>
      <c r="J1068" s="12">
        <f t="array" ref="J1068:K1069">MMULT(TRANSPOSE(D1066:E1066),D1066:E1066)</f>
        <v>5.9914111690120635E-5</v>
      </c>
      <c r="K1068" s="12">
        <v>9.6466923783621654E-6</v>
      </c>
      <c r="L1068" s="6">
        <f t="shared" ref="L1068" si="5769">SQRT(H1068)</f>
        <v>7.3971013026231614E-3</v>
      </c>
      <c r="M1068" s="6">
        <f>0</f>
        <v>0</v>
      </c>
      <c r="N1068" s="6">
        <f t="array" ref="N1068:O1069">MMULT(MMULT(MINVERSE(L1068:M1069),H1068:I1069),MINVERSE(L1068:M1069))</f>
        <v>0.99999999999999989</v>
      </c>
      <c r="O1068" s="6">
        <v>0.61583882337386897</v>
      </c>
      <c r="P1068" s="3">
        <f t="shared" ref="P1068" si="5770">SQRT(B$3 + B$4*J1066 + B$5*P1066^2)</f>
        <v>6.309915533434584E-3</v>
      </c>
      <c r="Q1068" s="1">
        <f t="shared" ref="Q1068" si="5771">Q1066</f>
        <v>0</v>
      </c>
      <c r="R1068" s="12">
        <f t="array" ref="R1068:S1069">MMULT(MMULT(P1068:Q1069,N1068:O1069),P1068:Q1069)</f>
        <v>3.9815034039079048E-5</v>
      </c>
      <c r="S1068" s="12">
        <v>4.7565135375788842E-5</v>
      </c>
      <c r="T1068" s="4" cm="1">
        <f t="array" ref="T1068">-1/2*(IFERROR(2*LN(2*PI()) + LN(MDETERM(R1068:S1069)) + MMULT(MMULT(D1068:E1068,MINVERSE(R1068:S1069)),TRANSPOSE(D1068:E1068)),1000000000))</f>
        <v>7.1543850580978186</v>
      </c>
    </row>
    <row r="1069" spans="1:20" x14ac:dyDescent="0.25">
      <c r="A1069" s="9"/>
      <c r="B1069" s="10"/>
      <c r="C1069" s="10"/>
      <c r="D1069" s="10"/>
      <c r="E1069" s="10"/>
      <c r="F1069" s="5"/>
      <c r="G1069" s="5"/>
      <c r="H1069" s="12">
        <v>6.3498470063688678E-5</v>
      </c>
      <c r="I1069" s="12">
        <v>1.942984169961354E-4</v>
      </c>
      <c r="J1069" s="12">
        <v>9.6466923783621654E-6</v>
      </c>
      <c r="K1069" s="12">
        <v>1.5532012612330082E-6</v>
      </c>
      <c r="L1069" s="6">
        <f>0</f>
        <v>0</v>
      </c>
      <c r="M1069" s="6">
        <f t="shared" ref="M1069" si="5772">SQRT(I1069)</f>
        <v>1.3939096706606759E-2</v>
      </c>
      <c r="N1069" s="6">
        <v>0.61583882337386886</v>
      </c>
      <c r="O1069" s="6">
        <v>1.0000000000000002</v>
      </c>
      <c r="P1069" s="1">
        <f t="shared" ref="P1069" si="5773">P1067</f>
        <v>0</v>
      </c>
      <c r="Q1069" s="3">
        <f t="shared" ref="Q1069" si="5774">SQRT(C$3 + C$4*K1067 + C$5*Q1067^2)</f>
        <v>1.224047094825223E-2</v>
      </c>
      <c r="R1069" s="12">
        <v>4.7565135375788836E-5</v>
      </c>
      <c r="S1069" s="12">
        <v>1.4982912903500689E-4</v>
      </c>
    </row>
    <row r="1070" spans="1:20" x14ac:dyDescent="0.25">
      <c r="A1070" s="13">
        <f t="shared" ref="A1070" si="5775">A1068+1</f>
        <v>528</v>
      </c>
      <c r="B1070" s="10" cm="1">
        <f t="array" ref="B1070">INDEX(DCC_results!B$17:B$1274,$A1070)</f>
        <v>-7.7067048332046806E-4</v>
      </c>
      <c r="C1070" s="10" cm="1">
        <f t="array" ref="C1070">INDEX(DCC_results!C$17:C$1274,$A1070)</f>
        <v>5.085364767638767E-3</v>
      </c>
      <c r="D1070" s="10">
        <f t="shared" ref="D1070" si="5776">B1070-B$2</f>
        <v>-1.5168254203561764E-3</v>
      </c>
      <c r="E1070" s="10">
        <f t="shared" ref="E1070" si="5777">C1070-C$2</f>
        <v>3.4823908873469075E-3</v>
      </c>
      <c r="F1070" s="5">
        <f t="shared" ref="F1070" si="5778">D1070^2</f>
        <v>2.3007593558386911E-6</v>
      </c>
      <c r="G1070" s="5">
        <f t="shared" ref="G1070" si="5779">E1070^2</f>
        <v>1.2127046292276782E-5</v>
      </c>
      <c r="H1070" s="12">
        <f t="array" ref="H1070:I1071">(1-B$11-B$12)*F$4:G$5 + B$11*J1068:K1069 + B$12*H1068:I1069</f>
        <v>5.7509622305777223E-5</v>
      </c>
      <c r="I1070" s="12">
        <v>6.2146896312067655E-5</v>
      </c>
      <c r="J1070" s="12">
        <f t="array" ref="J1070:K1071">MMULT(TRANSPOSE(D1068:E1068),D1068:E1068)</f>
        <v>2.4762105161338179E-5</v>
      </c>
      <c r="K1070" s="12">
        <v>-1.3546337648776135E-5</v>
      </c>
      <c r="L1070" s="6">
        <f t="shared" ref="L1070" si="5780">SQRT(H1070)</f>
        <v>7.5835098935636142E-3</v>
      </c>
      <c r="M1070" s="6">
        <f>0</f>
        <v>0</v>
      </c>
      <c r="N1070" s="6">
        <f t="array" ref="N1070:O1071">MMULT(MMULT(MINVERSE(L1070:M1071),H1070:I1071),MINVERSE(L1070:M1071))</f>
        <v>1</v>
      </c>
      <c r="O1070" s="6">
        <v>0.59261055442415478</v>
      </c>
      <c r="P1070" s="3">
        <f t="shared" ref="P1070" si="5781">SQRT(B$3 + B$4*J1068 + B$5*P1068^2)</f>
        <v>6.7538850108882081E-3</v>
      </c>
      <c r="Q1070" s="1">
        <f t="shared" ref="Q1070" si="5782">Q1068</f>
        <v>0</v>
      </c>
      <c r="R1070" s="12">
        <f t="array" ref="R1070:S1071">MMULT(MMULT(P1070:Q1071,N1070:O1071),P1070:Q1071)</f>
        <v>4.5614962740300412E-5</v>
      </c>
      <c r="S1070" s="12">
        <v>4.8417442635071927E-5</v>
      </c>
      <c r="T1070" s="4" cm="1">
        <f t="array" ref="T1070">-1/2*(IFERROR(2*LN(2*PI()) + LN(MDETERM(R1070:S1071)) + MMULT(MMULT(D1070:E1070,MINVERSE(R1070:S1071)),TRANSPOSE(D1070:E1070)),1000000000))</f>
        <v>7.6290768223844978</v>
      </c>
    </row>
    <row r="1071" spans="1:20" x14ac:dyDescent="0.25">
      <c r="A1071" s="9"/>
      <c r="B1071" s="10"/>
      <c r="C1071" s="10"/>
      <c r="D1071" s="10"/>
      <c r="E1071" s="10"/>
      <c r="F1071" s="5"/>
      <c r="G1071" s="5"/>
      <c r="H1071" s="12">
        <v>6.2146896312067655E-5</v>
      </c>
      <c r="I1071" s="12">
        <v>1.9123157823400193E-4</v>
      </c>
      <c r="J1071" s="12">
        <v>-1.3546337648776135E-5</v>
      </c>
      <c r="K1071" s="12">
        <v>7.4106487513492573E-6</v>
      </c>
      <c r="L1071" s="6">
        <f>0</f>
        <v>0</v>
      </c>
      <c r="M1071" s="6">
        <f t="shared" ref="M1071" si="5783">SQRT(I1071)</f>
        <v>1.3828650629544515E-2</v>
      </c>
      <c r="N1071" s="6">
        <v>0.59261055442415489</v>
      </c>
      <c r="O1071" s="6">
        <v>0.99999999999999989</v>
      </c>
      <c r="P1071" s="1">
        <f t="shared" ref="P1071" si="5784">P1069</f>
        <v>0</v>
      </c>
      <c r="Q1071" s="3">
        <f t="shared" ref="Q1071" si="5785">SQRT(C$3 + C$4*K1069 + C$5*Q1069^2)</f>
        <v>1.209703124651296E-2</v>
      </c>
      <c r="R1071" s="12">
        <v>4.8417442635071927E-5</v>
      </c>
      <c r="S1071" s="12">
        <v>1.4633816497911089E-4</v>
      </c>
    </row>
    <row r="1072" spans="1:20" x14ac:dyDescent="0.25">
      <c r="A1072" s="13">
        <f t="shared" ref="A1072" si="5786">A1070+1</f>
        <v>529</v>
      </c>
      <c r="B1072" s="10" cm="1">
        <f t="array" ref="B1072">INDEX(DCC_results!B$17:B$1274,$A1072)</f>
        <v>3.51696782723665E-3</v>
      </c>
      <c r="C1072" s="10" cm="1">
        <f t="array" ref="C1072">INDEX(DCC_results!C$17:C$1274,$A1072)</f>
        <v>1.1148306320212686E-2</v>
      </c>
      <c r="D1072" s="10">
        <f t="shared" ref="D1072" si="5787">B1072-B$2</f>
        <v>2.7708128902009417E-3</v>
      </c>
      <c r="E1072" s="10">
        <f t="shared" ref="E1072" si="5788">C1072-C$2</f>
        <v>9.5453324399208273E-3</v>
      </c>
      <c r="F1072" s="5">
        <f t="shared" ref="F1072" si="5789">D1072^2</f>
        <v>7.6774040725036957E-6</v>
      </c>
      <c r="G1072" s="5">
        <f t="shared" ref="G1072" si="5790">E1072^2</f>
        <v>9.1113371388604894E-5</v>
      </c>
      <c r="H1072" s="12">
        <f t="array" ref="H1072:I1073">(1-B$11-B$12)*F$4:G$5 + B$11*J1070:K1071 + B$12*H1070:I1071</f>
        <v>5.6693473480012468E-5</v>
      </c>
      <c r="I1072" s="12">
        <v>5.9444797650388186E-5</v>
      </c>
      <c r="J1072" s="12">
        <f t="array" ref="J1072:K1073">MMULT(TRANSPOSE(D1070:E1070),D1070:E1070)</f>
        <v>2.3007593558386911E-6</v>
      </c>
      <c r="K1072" s="12">
        <v>-5.2821790215444906E-6</v>
      </c>
      <c r="L1072" s="6">
        <f t="shared" ref="L1072" si="5791">SQRT(H1072)</f>
        <v>7.5295068550345623E-3</v>
      </c>
      <c r="M1072" s="6">
        <f>0</f>
        <v>0</v>
      </c>
      <c r="N1072" s="6">
        <f t="array" ref="N1072:O1073">MMULT(MMULT(MINVERSE(L1072:M1073),H1072:I1073),MINVERSE(L1072:M1073))</f>
        <v>1.0000000000000002</v>
      </c>
      <c r="O1072" s="6">
        <v>0.57335292924019732</v>
      </c>
      <c r="P1072" s="3">
        <f t="shared" ref="P1072" si="5792">SQRT(B$3 + B$4*J1070 + B$5*P1070^2)</f>
        <v>6.6632855940310558E-3</v>
      </c>
      <c r="Q1072" s="1">
        <f t="shared" ref="Q1072" si="5793">Q1070</f>
        <v>0</v>
      </c>
      <c r="R1072" s="12">
        <f t="array" ref="R1072:S1073">MMULT(MMULT(P1072:Q1073,N1072:O1073),P1072:Q1073)</f>
        <v>4.4399374907621813E-5</v>
      </c>
      <c r="S1072" s="12">
        <v>4.5867065341612641E-5</v>
      </c>
      <c r="T1072" s="4" cm="1">
        <f t="array" ref="T1072">-1/2*(IFERROR(2*LN(2*PI()) + LN(MDETERM(R1072:S1073)) + MMULT(MMULT(D1072:E1072,MINVERSE(R1072:S1073)),TRANSPOSE(D1072:E1072)),1000000000))</f>
        <v>7.4776729215986837</v>
      </c>
    </row>
    <row r="1073" spans="1:20" x14ac:dyDescent="0.25">
      <c r="A1073" s="9"/>
      <c r="B1073" s="10"/>
      <c r="C1073" s="10"/>
      <c r="D1073" s="10"/>
      <c r="E1073" s="10"/>
      <c r="F1073" s="5"/>
      <c r="G1073" s="5"/>
      <c r="H1073" s="12">
        <v>5.9444797650388186E-5</v>
      </c>
      <c r="I1073" s="12">
        <v>1.8960534185256261E-4</v>
      </c>
      <c r="J1073" s="12">
        <v>-5.2821790215444906E-6</v>
      </c>
      <c r="K1073" s="12">
        <v>1.2127046292276782E-5</v>
      </c>
      <c r="L1073" s="6">
        <f>0</f>
        <v>0</v>
      </c>
      <c r="M1073" s="6">
        <f t="shared" ref="M1073" si="5794">SQRT(I1073)</f>
        <v>1.3769725554729209E-2</v>
      </c>
      <c r="N1073" s="6">
        <v>0.57335292924019732</v>
      </c>
      <c r="O1073" s="6">
        <v>1</v>
      </c>
      <c r="P1073" s="1">
        <f t="shared" ref="P1073" si="5795">P1071</f>
        <v>0</v>
      </c>
      <c r="Q1073" s="3">
        <f t="shared" ref="Q1073" si="5796">SQRT(C$3 + C$4*K1071 + C$5*Q1071^2)</f>
        <v>1.2005783031728478E-2</v>
      </c>
      <c r="R1073" s="12">
        <v>4.5867065341612641E-5</v>
      </c>
      <c r="S1073" s="12">
        <v>1.4413882620493946E-4</v>
      </c>
    </row>
    <row r="1074" spans="1:20" x14ac:dyDescent="0.25">
      <c r="A1074" s="13">
        <f t="shared" ref="A1074" si="5797">A1072+1</f>
        <v>530</v>
      </c>
      <c r="B1074" s="10" cm="1">
        <f t="array" ref="B1074">INDEX(DCC_results!B$17:B$1274,$A1074)</f>
        <v>-3.5485599346501973E-3</v>
      </c>
      <c r="C1074" s="10" cm="1">
        <f t="array" ref="C1074">INDEX(DCC_results!C$17:C$1274,$A1074)</f>
        <v>9.1594602948195103E-3</v>
      </c>
      <c r="D1074" s="10">
        <f t="shared" ref="D1074" si="5798">B1074-B$2</f>
        <v>-4.2947148716859056E-3</v>
      </c>
      <c r="E1074" s="10">
        <f t="shared" ref="E1074" si="5799">C1074-C$2</f>
        <v>7.5564864145276512E-3</v>
      </c>
      <c r="F1074" s="5">
        <f t="shared" ref="F1074" si="5800">D1074^2</f>
        <v>1.8444575829080085E-5</v>
      </c>
      <c r="G1074" s="5">
        <f t="shared" ref="G1074" si="5801">E1074^2</f>
        <v>5.7100486932940955E-5</v>
      </c>
      <c r="H1074" s="12">
        <f t="array" ref="H1074:I1075">(1-B$11-B$12)*F$4:G$5 + B$11*J1072:K1073 + B$12*H1072:I1073</f>
        <v>5.4410426245153244E-5</v>
      </c>
      <c r="I1074" s="12">
        <v>5.8251020483527264E-5</v>
      </c>
      <c r="J1074" s="12">
        <f t="array" ref="J1074:K1075">MMULT(TRANSPOSE(D1072:E1072),D1072:E1072)</f>
        <v>7.6774040725036957E-6</v>
      </c>
      <c r="K1074" s="12">
        <v>2.6448330165785833E-5</v>
      </c>
      <c r="L1074" s="6">
        <f t="shared" ref="L1074" si="5802">SQRT(H1074)</f>
        <v>7.3763423351382792E-3</v>
      </c>
      <c r="M1074" s="6">
        <f>0</f>
        <v>0</v>
      </c>
      <c r="N1074" s="6">
        <f t="array" ref="N1074:O1075">MMULT(MMULT(MINVERSE(L1074:M1075),H1074:I1075),MINVERSE(L1074:M1075))</f>
        <v>1</v>
      </c>
      <c r="O1074" s="6">
        <v>0.57462480509259983</v>
      </c>
      <c r="P1074" s="3">
        <f t="shared" ref="P1074" si="5803">SQRT(B$3 + B$4*J1072 + B$5*P1072^2)</f>
        <v>6.3246295423801226E-3</v>
      </c>
      <c r="Q1074" s="1">
        <f t="shared" ref="Q1074" si="5804">Q1072</f>
        <v>0</v>
      </c>
      <c r="R1074" s="12">
        <f t="array" ref="R1074:S1075">MMULT(MMULT(P1074:Q1075,N1074:O1075),P1074:Q1075)</f>
        <v>4.0000938848347396E-5</v>
      </c>
      <c r="S1074" s="12">
        <v>4.3437119095998022E-5</v>
      </c>
      <c r="T1074" s="4" cm="1">
        <f t="array" ref="T1074">-1/2*(IFERROR(2*LN(2*PI()) + LN(MDETERM(R1074:S1075)) + MMULT(MMULT(D1074:E1074,MINVERSE(R1074:S1075)),TRANSPOSE(D1074:E1074)),1000000000))</f>
        <v>6.8417632118281055</v>
      </c>
    </row>
    <row r="1075" spans="1:20" x14ac:dyDescent="0.25">
      <c r="A1075" s="9"/>
      <c r="B1075" s="10"/>
      <c r="C1075" s="10"/>
      <c r="D1075" s="10"/>
      <c r="E1075" s="10"/>
      <c r="F1075" s="5"/>
      <c r="G1075" s="5"/>
      <c r="H1075" s="12">
        <v>5.8251020483527264E-5</v>
      </c>
      <c r="I1075" s="12">
        <v>1.8886705527804373E-4</v>
      </c>
      <c r="J1075" s="12">
        <v>2.6448330165785833E-5</v>
      </c>
      <c r="K1075" s="12">
        <v>9.1113371388604894E-5</v>
      </c>
      <c r="L1075" s="6">
        <f>0</f>
        <v>0</v>
      </c>
      <c r="M1075" s="6">
        <f t="shared" ref="M1075" si="5805">SQRT(I1075)</f>
        <v>1.3742891081502602E-2</v>
      </c>
      <c r="N1075" s="6">
        <v>0.57462480509259983</v>
      </c>
      <c r="O1075" s="6">
        <v>1</v>
      </c>
      <c r="P1075" s="1">
        <f t="shared" ref="P1075" si="5806">P1073</f>
        <v>0</v>
      </c>
      <c r="Q1075" s="3">
        <f t="shared" ref="Q1075" si="5807">SQRT(C$3 + C$4*K1073 + C$5*Q1073^2)</f>
        <v>1.1952026621985244E-2</v>
      </c>
      <c r="R1075" s="12">
        <v>4.3437119095998022E-5</v>
      </c>
      <c r="S1075" s="12">
        <v>1.4285094037264399E-4</v>
      </c>
    </row>
    <row r="1076" spans="1:20" x14ac:dyDescent="0.25">
      <c r="A1076" s="13">
        <f t="shared" ref="A1076" si="5808">A1074+1</f>
        <v>531</v>
      </c>
      <c r="B1076" s="10" cm="1">
        <f t="array" ref="B1076">INDEX(DCC_results!B$17:B$1274,$A1076)</f>
        <v>0</v>
      </c>
      <c r="C1076" s="10" cm="1">
        <f t="array" ref="C1076">INDEX(DCC_results!C$17:C$1274,$A1076)</f>
        <v>1.0085217584172579E-3</v>
      </c>
      <c r="D1076" s="10">
        <f t="shared" ref="D1076" si="5809">B1076-B$2</f>
        <v>-7.4615493703570832E-4</v>
      </c>
      <c r="E1076" s="10">
        <f t="shared" ref="E1076" si="5810">C1076-C$2</f>
        <v>-5.9445212187460164E-4</v>
      </c>
      <c r="F1076" s="5">
        <f t="shared" ref="F1076" si="5811">D1076^2</f>
        <v>5.5674719006276184E-7</v>
      </c>
      <c r="G1076" s="5">
        <f t="shared" ref="G1076" si="5812">E1076^2</f>
        <v>3.5337332520121626E-7</v>
      </c>
      <c r="H1076" s="12">
        <f t="array" ref="H1076:I1077">(1-B$11-B$12)*F$4:G$5 + B$11*J1074:K1075 + B$12*H1074:I1075</f>
        <v>5.3278083586338494E-5</v>
      </c>
      <c r="I1076" s="12">
        <v>5.9886574718901168E-5</v>
      </c>
      <c r="J1076" s="12">
        <f t="array" ref="J1076:K1077">MMULT(TRANSPOSE(D1074:E1074),D1074:E1074)</f>
        <v>1.8444575829080085E-5</v>
      </c>
      <c r="K1076" s="12">
        <v>-3.2452954582164413E-5</v>
      </c>
      <c r="L1076" s="6">
        <f t="shared" ref="L1076" si="5813">SQRT(H1076)</f>
        <v>7.2991837616502367E-3</v>
      </c>
      <c r="M1076" s="6">
        <f>0</f>
        <v>0</v>
      </c>
      <c r="N1076" s="6">
        <f t="array" ref="N1076:O1077">MMULT(MMULT(MINVERSE(L1076:M1077),H1076:I1077),MINVERSE(L1076:M1077))</f>
        <v>1</v>
      </c>
      <c r="O1076" s="6">
        <v>0.58836900074085308</v>
      </c>
      <c r="P1076" s="3">
        <f t="shared" ref="P1076" si="5814">SQRT(B$3 + B$4*J1074 + B$5*P1074^2)</f>
        <v>6.1321262815386881E-3</v>
      </c>
      <c r="Q1076" s="1">
        <f t="shared" ref="Q1076" si="5815">Q1074</f>
        <v>0</v>
      </c>
      <c r="R1076" s="12">
        <f t="array" ref="R1076:S1077">MMULT(MMULT(P1076:Q1077,N1076:O1077),P1076:Q1077)</f>
        <v>3.7602972732737495E-5</v>
      </c>
      <c r="S1076" s="12">
        <v>4.4093172583223279E-5</v>
      </c>
      <c r="T1076" s="4" cm="1">
        <f t="array" ref="T1076">-1/2*(IFERROR(2*LN(2*PI()) + LN(MDETERM(R1076:S1077)) + MMULT(MMULT(D1076:E1076,MINVERSE(R1076:S1077)),TRANSPOSE(D1076:E1076)),1000000000))</f>
        <v>7.8655818985200483</v>
      </c>
    </row>
    <row r="1077" spans="1:20" x14ac:dyDescent="0.25">
      <c r="A1077" s="9"/>
      <c r="B1077" s="10"/>
      <c r="C1077" s="10"/>
      <c r="D1077" s="10"/>
      <c r="E1077" s="10"/>
      <c r="F1077" s="5"/>
      <c r="G1077" s="5"/>
      <c r="H1077" s="12">
        <v>5.9886574718901168E-5</v>
      </c>
      <c r="I1077" s="12">
        <v>1.9445127118974725E-4</v>
      </c>
      <c r="J1077" s="12">
        <v>-3.2452954582164413E-5</v>
      </c>
      <c r="K1077" s="12">
        <v>5.7100486932940955E-5</v>
      </c>
      <c r="L1077" s="6">
        <f>0</f>
        <v>0</v>
      </c>
      <c r="M1077" s="6">
        <f t="shared" ref="M1077" si="5816">SQRT(I1077)</f>
        <v>1.3944578559058257E-2</v>
      </c>
      <c r="N1077" s="6">
        <v>0.58836900074085308</v>
      </c>
      <c r="O1077" s="6">
        <v>0.99999999999999989</v>
      </c>
      <c r="P1077" s="1">
        <f t="shared" ref="P1077" si="5817">P1075</f>
        <v>0</v>
      </c>
      <c r="Q1077" s="3">
        <f t="shared" ref="Q1077" si="5818">SQRT(C$3 + C$4*K1075 + C$5*Q1075^2)</f>
        <v>1.2221104994491538E-2</v>
      </c>
      <c r="R1077" s="12">
        <v>4.4093172583223279E-5</v>
      </c>
      <c r="S1077" s="12">
        <v>1.4935540728638598E-4</v>
      </c>
    </row>
    <row r="1078" spans="1:20" x14ac:dyDescent="0.25">
      <c r="A1078" s="13">
        <f t="shared" ref="A1078" si="5819">A1076+1</f>
        <v>532</v>
      </c>
      <c r="B1078" s="10" cm="1">
        <f t="array" ref="B1078">INDEX(DCC_results!B$17:B$1274,$A1078)</f>
        <v>2.829564987438804E-3</v>
      </c>
      <c r="C1078" s="10" cm="1">
        <f t="array" ref="C1078">INDEX(DCC_results!C$17:C$1274,$A1078)</f>
        <v>5.3731844513476013E-3</v>
      </c>
      <c r="D1078" s="10">
        <f t="shared" ref="D1078" si="5820">B1078-B$2</f>
        <v>2.0834100504030957E-3</v>
      </c>
      <c r="E1078" s="10">
        <f t="shared" ref="E1078" si="5821">C1078-C$2</f>
        <v>3.7702105710557417E-3</v>
      </c>
      <c r="F1078" s="5">
        <f t="shared" ref="F1078" si="5822">D1078^2</f>
        <v>4.34059743812063E-6</v>
      </c>
      <c r="G1078" s="5">
        <f t="shared" ref="G1078" si="5823">E1078^2</f>
        <v>1.4214487750100462E-5</v>
      </c>
      <c r="H1078" s="12">
        <f t="array" ref="H1078:I1079">(1-B$11-B$12)*F$4:G$5 + B$11*J1076:K1077 + B$12*H1076:I1077</f>
        <v>5.3340445579489322E-5</v>
      </c>
      <c r="I1078" s="12">
        <v>5.6457307910937441E-5</v>
      </c>
      <c r="J1078" s="12">
        <f t="array" ref="J1078:K1079">MMULT(TRANSPOSE(D1076:E1076),D1076:E1076)</f>
        <v>5.5674719006276184E-7</v>
      </c>
      <c r="K1078" s="12">
        <v>4.435533855680866E-7</v>
      </c>
      <c r="L1078" s="6">
        <f t="shared" ref="L1078" si="5824">SQRT(H1078)</f>
        <v>7.3034543593760697E-3</v>
      </c>
      <c r="M1078" s="6">
        <f>0</f>
        <v>0</v>
      </c>
      <c r="N1078" s="6">
        <f t="array" ref="N1078:O1079">MMULT(MMULT(MINVERSE(L1078:M1079),H1078:I1079),MINVERSE(L1078:M1079))</f>
        <v>1.0000000000000002</v>
      </c>
      <c r="O1078" s="6">
        <v>0.55270317099945643</v>
      </c>
      <c r="P1078" s="3">
        <f t="shared" ref="P1078" si="5825">SQRT(B$3 + B$4*J1076 + B$5*P1076^2)</f>
        <v>6.1251951298195838E-3</v>
      </c>
      <c r="Q1078" s="1">
        <f t="shared" ref="Q1078" si="5826">Q1076</f>
        <v>0</v>
      </c>
      <c r="R1078" s="12">
        <f t="array" ref="R1078:S1079">MMULT(MMULT(P1078:Q1079,N1078:O1079),P1078:Q1079)</f>
        <v>3.7518015378365562E-5</v>
      </c>
      <c r="S1078" s="12">
        <v>4.1635595114671982E-5</v>
      </c>
      <c r="T1078" s="4" cm="1">
        <f t="array" ref="T1078">-1/2*(IFERROR(2*LN(2*PI()) + LN(MDETERM(R1078:S1079)) + MMULT(MMULT(D1078:E1078,MINVERSE(R1078:S1079)),TRANSPOSE(D1078:E1078)),1000000000))</f>
        <v>7.7700446901522469</v>
      </c>
    </row>
    <row r="1079" spans="1:20" x14ac:dyDescent="0.25">
      <c r="A1079" s="9"/>
      <c r="B1079" s="10"/>
      <c r="C1079" s="10"/>
      <c r="D1079" s="10"/>
      <c r="E1079" s="10"/>
      <c r="F1079" s="5"/>
      <c r="G1079" s="5"/>
      <c r="H1079" s="12">
        <v>5.6457307910937441E-5</v>
      </c>
      <c r="I1079" s="12">
        <v>1.9561393044853704E-4</v>
      </c>
      <c r="J1079" s="12">
        <v>4.435533855680866E-7</v>
      </c>
      <c r="K1079" s="12">
        <v>3.5337332520121626E-7</v>
      </c>
      <c r="L1079" s="6">
        <f>0</f>
        <v>0</v>
      </c>
      <c r="M1079" s="6">
        <f t="shared" ref="M1079" si="5827">SQRT(I1079)</f>
        <v>1.3986205005237734E-2</v>
      </c>
      <c r="N1079" s="6">
        <v>0.55270317099945643</v>
      </c>
      <c r="O1079" s="6">
        <v>1</v>
      </c>
      <c r="P1079" s="1">
        <f t="shared" ref="P1079" si="5828">P1077</f>
        <v>0</v>
      </c>
      <c r="Q1079" s="3">
        <f t="shared" ref="Q1079" si="5829">SQRT(C$3 + C$4*K1077 + C$5*Q1077^2)</f>
        <v>1.2298521134945237E-2</v>
      </c>
      <c r="R1079" s="12">
        <v>4.1635595114671982E-5</v>
      </c>
      <c r="S1079" s="12">
        <v>1.5125362210669467E-4</v>
      </c>
    </row>
    <row r="1080" spans="1:20" x14ac:dyDescent="0.25">
      <c r="A1080" s="13">
        <f t="shared" ref="A1080" si="5830">A1078+1</f>
        <v>533</v>
      </c>
      <c r="B1080" s="10" cm="1">
        <f t="array" ref="B1080">INDEX(DCC_results!B$17:B$1274,$A1080)</f>
        <v>-2.144753265474808E-3</v>
      </c>
      <c r="C1080" s="10" cm="1">
        <f t="array" ref="C1080">INDEX(DCC_results!C$17:C$1274,$A1080)</f>
        <v>-4.1753653444676075E-3</v>
      </c>
      <c r="D1080" s="10">
        <f t="shared" ref="D1080" si="5831">B1080-B$2</f>
        <v>-2.8909082025105164E-3</v>
      </c>
      <c r="E1080" s="10">
        <f t="shared" ref="E1080" si="5832">C1080-C$2</f>
        <v>-5.7783392247594666E-3</v>
      </c>
      <c r="F1080" s="5">
        <f t="shared" ref="F1080" si="5833">D1080^2</f>
        <v>8.357350235342584E-6</v>
      </c>
      <c r="G1080" s="5">
        <f t="shared" ref="G1080" si="5834">E1080^2</f>
        <v>3.3389204196393831E-5</v>
      </c>
      <c r="H1080" s="12">
        <f t="array" ref="H1080:I1081">(1-B$11-B$12)*F$4:G$5 + B$11*J1078:K1079 + B$12*H1078:I1079</f>
        <v>5.2004788233575503E-5</v>
      </c>
      <c r="I1080" s="12">
        <v>5.6668388057208891E-5</v>
      </c>
      <c r="J1080" s="12">
        <f t="array" ref="J1080:K1081">MMULT(TRANSPOSE(D1078:E1078),D1078:E1078)</f>
        <v>4.34059743812063E-6</v>
      </c>
      <c r="K1080" s="12">
        <v>7.8548945958735264E-6</v>
      </c>
      <c r="L1080" s="6">
        <f t="shared" ref="L1080" si="5835">SQRT(H1080)</f>
        <v>7.2114345475484632E-3</v>
      </c>
      <c r="M1080" s="6">
        <f>0</f>
        <v>0</v>
      </c>
      <c r="N1080" s="6">
        <f t="array" ref="N1080:O1081">MMULT(MMULT(MINVERSE(L1080:M1081),H1080:I1081),MINVERSE(L1080:M1081))</f>
        <v>1</v>
      </c>
      <c r="O1080" s="6">
        <v>0.56706696847806626</v>
      </c>
      <c r="P1080" s="3">
        <f t="shared" ref="P1080" si="5836">SQRT(B$3 + B$4*J1078 + B$5*P1078^2)</f>
        <v>5.8877025707745646E-3</v>
      </c>
      <c r="Q1080" s="1">
        <f t="shared" ref="Q1080" si="5837">Q1078</f>
        <v>0</v>
      </c>
      <c r="R1080" s="12">
        <f t="array" ref="R1080:S1081">MMULT(MMULT(P1080:Q1081,N1080:O1081),P1080:Q1081)</f>
        <v>3.4665041561905414E-5</v>
      </c>
      <c r="S1080" s="12">
        <v>4.0527867063413859E-5</v>
      </c>
      <c r="T1080" s="4" cm="1">
        <f t="array" ref="T1080">-1/2*(IFERROR(2*LN(2*PI()) + LN(MDETERM(R1080:S1081)) + MMULT(MMULT(D1080:E1080,MINVERSE(R1080:S1081)),TRANSPOSE(D1080:E1080)),1000000000))</f>
        <v>7.7530311722024097</v>
      </c>
    </row>
    <row r="1081" spans="1:20" x14ac:dyDescent="0.25">
      <c r="A1081" s="9"/>
      <c r="B1081" s="10"/>
      <c r="C1081" s="10"/>
      <c r="D1081" s="10"/>
      <c r="E1081" s="10"/>
      <c r="F1081" s="5"/>
      <c r="G1081" s="5"/>
      <c r="H1081" s="12">
        <v>5.6668388057208891E-5</v>
      </c>
      <c r="I1081" s="12">
        <v>1.9203026678731426E-4</v>
      </c>
      <c r="J1081" s="12">
        <v>7.8548945958735264E-6</v>
      </c>
      <c r="K1081" s="12">
        <v>1.4214487750100462E-5</v>
      </c>
      <c r="L1081" s="6">
        <f>0</f>
        <v>0</v>
      </c>
      <c r="M1081" s="6">
        <f t="shared" ref="M1081" si="5838">SQRT(I1081)</f>
        <v>1.3857498576125284E-2</v>
      </c>
      <c r="N1081" s="6">
        <v>0.56706696847806637</v>
      </c>
      <c r="O1081" s="6">
        <v>1</v>
      </c>
      <c r="P1081" s="1">
        <f t="shared" ref="P1081" si="5839">P1079</f>
        <v>0</v>
      </c>
      <c r="Q1081" s="3">
        <f t="shared" ref="Q1081" si="5840">SQRT(C$3 + C$4*K1079 + C$5*Q1079^2)</f>
        <v>1.2138737916759346E-2</v>
      </c>
      <c r="R1081" s="12">
        <v>4.0527867063413865E-5</v>
      </c>
      <c r="S1081" s="12">
        <v>1.4734895821177102E-4</v>
      </c>
    </row>
    <row r="1082" spans="1:20" x14ac:dyDescent="0.25">
      <c r="A1082" s="13">
        <f t="shared" ref="A1082" si="5841">A1080+1</f>
        <v>534</v>
      </c>
      <c r="B1082" s="10" cm="1">
        <f t="array" ref="B1082">INDEX(DCC_results!B$17:B$1274,$A1082)</f>
        <v>1.8498617008155804E-3</v>
      </c>
      <c r="C1082" s="10" cm="1">
        <f t="array" ref="C1082">INDEX(DCC_results!C$17:C$1274,$A1082)</f>
        <v>-1.7610062893080869E-3</v>
      </c>
      <c r="D1082" s="10">
        <f t="shared" ref="D1082" si="5842">B1082-B$2</f>
        <v>1.1037067637798721E-3</v>
      </c>
      <c r="E1082" s="10">
        <f t="shared" ref="E1082" si="5843">C1082-C$2</f>
        <v>-3.3639801695999464E-3</v>
      </c>
      <c r="F1082" s="5">
        <f t="shared" ref="F1082" si="5844">D1082^2</f>
        <v>1.2181686204134384E-6</v>
      </c>
      <c r="G1082" s="5">
        <f t="shared" ref="G1082" si="5845">E1082^2</f>
        <v>1.1316362581461684E-5</v>
      </c>
      <c r="H1082" s="12">
        <f t="array" ref="H1082:I1083">(1-B$11-B$12)*F$4:G$5 + B$11*J1080:K1081 + B$12*H1080:I1081</f>
        <v>5.1391501870475472E-5</v>
      </c>
      <c r="I1082" s="12">
        <v>5.7382267016342617E-5</v>
      </c>
      <c r="J1082" s="12">
        <f t="array" ref="J1082:K1083">MMULT(TRANSPOSE(D1080:E1080),D1080:E1080)</f>
        <v>8.357350235342584E-6</v>
      </c>
      <c r="K1082" s="12">
        <v>1.6704648261745399E-5</v>
      </c>
      <c r="L1082" s="6">
        <f t="shared" ref="L1082" si="5846">SQRT(H1082)</f>
        <v>7.1687866386492124E-3</v>
      </c>
      <c r="M1082" s="6">
        <f>0</f>
        <v>0</v>
      </c>
      <c r="N1082" s="6">
        <f t="array" ref="N1082:O1083">MMULT(MMULT(MINVERSE(L1082:M1083),H1082:I1083),MINVERSE(L1082:M1083))</f>
        <v>1</v>
      </c>
      <c r="O1082" s="6">
        <v>0.57968269605544243</v>
      </c>
      <c r="P1082" s="3">
        <f t="shared" ref="P1082" si="5847">SQRT(B$3 + B$4*J1080 + B$5*P1080^2)</f>
        <v>5.758113758680827E-3</v>
      </c>
      <c r="Q1082" s="1">
        <f t="shared" ref="Q1082" si="5848">Q1080</f>
        <v>0</v>
      </c>
      <c r="R1082" s="12">
        <f t="array" ref="R1082:S1083">MMULT(MMULT(P1082:Q1083,N1082:O1083),P1082:Q1083)</f>
        <v>3.3155874057909441E-5</v>
      </c>
      <c r="S1082" s="12">
        <v>4.0274389402645702E-5</v>
      </c>
      <c r="T1082" s="4" cm="1">
        <f t="array" ref="T1082">-1/2*(IFERROR(2*LN(2*PI()) + LN(MDETERM(R1082:S1083)) + MMULT(MMULT(D1082:E1082,MINVERSE(R1082:S1083)),TRANSPOSE(D1082:E1082)),1000000000))</f>
        <v>7.8085454208175085</v>
      </c>
    </row>
    <row r="1083" spans="1:20" x14ac:dyDescent="0.25">
      <c r="A1083" s="9"/>
      <c r="B1083" s="10"/>
      <c r="C1083" s="10"/>
      <c r="D1083" s="10"/>
      <c r="E1083" s="10"/>
      <c r="F1083" s="5"/>
      <c r="G1083" s="5"/>
      <c r="H1083" s="12">
        <v>5.7382267016342617E-5</v>
      </c>
      <c r="I1083" s="12">
        <v>1.9067046302406442E-4</v>
      </c>
      <c r="J1083" s="12">
        <v>1.6704648261745399E-5</v>
      </c>
      <c r="K1083" s="12">
        <v>3.3389204196393831E-5</v>
      </c>
      <c r="L1083" s="6">
        <f>0</f>
        <v>0</v>
      </c>
      <c r="M1083" s="6">
        <f t="shared" ref="M1083" si="5849">SQRT(I1083)</f>
        <v>1.3808347584851144E-2</v>
      </c>
      <c r="N1083" s="6">
        <v>0.57968269605544243</v>
      </c>
      <c r="O1083" s="6">
        <v>1</v>
      </c>
      <c r="P1083" s="1">
        <f t="shared" ref="P1083" si="5850">P1081</f>
        <v>0</v>
      </c>
      <c r="Q1083" s="3">
        <f t="shared" ref="Q1083" si="5851">SQRT(C$3 + C$4*K1081 + C$5*Q1081^2)</f>
        <v>1.2065862937153827E-2</v>
      </c>
      <c r="R1083" s="12">
        <v>4.0274389402645702E-5</v>
      </c>
      <c r="S1083" s="12">
        <v>1.4558504841818238E-4</v>
      </c>
    </row>
    <row r="1084" spans="1:20" x14ac:dyDescent="0.25">
      <c r="A1084" s="13">
        <f t="shared" ref="A1084" si="5852">A1082+1</f>
        <v>535</v>
      </c>
      <c r="B1084" s="10" cm="1">
        <f t="array" ref="B1084">INDEX(DCC_results!B$17:B$1274,$A1084)</f>
        <v>-2.9675025498540064E-3</v>
      </c>
      <c r="C1084" s="10" cm="1">
        <f t="array" ref="C1084">INDEX(DCC_results!C$17:C$1274,$A1084)</f>
        <v>8.0645161290322509E-3</v>
      </c>
      <c r="D1084" s="10">
        <f t="shared" ref="D1084" si="5853">B1084-B$2</f>
        <v>-3.7136574868897147E-3</v>
      </c>
      <c r="E1084" s="10">
        <f t="shared" ref="E1084" si="5854">C1084-C$2</f>
        <v>6.4615422487403918E-3</v>
      </c>
      <c r="F1084" s="5">
        <f t="shared" ref="F1084" si="5855">D1084^2</f>
        <v>1.3791251929932032E-5</v>
      </c>
      <c r="G1084" s="5">
        <f t="shared" ref="G1084" si="5856">E1084^2</f>
        <v>4.1751528232257042E-5</v>
      </c>
      <c r="H1084" s="12">
        <f t="array" ref="H1084:I1085">(1-B$11-B$12)*F$4:G$5 + B$11*J1082:K1083 + B$12*H1082:I1083</f>
        <v>5.1285480532071526E-5</v>
      </c>
      <c r="I1084" s="12">
        <v>5.8547536224940258E-5</v>
      </c>
      <c r="J1084" s="12">
        <f t="array" ref="J1084:K1085">MMULT(TRANSPOSE(D1082:E1082),D1082:E1082)</f>
        <v>1.2181686204134384E-6</v>
      </c>
      <c r="K1084" s="12">
        <v>-3.7128476664088223E-6</v>
      </c>
      <c r="L1084" s="6">
        <f t="shared" ref="L1084" si="5857">SQRT(H1084)</f>
        <v>7.1613881707439601E-3</v>
      </c>
      <c r="M1084" s="6">
        <f>0</f>
        <v>0</v>
      </c>
      <c r="N1084" s="6">
        <f t="array" ref="N1084:O1085">MMULT(MMULT(MINVERSE(L1084:M1085),H1084:I1085),MINVERSE(L1084:M1085))</f>
        <v>1</v>
      </c>
      <c r="O1084" s="6">
        <v>0.59120419642516819</v>
      </c>
      <c r="P1084" s="3">
        <f t="shared" ref="P1084" si="5858">SQRT(B$3 + B$4*J1082 + B$5*P1082^2)</f>
        <v>5.7159352020307594E-3</v>
      </c>
      <c r="Q1084" s="1">
        <f t="shared" ref="Q1084" si="5859">Q1082</f>
        <v>0</v>
      </c>
      <c r="R1084" s="12">
        <f t="array" ref="R1084:S1085">MMULT(MMULT(P1084:Q1085,N1084:O1085),P1084:Q1085)</f>
        <v>3.2671915233814422E-5</v>
      </c>
      <c r="S1084" s="12">
        <v>4.0834554861657125E-5</v>
      </c>
      <c r="T1084" s="4" cm="1">
        <f t="array" ref="T1084">-1/2*(IFERROR(2*LN(2*PI()) + LN(MDETERM(R1084:S1085)) + MMULT(MMULT(D1084:E1084,MINVERSE(R1084:S1085)),TRANSPOSE(D1084:E1084)),1000000000))</f>
        <v>7.0975261234311304</v>
      </c>
    </row>
    <row r="1085" spans="1:20" x14ac:dyDescent="0.25">
      <c r="A1085" s="9"/>
      <c r="B1085" s="10"/>
      <c r="C1085" s="10"/>
      <c r="D1085" s="10"/>
      <c r="E1085" s="10"/>
      <c r="F1085" s="5"/>
      <c r="G1085" s="5"/>
      <c r="H1085" s="12">
        <v>5.8547536224940258E-5</v>
      </c>
      <c r="I1085" s="12">
        <v>1.9122637956187955E-4</v>
      </c>
      <c r="J1085" s="12">
        <v>-3.7128476664088223E-6</v>
      </c>
      <c r="K1085" s="12">
        <v>1.1316362581461684E-5</v>
      </c>
      <c r="L1085" s="6">
        <f>0</f>
        <v>0</v>
      </c>
      <c r="M1085" s="6">
        <f t="shared" ref="M1085" si="5860">SQRT(I1085)</f>
        <v>1.3828462660826747E-2</v>
      </c>
      <c r="N1085" s="6">
        <v>0.5912041964251683</v>
      </c>
      <c r="O1085" s="6">
        <v>1</v>
      </c>
      <c r="P1085" s="1">
        <f t="shared" ref="P1085" si="5861">P1083</f>
        <v>0</v>
      </c>
      <c r="Q1085" s="3">
        <f t="shared" ref="Q1085" si="5862">SQRT(C$3 + C$4*K1083 + C$5*Q1083^2)</f>
        <v>1.2083785870876631E-2</v>
      </c>
      <c r="R1085" s="12">
        <v>4.0834554861657132E-5</v>
      </c>
      <c r="S1085" s="12">
        <v>1.4601788097319771E-4</v>
      </c>
    </row>
    <row r="1086" spans="1:20" x14ac:dyDescent="0.25">
      <c r="A1086" s="13">
        <f t="shared" ref="A1086" si="5863">A1084+1</f>
        <v>536</v>
      </c>
      <c r="B1086" s="10" cm="1">
        <f t="array" ref="B1086">INDEX(DCC_results!B$17:B$1274,$A1086)</f>
        <v>1.7637539739581154E-3</v>
      </c>
      <c r="C1086" s="10" cm="1">
        <f t="array" ref="C1086">INDEX(DCC_results!C$17:C$1274,$A1086)</f>
        <v>-8.3366666666639944E-5</v>
      </c>
      <c r="D1086" s="10">
        <f t="shared" ref="D1086" si="5864">B1086-B$2</f>
        <v>1.0175990369224071E-3</v>
      </c>
      <c r="E1086" s="10">
        <f t="shared" ref="E1086" si="5865">C1086-C$2</f>
        <v>-1.6863405469584995E-3</v>
      </c>
      <c r="F1086" s="5">
        <f t="shared" ref="F1086" si="5866">D1086^2</f>
        <v>1.0355077999454104E-6</v>
      </c>
      <c r="G1086" s="5">
        <f t="shared" ref="G1086" si="5867">E1086^2</f>
        <v>2.8437444403162912E-6</v>
      </c>
      <c r="H1086" s="12">
        <f t="array" ref="H1086:I1087">(1-B$11-B$12)*F$4:G$5 + B$11*J1084:K1085 + B$12*H1084:I1085</f>
        <v>5.06637314868611E-5</v>
      </c>
      <c r="I1086" s="12">
        <v>5.7764113179355032E-5</v>
      </c>
      <c r="J1086" s="12">
        <f t="array" ref="J1086:K1087">MMULT(TRANSPOSE(D1084:E1084),D1084:E1084)</f>
        <v>1.3791251929932032E-5</v>
      </c>
      <c r="K1086" s="12">
        <v>-2.399595474888896E-5</v>
      </c>
      <c r="L1086" s="6">
        <f t="shared" ref="L1086" si="5868">SQRT(H1086)</f>
        <v>7.1178459864527201E-3</v>
      </c>
      <c r="M1086" s="6">
        <f>0</f>
        <v>0</v>
      </c>
      <c r="N1086" s="6">
        <f t="array" ref="N1086:O1087">MMULT(MMULT(MINVERSE(L1086:M1087),H1086:I1087),MINVERSE(L1086:M1087))</f>
        <v>1</v>
      </c>
      <c r="O1086" s="6">
        <v>0.58890328829933658</v>
      </c>
      <c r="P1086" s="3">
        <f t="shared" ref="P1086" si="5869">SQRT(B$3 + B$4*J1084 + B$5*P1084^2)</f>
        <v>5.5858828158696595E-3</v>
      </c>
      <c r="Q1086" s="1">
        <f t="shared" ref="Q1086" si="5870">Q1084</f>
        <v>0</v>
      </c>
      <c r="R1086" s="12">
        <f t="array" ref="R1086:S1087">MMULT(MMULT(P1086:Q1087,N1086:O1087),P1086:Q1087)</f>
        <v>3.1202086832627958E-5</v>
      </c>
      <c r="S1086" s="12">
        <v>3.9509856287925214E-5</v>
      </c>
      <c r="T1086" s="4" cm="1">
        <f t="array" ref="T1086">-1/2*(IFERROR(2*LN(2*PI()) + LN(MDETERM(R1086:S1087)) + MMULT(MMULT(D1086:E1086,MINVERSE(R1086:S1087)),TRANSPOSE(D1086:E1086)),1000000000))</f>
        <v>7.920977755171247</v>
      </c>
    </row>
    <row r="1087" spans="1:20" x14ac:dyDescent="0.25">
      <c r="A1087" s="9"/>
      <c r="B1087" s="10"/>
      <c r="C1087" s="10"/>
      <c r="D1087" s="10"/>
      <c r="E1087" s="10"/>
      <c r="F1087" s="5"/>
      <c r="G1087" s="5"/>
      <c r="H1087" s="12">
        <v>5.7764113179355032E-5</v>
      </c>
      <c r="I1087" s="12">
        <v>1.8990267771602857E-4</v>
      </c>
      <c r="J1087" s="12">
        <v>-2.399595474888896E-5</v>
      </c>
      <c r="K1087" s="12">
        <v>4.1751528232257042E-5</v>
      </c>
      <c r="L1087" s="6">
        <f>0</f>
        <v>0</v>
      </c>
      <c r="M1087" s="6">
        <f t="shared" ref="M1087" si="5871">SQRT(I1087)</f>
        <v>1.378051804962457E-2</v>
      </c>
      <c r="N1087" s="6">
        <v>0.58890328829933669</v>
      </c>
      <c r="O1087" s="6">
        <v>1</v>
      </c>
      <c r="P1087" s="1">
        <f t="shared" ref="P1087" si="5872">P1085</f>
        <v>0</v>
      </c>
      <c r="Q1087" s="3">
        <f t="shared" ref="Q1087" si="5873">SQRT(C$3 + C$4*K1085 + C$5*Q1085^2)</f>
        <v>1.2010736801191435E-2</v>
      </c>
      <c r="R1087" s="12">
        <v>3.950985628792522E-5</v>
      </c>
      <c r="S1087" s="12">
        <v>1.4425779850749427E-4</v>
      </c>
    </row>
    <row r="1088" spans="1:20" x14ac:dyDescent="0.25">
      <c r="A1088" s="13">
        <f t="shared" ref="A1088" si="5874">A1086+1</f>
        <v>537</v>
      </c>
      <c r="B1088" s="10" cm="1">
        <f t="array" ref="B1088">INDEX(DCC_results!B$17:B$1274,$A1088)</f>
        <v>-3.6093296770529637E-3</v>
      </c>
      <c r="C1088" s="10" cm="1">
        <f t="array" ref="C1088">INDEX(DCC_results!C$17:C$1274,$A1088)</f>
        <v>-1.750112567717732E-3</v>
      </c>
      <c r="D1088" s="10">
        <f t="shared" ref="D1088" si="5875">B1088-B$2</f>
        <v>-4.355484614088672E-3</v>
      </c>
      <c r="E1088" s="10">
        <f t="shared" ref="E1088" si="5876">C1088-C$2</f>
        <v>-3.3530864480095916E-3</v>
      </c>
      <c r="F1088" s="5">
        <f t="shared" ref="F1088" si="5877">D1088^2</f>
        <v>1.8970246223563148E-5</v>
      </c>
      <c r="G1088" s="5">
        <f t="shared" ref="G1088" si="5878">E1088^2</f>
        <v>1.1243188727825579E-5</v>
      </c>
      <c r="H1088" s="12">
        <f t="array" ref="H1088:I1089">(1-B$11-B$12)*F$4:G$5 + B$11*J1086:K1087 + B$12*H1086:I1087</f>
        <v>5.1211072302092354E-5</v>
      </c>
      <c r="I1088" s="12">
        <v>5.5671023816098266E-5</v>
      </c>
      <c r="J1088" s="12">
        <f t="array" ref="J1088:K1089">MMULT(TRANSPOSE(D1086:E1086),D1086:E1086)</f>
        <v>1.0355077999454104E-6</v>
      </c>
      <c r="K1088" s="12">
        <v>-1.7160185165081742E-6</v>
      </c>
      <c r="L1088" s="6">
        <f t="shared" ref="L1088" si="5879">SQRT(H1088)</f>
        <v>7.1561911868040775E-3</v>
      </c>
      <c r="M1088" s="6">
        <f>0</f>
        <v>0</v>
      </c>
      <c r="N1088" s="6">
        <f t="array" ref="N1088:O1089">MMULT(MMULT(MINVERSE(L1088:M1089),H1088:I1089),MINVERSE(L1088:M1089))</f>
        <v>1.0000000000000002</v>
      </c>
      <c r="O1088" s="6">
        <v>0.56238345856999827</v>
      </c>
      <c r="P1088" s="3">
        <f t="shared" ref="P1088" si="5880">SQRT(B$3 + B$4*J1086 + B$5*P1086^2)</f>
        <v>5.6640835525530843E-3</v>
      </c>
      <c r="Q1088" s="1">
        <f t="shared" ref="Q1088" si="5881">Q1086</f>
        <v>0</v>
      </c>
      <c r="R1088" s="12">
        <f t="array" ref="R1088:S1089">MMULT(MMULT(P1088:Q1089,N1088:O1089),P1088:Q1089)</f>
        <v>3.2081842490302375E-5</v>
      </c>
      <c r="S1088" s="12">
        <v>3.8458313543371832E-5</v>
      </c>
      <c r="T1088" s="4" cm="1">
        <f t="array" ref="T1088">-1/2*(IFERROR(2*LN(2*PI()) + LN(MDETERM(R1088:S1089)) + MMULT(MMULT(D1088:E1088,MINVERSE(R1088:S1089)),TRANSPOSE(D1088:E1088)),1000000000))</f>
        <v>7.6294257222413009</v>
      </c>
    </row>
    <row r="1089" spans="1:20" x14ac:dyDescent="0.25">
      <c r="A1089" s="9"/>
      <c r="B1089" s="10"/>
      <c r="C1089" s="10"/>
      <c r="D1089" s="10"/>
      <c r="E1089" s="10"/>
      <c r="F1089" s="5"/>
      <c r="G1089" s="5"/>
      <c r="H1089" s="12">
        <v>5.5671023816098266E-5</v>
      </c>
      <c r="I1089" s="12">
        <v>1.9135044230451202E-4</v>
      </c>
      <c r="J1089" s="12">
        <v>-1.7160185165081742E-6</v>
      </c>
      <c r="K1089" s="12">
        <v>2.8437444403162912E-6</v>
      </c>
      <c r="L1089" s="6">
        <f>0</f>
        <v>0</v>
      </c>
      <c r="M1089" s="6">
        <f t="shared" ref="M1089" si="5882">SQRT(I1089)</f>
        <v>1.3832947708442768E-2</v>
      </c>
      <c r="N1089" s="6">
        <v>0.56238345856999827</v>
      </c>
      <c r="O1089" s="6">
        <v>1</v>
      </c>
      <c r="P1089" s="1">
        <f t="shared" ref="P1089" si="5883">P1087</f>
        <v>0</v>
      </c>
      <c r="Q1089" s="3">
        <f t="shared" ref="Q1089" si="5884">SQRT(C$3 + C$4*K1087 + C$5*Q1087^2)</f>
        <v>1.2073357107280715E-2</v>
      </c>
      <c r="R1089" s="12">
        <v>3.8458313543371832E-5</v>
      </c>
      <c r="S1089" s="12">
        <v>1.4576595183992576E-4</v>
      </c>
    </row>
    <row r="1090" spans="1:20" x14ac:dyDescent="0.25">
      <c r="A1090" s="13">
        <f t="shared" ref="A1090" si="5885">A1088+1</f>
        <v>538</v>
      </c>
      <c r="B1090" s="10" cm="1">
        <f t="array" ref="B1090">INDEX(DCC_results!B$17:B$1274,$A1090)</f>
        <v>3.3661852992237229E-3</v>
      </c>
      <c r="C1090" s="10" cm="1">
        <f t="array" ref="C1090">INDEX(DCC_results!C$17:C$1274,$A1090)</f>
        <v>1.8367006177992806E-3</v>
      </c>
      <c r="D1090" s="10">
        <f t="shared" ref="D1090" si="5886">B1090-B$2</f>
        <v>2.6200303621880146E-3</v>
      </c>
      <c r="E1090" s="10">
        <f t="shared" ref="E1090" si="5887">C1090-C$2</f>
        <v>2.3372673750742109E-4</v>
      </c>
      <c r="F1090" s="5">
        <f t="shared" ref="F1090" si="5888">D1090^2</f>
        <v>6.8645590987870587E-6</v>
      </c>
      <c r="G1090" s="5">
        <f t="shared" ref="G1090" si="5889">E1090^2</f>
        <v>5.4628187825862922E-8</v>
      </c>
      <c r="H1090" s="12">
        <f t="array" ref="H1090:I1091">(1-B$11-B$12)*F$4:G$5 + B$11*J1088:K1089 + B$12*H1088:I1089</f>
        <v>5.0599257964157869E-5</v>
      </c>
      <c r="I1090" s="12">
        <v>5.596941767973116E-5</v>
      </c>
      <c r="J1090" s="12">
        <f t="array" ref="J1090:K1091">MMULT(TRANSPOSE(D1088:E1088),D1088:E1088)</f>
        <v>1.8970246223563148E-5</v>
      </c>
      <c r="K1090" s="12">
        <v>1.4604316434015012E-5</v>
      </c>
      <c r="L1090" s="6">
        <f t="shared" ref="L1090" si="5890">SQRT(H1090)</f>
        <v>7.1133155394765011E-3</v>
      </c>
      <c r="M1090" s="6">
        <f>0</f>
        <v>0</v>
      </c>
      <c r="N1090" s="6">
        <f t="array" ref="N1090:O1091">MMULT(MMULT(MINVERSE(L1090:M1091),H1090:I1091),MINVERSE(L1090:M1091))</f>
        <v>1.0000000000000002</v>
      </c>
      <c r="O1090" s="6">
        <v>0.57182656755566241</v>
      </c>
      <c r="P1090" s="3">
        <f t="shared" ref="P1090" si="5891">SQRT(B$3 + B$4*J1088 + B$5*P1088^2)</f>
        <v>5.544309795678058E-3</v>
      </c>
      <c r="Q1090" s="1">
        <f t="shared" ref="Q1090" si="5892">Q1088</f>
        <v>0</v>
      </c>
      <c r="R1090" s="12">
        <f t="array" ref="R1090:S1091">MMULT(MMULT(P1090:Q1091,N1090:O1091),P1090:Q1091)</f>
        <v>3.0739371110451673E-5</v>
      </c>
      <c r="S1090" s="12">
        <v>3.794566556076918E-5</v>
      </c>
      <c r="T1090" s="4" cm="1">
        <f t="array" ref="T1090">-1/2*(IFERROR(2*LN(2*PI()) + LN(MDETERM(R1090:S1091)) + MMULT(MMULT(D1090:E1090,MINVERSE(R1090:S1091)),TRANSPOSE(D1090:E1090)),1000000000))</f>
        <v>7.822203918158797</v>
      </c>
    </row>
    <row r="1091" spans="1:20" x14ac:dyDescent="0.25">
      <c r="A1091" s="9"/>
      <c r="B1091" s="10"/>
      <c r="C1091" s="10"/>
      <c r="D1091" s="10"/>
      <c r="E1091" s="10"/>
      <c r="F1091" s="5"/>
      <c r="G1091" s="5"/>
      <c r="H1091" s="12">
        <v>5.596941767973116E-5</v>
      </c>
      <c r="I1091" s="12">
        <v>1.8933406987991727E-4</v>
      </c>
      <c r="J1091" s="12">
        <v>1.4604316434015012E-5</v>
      </c>
      <c r="K1091" s="12">
        <v>1.1243188727825579E-5</v>
      </c>
      <c r="L1091" s="6">
        <f>0</f>
        <v>0</v>
      </c>
      <c r="M1091" s="6">
        <f t="shared" ref="M1091" si="5893">SQRT(I1091)</f>
        <v>1.3759871724689779E-2</v>
      </c>
      <c r="N1091" s="6">
        <v>0.5718265675556623</v>
      </c>
      <c r="O1091" s="6">
        <v>1</v>
      </c>
      <c r="P1091" s="1">
        <f t="shared" ref="P1091" si="5894">P1089</f>
        <v>0</v>
      </c>
      <c r="Q1091" s="3">
        <f t="shared" ref="Q1091" si="5895">SQRT(C$3 + C$4*K1089 + C$5*Q1089^2)</f>
        <v>1.1968793013842667E-2</v>
      </c>
      <c r="R1091" s="12">
        <v>3.7945665560769173E-5</v>
      </c>
      <c r="S1091" s="12">
        <v>1.4325200620820901E-4</v>
      </c>
    </row>
    <row r="1092" spans="1:20" x14ac:dyDescent="0.25">
      <c r="A1092" s="13">
        <f t="shared" ref="A1092" si="5896">A1090+1</f>
        <v>539</v>
      </c>
      <c r="B1092" s="10" cm="1">
        <f t="array" ref="B1092">INDEX(DCC_results!B$17:B$1274,$A1092)</f>
        <v>-2.6900775323491777E-3</v>
      </c>
      <c r="C1092" s="10" cm="1">
        <f t="array" ref="C1092">INDEX(DCC_results!C$17:C$1274,$A1092)</f>
        <v>6.6666666666659324E-4</v>
      </c>
      <c r="D1092" s="10">
        <f t="shared" ref="D1092" si="5897">B1092-B$2</f>
        <v>-3.436232469384886E-3</v>
      </c>
      <c r="E1092" s="10">
        <f t="shared" ref="E1092" si="5898">C1092-C$2</f>
        <v>-9.3630721362526629E-4</v>
      </c>
      <c r="F1092" s="5">
        <f t="shared" ref="F1092" si="5899">D1092^2</f>
        <v>1.1807693583654952E-5</v>
      </c>
      <c r="G1092" s="5">
        <f t="shared" ref="G1092" si="5900">E1092^2</f>
        <v>8.7667119828670999E-7</v>
      </c>
      <c r="H1092" s="12">
        <f t="array" ref="H1092:I1093">(1-B$11-B$12)*F$4:G$5 + B$11*J1090:K1091 + B$12*H1090:I1091</f>
        <v>5.1566337039521564E-5</v>
      </c>
      <c r="I1092" s="12">
        <v>5.7428702125770576E-5</v>
      </c>
      <c r="J1092" s="12">
        <f t="array" ref="J1092:K1093">MMULT(TRANSPOSE(D1090:E1090),D1090:E1090)</f>
        <v>6.8645590987870587E-6</v>
      </c>
      <c r="K1092" s="12">
        <v>6.1237114872459148E-7</v>
      </c>
      <c r="L1092" s="6">
        <f t="shared" ref="L1092" si="5901">SQRT(H1092)</f>
        <v>7.1809704803404923E-3</v>
      </c>
      <c r="M1092" s="6">
        <f>0</f>
        <v>0</v>
      </c>
      <c r="N1092" s="6">
        <f t="array" ref="N1092:O1093">MMULT(MMULT(MINVERSE(L1092:M1093),H1092:I1093),MINVERSE(L1092:M1093))</f>
        <v>1.0000000000000002</v>
      </c>
      <c r="O1092" s="6">
        <v>0.58231435698605682</v>
      </c>
      <c r="P1092" s="3">
        <f t="shared" ref="P1092" si="5902">SQRT(B$3 + B$4*J1090 + B$5*P1090^2)</f>
        <v>5.7051950379066012E-3</v>
      </c>
      <c r="Q1092" s="1">
        <f t="shared" ref="Q1092" si="5903">Q1090</f>
        <v>0</v>
      </c>
      <c r="R1092" s="12">
        <f t="array" ref="R1092:S1093">MMULT(MMULT(P1092:Q1093,N1092:O1093),P1092:Q1093)</f>
        <v>3.2549250420554108E-5</v>
      </c>
      <c r="S1092" s="12">
        <v>3.9598035379589425E-5</v>
      </c>
      <c r="T1092" s="4" cm="1">
        <f t="array" ref="T1092">-1/2*(IFERROR(2*LN(2*PI()) + LN(MDETERM(R1092:S1093)) + MMULT(MMULT(D1092:E1092,MINVERSE(R1092:S1093)),TRANSPOSE(D1092:E1092)),1000000000))</f>
        <v>7.727753675389109</v>
      </c>
    </row>
    <row r="1093" spans="1:20" x14ac:dyDescent="0.25">
      <c r="A1093" s="9"/>
      <c r="B1093" s="10"/>
      <c r="C1093" s="10"/>
      <c r="D1093" s="10"/>
      <c r="E1093" s="10"/>
      <c r="F1093" s="5"/>
      <c r="G1093" s="5"/>
      <c r="H1093" s="12">
        <v>5.7428702125770576E-5</v>
      </c>
      <c r="I1093" s="12">
        <v>1.8861521563788734E-4</v>
      </c>
      <c r="J1093" s="12">
        <v>6.1237114872459148E-7</v>
      </c>
      <c r="K1093" s="12">
        <v>5.4628187825862922E-8</v>
      </c>
      <c r="L1093" s="6">
        <f>0</f>
        <v>0</v>
      </c>
      <c r="M1093" s="6">
        <f t="shared" ref="M1093" si="5904">SQRT(I1093)</f>
        <v>1.3733725482835579E-2</v>
      </c>
      <c r="N1093" s="6">
        <v>0.58231435698605682</v>
      </c>
      <c r="O1093" s="6">
        <v>0.99999999999999989</v>
      </c>
      <c r="P1093" s="1">
        <f t="shared" ref="P1093" si="5905">P1091</f>
        <v>0</v>
      </c>
      <c r="Q1093" s="3">
        <f t="shared" ref="Q1093" si="5906">SQRT(C$3 + C$4*K1091 + C$5*Q1091^2)</f>
        <v>1.1919159891791355E-2</v>
      </c>
      <c r="R1093" s="12">
        <v>3.9598035379589425E-5</v>
      </c>
      <c r="S1093" s="12">
        <v>1.4206637252608769E-4</v>
      </c>
    </row>
    <row r="1094" spans="1:20" x14ac:dyDescent="0.25">
      <c r="A1094" s="13">
        <f t="shared" ref="A1094" si="5907">A1092+1</f>
        <v>540</v>
      </c>
      <c r="B1094" s="10" cm="1">
        <f t="array" ref="B1094">INDEX(DCC_results!B$17:B$1274,$A1094)</f>
        <v>6.5645417623170221E-3</v>
      </c>
      <c r="C1094" s="10" cm="1">
        <f t="array" ref="C1094">INDEX(DCC_results!C$17:C$1274,$A1094)</f>
        <v>-9.160559626915088E-4</v>
      </c>
      <c r="D1094" s="10">
        <f t="shared" ref="D1094" si="5908">B1094-B$2</f>
        <v>5.8183868252813138E-3</v>
      </c>
      <c r="E1094" s="10">
        <f t="shared" ref="E1094" si="5909">C1094-C$2</f>
        <v>-2.5190298429833683E-3</v>
      </c>
      <c r="F1094" s="5">
        <f t="shared" ref="F1094" si="5910">D1094^2</f>
        <v>3.3853625248607164E-5</v>
      </c>
      <c r="G1094" s="5">
        <f t="shared" ref="G1094" si="5911">E1094^2</f>
        <v>6.3455113498408132E-6</v>
      </c>
      <c r="H1094" s="12">
        <f t="array" ref="H1094:I1095">(1-B$11-B$12)*F$4:G$5 + B$11*J1092:K1093 + B$12*H1092:I1093</f>
        <v>5.1288921765263667E-5</v>
      </c>
      <c r="I1094" s="12">
        <v>5.7339401662926736E-5</v>
      </c>
      <c r="J1094" s="12">
        <f t="array" ref="J1094:K1095">MMULT(TRANSPOSE(D1092:E1092),D1092:E1092)</f>
        <v>1.1807693583654952E-5</v>
      </c>
      <c r="K1094" s="12">
        <v>3.2173692487784306E-6</v>
      </c>
      <c r="L1094" s="6">
        <f t="shared" ref="L1094" si="5912">SQRT(H1094)</f>
        <v>7.1616284297123141E-3</v>
      </c>
      <c r="M1094" s="6">
        <f>0</f>
        <v>0</v>
      </c>
      <c r="N1094" s="6">
        <f t="array" ref="N1094:O1095">MMULT(MMULT(MINVERSE(L1094:M1095),H1094:I1095),MINVERSE(L1094:M1095))</f>
        <v>1.0000000000000002</v>
      </c>
      <c r="O1094" s="6">
        <v>0.5850748375693946</v>
      </c>
      <c r="P1094" s="3">
        <f t="shared" ref="P1094" si="5913">SQRT(B$3 + B$4*J1092 + B$5*P1092^2)</f>
        <v>5.6562039477574735E-3</v>
      </c>
      <c r="Q1094" s="1">
        <f t="shared" ref="Q1094" si="5914">Q1092</f>
        <v>0</v>
      </c>
      <c r="R1094" s="12">
        <f t="array" ref="R1094:S1095">MMULT(MMULT(P1094:Q1095,N1094:O1095),P1094:Q1095)</f>
        <v>3.1992643098627236E-5</v>
      </c>
      <c r="S1094" s="12">
        <v>3.9165218106226481E-5</v>
      </c>
      <c r="T1094" s="4" cm="1">
        <f t="array" ref="T1094">-1/2*(IFERROR(2*LN(2*PI()) + LN(MDETERM(R1094:S1095)) + MMULT(MMULT(D1094:E1094,MINVERSE(R1094:S1095)),TRANSPOSE(D1094:E1094)),1000000000))</f>
        <v>6.9496602004883012</v>
      </c>
    </row>
    <row r="1095" spans="1:20" x14ac:dyDescent="0.25">
      <c r="A1095" s="9"/>
      <c r="B1095" s="10"/>
      <c r="C1095" s="10"/>
      <c r="D1095" s="10"/>
      <c r="E1095" s="10"/>
      <c r="F1095" s="5"/>
      <c r="G1095" s="5"/>
      <c r="H1095" s="12">
        <v>5.7339401662926736E-5</v>
      </c>
      <c r="I1095" s="12">
        <v>1.8726641780215803E-4</v>
      </c>
      <c r="J1095" s="12">
        <v>3.2173692487784306E-6</v>
      </c>
      <c r="K1095" s="12">
        <v>8.7667119828670999E-7</v>
      </c>
      <c r="L1095" s="6">
        <f>0</f>
        <v>0</v>
      </c>
      <c r="M1095" s="6">
        <f t="shared" ref="M1095" si="5915">SQRT(I1095)</f>
        <v>1.368453206368994E-2</v>
      </c>
      <c r="N1095" s="6">
        <v>0.5850748375693946</v>
      </c>
      <c r="O1095" s="6">
        <v>1</v>
      </c>
      <c r="P1095" s="1">
        <f t="shared" ref="P1095" si="5916">P1093</f>
        <v>0</v>
      </c>
      <c r="Q1095" s="3">
        <f t="shared" ref="Q1095" si="5917">SQRT(C$3 + C$4*K1093 + C$5*Q1093^2)</f>
        <v>1.1834885705312425E-2</v>
      </c>
      <c r="R1095" s="12">
        <v>3.9165218106226481E-5</v>
      </c>
      <c r="S1095" s="12">
        <v>1.4006451965780837E-4</v>
      </c>
    </row>
    <row r="1096" spans="1:20" x14ac:dyDescent="0.25">
      <c r="A1096" s="13">
        <f t="shared" ref="A1096" si="5918">A1094+1</f>
        <v>541</v>
      </c>
      <c r="B1096" s="10" cm="1">
        <f t="array" ref="B1096">INDEX(DCC_results!B$17:B$1274,$A1096)</f>
        <v>8.0260693750628942E-3</v>
      </c>
      <c r="C1096" s="10" cm="1">
        <f t="array" ref="C1096">INDEX(DCC_results!C$17:C$1274,$A1096)</f>
        <v>1.5920613486705149E-2</v>
      </c>
      <c r="D1096" s="10">
        <f t="shared" ref="D1096" si="5919">B1096-B$2</f>
        <v>7.2799144380271859E-3</v>
      </c>
      <c r="E1096" s="10">
        <f t="shared" ref="E1096" si="5920">C1096-C$2</f>
        <v>1.4317639606413289E-2</v>
      </c>
      <c r="F1096" s="5">
        <f t="shared" ref="F1096" si="5921">D1096^2</f>
        <v>5.299715422499668E-5</v>
      </c>
      <c r="G1096" s="5">
        <f t="shared" ref="G1096" si="5922">E1096^2</f>
        <v>2.049948038991345E-4</v>
      </c>
      <c r="H1096" s="12">
        <f t="array" ref="H1096:I1097">(1-B$11-B$12)*F$4:G$5 + B$11*J1094:K1095 + B$12*H1094:I1095</f>
        <v>5.148177428772928E-5</v>
      </c>
      <c r="I1096" s="12">
        <v>5.7479573876134056E-5</v>
      </c>
      <c r="J1096" s="12">
        <f t="array" ref="J1096:K1097">MMULT(TRANSPOSE(D1094:E1094),D1094:E1094)</f>
        <v>3.3853625248607164E-5</v>
      </c>
      <c r="K1096" s="12">
        <v>-1.4656690050904887E-5</v>
      </c>
      <c r="L1096" s="6">
        <f t="shared" ref="L1096" si="5923">SQRT(H1096)</f>
        <v>7.1750800892902431E-3</v>
      </c>
      <c r="M1096" s="6">
        <f>0</f>
        <v>0</v>
      </c>
      <c r="N1096" s="6">
        <f t="array" ref="N1096:O1097">MMULT(MMULT(MINVERSE(L1096:M1097),H1096:I1097),MINVERSE(L1096:M1097))</f>
        <v>0.99999999999999978</v>
      </c>
      <c r="O1096" s="6">
        <v>0.58673919236003924</v>
      </c>
      <c r="P1096" s="3">
        <f t="shared" ref="P1096" si="5924">SQRT(B$3 + B$4*J1094 + B$5*P1094^2)</f>
        <v>5.6880721522686358E-3</v>
      </c>
      <c r="Q1096" s="1">
        <f t="shared" ref="Q1096" si="5925">Q1094</f>
        <v>0</v>
      </c>
      <c r="R1096" s="12">
        <f t="array" ref="R1096:S1097">MMULT(MMULT(P1096:Q1097,N1096:O1097),P1096:Q1097)</f>
        <v>3.2354164809413948E-5</v>
      </c>
      <c r="S1096" s="12">
        <v>3.9285464167904905E-5</v>
      </c>
      <c r="T1096" s="4" cm="1">
        <f t="array" ref="T1096">-1/2*(IFERROR(2*LN(2*PI()) + LN(MDETERM(R1096:S1097)) + MMULT(MMULT(D1096:E1096,MINVERSE(R1096:S1097)),TRANSPOSE(D1096:E1096)),1000000000))</f>
        <v>7.0004419841909575</v>
      </c>
    </row>
    <row r="1097" spans="1:20" x14ac:dyDescent="0.25">
      <c r="A1097" s="9"/>
      <c r="B1097" s="10"/>
      <c r="C1097" s="10"/>
      <c r="D1097" s="10"/>
      <c r="E1097" s="10"/>
      <c r="F1097" s="5"/>
      <c r="G1097" s="5"/>
      <c r="H1097" s="12">
        <v>5.7479573876134056E-5</v>
      </c>
      <c r="I1097" s="12">
        <v>1.8641608205293315E-4</v>
      </c>
      <c r="J1097" s="12">
        <v>-1.4656690050904887E-5</v>
      </c>
      <c r="K1097" s="12">
        <v>6.3455113498408132E-6</v>
      </c>
      <c r="L1097" s="6">
        <f>0</f>
        <v>0</v>
      </c>
      <c r="M1097" s="6">
        <f t="shared" ref="M1097" si="5926">SQRT(I1097)</f>
        <v>1.3653427483710203E-2</v>
      </c>
      <c r="N1097" s="6">
        <v>0.58673919236003924</v>
      </c>
      <c r="O1097" s="6">
        <v>1.0000000000000002</v>
      </c>
      <c r="P1097" s="1">
        <f t="shared" ref="P1097" si="5927">P1095</f>
        <v>0</v>
      </c>
      <c r="Q1097" s="3">
        <f t="shared" ref="Q1097" si="5928">SQRT(C$3 + C$4*K1095 + C$5*Q1095^2)</f>
        <v>1.1771225876178326E-2</v>
      </c>
      <c r="R1097" s="12">
        <v>3.9285464167904905E-5</v>
      </c>
      <c r="S1097" s="12">
        <v>1.3856175862801023E-4</v>
      </c>
    </row>
    <row r="1098" spans="1:20" x14ac:dyDescent="0.25">
      <c r="A1098" s="13">
        <f t="shared" ref="A1098" si="5929">A1096+1</f>
        <v>542</v>
      </c>
      <c r="B1098" s="10" cm="1">
        <f t="array" ref="B1098">INDEX(DCC_results!B$17:B$1274,$A1098)</f>
        <v>-7.3530371524166416E-4</v>
      </c>
      <c r="C1098" s="10" cm="1">
        <f t="array" ref="C1098">INDEX(DCC_results!C$17:C$1274,$A1098)</f>
        <v>4.9235315038886895E-4</v>
      </c>
      <c r="D1098" s="10">
        <f t="shared" ref="D1098" si="5930">B1098-B$2</f>
        <v>-1.4814586522773725E-3</v>
      </c>
      <c r="E1098" s="10">
        <f t="shared" ref="E1098" si="5931">C1098-C$2</f>
        <v>-1.1106207299029906E-3</v>
      </c>
      <c r="F1098" s="5">
        <f t="shared" ref="F1098" si="5932">D1098^2</f>
        <v>2.1947197384074887E-6</v>
      </c>
      <c r="G1098" s="5">
        <f t="shared" ref="G1098" si="5933">E1098^2</f>
        <v>1.2334784056902516E-6</v>
      </c>
      <c r="H1098" s="12">
        <f t="array" ref="H1098:I1099">(1-B$11-B$12)*F$4:G$5 + B$11*J1096:K1097 + B$12*H1096:I1097</f>
        <v>5.3310609493298133E-5</v>
      </c>
      <c r="I1098" s="12">
        <v>5.6197684794786778E-5</v>
      </c>
      <c r="J1098" s="12">
        <f t="array" ref="J1098:K1099">MMULT(TRANSPOSE(D1096:E1096),D1096:E1096)</f>
        <v>5.299715422499668E-5</v>
      </c>
      <c r="K1098" s="12">
        <v>1.0423119128919798E-4</v>
      </c>
      <c r="L1098" s="6">
        <f t="shared" ref="L1098" si="5934">SQRT(H1098)</f>
        <v>7.30141147267418E-3</v>
      </c>
      <c r="M1098" s="6">
        <f>0</f>
        <v>0</v>
      </c>
      <c r="N1098" s="6">
        <f t="array" ref="N1098:O1099">MMULT(MMULT(MINVERSE(L1098:M1099),H1098:I1099),MINVERSE(L1098:M1099))</f>
        <v>1</v>
      </c>
      <c r="O1098" s="6">
        <v>0.56396251359781913</v>
      </c>
      <c r="P1098" s="3">
        <f t="shared" ref="P1098" si="5935">SQRT(B$3 + B$4*J1096 + B$5*P1096^2)</f>
        <v>6.00494042472321E-3</v>
      </c>
      <c r="Q1098" s="1">
        <f t="shared" ref="Q1098" si="5936">Q1096</f>
        <v>0</v>
      </c>
      <c r="R1098" s="12">
        <f t="array" ref="R1098:S1099">MMULT(MMULT(P1098:Q1099,N1098:O1099),P1098:Q1099)</f>
        <v>3.6059309504474968E-5</v>
      </c>
      <c r="S1098" s="12">
        <v>3.9768046997353372E-5</v>
      </c>
      <c r="T1098" s="4" cm="1">
        <f t="array" ref="T1098">-1/2*(IFERROR(2*LN(2*PI()) + LN(MDETERM(R1098:S1099)) + MMULT(MMULT(D1098:E1098,MINVERSE(R1098:S1099)),TRANSPOSE(D1098:E1098)),1000000000))</f>
        <v>7.8813168414179833</v>
      </c>
    </row>
    <row r="1099" spans="1:20" x14ac:dyDescent="0.25">
      <c r="A1099" s="9"/>
      <c r="B1099" s="10"/>
      <c r="C1099" s="10"/>
      <c r="D1099" s="10"/>
      <c r="E1099" s="10"/>
      <c r="F1099" s="5"/>
      <c r="G1099" s="5"/>
      <c r="H1099" s="12">
        <v>5.6197684794786778E-5</v>
      </c>
      <c r="I1099" s="12">
        <v>1.8626134098064545E-4</v>
      </c>
      <c r="J1099" s="12">
        <v>1.0423119128919798E-4</v>
      </c>
      <c r="K1099" s="12">
        <v>2.049948038991345E-4</v>
      </c>
      <c r="L1099" s="6">
        <f>0</f>
        <v>0</v>
      </c>
      <c r="M1099" s="6">
        <f t="shared" ref="M1099" si="5937">SQRT(I1099)</f>
        <v>1.3647759559013539E-2</v>
      </c>
      <c r="N1099" s="6">
        <v>0.56396251359781913</v>
      </c>
      <c r="O1099" s="6">
        <v>1</v>
      </c>
      <c r="P1099" s="1">
        <f t="shared" ref="P1099" si="5938">P1097</f>
        <v>0</v>
      </c>
      <c r="Q1099" s="3">
        <f t="shared" ref="Q1099" si="5939">SQRT(C$3 + C$4*K1097 + C$5*Q1097^2)</f>
        <v>1.1742898923791167E-2</v>
      </c>
      <c r="R1099" s="12">
        <v>3.9768046997353372E-5</v>
      </c>
      <c r="S1099" s="12">
        <v>1.3789567513437575E-4</v>
      </c>
    </row>
    <row r="1100" spans="1:20" x14ac:dyDescent="0.25">
      <c r="A1100" s="13">
        <f t="shared" ref="A1100" si="5940">A1098+1</f>
        <v>543</v>
      </c>
      <c r="B1100" s="10" cm="1">
        <f t="array" ref="B1100">INDEX(DCC_results!B$17:B$1274,$A1100)</f>
        <v>-8.6646811919810496E-4</v>
      </c>
      <c r="C1100" s="10" cm="1">
        <f t="array" ref="C1100">INDEX(DCC_results!C$17:C$1274,$A1100)</f>
        <v>8.1941935970331059E-5</v>
      </c>
      <c r="D1100" s="10">
        <f t="shared" ref="D1100" si="5941">B1100-B$2</f>
        <v>-1.6126230562338133E-3</v>
      </c>
      <c r="E1100" s="10">
        <f t="shared" ref="E1100" si="5942">C1100-C$2</f>
        <v>-1.5210319443215285E-3</v>
      </c>
      <c r="F1100" s="5">
        <f t="shared" ref="F1100" si="5943">D1100^2</f>
        <v>2.6005531214968846E-6</v>
      </c>
      <c r="G1100" s="5">
        <f t="shared" ref="G1100" si="5944">E1100^2</f>
        <v>2.3135381756465293E-6</v>
      </c>
      <c r="H1100" s="12">
        <f t="array" ref="H1100:I1101">(1-B$11-B$12)*F$4:G$5 + B$11*J1098:K1099 + B$12*H1098:I1099</f>
        <v>5.6024065423268519E-5</v>
      </c>
      <c r="I1100" s="12">
        <v>6.4487290891189914E-5</v>
      </c>
      <c r="J1100" s="12">
        <f t="array" ref="J1100:K1101">MMULT(TRANSPOSE(D1098:E1098),D1098:E1098)</f>
        <v>2.1947197384074887E-6</v>
      </c>
      <c r="K1100" s="12">
        <v>1.6453386897133961E-6</v>
      </c>
      <c r="L1100" s="6">
        <f t="shared" ref="L1100" si="5945">SQRT(H1100)</f>
        <v>7.4849225395636878E-3</v>
      </c>
      <c r="M1100" s="6">
        <f>0</f>
        <v>0</v>
      </c>
      <c r="N1100" s="6">
        <f t="array" ref="N1100:O1101">MMULT(MMULT(MINVERSE(L1100:M1101),H1100:I1101),MINVERSE(L1100:M1101))</f>
        <v>0.99999999999999989</v>
      </c>
      <c r="O1100" s="6">
        <v>0.60700747144759248</v>
      </c>
      <c r="P1100" s="3">
        <f t="shared" ref="P1100" si="5946">SQRT(B$3 + B$4*J1098 + B$5*P1098^2)</f>
        <v>6.4631403224829145E-3</v>
      </c>
      <c r="Q1100" s="1">
        <f t="shared" ref="Q1100" si="5947">Q1098</f>
        <v>0</v>
      </c>
      <c r="R1100" s="12">
        <f t="array" ref="R1100:S1101">MMULT(MMULT(P1100:Q1101,N1100:O1101),P1100:Q1101)</f>
        <v>4.177218282810455E-5</v>
      </c>
      <c r="S1100" s="12">
        <v>4.9045388174284961E-5</v>
      </c>
      <c r="T1100" s="4" cm="1">
        <f t="array" ref="T1100">-1/2*(IFERROR(2*LN(2*PI()) + LN(MDETERM(R1100:S1101)) + MMULT(MMULT(D1100:E1100,MINVERSE(R1100:S1101)),TRANSPOSE(D1100:E1100)),1000000000))</f>
        <v>7.7836383792116344</v>
      </c>
    </row>
    <row r="1101" spans="1:20" x14ac:dyDescent="0.25">
      <c r="A1101" s="9"/>
      <c r="B1101" s="10"/>
      <c r="C1101" s="10"/>
      <c r="D1101" s="10"/>
      <c r="E1101" s="10"/>
      <c r="F1101" s="5"/>
      <c r="G1101" s="5"/>
      <c r="H1101" s="12">
        <v>6.4487290891189914E-5</v>
      </c>
      <c r="I1101" s="12">
        <v>2.0145848857576568E-4</v>
      </c>
      <c r="J1101" s="12">
        <v>1.6453386897133961E-6</v>
      </c>
      <c r="K1101" s="12">
        <v>1.2334784056902516E-6</v>
      </c>
      <c r="L1101" s="6">
        <f>0</f>
        <v>0</v>
      </c>
      <c r="M1101" s="6">
        <f t="shared" ref="M1101" si="5948">SQRT(I1101)</f>
        <v>1.4193607313708721E-2</v>
      </c>
      <c r="N1101" s="6">
        <v>0.60700747144759248</v>
      </c>
      <c r="O1101" s="6">
        <v>1</v>
      </c>
      <c r="P1101" s="1">
        <f t="shared" ref="P1101" si="5949">P1099</f>
        <v>0</v>
      </c>
      <c r="Q1101" s="3">
        <f t="shared" ref="Q1101" si="5950">SQRT(C$3 + C$4*K1099 + C$5*Q1099^2)</f>
        <v>1.2501454782299278E-2</v>
      </c>
      <c r="R1101" s="12">
        <v>4.9045388174284954E-5</v>
      </c>
      <c r="S1101" s="12">
        <v>1.5628637167387348E-4</v>
      </c>
    </row>
    <row r="1102" spans="1:20" x14ac:dyDescent="0.25">
      <c r="A1102" s="13">
        <f t="shared" ref="A1102" si="5951">A1100+1</f>
        <v>544</v>
      </c>
      <c r="B1102" s="10" cm="1">
        <f t="array" ref="B1102">INDEX(DCC_results!B$17:B$1274,$A1102)</f>
        <v>-6.0095263412487387E-3</v>
      </c>
      <c r="C1102" s="10" cm="1">
        <f t="array" ref="C1102">INDEX(DCC_results!C$17:C$1274,$A1102)</f>
        <v>-2.6240263263312968E-3</v>
      </c>
      <c r="D1102" s="10">
        <f t="shared" ref="D1102" si="5952">B1102-B$2</f>
        <v>-6.7556812782844471E-3</v>
      </c>
      <c r="E1102" s="10">
        <f t="shared" ref="E1102" si="5953">C1102-C$2</f>
        <v>-4.2270002066231559E-3</v>
      </c>
      <c r="F1102" s="5">
        <f t="shared" ref="F1102" si="5954">D1102^2</f>
        <v>4.5639229533762983E-5</v>
      </c>
      <c r="G1102" s="5">
        <f t="shared" ref="G1102" si="5955">E1102^2</f>
        <v>1.7867530746792202E-5</v>
      </c>
      <c r="H1102" s="12">
        <f t="array" ref="H1102:I1103">(1-B$11-B$12)*F$4:G$5 + B$11*J1100:K1101 + B$12*H1100:I1101</f>
        <v>5.3948809863818645E-5</v>
      </c>
      <c r="I1102" s="12">
        <v>6.2200365667903706E-5</v>
      </c>
      <c r="J1102" s="12">
        <f t="array" ref="J1102:K1103">MMULT(TRANSPOSE(D1100:E1100),D1100:E1100)</f>
        <v>2.6005531214968846E-6</v>
      </c>
      <c r="K1102" s="12">
        <v>2.4528511826810424E-6</v>
      </c>
      <c r="L1102" s="6">
        <f t="shared" ref="L1102" si="5956">SQRT(H1102)</f>
        <v>7.344985354908384E-3</v>
      </c>
      <c r="M1102" s="6">
        <f>0</f>
        <v>0</v>
      </c>
      <c r="N1102" s="6">
        <f t="array" ref="N1102:O1103">MMULT(MMULT(MINVERSE(L1102:M1103),H1102:I1103),MINVERSE(L1102:M1103))</f>
        <v>1.0000000000000002</v>
      </c>
      <c r="O1102" s="6">
        <v>0.6047985346632917</v>
      </c>
      <c r="P1102" s="3">
        <f t="shared" ref="P1102" si="5957">SQRT(B$3 + B$4*J1100 + B$5*P1100^2)</f>
        <v>6.1685578614269557E-3</v>
      </c>
      <c r="Q1102" s="1">
        <f t="shared" ref="Q1102" si="5958">Q1100</f>
        <v>0</v>
      </c>
      <c r="R1102" s="12">
        <f t="array" ref="R1102:S1103">MMULT(MMULT(P1102:Q1103,N1102:O1103),P1102:Q1103)</f>
        <v>3.8051106089772308E-5</v>
      </c>
      <c r="S1102" s="12">
        <v>4.5905865559842694E-5</v>
      </c>
      <c r="T1102" s="4" cm="1">
        <f t="array" ref="T1102">-1/2*(IFERROR(2*LN(2*PI()) + LN(MDETERM(R1102:S1103)) + MMULT(MMULT(D1102:E1102,MINVERSE(R1102:S1103)),TRANSPOSE(D1102:E1102)),1000000000))</f>
        <v>7.1960076720729296</v>
      </c>
    </row>
    <row r="1103" spans="1:20" x14ac:dyDescent="0.25">
      <c r="A1103" s="9"/>
      <c r="B1103" s="10"/>
      <c r="C1103" s="10"/>
      <c r="D1103" s="10"/>
      <c r="E1103" s="10"/>
      <c r="F1103" s="5"/>
      <c r="G1103" s="5"/>
      <c r="H1103" s="12">
        <v>6.2200365667903706E-5</v>
      </c>
      <c r="I1103" s="12">
        <v>1.9605708752802345E-4</v>
      </c>
      <c r="J1103" s="12">
        <v>2.4528511826810424E-6</v>
      </c>
      <c r="K1103" s="12">
        <v>2.3135381756465293E-6</v>
      </c>
      <c r="L1103" s="6">
        <f>0</f>
        <v>0</v>
      </c>
      <c r="M1103" s="6">
        <f t="shared" ref="M1103" si="5959">SQRT(I1103)</f>
        <v>1.4002038691848536E-2</v>
      </c>
      <c r="N1103" s="6">
        <v>0.6047985346632917</v>
      </c>
      <c r="O1103" s="6">
        <v>0.99999999999999989</v>
      </c>
      <c r="P1103" s="1">
        <f t="shared" ref="P1103" si="5960">P1101</f>
        <v>0</v>
      </c>
      <c r="Q1103" s="3">
        <f t="shared" ref="Q1103" si="5961">SQRT(C$3 + C$4*K1101 + C$5*Q1101^2)</f>
        <v>1.2304778701091522E-2</v>
      </c>
      <c r="R1103" s="12">
        <v>4.5905865559842694E-5</v>
      </c>
      <c r="S1103" s="12">
        <v>1.5140757888283554E-4</v>
      </c>
    </row>
    <row r="1104" spans="1:20" x14ac:dyDescent="0.25">
      <c r="A1104" s="13">
        <f t="shared" ref="A1104" si="5962">A1102+1</f>
        <v>545</v>
      </c>
      <c r="B1104" s="10" cm="1">
        <f t="array" ref="B1104">INDEX(DCC_results!B$17:B$1274,$A1104)</f>
        <v>-8.8999956157664872E-4</v>
      </c>
      <c r="C1104" s="10" cm="1">
        <f t="array" ref="C1104">INDEX(DCC_results!C$17:C$1274,$A1104)</f>
        <v>-2.3020308246989307E-3</v>
      </c>
      <c r="D1104" s="10">
        <f t="shared" ref="D1104" si="5963">B1104-B$2</f>
        <v>-1.636154498612357E-3</v>
      </c>
      <c r="E1104" s="10">
        <f t="shared" ref="E1104" si="5964">C1104-C$2</f>
        <v>-3.9050047049907903E-3</v>
      </c>
      <c r="F1104" s="5">
        <f t="shared" ref="F1104" si="5965">D1104^2</f>
        <v>2.6770015433294536E-6</v>
      </c>
      <c r="G1104" s="5">
        <f t="shared" ref="G1104" si="5966">E1104^2</f>
        <v>1.5249061746000209E-5</v>
      </c>
      <c r="H1104" s="12">
        <f t="array" ref="H1104:I1105">(1-B$11-B$12)*F$4:G$5 + B$11*J1102:K1103 + B$12*H1102:I1103</f>
        <v>5.2574320630348798E-5</v>
      </c>
      <c r="I1104" s="12">
        <v>6.0713435576694084E-5</v>
      </c>
      <c r="J1104" s="12">
        <f t="array" ref="J1104:K1105">MMULT(TRANSPOSE(D1102:E1102),D1102:E1102)</f>
        <v>4.5639229533762983E-5</v>
      </c>
      <c r="K1104" s="12">
        <v>2.8556266159188543E-5</v>
      </c>
      <c r="L1104" s="6">
        <f t="shared" ref="L1104" si="5967">SQRT(H1104)</f>
        <v>7.2508151700583848E-3</v>
      </c>
      <c r="M1104" s="6">
        <f>0</f>
        <v>0</v>
      </c>
      <c r="N1104" s="6">
        <f t="array" ref="N1104:O1105">MMULT(MMULT(MINVERSE(L1104:M1105),H1104:I1105),MINVERSE(L1104:M1105))</f>
        <v>0.99999999999999989</v>
      </c>
      <c r="O1104" s="6">
        <v>0.6035364952729988</v>
      </c>
      <c r="P1104" s="3">
        <f t="shared" ref="P1104" si="5968">SQRT(B$3 + B$4*J1102 + B$5*P1102^2)</f>
        <v>5.9477860917313821E-3</v>
      </c>
      <c r="Q1104" s="1">
        <f t="shared" ref="Q1104" si="5969">Q1102</f>
        <v>0</v>
      </c>
      <c r="R1104" s="12">
        <f t="array" ref="R1104:S1105">MMULT(MMULT(P1104:Q1105,N1104:O1105),P1104:Q1105)</f>
        <v>3.5376159392993265E-5</v>
      </c>
      <c r="S1104" s="12">
        <v>4.362005508937833E-5</v>
      </c>
      <c r="T1104" s="4" cm="1">
        <f t="array" ref="T1104">-1/2*(IFERROR(2*LN(2*PI()) + LN(MDETERM(R1104:S1105)) + MMULT(MMULT(D1104:E1104,MINVERSE(R1104:S1105)),TRANSPOSE(D1104:E1104)),1000000000))</f>
        <v>7.8668338706572039</v>
      </c>
    </row>
    <row r="1105" spans="1:20" x14ac:dyDescent="0.25">
      <c r="A1105" s="9"/>
      <c r="B1105" s="10"/>
      <c r="C1105" s="10"/>
      <c r="D1105" s="10"/>
      <c r="E1105" s="10"/>
      <c r="F1105" s="5"/>
      <c r="G1105" s="5"/>
      <c r="H1105" s="12">
        <v>6.0713435576694084E-5</v>
      </c>
      <c r="I1105" s="12">
        <v>1.9248144713614101E-4</v>
      </c>
      <c r="J1105" s="12">
        <v>2.8556266159188543E-5</v>
      </c>
      <c r="K1105" s="12">
        <v>1.7867530746792202E-5</v>
      </c>
      <c r="L1105" s="6">
        <f>0</f>
        <v>0</v>
      </c>
      <c r="M1105" s="6">
        <f t="shared" ref="M1105" si="5970">SQRT(I1105)</f>
        <v>1.3873768310597558E-2</v>
      </c>
      <c r="N1105" s="6">
        <v>0.6035364952729988</v>
      </c>
      <c r="O1105" s="6">
        <v>1</v>
      </c>
      <c r="P1105" s="1">
        <f t="shared" ref="P1105" si="5971">P1103</f>
        <v>0</v>
      </c>
      <c r="Q1105" s="3">
        <f t="shared" ref="Q1105" si="5972">SQRT(C$3 + C$4*K1103 + C$5*Q1103^2)</f>
        <v>1.2151428396728758E-2</v>
      </c>
      <c r="R1105" s="12">
        <v>4.362005508937833E-5</v>
      </c>
      <c r="S1105" s="12">
        <v>1.4765721208082603E-4</v>
      </c>
    </row>
    <row r="1106" spans="1:20" x14ac:dyDescent="0.25">
      <c r="A1106" s="13">
        <f t="shared" ref="A1106" si="5973">A1104+1</f>
        <v>546</v>
      </c>
      <c r="B1106" s="10" cm="1">
        <f t="array" ref="B1106">INDEX(DCC_results!B$17:B$1274,$A1106)</f>
        <v>2.9839350204285964E-4</v>
      </c>
      <c r="C1106" s="10" cm="1">
        <f t="array" ref="C1106">INDEX(DCC_results!C$17:C$1274,$A1106)</f>
        <v>6.098063452822422E-2</v>
      </c>
      <c r="D1106" s="10">
        <f t="shared" ref="D1106" si="5974">B1106-B$2</f>
        <v>-4.4776143499284868E-4</v>
      </c>
      <c r="E1106" s="10">
        <f t="shared" ref="E1106" si="5975">C1106-C$2</f>
        <v>5.9377660647932359E-2</v>
      </c>
      <c r="F1106" s="5">
        <f t="shared" ref="F1106" si="5976">D1106^2</f>
        <v>2.0049030266685506E-7</v>
      </c>
      <c r="G1106" s="5">
        <f t="shared" ref="G1106" si="5977">E1106^2</f>
        <v>3.5257065840210151E-3</v>
      </c>
      <c r="H1106" s="12">
        <f t="array" ref="H1106:I1107">(1-B$11-B$12)*F$4:G$5 + B$11*J1104:K1105 + B$12*H1104:I1105</f>
        <v>5.495853172001349E-5</v>
      </c>
      <c r="I1106" s="12">
        <v>6.1716956496543824E-5</v>
      </c>
      <c r="J1106" s="12">
        <f t="array" ref="J1106:K1107">MMULT(TRANSPOSE(D1104:E1104),D1104:E1104)</f>
        <v>2.6770015433294536E-6</v>
      </c>
      <c r="K1106" s="12">
        <v>6.3891910151731012E-6</v>
      </c>
      <c r="L1106" s="6">
        <f t="shared" ref="L1106" si="5978">SQRT(H1106)</f>
        <v>7.413402169045835E-3</v>
      </c>
      <c r="M1106" s="6">
        <f>0</f>
        <v>0</v>
      </c>
      <c r="N1106" s="6">
        <f t="array" ref="N1106:O1107">MMULT(MMULT(MINVERSE(L1106:M1107),H1106:I1107),MINVERSE(L1106:M1107))</f>
        <v>1</v>
      </c>
      <c r="O1106" s="6">
        <v>0.60197398752485975</v>
      </c>
      <c r="P1106" s="3">
        <f t="shared" ref="P1106" si="5979">SQRT(B$3 + B$4*J1104 + B$5*P1104^2)</f>
        <v>6.3341653539235425E-3</v>
      </c>
      <c r="Q1106" s="1">
        <f t="shared" ref="Q1106" si="5980">Q1104</f>
        <v>0</v>
      </c>
      <c r="R1106" s="12">
        <f t="array" ref="R1106:S1107">MMULT(MMULT(P1106:Q1107,N1106:O1107),P1106:Q1107)</f>
        <v>4.0121650730845359E-5</v>
      </c>
      <c r="S1106" s="12">
        <v>4.6100507978750802E-5</v>
      </c>
      <c r="T1106" s="4" cm="1">
        <f t="array" ref="T1106">-1/2*(IFERROR(2*LN(2*PI()) + LN(MDETERM(R1106:S1107)) + MMULT(MMULT(D1106:E1106,MINVERSE(R1106:S1107)),TRANSPOSE(D1106:E1106)),1000000000))</f>
        <v>-11.38091433610381</v>
      </c>
    </row>
    <row r="1107" spans="1:20" x14ac:dyDescent="0.25">
      <c r="A1107" s="9"/>
      <c r="B1107" s="10"/>
      <c r="C1107" s="10"/>
      <c r="D1107" s="10"/>
      <c r="E1107" s="10"/>
      <c r="F1107" s="5"/>
      <c r="G1107" s="5"/>
      <c r="H1107" s="12">
        <v>6.1716956496543824E-5</v>
      </c>
      <c r="I1107" s="12">
        <v>1.9125748073624583E-4</v>
      </c>
      <c r="J1107" s="12">
        <v>6.3891910151731012E-6</v>
      </c>
      <c r="K1107" s="12">
        <v>1.5249061746000209E-5</v>
      </c>
      <c r="L1107" s="6">
        <f>0</f>
        <v>0</v>
      </c>
      <c r="M1107" s="6">
        <f t="shared" ref="M1107" si="5981">SQRT(I1107)</f>
        <v>1.3829587149884331E-2</v>
      </c>
      <c r="N1107" s="6">
        <v>0.60197398752485975</v>
      </c>
      <c r="O1107" s="6">
        <v>1.0000000000000002</v>
      </c>
      <c r="P1107" s="1">
        <f t="shared" ref="P1107" si="5982">P1105</f>
        <v>0</v>
      </c>
      <c r="Q1107" s="3">
        <f t="shared" ref="Q1107" si="5983">SQRT(C$3 + C$4*K1105 + C$5*Q1105^2)</f>
        <v>1.2090342097840625E-2</v>
      </c>
      <c r="R1107" s="12">
        <v>4.6100507978750795E-5</v>
      </c>
      <c r="S1107" s="12">
        <v>1.4617637204281729E-4</v>
      </c>
    </row>
    <row r="1108" spans="1:20" x14ac:dyDescent="0.25">
      <c r="A1108" s="13">
        <f t="shared" ref="A1108" si="5984">A1106+1</f>
        <v>547</v>
      </c>
      <c r="B1108" s="10" cm="1">
        <f t="array" ref="B1108">INDEX(DCC_results!B$17:B$1274,$A1108)</f>
        <v>5.7028799543767938E-4</v>
      </c>
      <c r="C1108" s="10" cm="1">
        <f t="array" ref="C1108">INDEX(DCC_results!C$17:C$1274,$A1108)</f>
        <v>-1.7087378640776585E-3</v>
      </c>
      <c r="D1108" s="10">
        <f t="shared" ref="D1108" si="5985">B1108-B$2</f>
        <v>-1.7586694159802893E-4</v>
      </c>
      <c r="E1108" s="10">
        <f t="shared" ref="E1108" si="5986">C1108-C$2</f>
        <v>-3.311711744369518E-3</v>
      </c>
      <c r="F1108" s="5">
        <f t="shared" ref="F1108" si="5987">D1108^2</f>
        <v>3.0929181147044516E-8</v>
      </c>
      <c r="G1108" s="5">
        <f t="shared" ref="G1108" si="5988">E1108^2</f>
        <v>1.0967434677794996E-5</v>
      </c>
      <c r="H1108" s="12">
        <f t="array" ref="H1108:I1109">(1-B$11-B$12)*F$4:G$5 + B$11*J1106:K1107 + B$12*H1106:I1107</f>
        <v>5.3264181656198056E-5</v>
      </c>
      <c r="I1108" s="12">
        <v>6.0689197110571654E-5</v>
      </c>
      <c r="J1108" s="12">
        <f t="array" ref="J1108:K1109">MMULT(TRANSPOSE(D1106:E1106),D1106:E1106)</f>
        <v>2.0049030266685506E-7</v>
      </c>
      <c r="K1108" s="12">
        <v>-2.6587026538236596E-5</v>
      </c>
      <c r="L1108" s="6">
        <f t="shared" ref="L1108" si="5989">SQRT(H1108)</f>
        <v>7.2982314060461287E-3</v>
      </c>
      <c r="M1108" s="6">
        <f>0</f>
        <v>0</v>
      </c>
      <c r="N1108" s="6">
        <f t="array" ref="N1108:O1109">MMULT(MMULT(MINVERSE(L1108:M1109),H1108:I1109),MINVERSE(L1108:M1109))</f>
        <v>1.0000000000000002</v>
      </c>
      <c r="O1108" s="6">
        <v>0.60291771828241092</v>
      </c>
      <c r="P1108" s="3">
        <f t="shared" ref="P1108" si="5990">SQRT(B$3 + B$4*J1106 + B$5*P1106^2)</f>
        <v>6.0755042442180241E-3</v>
      </c>
      <c r="Q1108" s="1">
        <f t="shared" ref="Q1108" si="5991">Q1106</f>
        <v>0</v>
      </c>
      <c r="R1108" s="12">
        <f t="array" ref="R1108:S1109">MMULT(MMULT(P1108:Q1109,N1108:O1109),P1108:Q1109)</f>
        <v>3.6911751821511235E-5</v>
      </c>
      <c r="S1108" s="12">
        <v>4.4071808309493244E-5</v>
      </c>
      <c r="T1108" s="4" cm="1">
        <f t="array" ref="T1108">-1/2*(IFERROR(2*LN(2*PI()) + LN(MDETERM(R1108:S1109)) + MMULT(MMULT(D1108:E1108,MINVERSE(R1108:S1109)),TRANSPOSE(D1108:E1108)),1000000000))</f>
        <v>7.8591037794798346</v>
      </c>
    </row>
    <row r="1109" spans="1:20" x14ac:dyDescent="0.25">
      <c r="A1109" s="9"/>
      <c r="B1109" s="10"/>
      <c r="C1109" s="10"/>
      <c r="D1109" s="10"/>
      <c r="E1109" s="10"/>
      <c r="F1109" s="5"/>
      <c r="G1109" s="5"/>
      <c r="H1109" s="12">
        <v>6.0689197110571654E-5</v>
      </c>
      <c r="I1109" s="12">
        <v>1.9022668129622963E-4</v>
      </c>
      <c r="J1109" s="12">
        <v>-2.6587026538236596E-5</v>
      </c>
      <c r="K1109" s="12">
        <v>3.5257065840210151E-3</v>
      </c>
      <c r="L1109" s="6">
        <f>0</f>
        <v>0</v>
      </c>
      <c r="M1109" s="6">
        <f t="shared" ref="M1109" si="5992">SQRT(I1109)</f>
        <v>1.3792268895878939E-2</v>
      </c>
      <c r="N1109" s="6">
        <v>0.60291771828241092</v>
      </c>
      <c r="O1109" s="6">
        <v>1</v>
      </c>
      <c r="P1109" s="1">
        <f t="shared" ref="P1109" si="5993">P1107</f>
        <v>0</v>
      </c>
      <c r="Q1109" s="3">
        <f t="shared" ref="Q1109" si="5994">SQRT(C$3 + C$4*K1107 + C$5*Q1107^2)</f>
        <v>1.2031519932956314E-2</v>
      </c>
      <c r="R1109" s="12">
        <v>4.4071808309493244E-5</v>
      </c>
      <c r="S1109" s="12">
        <v>1.4475747189712511E-4</v>
      </c>
    </row>
    <row r="1110" spans="1:20" x14ac:dyDescent="0.25">
      <c r="A1110" s="13">
        <f t="shared" ref="A1110" si="5995">A1108+1</f>
        <v>548</v>
      </c>
      <c r="B1110" s="10" cm="1">
        <f t="array" ref="B1110">INDEX(DCC_results!B$17:B$1274,$A1110)</f>
        <v>7.2648354780016078E-3</v>
      </c>
      <c r="C1110" s="10" cm="1">
        <f t="array" ref="C1110">INDEX(DCC_results!C$17:C$1274,$A1110)</f>
        <v>4.2791566171322959E-3</v>
      </c>
      <c r="D1110" s="10">
        <f t="shared" ref="D1110" si="5996">B1110-B$2</f>
        <v>6.5186805409658995E-3</v>
      </c>
      <c r="E1110" s="10">
        <f t="shared" ref="E1110" si="5997">C1110-C$2</f>
        <v>2.6761827368404364E-3</v>
      </c>
      <c r="F1110" s="5">
        <f t="shared" ref="F1110" si="5998">D1110^2</f>
        <v>4.2493195995167471E-5</v>
      </c>
      <c r="G1110" s="5">
        <f t="shared" ref="G1110" si="5999">E1110^2</f>
        <v>7.1619540409627685E-6</v>
      </c>
      <c r="H1110" s="12">
        <f t="array" ref="H1110:I1111">(1-B$11-B$12)*F$4:G$5 + B$11*J1108:K1109 + B$12*H1108:I1109</f>
        <v>5.1925685573178836E-5</v>
      </c>
      <c r="I1110" s="12">
        <v>5.7452846474218205E-5</v>
      </c>
      <c r="J1110" s="12">
        <f t="array" ref="J1110:K1111">MMULT(TRANSPOSE(D1108:E1108),D1108:E1108)</f>
        <v>3.0929181147044516E-8</v>
      </c>
      <c r="K1110" s="12">
        <v>5.8242061593654056E-7</v>
      </c>
      <c r="L1110" s="6">
        <f t="shared" ref="L1110" si="6000">SQRT(H1110)</f>
        <v>7.2059479302295018E-3</v>
      </c>
      <c r="M1110" s="6">
        <f>0</f>
        <v>0</v>
      </c>
      <c r="N1110" s="6">
        <f t="array" ref="N1110:O1111">MMULT(MMULT(MINVERSE(L1110:M1111),H1110:I1111),MINVERSE(L1110:M1111))</f>
        <v>0.99999999999999978</v>
      </c>
      <c r="O1110" s="6">
        <v>0.37176647480827063</v>
      </c>
      <c r="P1110" s="3">
        <f t="shared" ref="P1110" si="6001">SQRT(B$3 + B$4*J1108 + B$5*P1108^2)</f>
        <v>5.8449406194732599E-3</v>
      </c>
      <c r="Q1110" s="1">
        <f t="shared" ref="Q1110" si="6002">Q1108</f>
        <v>0</v>
      </c>
      <c r="R1110" s="12">
        <f t="array" ref="R1110:S1111">MMULT(MMULT(P1110:Q1111,N1110:O1111),P1110:Q1111)</f>
        <v>3.4163330845168452E-5</v>
      </c>
      <c r="S1110" s="12">
        <v>4.7504098140977358E-5</v>
      </c>
      <c r="T1110" s="4" cm="1">
        <f t="array" ref="T1110">-1/2*(IFERROR(2*LN(2*PI()) + LN(MDETERM(R1110:S1111)) + MMULT(MMULT(D1110:E1110,MINVERSE(R1110:S1111)),TRANSPOSE(D1110:E1110)),1000000000))</f>
        <v>6.5302493154947232</v>
      </c>
    </row>
    <row r="1111" spans="1:20" x14ac:dyDescent="0.25">
      <c r="A1111" s="9"/>
      <c r="B1111" s="10"/>
      <c r="C1111" s="10"/>
      <c r="D1111" s="10"/>
      <c r="E1111" s="10"/>
      <c r="F1111" s="5"/>
      <c r="G1111" s="5"/>
      <c r="H1111" s="12">
        <v>5.7452846474218205E-5</v>
      </c>
      <c r="I1111" s="12">
        <v>4.5993918891281706E-4</v>
      </c>
      <c r="J1111" s="12">
        <v>5.8242061593654056E-7</v>
      </c>
      <c r="K1111" s="12">
        <v>1.0967434677794996E-5</v>
      </c>
      <c r="L1111" s="6">
        <f>0</f>
        <v>0</v>
      </c>
      <c r="M1111" s="6">
        <f t="shared" ref="M1111" si="6003">SQRT(I1111)</f>
        <v>2.144619287689116E-2</v>
      </c>
      <c r="N1111" s="6">
        <v>0.37176647480827063</v>
      </c>
      <c r="O1111" s="6">
        <v>0.99999999999999978</v>
      </c>
      <c r="P1111" s="1">
        <f t="shared" ref="P1111" si="6004">P1109</f>
        <v>0</v>
      </c>
      <c r="Q1111" s="3">
        <f t="shared" ref="Q1111" si="6005">SQRT(C$3 + C$4*K1109 + C$5*Q1109^2)</f>
        <v>2.1861539944181031E-2</v>
      </c>
      <c r="R1111" s="12">
        <v>4.7504098140977351E-5</v>
      </c>
      <c r="S1111" s="12">
        <v>4.7792692873102269E-4</v>
      </c>
    </row>
    <row r="1112" spans="1:20" x14ac:dyDescent="0.25">
      <c r="A1112" s="13">
        <f t="shared" ref="A1112" si="6006">A1110+1</f>
        <v>549</v>
      </c>
      <c r="B1112" s="10" cm="1">
        <f t="array" ref="B1112">INDEX(DCC_results!B$17:B$1274,$A1112)</f>
        <v>-2.1154164236404371E-3</v>
      </c>
      <c r="C1112" s="10" cm="1">
        <f t="array" ref="C1112">INDEX(DCC_results!C$17:C$1274,$A1112)</f>
        <v>9.3739696312364895E-3</v>
      </c>
      <c r="D1112" s="10">
        <f t="shared" ref="D1112" si="6007">B1112-B$2</f>
        <v>-2.8615713606761455E-3</v>
      </c>
      <c r="E1112" s="10">
        <f t="shared" ref="E1112" si="6008">C1112-C$2</f>
        <v>7.7709957509446304E-3</v>
      </c>
      <c r="F1112" s="5">
        <f t="shared" ref="F1112" si="6009">D1112^2</f>
        <v>8.1885906522419264E-6</v>
      </c>
      <c r="G1112" s="5">
        <f t="shared" ref="G1112" si="6010">E1112^2</f>
        <v>6.0388374961199499E-5</v>
      </c>
      <c r="H1112" s="12">
        <f t="array" ref="H1112:I1113">(1-B$11-B$12)*F$4:G$5 + B$11*J1110:K1111 + B$12*H1110:I1111</f>
        <v>5.1005944767775789E-5</v>
      </c>
      <c r="I1112" s="12">
        <v>5.7353449633106129E-5</v>
      </c>
      <c r="J1112" s="12">
        <f t="array" ref="J1112:K1113">MMULT(TRANSPOSE(D1110:E1110),D1110:E1110)</f>
        <v>4.2493195995167471E-5</v>
      </c>
      <c r="K1112" s="12">
        <v>1.7445180330710616E-5</v>
      </c>
      <c r="L1112" s="6">
        <f t="shared" ref="L1112" si="6011">SQRT(H1112)</f>
        <v>7.1418446334106005E-3</v>
      </c>
      <c r="M1112" s="6">
        <f>0</f>
        <v>0</v>
      </c>
      <c r="N1112" s="6">
        <f t="array" ref="N1112:O1113">MMULT(MMULT(MINVERSE(L1112:M1113),H1112:I1113),MINVERSE(L1112:M1113))</f>
        <v>0.99999999999999989</v>
      </c>
      <c r="O1112" s="6">
        <v>0.41642524797916602</v>
      </c>
      <c r="P1112" s="3">
        <f t="shared" ref="P1112" si="6012">SQRT(B$3 + B$4*J1110 + B$5*P1110^2)</f>
        <v>5.6669550296748151E-3</v>
      </c>
      <c r="Q1112" s="1">
        <f t="shared" ref="Q1112" si="6013">Q1110</f>
        <v>0</v>
      </c>
      <c r="R1112" s="12">
        <f t="array" ref="R1112:S1113">MMULT(MMULT(P1112:Q1113,N1112:O1113),P1112:Q1113)</f>
        <v>3.2114379308356681E-5</v>
      </c>
      <c r="S1112" s="12">
        <v>4.7571161561721388E-5</v>
      </c>
      <c r="T1112" s="4" cm="1">
        <f t="array" ref="T1112">-1/2*(IFERROR(2*LN(2*PI()) + LN(MDETERM(R1112:S1113)) + MMULT(MMULT(D1112:E1112,MINVERSE(R1112:S1113)),TRANSPOSE(D1112:E1112)),1000000000))</f>
        <v>6.9923860417343322</v>
      </c>
    </row>
    <row r="1113" spans="1:20" x14ac:dyDescent="0.25">
      <c r="A1113" s="9"/>
      <c r="B1113" s="10"/>
      <c r="C1113" s="10"/>
      <c r="D1113" s="10"/>
      <c r="E1113" s="10"/>
      <c r="F1113" s="5"/>
      <c r="G1113" s="5"/>
      <c r="H1113" s="12">
        <v>5.7353449633106129E-5</v>
      </c>
      <c r="I1113" s="12">
        <v>3.7189829443754418E-4</v>
      </c>
      <c r="J1113" s="12">
        <v>1.7445180330710616E-5</v>
      </c>
      <c r="K1113" s="12">
        <v>7.1619540409627685E-6</v>
      </c>
      <c r="L1113" s="6">
        <f>0</f>
        <v>0</v>
      </c>
      <c r="M1113" s="6">
        <f t="shared" ref="M1113" si="6014">SQRT(I1113)</f>
        <v>1.9284664747864926E-2</v>
      </c>
      <c r="N1113" s="6">
        <v>0.41642524797916597</v>
      </c>
      <c r="O1113" s="6">
        <v>1</v>
      </c>
      <c r="P1113" s="1">
        <f t="shared" ref="P1113" si="6015">P1111</f>
        <v>0</v>
      </c>
      <c r="Q1113" s="3">
        <f t="shared" ref="Q1113" si="6016">SQRT(C$3 + C$4*K1111 + C$5*Q1111^2)</f>
        <v>2.0158440751439962E-2</v>
      </c>
      <c r="R1113" s="12">
        <v>4.7571161561721381E-5</v>
      </c>
      <c r="S1113" s="12">
        <v>4.0636273352931532E-4</v>
      </c>
    </row>
    <row r="1114" spans="1:20" x14ac:dyDescent="0.25">
      <c r="A1114" s="13">
        <f t="shared" ref="A1114" si="6017">A1112+1</f>
        <v>550</v>
      </c>
      <c r="B1114" s="10" cm="1">
        <f t="array" ref="B1114">INDEX(DCC_results!B$17:B$1274,$A1114)</f>
        <v>2.2682067208701362E-4</v>
      </c>
      <c r="C1114" s="10" cm="1">
        <f t="array" ref="C1114">INDEX(DCC_results!C$17:C$1274,$A1114)</f>
        <v>9.5172927787114947E-3</v>
      </c>
      <c r="D1114" s="10">
        <f t="shared" ref="D1114" si="6018">B1114-B$2</f>
        <v>-5.193342649486947E-4</v>
      </c>
      <c r="E1114" s="10">
        <f t="shared" ref="E1114" si="6019">C1114-C$2</f>
        <v>7.9143188984196356E-3</v>
      </c>
      <c r="F1114" s="5">
        <f t="shared" ref="F1114" si="6020">D1114^2</f>
        <v>2.6970807874980104E-7</v>
      </c>
      <c r="G1114" s="5">
        <f t="shared" ref="G1114" si="6021">E1114^2</f>
        <v>6.2636443625882192E-5</v>
      </c>
      <c r="H1114" s="12">
        <f t="array" ref="H1114:I1115">(1-B$11-B$12)*F$4:G$5 + B$11*J1112:K1113 + B$12*H1112:I1113</f>
        <v>5.3653795547314002E-5</v>
      </c>
      <c r="I1114" s="12">
        <v>5.8585058942107301E-5</v>
      </c>
      <c r="J1114" s="12">
        <f t="array" ref="J1114:K1115">MMULT(TRANSPOSE(D1112:E1112),D1112:E1112)</f>
        <v>8.1885906522419264E-6</v>
      </c>
      <c r="K1114" s="12">
        <v>-2.2237258884839172E-5</v>
      </c>
      <c r="L1114" s="6">
        <f t="shared" ref="L1114" si="6022">SQRT(H1114)</f>
        <v>7.3248751216190714E-3</v>
      </c>
      <c r="M1114" s="6">
        <f>0</f>
        <v>0</v>
      </c>
      <c r="N1114" s="6">
        <f t="array" ref="N1114:O1115">MMULT(MMULT(MINVERSE(L1114:M1115),H1114:I1115),MINVERSE(L1114:M1115))</f>
        <v>1</v>
      </c>
      <c r="O1114" s="6">
        <v>0.45282669691183253</v>
      </c>
      <c r="P1114" s="3">
        <f t="shared" ref="P1114" si="6023">SQRT(B$3 + B$4*J1112 + B$5*P1112^2)</f>
        <v>6.101688930790764E-3</v>
      </c>
      <c r="Q1114" s="1">
        <f t="shared" ref="Q1114" si="6024">Q1112</f>
        <v>0</v>
      </c>
      <c r="R1114" s="12">
        <f t="array" ref="R1114:S1115">MMULT(MMULT(P1114:Q1115,N1114:O1115),P1114:Q1115)</f>
        <v>3.7230607808134539E-5</v>
      </c>
      <c r="S1114" s="12">
        <v>5.1652706071521196E-5</v>
      </c>
      <c r="T1114" s="4" cm="1">
        <f t="array" ref="T1114">-1/2*(IFERROR(2*LN(2*PI()) + LN(MDETERM(R1114:S1115)) + MMULT(MMULT(D1114:E1114,MINVERSE(R1114:S1115)),TRANSPOSE(D1114:E1114)),1000000000))</f>
        <v>7.217773327263326</v>
      </c>
    </row>
    <row r="1115" spans="1:20" x14ac:dyDescent="0.25">
      <c r="A1115" s="9"/>
      <c r="B1115" s="10"/>
      <c r="C1115" s="10"/>
      <c r="D1115" s="10"/>
      <c r="E1115" s="10"/>
      <c r="F1115" s="5"/>
      <c r="G1115" s="5"/>
      <c r="H1115" s="12">
        <v>5.8585058942107301E-5</v>
      </c>
      <c r="I1115" s="12">
        <v>3.1196742329481735E-4</v>
      </c>
      <c r="J1115" s="12">
        <v>-2.2237258884839172E-5</v>
      </c>
      <c r="K1115" s="12">
        <v>6.0388374961199499E-5</v>
      </c>
      <c r="L1115" s="6">
        <f>0</f>
        <v>0</v>
      </c>
      <c r="M1115" s="6">
        <f t="shared" ref="M1115" si="6025">SQRT(I1115)</f>
        <v>1.766259956220537E-2</v>
      </c>
      <c r="N1115" s="6">
        <v>0.45282669691183247</v>
      </c>
      <c r="O1115" s="6">
        <v>1.0000000000000002</v>
      </c>
      <c r="P1115" s="1">
        <f t="shared" ref="P1115" si="6026">P1113</f>
        <v>0</v>
      </c>
      <c r="Q1115" s="3">
        <f t="shared" ref="Q1115" si="6027">SQRT(C$3 + C$4*K1113 + C$5*Q1113^2)</f>
        <v>1.8694376825763099E-2</v>
      </c>
      <c r="R1115" s="12">
        <v>5.1652706071521196E-5</v>
      </c>
      <c r="S1115" s="12">
        <v>3.4947972490362848E-4</v>
      </c>
    </row>
    <row r="1116" spans="1:20" x14ac:dyDescent="0.25">
      <c r="A1116" s="13">
        <f t="shared" ref="A1116" si="6028">A1114+1</f>
        <v>551</v>
      </c>
      <c r="B1116" s="10" cm="1">
        <f t="array" ref="B1116">INDEX(DCC_results!B$17:B$1274,$A1116)</f>
        <v>6.9339054895611874E-4</v>
      </c>
      <c r="C1116" s="10" cm="1">
        <f t="array" ref="C1116">INDEX(DCC_results!C$17:C$1274,$A1116)</f>
        <v>3.8773815859500793E-3</v>
      </c>
      <c r="D1116" s="10">
        <f t="shared" ref="D1116" si="6029">B1116-B$2</f>
        <v>-5.276438807958958E-5</v>
      </c>
      <c r="E1116" s="10">
        <f t="shared" ref="E1116" si="6030">C1116-C$2</f>
        <v>2.2744077056582198E-3</v>
      </c>
      <c r="F1116" s="5">
        <f t="shared" ref="F1116" si="6031">D1116^2</f>
        <v>2.7840806494135351E-9</v>
      </c>
      <c r="G1116" s="5">
        <f t="shared" ref="G1116" si="6032">E1116^2</f>
        <v>5.172930411557487E-6</v>
      </c>
      <c r="H1116" s="12">
        <f t="array" ref="H1116:I1117">(1-B$11-B$12)*F$4:G$5 + B$11*J1114:K1115 + B$12*H1114:I1115</f>
        <v>5.280492871595038E-5</v>
      </c>
      <c r="I1116" s="12">
        <v>5.6362594042191888E-5</v>
      </c>
      <c r="J1116" s="12">
        <f t="array" ref="J1116:K1117">MMULT(TRANSPOSE(D1114:E1114),D1114:E1114)</f>
        <v>2.6970807874980104E-7</v>
      </c>
      <c r="K1116" s="12">
        <v>-4.1101769876803247E-6</v>
      </c>
      <c r="L1116" s="6">
        <f t="shared" ref="L1116" si="6033">SQRT(H1116)</f>
        <v>7.2666999880241639E-3</v>
      </c>
      <c r="M1116" s="6">
        <f>0</f>
        <v>0</v>
      </c>
      <c r="N1116" s="6">
        <f t="array" ref="N1116:O1117">MMULT(MMULT(MINVERSE(L1116:M1117),H1116:I1117),MINVERSE(L1116:M1117))</f>
        <v>0.99999999999999978</v>
      </c>
      <c r="O1116" s="6">
        <v>0.46732147268576391</v>
      </c>
      <c r="P1116" s="3">
        <f t="shared" ref="P1116" si="6034">SQRT(B$3 + B$4*J1114 + B$5*P1114^2)</f>
        <v>5.9702674130537228E-3</v>
      </c>
      <c r="Q1116" s="1">
        <f t="shared" ref="Q1116" si="6035">Q1114</f>
        <v>0</v>
      </c>
      <c r="R1116" s="12">
        <f t="array" ref="R1116:S1117">MMULT(MMULT(P1116:Q1117,N1116:O1117),P1116:Q1117)</f>
        <v>3.5644092983371179E-5</v>
      </c>
      <c r="S1116" s="12">
        <v>4.9093719735391768E-5</v>
      </c>
      <c r="T1116" s="4" cm="1">
        <f t="array" ref="T1116">-1/2*(IFERROR(2*LN(2*PI()) + LN(MDETERM(R1116:S1117)) + MMULT(MMULT(D1116:E1116,MINVERSE(R1116:S1117)),TRANSPOSE(D1116:E1116)),1000000000))</f>
        <v>7.4349431255967016</v>
      </c>
    </row>
    <row r="1117" spans="1:20" x14ac:dyDescent="0.25">
      <c r="A1117" s="9"/>
      <c r="B1117" s="10"/>
      <c r="C1117" s="10"/>
      <c r="D1117" s="10"/>
      <c r="E1117" s="10"/>
      <c r="F1117" s="5"/>
      <c r="G1117" s="5"/>
      <c r="H1117" s="12">
        <v>5.6362594042191888E-5</v>
      </c>
      <c r="I1117" s="12">
        <v>2.7547108015831857E-4</v>
      </c>
      <c r="J1117" s="12">
        <v>-4.1101769876803247E-6</v>
      </c>
      <c r="K1117" s="12">
        <v>6.2636443625882192E-5</v>
      </c>
      <c r="L1117" s="6">
        <f>0</f>
        <v>0</v>
      </c>
      <c r="M1117" s="6">
        <f t="shared" ref="M1117" si="6036">SQRT(I1117)</f>
        <v>1.6597321475416406E-2</v>
      </c>
      <c r="N1117" s="6">
        <v>0.46732147268576396</v>
      </c>
      <c r="O1117" s="6">
        <v>0.99999999999999978</v>
      </c>
      <c r="P1117" s="1">
        <f t="shared" ref="P1117" si="6037">P1115</f>
        <v>0</v>
      </c>
      <c r="Q1117" s="3">
        <f t="shared" ref="Q1117" si="6038">SQRT(C$3 + C$4*K1115 + C$5*Q1115^2)</f>
        <v>1.7596099876777051E-2</v>
      </c>
      <c r="R1117" s="12">
        <v>4.9093719735391768E-5</v>
      </c>
      <c r="S1117" s="12">
        <v>3.0962273087351325E-4</v>
      </c>
    </row>
    <row r="1118" spans="1:20" x14ac:dyDescent="0.25">
      <c r="A1118" s="13">
        <f t="shared" ref="A1118" si="6039">A1116+1</f>
        <v>552</v>
      </c>
      <c r="B1118" s="10" cm="1">
        <f t="array" ref="B1118">INDEX(DCC_results!B$17:B$1274,$A1118)</f>
        <v>5.7524611382027135E-3</v>
      </c>
      <c r="C1118" s="10" cm="1">
        <f t="array" ref="C1118">INDEX(DCC_results!C$17:C$1274,$A1118)</f>
        <v>2.8779765451665273E-3</v>
      </c>
      <c r="D1118" s="10">
        <f t="shared" ref="D1118" si="6040">B1118-B$2</f>
        <v>5.0063062011670052E-3</v>
      </c>
      <c r="E1118" s="10">
        <f t="shared" ref="E1118" si="6041">C1118-C$2</f>
        <v>1.2750026648746678E-3</v>
      </c>
      <c r="F1118" s="5">
        <f t="shared" ref="F1118" si="6042">D1118^2</f>
        <v>2.5063101779843211E-5</v>
      </c>
      <c r="G1118" s="5">
        <f t="shared" ref="G1118" si="6043">E1118^2</f>
        <v>1.6256317954375046E-6</v>
      </c>
      <c r="H1118" s="12">
        <f t="array" ref="H1118:I1119">(1-B$11-B$12)*F$4:G$5 + B$11*J1116:K1117 + B$12*H1116:I1117</f>
        <v>5.1619925569411907E-5</v>
      </c>
      <c r="I1118" s="12">
        <v>5.6253456009202334E-5</v>
      </c>
      <c r="J1118" s="12">
        <f t="array" ref="J1118:K1119">MMULT(TRANSPOSE(D1116:E1116),D1116:E1116)</f>
        <v>2.7840806494135351E-9</v>
      </c>
      <c r="K1118" s="12">
        <v>-1.2000773083255927E-7</v>
      </c>
      <c r="L1118" s="6">
        <f t="shared" ref="L1118" si="6044">SQRT(H1118)</f>
        <v>7.1847007988789556E-3</v>
      </c>
      <c r="M1118" s="6">
        <f>0</f>
        <v>0</v>
      </c>
      <c r="N1118" s="6">
        <f t="array" ref="N1118:O1119">MMULT(MMULT(MINVERSE(L1118:M1119),H1118:I1119),MINVERSE(L1118:M1119))</f>
        <v>1</v>
      </c>
      <c r="O1118" s="6">
        <v>0.49427774496839222</v>
      </c>
      <c r="P1118" s="3">
        <f t="shared" ref="P1118" si="6045">SQRT(B$3 + B$4*J1116 + B$5*P1116^2)</f>
        <v>5.765525765987909E-3</v>
      </c>
      <c r="Q1118" s="1">
        <f t="shared" ref="Q1118" si="6046">Q1116</f>
        <v>0</v>
      </c>
      <c r="R1118" s="12">
        <f t="array" ref="R1118:S1119">MMULT(MMULT(P1118:Q1119,N1118:O1119),P1118:Q1119)</f>
        <v>3.3241287358270468E-5</v>
      </c>
      <c r="S1118" s="12">
        <v>4.7545779626735064E-5</v>
      </c>
      <c r="T1118" s="4" cm="1">
        <f t="array" ref="T1118">-1/2*(IFERROR(2*LN(2*PI()) + LN(MDETERM(R1118:S1119)) + MMULT(MMULT(D1118:E1118,MINVERSE(R1118:S1119)),TRANSPOSE(D1118:E1118)),1000000000))</f>
        <v>7.092017964358746</v>
      </c>
    </row>
    <row r="1119" spans="1:20" x14ac:dyDescent="0.25">
      <c r="A1119" s="9"/>
      <c r="B1119" s="10"/>
      <c r="C1119" s="10"/>
      <c r="D1119" s="10"/>
      <c r="E1119" s="10"/>
      <c r="F1119" s="5"/>
      <c r="G1119" s="5"/>
      <c r="H1119" s="12">
        <v>5.6253456009202334E-5</v>
      </c>
      <c r="I1119" s="12">
        <v>2.5092211002573158E-4</v>
      </c>
      <c r="J1119" s="12">
        <v>-1.2000773083255927E-7</v>
      </c>
      <c r="K1119" s="12">
        <v>5.172930411557487E-6</v>
      </c>
      <c r="L1119" s="6">
        <f>0</f>
        <v>0</v>
      </c>
      <c r="M1119" s="6">
        <f t="shared" ref="M1119" si="6047">SQRT(I1119)</f>
        <v>1.5840521141229275E-2</v>
      </c>
      <c r="N1119" s="6">
        <v>0.49427774496839222</v>
      </c>
      <c r="O1119" s="6">
        <v>0.99999999999999978</v>
      </c>
      <c r="P1119" s="1">
        <f t="shared" ref="P1119" si="6048">P1117</f>
        <v>0</v>
      </c>
      <c r="Q1119" s="3">
        <f t="shared" ref="Q1119" si="6049">SQRT(C$3 + C$4*K1117 + C$5*Q1117^2)</f>
        <v>1.6684069839044323E-2</v>
      </c>
      <c r="R1119" s="12">
        <v>4.7545779626735064E-5</v>
      </c>
      <c r="S1119" s="12">
        <v>2.7835818639410841E-4</v>
      </c>
    </row>
    <row r="1120" spans="1:20" x14ac:dyDescent="0.25">
      <c r="A1120" s="13">
        <f t="shared" ref="A1120" si="6050">A1118+1</f>
        <v>553</v>
      </c>
      <c r="B1120" s="10" cm="1">
        <f t="array" ref="B1120">INDEX(DCC_results!B$17:B$1274,$A1120)</f>
        <v>3.5660587468098193E-3</v>
      </c>
      <c r="C1120" s="10" cm="1">
        <f t="array" ref="C1120">INDEX(DCC_results!C$17:C$1274,$A1120)</f>
        <v>-2.265549010723511E-3</v>
      </c>
      <c r="D1120" s="10">
        <f t="shared" ref="D1120" si="6051">B1120-B$2</f>
        <v>2.819903809774111E-3</v>
      </c>
      <c r="E1120" s="10">
        <f t="shared" ref="E1120" si="6052">C1120-C$2</f>
        <v>-3.8685228910153705E-3</v>
      </c>
      <c r="F1120" s="5">
        <f t="shared" ref="F1120" si="6053">D1120^2</f>
        <v>7.9518574963785458E-6</v>
      </c>
      <c r="G1120" s="5">
        <f t="shared" ref="G1120" si="6054">E1120^2</f>
        <v>1.496546935830992E-5</v>
      </c>
      <c r="H1120" s="12">
        <f t="array" ref="H1120:I1121">(1-B$11-B$12)*F$4:G$5 + B$11*J1118:K1119 + B$12*H1118:I1119</f>
        <v>5.0796658975951856E-5</v>
      </c>
      <c r="I1120" s="12">
        <v>5.648689033425094E-5</v>
      </c>
      <c r="J1120" s="12">
        <f t="array" ref="J1120:K1121">MMULT(TRANSPOSE(D1118:E1118),D1118:E1118)</f>
        <v>2.5063101779843211E-5</v>
      </c>
      <c r="K1120" s="12">
        <v>6.3830537476665065E-6</v>
      </c>
      <c r="L1120" s="6">
        <f t="shared" ref="L1120" si="6055">SQRT(H1120)</f>
        <v>7.1271774901395472E-3</v>
      </c>
      <c r="M1120" s="6">
        <f>0</f>
        <v>0</v>
      </c>
      <c r="N1120" s="6">
        <f t="array" ref="N1120:O1121">MMULT(MMULT(MINVERSE(L1120:M1121),H1120:I1121),MINVERSE(L1120:M1121))</f>
        <v>1.0000000000000002</v>
      </c>
      <c r="O1120" s="6">
        <v>0.52274779359688683</v>
      </c>
      <c r="P1120" s="3">
        <f t="shared" ref="P1120" si="6056">SQRT(B$3 + B$4*J1118 + B$5*P1118^2)</f>
        <v>5.6063783256989118E-3</v>
      </c>
      <c r="Q1120" s="1">
        <f t="shared" ref="Q1120" si="6057">Q1118</f>
        <v>0</v>
      </c>
      <c r="R1120" s="12">
        <f t="array" ref="R1120:S1121">MMULT(MMULT(P1120:Q1121,N1120:O1121),P1120:Q1121)</f>
        <v>3.1431477930866538E-5</v>
      </c>
      <c r="S1120" s="12">
        <v>4.6171076367250843E-5</v>
      </c>
      <c r="T1120" s="4" cm="1">
        <f t="array" ref="T1120">-1/2*(IFERROR(2*LN(2*PI()) + LN(MDETERM(R1120:S1121)) + MMULT(MMULT(D1120:E1120,MINVERSE(R1120:S1121)),TRANSPOSE(D1120:E1120)),1000000000))</f>
        <v>7.3518339240003794</v>
      </c>
    </row>
    <row r="1121" spans="1:20" x14ac:dyDescent="0.25">
      <c r="A1121" s="9"/>
      <c r="B1121" s="10"/>
      <c r="C1121" s="10"/>
      <c r="D1121" s="10"/>
      <c r="E1121" s="10"/>
      <c r="F1121" s="5"/>
      <c r="G1121" s="5"/>
      <c r="H1121" s="12">
        <v>5.648689033425094E-5</v>
      </c>
      <c r="I1121" s="12">
        <v>2.2986654517501688E-4</v>
      </c>
      <c r="J1121" s="12">
        <v>6.3830537476665065E-6</v>
      </c>
      <c r="K1121" s="12">
        <v>1.6256317954375046E-6</v>
      </c>
      <c r="L1121" s="6">
        <f>0</f>
        <v>0</v>
      </c>
      <c r="M1121" s="6">
        <f t="shared" ref="M1121" si="6058">SQRT(I1121)</f>
        <v>1.5161350374390035E-2</v>
      </c>
      <c r="N1121" s="6">
        <v>0.52274779359688672</v>
      </c>
      <c r="O1121" s="6">
        <v>1</v>
      </c>
      <c r="P1121" s="1">
        <f t="shared" ref="P1121" si="6059">P1119</f>
        <v>0</v>
      </c>
      <c r="Q1121" s="3">
        <f t="shared" ref="Q1121" si="6060">SQRT(C$3 + C$4*K1119 + C$5*Q1119^2)</f>
        <v>1.5754164995986978E-2</v>
      </c>
      <c r="R1121" s="12">
        <v>4.6171076367250836E-5</v>
      </c>
      <c r="S1121" s="12">
        <v>2.4819371472078138E-4</v>
      </c>
    </row>
    <row r="1122" spans="1:20" x14ac:dyDescent="0.25">
      <c r="A1122" s="13">
        <f t="shared" ref="A1122" si="6061">A1120+1</f>
        <v>554</v>
      </c>
      <c r="B1122" s="10" cm="1">
        <f t="array" ref="B1122">INDEX(DCC_results!B$17:B$1274,$A1122)</f>
        <v>5.2458874832692626E-3</v>
      </c>
      <c r="C1122" s="10" cm="1">
        <f t="array" ref="C1122">INDEX(DCC_results!C$17:C$1274,$A1122)</f>
        <v>8.8555558236622645E-3</v>
      </c>
      <c r="D1122" s="10">
        <f t="shared" ref="D1122" si="6062">B1122-B$2</f>
        <v>4.4997325462335543E-3</v>
      </c>
      <c r="E1122" s="10">
        <f t="shared" ref="E1122" si="6063">C1122-C$2</f>
        <v>7.2525819433704054E-3</v>
      </c>
      <c r="F1122" s="5">
        <f t="shared" ref="F1122" si="6064">D1122^2</f>
        <v>2.0247592987633505E-5</v>
      </c>
      <c r="G1122" s="5">
        <f t="shared" ref="G1122" si="6065">E1122^2</f>
        <v>5.2599944845302443E-5</v>
      </c>
      <c r="H1122" s="12">
        <f t="array" ref="H1122:I1123">(1-B$11-B$12)*F$4:G$5 + B$11*J1120:K1121 + B$12*H1120:I1121</f>
        <v>5.216938690379578E-5</v>
      </c>
      <c r="I1122" s="12">
        <v>5.7145946874480247E-5</v>
      </c>
      <c r="J1122" s="12">
        <f t="array" ref="J1122:K1123">MMULT(TRANSPOSE(D1120:E1120),D1120:E1120)</f>
        <v>7.9518574963785458E-6</v>
      </c>
      <c r="K1122" s="12">
        <v>-1.09088624385726E-5</v>
      </c>
      <c r="L1122" s="6">
        <f t="shared" ref="L1122" si="6066">SQRT(H1122)</f>
        <v>7.22283787051847E-3</v>
      </c>
      <c r="M1122" s="6">
        <f>0</f>
        <v>0</v>
      </c>
      <c r="N1122" s="6">
        <f t="array" ref="N1122:O1123">MMULT(MMULT(MINVERSE(L1122:M1123),H1122:I1123),MINVERSE(L1122:M1123))</f>
        <v>0.99999999999999967</v>
      </c>
      <c r="O1122" s="6">
        <v>0.53916880357503705</v>
      </c>
      <c r="P1122" s="3">
        <f t="shared" ref="P1122" si="6067">SQRT(B$3 + B$4*J1120 + B$5*P1120^2)</f>
        <v>5.8317258164592772E-3</v>
      </c>
      <c r="Q1122" s="1">
        <f t="shared" ref="Q1122" si="6068">Q1120</f>
        <v>0</v>
      </c>
      <c r="R1122" s="12">
        <f t="array" ref="R1122:S1123">MMULT(MMULT(P1122:Q1123,N1122:O1123),P1122:Q1123)</f>
        <v>3.4009025998357614E-5</v>
      </c>
      <c r="S1122" s="12">
        <v>4.7062740674784707E-5</v>
      </c>
      <c r="T1122" s="4" cm="1">
        <f t="array" ref="T1122">-1/2*(IFERROR(2*LN(2*PI()) + LN(MDETERM(R1122:S1123)) + MMULT(MMULT(D1122:E1122,MINVERSE(R1122:S1123)),TRANSPOSE(D1122:E1122)),1000000000))</f>
        <v>7.3791756495172782</v>
      </c>
    </row>
    <row r="1123" spans="1:20" x14ac:dyDescent="0.25">
      <c r="A1123" s="9"/>
      <c r="B1123" s="10"/>
      <c r="C1123" s="10"/>
      <c r="D1123" s="10"/>
      <c r="E1123" s="10"/>
      <c r="F1123" s="5"/>
      <c r="G1123" s="5"/>
      <c r="H1123" s="12">
        <v>5.7145946874480247E-5</v>
      </c>
      <c r="I1123" s="12">
        <v>2.153305360549979E-4</v>
      </c>
      <c r="J1123" s="12">
        <v>-1.09088624385726E-5</v>
      </c>
      <c r="K1123" s="12">
        <v>1.496546935830992E-5</v>
      </c>
      <c r="L1123" s="6">
        <f>0</f>
        <v>0</v>
      </c>
      <c r="M1123" s="6">
        <f t="shared" ref="M1123" si="6069">SQRT(I1123)</f>
        <v>1.4674145155851427E-2</v>
      </c>
      <c r="N1123" s="6">
        <v>0.53916880357503705</v>
      </c>
      <c r="O1123" s="6">
        <v>1</v>
      </c>
      <c r="P1123" s="1">
        <f t="shared" ref="P1123" si="6070">P1121</f>
        <v>0</v>
      </c>
      <c r="Q1123" s="3">
        <f t="shared" ref="Q1123" si="6071">SQRT(C$3 + C$4*K1121 + C$5*Q1121^2)</f>
        <v>1.4967710049918292E-2</v>
      </c>
      <c r="R1123" s="12">
        <v>4.7062740674784713E-5</v>
      </c>
      <c r="S1123" s="12">
        <v>2.2403234413842504E-4</v>
      </c>
    </row>
    <row r="1124" spans="1:20" x14ac:dyDescent="0.25">
      <c r="A1124" s="13">
        <f t="shared" ref="A1124" si="6072">A1122+1</f>
        <v>555</v>
      </c>
      <c r="B1124" s="10" cm="1">
        <f t="array" ref="B1124">INDEX(DCC_results!B$17:B$1274,$A1124)</f>
        <v>4.0073016213895141E-3</v>
      </c>
      <c r="C1124" s="10" cm="1">
        <f t="array" ref="C1124">INDEX(DCC_results!C$17:C$1274,$A1124)</f>
        <v>1.2979309054200971E-2</v>
      </c>
      <c r="D1124" s="10">
        <f t="shared" ref="D1124" si="6073">B1124-B$2</f>
        <v>3.2611466843538058E-3</v>
      </c>
      <c r="E1124" s="10">
        <f t="shared" ref="E1124" si="6074">C1124-C$2</f>
        <v>1.1376335173909112E-2</v>
      </c>
      <c r="F1124" s="5">
        <f t="shared" ref="F1124" si="6075">D1124^2</f>
        <v>1.063507769687182E-5</v>
      </c>
      <c r="G1124" s="5">
        <f t="shared" ref="G1124" si="6076">E1124^2</f>
        <v>1.2942100198912168E-4</v>
      </c>
      <c r="H1124" s="12">
        <f t="array" ref="H1124:I1125">(1-B$11-B$12)*F$4:G$5 + B$11*J1122:K1123 + B$12*H1122:I1123</f>
        <v>5.1781174410554898E-5</v>
      </c>
      <c r="I1124" s="12">
        <v>5.6260385676882039E-5</v>
      </c>
      <c r="J1124" s="12">
        <f t="array" ref="J1124:K1125">MMULT(TRANSPOSE(D1122:E1122),D1122:E1122)</f>
        <v>2.0247592987633505E-5</v>
      </c>
      <c r="K1124" s="12">
        <v>3.2634679014809616E-5</v>
      </c>
      <c r="L1124" s="6">
        <f t="shared" ref="L1124" si="6077">SQRT(H1124)</f>
        <v>7.195913730066175E-3</v>
      </c>
      <c r="M1124" s="6">
        <f>0</f>
        <v>0</v>
      </c>
      <c r="N1124" s="6">
        <f t="array" ref="N1124:O1125">MMULT(MMULT(MINVERSE(L1124:M1125),H1124:I1125),MINVERSE(L1124:M1125))</f>
        <v>1.0000000000000004</v>
      </c>
      <c r="O1124" s="6">
        <v>0.5440571551389668</v>
      </c>
      <c r="P1124" s="3">
        <f t="shared" ref="P1124" si="6078">SQRT(B$3 + B$4*J1122 + B$5*P1122^2)</f>
        <v>5.7651083679113061E-3</v>
      </c>
      <c r="Q1124" s="1">
        <f t="shared" ref="Q1124" si="6079">Q1122</f>
        <v>0</v>
      </c>
      <c r="R1124" s="12">
        <f t="array" ref="R1124:S1125">MMULT(MMULT(P1124:Q1125,N1124:O1125),P1124:Q1125)</f>
        <v>3.3236474493760979E-5</v>
      </c>
      <c r="S1124" s="12">
        <v>4.504200087512224E-5</v>
      </c>
      <c r="T1124" s="4" cm="1">
        <f t="array" ref="T1124">-1/2*(IFERROR(2*LN(2*PI()) + LN(MDETERM(R1124:S1125)) + MMULT(MMULT(D1124:E1124,MINVERSE(R1124:S1125)),TRANSPOSE(D1124:E1124)),1000000000))</f>
        <v>7.4101513358735067</v>
      </c>
    </row>
    <row r="1125" spans="1:20" x14ac:dyDescent="0.25">
      <c r="A1125" s="9"/>
      <c r="B1125" s="10"/>
      <c r="C1125" s="10"/>
      <c r="D1125" s="10"/>
      <c r="E1125" s="10"/>
      <c r="F1125" s="5"/>
      <c r="G1125" s="5"/>
      <c r="H1125" s="12">
        <v>5.6260385676882039E-5</v>
      </c>
      <c r="I1125" s="12">
        <v>2.0651160468748876E-4</v>
      </c>
      <c r="J1125" s="12">
        <v>3.2634679014809616E-5</v>
      </c>
      <c r="K1125" s="12">
        <v>5.2599944845302443E-5</v>
      </c>
      <c r="L1125" s="6">
        <f>0</f>
        <v>0</v>
      </c>
      <c r="M1125" s="6">
        <f t="shared" ref="M1125" si="6080">SQRT(I1125)</f>
        <v>1.4370511636246246E-2</v>
      </c>
      <c r="N1125" s="6">
        <v>0.54405715513896691</v>
      </c>
      <c r="O1125" s="6">
        <v>1</v>
      </c>
      <c r="P1125" s="1">
        <f t="shared" ref="P1125" si="6081">P1123</f>
        <v>0</v>
      </c>
      <c r="Q1125" s="3">
        <f t="shared" ref="Q1125" si="6082">SQRT(C$3 + C$4*K1123 + C$5*Q1123^2)</f>
        <v>1.4360371434514577E-2</v>
      </c>
      <c r="R1125" s="12">
        <v>4.5042000875122254E-5</v>
      </c>
      <c r="S1125" s="12">
        <v>2.0622026773722227E-4</v>
      </c>
    </row>
    <row r="1126" spans="1:20" x14ac:dyDescent="0.25">
      <c r="A1126" s="13">
        <f t="shared" ref="A1126" si="6083">A1124+1</f>
        <v>556</v>
      </c>
      <c r="B1126" s="10" cm="1">
        <f t="array" ref="B1126">INDEX(DCC_results!B$17:B$1274,$A1126)</f>
        <v>4.9923425080640182E-3</v>
      </c>
      <c r="C1126" s="10" cm="1">
        <f t="array" ref="C1126">INDEX(DCC_results!C$17:C$1274,$A1126)</f>
        <v>3.6290326283801022E-3</v>
      </c>
      <c r="D1126" s="10">
        <f t="shared" ref="D1126" si="6084">B1126-B$2</f>
        <v>4.2461875710283099E-3</v>
      </c>
      <c r="E1126" s="10">
        <f t="shared" ref="E1126" si="6085">C1126-C$2</f>
        <v>2.0260587480882427E-3</v>
      </c>
      <c r="F1126" s="5">
        <f t="shared" ref="F1126" si="6086">D1126^2</f>
        <v>1.8030108888355298E-5</v>
      </c>
      <c r="G1126" s="5">
        <f t="shared" ref="G1126" si="6087">E1126^2</f>
        <v>4.1049140507048968E-6</v>
      </c>
      <c r="H1126" s="12">
        <f t="array" ref="H1126:I1127">(1-B$11-B$12)*F$4:G$5 + B$11*J1124:K1125 + B$12*H1124:I1125</f>
        <v>5.2465345670644296E-5</v>
      </c>
      <c r="I1126" s="12">
        <v>5.9014679921174349E-5</v>
      </c>
      <c r="J1126" s="12">
        <f t="array" ref="J1126:K1127">MMULT(TRANSPOSE(D1124:E1124),D1124:E1124)</f>
        <v>1.063507769687182E-5</v>
      </c>
      <c r="K1126" s="12">
        <v>3.7099897732491276E-5</v>
      </c>
      <c r="L1126" s="6">
        <f t="shared" ref="L1126" si="6088">SQRT(H1126)</f>
        <v>7.2432966024210477E-3</v>
      </c>
      <c r="M1126" s="6">
        <f>0</f>
        <v>0</v>
      </c>
      <c r="N1126" s="6">
        <f t="array" ref="N1126:O1127">MMULT(MMULT(MINVERSE(L1126:M1127),H1126:I1127),MINVERSE(L1126:M1127))</f>
        <v>1.0000000000000002</v>
      </c>
      <c r="O1126" s="6">
        <v>0.5712274483222326</v>
      </c>
      <c r="P1126" s="3">
        <f t="shared" ref="P1126" si="6089">SQRT(B$3 + B$4*J1124 + B$5*P1124^2)</f>
        <v>5.8809926709263377E-3</v>
      </c>
      <c r="Q1126" s="1">
        <f t="shared" ref="Q1126" si="6090">Q1124</f>
        <v>0</v>
      </c>
      <c r="R1126" s="12">
        <f t="array" ref="R1126:S1127">MMULT(MMULT(P1126:Q1127,N1126:O1127),P1126:Q1127)</f>
        <v>3.4586074795489312E-5</v>
      </c>
      <c r="S1126" s="12">
        <v>4.6999733111029282E-5</v>
      </c>
      <c r="T1126" s="4" cm="1">
        <f t="array" ref="T1126">-1/2*(IFERROR(2*LN(2*PI()) + LN(MDETERM(R1126:S1127)) + MMULT(MMULT(D1126:E1126,MINVERSE(R1126:S1127)),TRANSPOSE(D1126:E1126)),1000000000))</f>
        <v>7.4511988713811874</v>
      </c>
    </row>
    <row r="1127" spans="1:20" x14ac:dyDescent="0.25">
      <c r="A1127" s="9"/>
      <c r="B1127" s="10"/>
      <c r="C1127" s="10"/>
      <c r="D1127" s="10"/>
      <c r="E1127" s="10"/>
      <c r="F1127" s="5"/>
      <c r="G1127" s="5"/>
      <c r="H1127" s="12">
        <v>5.9014679921174349E-5</v>
      </c>
      <c r="I1127" s="12">
        <v>2.0343676344088016E-4</v>
      </c>
      <c r="J1127" s="12">
        <v>3.7099897732491276E-5</v>
      </c>
      <c r="K1127" s="12">
        <v>1.2942100198912168E-4</v>
      </c>
      <c r="L1127" s="6">
        <f>0</f>
        <v>0</v>
      </c>
      <c r="M1127" s="6">
        <f t="shared" ref="M1127" si="6091">SQRT(I1127)</f>
        <v>1.4263126005223404E-2</v>
      </c>
      <c r="N1127" s="6">
        <v>0.57122744832223249</v>
      </c>
      <c r="O1127" s="6">
        <v>1.0000000000000002</v>
      </c>
      <c r="P1127" s="1">
        <f t="shared" ref="P1127" si="6092">P1125</f>
        <v>0</v>
      </c>
      <c r="Q1127" s="3">
        <f t="shared" ref="Q1127" si="6093">SQRT(C$3 + C$4*K1125 + C$5*Q1125^2)</f>
        <v>1.3990578926653336E-2</v>
      </c>
      <c r="R1127" s="12">
        <v>4.6999733111029282E-5</v>
      </c>
      <c r="S1127" s="12">
        <v>1.9573629870291644E-4</v>
      </c>
    </row>
    <row r="1128" spans="1:20" x14ac:dyDescent="0.25">
      <c r="A1128" s="13">
        <f t="shared" ref="A1128" si="6094">A1126+1</f>
        <v>557</v>
      </c>
      <c r="B1128" s="10" cm="1">
        <f t="array" ref="B1128">INDEX(DCC_results!B$17:B$1274,$A1128)</f>
        <v>-8.641055656061214E-4</v>
      </c>
      <c r="C1128" s="10" cm="1">
        <f t="array" ref="C1128">INDEX(DCC_results!C$17:C$1274,$A1128)</f>
        <v>-1.180636150265979E-3</v>
      </c>
      <c r="D1128" s="10">
        <f t="shared" ref="D1128" si="6095">B1128-B$2</f>
        <v>-1.6102605026418297E-3</v>
      </c>
      <c r="E1128" s="10">
        <f t="shared" ref="E1128" si="6096">C1128-C$2</f>
        <v>-2.7836100305578385E-3</v>
      </c>
      <c r="F1128" s="5">
        <f t="shared" ref="F1128" si="6097">D1128^2</f>
        <v>2.5929388863683179E-6</v>
      </c>
      <c r="G1128" s="5">
        <f t="shared" ref="G1128" si="6098">E1128^2</f>
        <v>7.7484848022222108E-6</v>
      </c>
      <c r="H1128" s="12">
        <f t="array" ref="H1128:I1129">(1-B$11-B$12)*F$4:G$5 + B$11*J1126:K1127 + B$12*H1126:I1127</f>
        <v>5.218834157165238E-5</v>
      </c>
      <c r="I1128" s="12">
        <v>6.1224358398594909E-5</v>
      </c>
      <c r="J1128" s="12">
        <f t="array" ref="J1128:K1129">MMULT(TRANSPOSE(D1126:E1126),D1126:E1126)</f>
        <v>1.8030108888355298E-5</v>
      </c>
      <c r="K1128" s="12">
        <v>8.6030254743054743E-6</v>
      </c>
      <c r="L1128" s="6">
        <f t="shared" ref="L1128" si="6099">SQRT(H1128)</f>
        <v>7.2241498857410465E-3</v>
      </c>
      <c r="M1128" s="6">
        <f>0</f>
        <v>0</v>
      </c>
      <c r="N1128" s="6">
        <f t="array" ref="N1128:O1129">MMULT(MMULT(MINVERSE(L1128:M1129),H1128:I1129),MINVERSE(L1128:M1129))</f>
        <v>0.99999999999999989</v>
      </c>
      <c r="O1128" s="6">
        <v>0.58866438998073345</v>
      </c>
      <c r="P1128" s="3">
        <f t="shared" ref="P1128" si="6100">SQRT(B$3 + B$4*J1126 + B$5*P1126^2)</f>
        <v>5.837781006020607E-3</v>
      </c>
      <c r="Q1128" s="1">
        <f t="shared" ref="Q1128" si="6101">Q1126</f>
        <v>0</v>
      </c>
      <c r="R1128" s="12">
        <f t="array" ref="R1128:S1129">MMULT(MMULT(P1128:Q1129,N1128:O1129),P1128:Q1129)</f>
        <v>3.4079687074254963E-5</v>
      </c>
      <c r="S1128" s="12">
        <v>4.7959913146609826E-5</v>
      </c>
      <c r="T1128" s="4" cm="1">
        <f t="array" ref="T1128">-1/2*(IFERROR(2*LN(2*PI()) + LN(MDETERM(R1128:S1129)) + MMULT(MMULT(D1128:E1128,MINVERSE(R1128:S1129)),TRANSPOSE(D1128:E1128)),1000000000))</f>
        <v>7.7510006166655945</v>
      </c>
    </row>
    <row r="1129" spans="1:20" x14ac:dyDescent="0.25">
      <c r="A1129" s="9"/>
      <c r="B1129" s="10"/>
      <c r="C1129" s="10"/>
      <c r="D1129" s="10"/>
      <c r="E1129" s="10"/>
      <c r="F1129" s="5"/>
      <c r="G1129" s="5"/>
      <c r="H1129" s="12">
        <v>6.1224358398594909E-5</v>
      </c>
      <c r="I1129" s="12">
        <v>2.0727143747130061E-4</v>
      </c>
      <c r="J1129" s="12">
        <v>8.6030254743054743E-6</v>
      </c>
      <c r="K1129" s="12">
        <v>4.1049140507048968E-6</v>
      </c>
      <c r="L1129" s="6">
        <f>0</f>
        <v>0</v>
      </c>
      <c r="M1129" s="6">
        <f t="shared" ref="M1129" si="6102">SQRT(I1129)</f>
        <v>1.4396924583788741E-2</v>
      </c>
      <c r="N1129" s="6">
        <v>0.58866438998073345</v>
      </c>
      <c r="O1129" s="6">
        <v>1</v>
      </c>
      <c r="P1129" s="1">
        <f t="shared" ref="P1129" si="6103">P1127</f>
        <v>0</v>
      </c>
      <c r="Q1129" s="3">
        <f t="shared" ref="Q1129" si="6104">SQRT(C$3 + C$4*K1127 + C$5*Q1127^2)</f>
        <v>1.3956059871219872E-2</v>
      </c>
      <c r="R1129" s="12">
        <v>4.7959913146609826E-5</v>
      </c>
      <c r="S1129" s="12">
        <v>1.9477160712907363E-4</v>
      </c>
    </row>
    <row r="1130" spans="1:20" x14ac:dyDescent="0.25">
      <c r="A1130" s="13">
        <f t="shared" ref="A1130" si="6105">A1128+1</f>
        <v>558</v>
      </c>
      <c r="B1130" s="10" cm="1">
        <f t="array" ref="B1130">INDEX(DCC_results!B$17:B$1274,$A1130)</f>
        <v>1.6785814708464297E-3</v>
      </c>
      <c r="C1130" s="10" cm="1">
        <f t="array" ref="C1130">INDEX(DCC_results!C$17:C$1274,$A1130)</f>
        <v>2.7335942233559507E-3</v>
      </c>
      <c r="D1130" s="10">
        <f t="shared" ref="D1130" si="6106">B1130-B$2</f>
        <v>9.3242653381072141E-4</v>
      </c>
      <c r="E1130" s="10">
        <f t="shared" ref="E1130" si="6107">C1130-C$2</f>
        <v>1.1306203430640912E-3</v>
      </c>
      <c r="F1130" s="5">
        <f t="shared" ref="F1130" si="6108">D1130^2</f>
        <v>8.6941924095427643E-7</v>
      </c>
      <c r="G1130" s="5">
        <f t="shared" ref="G1130" si="6109">E1130^2</f>
        <v>1.2783023601503632E-6</v>
      </c>
      <c r="H1130" s="12">
        <f t="array" ref="H1130:I1131">(1-B$11-B$12)*F$4:G$5 + B$11*J1128:K1129 + B$12*H1128:I1129</f>
        <v>5.2570342371956821E-5</v>
      </c>
      <c r="I1130" s="12">
        <v>6.0526049493212456E-5</v>
      </c>
      <c r="J1130" s="12">
        <f t="array" ref="J1130:K1131">MMULT(TRANSPOSE(D1128:E1128),D1128:E1128)</f>
        <v>2.5929388863683179E-6</v>
      </c>
      <c r="K1130" s="12">
        <v>4.4823372869649037E-6</v>
      </c>
      <c r="L1130" s="6">
        <f t="shared" ref="L1130" si="6110">SQRT(H1130)</f>
        <v>7.2505408330659597E-3</v>
      </c>
      <c r="M1130" s="6">
        <f>0</f>
        <v>0</v>
      </c>
      <c r="N1130" s="6">
        <f t="array" ref="N1130:O1131">MMULT(MMULT(MINVERSE(L1130:M1131),H1130:I1131),MINVERSE(L1130:M1131))</f>
        <v>1.0000000000000002</v>
      </c>
      <c r="O1130" s="6">
        <v>0.58996012111255103</v>
      </c>
      <c r="P1130" s="3">
        <f t="shared" ref="P1130" si="6111">SQRT(B$3 + B$4*J1128 + B$5*P1128^2)</f>
        <v>5.9042911409530581E-3</v>
      </c>
      <c r="Q1130" s="1">
        <f t="shared" ref="Q1130" si="6112">Q1128</f>
        <v>0</v>
      </c>
      <c r="R1130" s="12">
        <f t="array" ref="R1130:S1131">MMULT(MMULT(P1130:Q1131,N1130:O1131),P1130:Q1131)</f>
        <v>3.4860653877136777E-5</v>
      </c>
      <c r="S1130" s="12">
        <v>4.7002077724032459E-5</v>
      </c>
      <c r="T1130" s="4" cm="1">
        <f t="array" ref="T1130">-1/2*(IFERROR(2*LN(2*PI()) + LN(MDETERM(R1130:S1131)) + MMULT(MMULT(D1130:E1130,MINVERSE(R1130:S1131)),TRANSPOSE(D1130:E1130)),1000000000))</f>
        <v>7.8010999249172981</v>
      </c>
    </row>
    <row r="1131" spans="1:20" x14ac:dyDescent="0.25">
      <c r="A1131" s="9"/>
      <c r="B1131" s="10"/>
      <c r="C1131" s="10"/>
      <c r="D1131" s="10"/>
      <c r="E1131" s="10"/>
      <c r="F1131" s="5"/>
      <c r="G1131" s="5"/>
      <c r="H1131" s="12">
        <v>6.0526049493212456E-5</v>
      </c>
      <c r="I1131" s="12">
        <v>2.002158889093259E-4</v>
      </c>
      <c r="J1131" s="12">
        <v>4.4823372869649037E-6</v>
      </c>
      <c r="K1131" s="12">
        <v>7.7484848022222108E-6</v>
      </c>
      <c r="L1131" s="6">
        <f>0</f>
        <v>0</v>
      </c>
      <c r="M1131" s="6">
        <f t="shared" ref="M1131" si="6113">SQRT(I1131)</f>
        <v>1.4149766390627299E-2</v>
      </c>
      <c r="N1131" s="6">
        <v>0.58996012111255103</v>
      </c>
      <c r="O1131" s="6">
        <v>1</v>
      </c>
      <c r="P1131" s="1">
        <f t="shared" ref="P1131" si="6114">P1129</f>
        <v>0</v>
      </c>
      <c r="Q1131" s="3">
        <f t="shared" ref="Q1131" si="6115">SQRT(C$3 + C$4*K1129 + C$5*Q1129^2)</f>
        <v>1.3493562835878629E-2</v>
      </c>
      <c r="R1131" s="12">
        <v>4.7002077724032459E-5</v>
      </c>
      <c r="S1131" s="12">
        <v>1.8207623800580491E-4</v>
      </c>
    </row>
    <row r="1132" spans="1:20" x14ac:dyDescent="0.25">
      <c r="A1132" s="13">
        <f t="shared" ref="A1132" si="6116">A1130+1</f>
        <v>559</v>
      </c>
      <c r="B1132" s="10" cm="1">
        <f t="array" ref="B1132">INDEX(DCC_results!B$17:B$1274,$A1132)</f>
        <v>6.0480783953453798E-3</v>
      </c>
      <c r="C1132" s="10" cm="1">
        <f t="array" ref="C1132">INDEX(DCC_results!C$17:C$1274,$A1132)</f>
        <v>7.2207191276156824E-3</v>
      </c>
      <c r="D1132" s="10">
        <f t="shared" ref="D1132" si="6117">B1132-B$2</f>
        <v>5.3019234583096715E-3</v>
      </c>
      <c r="E1132" s="10">
        <f t="shared" ref="E1132" si="6118">C1132-C$2</f>
        <v>5.6177452473238233E-3</v>
      </c>
      <c r="F1132" s="5">
        <f t="shared" ref="F1132" si="6119">D1132^2</f>
        <v>2.8110392357774387E-5</v>
      </c>
      <c r="G1132" s="5">
        <f t="shared" ref="G1132" si="6120">E1132^2</f>
        <v>3.1559061663829405E-5</v>
      </c>
      <c r="H1132" s="12">
        <f t="array" ref="H1132:I1133">(1-B$11-B$12)*F$4:G$5 + B$11*J1130:K1131 + B$12*H1130:I1131</f>
        <v>5.163997850106358E-5</v>
      </c>
      <c r="I1132" s="12">
        <v>5.973560743545023E-5</v>
      </c>
      <c r="J1132" s="12">
        <f t="array" ref="J1132:K1133">MMULT(TRANSPOSE(D1130:E1130),D1130:E1130)</f>
        <v>8.6941924095427643E-7</v>
      </c>
      <c r="K1132" s="12">
        <v>1.0542204075391392E-6</v>
      </c>
      <c r="L1132" s="6">
        <f t="shared" ref="L1132" si="6121">SQRT(H1132)</f>
        <v>7.1860961934184812E-3</v>
      </c>
      <c r="M1132" s="6">
        <f>0</f>
        <v>0</v>
      </c>
      <c r="N1132" s="6">
        <f t="array" ref="N1132:O1133">MMULT(MMULT(MINVERSE(L1132:M1133),H1132:I1133),MINVERSE(L1132:M1133))</f>
        <v>0.99999999999999978</v>
      </c>
      <c r="O1132" s="6">
        <v>0.59419055008062716</v>
      </c>
      <c r="P1132" s="3">
        <f t="shared" ref="P1132" si="6122">SQRT(B$3 + B$4*J1130 + B$5*P1130^2)</f>
        <v>5.7469287826140969E-3</v>
      </c>
      <c r="Q1132" s="1">
        <f t="shared" ref="Q1132" si="6123">Q1130</f>
        <v>0</v>
      </c>
      <c r="R1132" s="12">
        <f t="array" ref="R1132:S1133">MMULT(MMULT(P1132:Q1133,N1132:O1133),P1132:Q1133)</f>
        <v>3.302719043243834E-5</v>
      </c>
      <c r="S1132" s="12">
        <v>4.483589337411078E-5</v>
      </c>
      <c r="T1132" s="4" cm="1">
        <f t="array" ref="T1132">-1/2*(IFERROR(2*LN(2*PI()) + LN(MDETERM(R1132:S1133)) + MMULT(MMULT(D1132:E1132,MINVERSE(R1132:S1133)),TRANSPOSE(D1132:E1132)),1000000000))</f>
        <v>7.4350680390093018</v>
      </c>
    </row>
    <row r="1133" spans="1:20" x14ac:dyDescent="0.25">
      <c r="A1133" s="9"/>
      <c r="B1133" s="10"/>
      <c r="C1133" s="10"/>
      <c r="D1133" s="10"/>
      <c r="E1133" s="10"/>
      <c r="F1133" s="5"/>
      <c r="G1133" s="5"/>
      <c r="H1133" s="12">
        <v>5.973560743545023E-5</v>
      </c>
      <c r="I1133" s="12">
        <v>1.9571721832834822E-4</v>
      </c>
      <c r="J1133" s="12">
        <v>1.0542204075391392E-6</v>
      </c>
      <c r="K1133" s="12">
        <v>1.2783023601503632E-6</v>
      </c>
      <c r="L1133" s="6">
        <f>0</f>
        <v>0</v>
      </c>
      <c r="M1133" s="6">
        <f t="shared" ref="M1133" si="6124">SQRT(I1133)</f>
        <v>1.398989700921162E-2</v>
      </c>
      <c r="N1133" s="6">
        <v>0.59419055008062716</v>
      </c>
      <c r="O1133" s="6">
        <v>1</v>
      </c>
      <c r="P1133" s="1">
        <f t="shared" ref="P1133" si="6125">P1131</f>
        <v>0</v>
      </c>
      <c r="Q1133" s="3">
        <f t="shared" ref="Q1133" si="6126">SQRT(C$3 + C$4*K1131 + C$5*Q1131^2)</f>
        <v>1.3129986266547326E-2</v>
      </c>
      <c r="R1133" s="12">
        <v>4.4835893374110773E-5</v>
      </c>
      <c r="S1133" s="12">
        <v>1.7239653935972139E-4</v>
      </c>
    </row>
    <row r="1134" spans="1:20" x14ac:dyDescent="0.25">
      <c r="A1134" s="13">
        <f t="shared" ref="A1134" si="6127">A1132+1</f>
        <v>560</v>
      </c>
      <c r="B1134" s="10" cm="1">
        <f t="array" ref="B1134">INDEX(DCC_results!B$17:B$1274,$A1134)</f>
        <v>-1.0822785345272479E-3</v>
      </c>
      <c r="C1134" s="10" cm="1">
        <f t="array" ref="C1134">INDEX(DCC_results!C$17:C$1274,$A1134)</f>
        <v>2.9992978200235054E-3</v>
      </c>
      <c r="D1134" s="10">
        <f t="shared" ref="D1134" si="6128">B1134-B$2</f>
        <v>-1.8284334715629562E-3</v>
      </c>
      <c r="E1134" s="10">
        <f t="shared" ref="E1134" si="6129">C1134-C$2</f>
        <v>1.3963239397316459E-3</v>
      </c>
      <c r="F1134" s="5">
        <f t="shared" ref="F1134" si="6130">D1134^2</f>
        <v>3.3431689599317635E-6</v>
      </c>
      <c r="G1134" s="5">
        <f t="shared" ref="G1134" si="6131">E1134^2</f>
        <v>1.9497205446677052E-6</v>
      </c>
      <c r="H1134" s="12">
        <f t="array" ref="H1134:I1135">(1-B$11-B$12)*F$4:G$5 + B$11*J1132:K1133 + B$12*H1132:I1133</f>
        <v>5.0876999525370781E-5</v>
      </c>
      <c r="I1134" s="12">
        <v>5.8936104411875934E-5</v>
      </c>
      <c r="J1134" s="12">
        <f t="array" ref="J1134:K1135">MMULT(TRANSPOSE(D1132:E1132),D1132:E1132)</f>
        <v>2.8110392357774387E-5</v>
      </c>
      <c r="K1134" s="12">
        <v>2.9784855309593846E-5</v>
      </c>
      <c r="L1134" s="6">
        <f t="shared" ref="L1134" si="6132">SQRT(H1134)</f>
        <v>7.1328114741223032E-3</v>
      </c>
      <c r="M1134" s="6">
        <f>0</f>
        <v>0</v>
      </c>
      <c r="N1134" s="6">
        <f t="array" ref="N1134:O1135">MMULT(MMULT(MINVERSE(L1134:M1135),H1134:I1135),MINVERSE(L1134:M1135))</f>
        <v>0.99999999999999989</v>
      </c>
      <c r="O1134" s="6">
        <v>0.59604110809140975</v>
      </c>
      <c r="P1134" s="3">
        <f t="shared" ref="P1134" si="6133">SQRT(B$3 + B$4*J1132 + B$5*P1132^2)</f>
        <v>5.6043841544555165E-3</v>
      </c>
      <c r="Q1134" s="1">
        <f t="shared" ref="Q1134" si="6134">Q1132</f>
        <v>0</v>
      </c>
      <c r="R1134" s="12">
        <f t="array" ref="R1134:S1135">MMULT(MMULT(P1134:Q1135,N1134:O1135),P1134:Q1135)</f>
        <v>3.1409121750712068E-5</v>
      </c>
      <c r="S1134" s="12">
        <v>4.2796213800533031E-5</v>
      </c>
      <c r="T1134" s="4" cm="1">
        <f t="array" ref="T1134">-1/2*(IFERROR(2*LN(2*PI()) + LN(MDETERM(R1134:S1135)) + MMULT(MMULT(D1134:E1134,MINVERSE(R1134:S1135)),TRANSPOSE(D1134:E1134)),1000000000))</f>
        <v>7.7985665847441705</v>
      </c>
    </row>
    <row r="1135" spans="1:20" x14ac:dyDescent="0.25">
      <c r="A1135" s="9"/>
      <c r="B1135" s="10"/>
      <c r="C1135" s="10"/>
      <c r="D1135" s="10"/>
      <c r="E1135" s="10"/>
      <c r="F1135" s="5"/>
      <c r="G1135" s="5"/>
      <c r="H1135" s="12">
        <v>5.8936104411875934E-5</v>
      </c>
      <c r="I1135" s="12">
        <v>1.9217147996787587E-4</v>
      </c>
      <c r="J1135" s="12">
        <v>2.9784855309593846E-5</v>
      </c>
      <c r="K1135" s="12">
        <v>3.1559061663829405E-5</v>
      </c>
      <c r="L1135" s="6">
        <f>0</f>
        <v>0</v>
      </c>
      <c r="M1135" s="6">
        <f t="shared" ref="M1135" si="6135">SQRT(I1135)</f>
        <v>1.3862592829910134E-2</v>
      </c>
      <c r="N1135" s="6">
        <v>0.59604110809140964</v>
      </c>
      <c r="O1135" s="6">
        <v>1</v>
      </c>
      <c r="P1135" s="1">
        <f t="shared" ref="P1135" si="6136">P1133</f>
        <v>0</v>
      </c>
      <c r="Q1135" s="3">
        <f t="shared" ref="Q1135" si="6137">SQRT(C$3 + C$4*K1133 + C$5*Q1133^2)</f>
        <v>1.2811537099785721E-2</v>
      </c>
      <c r="R1135" s="12">
        <v>4.2796213800533018E-5</v>
      </c>
      <c r="S1135" s="12">
        <v>1.6413548285918592E-4</v>
      </c>
    </row>
    <row r="1136" spans="1:20" x14ac:dyDescent="0.25">
      <c r="A1136" s="13">
        <f t="shared" ref="A1136" si="6138">A1134+1</f>
        <v>561</v>
      </c>
      <c r="B1136" s="10" cm="1">
        <f t="array" ref="B1136">INDEX(DCC_results!B$17:B$1274,$A1136)</f>
        <v>4.1899086684549225E-4</v>
      </c>
      <c r="C1136" s="10" cm="1">
        <f t="array" ref="C1136">INDEX(DCC_results!C$17:C$1274,$A1136)</f>
        <v>-4.2301801473270118E-3</v>
      </c>
      <c r="D1136" s="10">
        <f t="shared" ref="D1136" si="6139">B1136-B$2</f>
        <v>-3.2716407019021607E-4</v>
      </c>
      <c r="E1136" s="10">
        <f t="shared" ref="E1136" si="6140">C1136-C$2</f>
        <v>-5.8331540276188708E-3</v>
      </c>
      <c r="F1136" s="5">
        <f t="shared" ref="F1136" si="6141">D1136^2</f>
        <v>1.0703632882342862E-7</v>
      </c>
      <c r="G1136" s="5">
        <f t="shared" ref="G1136" si="6142">E1136^2</f>
        <v>3.4025685909926256E-5</v>
      </c>
      <c r="H1136" s="12">
        <f t="array" ref="H1136:I1137">(1-B$11-B$12)*F$4:G$5 + B$11*J1134:K1135 + B$12*H1134:I1135</f>
        <v>5.2458541506337971E-5</v>
      </c>
      <c r="I1136" s="12">
        <v>6.0607654225378147E-5</v>
      </c>
      <c r="J1136" s="12">
        <f t="array" ref="J1136:K1137">MMULT(TRANSPOSE(D1134:E1134),D1134:E1134)</f>
        <v>3.3431689599317635E-6</v>
      </c>
      <c r="K1136" s="12">
        <v>-2.5530854285499974E-6</v>
      </c>
      <c r="L1136" s="6">
        <f t="shared" ref="L1136" si="6143">SQRT(H1136)</f>
        <v>7.2428269002053312E-3</v>
      </c>
      <c r="M1136" s="6">
        <f>0</f>
        <v>0</v>
      </c>
      <c r="N1136" s="6">
        <f t="array" ref="N1136:O1137">MMULT(MMULT(MINVERSE(L1136:M1137),H1136:I1137),MINVERSE(L1136:M1137))</f>
        <v>1</v>
      </c>
      <c r="O1136" s="6">
        <v>0.60374456075312588</v>
      </c>
      <c r="P1136" s="3">
        <f t="shared" ref="P1136" si="6144">SQRT(B$3 + B$4*J1134 + B$5*P1134^2)</f>
        <v>5.8709406529407985E-3</v>
      </c>
      <c r="Q1136" s="1">
        <f t="shared" ref="Q1136" si="6145">Q1134</f>
        <v>0</v>
      </c>
      <c r="R1136" s="12">
        <f t="array" ref="R1136:S1137">MMULT(MMULT(P1136:Q1137,N1136:O1137),P1136:Q1137)</f>
        <v>3.4467944150352932E-5</v>
      </c>
      <c r="S1136" s="12">
        <v>4.4904621932565827E-5</v>
      </c>
      <c r="T1136" s="4" cm="1">
        <f t="array" ref="T1136">-1/2*(IFERROR(2*LN(2*PI()) + LN(MDETERM(R1136:S1137)) + MMULT(MMULT(D1136:E1136,MINVERSE(R1136:S1137)),TRANSPOSE(D1136:E1136)),1000000000))</f>
        <v>7.7502956245996053</v>
      </c>
    </row>
    <row r="1137" spans="1:20" x14ac:dyDescent="0.25">
      <c r="A1137" s="9"/>
      <c r="B1137" s="10"/>
      <c r="C1137" s="10"/>
      <c r="D1137" s="10"/>
      <c r="E1137" s="10"/>
      <c r="F1137" s="5"/>
      <c r="G1137" s="5"/>
      <c r="H1137" s="12">
        <v>6.0607654225378147E-5</v>
      </c>
      <c r="I1137" s="12">
        <v>1.9210217254911102E-4</v>
      </c>
      <c r="J1137" s="12">
        <v>-2.5530854285499974E-6</v>
      </c>
      <c r="K1137" s="12">
        <v>1.9497205446677052E-6</v>
      </c>
      <c r="L1137" s="6">
        <f>0</f>
        <v>0</v>
      </c>
      <c r="M1137" s="6">
        <f t="shared" ref="M1137" si="6146">SQRT(I1137)</f>
        <v>1.3860092804491282E-2</v>
      </c>
      <c r="N1137" s="6">
        <v>0.60374456075312577</v>
      </c>
      <c r="O1137" s="6">
        <v>1.0000000000000002</v>
      </c>
      <c r="P1137" s="1">
        <f t="shared" ref="P1137" si="6147">P1135</f>
        <v>0</v>
      </c>
      <c r="Q1137" s="3">
        <f t="shared" ref="Q1137" si="6148">SQRT(C$3 + C$4*K1135 + C$5*Q1135^2)</f>
        <v>1.2668643725288805E-2</v>
      </c>
      <c r="R1137" s="12">
        <v>4.4904621932565827E-5</v>
      </c>
      <c r="S1137" s="12">
        <v>1.6049453383829945E-4</v>
      </c>
    </row>
    <row r="1138" spans="1:20" x14ac:dyDescent="0.25">
      <c r="A1138" s="13">
        <f t="shared" ref="A1138" si="6149">A1136+1</f>
        <v>562</v>
      </c>
      <c r="B1138" s="10" cm="1">
        <f t="array" ref="B1138">INDEX(DCC_results!B$17:B$1274,$A1138)</f>
        <v>1.493351834538359E-3</v>
      </c>
      <c r="C1138" s="10" cm="1">
        <f t="array" ref="C1138">INDEX(DCC_results!C$17:C$1274,$A1138)</f>
        <v>9.5220098146908683E-4</v>
      </c>
      <c r="D1138" s="10">
        <f t="shared" ref="D1138" si="6150">B1138-B$2</f>
        <v>7.4719689750265064E-4</v>
      </c>
      <c r="E1138" s="10">
        <f t="shared" ref="E1138" si="6151">C1138-C$2</f>
        <v>-6.507728988227727E-4</v>
      </c>
      <c r="F1138" s="5">
        <f t="shared" ref="F1138" si="6152">D1138^2</f>
        <v>5.5830320363758657E-7</v>
      </c>
      <c r="G1138" s="5">
        <f t="shared" ref="G1138" si="6153">E1138^2</f>
        <v>4.2350536584219478E-7</v>
      </c>
      <c r="H1138" s="12">
        <f t="array" ref="H1138:I1139">(1-B$11-B$12)*F$4:G$5 + B$11*J1136:K1137 + B$12*H1136:I1137</f>
        <v>5.1622036345285181E-5</v>
      </c>
      <c r="I1138" s="12">
        <v>5.924894635739982E-5</v>
      </c>
      <c r="J1138" s="12">
        <f t="array" ref="J1138:K1139">MMULT(TRANSPOSE(D1136:E1136),D1136:E1136)</f>
        <v>1.0703632882342862E-7</v>
      </c>
      <c r="K1138" s="12">
        <v>1.908398413722242E-6</v>
      </c>
      <c r="L1138" s="6">
        <f t="shared" ref="L1138" si="6154">SQRT(H1138)</f>
        <v>7.1848476911682115E-3</v>
      </c>
      <c r="M1138" s="6">
        <f>0</f>
        <v>0</v>
      </c>
      <c r="N1138" s="6">
        <f t="array" ref="N1138:O1139">MMULT(MMULT(MINVERSE(L1138:M1139),H1138:I1139),MINVERSE(L1138:M1139))</f>
        <v>1.0000000000000002</v>
      </c>
      <c r="O1138" s="6">
        <v>0.59861036780114973</v>
      </c>
      <c r="P1138" s="3">
        <f t="shared" ref="P1138" si="6155">SQRT(B$3 + B$4*J1136 + B$5*P1136^2)</f>
        <v>5.7319489060218649E-3</v>
      </c>
      <c r="Q1138" s="1">
        <f t="shared" ref="Q1138" si="6156">Q1136</f>
        <v>0</v>
      </c>
      <c r="R1138" s="12">
        <f t="array" ref="R1138:S1139">MMULT(MMULT(P1138:Q1139,N1138:O1139),P1138:Q1139)</f>
        <v>3.2855238261245257E-5</v>
      </c>
      <c r="S1138" s="12">
        <v>4.2690486554953221E-5</v>
      </c>
      <c r="T1138" s="4" cm="1">
        <f t="array" ref="T1138">-1/2*(IFERROR(2*LN(2*PI()) + LN(MDETERM(R1138:S1139)) + MMULT(MMULT(D1138:E1138,MINVERSE(R1138:S1139)),TRANSPOSE(D1138:E1138)),1000000000))</f>
        <v>7.9106231763759425</v>
      </c>
    </row>
    <row r="1139" spans="1:20" x14ac:dyDescent="0.25">
      <c r="A1139" s="9"/>
      <c r="B1139" s="10"/>
      <c r="C1139" s="10"/>
      <c r="D1139" s="10"/>
      <c r="E1139" s="10"/>
      <c r="F1139" s="5"/>
      <c r="G1139" s="5"/>
      <c r="H1139" s="12">
        <v>5.924894635739982E-5</v>
      </c>
      <c r="I1139" s="12">
        <v>1.8977441526640436E-4</v>
      </c>
      <c r="J1139" s="12">
        <v>1.908398413722242E-6</v>
      </c>
      <c r="K1139" s="12">
        <v>3.4025685909926256E-5</v>
      </c>
      <c r="L1139" s="6">
        <f>0</f>
        <v>0</v>
      </c>
      <c r="M1139" s="6">
        <f t="shared" ref="M1139" si="6157">SQRT(I1139)</f>
        <v>1.3775863503476083E-2</v>
      </c>
      <c r="N1139" s="6">
        <v>0.59861036780114962</v>
      </c>
      <c r="O1139" s="6">
        <v>1.0000000000000002</v>
      </c>
      <c r="P1139" s="1">
        <f t="shared" ref="P1139" si="6158">P1137</f>
        <v>0</v>
      </c>
      <c r="Q1139" s="3">
        <f t="shared" ref="Q1139" si="6159">SQRT(C$3 + C$4*K1137 + C$5*Q1137^2)</f>
        <v>1.2441838498033396E-2</v>
      </c>
      <c r="R1139" s="12">
        <v>4.2690486554953214E-5</v>
      </c>
      <c r="S1139" s="12">
        <v>1.5479934521114594E-4</v>
      </c>
    </row>
    <row r="1140" spans="1:20" x14ac:dyDescent="0.25">
      <c r="A1140" s="13">
        <f t="shared" ref="A1140" si="6160">A1138+1</f>
        <v>563</v>
      </c>
      <c r="B1140" s="10" cm="1">
        <f t="array" ref="B1140">INDEX(DCC_results!B$17:B$1274,$A1140)</f>
        <v>1.018020225231675E-3</v>
      </c>
      <c r="C1140" s="10" cm="1">
        <f t="array" ref="C1140">INDEX(DCC_results!C$17:C$1274,$A1140)</f>
        <v>1.9756182650192411E-3</v>
      </c>
      <c r="D1140" s="10">
        <f t="shared" ref="D1140" si="6161">B1140-B$2</f>
        <v>2.718652881959667E-4</v>
      </c>
      <c r="E1140" s="10">
        <f t="shared" ref="E1140" si="6162">C1140-C$2</f>
        <v>3.7264438472738156E-4</v>
      </c>
      <c r="F1140" s="5">
        <f t="shared" ref="F1140" si="6163">D1140^2</f>
        <v>7.3910734925876025E-8</v>
      </c>
      <c r="G1140" s="5">
        <f t="shared" ref="G1140" si="6164">E1140^2</f>
        <v>1.3886383746884876E-7</v>
      </c>
      <c r="H1140" s="12">
        <f t="array" ref="H1140:I1141">(1-B$11-B$12)*F$4:G$5 + B$11*J1138:K1139 + B$12*H1138:I1139</f>
        <v>5.0806119344593806E-5</v>
      </c>
      <c r="I1140" s="12">
        <v>5.867224403341771E-5</v>
      </c>
      <c r="J1140" s="12">
        <f t="array" ref="J1140:K1141">MMULT(TRANSPOSE(D1138:E1138),D1138:E1138)</f>
        <v>5.5830320363758657E-7</v>
      </c>
      <c r="K1140" s="12">
        <v>-4.8625549097918217E-7</v>
      </c>
      <c r="L1140" s="6">
        <f t="shared" ref="L1140" si="6165">SQRT(H1140)</f>
        <v>7.127841141930269E-3</v>
      </c>
      <c r="M1140" s="6">
        <f>0</f>
        <v>0</v>
      </c>
      <c r="N1140" s="6">
        <f t="array" ref="N1140:O1141">MMULT(MMULT(MINVERSE(L1140:M1141),H1140:I1141),MINVERSE(L1140:M1141))</f>
        <v>1.0000000000000002</v>
      </c>
      <c r="O1140" s="6">
        <v>0.5961221838748072</v>
      </c>
      <c r="P1140" s="3">
        <f t="shared" ref="P1140" si="6166">SQRT(B$3 + B$4*J1138 + B$5*P1138^2)</f>
        <v>5.5824417840869061E-3</v>
      </c>
      <c r="Q1140" s="1">
        <f t="shared" ref="Q1140" si="6167">Q1138</f>
        <v>0</v>
      </c>
      <c r="R1140" s="12">
        <f t="array" ref="R1140:S1141">MMULT(MMULT(P1140:Q1141,N1140:O1141),P1140:Q1141)</f>
        <v>3.1163656272719402E-5</v>
      </c>
      <c r="S1140" s="12">
        <v>4.121066760200833E-5</v>
      </c>
      <c r="T1140" s="4" cm="1">
        <f t="array" ref="T1140">-1/2*(IFERROR(2*LN(2*PI()) + LN(MDETERM(R1140:S1141)) + MMULT(MMULT(D1140:E1140,MINVERSE(R1140:S1141)),TRANSPOSE(D1140:E1140)),1000000000))</f>
        <v>7.9599729144238607</v>
      </c>
    </row>
    <row r="1141" spans="1:20" x14ac:dyDescent="0.25">
      <c r="A1141" s="9"/>
      <c r="B1141" s="10"/>
      <c r="C1141" s="10"/>
      <c r="D1141" s="10"/>
      <c r="E1141" s="10"/>
      <c r="F1141" s="5"/>
      <c r="G1141" s="5"/>
      <c r="H1141" s="12">
        <v>5.867224403341771E-5</v>
      </c>
      <c r="I1141" s="12">
        <v>1.9066843691527066E-4</v>
      </c>
      <c r="J1141" s="12">
        <v>-4.8625549097918217E-7</v>
      </c>
      <c r="K1141" s="12">
        <v>4.2350536584219478E-7</v>
      </c>
      <c r="L1141" s="6">
        <f>0</f>
        <v>0</v>
      </c>
      <c r="M1141" s="6">
        <f t="shared" ref="M1141" si="6168">SQRT(I1141)</f>
        <v>1.3808274219295858E-2</v>
      </c>
      <c r="N1141" s="6">
        <v>0.59612218387480731</v>
      </c>
      <c r="O1141" s="6">
        <v>1</v>
      </c>
      <c r="P1141" s="1">
        <f t="shared" ref="P1141" si="6169">P1139</f>
        <v>0</v>
      </c>
      <c r="Q1141" s="3">
        <f t="shared" ref="Q1141" si="6170">SQRT(C$3 + C$4*K1139 + C$5*Q1139^2)</f>
        <v>1.2383692613220787E-2</v>
      </c>
      <c r="R1141" s="12">
        <v>4.1210667602008336E-5</v>
      </c>
      <c r="S1141" s="12">
        <v>1.5335584273873907E-4</v>
      </c>
    </row>
    <row r="1142" spans="1:20" x14ac:dyDescent="0.25">
      <c r="A1142" s="13">
        <f t="shared" ref="A1142" si="6171">A1140+1</f>
        <v>564</v>
      </c>
      <c r="B1142" s="10" cm="1">
        <f t="array" ref="B1142">INDEX(DCC_results!B$17:B$1274,$A1142)</f>
        <v>-2.5783310475788745E-3</v>
      </c>
      <c r="C1142" s="10" cm="1">
        <f t="array" ref="C1142">INDEX(DCC_results!C$17:C$1274,$A1142)</f>
        <v>4.3826775364164128E-4</v>
      </c>
      <c r="D1142" s="10">
        <f t="shared" ref="D1142" si="6172">B1142-B$2</f>
        <v>-3.3244859846145829E-3</v>
      </c>
      <c r="E1142" s="10">
        <f t="shared" ref="E1142" si="6173">C1142-C$2</f>
        <v>-1.1647061266502183E-3</v>
      </c>
      <c r="F1142" s="5">
        <f t="shared" ref="F1142" si="6174">D1142^2</f>
        <v>1.1052207061898793E-5</v>
      </c>
      <c r="G1142" s="5">
        <f t="shared" ref="G1142" si="6175">E1142^2</f>
        <v>1.3565403614565542E-6</v>
      </c>
      <c r="H1142" s="12">
        <f t="array" ref="H1142:I1143">(1-B$11-B$12)*F$4:G$5 + B$11*J1140:K1141 + B$12*H1140:I1141</f>
        <v>5.0288189100095016E-5</v>
      </c>
      <c r="I1142" s="12">
        <v>5.8097133188009059E-5</v>
      </c>
      <c r="J1142" s="12">
        <f t="array" ref="J1142:K1143">MMULT(TRANSPOSE(D1140:E1140),D1140:E1140)</f>
        <v>7.3910734925876025E-8</v>
      </c>
      <c r="K1142" s="12">
        <v>1.0130907304851828E-7</v>
      </c>
      <c r="L1142" s="6">
        <f t="shared" ref="L1142" si="6176">SQRT(H1142)</f>
        <v>7.0914165792241406E-3</v>
      </c>
      <c r="M1142" s="6">
        <f>0</f>
        <v>0</v>
      </c>
      <c r="N1142" s="6">
        <f t="array" ref="N1142:O1143">MMULT(MMULT(MINVERSE(L1142:M1143),H1142:I1143),MINVERSE(L1142:M1143))</f>
        <v>1.0000000000000002</v>
      </c>
      <c r="O1142" s="6">
        <v>0.59642008412652969</v>
      </c>
      <c r="P1142" s="3">
        <f t="shared" ref="P1142" si="6177">SQRT(B$3 + B$4*J1140 + B$5*P1140^2)</f>
        <v>5.4762447054452334E-3</v>
      </c>
      <c r="Q1142" s="1">
        <f t="shared" ref="Q1142" si="6178">Q1140</f>
        <v>0</v>
      </c>
      <c r="R1142" s="12">
        <f t="array" ref="R1142:S1143">MMULT(MMULT(P1142:Q1143,N1142:O1143),P1142:Q1143)</f>
        <v>2.9989256073916954E-5</v>
      </c>
      <c r="S1142" s="12">
        <v>3.9870481503215266E-5</v>
      </c>
      <c r="T1142" s="4" cm="1">
        <f t="array" ref="T1142">-1/2*(IFERROR(2*LN(2*PI()) + LN(MDETERM(R1142:S1143)) + MMULT(MMULT(D1142:E1142,MINVERSE(R1142:S1143)),TRANSPOSE(D1142:E1142)),1000000000))</f>
        <v>7.7555429341528948</v>
      </c>
    </row>
    <row r="1143" spans="1:20" x14ac:dyDescent="0.25">
      <c r="A1143" s="9"/>
      <c r="B1143" s="10"/>
      <c r="C1143" s="10"/>
      <c r="D1143" s="10"/>
      <c r="E1143" s="10"/>
      <c r="F1143" s="5"/>
      <c r="G1143" s="5"/>
      <c r="H1143" s="12">
        <v>5.8097133188009059E-5</v>
      </c>
      <c r="I1143" s="12">
        <v>1.8868565730694061E-4</v>
      </c>
      <c r="J1143" s="12">
        <v>1.0130907304851828E-7</v>
      </c>
      <c r="K1143" s="12">
        <v>1.3886383746884876E-7</v>
      </c>
      <c r="L1143" s="6">
        <f>0</f>
        <v>0</v>
      </c>
      <c r="M1143" s="6">
        <f t="shared" ref="M1143" si="6179">SQRT(I1143)</f>
        <v>1.373628979407979E-2</v>
      </c>
      <c r="N1143" s="6">
        <v>0.59642008412652958</v>
      </c>
      <c r="O1143" s="6">
        <v>1</v>
      </c>
      <c r="P1143" s="1">
        <f t="shared" ref="P1143" si="6180">P1141</f>
        <v>0</v>
      </c>
      <c r="Q1143" s="3">
        <f t="shared" ref="Q1143" si="6181">SQRT(C$3 + C$4*K1141 + C$5*Q1141^2)</f>
        <v>1.2207208841574621E-2</v>
      </c>
      <c r="R1143" s="12">
        <v>3.9870481503215252E-5</v>
      </c>
      <c r="S1143" s="12">
        <v>1.4901594770181761E-4</v>
      </c>
    </row>
    <row r="1144" spans="1:20" x14ac:dyDescent="0.25">
      <c r="A1144" s="13">
        <f t="shared" ref="A1144" si="6182">A1142+1</f>
        <v>565</v>
      </c>
      <c r="B1144" s="10" cm="1">
        <f t="array" ref="B1144">INDEX(DCC_results!B$17:B$1274,$A1144)</f>
        <v>1.3673825117192173E-2</v>
      </c>
      <c r="C1144" s="10" cm="1">
        <f t="array" ref="C1144">INDEX(DCC_results!C$17:C$1274,$A1144)</f>
        <v>2.0439359940452428E-2</v>
      </c>
      <c r="D1144" s="10">
        <f t="shared" ref="D1144" si="6183">B1144-B$2</f>
        <v>1.2927670180156465E-2</v>
      </c>
      <c r="E1144" s="10">
        <f t="shared" ref="E1144" si="6184">C1144-C$2</f>
        <v>1.8836386060160568E-2</v>
      </c>
      <c r="F1144" s="5">
        <f t="shared" ref="F1144" si="6185">D1144^2</f>
        <v>1.6712465628690668E-4</v>
      </c>
      <c r="G1144" s="5">
        <f t="shared" ref="G1144" si="6186">E1144^2</f>
        <v>3.5480943980741134E-4</v>
      </c>
      <c r="H1144" s="12">
        <f t="array" ref="H1144:I1145">(1-B$11-B$12)*F$4:G$5 + B$11*J1142:K1143 + B$12*H1142:I1143</f>
        <v>4.9900037237336675E-5</v>
      </c>
      <c r="I1144" s="12">
        <v>5.775282085999975E-5</v>
      </c>
      <c r="J1144" s="12">
        <f t="array" ref="J1144:K1145">MMULT(TRANSPOSE(D1142:E1142),D1142:E1142)</f>
        <v>1.1052207061898793E-5</v>
      </c>
      <c r="K1144" s="12">
        <v>3.872049194243388E-6</v>
      </c>
      <c r="L1144" s="6">
        <f t="shared" ref="L1144" si="6187">SQRT(H1144)</f>
        <v>7.0639958406936137E-3</v>
      </c>
      <c r="M1144" s="6">
        <f>0</f>
        <v>0</v>
      </c>
      <c r="N1144" s="6">
        <f t="array" ref="N1144:O1145">MMULT(MMULT(MINVERSE(L1144:M1145),H1144:I1145),MINVERSE(L1144:M1145))</f>
        <v>1</v>
      </c>
      <c r="O1144" s="6">
        <v>0.59735151614824711</v>
      </c>
      <c r="P1144" s="3">
        <f t="shared" ref="P1144" si="6188">SQRT(B$3 + B$4*J1142 + B$5*P1142^2)</f>
        <v>5.389756739503284E-3</v>
      </c>
      <c r="Q1144" s="1">
        <f t="shared" ref="Q1144" si="6189">Q1142</f>
        <v>0</v>
      </c>
      <c r="R1144" s="12">
        <f t="array" ref="R1144:S1145">MMULT(MMULT(P1144:Q1145,N1144:O1145),P1144:Q1145)</f>
        <v>2.904947771102107E-5</v>
      </c>
      <c r="S1144" s="12">
        <v>3.8843826722907147E-5</v>
      </c>
      <c r="T1144" s="4" cm="1">
        <f t="array" ref="T1144">-1/2*(IFERROR(2*LN(2*PI()) + LN(MDETERM(R1144:S1145)) + MMULT(MMULT(D1144:E1144,MINVERSE(R1144:S1145)),TRANSPOSE(D1144:E1144)),1000000000))</f>
        <v>5.1341239711893216</v>
      </c>
    </row>
    <row r="1145" spans="1:20" x14ac:dyDescent="0.25">
      <c r="A1145" s="9"/>
      <c r="B1145" s="10"/>
      <c r="C1145" s="10"/>
      <c r="D1145" s="10"/>
      <c r="E1145" s="10"/>
      <c r="F1145" s="5"/>
      <c r="G1145" s="5"/>
      <c r="H1145" s="12">
        <v>5.775282085999975E-5</v>
      </c>
      <c r="I1145" s="12">
        <v>1.8732062273215161E-4</v>
      </c>
      <c r="J1145" s="12">
        <v>3.872049194243388E-6</v>
      </c>
      <c r="K1145" s="12">
        <v>1.3565403614565542E-6</v>
      </c>
      <c r="L1145" s="6">
        <f>0</f>
        <v>0</v>
      </c>
      <c r="M1145" s="6">
        <f t="shared" ref="M1145" si="6190">SQRT(I1145)</f>
        <v>1.3686512438607273E-2</v>
      </c>
      <c r="N1145" s="6">
        <v>0.59735151614824722</v>
      </c>
      <c r="O1145" s="6">
        <v>1</v>
      </c>
      <c r="P1145" s="1">
        <f t="shared" ref="P1145" si="6191">P1143</f>
        <v>0</v>
      </c>
      <c r="Q1145" s="3">
        <f t="shared" ref="Q1145" si="6192">SQRT(C$3 + C$4*K1143 + C$5*Q1143^2)</f>
        <v>1.20648763019639E-2</v>
      </c>
      <c r="R1145" s="12">
        <v>3.884382672290716E-5</v>
      </c>
      <c r="S1145" s="12">
        <v>1.4556124018169013E-4</v>
      </c>
    </row>
    <row r="1146" spans="1:20" x14ac:dyDescent="0.25">
      <c r="A1146" s="13">
        <f t="shared" ref="A1146" si="6193">A1144+1</f>
        <v>566</v>
      </c>
      <c r="B1146" s="10" cm="1">
        <f t="array" ref="B1146">INDEX(DCC_results!B$17:B$1274,$A1146)</f>
        <v>-5.8598641045760624E-3</v>
      </c>
      <c r="C1146" s="10" cm="1">
        <f t="array" ref="C1146">INDEX(DCC_results!C$17:C$1274,$A1146)</f>
        <v>-5.9373635274263536E-3</v>
      </c>
      <c r="D1146" s="10">
        <f t="shared" ref="D1146" si="6194">B1146-B$2</f>
        <v>-6.6060190416117708E-3</v>
      </c>
      <c r="E1146" s="10">
        <f t="shared" ref="E1146" si="6195">C1146-C$2</f>
        <v>-7.5403374077182127E-3</v>
      </c>
      <c r="F1146" s="5">
        <f t="shared" ref="F1146" si="6196">D1146^2</f>
        <v>4.3639487578137296E-5</v>
      </c>
      <c r="G1146" s="5">
        <f t="shared" ref="G1146" si="6197">E1146^2</f>
        <v>5.6856688222234619E-5</v>
      </c>
      <c r="H1146" s="12">
        <f t="array" ref="H1146:I1147">(1-B$11-B$12)*F$4:G$5 + B$11*J1144:K1145 + B$12*H1144:I1145</f>
        <v>5.0482767148367748E-5</v>
      </c>
      <c r="I1146" s="12">
        <v>5.7810048595637975E-5</v>
      </c>
      <c r="J1146" s="12">
        <f t="array" ref="J1146:K1147">MMULT(TRANSPOSE(D1144:E1144),D1144:E1144)</f>
        <v>1.6712465628690668E-4</v>
      </c>
      <c r="K1146" s="12">
        <v>2.4351058637185269E-4</v>
      </c>
      <c r="L1146" s="6">
        <f t="shared" ref="L1146" si="6198">SQRT(H1146)</f>
        <v>7.1051225991088816E-3</v>
      </c>
      <c r="M1146" s="6">
        <f>0</f>
        <v>0</v>
      </c>
      <c r="N1146" s="6">
        <f t="array" ref="N1146:O1147">MMULT(MMULT(MINVERSE(L1146:M1147),H1146:I1147),MINVERSE(L1146:M1147))</f>
        <v>1.0000000000000002</v>
      </c>
      <c r="O1146" s="6">
        <v>0.59580515784333321</v>
      </c>
      <c r="P1146" s="3">
        <f t="shared" ref="P1146" si="6199">SQRT(B$3 + B$4*J1144 + B$5*P1144^2)</f>
        <v>5.4836577597117122E-3</v>
      </c>
      <c r="Q1146" s="1">
        <f t="shared" ref="Q1146" si="6200">Q1144</f>
        <v>0</v>
      </c>
      <c r="R1146" s="12">
        <f t="array" ref="R1146:S1147">MMULT(MMULT(P1146:Q1147,N1146:O1147),P1146:Q1147)</f>
        <v>3.0070502425646479E-5</v>
      </c>
      <c r="S1146" s="12">
        <v>3.9062920872342966E-5</v>
      </c>
      <c r="T1146" s="4" cm="1">
        <f t="array" ref="T1146">-1/2*(IFERROR(2*LN(2*PI()) + LN(MDETERM(R1146:S1147)) + MMULT(MMULT(D1146:E1146,MINVERSE(R1146:S1147)),TRANSPOSE(D1146:E1146)),1000000000))</f>
        <v>7.2823600872679224</v>
      </c>
    </row>
    <row r="1147" spans="1:20" x14ac:dyDescent="0.25">
      <c r="A1147" s="9"/>
      <c r="B1147" s="10"/>
      <c r="C1147" s="10"/>
      <c r="D1147" s="10"/>
      <c r="E1147" s="10"/>
      <c r="F1147" s="5"/>
      <c r="G1147" s="5"/>
      <c r="H1147" s="12">
        <v>5.7810048595637975E-5</v>
      </c>
      <c r="I1147" s="12">
        <v>1.8648976410486949E-4</v>
      </c>
      <c r="J1147" s="12">
        <v>2.4351058637185269E-4</v>
      </c>
      <c r="K1147" s="12">
        <v>3.5480943980741134E-4</v>
      </c>
      <c r="L1147" s="6">
        <f>0</f>
        <v>0</v>
      </c>
      <c r="M1147" s="6">
        <f t="shared" ref="M1147" si="6201">SQRT(I1147)</f>
        <v>1.3656125515858058E-2</v>
      </c>
      <c r="N1147" s="6">
        <v>0.59580515784333321</v>
      </c>
      <c r="O1147" s="6">
        <v>1</v>
      </c>
      <c r="P1147" s="1">
        <f t="shared" ref="P1147" si="6202">P1145</f>
        <v>0</v>
      </c>
      <c r="Q1147" s="3">
        <f t="shared" ref="Q1147" si="6203">SQRT(C$3 + C$4*K1145 + C$5*Q1145^2)</f>
        <v>1.1956115811001426E-2</v>
      </c>
      <c r="R1147" s="12">
        <v>3.9062920872342972E-5</v>
      </c>
      <c r="S1147" s="12">
        <v>1.4294870528607827E-4</v>
      </c>
    </row>
    <row r="1148" spans="1:20" x14ac:dyDescent="0.25">
      <c r="A1148" s="13">
        <f t="shared" ref="A1148" si="6204">A1146+1</f>
        <v>567</v>
      </c>
      <c r="B1148" s="10" cm="1">
        <f t="array" ref="B1148">INDEX(DCC_results!B$17:B$1274,$A1148)</f>
        <v>5.0379525760724242E-4</v>
      </c>
      <c r="C1148" s="10" cm="1">
        <f t="array" ref="C1148">INDEX(DCC_results!C$17:C$1274,$A1148)</f>
        <v>5.900920788663333E-3</v>
      </c>
      <c r="D1148" s="10">
        <f t="shared" ref="D1148" si="6205">B1148-B$2</f>
        <v>-2.423596794284659E-4</v>
      </c>
      <c r="E1148" s="10">
        <f t="shared" ref="E1148" si="6206">C1148-C$2</f>
        <v>4.2979469083714739E-3</v>
      </c>
      <c r="F1148" s="5">
        <f t="shared" ref="F1148" si="6207">D1148^2</f>
        <v>5.8738214212668753E-8</v>
      </c>
      <c r="G1148" s="5">
        <f t="shared" ref="G1148" si="6208">E1148^2</f>
        <v>1.8472347627179913E-5</v>
      </c>
      <c r="H1148" s="12">
        <f t="array" ref="H1148:I1149">(1-B$11-B$12)*F$4:G$5 + B$11*J1146:K1147 + B$12*H1146:I1147</f>
        <v>6.2899770967279569E-5</v>
      </c>
      <c r="I1148" s="12">
        <v>7.6308185070006576E-5</v>
      </c>
      <c r="J1148" s="12">
        <f t="array" ref="J1148:K1149">MMULT(TRANSPOSE(D1146:E1146),D1146:E1146)</f>
        <v>4.3639487578137296E-5</v>
      </c>
      <c r="K1148" s="12">
        <v>4.9811612495564055E-5</v>
      </c>
      <c r="L1148" s="6">
        <f t="shared" ref="L1148" si="6209">SQRT(H1148)</f>
        <v>7.9309375843767405E-3</v>
      </c>
      <c r="M1148" s="6">
        <f>0</f>
        <v>0</v>
      </c>
      <c r="N1148" s="6">
        <f t="array" ref="N1148:O1149">MMULT(MMULT(MINVERSE(L1148:M1149),H1148:I1149),MINVERSE(L1148:M1149))</f>
        <v>1</v>
      </c>
      <c r="O1148" s="6">
        <v>0.65902275325044601</v>
      </c>
      <c r="P1148" s="3">
        <f t="shared" ref="P1148" si="6210">SQRT(B$3 + B$4*J1146 + B$5*P1146^2)</f>
        <v>7.4275672455660522E-3</v>
      </c>
      <c r="Q1148" s="1">
        <f t="shared" ref="Q1148" si="6211">Q1146</f>
        <v>0</v>
      </c>
      <c r="R1148" s="12">
        <f t="array" ref="R1148:S1149">MMULT(MMULT(P1148:Q1149,N1148:O1149),P1148:Q1149)</f>
        <v>5.516875518740567E-5</v>
      </c>
      <c r="S1148" s="12">
        <v>6.466941775706531E-5</v>
      </c>
      <c r="T1148" s="4" cm="1">
        <f t="array" ref="T1148">-1/2*(IFERROR(2*LN(2*PI()) + LN(MDETERM(R1148:S1149)) + MMULT(MMULT(D1148:E1148,MINVERSE(R1148:S1149)),TRANSPOSE(D1148:E1148)),1000000000))</f>
        <v>7.5693529135392277</v>
      </c>
    </row>
    <row r="1149" spans="1:20" x14ac:dyDescent="0.25">
      <c r="A1149" s="9"/>
      <c r="B1149" s="10"/>
      <c r="C1149" s="10"/>
      <c r="D1149" s="10"/>
      <c r="E1149" s="10"/>
      <c r="F1149" s="5"/>
      <c r="G1149" s="5"/>
      <c r="H1149" s="12">
        <v>7.6308185070006576E-5</v>
      </c>
      <c r="I1149" s="12">
        <v>2.1315344993218043E-4</v>
      </c>
      <c r="J1149" s="12">
        <v>4.9811612495564055E-5</v>
      </c>
      <c r="K1149" s="12">
        <v>5.6856688222234619E-5</v>
      </c>
      <c r="L1149" s="6">
        <f>0</f>
        <v>0</v>
      </c>
      <c r="M1149" s="6">
        <f t="shared" ref="M1149" si="6212">SQRT(I1149)</f>
        <v>1.4599775680885663E-2</v>
      </c>
      <c r="N1149" s="6">
        <v>0.65902275325044601</v>
      </c>
      <c r="O1149" s="6">
        <v>0.99999999999999989</v>
      </c>
      <c r="P1149" s="1">
        <f t="shared" ref="P1149" si="6213">P1147</f>
        <v>0</v>
      </c>
      <c r="Q1149" s="3">
        <f t="shared" ref="Q1149" si="6214">SQRT(C$3 + C$4*K1147 + C$5*Q1147^2)</f>
        <v>1.3211494529513496E-2</v>
      </c>
      <c r="R1149" s="12">
        <v>6.466941775706531E-5</v>
      </c>
      <c r="S1149" s="12">
        <v>1.7454358770336502E-4</v>
      </c>
    </row>
    <row r="1150" spans="1:20" x14ac:dyDescent="0.25">
      <c r="A1150" s="13">
        <f t="shared" ref="A1150" si="6215">A1148+1</f>
        <v>568</v>
      </c>
      <c r="B1150" s="10" cm="1">
        <f t="array" ref="B1150">INDEX(DCC_results!B$17:B$1274,$A1150)</f>
        <v>-3.2772164221692712E-3</v>
      </c>
      <c r="C1150" s="10" cm="1">
        <f t="array" ref="C1150">INDEX(DCC_results!C$17:C$1274,$A1150)</f>
        <v>-3.1478323079123793E-3</v>
      </c>
      <c r="D1150" s="10">
        <f t="shared" ref="D1150" si="6216">B1150-B$2</f>
        <v>-4.0233713592049795E-3</v>
      </c>
      <c r="E1150" s="10">
        <f t="shared" ref="E1150" si="6217">C1150-C$2</f>
        <v>-4.7508061882042384E-3</v>
      </c>
      <c r="F1150" s="5">
        <f t="shared" ref="F1150" si="6218">D1150^2</f>
        <v>1.6187517094070924E-5</v>
      </c>
      <c r="G1150" s="5">
        <f t="shared" ref="G1150" si="6219">E1150^2</f>
        <v>2.2570159437879687E-5</v>
      </c>
      <c r="H1150" s="12">
        <f t="array" ref="H1150:I1151">(1-B$11-B$12)*F$4:G$5 + B$11*J1148:K1149 + B$12*H1148:I1149</f>
        <v>6.1798814646029109E-5</v>
      </c>
      <c r="I1150" s="12">
        <v>7.3917933687062253E-5</v>
      </c>
      <c r="J1150" s="12">
        <f t="array" ref="J1150:K1151">MMULT(TRANSPOSE(D1148:E1148),D1148:E1148)</f>
        <v>5.8738214212668753E-8</v>
      </c>
      <c r="K1150" s="12">
        <v>-1.0416490349134764E-6</v>
      </c>
      <c r="L1150" s="6">
        <f t="shared" ref="L1150" si="6220">SQRT(H1150)</f>
        <v>7.8612222107016603E-3</v>
      </c>
      <c r="M1150" s="6">
        <f>0</f>
        <v>0</v>
      </c>
      <c r="N1150" s="6">
        <f t="array" ref="N1150:O1151">MMULT(MMULT(MINVERSE(L1150:M1151),H1150:I1151),MINVERSE(L1150:M1151))</f>
        <v>1.0000000000000002</v>
      </c>
      <c r="O1150" s="6">
        <v>0.65155771953220776</v>
      </c>
      <c r="P1150" s="3">
        <f t="shared" ref="P1150" si="6221">SQRT(B$3 + B$4*J1148 + B$5*P1148^2)</f>
        <v>7.3739146181263041E-3</v>
      </c>
      <c r="Q1150" s="1">
        <f t="shared" ref="Q1150" si="6222">Q1148</f>
        <v>0</v>
      </c>
      <c r="R1150" s="12">
        <f t="array" ref="R1150:S1151">MMULT(MMULT(P1150:Q1151,N1150:O1151),P1150:Q1151)</f>
        <v>5.4374616795416809E-5</v>
      </c>
      <c r="S1150" s="12">
        <v>6.2850126034746383E-5</v>
      </c>
      <c r="T1150" s="4" cm="1">
        <f t="array" ref="T1150">-1/2*(IFERROR(2*LN(2*PI()) + LN(MDETERM(R1150:S1151)) + MMULT(MMULT(D1150:E1150,MINVERSE(R1150:S1151)),TRANSPOSE(D1150:E1150)),1000000000))</f>
        <v>7.535870283750925</v>
      </c>
    </row>
    <row r="1151" spans="1:20" x14ac:dyDescent="0.25">
      <c r="A1151" s="9"/>
      <c r="B1151" s="10"/>
      <c r="C1151" s="10"/>
      <c r="D1151" s="10"/>
      <c r="E1151" s="10"/>
      <c r="F1151" s="5"/>
      <c r="G1151" s="5"/>
      <c r="H1151" s="12">
        <v>7.3917933687062253E-5</v>
      </c>
      <c r="I1151" s="12">
        <v>2.0826375855946484E-4</v>
      </c>
      <c r="J1151" s="12">
        <v>-1.0416490349134764E-6</v>
      </c>
      <c r="K1151" s="12">
        <v>1.8472347627179913E-5</v>
      </c>
      <c r="L1151" s="6">
        <f>0</f>
        <v>0</v>
      </c>
      <c r="M1151" s="6">
        <f t="shared" ref="M1151" si="6223">SQRT(I1151)</f>
        <v>1.4431346387619724E-2</v>
      </c>
      <c r="N1151" s="6">
        <v>0.65155771953220776</v>
      </c>
      <c r="O1151" s="6">
        <v>0.99999999999999989</v>
      </c>
      <c r="P1151" s="1">
        <f t="shared" ref="P1151" si="6224">P1149</f>
        <v>0</v>
      </c>
      <c r="Q1151" s="3">
        <f t="shared" ref="Q1151" si="6225">SQRT(C$3 + C$4*K1149 + C$5*Q1149^2)</f>
        <v>1.3081427954444958E-2</v>
      </c>
      <c r="R1151" s="12">
        <v>6.2850126034746383E-5</v>
      </c>
      <c r="S1151" s="12">
        <v>1.7112375732733398E-4</v>
      </c>
    </row>
    <row r="1152" spans="1:20" x14ac:dyDescent="0.25">
      <c r="A1152" s="13">
        <f t="shared" ref="A1152" si="6226">A1150+1</f>
        <v>569</v>
      </c>
      <c r="B1152" s="10" cm="1">
        <f t="array" ref="B1152">INDEX(DCC_results!B$17:B$1274,$A1152)</f>
        <v>-2.9133039476952893E-3</v>
      </c>
      <c r="C1152" s="10" cm="1">
        <f t="array" ref="C1152">INDEX(DCC_results!C$17:C$1274,$A1152)</f>
        <v>1.2918616704997721E-3</v>
      </c>
      <c r="D1152" s="10">
        <f t="shared" ref="D1152" si="6227">B1152-B$2</f>
        <v>-3.6594588847309976E-3</v>
      </c>
      <c r="E1152" s="10">
        <f t="shared" ref="E1152" si="6228">C1152-C$2</f>
        <v>-3.1111220979208746E-4</v>
      </c>
      <c r="F1152" s="5">
        <f t="shared" ref="F1152" si="6229">D1152^2</f>
        <v>1.3391639329036637E-5</v>
      </c>
      <c r="G1152" s="5">
        <f t="shared" ref="G1152" si="6230">E1152^2</f>
        <v>9.6790807081715834E-8</v>
      </c>
      <c r="H1152" s="12">
        <f t="array" ref="H1152:I1153">(1-B$11-B$12)*F$4:G$5 + B$11*J1150:K1151 + B$12*H1150:I1151</f>
        <v>5.7696013642621007E-5</v>
      </c>
      <c r="I1152" s="12">
        <v>6.8381579244711856E-5</v>
      </c>
      <c r="J1152" s="12">
        <f t="array" ref="J1152:K1153">MMULT(TRANSPOSE(D1150:E1150),D1150:E1150)</f>
        <v>1.6187517094070924E-5</v>
      </c>
      <c r="K1152" s="12">
        <v>1.9114257550754714E-5</v>
      </c>
      <c r="L1152" s="6">
        <f t="shared" ref="L1152" si="6231">SQRT(H1152)</f>
        <v>7.5957892047252736E-3</v>
      </c>
      <c r="M1152" s="6">
        <f>0</f>
        <v>0</v>
      </c>
      <c r="N1152" s="6">
        <f t="array" ref="N1152:O1153">MMULT(MMULT(MINVERSE(L1152:M1153),H1152:I1153),MINVERSE(L1152:M1153))</f>
        <v>0.99999999999999989</v>
      </c>
      <c r="O1152" s="6">
        <v>0.63342635572483363</v>
      </c>
      <c r="P1152" s="3">
        <f t="shared" ref="P1152" si="6232">SQRT(B$3 + B$4*J1150 + B$5*P1150^2)</f>
        <v>6.8550523491554671E-3</v>
      </c>
      <c r="Q1152" s="1">
        <f t="shared" ref="Q1152" si="6233">Q1150</f>
        <v>0</v>
      </c>
      <c r="R1152" s="12">
        <f t="array" ref="R1152:S1153">MMULT(MMULT(P1152:Q1153,N1152:O1153),P1152:Q1153)</f>
        <v>4.6991742709661883E-5</v>
      </c>
      <c r="S1152" s="12">
        <v>5.5736898609724374E-5</v>
      </c>
      <c r="T1152" s="4" cm="1">
        <f t="array" ref="T1152">-1/2*(IFERROR(2*LN(2*PI()) + LN(MDETERM(R1152:S1153)) + MMULT(MMULT(D1152:E1152,MINVERSE(R1152:S1153)),TRANSPOSE(D1152:E1152)),1000000000))</f>
        <v>7.5320449192634467</v>
      </c>
    </row>
    <row r="1153" spans="1:20" x14ac:dyDescent="0.25">
      <c r="A1153" s="9"/>
      <c r="B1153" s="10"/>
      <c r="C1153" s="10"/>
      <c r="D1153" s="10"/>
      <c r="E1153" s="10"/>
      <c r="F1153" s="5"/>
      <c r="G1153" s="5"/>
      <c r="H1153" s="12">
        <v>6.8381579244711856E-5</v>
      </c>
      <c r="I1153" s="12">
        <v>2.0199479834549089E-4</v>
      </c>
      <c r="J1153" s="12">
        <v>1.9114257550754714E-5</v>
      </c>
      <c r="K1153" s="12">
        <v>2.2570159437879687E-5</v>
      </c>
      <c r="L1153" s="6">
        <f>0</f>
        <v>0</v>
      </c>
      <c r="M1153" s="6">
        <f t="shared" ref="M1153" si="6234">SQRT(I1153)</f>
        <v>1.4212487408806767E-2</v>
      </c>
      <c r="N1153" s="6">
        <v>0.63342635572483363</v>
      </c>
      <c r="O1153" s="6">
        <v>0.99999999999999978</v>
      </c>
      <c r="P1153" s="1">
        <f t="shared" ref="P1153" si="6235">P1151</f>
        <v>0</v>
      </c>
      <c r="Q1153" s="3">
        <f t="shared" ref="Q1153" si="6236">SQRT(C$3 + C$4*K1151 + C$5*Q1151^2)</f>
        <v>1.2836182826459191E-2</v>
      </c>
      <c r="R1153" s="12">
        <v>5.5736898609724374E-5</v>
      </c>
      <c r="S1153" s="12">
        <v>1.6476758955428581E-4</v>
      </c>
    </row>
    <row r="1154" spans="1:20" x14ac:dyDescent="0.25">
      <c r="A1154" s="13">
        <f t="shared" ref="A1154" si="6237">A1152+1</f>
        <v>570</v>
      </c>
      <c r="B1154" s="10" cm="1">
        <f t="array" ref="B1154">INDEX(DCC_results!B$17:B$1274,$A1154)</f>
        <v>-2.2842521713062336E-3</v>
      </c>
      <c r="C1154" s="10" cm="1">
        <f t="array" ref="C1154">INDEX(DCC_results!C$17:C$1274,$A1154)</f>
        <v>-3.7270927830534983E-3</v>
      </c>
      <c r="D1154" s="10">
        <f t="shared" ref="D1154" si="6238">B1154-B$2</f>
        <v>-3.0304071083419419E-3</v>
      </c>
      <c r="E1154" s="10">
        <f t="shared" ref="E1154" si="6239">C1154-C$2</f>
        <v>-5.3300666633453574E-3</v>
      </c>
      <c r="F1154" s="5">
        <f t="shared" ref="F1154" si="6240">D1154^2</f>
        <v>9.1833672422893706E-6</v>
      </c>
      <c r="G1154" s="5">
        <f t="shared" ref="G1154" si="6241">E1154^2</f>
        <v>2.8409610635705512E-5</v>
      </c>
      <c r="H1154" s="12">
        <f t="array" ref="H1154:I1155">(1-B$11-B$12)*F$4:G$5 + B$11*J1152:K1153 + B$12*H1152:I1153</f>
        <v>5.6159231457672312E-5</v>
      </c>
      <c r="I1154" s="12">
        <v>6.6183936858518606E-5</v>
      </c>
      <c r="J1154" s="12">
        <f t="array" ref="J1154:K1155">MMULT(TRANSPOSE(D1152:E1152),D1152:E1152)</f>
        <v>1.3391639329036637E-5</v>
      </c>
      <c r="K1154" s="12">
        <v>1.1385023402719486E-6</v>
      </c>
      <c r="L1154" s="6">
        <f t="shared" ref="L1154" si="6242">SQRT(H1154)</f>
        <v>7.4939463207092903E-3</v>
      </c>
      <c r="M1154" s="6">
        <f>0</f>
        <v>0</v>
      </c>
      <c r="N1154" s="6">
        <f t="array" ref="N1154:O1155">MMULT(MMULT(MINVERSE(L1154:M1155),H1154:I1155),MINVERSE(L1154:M1155))</f>
        <v>1</v>
      </c>
      <c r="O1154" s="6">
        <v>0.62753695972017354</v>
      </c>
      <c r="P1154" s="3">
        <f t="shared" ref="P1154" si="6243">SQRT(B$3 + B$4*J1152 + B$5*P1152^2)</f>
        <v>6.638893136967439E-3</v>
      </c>
      <c r="Q1154" s="1">
        <f t="shared" ref="Q1154" si="6244">Q1152</f>
        <v>0</v>
      </c>
      <c r="R1154" s="12">
        <f t="array" ref="R1154:S1155">MMULT(MMULT(P1154:Q1155,N1154:O1155),P1154:Q1155)</f>
        <v>4.4074902084073366E-5</v>
      </c>
      <c r="S1154" s="12">
        <v>5.2720787433076721E-5</v>
      </c>
      <c r="T1154" s="4" cm="1">
        <f t="array" ref="T1154">-1/2*(IFERROR(2*LN(2*PI()) + LN(MDETERM(R1154:S1155)) + MMULT(MMULT(D1154:E1154,MINVERSE(R1154:S1155)),TRANSPOSE(D1154:E1154)),1000000000))</f>
        <v>7.677790024238563</v>
      </c>
    </row>
    <row r="1155" spans="1:20" x14ac:dyDescent="0.25">
      <c r="A1155" s="9"/>
      <c r="B1155" s="10"/>
      <c r="C1155" s="10"/>
      <c r="D1155" s="10"/>
      <c r="E1155" s="10"/>
      <c r="F1155" s="5"/>
      <c r="G1155" s="5"/>
      <c r="H1155" s="12">
        <v>6.6183936858518606E-5</v>
      </c>
      <c r="I1155" s="12">
        <v>1.9806394249999515E-4</v>
      </c>
      <c r="J1155" s="12">
        <v>1.1385023402719486E-6</v>
      </c>
      <c r="K1155" s="12">
        <v>9.6790807081715834E-8</v>
      </c>
      <c r="L1155" s="6">
        <f>0</f>
        <v>0</v>
      </c>
      <c r="M1155" s="6">
        <f t="shared" ref="M1155" si="6245">SQRT(I1155)</f>
        <v>1.4073519193861753E-2</v>
      </c>
      <c r="N1155" s="6">
        <v>0.62753695972017354</v>
      </c>
      <c r="O1155" s="6">
        <v>1</v>
      </c>
      <c r="P1155" s="1">
        <f t="shared" ref="P1155" si="6246">P1153</f>
        <v>0</v>
      </c>
      <c r="Q1155" s="3">
        <f t="shared" ref="Q1155" si="6247">SQRT(C$3 + C$4*K1153 + C$5*Q1153^2)</f>
        <v>1.2654555673368848E-2</v>
      </c>
      <c r="R1155" s="12">
        <v>5.2720787433076721E-5</v>
      </c>
      <c r="S1155" s="12">
        <v>1.6013777929039171E-4</v>
      </c>
    </row>
    <row r="1156" spans="1:20" x14ac:dyDescent="0.25">
      <c r="A1156" s="13">
        <f t="shared" ref="A1156" si="6248">A1154+1</f>
        <v>571</v>
      </c>
      <c r="B1156" s="10" cm="1">
        <f t="array" ref="B1156">INDEX(DCC_results!B$17:B$1274,$A1156)</f>
        <v>7.9983749333467635E-4</v>
      </c>
      <c r="C1156" s="10" cm="1">
        <f t="array" ref="C1156">INDEX(DCC_results!C$17:C$1274,$A1156)</f>
        <v>-2.3022158273381388E-3</v>
      </c>
      <c r="D1156" s="10">
        <f t="shared" ref="D1156" si="6249">B1156-B$2</f>
        <v>5.3682556298968037E-5</v>
      </c>
      <c r="E1156" s="10">
        <f t="shared" ref="E1156" si="6250">C1156-C$2</f>
        <v>-3.9051897076299983E-3</v>
      </c>
      <c r="F1156" s="5">
        <f t="shared" ref="F1156" si="6251">D1156^2</f>
        <v>2.8818168507918729E-9</v>
      </c>
      <c r="G1156" s="5">
        <f t="shared" ref="G1156" si="6252">E1156^2</f>
        <v>1.5250506652579272E-5</v>
      </c>
      <c r="H1156" s="12">
        <f t="array" ref="H1156:I1157">(1-B$11-B$12)*F$4:G$5 + B$11*J1154:K1155 + B$12*H1154:I1155</f>
        <v>5.4902868943988104E-5</v>
      </c>
      <c r="I1156" s="12">
        <v>6.3310609518324581E-5</v>
      </c>
      <c r="J1156" s="12">
        <f t="array" ref="J1156:K1157">MMULT(TRANSPOSE(D1154:E1154),D1154:E1154)</f>
        <v>9.1833672422893706E-6</v>
      </c>
      <c r="K1156" s="12">
        <v>1.6152271904538189E-5</v>
      </c>
      <c r="L1156" s="6">
        <f t="shared" ref="L1156" si="6253">SQRT(H1156)</f>
        <v>7.4096470188523894E-3</v>
      </c>
      <c r="M1156" s="6">
        <f>0</f>
        <v>0</v>
      </c>
      <c r="N1156" s="6">
        <f t="array" ref="N1156:O1157">MMULT(MMULT(MINVERSE(L1156:M1157),H1156:I1157),MINVERSE(L1156:M1157))</f>
        <v>1.0000000000000002</v>
      </c>
      <c r="O1156" s="6">
        <v>0.6139707448427163</v>
      </c>
      <c r="P1156" s="3">
        <f t="shared" ref="P1156" si="6254">SQRT(B$3 + B$4*J1154 + B$5*P1154^2)</f>
        <v>6.4414529156726404E-3</v>
      </c>
      <c r="Q1156" s="1">
        <f t="shared" ref="Q1156" si="6255">Q1154</f>
        <v>0</v>
      </c>
      <c r="R1156" s="12">
        <f t="array" ref="R1156:S1157">MMULT(MMULT(P1156:Q1157,N1156:O1157),P1156:Q1157)</f>
        <v>4.1492315664827572E-5</v>
      </c>
      <c r="S1156" s="12">
        <v>4.9132895654560768E-5</v>
      </c>
      <c r="T1156" s="4" cm="1">
        <f t="array" ref="T1156">-1/2*(IFERROR(2*LN(2*PI()) + LN(MDETERM(R1156:S1157)) + MMULT(MMULT(D1156:E1156,MINVERSE(R1156:S1157)),TRANSPOSE(D1156:E1156)),1000000000))</f>
        <v>7.7499347581752218</v>
      </c>
    </row>
    <row r="1157" spans="1:20" x14ac:dyDescent="0.25">
      <c r="A1157" s="9"/>
      <c r="B1157" s="10"/>
      <c r="C1157" s="10"/>
      <c r="D1157" s="10"/>
      <c r="E1157" s="10"/>
      <c r="F1157" s="5"/>
      <c r="G1157" s="5"/>
      <c r="H1157" s="12">
        <v>6.3310609518324581E-5</v>
      </c>
      <c r="I1157" s="12">
        <v>1.9367010790347745E-4</v>
      </c>
      <c r="J1157" s="12">
        <v>1.6152271904538189E-5</v>
      </c>
      <c r="K1157" s="12">
        <v>2.8409610635705512E-5</v>
      </c>
      <c r="L1157" s="6">
        <f>0</f>
        <v>0</v>
      </c>
      <c r="M1157" s="6">
        <f t="shared" ref="M1157" si="6256">SQRT(I1157)</f>
        <v>1.3916540802350183E-2</v>
      </c>
      <c r="N1157" s="6">
        <v>0.6139707448427163</v>
      </c>
      <c r="O1157" s="6">
        <v>1</v>
      </c>
      <c r="P1157" s="1">
        <f t="shared" ref="P1157" si="6257">P1155</f>
        <v>0</v>
      </c>
      <c r="Q1157" s="3">
        <f t="shared" ref="Q1157" si="6258">SQRT(C$3 + C$4*K1155 + C$5*Q1155^2)</f>
        <v>1.2423410785054417E-2</v>
      </c>
      <c r="R1157" s="12">
        <v>4.9132895654560768E-5</v>
      </c>
      <c r="S1157" s="12">
        <v>1.5434113553420639E-4</v>
      </c>
    </row>
    <row r="1158" spans="1:20" x14ac:dyDescent="0.25">
      <c r="A1158" s="13">
        <f t="shared" ref="A1158" si="6259">A1156+1</f>
        <v>572</v>
      </c>
      <c r="B1158" s="10" cm="1">
        <f t="array" ref="B1158">INDEX(DCC_results!B$17:B$1274,$A1158)</f>
        <v>3.2686786165836423E-3</v>
      </c>
      <c r="C1158" s="10" cm="1">
        <f t="array" ref="C1158">INDEX(DCC_results!C$17:C$1274,$A1158)</f>
        <v>3.3170466291920775E-3</v>
      </c>
      <c r="D1158" s="10">
        <f t="shared" ref="D1158" si="6260">B1158-B$2</f>
        <v>2.522523679547934E-3</v>
      </c>
      <c r="E1158" s="10">
        <f t="shared" ref="E1158" si="6261">C1158-C$2</f>
        <v>1.714072748900218E-3</v>
      </c>
      <c r="F1158" s="5">
        <f t="shared" ref="F1158" si="6262">D1158^2</f>
        <v>6.3631257138800483E-6</v>
      </c>
      <c r="G1158" s="5">
        <f t="shared" ref="G1158" si="6263">E1158^2</f>
        <v>2.9380453885223495E-6</v>
      </c>
      <c r="H1158" s="12">
        <f t="array" ref="H1158:I1159">(1-B$11-B$12)*F$4:G$5 + B$11*J1156:K1157 + B$12*H1156:I1157</f>
        <v>5.3727662177098767E-5</v>
      </c>
      <c r="I1158" s="12">
        <v>6.2520767257660676E-5</v>
      </c>
      <c r="J1158" s="12">
        <f t="array" ref="J1158:K1159">MMULT(TRANSPOSE(D1156:E1156),D1156:E1156)</f>
        <v>2.8818168507918729E-9</v>
      </c>
      <c r="K1158" s="12">
        <v>-2.0964056633799791E-7</v>
      </c>
      <c r="L1158" s="6">
        <f t="shared" ref="L1158" si="6264">SQRT(H1158)</f>
        <v>7.3299155641179635E-3</v>
      </c>
      <c r="M1158" s="6">
        <f>0</f>
        <v>0</v>
      </c>
      <c r="N1158" s="6">
        <f t="array" ref="N1158:O1159">MMULT(MMULT(MINVERSE(L1158:M1159),H1158:I1159),MINVERSE(L1158:M1159))</f>
        <v>1.0000000000000002</v>
      </c>
      <c r="O1158" s="6">
        <v>0.61416868911371092</v>
      </c>
      <c r="P1158" s="3">
        <f t="shared" ref="P1158" si="6265">SQRT(B$3 + B$4*J1156 + B$5*P1156^2)</f>
        <v>6.2398212631825647E-3</v>
      </c>
      <c r="Q1158" s="1">
        <f t="shared" ref="Q1158" si="6266">Q1156</f>
        <v>0</v>
      </c>
      <c r="R1158" s="12">
        <f t="array" ref="R1158:S1159">MMULT(MMULT(P1158:Q1159,N1158:O1159),P1158:Q1159)</f>
        <v>3.8935369396465265E-5</v>
      </c>
      <c r="S1158" s="12">
        <v>4.7319110445255079E-5</v>
      </c>
      <c r="T1158" s="4" cm="1">
        <f t="array" ref="T1158">-1/2*(IFERROR(2*LN(2*PI()) + LN(MDETERM(R1158:S1159)) + MMULT(MMULT(D1158:E1158,MINVERSE(R1158:S1159)),TRANSPOSE(D1158:E1158)),1000000000))</f>
        <v>7.7786671377857051</v>
      </c>
    </row>
    <row r="1159" spans="1:20" x14ac:dyDescent="0.25">
      <c r="A1159" s="9"/>
      <c r="B1159" s="10"/>
      <c r="C1159" s="10"/>
      <c r="D1159" s="10"/>
      <c r="E1159" s="10"/>
      <c r="F1159" s="5"/>
      <c r="G1159" s="5"/>
      <c r="H1159" s="12">
        <v>6.2520767257660676E-5</v>
      </c>
      <c r="I1159" s="12">
        <v>1.9287472083980684E-4</v>
      </c>
      <c r="J1159" s="12">
        <v>-2.0964056633799791E-7</v>
      </c>
      <c r="K1159" s="12">
        <v>1.5250506652579272E-5</v>
      </c>
      <c r="L1159" s="6">
        <f>0</f>
        <v>0</v>
      </c>
      <c r="M1159" s="6">
        <f t="shared" ref="M1159" si="6267">SQRT(I1159)</f>
        <v>1.3887934361877106E-2</v>
      </c>
      <c r="N1159" s="6">
        <v>0.61416868911371103</v>
      </c>
      <c r="O1159" s="6">
        <v>0.99999999999999989</v>
      </c>
      <c r="P1159" s="1">
        <f t="shared" ref="P1159" si="6268">P1157</f>
        <v>0</v>
      </c>
      <c r="Q1159" s="3">
        <f t="shared" ref="Q1159" si="6269">SQRT(C$3 + C$4*K1157 + C$5*Q1157^2)</f>
        <v>1.2347435041743056E-2</v>
      </c>
      <c r="R1159" s="12">
        <v>4.7319110445255086E-5</v>
      </c>
      <c r="S1159" s="12">
        <v>1.5245915211006432E-4</v>
      </c>
    </row>
    <row r="1160" spans="1:20" x14ac:dyDescent="0.25">
      <c r="A1160" s="13">
        <f t="shared" ref="A1160" si="6270">A1158+1</f>
        <v>573</v>
      </c>
      <c r="B1160" s="10" cm="1">
        <f t="array" ref="B1160">INDEX(DCC_results!B$17:B$1274,$A1160)</f>
        <v>3.6668633566550035E-4</v>
      </c>
      <c r="C1160" s="10" cm="1">
        <f t="array" ref="C1160">INDEX(DCC_results!C$17:C$1274,$A1160)</f>
        <v>4.3119160557725245E-4</v>
      </c>
      <c r="D1160" s="10">
        <f t="shared" ref="D1160" si="6271">B1160-B$2</f>
        <v>-3.7946860137020796E-4</v>
      </c>
      <c r="E1160" s="10">
        <f t="shared" ref="E1160" si="6272">C1160-C$2</f>
        <v>-1.1717822747146071E-3</v>
      </c>
      <c r="F1160" s="5">
        <f t="shared" ref="F1160" si="6273">D1160^2</f>
        <v>1.439964194258618E-7</v>
      </c>
      <c r="G1160" s="5">
        <f t="shared" ref="G1160" si="6274">E1160^2</f>
        <v>1.3730736993353389E-6</v>
      </c>
      <c r="H1160" s="12">
        <f t="array" ref="H1160:I1161">(1-B$11-B$12)*F$4:G$5 + B$11*J1158:K1159 + B$12*H1158:I1159</f>
        <v>5.2224419339816316E-5</v>
      </c>
      <c r="I1160" s="12">
        <v>6.0725379463796769E-5</v>
      </c>
      <c r="J1160" s="12">
        <f t="array" ref="J1160:K1161">MMULT(TRANSPOSE(D1158:E1158),D1158:E1158)</f>
        <v>6.3631257138800483E-6</v>
      </c>
      <c r="K1160" s="12">
        <v>4.3237890975686197E-6</v>
      </c>
      <c r="L1160" s="6">
        <f t="shared" ref="L1160" si="6275">SQRT(H1160)</f>
        <v>7.2266464795101414E-3</v>
      </c>
      <c r="M1160" s="6">
        <f>0</f>
        <v>0</v>
      </c>
      <c r="N1160" s="6">
        <f t="array" ref="N1160:O1161">MMULT(MMULT(MINVERSE(L1160:M1161),H1160:I1161),MINVERSE(L1160:M1161))</f>
        <v>0.99999999999999978</v>
      </c>
      <c r="O1160" s="6">
        <v>0.60750609931853905</v>
      </c>
      <c r="P1160" s="3">
        <f t="shared" ref="P1160" si="6276">SQRT(B$3 + B$4*J1158 + B$5*P1158^2)</f>
        <v>5.9683865940044108E-3</v>
      </c>
      <c r="Q1160" s="1">
        <f t="shared" ref="Q1160" si="6277">Q1158</f>
        <v>0</v>
      </c>
      <c r="R1160" s="12">
        <f t="array" ref="R1160:S1161">MMULT(MMULT(P1160:Q1161,N1160:O1161),P1160:Q1161)</f>
        <v>3.5621638535491561E-5</v>
      </c>
      <c r="S1160" s="12">
        <v>4.4365669058440885E-5</v>
      </c>
      <c r="T1160" s="4" cm="1">
        <f t="array" ref="T1160">-1/2*(IFERROR(2*LN(2*PI()) + LN(MDETERM(R1160:S1161)) + MMULT(MMULT(D1160:E1160,MINVERSE(R1160:S1161)),TRANSPOSE(D1160:E1160)),1000000000))</f>
        <v>7.9124410258770554</v>
      </c>
    </row>
    <row r="1161" spans="1:20" x14ac:dyDescent="0.25">
      <c r="A1161" s="9"/>
      <c r="B1161" s="10"/>
      <c r="C1161" s="10"/>
      <c r="D1161" s="10"/>
      <c r="E1161" s="10"/>
      <c r="F1161" s="5"/>
      <c r="G1161" s="5"/>
      <c r="H1161" s="12">
        <v>6.0725379463796769E-5</v>
      </c>
      <c r="I1161" s="12">
        <v>1.9132228960345453E-4</v>
      </c>
      <c r="J1161" s="12">
        <v>4.3237890975686197E-6</v>
      </c>
      <c r="K1161" s="12">
        <v>2.9380453885223495E-6</v>
      </c>
      <c r="L1161" s="6">
        <f>0</f>
        <v>0</v>
      </c>
      <c r="M1161" s="6">
        <f t="shared" ref="M1161" si="6278">SQRT(I1161)</f>
        <v>1.38319300751361E-2</v>
      </c>
      <c r="N1161" s="6">
        <v>0.60750609931853894</v>
      </c>
      <c r="O1161" s="6">
        <v>0.99999999999999978</v>
      </c>
      <c r="P1161" s="1">
        <f t="shared" ref="P1161" si="6279">P1159</f>
        <v>0</v>
      </c>
      <c r="Q1161" s="3">
        <f t="shared" ref="Q1161" si="6280">SQRT(C$3 + C$4*K1159 + C$5*Q1159^2)</f>
        <v>1.2235999386056601E-2</v>
      </c>
      <c r="R1161" s="12">
        <v>4.4365669058440879E-5</v>
      </c>
      <c r="S1161" s="12">
        <v>1.4971968097557748E-4</v>
      </c>
    </row>
    <row r="1162" spans="1:20" x14ac:dyDescent="0.25">
      <c r="A1162" s="13">
        <f t="shared" ref="A1162" si="6281">A1160+1</f>
        <v>574</v>
      </c>
      <c r="B1162" s="10" cm="1">
        <f t="array" ref="B1162">INDEX(DCC_results!B$17:B$1274,$A1162)</f>
        <v>-3.3790189048102937E-3</v>
      </c>
      <c r="C1162" s="10" cm="1">
        <f t="array" ref="C1162">INDEX(DCC_results!C$17:C$1274,$A1162)</f>
        <v>-1.5085632617403144E-3</v>
      </c>
      <c r="D1162" s="10">
        <f t="shared" ref="D1162" si="6282">B1162-B$2</f>
        <v>-4.125173841846002E-3</v>
      </c>
      <c r="E1162" s="10">
        <f t="shared" ref="E1162" si="6283">C1162-C$2</f>
        <v>-3.1115371420321739E-3</v>
      </c>
      <c r="F1162" s="5">
        <f t="shared" ref="F1162" si="6284">D1162^2</f>
        <v>1.7017059225450505E-5</v>
      </c>
      <c r="G1162" s="5">
        <f t="shared" ref="G1162" si="6285">E1162^2</f>
        <v>9.6816633862457496E-6</v>
      </c>
      <c r="H1162" s="12">
        <f t="array" ref="H1162:I1163">(1-B$11-B$12)*F$4:G$5 + B$11*J1160:K1161 + B$12*H1160:I1161</f>
        <v>5.1696072546830625E-5</v>
      </c>
      <c r="I1162" s="12">
        <v>5.9858417938235901E-5</v>
      </c>
      <c r="J1162" s="12">
        <f t="array" ref="J1162:K1163">MMULT(TRANSPOSE(D1160:E1160),D1160:E1160)</f>
        <v>1.439964194258618E-7</v>
      </c>
      <c r="K1162" s="12">
        <v>4.4465458089635276E-7</v>
      </c>
      <c r="L1162" s="6">
        <f t="shared" ref="L1162" si="6286">SQRT(H1162)</f>
        <v>7.1899980908780928E-3</v>
      </c>
      <c r="M1162" s="6">
        <f>0</f>
        <v>0</v>
      </c>
      <c r="N1162" s="6">
        <f t="array" ref="N1162:O1163">MMULT(MMULT(MINVERSE(L1162:M1163),H1162:I1163),MINVERSE(L1162:M1163))</f>
        <v>1</v>
      </c>
      <c r="O1162" s="6">
        <v>0.60505605988632483</v>
      </c>
      <c r="P1162" s="3">
        <f t="shared" ref="P1162" si="6287">SQRT(B$3 + B$4*J1160 + B$5*P1160^2)</f>
        <v>5.8459662372525763E-3</v>
      </c>
      <c r="Q1162" s="1">
        <f t="shared" ref="Q1162" si="6288">Q1160</f>
        <v>0</v>
      </c>
      <c r="R1162" s="12">
        <f t="array" ref="R1162:S1163">MMULT(MMULT(P1162:Q1163,N1162:O1163),P1162:Q1163)</f>
        <v>3.4175321247097043E-5</v>
      </c>
      <c r="S1162" s="12">
        <v>4.2795502220525088E-5</v>
      </c>
      <c r="T1162" s="4" cm="1">
        <f t="array" ref="T1162">-1/2*(IFERROR(2*LN(2*PI()) + LN(MDETERM(R1162:S1163)) + MMULT(MMULT(D1162:E1162,MINVERSE(R1162:S1163)),TRANSPOSE(D1162:E1162)),1000000000))</f>
        <v>7.6749896011897771</v>
      </c>
    </row>
    <row r="1163" spans="1:20" x14ac:dyDescent="0.25">
      <c r="A1163" s="9"/>
      <c r="B1163" s="10"/>
      <c r="C1163" s="10"/>
      <c r="D1163" s="10"/>
      <c r="E1163" s="10"/>
      <c r="F1163" s="5"/>
      <c r="G1163" s="5"/>
      <c r="H1163" s="12">
        <v>5.9858417938235901E-5</v>
      </c>
      <c r="I1163" s="12">
        <v>1.8932226362125231E-4</v>
      </c>
      <c r="J1163" s="12">
        <v>4.4465458089635276E-7</v>
      </c>
      <c r="K1163" s="12">
        <v>1.3730736993353389E-6</v>
      </c>
      <c r="L1163" s="6">
        <f>0</f>
        <v>0</v>
      </c>
      <c r="M1163" s="6">
        <f t="shared" ref="M1163" si="6289">SQRT(I1163)</f>
        <v>1.375944270751008E-2</v>
      </c>
      <c r="N1163" s="6">
        <v>0.60505605988632483</v>
      </c>
      <c r="O1163" s="6">
        <v>1</v>
      </c>
      <c r="P1163" s="1">
        <f t="shared" ref="P1163" si="6290">P1161</f>
        <v>0</v>
      </c>
      <c r="Q1163" s="3">
        <f t="shared" ref="Q1163" si="6291">SQRT(C$3 + C$4*K1161 + C$5*Q1161^2)</f>
        <v>1.2098908981526456E-2</v>
      </c>
      <c r="R1163" s="12">
        <v>4.2795502220525088E-5</v>
      </c>
      <c r="S1163" s="12">
        <v>1.4638359854326154E-4</v>
      </c>
    </row>
    <row r="1164" spans="1:20" x14ac:dyDescent="0.25">
      <c r="A1164" s="13">
        <f t="shared" ref="A1164" si="6292">A1162+1</f>
        <v>575</v>
      </c>
      <c r="B1164" s="10" cm="1">
        <f t="array" ref="B1164">INDEX(DCC_results!B$17:B$1274,$A1164)</f>
        <v>8.374727853051489E-3</v>
      </c>
      <c r="C1164" s="10" cm="1">
        <f t="array" ref="C1164">INDEX(DCC_results!C$17:C$1274,$A1164)</f>
        <v>1.0576328927942136E-2</v>
      </c>
      <c r="D1164" s="10">
        <f t="shared" ref="D1164" si="6293">B1164-B$2</f>
        <v>7.6285729160157807E-3</v>
      </c>
      <c r="E1164" s="10">
        <f t="shared" ref="E1164" si="6294">C1164-C$2</f>
        <v>8.9733550476502767E-3</v>
      </c>
      <c r="F1164" s="5">
        <f t="shared" ref="F1164" si="6295">D1164^2</f>
        <v>5.8195124734969513E-5</v>
      </c>
      <c r="G1164" s="5">
        <f t="shared" ref="G1164" si="6296">E1164^2</f>
        <v>8.0521100811190705E-5</v>
      </c>
      <c r="H1164" s="12">
        <f t="array" ref="H1164:I1165">(1-B$11-B$12)*F$4:G$5 + B$11*J1162:K1163 + B$12*H1162:I1163</f>
        <v>5.0859117524041682E-5</v>
      </c>
      <c r="I1164" s="12">
        <v>5.89723397254509E-5</v>
      </c>
      <c r="J1164" s="12">
        <f t="array" ref="J1164:K1165">MMULT(TRANSPOSE(D1162:E1162),D1162:E1162)</f>
        <v>1.7017059225450505E-5</v>
      </c>
      <c r="K1164" s="12">
        <v>1.2835631626243392E-5</v>
      </c>
      <c r="L1164" s="6">
        <f t="shared" ref="L1164" si="6297">SQRT(H1164)</f>
        <v>7.1315578609474723E-3</v>
      </c>
      <c r="M1164" s="6">
        <f>0</f>
        <v>0</v>
      </c>
      <c r="N1164" s="6">
        <f t="array" ref="N1164:O1165">MMULT(MMULT(MINVERSE(L1164:M1165),H1164:I1165),MINVERSE(L1164:M1165))</f>
        <v>1</v>
      </c>
      <c r="O1164" s="6">
        <v>0.60333970441653451</v>
      </c>
      <c r="P1164" s="3">
        <f t="shared" ref="P1164" si="6298">SQRT(B$3 + B$4*J1162 + B$5*P1162^2)</f>
        <v>5.6692892828748955E-3</v>
      </c>
      <c r="Q1164" s="1">
        <f t="shared" ref="Q1164" si="6299">Q1162</f>
        <v>0</v>
      </c>
      <c r="R1164" s="12">
        <f t="array" ref="R1164:S1165">MMULT(MMULT(P1164:Q1165,N1164:O1165),P1164:Q1165)</f>
        <v>3.2140840972920148E-5</v>
      </c>
      <c r="S1164" s="12">
        <v>4.0989006832943421E-5</v>
      </c>
      <c r="T1164" s="4" cm="1">
        <f t="array" ref="T1164">-1/2*(IFERROR(2*LN(2*PI()) + LN(MDETERM(R1164:S1165)) + MMULT(MMULT(D1164:E1164,MINVERSE(R1164:S1165)),TRANSPOSE(D1164:E1164)),1000000000))</f>
        <v>7.0769101564375054</v>
      </c>
    </row>
    <row r="1165" spans="1:20" x14ac:dyDescent="0.25">
      <c r="A1165" s="9"/>
      <c r="B1165" s="10"/>
      <c r="C1165" s="10"/>
      <c r="D1165" s="10"/>
      <c r="E1165" s="10"/>
      <c r="F1165" s="5"/>
      <c r="G1165" s="5"/>
      <c r="H1165" s="12">
        <v>5.89723397254509E-5</v>
      </c>
      <c r="I1165" s="12">
        <v>1.8784692267090374E-4</v>
      </c>
      <c r="J1165" s="12">
        <v>1.2835631626243392E-5</v>
      </c>
      <c r="K1165" s="12">
        <v>9.6816633862457496E-6</v>
      </c>
      <c r="L1165" s="6">
        <f>0</f>
        <v>0</v>
      </c>
      <c r="M1165" s="6">
        <f t="shared" ref="M1165" si="6300">SQRT(I1165)</f>
        <v>1.3705725908207261E-2</v>
      </c>
      <c r="N1165" s="6">
        <v>0.60333970441653451</v>
      </c>
      <c r="O1165" s="6">
        <v>0.99999999999999989</v>
      </c>
      <c r="P1165" s="1">
        <f t="shared" ref="P1165" si="6301">P1163</f>
        <v>0</v>
      </c>
      <c r="Q1165" s="3">
        <f t="shared" ref="Q1165" si="6302">SQRT(C$3 + C$4*K1163 + C$5*Q1163^2)</f>
        <v>1.1983312121889468E-2</v>
      </c>
      <c r="R1165" s="12">
        <v>4.0989006832943421E-5</v>
      </c>
      <c r="S1165" s="12">
        <v>1.4359976941062306E-4</v>
      </c>
    </row>
    <row r="1166" spans="1:20" x14ac:dyDescent="0.25">
      <c r="A1166" s="13">
        <f t="shared" ref="A1166" si="6303">A1164+1</f>
        <v>576</v>
      </c>
      <c r="B1166" s="10" cm="1">
        <f t="array" ref="B1166">INDEX(DCC_results!B$17:B$1274,$A1166)</f>
        <v>-1.6266570520614421E-3</v>
      </c>
      <c r="C1166" s="10" cm="1">
        <f t="array" ref="C1166">INDEX(DCC_results!C$17:C$1274,$A1166)</f>
        <v>1.6374482906194032E-3</v>
      </c>
      <c r="D1166" s="10">
        <f t="shared" ref="D1166" si="6304">B1166-B$2</f>
        <v>-2.3728119890971504E-3</v>
      </c>
      <c r="E1166" s="10">
        <f t="shared" ref="E1166" si="6305">C1166-C$2</f>
        <v>3.4474410327543694E-5</v>
      </c>
      <c r="F1166" s="5">
        <f t="shared" ref="F1166" si="6306">D1166^2</f>
        <v>5.6302367356031754E-6</v>
      </c>
      <c r="G1166" s="5">
        <f t="shared" ref="G1166" si="6307">E1166^2</f>
        <v>1.1884849674318513E-9</v>
      </c>
      <c r="H1166" s="12">
        <f t="array" ref="H1166:I1167">(1-B$11-B$12)*F$4:G$5 + B$11*J1164:K1165 + B$12*H1164:I1165</f>
        <v>5.1591908346522837E-5</v>
      </c>
      <c r="I1166" s="12">
        <v>5.9326599810188098E-5</v>
      </c>
      <c r="J1166" s="12">
        <f t="array" ref="J1166:K1167">MMULT(TRANSPOSE(D1164:E1164),D1164:E1164)</f>
        <v>5.8195124734969513E-5</v>
      </c>
      <c r="K1166" s="12">
        <v>6.8453893282298395E-5</v>
      </c>
      <c r="L1166" s="6">
        <f t="shared" ref="L1166" si="6308">SQRT(H1166)</f>
        <v>7.1827507506889614E-3</v>
      </c>
      <c r="M1166" s="6">
        <f>0</f>
        <v>0</v>
      </c>
      <c r="N1166" s="6">
        <f t="array" ref="N1166:O1167">MMULT(MMULT(MINVERSE(L1166:M1167),H1166:I1167),MINVERSE(L1166:M1167))</f>
        <v>0.99999999999999978</v>
      </c>
      <c r="O1166" s="6">
        <v>0.60321542225887625</v>
      </c>
      <c r="P1166" s="3">
        <f t="shared" ref="P1166" si="6309">SQRT(B$3 + B$4*J1164 + B$5*P1164^2)</f>
        <v>5.7685239014818807E-3</v>
      </c>
      <c r="Q1166" s="1">
        <f t="shared" ref="Q1166" si="6310">Q1164</f>
        <v>0</v>
      </c>
      <c r="R1166" s="12">
        <f t="array" ref="R1166:S1167">MMULT(MMULT(P1166:Q1167,N1166:O1167),P1166:Q1167)</f>
        <v>3.3275868001967736E-5</v>
      </c>
      <c r="S1166" s="12">
        <v>4.1493036940339009E-5</v>
      </c>
      <c r="T1166" s="4" cm="1">
        <f t="array" ref="T1166">-1/2*(IFERROR(2*LN(2*PI()) + LN(MDETERM(R1166:S1167)) + MMULT(MMULT(D1166:E1166,MINVERSE(R1166:S1167)),TRANSPOSE(D1166:E1166)),1000000000))</f>
        <v>7.8386774900236471</v>
      </c>
    </row>
    <row r="1167" spans="1:20" x14ac:dyDescent="0.25">
      <c r="A1167" s="9"/>
      <c r="B1167" s="10"/>
      <c r="C1167" s="10"/>
      <c r="D1167" s="10"/>
      <c r="E1167" s="10"/>
      <c r="F1167" s="5"/>
      <c r="G1167" s="5"/>
      <c r="H1167" s="12">
        <v>5.9326599810188098E-5</v>
      </c>
      <c r="I1167" s="12">
        <v>1.8748755744149733E-4</v>
      </c>
      <c r="J1167" s="12">
        <v>6.8453893282298395E-5</v>
      </c>
      <c r="K1167" s="12">
        <v>8.0521100811190705E-5</v>
      </c>
      <c r="L1167" s="6">
        <f>0</f>
        <v>0</v>
      </c>
      <c r="M1167" s="6">
        <f t="shared" ref="M1167" si="6311">SQRT(I1167)</f>
        <v>1.3692609592093733E-2</v>
      </c>
      <c r="N1167" s="6">
        <v>0.60321542225887625</v>
      </c>
      <c r="O1167" s="6">
        <v>1</v>
      </c>
      <c r="P1167" s="1">
        <f t="shared" ref="P1167" si="6312">P1165</f>
        <v>0</v>
      </c>
      <c r="Q1167" s="3">
        <f t="shared" ref="Q1167" si="6313">SQRT(C$3 + C$4*K1165 + C$5*Q1165^2)</f>
        <v>1.1924442664755168E-2</v>
      </c>
      <c r="R1167" s="12">
        <v>4.1493036940339009E-5</v>
      </c>
      <c r="S1167" s="12">
        <v>1.4219233286503333E-4</v>
      </c>
    </row>
    <row r="1168" spans="1:20" x14ac:dyDescent="0.25">
      <c r="A1168" s="13">
        <f t="shared" ref="A1168" si="6314">A1166+1</f>
        <v>577</v>
      </c>
      <c r="B1168" s="10" cm="1">
        <f t="array" ref="B1168">INDEX(DCC_results!B$17:B$1274,$A1168)</f>
        <v>-1.3143639402364293E-3</v>
      </c>
      <c r="C1168" s="10" cm="1">
        <f t="array" ref="C1168">INDEX(DCC_results!C$17:C$1274,$A1168)</f>
        <v>-4.9754778598199989E-3</v>
      </c>
      <c r="D1168" s="10">
        <f t="shared" ref="D1168" si="6315">B1168-B$2</f>
        <v>-2.0605188772721376E-3</v>
      </c>
      <c r="E1168" s="10">
        <f t="shared" ref="E1168" si="6316">C1168-C$2</f>
        <v>-6.578451740111858E-3</v>
      </c>
      <c r="F1168" s="5">
        <f t="shared" ref="F1168" si="6317">D1168^2</f>
        <v>4.2457380435948305E-6</v>
      </c>
      <c r="G1168" s="5">
        <f t="shared" ref="G1168" si="6318">E1168^2</f>
        <v>4.3276027296980733E-5</v>
      </c>
      <c r="H1168" s="12">
        <f t="array" ref="H1168:I1169">(1-B$11-B$12)*F$4:G$5 + B$11*J1166:K1167 + B$12*H1166:I1167</f>
        <v>5.5260240037778441E-5</v>
      </c>
      <c r="I1168" s="12">
        <v>6.3850848989693821E-5</v>
      </c>
      <c r="J1168" s="12">
        <f t="array" ref="J1168:K1169">MMULT(TRANSPOSE(D1166:E1166),D1166:E1166)</f>
        <v>5.6302367356031754E-6</v>
      </c>
      <c r="K1168" s="12">
        <v>-8.180129414225029E-8</v>
      </c>
      <c r="L1168" s="6">
        <f t="shared" ref="L1168" si="6319">SQRT(H1168)</f>
        <v>7.4337231612280558E-3</v>
      </c>
      <c r="M1168" s="6">
        <f>0</f>
        <v>0</v>
      </c>
      <c r="N1168" s="6">
        <f t="array" ref="N1168:O1169">MMULT(MMULT(MINVERSE(L1168:M1169),H1168:I1169),MINVERSE(L1168:M1169))</f>
        <v>0.99999999999999978</v>
      </c>
      <c r="O1168" s="6">
        <v>0.61875458129504413</v>
      </c>
      <c r="P1168" s="3">
        <f t="shared" ref="P1168" si="6320">SQRT(B$3 + B$4*J1166 + B$5*P1166^2)</f>
        <v>6.3666931545679623E-3</v>
      </c>
      <c r="Q1168" s="1">
        <f t="shared" ref="Q1168" si="6321">Q1166</f>
        <v>0</v>
      </c>
      <c r="R1168" s="12">
        <f t="array" ref="R1168:S1169">MMULT(MMULT(P1168:Q1169,N1168:O1169),P1168:Q1169)</f>
        <v>4.0534781724422541E-5</v>
      </c>
      <c r="S1168" s="12">
        <v>4.7897032476681371E-5</v>
      </c>
      <c r="T1168" s="4" cm="1">
        <f t="array" ref="T1168">-1/2*(IFERROR(2*LN(2*PI()) + LN(MDETERM(R1168:S1169)) + MMULT(MMULT(D1168:E1168,MINVERSE(R1168:S1169)),TRANSPOSE(D1168:E1168)),1000000000))</f>
        <v>7.7233858872977166</v>
      </c>
    </row>
    <row r="1169" spans="1:20" x14ac:dyDescent="0.25">
      <c r="A1169" s="9"/>
      <c r="B1169" s="10"/>
      <c r="C1169" s="10"/>
      <c r="D1169" s="10"/>
      <c r="E1169" s="10"/>
      <c r="F1169" s="5"/>
      <c r="G1169" s="5"/>
      <c r="H1169" s="12">
        <v>6.3850848989693821E-5</v>
      </c>
      <c r="I1169" s="12">
        <v>1.9270089439367687E-4</v>
      </c>
      <c r="J1169" s="12">
        <v>-8.180129414225029E-8</v>
      </c>
      <c r="K1169" s="12">
        <v>1.1884849674318513E-9</v>
      </c>
      <c r="L1169" s="6">
        <f>0</f>
        <v>0</v>
      </c>
      <c r="M1169" s="6">
        <f t="shared" ref="M1169" si="6322">SQRT(I1169)</f>
        <v>1.3881674769049911E-2</v>
      </c>
      <c r="N1169" s="6">
        <v>0.61875458129504424</v>
      </c>
      <c r="O1169" s="6">
        <v>0.99999999999999989</v>
      </c>
      <c r="P1169" s="1">
        <f t="shared" ref="P1169" si="6323">P1167</f>
        <v>0</v>
      </c>
      <c r="Q1169" s="3">
        <f t="shared" ref="Q1169" si="6324">SQRT(C$3 + C$4*K1167 + C$5*Q1167^2)</f>
        <v>1.2158395323011115E-2</v>
      </c>
      <c r="R1169" s="12">
        <v>4.7897032476681384E-5</v>
      </c>
      <c r="S1169" s="12">
        <v>1.4782657683061853E-4</v>
      </c>
    </row>
    <row r="1170" spans="1:20" x14ac:dyDescent="0.25">
      <c r="A1170" s="13">
        <f t="shared" ref="A1170" si="6325">A1168+1</f>
        <v>578</v>
      </c>
      <c r="B1170" s="10" cm="1">
        <f t="array" ref="B1170">INDEX(DCC_results!B$17:B$1274,$A1170)</f>
        <v>-2.00988121517931E-3</v>
      </c>
      <c r="C1170" s="10" cm="1">
        <f t="array" ref="C1170">INDEX(DCC_results!C$17:C$1274,$A1170)</f>
        <v>1.0500778327001026E-2</v>
      </c>
      <c r="D1170" s="10">
        <f t="shared" ref="D1170" si="6326">B1170-B$2</f>
        <v>-2.7560361522150183E-3</v>
      </c>
      <c r="E1170" s="10">
        <f t="shared" ref="E1170" si="6327">C1170-C$2</f>
        <v>8.8978044467091667E-3</v>
      </c>
      <c r="F1170" s="5">
        <f t="shared" ref="F1170" si="6328">D1170^2</f>
        <v>7.5957352723161635E-6</v>
      </c>
      <c r="G1170" s="5">
        <f t="shared" ref="G1170" si="6329">E1170^2</f>
        <v>7.9170923971877419E-5</v>
      </c>
      <c r="H1170" s="12">
        <f t="array" ref="H1170:I1171">(1-B$11-B$12)*F$4:G$5 + B$11*J1168:K1169 + B$12*H1168:I1169</f>
        <v>5.3696042758182569E-5</v>
      </c>
      <c r="I1170" s="12">
        <v>6.1636206662789696E-5</v>
      </c>
      <c r="J1170" s="12">
        <f t="array" ref="J1170:K1171">MMULT(TRANSPOSE(D1168:E1168),D1168:E1168)</f>
        <v>4.2457380435948305E-6</v>
      </c>
      <c r="K1170" s="12">
        <v>1.3555023993724227E-5</v>
      </c>
      <c r="L1170" s="6">
        <f t="shared" ref="L1170" si="6330">SQRT(H1170)</f>
        <v>7.3277583719840661E-3</v>
      </c>
      <c r="M1170" s="6">
        <f>0</f>
        <v>0</v>
      </c>
      <c r="N1170" s="6">
        <f t="array" ref="N1170:O1171">MMULT(MMULT(MINVERSE(L1170:M1171),H1170:I1171),MINVERSE(L1170:M1171))</f>
        <v>1</v>
      </c>
      <c r="O1170" s="6">
        <v>0.61017415511783313</v>
      </c>
      <c r="P1170" s="3">
        <f t="shared" ref="P1170" si="6331">SQRT(B$3 + B$4*J1168 + B$5*P1168^2)</f>
        <v>6.138115563549317E-3</v>
      </c>
      <c r="Q1170" s="1">
        <f t="shared" ref="Q1170" si="6332">Q1168</f>
        <v>0</v>
      </c>
      <c r="R1170" s="12">
        <f t="array" ref="R1170:S1171">MMULT(MMULT(P1170:Q1171,N1170:O1171),P1170:Q1171)</f>
        <v>3.7676462671486352E-5</v>
      </c>
      <c r="S1170" s="12">
        <v>4.5038736310746279E-5</v>
      </c>
      <c r="T1170" s="4" cm="1">
        <f t="array" ref="T1170">-1/2*(IFERROR(2*LN(2*PI()) + LN(MDETERM(R1170:S1171)) + MMULT(MMULT(D1170:E1170,MINVERSE(R1170:S1171)),TRANSPOSE(D1170:E1170)),1000000000))</f>
        <v>6.9892939790934969</v>
      </c>
    </row>
    <row r="1171" spans="1:20" x14ac:dyDescent="0.25">
      <c r="A1171" s="9"/>
      <c r="B1171" s="10"/>
      <c r="C1171" s="10"/>
      <c r="D1171" s="10"/>
      <c r="E1171" s="10"/>
      <c r="F1171" s="5"/>
      <c r="G1171" s="5"/>
      <c r="H1171" s="12">
        <v>6.1636206662789696E-5</v>
      </c>
      <c r="I1171" s="12">
        <v>1.9002988596285487E-4</v>
      </c>
      <c r="J1171" s="12">
        <v>1.3555023993724227E-5</v>
      </c>
      <c r="K1171" s="12">
        <v>4.3276027296980733E-5</v>
      </c>
      <c r="L1171" s="6">
        <f>0</f>
        <v>0</v>
      </c>
      <c r="M1171" s="6">
        <f t="shared" ref="M1171" si="6333">SQRT(I1171)</f>
        <v>1.3785132787276838E-2</v>
      </c>
      <c r="N1171" s="6">
        <v>0.61017415511783313</v>
      </c>
      <c r="O1171" s="6">
        <v>1</v>
      </c>
      <c r="P1171" s="1">
        <f t="shared" ref="P1171" si="6334">P1169</f>
        <v>0</v>
      </c>
      <c r="Q1171" s="3">
        <f t="shared" ref="Q1171" si="6335">SQRT(C$3 + C$4*K1169 + C$5*Q1169^2)</f>
        <v>1.2025338979825809E-2</v>
      </c>
      <c r="R1171" s="12">
        <v>4.5038736310746286E-5</v>
      </c>
      <c r="S1171" s="12">
        <v>1.4460877757971802E-4</v>
      </c>
    </row>
    <row r="1172" spans="1:20" x14ac:dyDescent="0.25">
      <c r="A1172" s="13">
        <f t="shared" ref="A1172" si="6336">A1170+1</f>
        <v>579</v>
      </c>
      <c r="B1172" s="10" cm="1">
        <f t="array" ref="B1172">INDEX(DCC_results!B$17:B$1274,$A1172)</f>
        <v>-1.2407993359932812E-2</v>
      </c>
      <c r="C1172" s="10" cm="1">
        <f t="array" ref="C1172">INDEX(DCC_results!C$17:C$1274,$A1172)</f>
        <v>-1.1452084747513802E-2</v>
      </c>
      <c r="D1172" s="10">
        <f t="shared" ref="D1172" si="6337">B1172-B$2</f>
        <v>-1.315414829696852E-2</v>
      </c>
      <c r="E1172" s="10">
        <f t="shared" ref="E1172" si="6338">C1172-C$2</f>
        <v>-1.3055058627805661E-2</v>
      </c>
      <c r="F1172" s="5">
        <f t="shared" ref="F1172" si="6339">D1172^2</f>
        <v>1.7303161741863982E-4</v>
      </c>
      <c r="G1172" s="5">
        <f t="shared" ref="G1172" si="6340">E1172^2</f>
        <v>1.7043455577544304E-4</v>
      </c>
      <c r="H1172" s="12">
        <f t="array" ref="H1172:I1173">(1-B$11-B$12)*F$4:G$5 + B$11*J1170:K1171 + B$12*H1170:I1171</f>
        <v>5.2529828239088679E-5</v>
      </c>
      <c r="I1172" s="12">
        <v>6.1186482796004503E-5</v>
      </c>
      <c r="J1172" s="12">
        <f t="array" ref="J1172:K1173">MMULT(TRANSPOSE(D1170:E1170),D1170:E1170)</f>
        <v>7.5957352723161635E-6</v>
      </c>
      <c r="K1172" s="12">
        <v>-2.4522670730470012E-5</v>
      </c>
      <c r="L1172" s="6">
        <f t="shared" ref="L1172" si="6341">SQRT(H1172)</f>
        <v>7.2477464248612254E-3</v>
      </c>
      <c r="M1172" s="6">
        <f>0</f>
        <v>0</v>
      </c>
      <c r="N1172" s="6">
        <f t="array" ref="N1172:O1173">MMULT(MMULT(MINVERSE(L1172:M1173),H1172:I1173),MINVERSE(L1172:M1173))</f>
        <v>1</v>
      </c>
      <c r="O1172" s="6">
        <v>0.60996769782937232</v>
      </c>
      <c r="P1172" s="3">
        <f t="shared" ref="P1172" si="6342">SQRT(B$3 + B$4*J1170 + B$5*P1170^2)</f>
        <v>5.9461846994685952E-3</v>
      </c>
      <c r="Q1172" s="1">
        <f t="shared" ref="Q1172" si="6343">Q1170</f>
        <v>0</v>
      </c>
      <c r="R1172" s="12">
        <f t="array" ref="R1172:S1173">MMULT(MMULT(P1172:Q1173,N1172:O1173),P1172:Q1173)</f>
        <v>3.535711248019443E-5</v>
      </c>
      <c r="S1172" s="12">
        <v>4.3853228935834837E-5</v>
      </c>
      <c r="T1172" s="4" cm="1">
        <f t="array" ref="T1172">-1/2*(IFERROR(2*LN(2*PI()) + LN(MDETERM(R1172:S1173)) + MMULT(MMULT(D1172:E1172,MINVERSE(R1172:S1173)),TRANSPOSE(D1172:E1172)),1000000000))</f>
        <v>5.430293127195938</v>
      </c>
    </row>
    <row r="1173" spans="1:20" x14ac:dyDescent="0.25">
      <c r="A1173" s="9"/>
      <c r="B1173" s="10"/>
      <c r="C1173" s="10"/>
      <c r="D1173" s="10"/>
      <c r="E1173" s="10"/>
      <c r="F1173" s="5"/>
      <c r="G1173" s="5"/>
      <c r="H1173" s="12">
        <v>6.1186482796004503E-5</v>
      </c>
      <c r="I1173" s="12">
        <v>1.9155404374060904E-4</v>
      </c>
      <c r="J1173" s="12">
        <v>-2.4522670730470012E-5</v>
      </c>
      <c r="K1173" s="12">
        <v>7.9170923971877419E-5</v>
      </c>
      <c r="L1173" s="6">
        <f>0</f>
        <v>0</v>
      </c>
      <c r="M1173" s="6">
        <f t="shared" ref="M1173" si="6344">SQRT(I1173)</f>
        <v>1.3840305045070684E-2</v>
      </c>
      <c r="N1173" s="6">
        <v>0.60996769782937232</v>
      </c>
      <c r="O1173" s="6">
        <v>1</v>
      </c>
      <c r="P1173" s="1">
        <f t="shared" ref="P1173" si="6345">P1171</f>
        <v>0</v>
      </c>
      <c r="Q1173" s="3">
        <f t="shared" ref="Q1173" si="6346">SQRT(C$3 + C$4*K1171 + C$5*Q1171^2)</f>
        <v>1.2090836392266361E-2</v>
      </c>
      <c r="R1173" s="12">
        <v>4.3853228935834837E-5</v>
      </c>
      <c r="S1173" s="12">
        <v>1.4618832466455262E-4</v>
      </c>
    </row>
    <row r="1174" spans="1:20" x14ac:dyDescent="0.25">
      <c r="A1174" s="13">
        <f t="shared" ref="A1174" si="6347">A1172+1</f>
        <v>580</v>
      </c>
      <c r="B1174" s="10" cm="1">
        <f t="array" ref="B1174">INDEX(DCC_results!B$17:B$1274,$A1174)</f>
        <v>1.8899156150544716E-3</v>
      </c>
      <c r="C1174" s="10" cm="1">
        <f t="array" ref="C1174">INDEX(DCC_results!C$17:C$1274,$A1174)</f>
        <v>1.1298655929595336E-2</v>
      </c>
      <c r="D1174" s="10">
        <f t="shared" ref="D1174" si="6348">B1174-B$2</f>
        <v>1.1437606780187633E-3</v>
      </c>
      <c r="E1174" s="10">
        <f t="shared" ref="E1174" si="6349">C1174-C$2</f>
        <v>9.6956820493034768E-3</v>
      </c>
      <c r="F1174" s="5">
        <f t="shared" ref="F1174" si="6350">D1174^2</f>
        <v>1.3081884885819411E-6</v>
      </c>
      <c r="G1174" s="5">
        <f t="shared" ref="G1174" si="6351">E1174^2</f>
        <v>9.4006250401185674E-5</v>
      </c>
      <c r="H1174" s="12">
        <f t="array" ref="H1174:I1175">(1-B$11-B$12)*F$4:G$5 + B$11*J1172:K1173 + B$12*H1172:I1173</f>
        <v>5.1997900475933629E-5</v>
      </c>
      <c r="I1174" s="12">
        <v>5.7948718658926539E-5</v>
      </c>
      <c r="J1174" s="12">
        <f t="array" ref="J1174:K1175">MMULT(TRANSPOSE(D1172:E1172),D1172:E1172)</f>
        <v>1.7303161741863982E-4</v>
      </c>
      <c r="K1174" s="12">
        <v>1.7172817721577402E-4</v>
      </c>
      <c r="L1174" s="6">
        <f t="shared" ref="L1174" si="6352">SQRT(H1174)</f>
        <v>7.210956973657077E-3</v>
      </c>
      <c r="M1174" s="6">
        <f>0</f>
        <v>0</v>
      </c>
      <c r="N1174" s="6">
        <f t="array" ref="N1174:O1175">MMULT(MMULT(MINVERSE(L1174:M1175),H1174:I1175),MINVERSE(L1174:M1175))</f>
        <v>1</v>
      </c>
      <c r="O1174" s="6">
        <v>0.57496655996331925</v>
      </c>
      <c r="P1174" s="3">
        <f t="shared" ref="P1174" si="6353">SQRT(B$3 + B$4*J1172 + B$5*P1172^2)</f>
        <v>5.8457631230608379E-3</v>
      </c>
      <c r="Q1174" s="1">
        <f t="shared" ref="Q1174" si="6354">Q1172</f>
        <v>0</v>
      </c>
      <c r="R1174" s="12">
        <f t="array" ref="R1174:S1175">MMULT(MMULT(P1174:Q1175,N1174:O1175),P1174:Q1175)</f>
        <v>3.4172946490938004E-5</v>
      </c>
      <c r="S1174" s="12">
        <v>4.1282140489263698E-5</v>
      </c>
      <c r="T1174" s="4" cm="1">
        <f t="array" ref="T1174">-1/2*(IFERROR(2*LN(2*PI()) + LN(MDETERM(R1174:S1175)) + MMULT(MMULT(D1174:E1174,MINVERSE(R1174:S1175)),TRANSPOSE(D1174:E1174)),1000000000))</f>
        <v>7.543051577598205</v>
      </c>
    </row>
    <row r="1175" spans="1:20" x14ac:dyDescent="0.25">
      <c r="A1175" s="9"/>
      <c r="B1175" s="10"/>
      <c r="C1175" s="10"/>
      <c r="D1175" s="10"/>
      <c r="E1175" s="10"/>
      <c r="F1175" s="5"/>
      <c r="G1175" s="5"/>
      <c r="H1175" s="12">
        <v>5.7948718658926539E-5</v>
      </c>
      <c r="I1175" s="12">
        <v>1.9535147409778487E-4</v>
      </c>
      <c r="J1175" s="12">
        <v>1.7172817721577402E-4</v>
      </c>
      <c r="K1175" s="12">
        <v>1.7043455577544304E-4</v>
      </c>
      <c r="L1175" s="6">
        <f>0</f>
        <v>0</v>
      </c>
      <c r="M1175" s="6">
        <f t="shared" ref="M1175" si="6355">SQRT(I1175)</f>
        <v>1.3976819169531559E-2</v>
      </c>
      <c r="N1175" s="6">
        <v>0.57496655996331925</v>
      </c>
      <c r="O1175" s="6">
        <v>1</v>
      </c>
      <c r="P1175" s="1">
        <f t="shared" ref="P1175" si="6356">P1173</f>
        <v>0</v>
      </c>
      <c r="Q1175" s="3">
        <f t="shared" ref="Q1175" si="6357">SQRT(C$3 + C$4*K1173 + C$5*Q1173^2)</f>
        <v>1.2282263414176658E-2</v>
      </c>
      <c r="R1175" s="12">
        <v>4.1282140489263698E-5</v>
      </c>
      <c r="S1175" s="12">
        <v>1.5085399457522245E-4</v>
      </c>
    </row>
    <row r="1176" spans="1:20" x14ac:dyDescent="0.25">
      <c r="A1176" s="13">
        <f t="shared" ref="A1176" si="6358">A1174+1</f>
        <v>581</v>
      </c>
      <c r="B1176" s="10" cm="1">
        <f t="array" ref="B1176">INDEX(DCC_results!B$17:B$1274,$A1176)</f>
        <v>-1.0602737976110888E-3</v>
      </c>
      <c r="C1176" s="10" cm="1">
        <f t="array" ref="C1176">INDEX(DCC_results!C$17:C$1274,$A1176)</f>
        <v>-3.5355678121906653E-3</v>
      </c>
      <c r="D1176" s="10">
        <f t="shared" ref="D1176" si="6359">B1176-B$2</f>
        <v>-1.8064287346467971E-3</v>
      </c>
      <c r="E1176" s="10">
        <f t="shared" ref="E1176" si="6360">C1176-C$2</f>
        <v>-5.1385416924825244E-3</v>
      </c>
      <c r="F1176" s="5">
        <f t="shared" ref="F1176" si="6361">D1176^2</f>
        <v>3.2631847733576284E-6</v>
      </c>
      <c r="G1176" s="5">
        <f t="shared" ref="G1176" si="6362">E1176^2</f>
        <v>2.6404610725381166E-5</v>
      </c>
      <c r="H1176" s="12">
        <f t="array" ref="H1176:I1177">(1-B$11-B$12)*F$4:G$5 + B$11*J1174:K1175 + B$12*H1174:I1175</f>
        <v>6.4381115773855989E-5</v>
      </c>
      <c r="I1176" s="12">
        <v>7.0872714968030128E-5</v>
      </c>
      <c r="J1176" s="12">
        <f t="array" ref="J1176:K1177">MMULT(TRANSPOSE(D1174:E1174),D1174:E1174)</f>
        <v>1.3081884885819411E-6</v>
      </c>
      <c r="K1176" s="12">
        <v>1.1089539874565697E-5</v>
      </c>
      <c r="L1176" s="6">
        <f t="shared" ref="L1176" si="6363">SQRT(H1176)</f>
        <v>8.0237843798207833E-3</v>
      </c>
      <c r="M1176" s="6">
        <f>0</f>
        <v>0</v>
      </c>
      <c r="N1176" s="6">
        <f t="array" ref="N1176:O1177">MMULT(MMULT(MINVERSE(L1176:M1177),H1176:I1177),MINVERSE(L1176:M1177))</f>
        <v>1</v>
      </c>
      <c r="O1176" s="6">
        <v>0.61698099127425743</v>
      </c>
      <c r="P1176" s="3">
        <f t="shared" ref="P1176" si="6364">SQRT(B$3 + B$4*J1174 + B$5*P1174^2)</f>
        <v>7.6882456554487229E-3</v>
      </c>
      <c r="Q1176" s="1">
        <f t="shared" ref="Q1176" si="6365">Q1174</f>
        <v>0</v>
      </c>
      <c r="R1176" s="12">
        <f t="array" ref="R1176:S1177">MMULT(MMULT(P1176:Q1177,N1176:O1177),P1176:Q1177)</f>
        <v>5.9109121258526162E-5</v>
      </c>
      <c r="S1176" s="12">
        <v>6.0603618271986866E-5</v>
      </c>
      <c r="T1176" s="4" cm="1">
        <f t="array" ref="T1176">-1/2*(IFERROR(2*LN(2*PI()) + LN(MDETERM(R1176:S1177)) + MMULT(MMULT(D1176:E1176,MINVERSE(R1176:S1177)),TRANSPOSE(D1176:E1176)),1000000000))</f>
        <v>7.5488945274757508</v>
      </c>
    </row>
    <row r="1177" spans="1:20" x14ac:dyDescent="0.25">
      <c r="A1177" s="9"/>
      <c r="B1177" s="10"/>
      <c r="C1177" s="10"/>
      <c r="D1177" s="10"/>
      <c r="E1177" s="10"/>
      <c r="F1177" s="5"/>
      <c r="G1177" s="5"/>
      <c r="H1177" s="12">
        <v>7.0872714968030128E-5</v>
      </c>
      <c r="I1177" s="12">
        <v>2.0495384621386684E-4</v>
      </c>
      <c r="J1177" s="12">
        <v>1.1089539874565697E-5</v>
      </c>
      <c r="K1177" s="12">
        <v>9.4006250401185674E-5</v>
      </c>
      <c r="L1177" s="6">
        <f>0</f>
        <v>0</v>
      </c>
      <c r="M1177" s="6">
        <f t="shared" ref="M1177" si="6366">SQRT(I1177)</f>
        <v>1.4316209212423058E-2</v>
      </c>
      <c r="N1177" s="6">
        <v>0.61698099127425743</v>
      </c>
      <c r="O1177" s="6">
        <v>1</v>
      </c>
      <c r="P1177" s="1">
        <f t="shared" ref="P1177" si="6367">P1175</f>
        <v>0</v>
      </c>
      <c r="Q1177" s="3">
        <f t="shared" ref="Q1177" si="6368">SQRT(C$3 + C$4*K1175 + C$5*Q1175^2)</f>
        <v>1.2776135776868773E-2</v>
      </c>
      <c r="R1177" s="12">
        <v>6.060361827198686E-5</v>
      </c>
      <c r="S1177" s="12">
        <v>1.6322964538898626E-4</v>
      </c>
    </row>
    <row r="1178" spans="1:20" x14ac:dyDescent="0.25">
      <c r="A1178" s="13">
        <f t="shared" ref="A1178" si="6369">A1176+1</f>
        <v>582</v>
      </c>
      <c r="B1178" s="10" cm="1">
        <f t="array" ref="B1178">INDEX(DCC_results!B$17:B$1274,$A1178)</f>
        <v>-8.440041603438031E-4</v>
      </c>
      <c r="C1178" s="10" cm="1">
        <f t="array" ref="C1178">INDEX(DCC_results!C$17:C$1274,$A1178)</f>
        <v>-1.9869429463525989E-3</v>
      </c>
      <c r="D1178" s="10">
        <f t="shared" ref="D1178" si="6370">B1178-B$2</f>
        <v>-1.5901590973795114E-3</v>
      </c>
      <c r="E1178" s="10">
        <f t="shared" ref="E1178" si="6371">C1178-C$2</f>
        <v>-3.5899168266444585E-3</v>
      </c>
      <c r="F1178" s="5">
        <f t="shared" ref="F1178" si="6372">D1178^2</f>
        <v>2.5286059549788224E-6</v>
      </c>
      <c r="G1178" s="5">
        <f t="shared" ref="G1178" si="6373">E1178^2</f>
        <v>1.288750282222502E-5</v>
      </c>
      <c r="H1178" s="12">
        <f t="array" ref="H1178:I1179">(1-B$11-B$12)*F$4:G$5 + B$11*J1176:K1177 + B$12*H1176:I1177</f>
        <v>5.9541475423376521E-5</v>
      </c>
      <c r="I1178" s="12">
        <v>6.7253254678816638E-5</v>
      </c>
      <c r="J1178" s="12">
        <f t="array" ref="J1178:K1179">MMULT(TRANSPOSE(D1176:E1176),D1176:E1176)</f>
        <v>3.2631847733576284E-6</v>
      </c>
      <c r="K1178" s="12">
        <v>9.2824093674810182E-6</v>
      </c>
      <c r="L1178" s="6">
        <f t="shared" ref="L1178" si="6374">SQRT(H1178)</f>
        <v>7.7163122943136849E-3</v>
      </c>
      <c r="M1178" s="6">
        <f>0</f>
        <v>0</v>
      </c>
      <c r="N1178" s="6">
        <f t="array" ref="N1178:O1179">MMULT(MMULT(MINVERSE(L1178:M1179),H1178:I1179),MINVERSE(L1178:M1179))</f>
        <v>0.99999999999999978</v>
      </c>
      <c r="O1178" s="6">
        <v>0.60788649141825291</v>
      </c>
      <c r="P1178" s="3">
        <f t="shared" ref="P1178" si="6375">SQRT(B$3 + B$4*J1176 + B$5*P1176^2)</f>
        <v>7.118333219808955E-3</v>
      </c>
      <c r="Q1178" s="1">
        <f t="shared" ref="Q1178" si="6376">Q1176</f>
        <v>0</v>
      </c>
      <c r="R1178" s="12">
        <f t="array" ref="R1178:S1179">MMULT(MMULT(P1178:Q1179,N1178:O1179),P1178:Q1179)</f>
        <v>5.0670667828235713E-5</v>
      </c>
      <c r="S1178" s="12">
        <v>5.5705211279898385E-5</v>
      </c>
      <c r="T1178" s="4" cm="1">
        <f t="array" ref="T1178">-1/2*(IFERROR(2*LN(2*PI()) + LN(MDETERM(R1178:S1179)) + MMULT(MMULT(D1178:E1178,MINVERSE(R1178:S1179)),TRANSPOSE(D1178:E1178)),1000000000))</f>
        <v>7.6492506769150088</v>
      </c>
    </row>
    <row r="1179" spans="1:20" x14ac:dyDescent="0.25">
      <c r="A1179" s="9"/>
      <c r="B1179" s="10"/>
      <c r="C1179" s="10"/>
      <c r="D1179" s="10"/>
      <c r="E1179" s="10"/>
      <c r="F1179" s="5"/>
      <c r="G1179" s="5"/>
      <c r="H1179" s="12">
        <v>6.7253254678816638E-5</v>
      </c>
      <c r="I1179" s="12">
        <v>2.0557108875007962E-4</v>
      </c>
      <c r="J1179" s="12">
        <v>9.2824093674810182E-6</v>
      </c>
      <c r="K1179" s="12">
        <v>2.6404610725381166E-5</v>
      </c>
      <c r="L1179" s="6">
        <f>0</f>
        <v>0</v>
      </c>
      <c r="M1179" s="6">
        <f t="shared" ref="M1179" si="6377">SQRT(I1179)</f>
        <v>1.4337750477326617E-2</v>
      </c>
      <c r="N1179" s="6">
        <v>0.60788649141825291</v>
      </c>
      <c r="O1179" s="6">
        <v>1</v>
      </c>
      <c r="P1179" s="1">
        <f t="shared" ref="P1179" si="6378">P1177</f>
        <v>0</v>
      </c>
      <c r="Q1179" s="3">
        <f t="shared" ref="Q1179" si="6379">SQRT(C$3 + C$4*K1177 + C$5*Q1177^2)</f>
        <v>1.2873452032726808E-2</v>
      </c>
      <c r="R1179" s="12">
        <v>5.5705211279898392E-5</v>
      </c>
      <c r="S1179" s="12">
        <v>1.6572576723891799E-4</v>
      </c>
    </row>
    <row r="1180" spans="1:20" x14ac:dyDescent="0.25">
      <c r="A1180" s="13">
        <f t="shared" ref="A1180" si="6380">A1178+1</f>
        <v>583</v>
      </c>
      <c r="B1180" s="10" cm="1">
        <f t="array" ref="B1180">INDEX(DCC_results!B$17:B$1274,$A1180)</f>
        <v>-1.0196332733214408E-3</v>
      </c>
      <c r="C1180" s="10" cm="1">
        <f t="array" ref="C1180">INDEX(DCC_results!C$17:C$1274,$A1180)</f>
        <v>1.7065130830491437E-3</v>
      </c>
      <c r="D1180" s="10">
        <f t="shared" ref="D1180" si="6381">B1180-B$2</f>
        <v>-1.7657882103571491E-3</v>
      </c>
      <c r="E1180" s="10">
        <f t="shared" ref="E1180" si="6382">C1180-C$2</f>
        <v>1.035392027572842E-4</v>
      </c>
      <c r="F1180" s="5">
        <f t="shared" ref="F1180" si="6383">D1180^2</f>
        <v>3.1180080038363035E-6</v>
      </c>
      <c r="G1180" s="5">
        <f t="shared" ref="G1180" si="6384">E1180^2</f>
        <v>1.0720366507614008E-8</v>
      </c>
      <c r="H1180" s="12">
        <f t="array" ref="H1180:I1181">(1-B$11-B$12)*F$4:G$5 + B$11*J1178:K1179 + B$12*H1178:I1179</f>
        <v>5.6413760693623912E-5</v>
      </c>
      <c r="I1180" s="12">
        <v>6.4662276889614344E-5</v>
      </c>
      <c r="J1180" s="12">
        <f t="array" ref="J1180:K1181">MMULT(TRANSPOSE(D1178:E1178),D1178:E1178)</f>
        <v>2.5286059549788224E-6</v>
      </c>
      <c r="K1180" s="12">
        <v>5.7085389007244721E-6</v>
      </c>
      <c r="L1180" s="6">
        <f t="shared" ref="L1180" si="6385">SQRT(H1180)</f>
        <v>7.5109094451753251E-3</v>
      </c>
      <c r="M1180" s="6">
        <f>0</f>
        <v>0</v>
      </c>
      <c r="N1180" s="6">
        <f t="array" ref="N1180:O1181">MMULT(MMULT(MINVERSE(L1180:M1181),H1180:I1181),MINVERSE(L1180:M1181))</f>
        <v>1.0000000000000002</v>
      </c>
      <c r="O1180" s="6">
        <v>0.60756989938016226</v>
      </c>
      <c r="P1180" s="3">
        <f t="shared" ref="P1180" si="6386">SQRT(B$3 + B$4*J1178 + B$5*P1178^2)</f>
        <v>6.6907381106716245E-3</v>
      </c>
      <c r="Q1180" s="1">
        <f t="shared" ref="Q1180" si="6387">Q1178</f>
        <v>0</v>
      </c>
      <c r="R1180" s="12">
        <f t="array" ref="R1180:S1181">MMULT(MMULT(P1180:Q1181,N1180:O1181),P1180:Q1181)</f>
        <v>4.4765976465593708E-5</v>
      </c>
      <c r="S1180" s="12">
        <v>5.1621804097007863E-5</v>
      </c>
      <c r="T1180" s="4" cm="1">
        <f t="array" ref="T1180">-1/2*(IFERROR(2*LN(2*PI()) + LN(MDETERM(R1180:S1181)) + MMULT(MMULT(D1180:E1180,MINVERSE(R1180:S1181)),TRANSPOSE(D1180:E1180)),1000000000))</f>
        <v>7.708409268753238</v>
      </c>
    </row>
    <row r="1181" spans="1:20" x14ac:dyDescent="0.25">
      <c r="A1181" s="9"/>
      <c r="B1181" s="10"/>
      <c r="C1181" s="10"/>
      <c r="D1181" s="10"/>
      <c r="E1181" s="10"/>
      <c r="F1181" s="5"/>
      <c r="G1181" s="5"/>
      <c r="H1181" s="12">
        <v>6.4662276889614344E-5</v>
      </c>
      <c r="I1181" s="12">
        <v>2.0078184222528751E-4</v>
      </c>
      <c r="J1181" s="12">
        <v>5.7085389007244721E-6</v>
      </c>
      <c r="K1181" s="12">
        <v>1.288750282222502E-5</v>
      </c>
      <c r="L1181" s="6">
        <f>0</f>
        <v>0</v>
      </c>
      <c r="M1181" s="6">
        <f t="shared" ref="M1181" si="6388">SQRT(I1181)</f>
        <v>1.4169750958477976E-2</v>
      </c>
      <c r="N1181" s="6">
        <v>0.60756989938016226</v>
      </c>
      <c r="O1181" s="6">
        <v>1</v>
      </c>
      <c r="P1181" s="1">
        <f t="shared" ref="P1181" si="6389">P1179</f>
        <v>0</v>
      </c>
      <c r="Q1181" s="3">
        <f t="shared" ref="Q1181" si="6390">SQRT(C$3 + C$4*K1179 + C$5*Q1179^2)</f>
        <v>1.269880626841343E-2</v>
      </c>
      <c r="R1181" s="12">
        <v>5.1621804097007863E-5</v>
      </c>
      <c r="S1181" s="12">
        <v>1.6125968064269623E-4</v>
      </c>
    </row>
    <row r="1182" spans="1:20" x14ac:dyDescent="0.25">
      <c r="A1182" s="13">
        <f t="shared" ref="A1182" si="6391">A1180+1</f>
        <v>584</v>
      </c>
      <c r="B1182" s="10" cm="1">
        <f t="array" ref="B1182">INDEX(DCC_results!B$17:B$1274,$A1182)</f>
        <v>7.251482966702083E-3</v>
      </c>
      <c r="C1182" s="10" cm="1">
        <f t="array" ref="C1182">INDEX(DCC_results!C$17:C$1274,$A1182)</f>
        <v>2.0726859150287824E-2</v>
      </c>
      <c r="D1182" s="10">
        <f t="shared" ref="D1182" si="6392">B1182-B$2</f>
        <v>6.5053280296663747E-3</v>
      </c>
      <c r="E1182" s="10">
        <f t="shared" ref="E1182" si="6393">C1182-C$2</f>
        <v>1.9123885269995963E-2</v>
      </c>
      <c r="F1182" s="5">
        <f t="shared" ref="F1182" si="6394">D1182^2</f>
        <v>4.2319292773562995E-5</v>
      </c>
      <c r="G1182" s="5">
        <f t="shared" ref="G1182" si="6395">E1182^2</f>
        <v>3.6572298781996858E-4</v>
      </c>
      <c r="H1182" s="12">
        <f t="array" ref="H1182:I1183">(1-B$11-B$12)*F$4:G$5 + B$11*J1180:K1181 + B$12*H1180:I1181</f>
        <v>5.423850354933544E-5</v>
      </c>
      <c r="I1182" s="12">
        <v>6.2631887423989223E-5</v>
      </c>
      <c r="J1182" s="12">
        <f t="array" ref="J1182:K1183">MMULT(TRANSPOSE(D1180:E1180),D1180:E1180)</f>
        <v>3.1180080038363035E-6</v>
      </c>
      <c r="K1182" s="12">
        <v>-1.8282830353859086E-7</v>
      </c>
      <c r="L1182" s="6">
        <f t="shared" ref="L1182" si="6396">SQRT(H1182)</f>
        <v>7.3646794600536036E-3</v>
      </c>
      <c r="M1182" s="6">
        <f>0</f>
        <v>0</v>
      </c>
      <c r="N1182" s="6">
        <f t="array" ref="N1182:O1183">MMULT(MMULT(MINVERSE(L1182:M1183),H1182:I1183),MINVERSE(L1182:M1183))</f>
        <v>1</v>
      </c>
      <c r="O1182" s="6">
        <v>0.60668645605025939</v>
      </c>
      <c r="P1182" s="3">
        <f t="shared" ref="P1182" si="6397">SQRT(B$3 + B$4*J1180 + B$5*P1180^2)</f>
        <v>6.3487208221921941E-3</v>
      </c>
      <c r="Q1182" s="1">
        <f t="shared" ref="Q1182" si="6398">Q1180</f>
        <v>0</v>
      </c>
      <c r="R1182" s="12">
        <f t="array" ref="R1182:S1183">MMULT(MMULT(P1182:Q1183,N1182:O1183),P1182:Q1183)</f>
        <v>4.0306256078136726E-5</v>
      </c>
      <c r="S1182" s="12">
        <v>4.8176104528569246E-5</v>
      </c>
      <c r="T1182" s="4" cm="1">
        <f t="array" ref="T1182">-1/2*(IFERROR(2*LN(2*PI()) + LN(MDETERM(R1182:S1183)) + MMULT(MMULT(D1182:E1182,MINVERSE(R1182:S1183)),TRANSPOSE(D1182:E1182)),1000000000))</f>
        <v>6.6562056252999096</v>
      </c>
    </row>
    <row r="1183" spans="1:20" x14ac:dyDescent="0.25">
      <c r="A1183" s="9"/>
      <c r="B1183" s="10"/>
      <c r="C1183" s="10"/>
      <c r="D1183" s="10"/>
      <c r="E1183" s="10"/>
      <c r="F1183" s="5"/>
      <c r="G1183" s="5"/>
      <c r="H1183" s="12">
        <v>6.2631887423989223E-5</v>
      </c>
      <c r="I1183" s="12">
        <v>1.9649644647375683E-4</v>
      </c>
      <c r="J1183" s="12">
        <v>-1.8282830353859086E-7</v>
      </c>
      <c r="K1183" s="12">
        <v>1.0720366507614008E-8</v>
      </c>
      <c r="L1183" s="6">
        <f>0</f>
        <v>0</v>
      </c>
      <c r="M1183" s="6">
        <f t="shared" ref="M1183" si="6399">SQRT(I1183)</f>
        <v>1.4017719018219649E-2</v>
      </c>
      <c r="N1183" s="6">
        <v>0.60668645605025939</v>
      </c>
      <c r="O1183" s="6">
        <v>0.99999999999999978</v>
      </c>
      <c r="P1183" s="1">
        <f t="shared" ref="P1183" si="6400">P1181</f>
        <v>0</v>
      </c>
      <c r="Q1183" s="3">
        <f t="shared" ref="Q1183" si="6401">SQRT(C$3 + C$4*K1181 + C$5*Q1181^2)</f>
        <v>1.2507806412992692E-2</v>
      </c>
      <c r="R1183" s="12">
        <v>4.8176104528569239E-5</v>
      </c>
      <c r="S1183" s="12">
        <v>1.5644522126490108E-4</v>
      </c>
    </row>
    <row r="1184" spans="1:20" x14ac:dyDescent="0.25">
      <c r="A1184" s="13">
        <f t="shared" ref="A1184" si="6402">A1182+1</f>
        <v>585</v>
      </c>
      <c r="B1184" s="10" cm="1">
        <f t="array" ref="B1184">INDEX(DCC_results!B$17:B$1274,$A1184)</f>
        <v>1.0854034436120763E-3</v>
      </c>
      <c r="C1184" s="10" cm="1">
        <f t="array" ref="C1184">INDEX(DCC_results!C$17:C$1274,$A1184)</f>
        <v>2.2252572399092951E-3</v>
      </c>
      <c r="D1184" s="10">
        <f t="shared" ref="D1184" si="6403">B1184-B$2</f>
        <v>3.3924850657636799E-4</v>
      </c>
      <c r="E1184" s="10">
        <f t="shared" ref="E1184" si="6404">C1184-C$2</f>
        <v>6.2228335961743561E-4</v>
      </c>
      <c r="F1184" s="5">
        <f t="shared" ref="F1184" si="6405">D1184^2</f>
        <v>1.15089549214296E-7</v>
      </c>
      <c r="G1184" s="5">
        <f t="shared" ref="G1184" si="6406">E1184^2</f>
        <v>3.8723657965676266E-7</v>
      </c>
      <c r="H1184" s="12">
        <f t="array" ref="H1184:I1185">(1-B$11-B$12)*F$4:G$5 + B$11*J1182:K1183 + B$12*H1182:I1183</f>
        <v>5.2810414873586146E-5</v>
      </c>
      <c r="I1184" s="12">
        <v>6.0802716141561144E-5</v>
      </c>
      <c r="J1184" s="12">
        <f t="array" ref="J1184:K1185">MMULT(TRANSPOSE(D1182:E1182),D1182:E1182)</f>
        <v>4.2319292773562995E-5</v>
      </c>
      <c r="K1184" s="12">
        <v>1.2440714688302865E-4</v>
      </c>
      <c r="L1184" s="6">
        <f t="shared" ref="L1184" si="6407">SQRT(H1184)</f>
        <v>7.2670774643997117E-3</v>
      </c>
      <c r="M1184" s="6">
        <f>0</f>
        <v>0</v>
      </c>
      <c r="N1184" s="6">
        <f t="array" ref="N1184:O1185">MMULT(MMULT(MINVERSE(L1184:M1185),H1184:I1185),MINVERSE(L1184:M1185))</f>
        <v>1</v>
      </c>
      <c r="O1184" s="6">
        <v>0.60288316764103378</v>
      </c>
      <c r="P1184" s="3">
        <f t="shared" ref="P1184" si="6408">SQRT(B$3 + B$4*J1182 + B$5*P1182^2)</f>
        <v>6.0923225930014464E-3</v>
      </c>
      <c r="Q1184" s="1">
        <f t="shared" ref="Q1184" si="6409">Q1182</f>
        <v>0</v>
      </c>
      <c r="R1184" s="12">
        <f t="array" ref="R1184:S1185">MMULT(MMULT(P1184:Q1185,N1184:O1185),P1184:Q1185)</f>
        <v>3.711639457719587E-5</v>
      </c>
      <c r="S1184" s="12">
        <v>4.5196290451080171E-5</v>
      </c>
      <c r="T1184" s="4" cm="1">
        <f t="array" ref="T1184">-1/2*(IFERROR(2*LN(2*PI()) + LN(MDETERM(R1184:S1185)) + MMULT(MMULT(D1184:E1184,MINVERSE(R1184:S1185)),TRANSPOSE(D1184:E1184)),1000000000))</f>
        <v>7.8846696179829392</v>
      </c>
    </row>
    <row r="1185" spans="1:20" x14ac:dyDescent="0.25">
      <c r="A1185" s="9"/>
      <c r="B1185" s="10"/>
      <c r="C1185" s="10"/>
      <c r="D1185" s="10"/>
      <c r="E1185" s="10"/>
      <c r="F1185" s="5"/>
      <c r="G1185" s="5"/>
      <c r="H1185" s="12">
        <v>6.0802716141561144E-5</v>
      </c>
      <c r="I1185" s="12">
        <v>1.9260167686470513E-4</v>
      </c>
      <c r="J1185" s="12">
        <v>1.2440714688302865E-4</v>
      </c>
      <c r="K1185" s="12">
        <v>3.6572298781996858E-4</v>
      </c>
      <c r="L1185" s="6">
        <f>0</f>
        <v>0</v>
      </c>
      <c r="M1185" s="6">
        <f t="shared" ref="M1185" si="6410">SQRT(I1185)</f>
        <v>1.387810062165227E-2</v>
      </c>
      <c r="N1185" s="6">
        <v>0.60288316764103378</v>
      </c>
      <c r="O1185" s="6">
        <v>1</v>
      </c>
      <c r="P1185" s="1">
        <f t="shared" ref="P1185" si="6411">P1183</f>
        <v>0</v>
      </c>
      <c r="Q1185" s="3">
        <f t="shared" ref="Q1185" si="6412">SQRT(C$3 + C$4*K1183 + C$5*Q1183^2)</f>
        <v>1.2305145146334807E-2</v>
      </c>
      <c r="R1185" s="12">
        <v>4.5196290451080178E-5</v>
      </c>
      <c r="S1185" s="12">
        <v>1.5141659707236705E-4</v>
      </c>
    </row>
    <row r="1186" spans="1:20" x14ac:dyDescent="0.25">
      <c r="A1186" s="13">
        <f t="shared" ref="A1186" si="6413">A1184+1</f>
        <v>586</v>
      </c>
      <c r="B1186" s="10" cm="1">
        <f t="array" ref="B1186">INDEX(DCC_results!B$17:B$1274,$A1186)</f>
        <v>2.9350353432466836E-3</v>
      </c>
      <c r="C1186" s="10" cm="1">
        <f t="array" ref="C1186">INDEX(DCC_results!C$17:C$1274,$A1186)</f>
        <v>-1.3183736141652025E-3</v>
      </c>
      <c r="D1186" s="10">
        <f t="shared" ref="D1186" si="6414">B1186-B$2</f>
        <v>2.1888804062109753E-3</v>
      </c>
      <c r="E1186" s="10">
        <f t="shared" ref="E1186" si="6415">C1186-C$2</f>
        <v>-2.921347494457062E-3</v>
      </c>
      <c r="F1186" s="5">
        <f t="shared" ref="F1186" si="6416">D1186^2</f>
        <v>4.7911974326943239E-6</v>
      </c>
      <c r="G1186" s="5">
        <f t="shared" ref="G1186" si="6417">E1186^2</f>
        <v>8.534271183370554E-6</v>
      </c>
      <c r="H1186" s="12">
        <f t="array" ref="H1186:I1187">(1-B$11-B$12)*F$4:G$5 + B$11*J1184:K1185 + B$12*H1184:I1185</f>
        <v>5.4862723898875289E-5</v>
      </c>
      <c r="I1186" s="12">
        <v>6.9160833167905133E-5</v>
      </c>
      <c r="J1186" s="12">
        <f t="array" ref="J1186:K1187">MMULT(TRANSPOSE(D1184:E1184),D1184:E1184)</f>
        <v>1.15089549214296E-7</v>
      </c>
      <c r="K1186" s="12">
        <v>2.1110870041753998E-7</v>
      </c>
      <c r="L1186" s="6">
        <f t="shared" ref="L1186" si="6418">SQRT(H1186)</f>
        <v>7.4069375519762075E-3</v>
      </c>
      <c r="M1186" s="6">
        <f>0</f>
        <v>0</v>
      </c>
      <c r="N1186" s="6">
        <f t="array" ref="N1186:O1187">MMULT(MMULT(MINVERSE(L1186:M1187),H1186:I1187),MINVERSE(L1186:M1187))</f>
        <v>0.99999999999999978</v>
      </c>
      <c r="O1186" s="6">
        <v>0.63220744082729008</v>
      </c>
      <c r="P1186" s="3">
        <f t="shared" ref="P1186" si="6419">SQRT(B$3 + B$4*J1184 + B$5*P1184^2)</f>
        <v>6.3940869969940691E-3</v>
      </c>
      <c r="Q1186" s="1">
        <f t="shared" ref="Q1186" si="6420">Q1184</f>
        <v>0</v>
      </c>
      <c r="R1186" s="12">
        <f t="array" ref="R1186:S1187">MMULT(MMULT(P1186:Q1187,N1186:O1187),P1186:Q1187)</f>
        <v>4.0884348525128622E-5</v>
      </c>
      <c r="S1186" s="12">
        <v>5.4575355717818657E-5</v>
      </c>
      <c r="T1186" s="4" cm="1">
        <f t="array" ref="T1186">-1/2*(IFERROR(2*LN(2*PI()) + LN(MDETERM(R1186:S1187)) + MMULT(MMULT(D1186:E1186,MINVERSE(R1186:S1187)),TRANSPOSE(D1186:E1186)),1000000000))</f>
        <v>7.5600505087381578</v>
      </c>
    </row>
    <row r="1187" spans="1:20" x14ac:dyDescent="0.25">
      <c r="A1187" s="9"/>
      <c r="B1187" s="10"/>
      <c r="C1187" s="10"/>
      <c r="D1187" s="10"/>
      <c r="E1187" s="10"/>
      <c r="F1187" s="5"/>
      <c r="G1187" s="5"/>
      <c r="H1187" s="12">
        <v>6.9160833167905133E-5</v>
      </c>
      <c r="I1187" s="12">
        <v>2.1813424987890569E-4</v>
      </c>
      <c r="J1187" s="12">
        <v>2.1110870041753998E-7</v>
      </c>
      <c r="K1187" s="12">
        <v>3.8723657965676266E-7</v>
      </c>
      <c r="L1187" s="6">
        <f>0</f>
        <v>0</v>
      </c>
      <c r="M1187" s="6">
        <f t="shared" ref="M1187" si="6421">SQRT(I1187)</f>
        <v>1.4769368635080705E-2</v>
      </c>
      <c r="N1187" s="6">
        <v>0.63220744082729019</v>
      </c>
      <c r="O1187" s="6">
        <v>1</v>
      </c>
      <c r="P1187" s="1">
        <f t="shared" ref="P1187" si="6422">P1185</f>
        <v>0</v>
      </c>
      <c r="Q1187" s="3">
        <f t="shared" ref="Q1187" si="6423">SQRT(C$3 + C$4*K1185 + C$5*Q1185^2)</f>
        <v>1.35007666582248E-2</v>
      </c>
      <c r="R1187" s="12">
        <v>5.4575355717818664E-5</v>
      </c>
      <c r="S1187" s="12">
        <v>1.8227070035983445E-4</v>
      </c>
    </row>
    <row r="1188" spans="1:20" x14ac:dyDescent="0.25">
      <c r="A1188" s="13">
        <f t="shared" ref="A1188" si="6424">A1186+1</f>
        <v>587</v>
      </c>
      <c r="B1188" s="10" cm="1">
        <f t="array" ref="B1188">INDEX(DCC_results!B$17:B$1274,$A1188)</f>
        <v>-2.255010430479043E-3</v>
      </c>
      <c r="C1188" s="10" cm="1">
        <f t="array" ref="C1188">INDEX(DCC_results!C$17:C$1274,$A1188)</f>
        <v>-1.8758286320200712E-3</v>
      </c>
      <c r="D1188" s="10">
        <f t="shared" ref="D1188" si="6425">B1188-B$2</f>
        <v>-3.0011653675147514E-3</v>
      </c>
      <c r="E1188" s="10">
        <f t="shared" ref="E1188" si="6426">C1188-C$2</f>
        <v>-3.4788025123119307E-3</v>
      </c>
      <c r="F1188" s="5">
        <f t="shared" ref="F1188" si="6427">D1188^2</f>
        <v>9.0069935631699529E-6</v>
      </c>
      <c r="G1188" s="5">
        <f t="shared" ref="G1188" si="6428">E1188^2</f>
        <v>1.21020669196678E-5</v>
      </c>
      <c r="H1188" s="12">
        <f t="array" ref="H1188:I1189">(1-B$11-B$12)*F$4:G$5 + B$11*J1186:K1187 + B$12*H1186:I1187</f>
        <v>5.3001938470823374E-5</v>
      </c>
      <c r="I1188" s="12">
        <v>6.5255682424062271E-5</v>
      </c>
      <c r="J1188" s="12">
        <f t="array" ref="J1188:K1189">MMULT(TRANSPOSE(D1186:E1186),D1186:E1186)</f>
        <v>4.7911974326943239E-6</v>
      </c>
      <c r="K1188" s="12">
        <v>-6.3944802903505884E-6</v>
      </c>
      <c r="L1188" s="6">
        <f t="shared" ref="L1188" si="6429">SQRT(H1188)</f>
        <v>7.2802430227859411E-3</v>
      </c>
      <c r="M1188" s="6">
        <f>0</f>
        <v>0</v>
      </c>
      <c r="N1188" s="6">
        <f t="array" ref="N1188:O1189">MMULT(MMULT(MINVERSE(L1188:M1189),H1188:I1189),MINVERSE(L1188:M1189))</f>
        <v>1</v>
      </c>
      <c r="O1188" s="6">
        <v>0.622566208929489</v>
      </c>
      <c r="P1188" s="3">
        <f t="shared" ref="P1188" si="6430">SQRT(B$3 + B$4*J1186 + B$5*P1186^2)</f>
        <v>6.0887890447795774E-3</v>
      </c>
      <c r="Q1188" s="1">
        <f t="shared" ref="Q1188" si="6431">Q1186</f>
        <v>0</v>
      </c>
      <c r="R1188" s="12">
        <f t="array" ref="R1188:S1189">MMULT(MMULT(P1188:Q1189,N1188:O1189),P1188:Q1189)</f>
        <v>3.7073352031827797E-5</v>
      </c>
      <c r="S1188" s="12">
        <v>4.969241996974771E-5</v>
      </c>
      <c r="T1188" s="4" cm="1">
        <f t="array" ref="T1188">-1/2*(IFERROR(2*LN(2*PI()) + LN(MDETERM(R1188:S1189)) + MMULT(MMULT(D1188:E1188,MINVERSE(R1188:S1189)),TRANSPOSE(D1188:E1188)),1000000000))</f>
        <v>7.7201705808334244</v>
      </c>
    </row>
    <row r="1189" spans="1:20" x14ac:dyDescent="0.25">
      <c r="A1189" s="9"/>
      <c r="B1189" s="10"/>
      <c r="C1189" s="10"/>
      <c r="D1189" s="10"/>
      <c r="E1189" s="10"/>
      <c r="F1189" s="5"/>
      <c r="G1189" s="5"/>
      <c r="H1189" s="12">
        <v>6.5255682424062271E-5</v>
      </c>
      <c r="I1189" s="12">
        <v>2.0728784110031948E-4</v>
      </c>
      <c r="J1189" s="12">
        <v>-6.3944802903505884E-6</v>
      </c>
      <c r="K1189" s="12">
        <v>8.534271183370554E-6</v>
      </c>
      <c r="L1189" s="6">
        <f>0</f>
        <v>0</v>
      </c>
      <c r="M1189" s="6">
        <f t="shared" ref="M1189" si="6432">SQRT(I1189)</f>
        <v>1.4397494264639229E-2</v>
      </c>
      <c r="N1189" s="6">
        <v>0.62256620892948888</v>
      </c>
      <c r="O1189" s="6">
        <v>1</v>
      </c>
      <c r="P1189" s="1">
        <f t="shared" ref="P1189" si="6433">P1187</f>
        <v>0</v>
      </c>
      <c r="Q1189" s="3">
        <f t="shared" ref="Q1189" si="6434">SQRT(C$3 + C$4*K1187 + C$5*Q1187^2)</f>
        <v>1.3109124095635758E-2</v>
      </c>
      <c r="R1189" s="12">
        <v>4.9692419969747697E-5</v>
      </c>
      <c r="S1189" s="12">
        <v>1.7184913455477803E-4</v>
      </c>
    </row>
    <row r="1190" spans="1:20" x14ac:dyDescent="0.25">
      <c r="A1190" s="13">
        <f t="shared" ref="A1190" si="6435">A1188+1</f>
        <v>588</v>
      </c>
      <c r="B1190" s="10" cm="1">
        <f t="array" ref="B1190">INDEX(DCC_results!B$17:B$1274,$A1190)</f>
        <v>-1.6421751202002621E-3</v>
      </c>
      <c r="C1190" s="10" cm="1">
        <f t="array" ref="C1190">INDEX(DCC_results!C$17:C$1274,$A1190)</f>
        <v>2.7837949941877937E-4</v>
      </c>
      <c r="D1190" s="10">
        <f t="shared" ref="D1190" si="6436">B1190-B$2</f>
        <v>-2.3883300572359704E-3</v>
      </c>
      <c r="E1190" s="10">
        <f t="shared" ref="E1190" si="6437">C1190-C$2</f>
        <v>-1.3245943808730802E-3</v>
      </c>
      <c r="F1190" s="5">
        <f t="shared" ref="F1190" si="6438">D1190^2</f>
        <v>5.7041204622967741E-6</v>
      </c>
      <c r="G1190" s="5">
        <f t="shared" ref="G1190" si="6439">E1190^2</f>
        <v>1.7545502738405386E-6</v>
      </c>
      <c r="H1190" s="12">
        <f t="array" ref="H1190:I1191">(1-B$11-B$12)*F$4:G$5 + B$11*J1188:K1189 + B$12*H1188:I1189</f>
        <v>5.2101667966830754E-5</v>
      </c>
      <c r="I1190" s="12">
        <v>6.2101556158097583E-5</v>
      </c>
      <c r="J1190" s="12">
        <f t="array" ref="J1190:K1191">MMULT(TRANSPOSE(D1188:E1188),D1188:E1188)</f>
        <v>9.0069935631699529E-6</v>
      </c>
      <c r="K1190" s="12">
        <v>1.0440461620373876E-5</v>
      </c>
      <c r="L1190" s="6">
        <f t="shared" ref="L1190" si="6440">SQRT(H1190)</f>
        <v>7.2181485137693558E-3</v>
      </c>
      <c r="M1190" s="6">
        <f>0</f>
        <v>0</v>
      </c>
      <c r="N1190" s="6">
        <f t="array" ref="N1190:O1191">MMULT(MMULT(MINVERSE(L1190:M1191),H1190:I1191),MINVERSE(L1190:M1191))</f>
        <v>0.99999999999999989</v>
      </c>
      <c r="O1190" s="6">
        <v>0.60749909792760515</v>
      </c>
      <c r="P1190" s="3">
        <f t="shared" ref="P1190" si="6441">SQRT(B$3 + B$4*J1188 + B$5*P1188^2)</f>
        <v>5.9159434887579177E-3</v>
      </c>
      <c r="Q1190" s="1">
        <f t="shared" ref="Q1190" si="6442">Q1188</f>
        <v>0</v>
      </c>
      <c r="R1190" s="12">
        <f t="array" ref="R1190:S1191">MMULT(MMULT(P1190:Q1191,N1190:O1191),P1190:Q1191)</f>
        <v>3.4998387362177198E-5</v>
      </c>
      <c r="S1190" s="12">
        <v>4.6080033236485747E-5</v>
      </c>
      <c r="T1190" s="4" cm="1">
        <f t="array" ref="T1190">-1/2*(IFERROR(2*LN(2*PI()) + LN(MDETERM(R1190:S1191)) + MMULT(MMULT(D1190:E1190,MINVERSE(R1190:S1191)),TRANSPOSE(D1190:E1190)),1000000000))</f>
        <v>7.7816596590838376</v>
      </c>
    </row>
    <row r="1191" spans="1:20" x14ac:dyDescent="0.25">
      <c r="A1191" s="9"/>
      <c r="B1191" s="10"/>
      <c r="C1191" s="10"/>
      <c r="D1191" s="10"/>
      <c r="E1191" s="10"/>
      <c r="F1191" s="5"/>
      <c r="G1191" s="5"/>
      <c r="H1191" s="12">
        <v>6.2101556158097583E-5</v>
      </c>
      <c r="I1191" s="12">
        <v>2.0056819416079715E-4</v>
      </c>
      <c r="J1191" s="12">
        <v>1.0440461620373876E-5</v>
      </c>
      <c r="K1191" s="12">
        <v>1.21020669196678E-5</v>
      </c>
      <c r="L1191" s="6">
        <f>0</f>
        <v>0</v>
      </c>
      <c r="M1191" s="6">
        <f t="shared" ref="M1191" si="6443">SQRT(I1191)</f>
        <v>1.4162210073318259E-2</v>
      </c>
      <c r="N1191" s="6">
        <v>0.60749909792760515</v>
      </c>
      <c r="O1191" s="6">
        <v>0.99999999999999967</v>
      </c>
      <c r="P1191" s="1">
        <f t="shared" ref="P1191" si="6444">P1189</f>
        <v>0</v>
      </c>
      <c r="Q1191" s="3">
        <f t="shared" ref="Q1191" si="6445">SQRT(C$3 + C$4*K1189 + C$5*Q1189^2)</f>
        <v>1.2821626734328644E-2</v>
      </c>
      <c r="R1191" s="12">
        <v>4.6080033236485754E-5</v>
      </c>
      <c r="S1191" s="12">
        <v>1.6439411211445097E-4</v>
      </c>
    </row>
    <row r="1192" spans="1:20" x14ac:dyDescent="0.25">
      <c r="A1192" s="13">
        <f t="shared" ref="A1192" si="6446">A1190+1</f>
        <v>589</v>
      </c>
      <c r="B1192" s="10" cm="1">
        <f t="array" ref="B1192">INDEX(DCC_results!B$17:B$1274,$A1192)</f>
        <v>5.5959709009489877E-4</v>
      </c>
      <c r="C1192" s="10" cm="1">
        <f t="array" ref="C1192">INDEX(DCC_results!C$17:C$1274,$A1192)</f>
        <v>7.446124076440519E-3</v>
      </c>
      <c r="D1192" s="10">
        <f t="shared" ref="D1192" si="6447">B1192-B$2</f>
        <v>-1.8655784694080954E-4</v>
      </c>
      <c r="E1192" s="10">
        <f t="shared" ref="E1192" si="6448">C1192-C$2</f>
        <v>5.8431501961486599E-3</v>
      </c>
      <c r="F1192" s="5">
        <f t="shared" ref="F1192" si="6449">D1192^2</f>
        <v>3.4803830255190517E-8</v>
      </c>
      <c r="G1192" s="5">
        <f t="shared" ref="G1192" si="6450">E1192^2</f>
        <v>3.4142404214752123E-5</v>
      </c>
      <c r="H1192" s="12">
        <f t="array" ref="H1192:I1193">(1-B$11-B$12)*F$4:G$5 + B$11*J1190:K1191 + B$12*H1190:I1191</f>
        <v>5.1816579696134567E-5</v>
      </c>
      <c r="I1192" s="12">
        <v>6.1261789444893864E-5</v>
      </c>
      <c r="J1192" s="12">
        <f t="array" ref="J1192:K1193">MMULT(TRANSPOSE(D1190:E1190),D1190:E1190)</f>
        <v>5.7041204622967741E-6</v>
      </c>
      <c r="K1192" s="12">
        <v>3.1635685734850482E-6</v>
      </c>
      <c r="L1192" s="6">
        <f t="shared" ref="L1192" si="6451">SQRT(H1192)</f>
        <v>7.1983734062727369E-3</v>
      </c>
      <c r="M1192" s="6">
        <f>0</f>
        <v>0</v>
      </c>
      <c r="N1192" s="6">
        <f t="array" ref="N1192:O1193">MMULT(MMULT(MINVERSE(L1192:M1193),H1192:I1193),MINVERSE(L1192:M1193))</f>
        <v>0.99999999999999989</v>
      </c>
      <c r="O1192" s="6">
        <v>0.60744207117752225</v>
      </c>
      <c r="P1192" s="3">
        <f t="shared" ref="P1192" si="6452">SQRT(B$3 + B$4*J1190 + B$5*P1190^2)</f>
        <v>5.8420134829754175E-3</v>
      </c>
      <c r="Q1192" s="1">
        <f t="shared" ref="Q1192" si="6453">Q1190</f>
        <v>0</v>
      </c>
      <c r="R1192" s="12">
        <f t="array" ref="R1192:S1193">MMULT(MMULT(P1192:Q1193,N1192:O1193),P1192:Q1193)</f>
        <v>3.4129121535266563E-5</v>
      </c>
      <c r="S1192" s="12">
        <v>4.4725532345032174E-5</v>
      </c>
      <c r="T1192" s="4" cm="1">
        <f t="array" ref="T1192">-1/2*(IFERROR(2*LN(2*PI()) + LN(MDETERM(R1192:S1193)) + MMULT(MMULT(D1192:E1192,MINVERSE(R1192:S1193)),TRANSPOSE(D1192:E1192)),1000000000))</f>
        <v>7.7234305670037084</v>
      </c>
    </row>
    <row r="1193" spans="1:20" x14ac:dyDescent="0.25">
      <c r="A1193" s="9"/>
      <c r="B1193" s="10"/>
      <c r="C1193" s="10"/>
      <c r="D1193" s="10"/>
      <c r="E1193" s="10"/>
      <c r="F1193" s="5"/>
      <c r="G1193" s="5"/>
      <c r="H1193" s="12">
        <v>6.1261789444893864E-5</v>
      </c>
      <c r="I1193" s="12">
        <v>1.9629122193168063E-4</v>
      </c>
      <c r="J1193" s="12">
        <v>3.1635685734850482E-6</v>
      </c>
      <c r="K1193" s="12">
        <v>1.7545502738405386E-6</v>
      </c>
      <c r="L1193" s="6">
        <f>0</f>
        <v>0</v>
      </c>
      <c r="M1193" s="6">
        <f t="shared" ref="M1193" si="6454">SQRT(I1193)</f>
        <v>1.401039692270282E-2</v>
      </c>
      <c r="N1193" s="6">
        <v>0.60744207117752225</v>
      </c>
      <c r="O1193" s="6">
        <v>0.99999999999999989</v>
      </c>
      <c r="P1193" s="1">
        <f t="shared" ref="P1193" si="6455">P1191</f>
        <v>0</v>
      </c>
      <c r="Q1193" s="3">
        <f t="shared" ref="Q1193" si="6456">SQRT(C$3 + C$4*K1191 + C$5*Q1191^2)</f>
        <v>1.2603410909816547E-2</v>
      </c>
      <c r="R1193" s="12">
        <v>4.4725532345032174E-5</v>
      </c>
      <c r="S1193" s="12">
        <v>1.5884596656168276E-4</v>
      </c>
    </row>
    <row r="1194" spans="1:20" x14ac:dyDescent="0.25">
      <c r="A1194" s="13">
        <f t="shared" ref="A1194" si="6457">A1192+1</f>
        <v>590</v>
      </c>
      <c r="B1194" s="10" cm="1">
        <f t="array" ref="B1194">INDEX(DCC_results!B$17:B$1274,$A1194)</f>
        <v>-3.0548776354145657E-3</v>
      </c>
      <c r="C1194" s="10" cm="1">
        <f t="array" ref="C1194">INDEX(DCC_results!C$17:C$1274,$A1194)</f>
        <v>-5.1806312031323909E-3</v>
      </c>
      <c r="D1194" s="10">
        <f t="shared" ref="D1194" si="6458">B1194-B$2</f>
        <v>-3.801032572450274E-3</v>
      </c>
      <c r="E1194" s="10">
        <f t="shared" ref="E1194" si="6459">C1194-C$2</f>
        <v>-6.78360508342425E-3</v>
      </c>
      <c r="F1194" s="5">
        <f t="shared" ref="F1194" si="6460">D1194^2</f>
        <v>1.4447848616827948E-5</v>
      </c>
      <c r="G1194" s="5">
        <f t="shared" ref="G1194" si="6461">E1194^2</f>
        <v>4.6017297927859327E-5</v>
      </c>
      <c r="H1194" s="12">
        <f t="array" ref="H1194:I1195">(1-B$11-B$12)*F$4:G$5 + B$11*J1192:K1193 + B$12*H1192:I1193</f>
        <v>5.1369044164229723E-5</v>
      </c>
      <c r="I1194" s="12">
        <v>6.0132403090225437E-5</v>
      </c>
      <c r="J1194" s="12">
        <f t="array" ref="J1194:K1195">MMULT(TRANSPOSE(D1192:E1192),D1192:E1192)</f>
        <v>3.4803830255190517E-8</v>
      </c>
      <c r="K1194" s="12">
        <v>-1.090085519945263E-6</v>
      </c>
      <c r="L1194" s="6">
        <f t="shared" ref="L1194" si="6462">SQRT(H1194)</f>
        <v>7.167220114118843E-3</v>
      </c>
      <c r="M1194" s="6">
        <f>0</f>
        <v>0</v>
      </c>
      <c r="N1194" s="6">
        <f t="array" ref="N1194:O1195">MMULT(MMULT(MINVERSE(L1194:M1195),H1194:I1195),MINVERSE(L1194:M1195))</f>
        <v>1</v>
      </c>
      <c r="O1194" s="6">
        <v>0.60455117888473431</v>
      </c>
      <c r="P1194" s="3">
        <f t="shared" ref="P1194" si="6463">SQRT(B$3 + B$4*J1192 + B$5*P1192^2)</f>
        <v>5.7423173739034198E-3</v>
      </c>
      <c r="Q1194" s="1">
        <f t="shared" ref="Q1194" si="6464">Q1192</f>
        <v>0</v>
      </c>
      <c r="R1194" s="12">
        <f t="array" ref="R1194:S1195">MMULT(MMULT(P1194:Q1195,N1194:O1195),P1194:Q1195)</f>
        <v>3.2974208822633068E-5</v>
      </c>
      <c r="S1194" s="12">
        <v>4.3007517608474525E-5</v>
      </c>
      <c r="T1194" s="4" cm="1">
        <f t="array" ref="T1194">-1/2*(IFERROR(2*LN(2*PI()) + LN(MDETERM(R1194:S1195)) + MMULT(MMULT(D1194:E1194,MINVERSE(R1194:S1195)),TRANSPOSE(D1194:E1194)),1000000000))</f>
        <v>7.7042373919981175</v>
      </c>
    </row>
    <row r="1195" spans="1:20" x14ac:dyDescent="0.25">
      <c r="A1195" s="9"/>
      <c r="B1195" s="10"/>
      <c r="C1195" s="10"/>
      <c r="D1195" s="10"/>
      <c r="E1195" s="10"/>
      <c r="F1195" s="5"/>
      <c r="G1195" s="5"/>
      <c r="H1195" s="12">
        <v>6.0132403090225437E-5</v>
      </c>
      <c r="I1195" s="12">
        <v>1.9259698780495801E-4</v>
      </c>
      <c r="J1195" s="12">
        <v>-1.090085519945263E-6</v>
      </c>
      <c r="K1195" s="12">
        <v>3.4142404214752123E-5</v>
      </c>
      <c r="L1195" s="6">
        <f>0</f>
        <v>0</v>
      </c>
      <c r="M1195" s="6">
        <f t="shared" ref="M1195" si="6465">SQRT(I1195)</f>
        <v>1.3877931683250138E-2</v>
      </c>
      <c r="N1195" s="6">
        <v>0.6045511788847342</v>
      </c>
      <c r="O1195" s="6">
        <v>1</v>
      </c>
      <c r="P1195" s="1">
        <f t="shared" ref="P1195" si="6466">P1193</f>
        <v>0</v>
      </c>
      <c r="Q1195" s="3">
        <f t="shared" ref="Q1195" si="6467">SQRT(C$3 + C$4*K1193 + C$5*Q1193^2)</f>
        <v>1.2388653647964E-2</v>
      </c>
      <c r="R1195" s="12">
        <v>4.3007517608474518E-5</v>
      </c>
      <c r="S1195" s="12">
        <v>1.5347873920921172E-4</v>
      </c>
    </row>
    <row r="1196" spans="1:20" x14ac:dyDescent="0.25">
      <c r="A1196" s="13">
        <f t="shared" ref="A1196" si="6468">A1194+1</f>
        <v>591</v>
      </c>
      <c r="B1196" s="10" cm="1">
        <f t="array" ref="B1196">INDEX(DCC_results!B$17:B$1274,$A1196)</f>
        <v>1.9294927644020188E-3</v>
      </c>
      <c r="C1196" s="10" cm="1">
        <f t="array" ref="C1196">INDEX(DCC_results!C$17:C$1274,$A1196)</f>
        <v>-2.49965275657138E-3</v>
      </c>
      <c r="D1196" s="10">
        <f t="shared" ref="D1196" si="6469">B1196-B$2</f>
        <v>1.1833378273663105E-3</v>
      </c>
      <c r="E1196" s="10">
        <f t="shared" ref="E1196" si="6470">C1196-C$2</f>
        <v>-4.1026266368632391E-3</v>
      </c>
      <c r="F1196" s="5">
        <f t="shared" ref="F1196" si="6471">D1196^2</f>
        <v>1.4002884136760199E-6</v>
      </c>
      <c r="G1196" s="5">
        <f t="shared" ref="G1196" si="6472">E1196^2</f>
        <v>1.6831545321499771E-5</v>
      </c>
      <c r="H1196" s="12">
        <f t="array" ref="H1196:I1197">(1-B$11-B$12)*F$4:G$5 + B$11*J1194:K1195 + B$12*H1194:I1195</f>
        <v>5.0629181721350084E-5</v>
      </c>
      <c r="I1196" s="12">
        <v>5.9039712511349233E-5</v>
      </c>
      <c r="J1196" s="12">
        <f t="array" ref="J1196:K1197">MMULT(TRANSPOSE(D1194:E1194),D1194:E1194)</f>
        <v>1.4447848616827948E-5</v>
      </c>
      <c r="K1196" s="12">
        <v>2.5784703880734832E-5</v>
      </c>
      <c r="L1196" s="6">
        <f t="shared" ref="L1196" si="6473">SQRT(H1196)</f>
        <v>7.115418590733091E-3</v>
      </c>
      <c r="M1196" s="6">
        <f>0</f>
        <v>0</v>
      </c>
      <c r="N1196" s="6">
        <f t="array" ref="N1196:O1197">MMULT(MMULT(MINVERSE(L1196:M1197),H1196:I1197),MINVERSE(L1196:M1197))</f>
        <v>0.99999999999999978</v>
      </c>
      <c r="O1196" s="6">
        <v>0.59789867194963264</v>
      </c>
      <c r="P1196" s="3">
        <f t="shared" ref="P1196" si="6474">SQRT(B$3 + B$4*J1194 + B$5*P1194^2)</f>
        <v>5.5892697121562593E-3</v>
      </c>
      <c r="Q1196" s="1">
        <f t="shared" ref="Q1196" si="6475">Q1194</f>
        <v>0</v>
      </c>
      <c r="R1196" s="12">
        <f t="array" ref="R1196:S1197">MMULT(MMULT(P1196:Q1197,N1196:O1197),P1196:Q1197)</f>
        <v>3.1239935915227307E-5</v>
      </c>
      <c r="S1196" s="12">
        <v>4.1244568342421154E-5</v>
      </c>
      <c r="T1196" s="4" cm="1">
        <f t="array" ref="T1196">-1/2*(IFERROR(2*LN(2*PI()) + LN(MDETERM(R1196:S1197)) + MMULT(MMULT(D1196:E1196,MINVERSE(R1196:S1197)),TRANSPOSE(D1196:E1196)),1000000000))</f>
        <v>7.7786011011905494</v>
      </c>
    </row>
    <row r="1197" spans="1:20" x14ac:dyDescent="0.25">
      <c r="A1197" s="9"/>
      <c r="B1197" s="10"/>
      <c r="C1197" s="10"/>
      <c r="D1197" s="10"/>
      <c r="E1197" s="10"/>
      <c r="F1197" s="5"/>
      <c r="G1197" s="5"/>
      <c r="H1197" s="12">
        <v>5.9039712511349233E-5</v>
      </c>
      <c r="I1197" s="12">
        <v>1.925894009514686E-4</v>
      </c>
      <c r="J1197" s="12">
        <v>2.5784703880734832E-5</v>
      </c>
      <c r="K1197" s="12">
        <v>4.6017297927859327E-5</v>
      </c>
      <c r="L1197" s="6">
        <f>0</f>
        <v>0</v>
      </c>
      <c r="M1197" s="6">
        <f t="shared" ref="M1197" si="6476">SQRT(I1197)</f>
        <v>1.3877658338187628E-2</v>
      </c>
      <c r="N1197" s="6">
        <v>0.59789867194963264</v>
      </c>
      <c r="O1197" s="6">
        <v>1</v>
      </c>
      <c r="P1197" s="1">
        <f t="shared" ref="P1197" si="6477">P1195</f>
        <v>0</v>
      </c>
      <c r="Q1197" s="3">
        <f t="shared" ref="Q1197" si="6478">SQRT(C$3 + C$4*K1195 + C$5*Q1195^2)</f>
        <v>1.234195921165087E-2</v>
      </c>
      <c r="R1197" s="12">
        <v>4.1244568342421147E-5</v>
      </c>
      <c r="S1197" s="12">
        <v>1.5232395718205378E-4</v>
      </c>
    </row>
    <row r="1198" spans="1:20" x14ac:dyDescent="0.25">
      <c r="A1198" s="13">
        <f t="shared" ref="A1198" si="6479">A1196+1</f>
        <v>592</v>
      </c>
      <c r="B1198" s="10" cm="1">
        <f t="array" ref="B1198">INDEX(DCC_results!B$17:B$1274,$A1198)</f>
        <v>-8.2715091050222789E-4</v>
      </c>
      <c r="C1198" s="10" cm="1">
        <f t="array" ref="C1198">INDEX(DCC_results!C$17:C$1274,$A1198)</f>
        <v>-2.2275371786845133E-3</v>
      </c>
      <c r="D1198" s="10">
        <f t="shared" ref="D1198" si="6480">B1198-B$2</f>
        <v>-1.5733058475379362E-3</v>
      </c>
      <c r="E1198" s="10">
        <f t="shared" ref="E1198" si="6481">C1198-C$2</f>
        <v>-3.8305110589763728E-3</v>
      </c>
      <c r="F1198" s="5">
        <f t="shared" ref="F1198" si="6482">D1198^2</f>
        <v>2.4752912898970637E-6</v>
      </c>
      <c r="G1198" s="5">
        <f t="shared" ref="G1198" si="6483">E1198^2</f>
        <v>1.4672814972940293E-5</v>
      </c>
      <c r="H1198" s="12">
        <f t="array" ref="H1198:I1199">(1-B$11-B$12)*F$4:G$5 + B$11*J1196:K1197 + B$12*H1196:I1197</f>
        <v>5.1238246431891576E-5</v>
      </c>
      <c r="I1198" s="12">
        <v>6.0369705069357266E-5</v>
      </c>
      <c r="J1198" s="12">
        <f t="array" ref="J1198:K1199">MMULT(TRANSPOSE(D1196:E1196),D1196:E1196)</f>
        <v>1.4002884136760199E-6</v>
      </c>
      <c r="K1198" s="12">
        <v>-4.8547932909608984E-6</v>
      </c>
      <c r="L1198" s="6">
        <f t="shared" ref="L1198" si="6484">SQRT(H1198)</f>
        <v>7.1580895797615984E-3</v>
      </c>
      <c r="M1198" s="6">
        <f>0</f>
        <v>0</v>
      </c>
      <c r="N1198" s="6">
        <f t="array" ref="N1198:O1199">MMULT(MMULT(MINVERSE(L1198:M1199),H1198:I1199),MINVERSE(L1198:M1199))</f>
        <v>1</v>
      </c>
      <c r="O1198" s="6">
        <v>0.60629303463465833</v>
      </c>
      <c r="P1198" s="3">
        <f t="shared" ref="P1198" si="6485">SQRT(B$3 + B$4*J1196 + B$5*P1196^2)</f>
        <v>5.6755724096089911E-3</v>
      </c>
      <c r="Q1198" s="1">
        <f t="shared" ref="Q1198" si="6486">Q1196</f>
        <v>0</v>
      </c>
      <c r="R1198" s="12">
        <f t="array" ref="R1198:S1199">MMULT(MMULT(P1198:Q1199,N1198:O1199),P1198:Q1199)</f>
        <v>3.2212122176714806E-5</v>
      </c>
      <c r="S1198" s="12">
        <v>4.2499909826112427E-5</v>
      </c>
      <c r="T1198" s="4" cm="1">
        <f t="array" ref="T1198">-1/2*(IFERROR(2*LN(2*PI()) + LN(MDETERM(R1198:S1199)) + MMULT(MMULT(D1198:E1198,MINVERSE(R1198:S1199)),TRANSPOSE(D1198:E1198)),1000000000))</f>
        <v>7.9024687999348879</v>
      </c>
    </row>
    <row r="1199" spans="1:20" x14ac:dyDescent="0.25">
      <c r="A1199" s="9"/>
      <c r="B1199" s="10"/>
      <c r="C1199" s="10"/>
      <c r="D1199" s="10"/>
      <c r="E1199" s="10"/>
      <c r="F1199" s="5"/>
      <c r="G1199" s="5"/>
      <c r="H1199" s="12">
        <v>6.0369705069357266E-5</v>
      </c>
      <c r="I1199" s="12">
        <v>1.9349898550598174E-4</v>
      </c>
      <c r="J1199" s="12">
        <v>-4.8547932909608984E-6</v>
      </c>
      <c r="K1199" s="12">
        <v>1.6831545321499771E-5</v>
      </c>
      <c r="L1199" s="6">
        <f>0</f>
        <v>0</v>
      </c>
      <c r="M1199" s="6">
        <f t="shared" ref="M1199" si="6487">SQRT(I1199)</f>
        <v>1.3910391277961297E-2</v>
      </c>
      <c r="N1199" s="6">
        <v>0.60629303463465833</v>
      </c>
      <c r="O1199" s="6">
        <v>1.0000000000000002</v>
      </c>
      <c r="P1199" s="1">
        <f t="shared" ref="P1199" si="6488">P1197</f>
        <v>0</v>
      </c>
      <c r="Q1199" s="3">
        <f t="shared" ref="Q1199" si="6489">SQRT(C$3 + C$4*K1197 + C$5*Q1197^2)</f>
        <v>1.2350819103747347E-2</v>
      </c>
      <c r="R1199" s="12">
        <v>4.2499909826112434E-5</v>
      </c>
      <c r="S1199" s="12">
        <v>1.5254273253349044E-4</v>
      </c>
    </row>
    <row r="1200" spans="1:20" x14ac:dyDescent="0.25">
      <c r="A1200" s="13">
        <f t="shared" ref="A1200" si="6490">A1198+1</f>
        <v>593</v>
      </c>
      <c r="B1200" s="10" cm="1">
        <f t="array" ref="B1200">INDEX(DCC_results!B$17:B$1274,$A1200)</f>
        <v>6.8774039073837834E-4</v>
      </c>
      <c r="C1200" s="10" cm="1">
        <f t="array" ref="C1200">INDEX(DCC_results!C$17:C$1274,$A1200)</f>
        <v>-1.1859634766561156E-3</v>
      </c>
      <c r="D1200" s="10">
        <f t="shared" ref="D1200" si="6491">B1200-B$2</f>
        <v>-5.8414546297329978E-5</v>
      </c>
      <c r="E1200" s="10">
        <f t="shared" ref="E1200" si="6492">C1200-C$2</f>
        <v>-2.7889373569479751E-3</v>
      </c>
      <c r="F1200" s="5">
        <f t="shared" ref="F1200" si="6493">D1200^2</f>
        <v>3.4122592191229075E-9</v>
      </c>
      <c r="G1200" s="5">
        <f t="shared" ref="G1200" si="6494">E1200^2</f>
        <v>7.7781715809799563E-6</v>
      </c>
      <c r="H1200" s="12">
        <f t="array" ref="H1200:I1201">(1-B$11-B$12)*F$4:G$5 + B$11*J1198:K1199 + B$12*H1198:I1199</f>
        <v>5.0645764432399603E-5</v>
      </c>
      <c r="I1200" s="12">
        <v>5.891046205634821E-5</v>
      </c>
      <c r="J1200" s="12">
        <f t="array" ref="J1200:K1201">MMULT(TRANSPOSE(D1198:E1198),D1198:E1198)</f>
        <v>2.4752912898970637E-6</v>
      </c>
      <c r="K1200" s="12">
        <v>6.0265654481462598E-6</v>
      </c>
      <c r="L1200" s="6">
        <f t="shared" ref="L1200" si="6495">SQRT(H1200)</f>
        <v>7.1165837613562594E-3</v>
      </c>
      <c r="M1200" s="6">
        <f>0</f>
        <v>0</v>
      </c>
      <c r="N1200" s="6">
        <f t="array" ref="N1200:O1201">MMULT(MMULT(MINVERSE(L1200:M1201),H1200:I1201),MINVERSE(L1200:M1201))</f>
        <v>1</v>
      </c>
      <c r="O1200" s="6">
        <v>0.59761402717632706</v>
      </c>
      <c r="P1200" s="3">
        <f t="shared" ref="P1200" si="6496">SQRT(B$3 + B$4*J1198 + B$5*P1198^2)</f>
        <v>5.5580703316233512E-3</v>
      </c>
      <c r="Q1200" s="1">
        <f t="shared" ref="Q1200" si="6497">Q1198</f>
        <v>0</v>
      </c>
      <c r="R1200" s="12">
        <f t="array" ref="R1200:S1201">MMULT(MMULT(P1200:Q1201,N1200:O1201),P1200:Q1201)</f>
        <v>3.0892145811271709E-5</v>
      </c>
      <c r="S1200" s="12">
        <v>4.0672244729261432E-5</v>
      </c>
      <c r="T1200" s="4" cm="1">
        <f t="array" ref="T1200">-1/2*(IFERROR(2*LN(2*PI()) + LN(MDETERM(R1200:S1201)) + MMULT(MMULT(D1200:E1200,MINVERSE(R1200:S1201)),TRANSPOSE(D1200:E1200)),1000000000))</f>
        <v>7.9399845257179704</v>
      </c>
    </row>
    <row r="1201" spans="1:20" x14ac:dyDescent="0.25">
      <c r="A1201" s="9"/>
      <c r="B1201" s="10"/>
      <c r="C1201" s="10"/>
      <c r="D1201" s="10"/>
      <c r="E1201" s="10"/>
      <c r="F1201" s="5"/>
      <c r="G1201" s="5"/>
      <c r="H1201" s="12">
        <v>5.891046205634821E-5</v>
      </c>
      <c r="I1201" s="12">
        <v>1.9186694571757989E-4</v>
      </c>
      <c r="J1201" s="12">
        <v>6.0265654481462598E-6</v>
      </c>
      <c r="K1201" s="12">
        <v>1.4672814972940293E-5</v>
      </c>
      <c r="L1201" s="6">
        <f>0</f>
        <v>0</v>
      </c>
      <c r="M1201" s="6">
        <f t="shared" ref="M1201" si="6498">SQRT(I1201)</f>
        <v>1.3851604445607731E-2</v>
      </c>
      <c r="N1201" s="6">
        <v>0.59761402717632706</v>
      </c>
      <c r="O1201" s="6">
        <v>1.0000000000000004</v>
      </c>
      <c r="P1201" s="1">
        <f t="shared" ref="P1201" si="6499">P1199</f>
        <v>0</v>
      </c>
      <c r="Q1201" s="3">
        <f t="shared" ref="Q1201" si="6500">SQRT(C$3 + C$4*K1199 + C$5*Q1199^2)</f>
        <v>1.2244845827670544E-2</v>
      </c>
      <c r="R1201" s="12">
        <v>4.0672244729261432E-5</v>
      </c>
      <c r="S1201" s="12">
        <v>1.4993624934342078E-4</v>
      </c>
    </row>
    <row r="1202" spans="1:20" x14ac:dyDescent="0.25">
      <c r="A1202" s="13">
        <f t="shared" ref="A1202" si="6501">A1200+1</f>
        <v>594</v>
      </c>
      <c r="B1202" s="10" cm="1">
        <f t="array" ref="B1202">INDEX(DCC_results!B$17:B$1274,$A1202)</f>
        <v>-1.4339289653649834E-3</v>
      </c>
      <c r="C1202" s="10" cm="1">
        <f t="array" ref="C1202">INDEX(DCC_results!C$17:C$1274,$A1202)</f>
        <v>-1.0756415450163925E-2</v>
      </c>
      <c r="D1202" s="10">
        <f t="shared" ref="D1202" si="6502">B1202-B$2</f>
        <v>-2.1800839024006917E-3</v>
      </c>
      <c r="E1202" s="10">
        <f t="shared" ref="E1202" si="6503">C1202-C$2</f>
        <v>-1.2359389330455784E-2</v>
      </c>
      <c r="F1202" s="5">
        <f t="shared" ref="F1202" si="6504">D1202^2</f>
        <v>4.7527658215066282E-6</v>
      </c>
      <c r="G1202" s="5">
        <f t="shared" ref="G1202" si="6505">E1202^2</f>
        <v>1.5275450462178428E-4</v>
      </c>
      <c r="H1202" s="12">
        <f t="array" ref="H1202:I1203">(1-B$11-B$12)*F$4:G$5 + B$11*J1200:K1201 + B$12*H1200:I1201</f>
        <v>5.0327232517887452E-5</v>
      </c>
      <c r="I1202" s="12">
        <v>5.8760181913613364E-5</v>
      </c>
      <c r="J1202" s="12">
        <f t="array" ref="J1202:K1203">MMULT(TRANSPOSE(D1200:E1200),D1200:E1200)</f>
        <v>3.4122592191229075E-9</v>
      </c>
      <c r="K1202" s="12">
        <v>1.629145103577906E-7</v>
      </c>
      <c r="L1202" s="6">
        <f t="shared" ref="L1202" si="6506">SQRT(H1202)</f>
        <v>7.0941689095966312E-3</v>
      </c>
      <c r="M1202" s="6">
        <f>0</f>
        <v>0</v>
      </c>
      <c r="N1202" s="6">
        <f t="array" ref="N1202:O1203">MMULT(MMULT(MINVERSE(L1202:M1203),H1202:I1203),MINVERSE(L1202:M1203))</f>
        <v>1</v>
      </c>
      <c r="O1202" s="6">
        <v>0.59996470165411175</v>
      </c>
      <c r="P1202" s="3">
        <f t="shared" ref="P1202" si="6507">SQRT(B$3 + B$4*J1200 + B$5*P1200^2)</f>
        <v>5.4852988028592578E-3</v>
      </c>
      <c r="Q1202" s="1">
        <f t="shared" ref="Q1202" si="6508">Q1200</f>
        <v>0</v>
      </c>
      <c r="R1202" s="12">
        <f t="array" ref="R1202:S1203">MMULT(MMULT(P1202:Q1203,N1202:O1203),P1202:Q1203)</f>
        <v>3.0088502956649206E-5</v>
      </c>
      <c r="S1202" s="12">
        <v>3.999219368202601E-5</v>
      </c>
      <c r="T1202" s="4" cm="1">
        <f t="array" ref="T1202">-1/2*(IFERROR(2*LN(2*PI()) + LN(MDETERM(R1202:S1203)) + MMULT(MMULT(D1202:E1202,MINVERSE(R1202:S1203)),TRANSPOSE(D1202:E1202)),1000000000))</f>
        <v>7.4486042892347779</v>
      </c>
    </row>
    <row r="1203" spans="1:20" x14ac:dyDescent="0.25">
      <c r="A1203" s="9"/>
      <c r="B1203" s="10"/>
      <c r="C1203" s="10"/>
      <c r="D1203" s="10"/>
      <c r="E1203" s="10"/>
      <c r="F1203" s="5"/>
      <c r="G1203" s="5"/>
      <c r="H1203" s="12">
        <v>5.8760181913613364E-5</v>
      </c>
      <c r="I1203" s="12">
        <v>1.9059513647060316E-4</v>
      </c>
      <c r="J1203" s="12">
        <v>1.629145103577906E-7</v>
      </c>
      <c r="K1203" s="12">
        <v>7.7781715809799563E-6</v>
      </c>
      <c r="L1203" s="6">
        <f>0</f>
        <v>0</v>
      </c>
      <c r="M1203" s="6">
        <f t="shared" ref="M1203" si="6509">SQRT(I1203)</f>
        <v>1.3805619742358659E-2</v>
      </c>
      <c r="N1203" s="6">
        <v>0.59996470165411175</v>
      </c>
      <c r="O1203" s="6">
        <v>1</v>
      </c>
      <c r="P1203" s="1">
        <f t="shared" ref="P1203" si="6510">P1201</f>
        <v>0</v>
      </c>
      <c r="Q1203" s="3">
        <f t="shared" ref="Q1203" si="6511">SQRT(C$3 + C$4*K1201 + C$5*Q1201^2)</f>
        <v>1.215204130824807E-2</v>
      </c>
      <c r="R1203" s="12">
        <v>3.9992193682026003E-5</v>
      </c>
      <c r="S1203" s="12">
        <v>1.4767210795736747E-4</v>
      </c>
    </row>
    <row r="1204" spans="1:20" x14ac:dyDescent="0.25">
      <c r="A1204" s="13">
        <f t="shared" ref="A1204" si="6512">A1202+1</f>
        <v>595</v>
      </c>
      <c r="B1204" s="10" cm="1">
        <f t="array" ref="B1204">INDEX(DCC_results!B$17:B$1274,$A1204)</f>
        <v>-3.7599095922304926E-3</v>
      </c>
      <c r="C1204" s="10" cm="1">
        <f t="array" ref="C1204">INDEX(DCC_results!C$17:C$1274,$A1204)</f>
        <v>1.2003106347435732E-3</v>
      </c>
      <c r="D1204" s="10">
        <f t="shared" ref="D1204" si="6513">B1204-B$2</f>
        <v>-4.5060645292662009E-3</v>
      </c>
      <c r="E1204" s="10">
        <f t="shared" ref="E1204" si="6514">C1204-C$2</f>
        <v>-4.0266324554828628E-4</v>
      </c>
      <c r="F1204" s="5">
        <f t="shared" ref="F1204" si="6515">D1204^2</f>
        <v>2.0304617541911028E-5</v>
      </c>
      <c r="G1204" s="5">
        <f t="shared" ref="G1204" si="6516">E1204^2</f>
        <v>1.6213768931547949E-7</v>
      </c>
      <c r="H1204" s="12">
        <f t="array" ref="H1204:I1205">(1-B$11-B$12)*F$4:G$5 + B$11*J1202:K1203 + B$12*H1202:I1203</f>
        <v>4.9921054229048225E-5</v>
      </c>
      <c r="I1204" s="12">
        <v>5.820670674711714E-5</v>
      </c>
      <c r="J1204" s="12">
        <f t="array" ref="J1204:K1205">MMULT(TRANSPOSE(D1202:E1202),D1202:E1202)</f>
        <v>4.7527658215066282E-6</v>
      </c>
      <c r="K1204" s="12">
        <v>2.6944505722829517E-5</v>
      </c>
      <c r="L1204" s="6">
        <f t="shared" ref="L1204" si="6517">SQRT(H1204)</f>
        <v>7.0654832976271504E-3</v>
      </c>
      <c r="M1204" s="6">
        <f>0</f>
        <v>0</v>
      </c>
      <c r="N1204" s="6">
        <f t="array" ref="N1204:O1205">MMULT(MMULT(MINVERSE(L1204:M1205),H1204:I1205),MINVERSE(L1204:M1205))</f>
        <v>0.99999999999999989</v>
      </c>
      <c r="O1204" s="6">
        <v>0.59891843174871739</v>
      </c>
      <c r="P1204" s="3">
        <f t="shared" ref="P1204" si="6518">SQRT(B$3 + B$4*J1202 + B$5*P1202^2)</f>
        <v>5.3955086554019482E-3</v>
      </c>
      <c r="Q1204" s="1">
        <f t="shared" ref="Q1204" si="6519">Q1202</f>
        <v>0</v>
      </c>
      <c r="R1204" s="12">
        <f t="array" ref="R1204:S1205">MMULT(MMULT(P1204:Q1205,N1204:O1205),P1204:Q1205)</f>
        <v>2.9111513650517336E-5</v>
      </c>
      <c r="S1204" s="12">
        <v>3.8942541425919609E-5</v>
      </c>
      <c r="T1204" s="4" cm="1">
        <f t="array" ref="T1204">-1/2*(IFERROR(2*LN(2*PI()) + LN(MDETERM(R1204:S1205)) + MMULT(MMULT(D1204:E1204,MINVERSE(R1204:S1205)),TRANSPOSE(D1204:E1204)),1000000000))</f>
        <v>7.5064361796743331</v>
      </c>
    </row>
    <row r="1205" spans="1:20" x14ac:dyDescent="0.25">
      <c r="A1205" s="9"/>
      <c r="B1205" s="10"/>
      <c r="C1205" s="10"/>
      <c r="D1205" s="10"/>
      <c r="E1205" s="10"/>
      <c r="F1205" s="5"/>
      <c r="G1205" s="5"/>
      <c r="H1205" s="12">
        <v>5.820670674711714E-5</v>
      </c>
      <c r="I1205" s="12">
        <v>1.8920253494553757E-4</v>
      </c>
      <c r="J1205" s="12">
        <v>2.6944505722829517E-5</v>
      </c>
      <c r="K1205" s="12">
        <v>1.5275450462178428E-4</v>
      </c>
      <c r="L1205" s="6">
        <f>0</f>
        <v>0</v>
      </c>
      <c r="M1205" s="6">
        <f t="shared" ref="M1205" si="6520">SQRT(I1205)</f>
        <v>1.3755091237266932E-2</v>
      </c>
      <c r="N1205" s="6">
        <v>0.59891843174871739</v>
      </c>
      <c r="O1205" s="6">
        <v>1.0000000000000002</v>
      </c>
      <c r="P1205" s="1">
        <f t="shared" ref="P1205" si="6521">P1203</f>
        <v>0</v>
      </c>
      <c r="Q1205" s="3">
        <f t="shared" ref="Q1205" si="6522">SQRT(C$3 + C$4*K1203 + C$5*Q1203^2)</f>
        <v>1.205103140634812E-2</v>
      </c>
      <c r="R1205" s="12">
        <v>3.8942541425919609E-5</v>
      </c>
      <c r="S1205" s="12">
        <v>1.452273579567888E-4</v>
      </c>
    </row>
    <row r="1206" spans="1:20" x14ac:dyDescent="0.25">
      <c r="A1206" s="13">
        <f t="shared" ref="A1206" si="6523">A1204+1</f>
        <v>596</v>
      </c>
      <c r="B1206" s="10" cm="1">
        <f t="array" ref="B1206">INDEX(DCC_results!B$17:B$1274,$A1206)</f>
        <v>-6.8147023578528643E-3</v>
      </c>
      <c r="C1206" s="10" cm="1">
        <f t="array" ref="C1206">INDEX(DCC_results!C$17:C$1274,$A1206)</f>
        <v>-5.2891394840863803E-3</v>
      </c>
      <c r="D1206" s="10">
        <f t="shared" ref="D1206" si="6524">B1206-B$2</f>
        <v>-7.5608572948885726E-3</v>
      </c>
      <c r="E1206" s="10">
        <f t="shared" ref="E1206" si="6525">C1206-C$2</f>
        <v>-6.8921133643782394E-3</v>
      </c>
      <c r="F1206" s="5">
        <f t="shared" ref="F1206" si="6526">D1206^2</f>
        <v>5.7166563033669744E-5</v>
      </c>
      <c r="G1206" s="5">
        <f t="shared" ref="G1206" si="6527">E1206^2</f>
        <v>4.7501226627441136E-5</v>
      </c>
      <c r="H1206" s="12">
        <f t="array" ref="H1206:I1207">(1-B$11-B$12)*F$4:G$5 + B$11*J1204:K1205 + B$12*H1204:I1205</f>
        <v>5.0011757436171156E-5</v>
      </c>
      <c r="I1206" s="12">
        <v>5.9894777614819737E-5</v>
      </c>
      <c r="J1206" s="12">
        <f t="array" ref="J1206:K1207">MMULT(TRANSPOSE(D1204:E1204),D1204:E1204)</f>
        <v>2.0304617541911028E-5</v>
      </c>
      <c r="K1206" s="12">
        <v>1.8144265680043393E-6</v>
      </c>
      <c r="L1206" s="6">
        <f t="shared" ref="L1206" si="6528">SQRT(H1206)</f>
        <v>7.071899139281552E-3</v>
      </c>
      <c r="M1206" s="6">
        <f>0</f>
        <v>0</v>
      </c>
      <c r="N1206" s="6">
        <f t="array" ref="N1206:O1207">MMULT(MMULT(MINVERSE(L1206:M1207),H1206:I1207),MINVERSE(L1206:M1207))</f>
        <v>1</v>
      </c>
      <c r="O1206" s="6">
        <v>0.59973749685149436</v>
      </c>
      <c r="P1206" s="3">
        <f t="shared" ref="P1206" si="6529">SQRT(B$3 + B$4*J1204 + B$5*P1204^2)</f>
        <v>5.3975417088416942E-3</v>
      </c>
      <c r="Q1206" s="1">
        <f t="shared" ref="Q1206" si="6530">Q1204</f>
        <v>0</v>
      </c>
      <c r="R1206" s="12">
        <f t="array" ref="R1206:S1207">MMULT(MMULT(P1206:Q1207,N1206:O1207),P1206:Q1207)</f>
        <v>2.9133456498685716E-5</v>
      </c>
      <c r="S1206" s="12">
        <v>4.057404478385741E-5</v>
      </c>
      <c r="T1206" s="4" cm="1">
        <f t="array" ref="T1206">-1/2*(IFERROR(2*LN(2*PI()) + LN(MDETERM(R1206:S1207)) + MMULT(MMULT(D1206:E1206,MINVERSE(R1206:S1207)),TRANSPOSE(D1206:E1206)),1000000000))</f>
        <v>6.9392450276447315</v>
      </c>
    </row>
    <row r="1207" spans="1:20" x14ac:dyDescent="0.25">
      <c r="A1207" s="9"/>
      <c r="B1207" s="10"/>
      <c r="C1207" s="10"/>
      <c r="D1207" s="10"/>
      <c r="E1207" s="10"/>
      <c r="F1207" s="5"/>
      <c r="G1207" s="5"/>
      <c r="H1207" s="12">
        <v>5.9894777614819737E-5</v>
      </c>
      <c r="I1207" s="12">
        <v>1.9942674092927865E-4</v>
      </c>
      <c r="J1207" s="12">
        <v>1.8144265680043393E-6</v>
      </c>
      <c r="K1207" s="12">
        <v>1.6213768931547949E-7</v>
      </c>
      <c r="L1207" s="6">
        <f>0</f>
        <v>0</v>
      </c>
      <c r="M1207" s="6">
        <f t="shared" ref="M1207" si="6531">SQRT(I1207)</f>
        <v>1.4121853310712395E-2</v>
      </c>
      <c r="N1207" s="6">
        <v>0.59973749685149436</v>
      </c>
      <c r="O1207" s="6">
        <v>1</v>
      </c>
      <c r="P1207" s="1">
        <f t="shared" ref="P1207" si="6532">P1205</f>
        <v>0</v>
      </c>
      <c r="Q1207" s="3">
        <f t="shared" ref="Q1207" si="6533">SQRT(C$3 + C$4*K1205 + C$5*Q1205^2)</f>
        <v>1.2534040525825886E-2</v>
      </c>
      <c r="R1207" s="12">
        <v>4.057404478385741E-5</v>
      </c>
      <c r="S1207" s="12">
        <v>1.5710217190304565E-4</v>
      </c>
    </row>
    <row r="1208" spans="1:20" x14ac:dyDescent="0.25">
      <c r="A1208" s="13">
        <f t="shared" ref="A1208" si="6534">A1206+1</f>
        <v>597</v>
      </c>
      <c r="B1208" s="10" cm="1">
        <f t="array" ref="B1208">INDEX(DCC_results!B$17:B$1274,$A1208)</f>
        <v>8.6133236007643887E-3</v>
      </c>
      <c r="C1208" s="10" cm="1">
        <f t="array" ref="C1208">INDEX(DCC_results!C$17:C$1274,$A1208)</f>
        <v>5.5299254014911092E-3</v>
      </c>
      <c r="D1208" s="10">
        <f t="shared" ref="D1208" si="6535">B1208-B$2</f>
        <v>7.8671686637286804E-3</v>
      </c>
      <c r="E1208" s="10">
        <f t="shared" ref="E1208" si="6536">C1208-C$2</f>
        <v>3.9269515211992501E-3</v>
      </c>
      <c r="F1208" s="5">
        <f t="shared" ref="F1208" si="6537">D1208^2</f>
        <v>6.1892342783554508E-5</v>
      </c>
      <c r="G1208" s="5">
        <f t="shared" ref="G1208" si="6538">E1208^2</f>
        <v>1.5420948249849103E-5</v>
      </c>
      <c r="H1208" s="12">
        <f t="array" ref="H1208:I1209">(1-B$11-B$12)*F$4:G$5 + B$11*J1206:K1207 + B$12*H1206:I1207</f>
        <v>5.1271158674715441E-5</v>
      </c>
      <c r="I1208" s="12">
        <v>5.9102482908223315E-5</v>
      </c>
      <c r="J1208" s="12">
        <f t="array" ref="J1208:K1209">MMULT(TRANSPOSE(D1206:E1206),D1206:E1206)</f>
        <v>5.7166563033669744E-5</v>
      </c>
      <c r="K1208" s="12">
        <v>5.2110285608258236E-5</v>
      </c>
      <c r="L1208" s="6">
        <f t="shared" ref="L1208" si="6539">SQRT(H1208)</f>
        <v>7.1603881650868229E-3</v>
      </c>
      <c r="M1208" s="6">
        <f>0</f>
        <v>0</v>
      </c>
      <c r="N1208" s="6">
        <f t="array" ref="N1208:O1209">MMULT(MMULT(MINVERSE(L1208:M1209),H1208:I1209),MINVERSE(L1208:M1209))</f>
        <v>0.99999999999999989</v>
      </c>
      <c r="O1208" s="6">
        <v>0.59169739571919078</v>
      </c>
      <c r="P1208" s="3">
        <f t="shared" ref="P1208" si="6540">SQRT(B$3 + B$4*J1206 + B$5*P1206^2)</f>
        <v>5.6192217374414774E-3</v>
      </c>
      <c r="Q1208" s="1">
        <f t="shared" ref="Q1208" si="6541">Q1206</f>
        <v>0</v>
      </c>
      <c r="R1208" s="12">
        <f t="array" ref="R1208:S1209">MMULT(MMULT(P1208:Q1209,N1208:O1209),P1208:Q1209)</f>
        <v>3.157565293453481E-5</v>
      </c>
      <c r="S1208" s="12">
        <v>4.098509934113352E-5</v>
      </c>
      <c r="T1208" s="4" cm="1">
        <f t="array" ref="T1208">-1/2*(IFERROR(2*LN(2*PI()) + LN(MDETERM(R1208:S1209)) + MMULT(MMULT(D1208:E1208,MINVERSE(R1208:S1209)),TRANSPOSE(D1208:E1208)),1000000000))</f>
        <v>6.7750949016320732</v>
      </c>
    </row>
    <row r="1209" spans="1:20" x14ac:dyDescent="0.25">
      <c r="A1209" s="9"/>
      <c r="B1209" s="10"/>
      <c r="C1209" s="10"/>
      <c r="D1209" s="10"/>
      <c r="E1209" s="10"/>
      <c r="F1209" s="5"/>
      <c r="G1209" s="5"/>
      <c r="H1209" s="12">
        <v>5.9102482908223315E-5</v>
      </c>
      <c r="I1209" s="12">
        <v>1.9459828316683588E-4</v>
      </c>
      <c r="J1209" s="12">
        <v>5.2110285608258236E-5</v>
      </c>
      <c r="K1209" s="12">
        <v>4.7501226627441136E-5</v>
      </c>
      <c r="L1209" s="6">
        <f>0</f>
        <v>0</v>
      </c>
      <c r="M1209" s="6">
        <f t="shared" ref="M1209" si="6542">SQRT(I1209)</f>
        <v>1.39498488582076E-2</v>
      </c>
      <c r="N1209" s="6">
        <v>0.59169739571919078</v>
      </c>
      <c r="O1209" s="6">
        <v>0.99999999999999989</v>
      </c>
      <c r="P1209" s="1">
        <f t="shared" ref="P1209" si="6543">P1207</f>
        <v>0</v>
      </c>
      <c r="Q1209" s="3">
        <f t="shared" ref="Q1209" si="6544">SQRT(C$3 + C$4*K1207 + C$5*Q1207^2)</f>
        <v>1.2326794739932726E-2</v>
      </c>
      <c r="R1209" s="12">
        <v>4.098509934113352E-5</v>
      </c>
      <c r="S1209" s="12">
        <v>1.5194986856043312E-4</v>
      </c>
    </row>
    <row r="1210" spans="1:20" x14ac:dyDescent="0.25">
      <c r="A1210" s="13">
        <f t="shared" ref="A1210" si="6545">A1208+1</f>
        <v>598</v>
      </c>
      <c r="B1210" s="10" cm="1">
        <f t="array" ref="B1210">INDEX(DCC_results!B$17:B$1274,$A1210)</f>
        <v>-2.9033507733046138E-3</v>
      </c>
      <c r="C1210" s="10" cm="1">
        <f t="array" ref="C1210">INDEX(DCC_results!C$17:C$1274,$A1210)</f>
        <v>-4.4419657336248752E-3</v>
      </c>
      <c r="D1210" s="10">
        <f t="shared" ref="D1210" si="6546">B1210-B$2</f>
        <v>-3.6495057103403221E-3</v>
      </c>
      <c r="E1210" s="10">
        <f t="shared" ref="E1210" si="6547">C1210-C$2</f>
        <v>-6.0449396139167343E-3</v>
      </c>
      <c r="F1210" s="5">
        <f t="shared" ref="F1210" si="6548">D1210^2</f>
        <v>1.3318891929806619E-5</v>
      </c>
      <c r="G1210" s="5">
        <f t="shared" ref="G1210" si="6549">E1210^2</f>
        <v>3.6541294935899794E-5</v>
      </c>
      <c r="H1210" s="12">
        <f t="array" ref="H1210:I1211">(1-B$11-B$12)*F$4:G$5 + B$11*J1208:K1209 + B$12*H1208:I1209</f>
        <v>5.4963738291642918E-5</v>
      </c>
      <c r="I1210" s="12">
        <v>6.2440086073464645E-5</v>
      </c>
      <c r="J1210" s="12">
        <f t="array" ref="J1210:K1211">MMULT(TRANSPOSE(D1208:E1208),D1208:E1208)</f>
        <v>6.1892342783554508E-5</v>
      </c>
      <c r="K1210" s="12">
        <v>3.0893989951560414E-5</v>
      </c>
      <c r="L1210" s="6">
        <f t="shared" ref="L1210" si="6550">SQRT(H1210)</f>
        <v>7.413753320123547E-3</v>
      </c>
      <c r="M1210" s="6">
        <f>0</f>
        <v>0</v>
      </c>
      <c r="N1210" s="6">
        <f t="array" ref="N1210:O1211">MMULT(MMULT(MINVERSE(L1210:M1211),H1210:I1211),MINVERSE(L1210:M1211))</f>
        <v>1.0000000000000002</v>
      </c>
      <c r="O1210" s="6">
        <v>0.6031660914081356</v>
      </c>
      <c r="P1210" s="3">
        <f t="shared" ref="P1210" si="6551">SQRT(B$3 + B$4*J1208 + B$5*P1208^2)</f>
        <v>6.2548524488391308E-3</v>
      </c>
      <c r="Q1210" s="1">
        <f t="shared" ref="Q1210" si="6552">Q1208</f>
        <v>0</v>
      </c>
      <c r="R1210" s="12">
        <f t="array" ref="R1210:S1211">MMULT(MMULT(P1210:Q1211,N1210:O1211),P1210:Q1211)</f>
        <v>3.9123179156748882E-5</v>
      </c>
      <c r="S1210" s="12">
        <v>4.6572571168337386E-5</v>
      </c>
      <c r="T1210" s="4" cm="1">
        <f t="array" ref="T1210">-1/2*(IFERROR(2*LN(2*PI()) + LN(MDETERM(R1210:S1211)) + MMULT(MMULT(D1210:E1210,MINVERSE(R1210:S1211)),TRANSPOSE(D1210:E1210)),1000000000))</f>
        <v>7.6720558545557491</v>
      </c>
    </row>
    <row r="1211" spans="1:20" x14ac:dyDescent="0.25">
      <c r="A1211" s="9"/>
      <c r="B1211" s="10"/>
      <c r="C1211" s="10"/>
      <c r="D1211" s="10"/>
      <c r="E1211" s="10"/>
      <c r="F1211" s="5"/>
      <c r="G1211" s="5"/>
      <c r="H1211" s="12">
        <v>6.2440086073464645E-5</v>
      </c>
      <c r="I1211" s="12">
        <v>1.9497408280482451E-4</v>
      </c>
      <c r="J1211" s="12">
        <v>3.0893989951560414E-5</v>
      </c>
      <c r="K1211" s="12">
        <v>1.5420948249849103E-5</v>
      </c>
      <c r="L1211" s="6">
        <f>0</f>
        <v>0</v>
      </c>
      <c r="M1211" s="6">
        <f t="shared" ref="M1211" si="6553">SQRT(I1211)</f>
        <v>1.3963312028484665E-2</v>
      </c>
      <c r="N1211" s="6">
        <v>0.60316609140813571</v>
      </c>
      <c r="O1211" s="6">
        <v>1</v>
      </c>
      <c r="P1211" s="1">
        <f t="shared" ref="P1211" si="6554">P1209</f>
        <v>0</v>
      </c>
      <c r="Q1211" s="3">
        <f t="shared" ref="Q1211" si="6555">SQRT(C$3 + C$4*K1209 + C$5*Q1209^2)</f>
        <v>1.2344577407686536E-2</v>
      </c>
      <c r="R1211" s="12">
        <v>4.6572571168337386E-5</v>
      </c>
      <c r="S1211" s="12">
        <v>1.5238859137436483E-4</v>
      </c>
    </row>
    <row r="1212" spans="1:20" x14ac:dyDescent="0.25">
      <c r="A1212" s="13">
        <f t="shared" ref="A1212" si="6556">A1210+1</f>
        <v>599</v>
      </c>
      <c r="B1212" s="10" cm="1">
        <f t="array" ref="B1212">INDEX(DCC_results!B$17:B$1274,$A1212)</f>
        <v>-1.7163423974997372E-3</v>
      </c>
      <c r="C1212" s="10" cm="1">
        <f t="array" ref="C1212">INDEX(DCC_results!C$17:C$1274,$A1212)</f>
        <v>-3.6827479796812668E-3</v>
      </c>
      <c r="D1212" s="10">
        <f t="shared" ref="D1212" si="6557">B1212-B$2</f>
        <v>-2.4624973345354455E-3</v>
      </c>
      <c r="E1212" s="10">
        <f t="shared" ref="E1212" si="6558">C1212-C$2</f>
        <v>-5.2857218599731259E-3</v>
      </c>
      <c r="F1212" s="5">
        <f t="shared" ref="F1212" si="6559">D1212^2</f>
        <v>6.063893122594174E-6</v>
      </c>
      <c r="G1212" s="5">
        <f t="shared" ref="G1212" si="6560">E1212^2</f>
        <v>2.7938855580997762E-5</v>
      </c>
      <c r="H1212" s="12">
        <f t="array" ref="H1212:I1213">(1-B$11-B$12)*F$4:G$5 + B$11*J1210:K1211 + B$12*H1210:I1211</f>
        <v>5.7829069873630683E-5</v>
      </c>
      <c r="I1212" s="12">
        <v>6.3066641659007485E-5</v>
      </c>
      <c r="J1212" s="12">
        <f t="array" ref="J1212:K1213">MMULT(TRANSPOSE(D1210:E1210),D1210:E1210)</f>
        <v>1.3318891929806619E-5</v>
      </c>
      <c r="K1212" s="12">
        <v>2.2061041639651543E-5</v>
      </c>
      <c r="L1212" s="6">
        <f t="shared" ref="L1212" si="6561">SQRT(H1212)</f>
        <v>7.6045427129861455E-3</v>
      </c>
      <c r="M1212" s="6">
        <f>0</f>
        <v>0</v>
      </c>
      <c r="N1212" s="6">
        <f t="array" ref="N1212:O1213">MMULT(MMULT(MINVERSE(L1212:M1213),H1212:I1213),MINVERSE(L1212:M1213))</f>
        <v>0.99999999999999989</v>
      </c>
      <c r="O1212" s="6">
        <v>0.59733912373874976</v>
      </c>
      <c r="P1212" s="3">
        <f t="shared" ref="P1212" si="6562">SQRT(B$3 + B$4*J1210 + B$5*P1210^2)</f>
        <v>6.7390237783262925E-3</v>
      </c>
      <c r="Q1212" s="1">
        <f t="shared" ref="Q1212" si="6563">Q1210</f>
        <v>0</v>
      </c>
      <c r="R1212" s="12">
        <f t="array" ref="R1212:S1213">MMULT(MMULT(P1212:Q1213,N1212:O1213),P1212:Q1213)</f>
        <v>4.5414441484847177E-5</v>
      </c>
      <c r="S1212" s="12">
        <v>4.9249304612968708E-5</v>
      </c>
      <c r="T1212" s="4" cm="1">
        <f t="array" ref="T1212">-1/2*(IFERROR(2*LN(2*PI()) + LN(MDETERM(R1212:S1213)) + MMULT(MMULT(D1212:E1212,MINVERSE(R1212:S1213)),TRANSPOSE(D1212:E1212)),1000000000))</f>
        <v>7.6838440526885403</v>
      </c>
    </row>
    <row r="1213" spans="1:20" x14ac:dyDescent="0.25">
      <c r="A1213" s="9"/>
      <c r="B1213" s="10"/>
      <c r="C1213" s="10"/>
      <c r="D1213" s="10"/>
      <c r="E1213" s="10"/>
      <c r="F1213" s="5"/>
      <c r="G1213" s="5"/>
      <c r="H1213" s="12">
        <v>6.3066641659007485E-5</v>
      </c>
      <c r="I1213" s="12">
        <v>1.9275749869342881E-4</v>
      </c>
      <c r="J1213" s="12">
        <v>2.2061041639651543E-5</v>
      </c>
      <c r="K1213" s="12">
        <v>3.6541294935899794E-5</v>
      </c>
      <c r="L1213" s="6">
        <f>0</f>
        <v>0</v>
      </c>
      <c r="M1213" s="6">
        <f t="shared" ref="M1213" si="6564">SQRT(I1213)</f>
        <v>1.3883713433135561E-2</v>
      </c>
      <c r="N1213" s="6">
        <v>0.59733912373874964</v>
      </c>
      <c r="O1213" s="6">
        <v>1</v>
      </c>
      <c r="P1213" s="1">
        <f t="shared" ref="P1213" si="6565">P1211</f>
        <v>0</v>
      </c>
      <c r="Q1213" s="3">
        <f t="shared" ref="Q1213" si="6566">SQRT(C$3 + C$4*K1211 + C$5*Q1211^2)</f>
        <v>1.2234385293199862E-2</v>
      </c>
      <c r="R1213" s="12">
        <v>4.9249304612968701E-5</v>
      </c>
      <c r="S1213" s="12">
        <v>1.4968018350246508E-4</v>
      </c>
    </row>
    <row r="1214" spans="1:20" x14ac:dyDescent="0.25">
      <c r="A1214" s="13">
        <f t="shared" ref="A1214" si="6567">A1212+1</f>
        <v>600</v>
      </c>
      <c r="B1214" s="10" cm="1">
        <f t="array" ref="B1214">INDEX(DCC_results!B$17:B$1274,$A1214)</f>
        <v>7.5571921631019112E-3</v>
      </c>
      <c r="C1214" s="10" cm="1">
        <f t="array" ref="C1214">INDEX(DCC_results!C$17:C$1274,$A1214)</f>
        <v>1.2510748507861713E-2</v>
      </c>
      <c r="D1214" s="10">
        <f t="shared" ref="D1214" si="6568">B1214-B$2</f>
        <v>6.8110372260662029E-3</v>
      </c>
      <c r="E1214" s="10">
        <f t="shared" ref="E1214" si="6569">C1214-C$2</f>
        <v>1.0907774627569854E-2</v>
      </c>
      <c r="F1214" s="5">
        <f t="shared" ref="F1214" si="6570">D1214^2</f>
        <v>4.6390228094859598E-5</v>
      </c>
      <c r="G1214" s="5">
        <f t="shared" ref="G1214" si="6571">E1214^2</f>
        <v>1.1897954732585666E-4</v>
      </c>
      <c r="H1214" s="12">
        <f t="array" ref="H1214:I1215">(1-B$11-B$12)*F$4:G$5 + B$11*J1212:K1213 + B$12*H1212:I1213</f>
        <v>5.6028391612870624E-5</v>
      </c>
      <c r="I1214" s="12">
        <v>6.2810659557929922E-5</v>
      </c>
      <c r="J1214" s="12">
        <f t="array" ref="J1214:K1215">MMULT(TRANSPOSE(D1212:E1212),D1212:E1212)</f>
        <v>6.063893122594174E-6</v>
      </c>
      <c r="K1214" s="12">
        <v>1.301607599127956E-5</v>
      </c>
      <c r="L1214" s="6">
        <f t="shared" ref="L1214" si="6572">SQRT(H1214)</f>
        <v>7.4852115275969742E-3</v>
      </c>
      <c r="M1214" s="6">
        <f>0</f>
        <v>0</v>
      </c>
      <c r="N1214" s="6">
        <f t="array" ref="N1214:O1215">MMULT(MMULT(MINVERSE(L1214:M1215),H1214:I1215),MINVERSE(L1214:M1215))</f>
        <v>0.99999999999999989</v>
      </c>
      <c r="O1214" s="6">
        <v>0.60420232899559356</v>
      </c>
      <c r="P1214" s="3">
        <f t="shared" ref="P1214" si="6573">SQRT(B$3 + B$4*J1212 + B$5*P1212^2)</f>
        <v>6.5166482035898306E-3</v>
      </c>
      <c r="Q1214" s="1">
        <f t="shared" ref="Q1214" si="6574">Q1212</f>
        <v>0</v>
      </c>
      <c r="R1214" s="12">
        <f t="array" ref="R1214:S1215">MMULT(MMULT(P1214:Q1215,N1214:O1215),P1214:Q1215)</f>
        <v>4.2466703809350558E-5</v>
      </c>
      <c r="S1214" s="12">
        <v>4.8150774287837539E-5</v>
      </c>
      <c r="T1214" s="4" cm="1">
        <f t="array" ref="T1214">-1/2*(IFERROR(2*LN(2*PI()) + LN(MDETERM(R1214:S1215)) + MMULT(MMULT(D1214:E1214,MINVERSE(R1214:S1215)),TRANSPOSE(D1214:E1214)),1000000000))</f>
        <v>7.2269493415983703</v>
      </c>
    </row>
    <row r="1215" spans="1:20" x14ac:dyDescent="0.25">
      <c r="A1215" s="9"/>
      <c r="B1215" s="10"/>
      <c r="C1215" s="10"/>
      <c r="D1215" s="10"/>
      <c r="E1215" s="10"/>
      <c r="F1215" s="5"/>
      <c r="G1215" s="5"/>
      <c r="H1215" s="12">
        <v>6.2810659557929922E-5</v>
      </c>
      <c r="I1215" s="12">
        <v>1.9288291559824898E-4</v>
      </c>
      <c r="J1215" s="12">
        <v>1.301607599127956E-5</v>
      </c>
      <c r="K1215" s="12">
        <v>2.7938855580997762E-5</v>
      </c>
      <c r="L1215" s="6">
        <f>0</f>
        <v>0</v>
      </c>
      <c r="M1215" s="6">
        <f t="shared" ref="M1215" si="6575">SQRT(I1215)</f>
        <v>1.3888229390323626E-2</v>
      </c>
      <c r="N1215" s="6">
        <v>0.60420232899559345</v>
      </c>
      <c r="O1215" s="6">
        <v>1.0000000000000002</v>
      </c>
      <c r="P1215" s="1">
        <f t="shared" ref="P1215" si="6576">P1213</f>
        <v>0</v>
      </c>
      <c r="Q1215" s="3">
        <f t="shared" ref="Q1215" si="6577">SQRT(C$3 + C$4*K1213 + C$5*Q1213^2)</f>
        <v>1.2229159338326101E-2</v>
      </c>
      <c r="R1215" s="12">
        <v>4.8150774287837539E-5</v>
      </c>
      <c r="S1215" s="12">
        <v>1.4955233812216854E-4</v>
      </c>
    </row>
    <row r="1216" spans="1:20" x14ac:dyDescent="0.25">
      <c r="A1216" s="13">
        <f t="shared" ref="A1216" si="6578">A1214+1</f>
        <v>601</v>
      </c>
      <c r="B1216" s="10" cm="1">
        <f t="array" ref="B1216">INDEX(DCC_results!B$17:B$1274,$A1216)</f>
        <v>-3.0350108666123976E-3</v>
      </c>
      <c r="C1216" s="10" cm="1">
        <f t="array" ref="C1216">INDEX(DCC_results!C$17:C$1274,$A1216)</f>
        <v>-1.1934849426147309E-3</v>
      </c>
      <c r="D1216" s="10">
        <f t="shared" ref="D1216" si="6579">B1216-B$2</f>
        <v>-3.7811658036481059E-3</v>
      </c>
      <c r="E1216" s="10">
        <f t="shared" ref="E1216" si="6580">C1216-C$2</f>
        <v>-2.7964588229065905E-3</v>
      </c>
      <c r="F1216" s="5">
        <f t="shared" ref="F1216" si="6581">D1216^2</f>
        <v>1.4297214834677827E-5</v>
      </c>
      <c r="G1216" s="5">
        <f t="shared" ref="G1216" si="6582">E1216^2</f>
        <v>7.8201819482121134E-6</v>
      </c>
      <c r="H1216" s="12">
        <f t="array" ref="H1216:I1217">(1-B$11-B$12)*F$4:G$5 + B$11*J1214:K1215 + B$12*H1214:I1215</f>
        <v>5.4249783029560302E-5</v>
      </c>
      <c r="I1216" s="12">
        <v>6.1940526419579822E-5</v>
      </c>
      <c r="J1216" s="12">
        <f t="array" ref="J1216:K1217">MMULT(TRANSPOSE(D1214:E1214),D1214:E1214)</f>
        <v>4.6390228094859598E-5</v>
      </c>
      <c r="K1216" s="12">
        <v>7.4293259041918682E-5</v>
      </c>
      <c r="L1216" s="6">
        <f t="shared" ref="L1216" si="6583">SQRT(H1216)</f>
        <v>7.365445202400212E-3</v>
      </c>
      <c r="M1216" s="6">
        <f>0</f>
        <v>0</v>
      </c>
      <c r="N1216" s="6">
        <f t="array" ref="N1216:O1217">MMULT(MMULT(MINVERSE(L1216:M1217),H1216:I1217),MINVERSE(L1216:M1217))</f>
        <v>1</v>
      </c>
      <c r="O1216" s="6">
        <v>0.60642953852722348</v>
      </c>
      <c r="P1216" s="3">
        <f t="shared" ref="P1216" si="6584">SQRT(B$3 + B$4*J1214 + B$5*P1214^2)</f>
        <v>6.2582561027546375E-3</v>
      </c>
      <c r="Q1216" s="1">
        <f t="shared" ref="Q1216" si="6585">Q1214</f>
        <v>0</v>
      </c>
      <c r="R1216" s="12">
        <f t="array" ref="R1216:S1217">MMULT(MMULT(P1216:Q1217,N1216:O1217),P1216:Q1217)</f>
        <v>3.9165769447665666E-5</v>
      </c>
      <c r="S1216" s="12">
        <v>4.6268999372898555E-5</v>
      </c>
      <c r="T1216" s="4" cm="1">
        <f t="array" ref="T1216">-1/2*(IFERROR(2*LN(2*PI()) + LN(MDETERM(R1216:S1217)) + MMULT(MMULT(D1216:E1216,MINVERSE(R1216:S1217)),TRANSPOSE(D1216:E1216)),1000000000))</f>
        <v>7.6748659037252889</v>
      </c>
    </row>
    <row r="1217" spans="1:20" x14ac:dyDescent="0.25">
      <c r="A1217" s="9"/>
      <c r="B1217" s="10"/>
      <c r="C1217" s="10"/>
      <c r="D1217" s="10"/>
      <c r="E1217" s="10"/>
      <c r="F1217" s="5"/>
      <c r="G1217" s="5"/>
      <c r="H1217" s="12">
        <v>6.1940526419579822E-5</v>
      </c>
      <c r="I1217" s="12">
        <v>1.9230522491762108E-4</v>
      </c>
      <c r="J1217" s="12">
        <v>7.4293259041918682E-5</v>
      </c>
      <c r="K1217" s="12">
        <v>1.1897954732585666E-4</v>
      </c>
      <c r="L1217" s="6">
        <f>0</f>
        <v>0</v>
      </c>
      <c r="M1217" s="6">
        <f t="shared" ref="M1217" si="6586">SQRT(I1217)</f>
        <v>1.3867415942331185E-2</v>
      </c>
      <c r="N1217" s="6">
        <v>0.60642953852722359</v>
      </c>
      <c r="O1217" s="6">
        <v>0.99999999999999978</v>
      </c>
      <c r="P1217" s="1">
        <f t="shared" ref="P1217" si="6587">P1215</f>
        <v>0</v>
      </c>
      <c r="Q1217" s="3">
        <f t="shared" ref="Q1217" si="6588">SQRT(C$3 + C$4*K1215 + C$5*Q1215^2)</f>
        <v>1.2191479949058996E-2</v>
      </c>
      <c r="R1217" s="12">
        <v>4.6268999372898562E-5</v>
      </c>
      <c r="S1217" s="12">
        <v>1.4863218334830751E-4</v>
      </c>
    </row>
    <row r="1218" spans="1:20" x14ac:dyDescent="0.25">
      <c r="A1218" s="13">
        <f t="shared" ref="A1218" si="6589">A1216+1</f>
        <v>602</v>
      </c>
      <c r="B1218" s="10" cm="1">
        <f t="array" ref="B1218">INDEX(DCC_results!B$17:B$1274,$A1218)</f>
        <v>1.0840085324159476E-2</v>
      </c>
      <c r="C1218" s="10" cm="1">
        <f t="array" ref="C1218">INDEX(DCC_results!C$17:C$1274,$A1218)</f>
        <v>9.6295491774920361E-3</v>
      </c>
      <c r="D1218" s="10">
        <f t="shared" ref="D1218" si="6590">B1218-B$2</f>
        <v>1.0093930387123768E-2</v>
      </c>
      <c r="E1218" s="10">
        <f t="shared" ref="E1218" si="6591">C1218-C$2</f>
        <v>8.026575297200177E-3</v>
      </c>
      <c r="F1218" s="5">
        <f t="shared" ref="F1218" si="6592">D1218^2</f>
        <v>1.0188743066010058E-4</v>
      </c>
      <c r="G1218" s="5">
        <f t="shared" ref="G1218" si="6593">E1218^2</f>
        <v>6.4425911001624107E-5</v>
      </c>
      <c r="H1218" s="12">
        <f t="array" ref="H1218:I1219">(1-B$11-B$12)*F$4:G$5 + B$11*J1216:K1217 + B$12*H1216:I1217</f>
        <v>5.6151317202262447E-5</v>
      </c>
      <c r="I1218" s="12">
        <v>6.6071294922747829E-5</v>
      </c>
      <c r="J1218" s="12">
        <f t="array" ref="J1218:K1219">MMULT(TRANSPOSE(D1216:E1216),D1216:E1216)</f>
        <v>1.4297214834677827E-5</v>
      </c>
      <c r="K1218" s="12">
        <v>1.0573874472484434E-5</v>
      </c>
      <c r="L1218" s="6">
        <f t="shared" ref="L1218" si="6594">SQRT(H1218)</f>
        <v>7.4934182588630698E-3</v>
      </c>
      <c r="M1218" s="6">
        <f>0</f>
        <v>0</v>
      </c>
      <c r="N1218" s="6">
        <f t="array" ref="N1218:O1219">MMULT(MMULT(MINVERSE(L1218:M1219),H1218:I1219),MINVERSE(L1218:M1219))</f>
        <v>1.0000000000000002</v>
      </c>
      <c r="O1218" s="6">
        <v>0.62515286155950045</v>
      </c>
      <c r="P1218" s="3">
        <f t="shared" ref="P1218" si="6595">SQRT(B$3 + B$4*J1216 + B$5*P1216^2)</f>
        <v>6.5595344626847652E-3</v>
      </c>
      <c r="Q1218" s="1">
        <f t="shared" ref="Q1218" si="6596">Q1216</f>
        <v>0</v>
      </c>
      <c r="R1218" s="12">
        <f t="array" ref="R1218:S1219">MMULT(MMULT(P1218:Q1219,N1218:O1219),P1218:Q1219)</f>
        <v>4.302749236714912E-5</v>
      </c>
      <c r="S1218" s="12">
        <v>5.1312175125705305E-5</v>
      </c>
      <c r="T1218" s="4" cm="1">
        <f t="array" ref="T1218">-1/2*(IFERROR(2*LN(2*PI()) + LN(MDETERM(R1218:S1219)) + MMULT(MMULT(D1218:E1218,MINVERSE(R1218:S1219)),TRANSPOSE(D1218:E1218)),1000000000))</f>
        <v>6.5494539994682581</v>
      </c>
    </row>
    <row r="1219" spans="1:20" x14ac:dyDescent="0.25">
      <c r="A1219" s="9"/>
      <c r="B1219" s="10"/>
      <c r="C1219" s="10"/>
      <c r="D1219" s="10"/>
      <c r="E1219" s="10"/>
      <c r="F1219" s="5"/>
      <c r="G1219" s="5"/>
      <c r="H1219" s="12">
        <v>6.6071294922747829E-5</v>
      </c>
      <c r="I1219" s="12">
        <v>1.9892677495845574E-4</v>
      </c>
      <c r="J1219" s="12">
        <v>1.0573874472484434E-5</v>
      </c>
      <c r="K1219" s="12">
        <v>7.8201819482121134E-6</v>
      </c>
      <c r="L1219" s="6">
        <f>0</f>
        <v>0</v>
      </c>
      <c r="M1219" s="6">
        <f t="shared" ref="M1219" si="6597">SQRT(I1219)</f>
        <v>1.4104140348084167E-2</v>
      </c>
      <c r="N1219" s="6">
        <v>0.62515286155950045</v>
      </c>
      <c r="O1219" s="6">
        <v>0.99999999999999978</v>
      </c>
      <c r="P1219" s="1">
        <f t="shared" ref="P1219" si="6598">P1217</f>
        <v>0</v>
      </c>
      <c r="Q1219" s="3">
        <f t="shared" ref="Q1219" si="6599">SQRT(C$3 + C$4*K1217 + C$5*Q1217^2)</f>
        <v>1.2512992470823624E-2</v>
      </c>
      <c r="R1219" s="12">
        <v>5.1312175125705305E-5</v>
      </c>
      <c r="S1219" s="12">
        <v>1.5657498057488866E-4</v>
      </c>
    </row>
    <row r="1220" spans="1:20" x14ac:dyDescent="0.25">
      <c r="A1220" s="13">
        <f t="shared" ref="A1220" si="6600">A1218+1</f>
        <v>603</v>
      </c>
      <c r="B1220" s="10" cm="1">
        <f t="array" ref="B1220">INDEX(DCC_results!B$17:B$1274,$A1220)</f>
        <v>6.0906008466188322E-3</v>
      </c>
      <c r="C1220" s="10" cm="1">
        <f t="array" ref="C1220">INDEX(DCC_results!C$17:C$1274,$A1220)</f>
        <v>6.1960456697300881E-3</v>
      </c>
      <c r="D1220" s="10">
        <f t="shared" ref="D1220" si="6601">B1220-B$2</f>
        <v>5.3444459095831238E-3</v>
      </c>
      <c r="E1220" s="10">
        <f t="shared" ref="E1220" si="6602">C1220-C$2</f>
        <v>4.593071789438229E-3</v>
      </c>
      <c r="F1220" s="5">
        <f t="shared" ref="F1220" si="6603">D1220^2</f>
        <v>2.8563102080459785E-5</v>
      </c>
      <c r="G1220" s="5">
        <f t="shared" ref="G1220" si="6604">E1220^2</f>
        <v>2.1096308462933296E-5</v>
      </c>
      <c r="H1220" s="12">
        <f t="array" ref="H1220:I1221">(1-B$11-B$12)*F$4:G$5 + B$11*J1218:K1219 + B$12*H1218:I1219</f>
        <v>5.4967264468840955E-5</v>
      </c>
      <c r="I1220" s="12">
        <v>6.3961114656368567E-5</v>
      </c>
      <c r="J1220" s="12">
        <f t="array" ref="J1220:K1221">MMULT(TRANSPOSE(D1218:E1218),D1218:E1218)</f>
        <v>1.0188743066010058E-4</v>
      </c>
      <c r="K1220" s="12">
        <v>8.1019692296945863E-5</v>
      </c>
      <c r="L1220" s="6">
        <f t="shared" ref="L1220" si="6605">SQRT(H1220)</f>
        <v>7.4139911295361656E-3</v>
      </c>
      <c r="M1220" s="6">
        <f>0</f>
        <v>0</v>
      </c>
      <c r="N1220" s="6">
        <f t="array" ref="N1220:O1221">MMULT(MMULT(MINVERSE(L1220:M1221),H1220:I1221),MINVERSE(L1220:M1221))</f>
        <v>1.0000000000000002</v>
      </c>
      <c r="O1220" s="6">
        <v>0.61803674961031241</v>
      </c>
      <c r="P1220" s="3">
        <f t="shared" ref="P1220" si="6606">SQRT(B$3 + B$4*J1218 + B$5*P1218^2)</f>
        <v>6.392403160382097E-3</v>
      </c>
      <c r="Q1220" s="1">
        <f t="shared" ref="Q1220" si="6607">Q1218</f>
        <v>0</v>
      </c>
      <c r="R1220" s="12">
        <f t="array" ref="R1220:S1221">MMULT(MMULT(P1220:Q1221,N1220:O1221),P1220:Q1221)</f>
        <v>4.0862818164863031E-5</v>
      </c>
      <c r="S1220" s="12">
        <v>4.8750075525571487E-5</v>
      </c>
      <c r="T1220" s="4" cm="1">
        <f t="array" ref="T1220">-1/2*(IFERROR(2*LN(2*PI()) + LN(MDETERM(R1220:S1221)) + MMULT(MMULT(D1220:E1220,MINVERSE(R1220:S1221)),TRANSPOSE(D1220:E1220)),1000000000))</f>
        <v>7.4839376065043064</v>
      </c>
    </row>
    <row r="1221" spans="1:20" x14ac:dyDescent="0.25">
      <c r="A1221" s="9"/>
      <c r="B1221" s="10"/>
      <c r="C1221" s="10"/>
      <c r="D1221" s="10"/>
      <c r="E1221" s="10"/>
      <c r="F1221" s="5"/>
      <c r="G1221" s="5"/>
      <c r="H1221" s="12">
        <v>6.3961114656368567E-5</v>
      </c>
      <c r="I1221" s="12">
        <v>1.9484951246368269E-4</v>
      </c>
      <c r="J1221" s="12">
        <v>8.1019692296945863E-5</v>
      </c>
      <c r="K1221" s="12">
        <v>6.4425911001624107E-5</v>
      </c>
      <c r="L1221" s="6">
        <f>0</f>
        <v>0</v>
      </c>
      <c r="M1221" s="6">
        <f t="shared" ref="M1221" si="6608">SQRT(I1221)</f>
        <v>1.395885068562891E-2</v>
      </c>
      <c r="N1221" s="6">
        <v>0.61803674961031252</v>
      </c>
      <c r="O1221" s="6">
        <v>1</v>
      </c>
      <c r="P1221" s="1">
        <f t="shared" ref="P1221" si="6609">P1219</f>
        <v>0</v>
      </c>
      <c r="Q1221" s="3">
        <f t="shared" ref="Q1221" si="6610">SQRT(C$3 + C$4*K1219 + C$5*Q1219^2)</f>
        <v>1.2339479349191237E-2</v>
      </c>
      <c r="R1221" s="12">
        <v>4.87500755255715E-5</v>
      </c>
      <c r="S1221" s="12">
        <v>1.52262750609117E-4</v>
      </c>
    </row>
    <row r="1222" spans="1:20" x14ac:dyDescent="0.25">
      <c r="A1222" s="13">
        <f t="shared" ref="A1222" si="6611">A1220+1</f>
        <v>604</v>
      </c>
      <c r="B1222" s="10" cm="1">
        <f t="array" ref="B1222">INDEX(DCC_results!B$17:B$1274,$A1222)</f>
        <v>-4.856380907726221E-4</v>
      </c>
      <c r="C1222" s="10" cm="1">
        <f t="array" ref="C1222">INDEX(DCC_results!C$17:C$1274,$A1222)</f>
        <v>-5.8811872967550194E-3</v>
      </c>
      <c r="D1222" s="10">
        <f t="shared" ref="D1222" si="6612">B1222-B$2</f>
        <v>-1.2317930278083304E-3</v>
      </c>
      <c r="E1222" s="10">
        <f t="shared" ref="E1222" si="6613">C1222-C$2</f>
        <v>-7.4841611770468785E-3</v>
      </c>
      <c r="F1222" s="5">
        <f t="shared" ref="F1222" si="6614">D1222^2</f>
        <v>1.5173140633572143E-6</v>
      </c>
      <c r="G1222" s="5">
        <f t="shared" ref="G1222" si="6615">E1222^2</f>
        <v>5.6012668524015719E-5</v>
      </c>
      <c r="H1222" s="12">
        <f t="array" ref="H1222:I1223">(1-B$11-B$12)*F$4:G$5 + B$11*J1220:K1221 + B$12*H1220:I1221</f>
        <v>6.0912282522852419E-5</v>
      </c>
      <c r="I1222" s="12">
        <v>6.7958152171627176E-5</v>
      </c>
      <c r="J1222" s="12">
        <f t="array" ref="J1222:K1223">MMULT(TRANSPOSE(D1220:E1220),D1220:E1220)</f>
        <v>2.8563102080459785E-5</v>
      </c>
      <c r="K1222" s="12">
        <v>2.4547423737484781E-5</v>
      </c>
      <c r="L1222" s="6">
        <f t="shared" ref="L1222" si="6616">SQRT(H1222)</f>
        <v>7.8046321196359033E-3</v>
      </c>
      <c r="M1222" s="6">
        <f>0</f>
        <v>0</v>
      </c>
      <c r="N1222" s="6">
        <f t="array" ref="N1222:O1223">MMULT(MMULT(MINVERSE(L1222:M1223),H1222:I1223),MINVERSE(L1222:M1223))</f>
        <v>0.99999999999999989</v>
      </c>
      <c r="O1222" s="6">
        <v>0.62124849572083318</v>
      </c>
      <c r="P1222" s="3">
        <f t="shared" ref="P1222" si="6617">SQRT(B$3 + B$4*J1220 + B$5*P1220^2)</f>
        <v>7.2755572918623557E-3</v>
      </c>
      <c r="Q1222" s="1">
        <f t="shared" ref="Q1222" si="6618">Q1220</f>
        <v>0</v>
      </c>
      <c r="R1222" s="12">
        <f t="array" ref="R1222:S1223">MMULT(MMULT(P1222:Q1223,N1222:O1223),P1222:Q1223)</f>
        <v>5.2933733907171488E-5</v>
      </c>
      <c r="S1222" s="12">
        <v>5.6135878592036774E-5</v>
      </c>
      <c r="T1222" s="4" cm="1">
        <f t="array" ref="T1222">-1/2*(IFERROR(2*LN(2*PI()) + LN(MDETERM(R1222:S1223)) + MMULT(MMULT(D1222:E1222,MINVERSE(R1222:S1223)),TRANSPOSE(D1222:E1222)),1000000000))</f>
        <v>7.5018652137901718</v>
      </c>
    </row>
    <row r="1223" spans="1:20" x14ac:dyDescent="0.25">
      <c r="A1223" s="9"/>
      <c r="B1223" s="10"/>
      <c r="C1223" s="10"/>
      <c r="D1223" s="10"/>
      <c r="E1223" s="10"/>
      <c r="F1223" s="5"/>
      <c r="G1223" s="5"/>
      <c r="H1223" s="12">
        <v>6.7958152171627176E-5</v>
      </c>
      <c r="I1223" s="12">
        <v>1.964479716716368E-4</v>
      </c>
      <c r="J1223" s="12">
        <v>2.4547423737484781E-5</v>
      </c>
      <c r="K1223" s="12">
        <v>2.1096308462933296E-5</v>
      </c>
      <c r="L1223" s="6">
        <f>0</f>
        <v>0</v>
      </c>
      <c r="M1223" s="6">
        <f t="shared" ref="M1223" si="6619">SQRT(I1223)</f>
        <v>1.401598985700392E-2</v>
      </c>
      <c r="N1223" s="6">
        <v>0.62124849572083318</v>
      </c>
      <c r="O1223" s="6">
        <v>1.0000000000000002</v>
      </c>
      <c r="P1223" s="1">
        <f t="shared" ref="P1223" si="6620">P1221</f>
        <v>0</v>
      </c>
      <c r="Q1223" s="3">
        <f t="shared" ref="Q1223" si="6621">SQRT(C$3 + C$4*K1221 + C$5*Q1221^2)</f>
        <v>1.2419637190128502E-2</v>
      </c>
      <c r="R1223" s="12">
        <v>5.6135878592036774E-5</v>
      </c>
      <c r="S1223" s="12">
        <v>1.5424738793442304E-4</v>
      </c>
    </row>
    <row r="1224" spans="1:20" x14ac:dyDescent="0.25">
      <c r="A1224" s="13">
        <f t="shared" ref="A1224" si="6622">A1222+1</f>
        <v>605</v>
      </c>
      <c r="B1224" s="10" cm="1">
        <f t="array" ref="B1224">INDEX(DCC_results!B$17:B$1274,$A1224)</f>
        <v>5.5289116002432692E-4</v>
      </c>
      <c r="C1224" s="10" cm="1">
        <f t="array" ref="C1224">INDEX(DCC_results!C$17:C$1274,$A1224)</f>
        <v>7.6559024307298884E-4</v>
      </c>
      <c r="D1224" s="10">
        <f t="shared" ref="D1224" si="6623">B1224-B$2</f>
        <v>-1.9326377701138139E-4</v>
      </c>
      <c r="E1224" s="10">
        <f t="shared" ref="E1224" si="6624">C1224-C$2</f>
        <v>-8.3738363721887069E-4</v>
      </c>
      <c r="F1224" s="5">
        <f t="shared" ref="F1224" si="6625">D1224^2</f>
        <v>3.7350887504704954E-8</v>
      </c>
      <c r="G1224" s="5">
        <f t="shared" ref="G1224" si="6626">E1224^2</f>
        <v>7.0121135588190525E-7</v>
      </c>
      <c r="H1224" s="12">
        <f t="array" ref="H1224:I1225">(1-B$11-B$12)*F$4:G$5 + B$11*J1222:K1223 + B$12*H1222:I1223</f>
        <v>5.9291181426102384E-5</v>
      </c>
      <c r="I1224" s="12">
        <v>6.6315630096119084E-5</v>
      </c>
      <c r="J1224" s="12">
        <f t="array" ref="J1224:K1225">MMULT(TRANSPOSE(D1222:E1222),D1222:E1222)</f>
        <v>1.5173140633572143E-6</v>
      </c>
      <c r="K1224" s="12">
        <v>9.2189375568801327E-6</v>
      </c>
      <c r="L1224" s="6">
        <f t="shared" ref="L1224" si="6627">SQRT(H1224)</f>
        <v>7.7000767155985129E-3</v>
      </c>
      <c r="M1224" s="6">
        <f>0</f>
        <v>0</v>
      </c>
      <c r="N1224" s="6">
        <f t="array" ref="N1224:O1225">MMULT(MMULT(MINVERSE(L1224:M1225),H1224:I1225),MINVERSE(L1224:M1225))</f>
        <v>1</v>
      </c>
      <c r="O1224" s="6">
        <v>0.61802207861789071</v>
      </c>
      <c r="P1224" s="3">
        <f t="shared" ref="P1224" si="6628">SQRT(B$3 + B$4*J1222 + B$5*P1222^2)</f>
        <v>7.0977487864307721E-3</v>
      </c>
      <c r="Q1224" s="1">
        <f t="shared" ref="Q1224" si="6629">Q1222</f>
        <v>0</v>
      </c>
      <c r="R1224" s="12">
        <f t="array" ref="R1224:S1225">MMULT(MMULT(P1224:Q1225,N1224:O1225),P1224:Q1225)</f>
        <v>5.0378037835279497E-5</v>
      </c>
      <c r="S1224" s="12">
        <v>5.4025800676228178E-5</v>
      </c>
      <c r="T1224" s="4" cm="1">
        <f t="array" ref="T1224">-1/2*(IFERROR(2*LN(2*PI()) + LN(MDETERM(R1224:S1225)) + MMULT(MMULT(D1224:E1224,MINVERSE(R1224:S1225)),TRANSPOSE(D1224:E1224)),1000000000))</f>
        <v>7.7450463445141962</v>
      </c>
    </row>
    <row r="1225" spans="1:20" x14ac:dyDescent="0.25">
      <c r="A1225" s="9"/>
      <c r="B1225" s="10"/>
      <c r="C1225" s="10"/>
      <c r="D1225" s="10"/>
      <c r="E1225" s="10"/>
      <c r="F1225" s="5"/>
      <c r="G1225" s="5"/>
      <c r="H1225" s="12">
        <v>6.6315630096119084E-5</v>
      </c>
      <c r="I1225" s="12">
        <v>1.9419306481616077E-4</v>
      </c>
      <c r="J1225" s="12">
        <v>9.2189375568801327E-6</v>
      </c>
      <c r="K1225" s="12">
        <v>5.6012668524015719E-5</v>
      </c>
      <c r="L1225" s="6">
        <f>0</f>
        <v>0</v>
      </c>
      <c r="M1225" s="6">
        <f t="shared" ref="M1225" si="6630">SQRT(I1225)</f>
        <v>1.3935317176733394E-2</v>
      </c>
      <c r="N1225" s="6">
        <v>0.6180220786178906</v>
      </c>
      <c r="O1225" s="6">
        <v>1</v>
      </c>
      <c r="P1225" s="1">
        <f t="shared" ref="P1225" si="6631">P1223</f>
        <v>0</v>
      </c>
      <c r="Q1225" s="3">
        <f t="shared" ref="Q1225" si="6632">SQRT(C$3 + C$4*K1223 + C$5*Q1223^2)</f>
        <v>1.2316196164717113E-2</v>
      </c>
      <c r="R1225" s="12">
        <v>5.4025800676228164E-5</v>
      </c>
      <c r="S1225" s="12">
        <v>1.5168868796779252E-4</v>
      </c>
    </row>
    <row r="1226" spans="1:20" x14ac:dyDescent="0.25">
      <c r="A1226" s="13">
        <f t="shared" ref="A1226" si="6633">A1224+1</f>
        <v>606</v>
      </c>
      <c r="B1226" s="10" cm="1">
        <f t="array" ref="B1226">INDEX(DCC_results!B$17:B$1274,$A1226)</f>
        <v>-1.9131184668260692E-3</v>
      </c>
      <c r="C1226" s="10" cm="1">
        <f t="array" ref="C1226">INDEX(DCC_results!C$17:C$1274,$A1226)</f>
        <v>-9.7364217114648266E-4</v>
      </c>
      <c r="D1226" s="10">
        <f t="shared" ref="D1226" si="6634">B1226-B$2</f>
        <v>-2.6592734038617775E-3</v>
      </c>
      <c r="E1226" s="10">
        <f t="shared" ref="E1226" si="6635">C1226-C$2</f>
        <v>-2.5766160514383422E-3</v>
      </c>
      <c r="F1226" s="5">
        <f t="shared" ref="F1226" si="6636">D1226^2</f>
        <v>7.0717350364866044E-6</v>
      </c>
      <c r="G1226" s="5">
        <f t="shared" ref="G1226" si="6637">E1226^2</f>
        <v>6.638950276529714E-6</v>
      </c>
      <c r="H1226" s="12">
        <f t="array" ref="H1226:I1227">(1-B$11-B$12)*F$4:G$5 + B$11*J1224:K1225 + B$12*H1224:I1225</f>
        <v>5.6109730330587721E-5</v>
      </c>
      <c r="I1226" s="12">
        <v>6.4022253190176268E-5</v>
      </c>
      <c r="J1226" s="12">
        <f t="array" ref="J1226:K1227">MMULT(TRANSPOSE(D1224:E1224),D1224:E1224)</f>
        <v>3.7350887504704954E-8</v>
      </c>
      <c r="K1226" s="12">
        <v>1.6183592453644731E-7</v>
      </c>
      <c r="L1226" s="6">
        <f t="shared" ref="L1226" si="6638">SQRT(H1226)</f>
        <v>7.4906428516241328E-3</v>
      </c>
      <c r="M1226" s="6">
        <f>0</f>
        <v>0</v>
      </c>
      <c r="N1226" s="6">
        <f t="array" ref="N1226:O1227">MMULT(MMULT(MINVERSE(L1226:M1227),H1226:I1227),MINVERSE(L1226:M1227))</f>
        <v>1.0000000000000002</v>
      </c>
      <c r="O1226" s="6">
        <v>0.61150405660810159</v>
      </c>
      <c r="P1226" s="3">
        <f t="shared" ref="P1226" si="6639">SQRT(B$3 + B$4*J1224 + B$5*P1224^2)</f>
        <v>6.6541930643839635E-3</v>
      </c>
      <c r="Q1226" s="1">
        <f t="shared" ref="Q1226" si="6640">Q1224</f>
        <v>0</v>
      </c>
      <c r="R1226" s="12">
        <f t="array" ref="R1226:S1227">MMULT(MMULT(P1226:Q1227,N1226:O1227),P1226:Q1227)</f>
        <v>4.4278285338095652E-5</v>
      </c>
      <c r="S1226" s="12">
        <v>5.0330388412613874E-5</v>
      </c>
      <c r="T1226" s="4" cm="1">
        <f t="array" ref="T1226">-1/2*(IFERROR(2*LN(2*PI()) + LN(MDETERM(R1226:S1227)) + MMULT(MMULT(D1226:E1226,MINVERSE(R1226:S1227)),TRANSPOSE(D1226:E1226)),1000000000))</f>
        <v>7.7204485050719507</v>
      </c>
    </row>
    <row r="1227" spans="1:20" x14ac:dyDescent="0.25">
      <c r="A1227" s="9"/>
      <c r="B1227" s="10"/>
      <c r="C1227" s="10"/>
      <c r="D1227" s="10"/>
      <c r="E1227" s="10"/>
      <c r="F1227" s="5"/>
      <c r="G1227" s="5"/>
      <c r="H1227" s="12">
        <v>6.4022253190176268E-5</v>
      </c>
      <c r="I1227" s="12">
        <v>1.9535523015565373E-4</v>
      </c>
      <c r="J1227" s="12">
        <v>1.6183592453644731E-7</v>
      </c>
      <c r="K1227" s="12">
        <v>7.0121135588190525E-7</v>
      </c>
      <c r="L1227" s="6">
        <f>0</f>
        <v>0</v>
      </c>
      <c r="M1227" s="6">
        <f t="shared" ref="M1227" si="6641">SQRT(I1227)</f>
        <v>1.3976953536291581E-2</v>
      </c>
      <c r="N1227" s="6">
        <v>0.61150405660810159</v>
      </c>
      <c r="O1227" s="6">
        <v>1.0000000000000002</v>
      </c>
      <c r="P1227" s="1">
        <f t="shared" ref="P1227" si="6642">P1225</f>
        <v>0</v>
      </c>
      <c r="Q1227" s="3">
        <f t="shared" ref="Q1227" si="6643">SQRT(C$3 + C$4*K1225 + C$5*Q1225^2)</f>
        <v>1.2369027134338283E-2</v>
      </c>
      <c r="R1227" s="12">
        <v>5.0330388412613881E-5</v>
      </c>
      <c r="S1227" s="12">
        <v>1.5299283224999677E-4</v>
      </c>
    </row>
    <row r="1228" spans="1:20" x14ac:dyDescent="0.25">
      <c r="A1228" s="13">
        <f t="shared" ref="A1228" si="6644">A1226+1</f>
        <v>607</v>
      </c>
      <c r="B1228" s="10" cm="1">
        <f t="array" ref="B1228">INDEX(DCC_results!B$17:B$1274,$A1228)</f>
        <v>1.7322372284205301E-3</v>
      </c>
      <c r="C1228" s="10" cm="1">
        <f t="array" ref="C1228">INDEX(DCC_results!C$17:C$1274,$A1228)</f>
        <v>2.0396854599198377E-2</v>
      </c>
      <c r="D1228" s="10">
        <f t="shared" ref="D1228" si="6645">B1228-B$2</f>
        <v>9.8608229138482176E-4</v>
      </c>
      <c r="E1228" s="10">
        <f t="shared" ref="E1228" si="6646">C1228-C$2</f>
        <v>1.8793880718906517E-2</v>
      </c>
      <c r="F1228" s="5">
        <f t="shared" ref="F1228" si="6647">D1228^2</f>
        <v>9.723582853827405E-7</v>
      </c>
      <c r="G1228" s="5">
        <f t="shared" ref="G1228" si="6648">E1228^2</f>
        <v>3.5320995247648614E-4</v>
      </c>
      <c r="H1228" s="12">
        <f t="array" ref="H1228:I1229">(1-B$11-B$12)*F$4:G$5 + B$11*J1226:K1227 + B$12*H1226:I1227</f>
        <v>5.3840655881916594E-5</v>
      </c>
      <c r="I1228" s="12">
        <v>6.1771080985692126E-5</v>
      </c>
      <c r="J1228" s="12">
        <f t="array" ref="J1228:K1229">MMULT(TRANSPOSE(D1226:E1226),D1226:E1226)</f>
        <v>7.0717350364866044E-6</v>
      </c>
      <c r="K1228" s="12">
        <v>6.8519265375533332E-6</v>
      </c>
      <c r="L1228" s="6">
        <f t="shared" ref="L1228" si="6649">SQRT(H1228)</f>
        <v>7.3376192243749328E-3</v>
      </c>
      <c r="M1228" s="6">
        <f>0</f>
        <v>0</v>
      </c>
      <c r="N1228" s="6">
        <f t="array" ref="N1228:O1229">MMULT(MMULT(MINVERSE(L1228:M1229),H1228:I1229),MINVERSE(L1228:M1229))</f>
        <v>0.99999999999999989</v>
      </c>
      <c r="O1228" s="6">
        <v>0.60773341435700456</v>
      </c>
      <c r="P1228" s="3">
        <f t="shared" ref="P1228" si="6650">SQRT(B$3 + B$4*J1226 + B$5*P1226^2)</f>
        <v>6.2895743769913149E-3</v>
      </c>
      <c r="Q1228" s="1">
        <f t="shared" ref="Q1228" si="6651">Q1226</f>
        <v>0</v>
      </c>
      <c r="R1228" s="12">
        <f t="array" ref="R1228:S1229">MMULT(MMULT(P1228:Q1229,N1228:O1229),P1228:Q1229)</f>
        <v>3.9558745843705681E-5</v>
      </c>
      <c r="S1228" s="12">
        <v>4.6619881735523403E-5</v>
      </c>
      <c r="T1228" s="4" cm="1">
        <f t="array" ref="T1228">-1/2*(IFERROR(2*LN(2*PI()) + LN(MDETERM(R1228:S1229)) + MMULT(MMULT(D1228:E1228,MINVERSE(R1228:S1229)),TRANSPOSE(D1228:E1228)),1000000000))</f>
        <v>6.1989016577055924</v>
      </c>
    </row>
    <row r="1229" spans="1:20" x14ac:dyDescent="0.25">
      <c r="A1229" s="9"/>
      <c r="B1229" s="10"/>
      <c r="C1229" s="10"/>
      <c r="D1229" s="10"/>
      <c r="E1229" s="10"/>
      <c r="F1229" s="5"/>
      <c r="G1229" s="5"/>
      <c r="H1229" s="12">
        <v>6.1771080985692126E-5</v>
      </c>
      <c r="I1229" s="12">
        <v>1.9188182062333402E-4</v>
      </c>
      <c r="J1229" s="12">
        <v>6.8519265375533332E-6</v>
      </c>
      <c r="K1229" s="12">
        <v>6.638950276529714E-6</v>
      </c>
      <c r="L1229" s="6">
        <f>0</f>
        <v>0</v>
      </c>
      <c r="M1229" s="6">
        <f t="shared" ref="M1229" si="6652">SQRT(I1229)</f>
        <v>1.3852141373207755E-2</v>
      </c>
      <c r="N1229" s="6">
        <v>0.60773341435700468</v>
      </c>
      <c r="O1229" s="6">
        <v>0.99999999999999978</v>
      </c>
      <c r="P1229" s="1">
        <f t="shared" ref="P1229" si="6653">P1227</f>
        <v>0</v>
      </c>
      <c r="Q1229" s="3">
        <f t="shared" ref="Q1229" si="6654">SQRT(C$3 + C$4*K1227 + C$5*Q1227^2)</f>
        <v>1.2196544225624073E-2</v>
      </c>
      <c r="R1229" s="12">
        <v>4.6619881735523417E-5</v>
      </c>
      <c r="S1229" s="12">
        <v>1.4875569104760389E-4</v>
      </c>
    </row>
    <row r="1230" spans="1:20" x14ac:dyDescent="0.25">
      <c r="A1230" s="13">
        <f t="shared" ref="A1230" si="6655">A1228+1</f>
        <v>608</v>
      </c>
      <c r="B1230" s="10" cm="1">
        <f t="array" ref="B1230">INDEX(DCC_results!B$17:B$1274,$A1230)</f>
        <v>1.1891154069998411E-3</v>
      </c>
      <c r="C1230" s="10" cm="1">
        <f t="array" ref="C1230">INDEX(DCC_results!C$17:C$1274,$A1230)</f>
        <v>6.3446309182697558E-3</v>
      </c>
      <c r="D1230" s="10">
        <f t="shared" ref="D1230" si="6656">B1230-B$2</f>
        <v>4.4296046996413277E-4</v>
      </c>
      <c r="E1230" s="10">
        <f t="shared" ref="E1230" si="6657">C1230-C$2</f>
        <v>4.7416570379778967E-3</v>
      </c>
      <c r="F1230" s="5">
        <f t="shared" ref="F1230" si="6658">D1230^2</f>
        <v>1.9621397795084537E-7</v>
      </c>
      <c r="G1230" s="5">
        <f t="shared" ref="G1230" si="6659">E1230^2</f>
        <v>2.2483311465805321E-5</v>
      </c>
      <c r="H1230" s="12">
        <f t="array" ref="H1230:I1231">(1-B$11-B$12)*F$4:G$5 + B$11*J1228:K1229 + B$12*H1228:I1229</f>
        <v>5.2845473973013289E-5</v>
      </c>
      <c r="I1230" s="12">
        <v>6.0761504867548643E-5</v>
      </c>
      <c r="J1230" s="12">
        <f t="array" ref="J1230:K1231">MMULT(TRANSPOSE(D1228:E1228),D1228:E1228)</f>
        <v>9.723582853827405E-7</v>
      </c>
      <c r="K1230" s="12">
        <v>1.8532312963312358E-5</v>
      </c>
      <c r="L1230" s="6">
        <f t="shared" ref="L1230" si="6660">SQRT(H1230)</f>
        <v>7.2694892511794311E-3</v>
      </c>
      <c r="M1230" s="6">
        <f>0</f>
        <v>0</v>
      </c>
      <c r="N1230" s="6">
        <f t="array" ref="N1230:O1231">MMULT(MMULT(MINVERSE(L1230:M1231),H1230:I1231),MINVERSE(L1230:M1231))</f>
        <v>1.0000000000000002</v>
      </c>
      <c r="O1230" s="6">
        <v>0.60640588549649233</v>
      </c>
      <c r="P1230" s="3">
        <f t="shared" ref="P1230" si="6661">SQRT(B$3 + B$4*J1228 + B$5*P1228^2)</f>
        <v>6.0977938749806858E-3</v>
      </c>
      <c r="Q1230" s="1">
        <f t="shared" ref="Q1230" si="6662">Q1228</f>
        <v>0</v>
      </c>
      <c r="R1230" s="12">
        <f t="array" ref="R1230:S1231">MMULT(MMULT(P1230:Q1231,N1230:O1231),P1230:Q1231)</f>
        <v>3.7183090141751979E-5</v>
      </c>
      <c r="S1230" s="12">
        <v>4.4676064244762366E-5</v>
      </c>
      <c r="T1230" s="4" cm="1">
        <f t="array" ref="T1230">-1/2*(IFERROR(2*LN(2*PI()) + LN(MDETERM(R1230:S1231)) + MMULT(MMULT(D1230:E1230,MINVERSE(R1230:S1231)),TRANSPOSE(D1230:E1230)),1000000000))</f>
        <v>7.8085770879623082</v>
      </c>
    </row>
    <row r="1231" spans="1:20" x14ac:dyDescent="0.25">
      <c r="A1231" s="9"/>
      <c r="B1231" s="10"/>
      <c r="C1231" s="10"/>
      <c r="D1231" s="10"/>
      <c r="E1231" s="10"/>
      <c r="F1231" s="5"/>
      <c r="G1231" s="5"/>
      <c r="H1231" s="12">
        <v>6.0761504867548643E-5</v>
      </c>
      <c r="I1231" s="12">
        <v>1.8998636344598526E-4</v>
      </c>
      <c r="J1231" s="12">
        <v>1.8532312963312358E-5</v>
      </c>
      <c r="K1231" s="12">
        <v>3.5320995247648614E-4</v>
      </c>
      <c r="L1231" s="6">
        <f>0</f>
        <v>0</v>
      </c>
      <c r="M1231" s="6">
        <f t="shared" ref="M1231" si="6663">SQRT(I1231)</f>
        <v>1.3783554093410932E-2</v>
      </c>
      <c r="N1231" s="6">
        <v>0.60640588549649233</v>
      </c>
      <c r="O1231" s="6">
        <v>1</v>
      </c>
      <c r="P1231" s="1">
        <f t="shared" ref="P1231" si="6664">P1229</f>
        <v>0</v>
      </c>
      <c r="Q1231" s="3">
        <f t="shared" ref="Q1231" si="6665">SQRT(C$3 + C$4*K1229 + C$5*Q1229^2)</f>
        <v>1.2081997995811026E-2</v>
      </c>
      <c r="R1231" s="12">
        <v>4.4676064244762373E-5</v>
      </c>
      <c r="S1231" s="12">
        <v>1.4597467557078166E-4</v>
      </c>
    </row>
    <row r="1232" spans="1:20" x14ac:dyDescent="0.25">
      <c r="A1232" s="13">
        <f t="shared" ref="A1232" si="6666">A1230+1</f>
        <v>609</v>
      </c>
      <c r="B1232" s="10" cm="1">
        <f t="array" ref="B1232">INDEX(DCC_results!B$17:B$1274,$A1232)</f>
        <v>-1.2713441536987835E-3</v>
      </c>
      <c r="C1232" s="10" cm="1">
        <f t="array" ref="C1232">INDEX(DCC_results!C$17:C$1274,$A1232)</f>
        <v>-3.0506407172568029E-3</v>
      </c>
      <c r="D1232" s="10">
        <f t="shared" ref="D1232" si="6667">B1232-B$2</f>
        <v>-2.0174990907344918E-3</v>
      </c>
      <c r="E1232" s="10">
        <f t="shared" ref="E1232" si="6668">C1232-C$2</f>
        <v>-4.653614597548662E-3</v>
      </c>
      <c r="F1232" s="5">
        <f t="shared" ref="F1232" si="6669">D1232^2</f>
        <v>4.0703025811145017E-6</v>
      </c>
      <c r="G1232" s="5">
        <f t="shared" ref="G1232" si="6670">E1232^2</f>
        <v>2.1656128822517995E-5</v>
      </c>
      <c r="H1232" s="12">
        <f t="array" ref="H1232:I1233">(1-B$11-B$12)*F$4:G$5 + B$11*J1230:K1231 + B$12*H1230:I1231</f>
        <v>5.1701515577388629E-5</v>
      </c>
      <c r="I1232" s="12">
        <v>6.097737226958313E-5</v>
      </c>
      <c r="J1232" s="12">
        <f t="array" ref="J1232:K1233">MMULT(TRANSPOSE(D1230:E1230),D1230:E1230)</f>
        <v>1.9621397795084537E-7</v>
      </c>
      <c r="K1232" s="12">
        <v>2.100366629951427E-6</v>
      </c>
      <c r="L1232" s="6">
        <f t="shared" ref="L1232" si="6671">SQRT(H1232)</f>
        <v>7.1903765949627857E-3</v>
      </c>
      <c r="M1232" s="6">
        <f>0</f>
        <v>0</v>
      </c>
      <c r="N1232" s="6">
        <f t="array" ref="N1232:O1233">MMULT(MMULT(MINVERSE(L1232:M1233),H1232:I1233),MINVERSE(L1232:M1233))</f>
        <v>1.0000000000000002</v>
      </c>
      <c r="O1232" s="6">
        <v>0.57782381460484478</v>
      </c>
      <c r="P1232" s="3">
        <f t="shared" ref="P1232" si="6672">SQRT(B$3 + B$4*J1230 + B$5*P1230^2)</f>
        <v>5.872257825976372E-3</v>
      </c>
      <c r="Q1232" s="1">
        <f t="shared" ref="Q1232" si="6673">Q1230</f>
        <v>0</v>
      </c>
      <c r="R1232" s="12">
        <f t="array" ref="R1232:S1233">MMULT(MMULT(P1232:Q1233,N1232:O1233),P1232:Q1233)</f>
        <v>3.4483411974740755E-5</v>
      </c>
      <c r="S1232" s="12">
        <v>4.5114747611506707E-5</v>
      </c>
      <c r="T1232" s="4" cm="1">
        <f t="array" ref="T1232">-1/2*(IFERROR(2*LN(2*PI()) + LN(MDETERM(R1232:S1233)) + MMULT(MMULT(D1232:E1232,MINVERSE(R1232:S1233)),TRANSPOSE(D1232:E1232)),1000000000))</f>
        <v>7.7468381064056739</v>
      </c>
    </row>
    <row r="1233" spans="1:20" x14ac:dyDescent="0.25">
      <c r="A1233" s="9"/>
      <c r="B1233" s="10"/>
      <c r="C1233" s="10"/>
      <c r="D1233" s="10"/>
      <c r="E1233" s="10"/>
      <c r="F1233" s="5"/>
      <c r="G1233" s="5"/>
      <c r="H1233" s="12">
        <v>6.097737226958313E-5</v>
      </c>
      <c r="I1233" s="12">
        <v>2.1539879136367432E-4</v>
      </c>
      <c r="J1233" s="12">
        <v>2.100366629951427E-6</v>
      </c>
      <c r="K1233" s="12">
        <v>2.2483311465805321E-5</v>
      </c>
      <c r="L1233" s="6">
        <f>0</f>
        <v>0</v>
      </c>
      <c r="M1233" s="6">
        <f t="shared" ref="M1233" si="6674">SQRT(I1233)</f>
        <v>1.4676470671236811E-2</v>
      </c>
      <c r="N1233" s="6">
        <v>0.57782381460484478</v>
      </c>
      <c r="O1233" s="6">
        <v>1.0000000000000002</v>
      </c>
      <c r="P1233" s="1">
        <f t="shared" ref="P1233" si="6675">P1231</f>
        <v>0</v>
      </c>
      <c r="Q1233" s="3">
        <f t="shared" ref="Q1233" si="6676">SQRT(C$3 + C$4*K1231 + C$5*Q1231^2)</f>
        <v>1.3295907337023773E-2</v>
      </c>
      <c r="R1233" s="12">
        <v>4.5114747611506714E-5</v>
      </c>
      <c r="S1233" s="12">
        <v>1.7678115191472262E-4</v>
      </c>
    </row>
    <row r="1234" spans="1:20" x14ac:dyDescent="0.25">
      <c r="A1234" s="13">
        <f t="shared" ref="A1234" si="6677">A1232+1</f>
        <v>610</v>
      </c>
      <c r="B1234" s="10" cm="1">
        <f t="array" ref="B1234">INDEX(DCC_results!B$17:B$1274,$A1234)</f>
        <v>5.8204536603945201E-4</v>
      </c>
      <c r="C1234" s="10" cm="1">
        <f t="array" ref="C1234">INDEX(DCC_results!C$17:C$1274,$A1234)</f>
        <v>-3.6039440664747957E-3</v>
      </c>
      <c r="D1234" s="10">
        <f t="shared" ref="D1234" si="6678">B1234-B$2</f>
        <v>-1.6410957099625631E-4</v>
      </c>
      <c r="E1234" s="10">
        <f t="shared" ref="E1234" si="6679">C1234-C$2</f>
        <v>-5.2069179467666548E-3</v>
      </c>
      <c r="F1234" s="5">
        <f t="shared" ref="F1234" si="6680">D1234^2</f>
        <v>2.6931951292575292E-8</v>
      </c>
      <c r="G1234" s="5">
        <f t="shared" ref="G1234" si="6681">E1234^2</f>
        <v>2.7111994504360677E-5</v>
      </c>
      <c r="H1234" s="12">
        <f t="array" ref="H1234:I1235">(1-B$11-B$12)*F$4:G$5 + B$11*J1232:K1233 + B$12*H1232:I1233</f>
        <v>5.0866826882506602E-5</v>
      </c>
      <c r="I1234" s="12">
        <v>5.9857844155571053E-5</v>
      </c>
      <c r="J1234" s="12">
        <f t="array" ref="J1234:K1235">MMULT(TRANSPOSE(D1232:E1232),D1232:E1232)</f>
        <v>4.0703025811145017E-6</v>
      </c>
      <c r="K1234" s="12">
        <v>9.3886632191831828E-6</v>
      </c>
      <c r="L1234" s="6">
        <f t="shared" ref="L1234" si="6682">SQRT(H1234)</f>
        <v>7.1320983505912625E-3</v>
      </c>
      <c r="M1234" s="6">
        <f>0</f>
        <v>0</v>
      </c>
      <c r="N1234" s="6">
        <f t="array" ref="N1234:O1235">MMULT(MMULT(MINVERSE(L1234:M1235),H1234:I1235),MINVERSE(L1234:M1235))</f>
        <v>0.99999999999999967</v>
      </c>
      <c r="O1234" s="6">
        <v>0.58314287001150134</v>
      </c>
      <c r="P1234" s="3">
        <f t="shared" ref="P1234" si="6683">SQRT(B$3 + B$4*J1232 + B$5*P1232^2)</f>
        <v>5.6899651784757714E-3</v>
      </c>
      <c r="Q1234" s="1">
        <f t="shared" ref="Q1234" si="6684">Q1232</f>
        <v>0</v>
      </c>
      <c r="R1234" s="12">
        <f t="array" ref="R1234:S1235">MMULT(MMULT(P1234:Q1235,N1234:O1235),P1234:Q1235)</f>
        <v>3.2375703732266811E-5</v>
      </c>
      <c r="S1234" s="12">
        <v>4.321357047350846E-5</v>
      </c>
      <c r="T1234" s="4" cm="1">
        <f t="array" ref="T1234">-1/2*(IFERROR(2*LN(2*PI()) + LN(MDETERM(R1234:S1235)) + MMULT(MMULT(D1234:E1234,MINVERSE(R1234:S1235)),TRANSPOSE(D1234:E1234)),1000000000))</f>
        <v>7.7684121186143003</v>
      </c>
    </row>
    <row r="1235" spans="1:20" x14ac:dyDescent="0.25">
      <c r="A1235" s="9"/>
      <c r="B1235" s="10"/>
      <c r="C1235" s="10"/>
      <c r="D1235" s="10"/>
      <c r="E1235" s="10"/>
      <c r="F1235" s="5"/>
      <c r="G1235" s="5"/>
      <c r="H1235" s="12">
        <v>5.9857844155571053E-5</v>
      </c>
      <c r="I1235" s="12">
        <v>2.0713693976572099E-4</v>
      </c>
      <c r="J1235" s="12">
        <v>9.3886632191831828E-6</v>
      </c>
      <c r="K1235" s="12">
        <v>2.1656128822517995E-5</v>
      </c>
      <c r="L1235" s="6">
        <f>0</f>
        <v>0</v>
      </c>
      <c r="M1235" s="6">
        <f t="shared" ref="M1235" si="6685">SQRT(I1235)</f>
        <v>1.4392252768962926E-2</v>
      </c>
      <c r="N1235" s="6">
        <v>0.58314287001150134</v>
      </c>
      <c r="O1235" s="6">
        <v>0.99999999999999989</v>
      </c>
      <c r="P1235" s="1">
        <f t="shared" ref="P1235" si="6686">P1233</f>
        <v>0</v>
      </c>
      <c r="Q1235" s="3">
        <f t="shared" ref="Q1235" si="6687">SQRT(C$3 + C$4*K1233 + C$5*Q1233^2)</f>
        <v>1.3023735644765732E-2</v>
      </c>
      <c r="R1235" s="12">
        <v>4.321357047350846E-5</v>
      </c>
      <c r="S1235" s="12">
        <v>1.6961769014474146E-4</v>
      </c>
    </row>
    <row r="1236" spans="1:20" x14ac:dyDescent="0.25">
      <c r="A1236" s="13">
        <f t="shared" ref="A1236" si="6688">A1234+1</f>
        <v>611</v>
      </c>
      <c r="B1236" s="10" cm="1">
        <f t="array" ref="B1236">INDEX(DCC_results!B$17:B$1274,$A1236)</f>
        <v>4.0886872677357022E-3</v>
      </c>
      <c r="C1236" s="10" cm="1">
        <f t="array" ref="C1236">INDEX(DCC_results!C$17:C$1274,$A1236)</f>
        <v>1.6583689346891362E-2</v>
      </c>
      <c r="D1236" s="10">
        <f t="shared" ref="D1236" si="6689">B1236-B$2</f>
        <v>3.3425323306999939E-3</v>
      </c>
      <c r="E1236" s="10">
        <f t="shared" ref="E1236" si="6690">C1236-C$2</f>
        <v>1.4980715466599502E-2</v>
      </c>
      <c r="F1236" s="5">
        <f t="shared" ref="F1236" si="6691">D1236^2</f>
        <v>1.1172522381774733E-5</v>
      </c>
      <c r="G1236" s="5">
        <f t="shared" ref="G1236" si="6692">E1236^2</f>
        <v>2.2442183589121354E-4</v>
      </c>
      <c r="H1236" s="12">
        <f t="array" ref="H1236:I1237">(1-B$11-B$12)*F$4:G$5 + B$11*J1234:K1235 + B$12*H1234:I1235</f>
        <v>5.059984110815377E-5</v>
      </c>
      <c r="I1236" s="12">
        <v>5.9660908584724338E-5</v>
      </c>
      <c r="J1236" s="12">
        <f t="array" ref="J1236:K1237">MMULT(TRANSPOSE(D1234:E1234),D1234:E1234)</f>
        <v>2.6931951292575292E-8</v>
      </c>
      <c r="K1236" s="12">
        <v>8.5450507045658348E-7</v>
      </c>
      <c r="L1236" s="6">
        <f t="shared" ref="L1236" si="6693">SQRT(H1236)</f>
        <v>7.1133565289639303E-3</v>
      </c>
      <c r="M1236" s="6">
        <f>0</f>
        <v>0</v>
      </c>
      <c r="N1236" s="6">
        <f t="array" ref="N1236:O1237">MMULT(MMULT(MINVERSE(L1236:M1237),H1236:I1237),MINVERSE(L1236:M1237))</f>
        <v>0.99999999999999989</v>
      </c>
      <c r="O1236" s="6">
        <v>0.59088479526297788</v>
      </c>
      <c r="P1236" s="3">
        <f t="shared" ref="P1236" si="6694">SQRT(B$3 + B$4*J1234 + B$5*P1234^2)</f>
        <v>5.606160642805294E-3</v>
      </c>
      <c r="Q1236" s="1">
        <f t="shared" ref="Q1236" si="6695">Q1234</f>
        <v>0</v>
      </c>
      <c r="R1236" s="12">
        <f t="array" ref="R1236:S1237">MMULT(MMULT(P1236:Q1237,N1236:O1237),P1236:Q1237)</f>
        <v>3.1429037152939064E-5</v>
      </c>
      <c r="S1236" s="12">
        <v>4.240656033150783E-5</v>
      </c>
      <c r="T1236" s="4" cm="1">
        <f t="array" ref="T1236">-1/2*(IFERROR(2*LN(2*PI()) + LN(MDETERM(R1236:S1237)) + MMULT(MMULT(D1236:E1236,MINVERSE(R1236:S1237)),TRANSPOSE(D1236:E1236)),1000000000))</f>
        <v>7.2272533768965097</v>
      </c>
    </row>
    <row r="1237" spans="1:20" x14ac:dyDescent="0.25">
      <c r="A1237" s="9"/>
      <c r="B1237" s="10"/>
      <c r="C1237" s="10"/>
      <c r="D1237" s="10"/>
      <c r="E1237" s="10"/>
      <c r="F1237" s="5"/>
      <c r="G1237" s="5"/>
      <c r="H1237" s="12">
        <v>5.9660908584724338E-5</v>
      </c>
      <c r="I1237" s="12">
        <v>2.0147675309319845E-4</v>
      </c>
      <c r="J1237" s="12">
        <v>8.5450507045658348E-7</v>
      </c>
      <c r="K1237" s="12">
        <v>2.7111994504360677E-5</v>
      </c>
      <c r="L1237" s="6">
        <f>0</f>
        <v>0</v>
      </c>
      <c r="M1237" s="6">
        <f t="shared" ref="M1237" si="6696">SQRT(I1237)</f>
        <v>1.4194250705591981E-2</v>
      </c>
      <c r="N1237" s="6">
        <v>0.59088479526297788</v>
      </c>
      <c r="O1237" s="6">
        <v>0.99999999999999978</v>
      </c>
      <c r="P1237" s="1">
        <f t="shared" ref="P1237" si="6697">P1235</f>
        <v>0</v>
      </c>
      <c r="Q1237" s="3">
        <f t="shared" ref="Q1237" si="6698">SQRT(C$3 + C$4*K1235 + C$5*Q1235^2)</f>
        <v>1.2801613013616268E-2</v>
      </c>
      <c r="R1237" s="12">
        <v>4.240656033150783E-5</v>
      </c>
      <c r="S1237" s="12">
        <v>1.6388129575038935E-4</v>
      </c>
    </row>
    <row r="1238" spans="1:20" x14ac:dyDescent="0.25">
      <c r="A1238" s="13">
        <f t="shared" ref="A1238" si="6699">A1236+1</f>
        <v>612</v>
      </c>
      <c r="B1238" s="10" cm="1">
        <f t="array" ref="B1238">INDEX(DCC_results!B$17:B$1274,$A1238)</f>
        <v>3.7511097032982832E-5</v>
      </c>
      <c r="C1238" s="10" cm="1">
        <f t="array" ref="C1238">INDEX(DCC_results!C$17:C$1274,$A1238)</f>
        <v>2.7188424963027646E-2</v>
      </c>
      <c r="D1238" s="10">
        <f t="shared" ref="D1238" si="6700">B1238-B$2</f>
        <v>-7.0864384000272548E-4</v>
      </c>
      <c r="E1238" s="10">
        <f t="shared" ref="E1238" si="6701">C1238-C$2</f>
        <v>2.5585451082735786E-2</v>
      </c>
      <c r="F1238" s="5">
        <f t="shared" ref="F1238" si="6702">D1238^2</f>
        <v>5.0217609197380839E-7</v>
      </c>
      <c r="G1238" s="5">
        <f t="shared" ref="G1238" si="6703">E1238^2</f>
        <v>6.5461530710706579E-4</v>
      </c>
      <c r="H1238" s="12">
        <f t="array" ref="H1238:I1239">(1-B$11-B$12)*F$4:G$5 + B$11*J1236:K1237 + B$12*H1236:I1237</f>
        <v>5.0107527397370066E-5</v>
      </c>
      <c r="I1238" s="12">
        <v>5.8870120316074551E-5</v>
      </c>
      <c r="J1238" s="12">
        <f t="array" ref="J1238:K1239">MMULT(TRANSPOSE(D1236:E1236),D1236:E1236)</f>
        <v>1.1172522381774733E-5</v>
      </c>
      <c r="K1238" s="12">
        <v>5.007352578412628E-5</v>
      </c>
      <c r="L1238" s="6">
        <f t="shared" ref="L1238" si="6704">SQRT(H1238)</f>
        <v>7.0786670636052706E-3</v>
      </c>
      <c r="M1238" s="6">
        <f>0</f>
        <v>0</v>
      </c>
      <c r="N1238" s="6">
        <f t="array" ref="N1238:O1239">MMULT(MMULT(MINVERSE(L1238:M1239),H1238:I1239),MINVERSE(L1238:M1239))</f>
        <v>1</v>
      </c>
      <c r="O1238" s="6">
        <v>0.5909379599452057</v>
      </c>
      <c r="P1238" s="3">
        <f t="shared" ref="P1238" si="6705">SQRT(B$3 + B$4*J1236 + B$5*P1236^2)</f>
        <v>5.4864971760740259E-3</v>
      </c>
      <c r="Q1238" s="1">
        <f t="shared" ref="Q1238" si="6706">Q1236</f>
        <v>0</v>
      </c>
      <c r="R1238" s="12">
        <f t="array" ref="R1238:S1239">MMULT(MMULT(P1238:Q1239,N1238:O1239),P1238:Q1239)</f>
        <v>3.010165126306826E-5</v>
      </c>
      <c r="S1238" s="12">
        <v>4.0994060927774721E-5</v>
      </c>
      <c r="T1238" s="4" cm="1">
        <f t="array" ref="T1238">-1/2*(IFERROR(2*LN(2*PI()) + LN(MDETERM(R1238:S1239)) + MMULT(MMULT(D1238:E1238,MINVERSE(R1238:S1239)),TRANSPOSE(D1238:E1238)),1000000000))</f>
        <v>4.5568957737592823</v>
      </c>
    </row>
    <row r="1239" spans="1:20" x14ac:dyDescent="0.25">
      <c r="A1239" s="9"/>
      <c r="B1239" s="10"/>
      <c r="C1239" s="10"/>
      <c r="D1239" s="10"/>
      <c r="E1239" s="10"/>
      <c r="F1239" s="5"/>
      <c r="G1239" s="5"/>
      <c r="H1239" s="12">
        <v>5.8870120316074551E-5</v>
      </c>
      <c r="I1239" s="12">
        <v>1.9806288334670908E-4</v>
      </c>
      <c r="J1239" s="12">
        <v>5.007352578412628E-5</v>
      </c>
      <c r="K1239" s="12">
        <v>2.2442183589121354E-4</v>
      </c>
      <c r="L1239" s="6">
        <f>0</f>
        <v>0</v>
      </c>
      <c r="M1239" s="6">
        <f t="shared" ref="M1239" si="6707">SQRT(I1239)</f>
        <v>1.4073481564513775E-2</v>
      </c>
      <c r="N1239" s="6">
        <v>0.5909379599452057</v>
      </c>
      <c r="O1239" s="6">
        <v>1</v>
      </c>
      <c r="P1239" s="1">
        <f t="shared" ref="P1239" si="6708">P1237</f>
        <v>0</v>
      </c>
      <c r="Q1239" s="3">
        <f t="shared" ref="Q1239" si="6709">SQRT(C$3 + C$4*K1237 + C$5*Q1237^2)</f>
        <v>1.264398272188957E-2</v>
      </c>
      <c r="R1239" s="12">
        <v>4.0994060927774721E-5</v>
      </c>
      <c r="S1239" s="12">
        <v>1.5987029907144198E-4</v>
      </c>
    </row>
    <row r="1240" spans="1:20" x14ac:dyDescent="0.25">
      <c r="A1240" s="13">
        <f t="shared" ref="A1240" si="6710">A1238+1</f>
        <v>613</v>
      </c>
      <c r="B1240" s="10" cm="1">
        <f t="array" ref="B1240">INDEX(DCC_results!B$17:B$1274,$A1240)</f>
        <v>-1.0252648600889147E-3</v>
      </c>
      <c r="C1240" s="10" cm="1">
        <f t="array" ref="C1240">INDEX(DCC_results!C$17:C$1274,$A1240)</f>
        <v>6.4048625947288329E-3</v>
      </c>
      <c r="D1240" s="10">
        <f t="shared" ref="D1240" si="6711">B1240-B$2</f>
        <v>-1.771419797124623E-3</v>
      </c>
      <c r="E1240" s="10">
        <f t="shared" ref="E1240" si="6712">C1240-C$2</f>
        <v>4.8018887144369738E-3</v>
      </c>
      <c r="F1240" s="5">
        <f t="shared" ref="F1240" si="6713">D1240^2</f>
        <v>3.1379280976450404E-6</v>
      </c>
      <c r="G1240" s="5">
        <f t="shared" ref="G1240" si="6714">E1240^2</f>
        <v>2.3058135225837172E-5</v>
      </c>
      <c r="H1240" s="12">
        <f t="array" ref="H1240:I1241">(1-B$11-B$12)*F$4:G$5 + B$11*J1238:K1239 + B$12*H1238:I1239</f>
        <v>5.0632586128467199E-5</v>
      </c>
      <c r="I1240" s="12">
        <v>6.2125795000299118E-5</v>
      </c>
      <c r="J1240" s="12">
        <f t="array" ref="J1240:K1241">MMULT(TRANSPOSE(D1238:E1238),D1238:E1238)</f>
        <v>5.0217609197380839E-7</v>
      </c>
      <c r="K1240" s="12">
        <v>-1.8130972303471776E-5</v>
      </c>
      <c r="L1240" s="6">
        <f t="shared" ref="L1240" si="6715">SQRT(H1240)</f>
        <v>7.1156578141776325E-3</v>
      </c>
      <c r="M1240" s="6">
        <f>0</f>
        <v>0</v>
      </c>
      <c r="N1240" s="6">
        <f t="array" ref="N1240:O1241">MMULT(MMULT(MINVERSE(L1240:M1241),H1240:I1241),MINVERSE(L1240:M1241))</f>
        <v>1</v>
      </c>
      <c r="O1240" s="6">
        <v>0.60112944518514877</v>
      </c>
      <c r="P1240" s="3">
        <f t="shared" ref="P1240" si="6716">SQRT(B$3 + B$4*J1238 + B$5*P1238^2)</f>
        <v>5.5554965462165816E-3</v>
      </c>
      <c r="Q1240" s="1">
        <f t="shared" ref="Q1240" si="6717">Q1238</f>
        <v>0</v>
      </c>
      <c r="R1240" s="12">
        <f t="array" ref="R1240:S1241">MMULT(MMULT(P1240:Q1241,N1240:O1241),P1240:Q1241)</f>
        <v>3.0863541875024363E-5</v>
      </c>
      <c r="S1240" s="12">
        <v>4.4240409070167575E-5</v>
      </c>
      <c r="T1240" s="4" cm="1">
        <f t="array" ref="T1240">-1/2*(IFERROR(2*LN(2*PI()) + LN(MDETERM(R1240:S1241)) + MMULT(MMULT(D1240:E1240,MINVERSE(R1240:S1241)),TRANSPOSE(D1240:E1240)),1000000000))</f>
        <v>7.6119966909431254</v>
      </c>
    </row>
    <row r="1241" spans="1:20" x14ac:dyDescent="0.25">
      <c r="A1241" s="9"/>
      <c r="B1241" s="10"/>
      <c r="C1241" s="10"/>
      <c r="D1241" s="10"/>
      <c r="E1241" s="10"/>
      <c r="F1241" s="5"/>
      <c r="G1241" s="5"/>
      <c r="H1241" s="12">
        <v>6.2125795000299118E-5</v>
      </c>
      <c r="I1241" s="12">
        <v>2.1094916238012816E-4</v>
      </c>
      <c r="J1241" s="12">
        <v>-1.8130972303471776E-5</v>
      </c>
      <c r="K1241" s="12">
        <v>6.5461530710706579E-4</v>
      </c>
      <c r="L1241" s="6">
        <f>0</f>
        <v>0</v>
      </c>
      <c r="M1241" s="6">
        <f t="shared" ref="M1241" si="6718">SQRT(I1241)</f>
        <v>1.4524089037875255E-2</v>
      </c>
      <c r="N1241" s="6">
        <v>0.60112944518514888</v>
      </c>
      <c r="O1241" s="6">
        <v>0.99999999999999978</v>
      </c>
      <c r="P1241" s="1">
        <f t="shared" ref="P1241" si="6719">P1239</f>
        <v>0</v>
      </c>
      <c r="Q1241" s="3">
        <f t="shared" ref="Q1241" si="6720">SQRT(C$3 + C$4*K1239 + C$5*Q1239^2)</f>
        <v>1.3247326812327797E-2</v>
      </c>
      <c r="R1241" s="12">
        <v>4.4240409070167588E-5</v>
      </c>
      <c r="S1241" s="12">
        <v>1.7549166767261891E-4</v>
      </c>
    </row>
    <row r="1242" spans="1:20" x14ac:dyDescent="0.25">
      <c r="A1242" s="13">
        <f t="shared" ref="A1242" si="6721">A1240+1</f>
        <v>614</v>
      </c>
      <c r="B1242" s="10" cm="1">
        <f t="array" ref="B1242">INDEX(DCC_results!B$17:B$1274,$A1242)</f>
        <v>1.1306176259533451E-3</v>
      </c>
      <c r="C1242" s="10" cm="1">
        <f t="array" ref="C1242">INDEX(DCC_results!C$17:C$1274,$A1242)</f>
        <v>-4.7406193976071709E-3</v>
      </c>
      <c r="D1242" s="10">
        <f t="shared" ref="D1242" si="6722">B1242-B$2</f>
        <v>3.8446268891763682E-4</v>
      </c>
      <c r="E1242" s="10">
        <f t="shared" ref="E1242" si="6723">C1242-C$2</f>
        <v>-6.34359327789903E-3</v>
      </c>
      <c r="F1242" s="5">
        <f t="shared" ref="F1242" si="6724">D1242^2</f>
        <v>1.4781155916977959E-7</v>
      </c>
      <c r="G1242" s="5">
        <f t="shared" ref="G1242" si="6725">E1242^2</f>
        <v>4.0241175675405758E-5</v>
      </c>
      <c r="H1242" s="12">
        <f t="array" ref="H1242:I1243">(1-B$11-B$12)*F$4:G$5 + B$11*J1240:K1241 + B$12*H1240:I1241</f>
        <v>5.0166316525223668E-5</v>
      </c>
      <c r="I1242" s="12">
        <v>5.9077349213888509E-5</v>
      </c>
      <c r="J1242" s="12">
        <f t="array" ref="J1242:K1243">MMULT(TRANSPOSE(D1240:E1240),D1240:E1240)</f>
        <v>3.1379280976450404E-6</v>
      </c>
      <c r="K1242" s="12">
        <v>-8.5061607323429605E-6</v>
      </c>
      <c r="L1242" s="6">
        <f t="shared" ref="L1242" si="6726">SQRT(H1242)</f>
        <v>7.0828184026716133E-3</v>
      </c>
      <c r="M1242" s="6">
        <f>0</f>
        <v>0</v>
      </c>
      <c r="N1242" s="6">
        <f t="array" ref="N1242:O1243">MMULT(MMULT(MINVERSE(L1242:M1243),H1242:I1243),MINVERSE(L1242:M1243))</f>
        <v>1</v>
      </c>
      <c r="O1242" s="6">
        <v>0.52458108526295966</v>
      </c>
      <c r="P1242" s="3">
        <f t="shared" ref="P1242" si="6727">SQRT(B$3 + B$4*J1240 + B$5*P1240^2)</f>
        <v>5.455240877715593E-3</v>
      </c>
      <c r="Q1242" s="1">
        <f t="shared" ref="Q1242" si="6728">Q1240</f>
        <v>0</v>
      </c>
      <c r="R1242" s="12">
        <f t="array" ref="R1242:S1243">MMULT(MMULT(P1242:Q1243,N1242:O1243),P1242:Q1243)</f>
        <v>2.9759653033899194E-5</v>
      </c>
      <c r="S1242" s="12">
        <v>4.3286260485375896E-5</v>
      </c>
      <c r="T1242" s="4" cm="1">
        <f t="array" ref="T1242">-1/2*(IFERROR(2*LN(2*PI()) + LN(MDETERM(R1242:S1243)) + MMULT(MMULT(D1242:E1242,MINVERSE(R1242:S1243)),TRANSPOSE(D1242:E1242)),1000000000))</f>
        <v>7.5794153970609539</v>
      </c>
    </row>
    <row r="1243" spans="1:20" x14ac:dyDescent="0.25">
      <c r="A1243" s="9"/>
      <c r="B1243" s="10"/>
      <c r="C1243" s="10"/>
      <c r="D1243" s="10"/>
      <c r="E1243" s="10"/>
      <c r="F1243" s="5"/>
      <c r="G1243" s="5"/>
      <c r="H1243" s="12">
        <v>5.9077349213888509E-5</v>
      </c>
      <c r="I1243" s="12">
        <v>2.5281598634080085E-4</v>
      </c>
      <c r="J1243" s="12">
        <v>-8.5061607323429605E-6</v>
      </c>
      <c r="K1243" s="12">
        <v>2.3058135225837172E-5</v>
      </c>
      <c r="L1243" s="6">
        <f>0</f>
        <v>0</v>
      </c>
      <c r="M1243" s="6">
        <f t="shared" ref="M1243" si="6729">SQRT(I1243)</f>
        <v>1.590018824859633E-2</v>
      </c>
      <c r="N1243" s="6">
        <v>0.52458108526295977</v>
      </c>
      <c r="O1243" s="6">
        <v>1</v>
      </c>
      <c r="P1243" s="1">
        <f t="shared" ref="P1243" si="6730">P1241</f>
        <v>0</v>
      </c>
      <c r="Q1243" s="3">
        <f t="shared" ref="Q1243" si="6731">SQRT(C$3 + C$4*K1241 + C$5*Q1241^2)</f>
        <v>1.5125979574023281E-2</v>
      </c>
      <c r="R1243" s="12">
        <v>4.328626048537591E-5</v>
      </c>
      <c r="S1243" s="12">
        <v>2.2879525807376953E-4</v>
      </c>
    </row>
    <row r="1244" spans="1:20" x14ac:dyDescent="0.25">
      <c r="A1244" s="13">
        <f t="shared" ref="A1244" si="6732">A1242+1</f>
        <v>615</v>
      </c>
      <c r="B1244" s="10" cm="1">
        <f t="array" ref="B1244">INDEX(DCC_results!B$17:B$1274,$A1244)</f>
        <v>-2.162833436821554E-3</v>
      </c>
      <c r="C1244" s="10" cm="1">
        <f t="array" ref="C1244">INDEX(DCC_results!C$17:C$1274,$A1244)</f>
        <v>4.5021533212097342E-3</v>
      </c>
      <c r="D1244" s="10">
        <f t="shared" ref="D1244" si="6733">B1244-B$2</f>
        <v>-2.9089883738572624E-3</v>
      </c>
      <c r="E1244" s="10">
        <f t="shared" ref="E1244" si="6734">C1244-C$2</f>
        <v>2.8991794409178747E-3</v>
      </c>
      <c r="F1244" s="5">
        <f t="shared" ref="F1244" si="6735">D1244^2</f>
        <v>8.4622133592367194E-6</v>
      </c>
      <c r="G1244" s="5">
        <f t="shared" ref="G1244" si="6736">E1244^2</f>
        <v>8.4052414306408805E-6</v>
      </c>
      <c r="H1244" s="12">
        <f t="array" ref="H1244:I1245">(1-B$11-B$12)*F$4:G$5 + B$11*J1242:K1243 + B$12*H1242:I1243</f>
        <v>5.0053503815530734E-5</v>
      </c>
      <c r="I1244" s="12">
        <v>5.7753772275776214E-5</v>
      </c>
      <c r="J1244" s="12">
        <f t="array" ref="J1244:K1245">MMULT(TRANSPOSE(D1242:E1242),D1242:E1242)</f>
        <v>1.4781155916977959E-7</v>
      </c>
      <c r="K1244" s="12">
        <v>-2.438874929020907E-6</v>
      </c>
      <c r="L1244" s="6">
        <f t="shared" ref="L1244" si="6737">SQRT(H1244)</f>
        <v>7.074850091382201E-3</v>
      </c>
      <c r="M1244" s="6">
        <f>0</f>
        <v>0</v>
      </c>
      <c r="N1244" s="6">
        <f t="array" ref="N1244:O1245">MMULT(MMULT(MINVERSE(L1244:M1245),H1244:I1245),MINVERSE(L1244:M1245))</f>
        <v>0.99999999999999978</v>
      </c>
      <c r="O1244" s="6">
        <v>0.53533581329713509</v>
      </c>
      <c r="P1244" s="3">
        <f t="shared" ref="P1244" si="6738">SQRT(B$3 + B$4*J1242 + B$5*P1242^2)</f>
        <v>5.4183481756102771E-3</v>
      </c>
      <c r="Q1244" s="1">
        <f t="shared" ref="Q1244" si="6739">Q1242</f>
        <v>0</v>
      </c>
      <c r="R1244" s="12">
        <f t="array" ref="R1244:S1245">MMULT(MMULT(P1244:Q1245,N1244:O1245),P1244:Q1245)</f>
        <v>2.9358496952139215E-5</v>
      </c>
      <c r="S1244" s="12">
        <v>4.210946102482844E-5</v>
      </c>
      <c r="T1244" s="4" cm="1">
        <f t="array" ref="T1244">-1/2*(IFERROR(2*LN(2*PI()) + LN(MDETERM(R1244:S1245)) + MMULT(MMULT(D1244:E1244,MINVERSE(R1244:S1245)),TRANSPOSE(D1244:E1244)),1000000000))</f>
        <v>7.4709279824934747</v>
      </c>
    </row>
    <row r="1245" spans="1:20" x14ac:dyDescent="0.25">
      <c r="A1245" s="9"/>
      <c r="B1245" s="10"/>
      <c r="C1245" s="10"/>
      <c r="D1245" s="10"/>
      <c r="E1245" s="10"/>
      <c r="F1245" s="5"/>
      <c r="G1245" s="5"/>
      <c r="H1245" s="12">
        <v>5.7753772275776214E-5</v>
      </c>
      <c r="I1245" s="12">
        <v>2.3252713030318296E-4</v>
      </c>
      <c r="J1245" s="12">
        <v>-2.438874929020907E-6</v>
      </c>
      <c r="K1245" s="12">
        <v>4.0241175675405758E-5</v>
      </c>
      <c r="L1245" s="6">
        <f>0</f>
        <v>0</v>
      </c>
      <c r="M1245" s="6">
        <f t="shared" ref="M1245" si="6740">SQRT(I1245)</f>
        <v>1.5248840293713583E-2</v>
      </c>
      <c r="N1245" s="6">
        <v>0.5353358132971352</v>
      </c>
      <c r="O1245" s="6">
        <v>1</v>
      </c>
      <c r="P1245" s="1">
        <f t="shared" ref="P1245" si="6741">P1243</f>
        <v>0</v>
      </c>
      <c r="Q1245" s="3">
        <f t="shared" ref="Q1245" si="6742">SQRT(C$3 + C$4*K1243 + C$5*Q1243^2)</f>
        <v>1.4517320867464068E-2</v>
      </c>
      <c r="R1245" s="12">
        <v>4.2109461024828454E-5</v>
      </c>
      <c r="S1245" s="12">
        <v>2.1075260516890767E-4</v>
      </c>
    </row>
    <row r="1246" spans="1:20" x14ac:dyDescent="0.25">
      <c r="A1246" s="13">
        <f t="shared" ref="A1246" si="6743">A1244+1</f>
        <v>616</v>
      </c>
      <c r="B1246" s="10" cm="1">
        <f t="array" ref="B1246">INDEX(DCC_results!B$17:B$1274,$A1246)</f>
        <v>-1.4784250179582514E-3</v>
      </c>
      <c r="C1246" s="10" cm="1">
        <f t="array" ref="C1246">INDEX(DCC_results!C$17:C$1274,$A1246)</f>
        <v>1.3965651548311753E-2</v>
      </c>
      <c r="D1246" s="10">
        <f t="shared" ref="D1246" si="6744">B1246-B$2</f>
        <v>-2.2245799549939597E-3</v>
      </c>
      <c r="E1246" s="10">
        <f t="shared" ref="E1246" si="6745">C1246-C$2</f>
        <v>1.2362677668019894E-2</v>
      </c>
      <c r="F1246" s="5">
        <f t="shared" ref="F1246" si="6746">D1246^2</f>
        <v>4.9487559761609281E-6</v>
      </c>
      <c r="G1246" s="5">
        <f t="shared" ref="G1246" si="6747">E1246^2</f>
        <v>1.528357991233578E-4</v>
      </c>
      <c r="H1246" s="12">
        <f t="array" ref="H1246:I1247">(1-B$11-B$12)*F$4:G$5 + B$11*J1244:K1245 + B$12*H1244:I1245</f>
        <v>4.974675712186437E-5</v>
      </c>
      <c r="I1246" s="12">
        <v>5.7324562201148017E-5</v>
      </c>
      <c r="J1246" s="12">
        <f t="array" ref="J1246:K1247">MMULT(TRANSPOSE(D1244:E1244),D1244:E1244)</f>
        <v>8.4622133592367194E-6</v>
      </c>
      <c r="K1246" s="12">
        <v>-8.4336792873560945E-6</v>
      </c>
      <c r="L1246" s="6">
        <f t="shared" ref="L1246" si="6748">SQRT(H1246)</f>
        <v>7.0531381045506525E-3</v>
      </c>
      <c r="M1246" s="6">
        <f>0</f>
        <v>0</v>
      </c>
      <c r="N1246" s="6">
        <f t="array" ref="N1246:O1247">MMULT(MMULT(MINVERSE(L1246:M1247),H1246:I1247),MINVERSE(L1246:M1247))</f>
        <v>1</v>
      </c>
      <c r="O1246" s="6">
        <v>0.54782405393731248</v>
      </c>
      <c r="P1246" s="3">
        <f t="shared" ref="P1246" si="6749">SQRT(B$3 + B$4*J1244 + B$5*P1244^2)</f>
        <v>5.3476017775511992E-3</v>
      </c>
      <c r="Q1246" s="1">
        <f t="shared" ref="Q1246" si="6750">Q1244</f>
        <v>0</v>
      </c>
      <c r="R1246" s="12">
        <f t="array" ref="R1246:S1247">MMULT(MMULT(P1246:Q1247,N1246:O1247),P1246:Q1247)</f>
        <v>2.8596844771268744E-5</v>
      </c>
      <c r="S1246" s="12">
        <v>4.1236817615206695E-5</v>
      </c>
      <c r="T1246" s="4" cm="1">
        <f t="array" ref="T1246">-1/2*(IFERROR(2*LN(2*PI()) + LN(MDETERM(R1246:S1247)) + MMULT(MMULT(D1246:E1246,MINVERSE(R1246:S1247)),TRANSPOSE(D1246:E1246)),1000000000))</f>
        <v>6.8742574478336138</v>
      </c>
    </row>
    <row r="1247" spans="1:20" x14ac:dyDescent="0.25">
      <c r="A1247" s="9"/>
      <c r="B1247" s="10"/>
      <c r="C1247" s="10"/>
      <c r="D1247" s="10"/>
      <c r="E1247" s="10"/>
      <c r="F1247" s="5"/>
      <c r="G1247" s="5"/>
      <c r="H1247" s="12">
        <v>5.7324562201148017E-5</v>
      </c>
      <c r="I1247" s="12">
        <v>2.2010733885391827E-4</v>
      </c>
      <c r="J1247" s="12">
        <v>-8.4336792873560945E-6</v>
      </c>
      <c r="K1247" s="12">
        <v>8.4052414306408805E-6</v>
      </c>
      <c r="L1247" s="6">
        <f>0</f>
        <v>0</v>
      </c>
      <c r="M1247" s="6">
        <f t="shared" ref="M1247" si="6751">SQRT(I1247)</f>
        <v>1.4836014924969517E-2</v>
      </c>
      <c r="N1247" s="6">
        <v>0.54782405393731248</v>
      </c>
      <c r="O1247" s="6">
        <v>1</v>
      </c>
      <c r="P1247" s="1">
        <f t="shared" ref="P1247" si="6752">P1245</f>
        <v>0</v>
      </c>
      <c r="Q1247" s="3">
        <f t="shared" ref="Q1247" si="6753">SQRT(C$3 + C$4*K1245 + C$5*Q1245^2)</f>
        <v>1.4076185632687085E-2</v>
      </c>
      <c r="R1247" s="12">
        <v>4.1236817615206688E-5</v>
      </c>
      <c r="S1247" s="12">
        <v>1.9813900196586631E-4</v>
      </c>
    </row>
    <row r="1248" spans="1:20" x14ac:dyDescent="0.25">
      <c r="A1248" s="13">
        <f t="shared" ref="A1248" si="6754">A1246+1</f>
        <v>617</v>
      </c>
      <c r="B1248" s="10" cm="1">
        <f t="array" ref="B1248">INDEX(DCC_results!B$17:B$1274,$A1248)</f>
        <v>4.7764440168973632E-3</v>
      </c>
      <c r="C1248" s="10" cm="1">
        <f t="array" ref="C1248">INDEX(DCC_results!C$17:C$1274,$A1248)</f>
        <v>-2.5625367040340574E-3</v>
      </c>
      <c r="D1248" s="10">
        <f t="shared" ref="D1248" si="6755">B1248-B$2</f>
        <v>4.0302890798616549E-3</v>
      </c>
      <c r="E1248" s="10">
        <f t="shared" ref="E1248" si="6756">C1248-C$2</f>
        <v>-4.1655105843259165E-3</v>
      </c>
      <c r="F1248" s="5">
        <f t="shared" ref="F1248" si="6757">D1248^2</f>
        <v>1.6243230067252105E-5</v>
      </c>
      <c r="G1248" s="5">
        <f t="shared" ref="G1248" si="6758">E1248^2</f>
        <v>1.7351478428131239E-5</v>
      </c>
      <c r="H1248" s="12">
        <f t="array" ref="H1248:I1249">(1-B$11-B$12)*F$4:G$5 + B$11*J1246:K1247 + B$12*H1246:I1247</f>
        <v>5.0179429857010523E-5</v>
      </c>
      <c r="I1248" s="12">
        <v>5.6572040840632837E-5</v>
      </c>
      <c r="J1248" s="12">
        <f t="array" ref="J1248:K1249">MMULT(TRANSPOSE(D1246:E1246),D1246:E1246)</f>
        <v>4.9487559761609281E-6</v>
      </c>
      <c r="K1248" s="12">
        <v>-2.7501764930328527E-5</v>
      </c>
      <c r="L1248" s="6">
        <f t="shared" ref="L1248" si="6759">SQRT(H1248)</f>
        <v>7.0837440564302237E-3</v>
      </c>
      <c r="M1248" s="6">
        <f>0</f>
        <v>0</v>
      </c>
      <c r="N1248" s="6">
        <f t="array" ref="N1248:O1249">MMULT(MMULT(MINVERSE(L1248:M1249),H1248:I1249),MINVERSE(L1248:M1249))</f>
        <v>1.0000000000000002</v>
      </c>
      <c r="O1248" s="6">
        <v>0.55209592344995662</v>
      </c>
      <c r="P1248" s="3">
        <f t="shared" ref="P1248" si="6760">SQRT(B$3 + B$4*J1246 + B$5*P1246^2)</f>
        <v>5.4160306256850416E-3</v>
      </c>
      <c r="Q1248" s="1">
        <f t="shared" ref="Q1248" si="6761">Q1246</f>
        <v>0</v>
      </c>
      <c r="R1248" s="12">
        <f t="array" ref="R1248:S1249">MMULT(MMULT(P1248:Q1249,N1248:O1249),P1248:Q1249)</f>
        <v>2.9333387738358309E-5</v>
      </c>
      <c r="S1248" s="12">
        <v>4.0686653524330392E-5</v>
      </c>
      <c r="T1248" s="4" cm="1">
        <f t="array" ref="T1248">-1/2*(IFERROR(2*LN(2*PI()) + LN(MDETERM(R1248:S1249)) + MMULT(MMULT(D1248:E1248,MINVERSE(R1248:S1249)),TRANSPOSE(D1248:E1248)),1000000000))</f>
        <v>7.2128946582447355</v>
      </c>
    </row>
    <row r="1249" spans="1:20" x14ac:dyDescent="0.25">
      <c r="A1249" s="9"/>
      <c r="B1249" s="10"/>
      <c r="C1249" s="10"/>
      <c r="D1249" s="10"/>
      <c r="E1249" s="10"/>
      <c r="F1249" s="5"/>
      <c r="G1249" s="5"/>
      <c r="H1249" s="12">
        <v>5.6572040840632837E-5</v>
      </c>
      <c r="I1249" s="12">
        <v>2.0924201281795598E-4</v>
      </c>
      <c r="J1249" s="12">
        <v>-2.7501764930328527E-5</v>
      </c>
      <c r="K1249" s="12">
        <v>1.528357991233578E-4</v>
      </c>
      <c r="L1249" s="6">
        <f>0</f>
        <v>0</v>
      </c>
      <c r="M1249" s="6">
        <f t="shared" ref="M1249" si="6762">SQRT(I1249)</f>
        <v>1.4465200061456322E-2</v>
      </c>
      <c r="N1249" s="6">
        <v>0.55209592344995662</v>
      </c>
      <c r="O1249" s="6">
        <v>0.99999999999999978</v>
      </c>
      <c r="P1249" s="1">
        <f t="shared" ref="P1249" si="6763">P1247</f>
        <v>0</v>
      </c>
      <c r="Q1249" s="3">
        <f t="shared" ref="Q1249" si="6764">SQRT(C$3 + C$4*K1247 + C$5*Q1247^2)</f>
        <v>1.3606809944190673E-2</v>
      </c>
      <c r="R1249" s="12">
        <v>4.0686653524330392E-5</v>
      </c>
      <c r="S1249" s="12">
        <v>1.8514527685732613E-4</v>
      </c>
    </row>
    <row r="1250" spans="1:20" x14ac:dyDescent="0.25">
      <c r="A1250" s="13">
        <f t="shared" ref="A1250" si="6765">A1248+1</f>
        <v>618</v>
      </c>
      <c r="B1250" s="10" cm="1">
        <f t="array" ref="B1250">INDEX(DCC_results!B$17:B$1274,$A1250)</f>
        <v>-6.8683605847685847E-4</v>
      </c>
      <c r="C1250" s="10" cm="1">
        <f t="array" ref="C1250">INDEX(DCC_results!C$17:C$1274,$A1250)</f>
        <v>-1.4771740906146524E-3</v>
      </c>
      <c r="D1250" s="10">
        <f t="shared" ref="D1250" si="6766">B1250-B$2</f>
        <v>-1.4329909955125668E-3</v>
      </c>
      <c r="E1250" s="10">
        <f t="shared" ref="E1250" si="6767">C1250-C$2</f>
        <v>-3.080147970906512E-3</v>
      </c>
      <c r="F1250" s="5">
        <f t="shared" ref="F1250" si="6768">D1250^2</f>
        <v>2.0534631932200974E-6</v>
      </c>
      <c r="G1250" s="5">
        <f t="shared" ref="G1250" si="6769">E1250^2</f>
        <v>9.4873115226795032E-6</v>
      </c>
      <c r="H1250" s="12">
        <f t="array" ref="H1250:I1251">(1-B$11-B$12)*F$4:G$5 + B$11*J1248:K1249 + B$12*H1248:I1249</f>
        <v>5.0201874794791906E-5</v>
      </c>
      <c r="I1250" s="12">
        <v>5.4593477044915422E-5</v>
      </c>
      <c r="J1250" s="12">
        <f t="array" ref="J1250:K1251">MMULT(TRANSPOSE(D1248:E1248),D1248:E1248)</f>
        <v>1.6243230067252105E-5</v>
      </c>
      <c r="K1250" s="12">
        <v>-1.6788211820056882E-5</v>
      </c>
      <c r="L1250" s="6">
        <f t="shared" ref="L1250" si="6770">SQRT(H1250)</f>
        <v>7.0853281359999059E-3</v>
      </c>
      <c r="M1250" s="6">
        <f>0</f>
        <v>0</v>
      </c>
      <c r="N1250" s="6">
        <f t="array" ref="N1250:O1251">MMULT(MMULT(MINVERSE(L1250:M1251),H1250:I1251),MINVERSE(L1250:M1251))</f>
        <v>0.99999999999999989</v>
      </c>
      <c r="O1250" s="6">
        <v>0.52793853175071292</v>
      </c>
      <c r="P1250" s="3">
        <f t="shared" ref="P1250" si="6771">SQRT(B$3 + B$4*J1248 + B$5*P1248^2)</f>
        <v>5.4154688212152734E-3</v>
      </c>
      <c r="Q1250" s="1">
        <f t="shared" ref="Q1250" si="6772">Q1248</f>
        <v>0</v>
      </c>
      <c r="R1250" s="12">
        <f t="array" ref="R1250:S1251">MMULT(MMULT(P1250:Q1251,N1250:O1251),P1250:Q1251)</f>
        <v>2.9327302553554739E-5</v>
      </c>
      <c r="S1250" s="12">
        <v>3.9267428378116984E-5</v>
      </c>
      <c r="T1250" s="4" cm="1">
        <f t="array" ref="T1250">-1/2*(IFERROR(2*LN(2*PI()) + LN(MDETERM(R1250:S1251)) + MMULT(MMULT(D1250:E1250,MINVERSE(R1250:S1251)),TRANSPOSE(D1250:E1250)),1000000000))</f>
        <v>7.7918592328191734</v>
      </c>
    </row>
    <row r="1251" spans="1:20" x14ac:dyDescent="0.25">
      <c r="A1251" s="9"/>
      <c r="B1251" s="10"/>
      <c r="C1251" s="10"/>
      <c r="D1251" s="10"/>
      <c r="E1251" s="10"/>
      <c r="F1251" s="5"/>
      <c r="G1251" s="5"/>
      <c r="H1251" s="12">
        <v>5.4593477044915422E-5</v>
      </c>
      <c r="I1251" s="12">
        <v>2.1300747969194958E-4</v>
      </c>
      <c r="J1251" s="12">
        <v>-1.6788211820056882E-5</v>
      </c>
      <c r="K1251" s="12">
        <v>1.7351478428131239E-5</v>
      </c>
      <c r="L1251" s="6">
        <f>0</f>
        <v>0</v>
      </c>
      <c r="M1251" s="6">
        <f t="shared" ref="M1251" si="6773">SQRT(I1251)</f>
        <v>1.4594775767100691E-2</v>
      </c>
      <c r="N1251" s="6">
        <v>0.52793853175071292</v>
      </c>
      <c r="O1251" s="6">
        <v>0.99999999999999989</v>
      </c>
      <c r="P1251" s="1">
        <f t="shared" ref="P1251" si="6774">P1249</f>
        <v>0</v>
      </c>
      <c r="Q1251" s="3">
        <f t="shared" ref="Q1251" si="6775">SQRT(C$3 + C$4*K1249 + C$5*Q1249^2)</f>
        <v>1.373450589880036E-2</v>
      </c>
      <c r="R1251" s="12">
        <v>3.9267428378116991E-5</v>
      </c>
      <c r="S1251" s="12">
        <v>1.8863665228418186E-4</v>
      </c>
    </row>
    <row r="1252" spans="1:20" x14ac:dyDescent="0.25">
      <c r="A1252" s="13">
        <f t="shared" ref="A1252" si="6776">A1250+1</f>
        <v>619</v>
      </c>
      <c r="B1252" s="10" cm="1">
        <f t="array" ref="B1252">INDEX(DCC_results!B$17:B$1274,$A1252)</f>
        <v>-1.817825856948263E-2</v>
      </c>
      <c r="C1252" s="10" cm="1">
        <f t="array" ref="C1252">INDEX(DCC_results!C$17:C$1274,$A1252)</f>
        <v>-3.3575609442336174E-2</v>
      </c>
      <c r="D1252" s="10">
        <f t="shared" ref="D1252" si="6777">B1252-B$2</f>
        <v>-1.8924413506518339E-2</v>
      </c>
      <c r="E1252" s="10">
        <f t="shared" ref="E1252" si="6778">C1252-C$2</f>
        <v>-3.5178583322628035E-2</v>
      </c>
      <c r="F1252" s="5">
        <f t="shared" ref="F1252" si="6779">D1252^2</f>
        <v>3.5813342656569375E-4</v>
      </c>
      <c r="G1252" s="5">
        <f t="shared" ref="G1252" si="6780">E1252^2</f>
        <v>1.2375327245870832E-3</v>
      </c>
      <c r="H1252" s="12">
        <f t="array" ref="H1252:I1253">(1-B$11-B$12)*F$4:G$5 + B$11*J1250:K1251 + B$12*H1250:I1251</f>
        <v>5.1087092727614901E-5</v>
      </c>
      <c r="I1252" s="12">
        <v>5.4078489810898492E-5</v>
      </c>
      <c r="J1252" s="12">
        <f t="array" ref="J1252:K1253">MMULT(TRANSPOSE(D1250:E1250),D1250:E1250)</f>
        <v>2.0534631932200974E-6</v>
      </c>
      <c r="K1252" s="12">
        <v>4.413824307155335E-6</v>
      </c>
      <c r="L1252" s="6">
        <f t="shared" ref="L1252" si="6781">SQRT(H1252)</f>
        <v>7.1475235380944989E-3</v>
      </c>
      <c r="M1252" s="6">
        <f>0</f>
        <v>0</v>
      </c>
      <c r="N1252" s="6">
        <f t="array" ref="N1252:O1253">MMULT(MMULT(MINVERSE(L1252:M1253),H1252:I1253),MINVERSE(L1252:M1253))</f>
        <v>0.99999999999999978</v>
      </c>
      <c r="O1252" s="6">
        <v>0.52827865118758544</v>
      </c>
      <c r="P1252" s="3">
        <f t="shared" ref="P1252" si="6782">SQRT(B$3 + B$4*J1250 + B$5*P1250^2)</f>
        <v>5.5753684854860722E-3</v>
      </c>
      <c r="Q1252" s="1">
        <f t="shared" ref="Q1252" si="6783">Q1250</f>
        <v>0</v>
      </c>
      <c r="R1252" s="12">
        <f t="array" ref="R1252:S1253">MMULT(MMULT(P1252:Q1253,N1252:O1253),P1252:Q1253)</f>
        <v>3.1084733748951256E-5</v>
      </c>
      <c r="S1252" s="12">
        <v>3.9350153987810615E-5</v>
      </c>
      <c r="T1252" s="4" cm="1">
        <f t="array" ref="T1252">-1/2*(IFERROR(2*LN(2*PI()) + LN(MDETERM(R1252:S1253)) + MMULT(MMULT(D1252:E1252,MINVERSE(R1252:S1253)),TRANSPOSE(D1252:E1252)),1000000000))</f>
        <v>1.5806683700632709</v>
      </c>
    </row>
    <row r="1253" spans="1:20" x14ac:dyDescent="0.25">
      <c r="A1253" s="9"/>
      <c r="B1253" s="10"/>
      <c r="C1253" s="10"/>
      <c r="D1253" s="10"/>
      <c r="E1253" s="10"/>
      <c r="F1253" s="5"/>
      <c r="G1253" s="5"/>
      <c r="H1253" s="12">
        <v>5.4078489810898492E-5</v>
      </c>
      <c r="I1253" s="12">
        <v>2.0512179152899315E-4</v>
      </c>
      <c r="J1253" s="12">
        <v>4.413824307155335E-6</v>
      </c>
      <c r="K1253" s="12">
        <v>9.4873115226795032E-6</v>
      </c>
      <c r="L1253" s="6">
        <f>0</f>
        <v>0</v>
      </c>
      <c r="M1253" s="6">
        <f t="shared" ref="M1253" si="6784">SQRT(I1253)</f>
        <v>1.4322073576441127E-2</v>
      </c>
      <c r="N1253" s="6">
        <v>0.52827865118758544</v>
      </c>
      <c r="O1253" s="6">
        <v>1</v>
      </c>
      <c r="P1253" s="1">
        <f t="shared" ref="P1253" si="6785">P1251</f>
        <v>0</v>
      </c>
      <c r="Q1253" s="3">
        <f t="shared" ref="Q1253" si="6786">SQRT(C$3 + C$4*K1251 + C$5*Q1251^2)</f>
        <v>1.3360102803524133E-2</v>
      </c>
      <c r="R1253" s="12">
        <v>3.9350153987810615E-5</v>
      </c>
      <c r="S1253" s="12">
        <v>1.7849234692073339E-4</v>
      </c>
    </row>
    <row r="1254" spans="1:20" x14ac:dyDescent="0.25">
      <c r="A1254" s="13">
        <f t="shared" ref="A1254" si="6787">A1252+1</f>
        <v>620</v>
      </c>
      <c r="B1254" s="10" cm="1">
        <f t="array" ref="B1254">INDEX(DCC_results!B$17:B$1274,$A1254)</f>
        <v>3.6868431882495223E-3</v>
      </c>
      <c r="C1254" s="10" cm="1">
        <f t="array" ref="C1254">INDEX(DCC_results!C$17:C$1274,$A1254)</f>
        <v>1.5241211314475978E-2</v>
      </c>
      <c r="D1254" s="10">
        <f t="shared" ref="D1254" si="6788">B1254-B$2</f>
        <v>2.940688251213814E-3</v>
      </c>
      <c r="E1254" s="10">
        <f t="shared" ref="E1254" si="6789">C1254-C$2</f>
        <v>1.3638237434184118E-2</v>
      </c>
      <c r="F1254" s="5">
        <f t="shared" ref="F1254" si="6790">D1254^2</f>
        <v>8.6476473908269601E-6</v>
      </c>
      <c r="G1254" s="5">
        <f t="shared" ref="G1254" si="6791">E1254^2</f>
        <v>1.8600152031118101E-4</v>
      </c>
      <c r="H1254" s="12">
        <f t="array" ref="H1254:I1255">(1-B$11-B$12)*F$4:G$5 + B$11*J1252:K1253 + B$12*H1252:I1253</f>
        <v>5.0593689010195031E-5</v>
      </c>
      <c r="I1254" s="12">
        <v>5.5362838424591408E-5</v>
      </c>
      <c r="J1254" s="12">
        <f t="array" ref="J1254:K1255">MMULT(TRANSPOSE(D1252:E1252),D1252:E1252)</f>
        <v>3.5813342656569375E-4</v>
      </c>
      <c r="K1254" s="12">
        <v>6.6573405737092276E-4</v>
      </c>
      <c r="L1254" s="6">
        <f t="shared" ref="L1254" si="6792">SQRT(H1254)</f>
        <v>7.1129240829770589E-3</v>
      </c>
      <c r="M1254" s="6">
        <f>0</f>
        <v>0</v>
      </c>
      <c r="N1254" s="6">
        <f t="array" ref="N1254:O1255">MMULT(MMULT(MINVERSE(L1254:M1255),H1254:I1255),MINVERSE(L1254:M1255))</f>
        <v>1</v>
      </c>
      <c r="O1254" s="6">
        <v>0.55151009509965676</v>
      </c>
      <c r="P1254" s="3">
        <f t="shared" ref="P1254" si="6793">SQRT(B$3 + B$4*J1252 + B$5*P1252^2)</f>
        <v>5.4922144831741869E-3</v>
      </c>
      <c r="Q1254" s="1">
        <f t="shared" ref="Q1254" si="6794">Q1252</f>
        <v>0</v>
      </c>
      <c r="R1254" s="12">
        <f t="array" ref="R1254:S1255">MMULT(MMULT(P1254:Q1255,N1254:O1255),P1254:Q1255)</f>
        <v>3.01644199291883E-5</v>
      </c>
      <c r="S1254" s="12">
        <v>3.9462292692867131E-5</v>
      </c>
      <c r="T1254" s="4" cm="1">
        <f t="array" ref="T1254">-1/2*(IFERROR(2*LN(2*PI()) + LN(MDETERM(R1254:S1255)) + MMULT(MMULT(D1254:E1254,MINVERSE(R1254:S1255)),TRANSPOSE(D1254:E1254)),1000000000))</f>
        <v>7.3393224907322079</v>
      </c>
    </row>
    <row r="1255" spans="1:20" x14ac:dyDescent="0.25">
      <c r="A1255" s="9"/>
      <c r="B1255" s="10"/>
      <c r="C1255" s="10"/>
      <c r="D1255" s="10"/>
      <c r="E1255" s="10"/>
      <c r="F1255" s="5"/>
      <c r="G1255" s="5"/>
      <c r="H1255" s="12">
        <v>5.5362838424591408E-5</v>
      </c>
      <c r="I1255" s="12">
        <v>1.9917435365264343E-4</v>
      </c>
      <c r="J1255" s="12">
        <v>6.6573405737092276E-4</v>
      </c>
      <c r="K1255" s="12">
        <v>1.2375327245870832E-3</v>
      </c>
      <c r="L1255" s="6">
        <f>0</f>
        <v>0</v>
      </c>
      <c r="M1255" s="6">
        <f t="shared" ref="M1255" si="6795">SQRT(I1255)</f>
        <v>1.4112914428021005E-2</v>
      </c>
      <c r="N1255" s="6">
        <v>0.55151009509965676</v>
      </c>
      <c r="O1255" s="6">
        <v>1</v>
      </c>
      <c r="P1255" s="1">
        <f t="shared" ref="P1255" si="6796">P1253</f>
        <v>0</v>
      </c>
      <c r="Q1255" s="3">
        <f t="shared" ref="Q1255" si="6797">SQRT(C$3 + C$4*K1253 + C$5*Q1253^2)</f>
        <v>1.3028108236415668E-2</v>
      </c>
      <c r="R1255" s="12">
        <v>3.9462292692867131E-5</v>
      </c>
      <c r="S1255" s="12">
        <v>1.6973160421976177E-4</v>
      </c>
    </row>
    <row r="1256" spans="1:20" x14ac:dyDescent="0.25">
      <c r="A1256" s="13">
        <f t="shared" ref="A1256" si="6798">A1254+1</f>
        <v>621</v>
      </c>
      <c r="B1256" s="10" cm="1">
        <f t="array" ref="B1256">INDEX(DCC_results!B$17:B$1274,$A1256)</f>
        <v>6.7674957306866901E-3</v>
      </c>
      <c r="C1256" s="10" cm="1">
        <f t="array" ref="C1256">INDEX(DCC_results!C$17:C$1274,$A1256)</f>
        <v>3.4089683182885189E-3</v>
      </c>
      <c r="D1256" s="10">
        <f t="shared" ref="D1256" si="6799">B1256-B$2</f>
        <v>6.0213407936509818E-3</v>
      </c>
      <c r="E1256" s="10">
        <f t="shared" ref="E1256" si="6800">C1256-C$2</f>
        <v>1.8059944379966593E-3</v>
      </c>
      <c r="F1256" s="5">
        <f t="shared" ref="F1256" si="6801">D1256^2</f>
        <v>3.6256544953285432E-5</v>
      </c>
      <c r="G1256" s="5">
        <f t="shared" ref="G1256" si="6802">E1256^2</f>
        <v>3.2616159100748694E-6</v>
      </c>
      <c r="H1256" s="12">
        <f t="array" ref="H1256:I1257">(1-B$11-B$12)*F$4:G$5 + B$11*J1254:K1255 + B$12*H1254:I1255</f>
        <v>7.7688325214539494E-5</v>
      </c>
      <c r="I1256" s="12">
        <v>1.0717437711979171E-4</v>
      </c>
      <c r="J1256" s="12">
        <f t="array" ref="J1256:K1257">MMULT(TRANSPOSE(D1254:E1254),D1254:E1254)</f>
        <v>8.6476473908269601E-6</v>
      </c>
      <c r="K1256" s="12">
        <v>4.0105804589969672E-5</v>
      </c>
      <c r="L1256" s="6">
        <f t="shared" ref="L1256" si="6803">SQRT(H1256)</f>
        <v>8.8140980942203895E-3</v>
      </c>
      <c r="M1256" s="6">
        <f>0</f>
        <v>0</v>
      </c>
      <c r="N1256" s="6">
        <f t="array" ref="N1256:O1257">MMULT(MMULT(MINVERSE(L1256:M1257),H1256:I1257),MINVERSE(L1256:M1257))</f>
        <v>0.99999999999999978</v>
      </c>
      <c r="O1256" s="6">
        <v>0.71434387173118352</v>
      </c>
      <c r="P1256" s="3">
        <f t="shared" ref="P1256" si="6804">SQRT(B$3 + B$4*J1254 + B$5*P1254^2)</f>
        <v>9.2214287294854706E-3</v>
      </c>
      <c r="Q1256" s="1">
        <f t="shared" ref="Q1256" si="6805">Q1254</f>
        <v>0</v>
      </c>
      <c r="R1256" s="12">
        <f t="array" ref="R1256:S1257">MMULT(MMULT(P1256:Q1257,N1256:O1257),P1256:Q1257)</f>
        <v>8.503474781298001E-5</v>
      </c>
      <c r="S1256" s="12">
        <v>1.10177983984852E-4</v>
      </c>
      <c r="T1256" s="4" cm="1">
        <f t="array" ref="T1256">-1/2*(IFERROR(2*LN(2*PI()) + LN(MDETERM(R1256:S1257)) + MMULT(MMULT(D1256:E1256,MINVERSE(R1256:S1257)),TRANSPOSE(D1256:E1256)),1000000000))</f>
        <v>6.9517261336307934</v>
      </c>
    </row>
    <row r="1257" spans="1:20" x14ac:dyDescent="0.25">
      <c r="A1257" s="9"/>
      <c r="B1257" s="10"/>
      <c r="C1257" s="10"/>
      <c r="D1257" s="10"/>
      <c r="E1257" s="10"/>
      <c r="F1257" s="5"/>
      <c r="G1257" s="5"/>
      <c r="H1257" s="12">
        <v>1.0717437711979171E-4</v>
      </c>
      <c r="I1257" s="12">
        <v>2.8974205130549626E-4</v>
      </c>
      <c r="J1257" s="12">
        <v>4.0105804589969672E-5</v>
      </c>
      <c r="K1257" s="12">
        <v>1.8600152031118101E-4</v>
      </c>
      <c r="L1257" s="6">
        <f>0</f>
        <v>0</v>
      </c>
      <c r="M1257" s="6">
        <f t="shared" ref="M1257" si="6806">SQRT(I1257)</f>
        <v>1.7021811046580685E-2</v>
      </c>
      <c r="N1257" s="6">
        <v>0.71434387173118352</v>
      </c>
      <c r="O1257" s="6">
        <v>0.99999999999999989</v>
      </c>
      <c r="P1257" s="1">
        <f t="shared" ref="P1257" si="6807">P1255</f>
        <v>0</v>
      </c>
      <c r="Q1257" s="3">
        <f t="shared" ref="Q1257" si="6808">SQRT(C$3 + C$4*K1255 + C$5*Q1255^2)</f>
        <v>1.6725891843062602E-2</v>
      </c>
      <c r="R1257" s="12">
        <v>1.10177983984852E-4</v>
      </c>
      <c r="S1257" s="12">
        <v>2.7975545794582804E-4</v>
      </c>
    </row>
    <row r="1258" spans="1:20" x14ac:dyDescent="0.25">
      <c r="A1258" s="13">
        <f t="shared" ref="A1258" si="6809">A1256+1</f>
        <v>622</v>
      </c>
      <c r="B1258" s="10" cm="1">
        <f t="array" ref="B1258">INDEX(DCC_results!B$17:B$1274,$A1258)</f>
        <v>5.160114706536767E-3</v>
      </c>
      <c r="C1258" s="10" cm="1">
        <f t="array" ref="C1258">INDEX(DCC_results!C$17:C$1274,$A1258)</f>
        <v>6.0761010342635924E-3</v>
      </c>
      <c r="D1258" s="10">
        <f t="shared" ref="D1258" si="6810">B1258-B$2</f>
        <v>4.4139597695010586E-3</v>
      </c>
      <c r="E1258" s="10">
        <f t="shared" ref="E1258" si="6811">C1258-C$2</f>
        <v>4.4731271539717333E-3</v>
      </c>
      <c r="F1258" s="5">
        <f t="shared" ref="F1258" si="6812">D1258^2</f>
        <v>1.9483040846773839E-5</v>
      </c>
      <c r="G1258" s="5">
        <f t="shared" ref="G1258" si="6813">E1258^2</f>
        <v>2.0008866535599259E-5</v>
      </c>
      <c r="H1258" s="12">
        <f t="array" ref="H1258:I1259">(1-B$11-B$12)*F$4:G$5 + B$11*J1256:K1257 + B$12*H1256:I1257</f>
        <v>6.9120961649195837E-5</v>
      </c>
      <c r="I1258" s="12">
        <v>9.4078644004348699E-5</v>
      </c>
      <c r="J1258" s="12">
        <f t="array" ref="J1258:K1259">MMULT(TRANSPOSE(D1256:E1256),D1256:E1256)</f>
        <v>3.6256544953285432E-5</v>
      </c>
      <c r="K1258" s="12">
        <v>1.0874507982616064E-5</v>
      </c>
      <c r="L1258" s="6">
        <f t="shared" ref="L1258" si="6814">SQRT(H1258)</f>
        <v>8.3139017103400874E-3</v>
      </c>
      <c r="M1258" s="6">
        <f>0</f>
        <v>0</v>
      </c>
      <c r="N1258" s="6">
        <f t="array" ref="N1258:O1259">MMULT(MMULT(MINVERSE(L1258:M1259),H1258:I1259),MINVERSE(L1258:M1259))</f>
        <v>1</v>
      </c>
      <c r="O1258" s="6">
        <v>0.68854192031554395</v>
      </c>
      <c r="P1258" s="3">
        <f t="shared" ref="P1258" si="6815">SQRT(B$3 + B$4*J1256 + B$5*P1256^2)</f>
        <v>8.4198386642304057E-3</v>
      </c>
      <c r="Q1258" s="1">
        <f t="shared" ref="Q1258" si="6816">Q1256</f>
        <v>0</v>
      </c>
      <c r="R1258" s="12">
        <f t="array" ref="R1258:S1259">MMULT(MMULT(P1258:Q1259,N1258:O1259),P1258:Q1259)</f>
        <v>7.0893683131669261E-5</v>
      </c>
      <c r="S1258" s="12">
        <v>9.4644771555610279E-5</v>
      </c>
      <c r="T1258" s="4" cm="1">
        <f t="array" ref="T1258">-1/2*(IFERROR(2*LN(2*PI()) + LN(MDETERM(R1258:S1259)) + MMULT(MMULT(D1258:E1258,MINVERSE(R1258:S1259)),TRANSPOSE(D1258:E1258)),1000000000))</f>
        <v>7.2310369671437478</v>
      </c>
    </row>
    <row r="1259" spans="1:20" x14ac:dyDescent="0.25">
      <c r="A1259" s="9"/>
      <c r="B1259" s="10"/>
      <c r="C1259" s="10"/>
      <c r="D1259" s="10"/>
      <c r="E1259" s="10"/>
      <c r="F1259" s="5"/>
      <c r="G1259" s="5"/>
      <c r="H1259" s="12">
        <v>9.4078644004348699E-5</v>
      </c>
      <c r="I1259" s="12">
        <v>2.7009189608373149E-4</v>
      </c>
      <c r="J1259" s="12">
        <v>1.0874507982616064E-5</v>
      </c>
      <c r="K1259" s="12">
        <v>3.2616159100748694E-6</v>
      </c>
      <c r="L1259" s="6">
        <f>0</f>
        <v>0</v>
      </c>
      <c r="M1259" s="6">
        <f t="shared" ref="M1259" si="6817">SQRT(I1259)</f>
        <v>1.643447279603856E-2</v>
      </c>
      <c r="N1259" s="6">
        <v>0.68854192031554395</v>
      </c>
      <c r="O1259" s="6">
        <v>1</v>
      </c>
      <c r="P1259" s="1">
        <f t="shared" ref="P1259" si="6818">P1257</f>
        <v>0</v>
      </c>
      <c r="Q1259" s="3">
        <f t="shared" ref="Q1259" si="6819">SQRT(C$3 + C$4*K1257 + C$5*Q1257^2)</f>
        <v>1.632534887497053E-2</v>
      </c>
      <c r="R1259" s="12">
        <v>9.4644771555610279E-5</v>
      </c>
      <c r="S1259" s="12">
        <v>2.6651701588950154E-4</v>
      </c>
    </row>
    <row r="1260" spans="1:20" x14ac:dyDescent="0.25">
      <c r="A1260" s="13">
        <f t="shared" ref="A1260" si="6820">A1258+1</f>
        <v>623</v>
      </c>
      <c r="B1260" s="10" cm="1">
        <f t="array" ref="B1260">INDEX(DCC_results!B$17:B$1274,$A1260)</f>
        <v>1.8379127993919386E-3</v>
      </c>
      <c r="C1260" s="10" cm="1">
        <f t="array" ref="C1260">INDEX(DCC_results!C$17:C$1274,$A1260)</f>
        <v>-1.2338463216092777E-3</v>
      </c>
      <c r="D1260" s="10">
        <f t="shared" ref="D1260" si="6821">B1260-B$2</f>
        <v>1.0917578623562303E-3</v>
      </c>
      <c r="E1260" s="10">
        <f t="shared" ref="E1260" si="6822">C1260-C$2</f>
        <v>-2.8368202019011372E-3</v>
      </c>
      <c r="F1260" s="5">
        <f t="shared" ref="F1260" si="6823">D1260^2</f>
        <v>1.1919352300166455E-6</v>
      </c>
      <c r="G1260" s="5">
        <f t="shared" ref="G1260" si="6824">E1260^2</f>
        <v>8.0475488579144086E-6</v>
      </c>
      <c r="H1260" s="12">
        <f t="array" ref="H1260:I1261">(1-B$11-B$12)*F$4:G$5 + B$11*J1258:K1259 + B$12*H1258:I1259</f>
        <v>6.5444258216408439E-5</v>
      </c>
      <c r="I1260" s="12">
        <v>8.2956079441249392E-5</v>
      </c>
      <c r="J1260" s="12">
        <f t="array" ref="J1260:K1261">MMULT(TRANSPOSE(D1258:E1258),D1258:E1258)</f>
        <v>1.9483040846773839E-5</v>
      </c>
      <c r="K1260" s="12">
        <v>1.9744203301494E-5</v>
      </c>
      <c r="L1260" s="6">
        <f t="shared" ref="L1260" si="6825">SQRT(H1260)</f>
        <v>8.0897625562440598E-3</v>
      </c>
      <c r="M1260" s="6">
        <f>0</f>
        <v>0</v>
      </c>
      <c r="N1260" s="6">
        <f t="array" ref="N1260:O1261">MMULT(MMULT(MINVERSE(L1260:M1261),H1260:I1261),MINVERSE(L1260:M1261))</f>
        <v>1.0000000000000002</v>
      </c>
      <c r="O1260" s="6">
        <v>0.65822348373376738</v>
      </c>
      <c r="P1260" s="3">
        <f t="shared" ref="P1260" si="6826">SQRT(B$3 + B$4*J1258 + B$5*P1258^2)</f>
        <v>8.0495039045860445E-3</v>
      </c>
      <c r="Q1260" s="1">
        <f t="shared" ref="Q1260" si="6827">Q1258</f>
        <v>0</v>
      </c>
      <c r="R1260" s="12">
        <f t="array" ref="R1260:S1261">MMULT(MMULT(P1260:Q1261,N1260:O1261),P1260:Q1261)</f>
        <v>6.4794513109945988E-5</v>
      </c>
      <c r="S1260" s="12">
        <v>8.1852512249920326E-5</v>
      </c>
      <c r="T1260" s="4" cm="1">
        <f t="array" ref="T1260">-1/2*(IFERROR(2*LN(2*PI()) + LN(MDETERM(R1260:S1261)) + MMULT(MMULT(D1260:E1260,MINVERSE(R1260:S1261)),TRANSPOSE(D1260:E1260)),1000000000))</f>
        <v>7.3635254066740261</v>
      </c>
    </row>
    <row r="1261" spans="1:20" x14ac:dyDescent="0.25">
      <c r="A1261" s="9"/>
      <c r="B1261" s="10"/>
      <c r="C1261" s="10"/>
      <c r="D1261" s="10"/>
      <c r="E1261" s="10"/>
      <c r="F1261" s="5"/>
      <c r="G1261" s="5"/>
      <c r="H1261" s="12">
        <v>8.2956079441249392E-5</v>
      </c>
      <c r="I1261" s="12">
        <v>2.4270467543904061E-4</v>
      </c>
      <c r="J1261" s="12">
        <v>1.9744203301494E-5</v>
      </c>
      <c r="K1261" s="12">
        <v>2.0008866535599259E-5</v>
      </c>
      <c r="L1261" s="6">
        <f>0</f>
        <v>0</v>
      </c>
      <c r="M1261" s="6">
        <f t="shared" ref="M1261" si="6828">SQRT(I1261)</f>
        <v>1.5578981848601037E-2</v>
      </c>
      <c r="N1261" s="6">
        <v>0.65822348373376727</v>
      </c>
      <c r="O1261" s="6">
        <v>0.99999999999999989</v>
      </c>
      <c r="P1261" s="1">
        <f t="shared" ref="P1261" si="6829">P1259</f>
        <v>0</v>
      </c>
      <c r="Q1261" s="3">
        <f t="shared" ref="Q1261" si="6830">SQRT(C$3 + C$4*K1259 + C$5*Q1259^2)</f>
        <v>1.5448614119291063E-2</v>
      </c>
      <c r="R1261" s="12">
        <v>8.1852512249920312E-5</v>
      </c>
      <c r="S1261" s="12">
        <v>2.3865967820675915E-4</v>
      </c>
    </row>
    <row r="1262" spans="1:20" x14ac:dyDescent="0.25">
      <c r="A1262" s="13">
        <f t="shared" ref="A1262" si="6831">A1260+1</f>
        <v>624</v>
      </c>
      <c r="B1262" s="10" cm="1">
        <f t="array" ref="B1262">INDEX(DCC_results!B$17:B$1274,$A1262)</f>
        <v>2.4891386829661855E-3</v>
      </c>
      <c r="C1262" s="10" cm="1">
        <f t="array" ref="C1262">INDEX(DCC_results!C$17:C$1274,$A1262)</f>
        <v>-2.9909492069973842E-3</v>
      </c>
      <c r="D1262" s="10">
        <f t="shared" ref="D1262" si="6832">B1262-B$2</f>
        <v>1.7429837459304771E-3</v>
      </c>
      <c r="E1262" s="10">
        <f t="shared" ref="E1262" si="6833">C1262-C$2</f>
        <v>-4.5939230872892433E-3</v>
      </c>
      <c r="F1262" s="5">
        <f t="shared" ref="F1262" si="6834">D1262^2</f>
        <v>3.0379923385778382E-6</v>
      </c>
      <c r="G1262" s="5">
        <f t="shared" ref="G1262" si="6835">E1262^2</f>
        <v>2.1104129331929131E-5</v>
      </c>
      <c r="H1262" s="12">
        <f t="array" ref="H1262:I1263">(1-B$11-B$12)*F$4:G$5 + B$11*J1260:K1261 + B$12*H1260:I1261</f>
        <v>6.1661644007563198E-5</v>
      </c>
      <c r="I1262" s="12">
        <v>7.6105034833422798E-5</v>
      </c>
      <c r="J1262" s="12">
        <f t="array" ref="J1262:K1263">MMULT(TRANSPOSE(D1260:E1260),D1260:E1260)</f>
        <v>1.1919352300166455E-6</v>
      </c>
      <c r="K1262" s="12">
        <v>-3.0971207595165554E-6</v>
      </c>
      <c r="L1262" s="6">
        <f t="shared" ref="L1262" si="6836">SQRT(H1262)</f>
        <v>7.8524928530730419E-3</v>
      </c>
      <c r="M1262" s="6">
        <f>0</f>
        <v>0</v>
      </c>
      <c r="N1262" s="6">
        <f t="array" ref="N1262:O1263">MMULT(MMULT(MINVERSE(L1262:M1263),H1262:I1263),MINVERSE(L1262:M1263))</f>
        <v>1</v>
      </c>
      <c r="O1262" s="6">
        <v>0.64548697599779603</v>
      </c>
      <c r="P1262" s="3">
        <f t="shared" ref="P1262" si="6837">SQRT(B$3 + B$4*J1260 + B$5*P1260^2)</f>
        <v>7.5953702264495116E-3</v>
      </c>
      <c r="Q1262" s="1">
        <f t="shared" ref="Q1262" si="6838">Q1260</f>
        <v>0</v>
      </c>
      <c r="R1262" s="12">
        <f t="array" ref="R1262:S1263">MMULT(MMULT(P1262:Q1263,N1262:O1263),P1262:Q1263)</f>
        <v>5.7689648876835709E-5</v>
      </c>
      <c r="S1262" s="12">
        <v>7.2429683449384035E-5</v>
      </c>
      <c r="T1262" s="4" cm="1">
        <f t="array" ref="T1262">-1/2*(IFERROR(2*LN(2*PI()) + LN(MDETERM(R1262:S1263)) + MMULT(MMULT(D1262:E1262,MINVERSE(R1262:S1263)),TRANSPOSE(D1262:E1262)),1000000000))</f>
        <v>7.3197765624507598</v>
      </c>
    </row>
    <row r="1263" spans="1:20" x14ac:dyDescent="0.25">
      <c r="A1263" s="9"/>
      <c r="B1263" s="10"/>
      <c r="C1263" s="10"/>
      <c r="D1263" s="10"/>
      <c r="E1263" s="10"/>
      <c r="F1263" s="5"/>
      <c r="G1263" s="5"/>
      <c r="H1263" s="12">
        <v>7.6105034833422798E-5</v>
      </c>
      <c r="I1263" s="12">
        <v>2.2544297699301569E-4</v>
      </c>
      <c r="J1263" s="12">
        <v>-3.0971207595165554E-6</v>
      </c>
      <c r="K1263" s="12">
        <v>8.0475488579144086E-6</v>
      </c>
      <c r="L1263" s="6">
        <f>0</f>
        <v>0</v>
      </c>
      <c r="M1263" s="6">
        <f t="shared" ref="M1263" si="6839">SQRT(I1263)</f>
        <v>1.5014758639186169E-2</v>
      </c>
      <c r="N1263" s="6">
        <v>0.64548697599779603</v>
      </c>
      <c r="O1263" s="6">
        <v>0.99999999999999978</v>
      </c>
      <c r="P1263" s="1">
        <f t="shared" ref="P1263" si="6840">P1261</f>
        <v>0</v>
      </c>
      <c r="Q1263" s="3">
        <f t="shared" ref="Q1263" si="6841">SQRT(C$3 + C$4*K1261 + C$5*Q1261^2)</f>
        <v>1.4773389746379692E-2</v>
      </c>
      <c r="R1263" s="12">
        <v>7.2429683449384022E-5</v>
      </c>
      <c r="S1263" s="12">
        <v>2.1825304459843658E-4</v>
      </c>
    </row>
    <row r="1264" spans="1:20" x14ac:dyDescent="0.25">
      <c r="A1264" s="13">
        <f t="shared" ref="A1264" si="6842">A1262+1</f>
        <v>625</v>
      </c>
      <c r="B1264" s="10" cm="1">
        <f t="array" ref="B1264">INDEX(DCC_results!B$17:B$1274,$A1264)</f>
        <v>4.4418750701842313E-3</v>
      </c>
      <c r="C1264" s="10" cm="1">
        <f t="array" ref="C1264">INDEX(DCC_results!C$17:C$1274,$A1264)</f>
        <v>3.4563715522724081E-3</v>
      </c>
      <c r="D1264" s="10">
        <f t="shared" ref="D1264" si="6843">B1264-B$2</f>
        <v>3.695720133148523E-3</v>
      </c>
      <c r="E1264" s="10">
        <f t="shared" ref="E1264" si="6844">C1264-C$2</f>
        <v>1.8533976719805486E-3</v>
      </c>
      <c r="F1264" s="5">
        <f t="shared" ref="F1264" si="6845">D1264^2</f>
        <v>1.3658347302559337E-5</v>
      </c>
      <c r="G1264" s="5">
        <f t="shared" ref="G1264" si="6846">E1264^2</f>
        <v>3.435082930502917E-6</v>
      </c>
      <c r="H1264" s="12">
        <f t="array" ref="H1264:I1265">(1-B$11-B$12)*F$4:G$5 + B$11*J1262:K1263 + B$12*H1262:I1263</f>
        <v>5.7690386306016443E-5</v>
      </c>
      <c r="I1264" s="12">
        <v>6.9704759453720393E-5</v>
      </c>
      <c r="J1264" s="12">
        <f t="array" ref="J1264:K1265">MMULT(TRANSPOSE(D1262:E1262),D1262:E1262)</f>
        <v>3.0379923385778382E-6</v>
      </c>
      <c r="K1264" s="12">
        <v>-8.0071332711999075E-6</v>
      </c>
      <c r="L1264" s="6">
        <f t="shared" ref="L1264" si="6847">SQRT(H1264)</f>
        <v>7.5954187709445257E-3</v>
      </c>
      <c r="M1264" s="6">
        <f>0</f>
        <v>0</v>
      </c>
      <c r="N1264" s="6">
        <f t="array" ref="N1264:O1265">MMULT(MMULT(MINVERSE(L1264:M1265),H1264:I1265),MINVERSE(L1264:M1265))</f>
        <v>1</v>
      </c>
      <c r="O1264" s="6">
        <v>0.62906505693869563</v>
      </c>
      <c r="P1264" s="3">
        <f t="shared" ref="P1264" si="6848">SQRT(B$3 + B$4*J1262 + B$5*P1262^2)</f>
        <v>7.0432929232082447E-3</v>
      </c>
      <c r="Q1264" s="1">
        <f t="shared" ref="Q1264" si="6849">Q1262</f>
        <v>0</v>
      </c>
      <c r="R1264" s="12">
        <f t="array" ref="R1264:S1265">MMULT(MMULT(P1264:Q1265,N1264:O1265),P1264:Q1265)</f>
        <v>4.9607975202115338E-5</v>
      </c>
      <c r="S1264" s="12">
        <v>6.2815406261380481E-5</v>
      </c>
      <c r="T1264" s="4" cm="1">
        <f t="array" ref="T1264">-1/2*(IFERROR(2*LN(2*PI()) + LN(MDETERM(R1264:S1265)) + MMULT(MMULT(D1264:E1264,MINVERSE(R1264:S1265)),TRANSPOSE(D1264:E1264)),1000000000))</f>
        <v>7.4552281894267924</v>
      </c>
    </row>
    <row r="1265" spans="1:20" x14ac:dyDescent="0.25">
      <c r="A1265" s="9"/>
      <c r="B1265" s="10"/>
      <c r="C1265" s="10"/>
      <c r="D1265" s="10"/>
      <c r="E1265" s="10"/>
      <c r="F1265" s="5"/>
      <c r="G1265" s="5"/>
      <c r="H1265" s="12">
        <v>6.9704759453720393E-5</v>
      </c>
      <c r="I1265" s="12">
        <v>2.1282875027671028E-4</v>
      </c>
      <c r="J1265" s="12">
        <v>-8.0071332711999075E-6</v>
      </c>
      <c r="K1265" s="12">
        <v>2.1104129331929131E-5</v>
      </c>
      <c r="L1265" s="6">
        <f>0</f>
        <v>0</v>
      </c>
      <c r="M1265" s="6">
        <f t="shared" ref="M1265" si="6850">SQRT(I1265)</f>
        <v>1.4588651420769169E-2</v>
      </c>
      <c r="N1265" s="6">
        <v>0.62906505693869563</v>
      </c>
      <c r="O1265" s="6">
        <v>0.99999999999999978</v>
      </c>
      <c r="P1265" s="1">
        <f t="shared" ref="P1265" si="6851">P1263</f>
        <v>0</v>
      </c>
      <c r="Q1265" s="3">
        <f t="shared" ref="Q1265" si="6852">SQRT(C$3 + C$4*K1263 + C$5*Q1263^2)</f>
        <v>1.4177343452970526E-2</v>
      </c>
      <c r="R1265" s="12">
        <v>6.2815406261380481E-5</v>
      </c>
      <c r="S1265" s="12">
        <v>2.0099706738348617E-4</v>
      </c>
    </row>
    <row r="1266" spans="1:20" x14ac:dyDescent="0.25">
      <c r="A1266" s="13">
        <f t="shared" ref="A1266" si="6853">A1264+1</f>
        <v>626</v>
      </c>
      <c r="B1266" s="10" cm="1">
        <f t="array" ref="B1266">INDEX(DCC_results!B$17:B$1274,$A1266)</f>
        <v>3.1055000476176708E-4</v>
      </c>
      <c r="C1266" s="10" cm="1">
        <f t="array" ref="C1266">INDEX(DCC_results!C$17:C$1274,$A1266)</f>
        <v>-1.6897121385508473E-3</v>
      </c>
      <c r="D1266" s="10">
        <f t="shared" ref="D1266" si="6854">B1266-B$2</f>
        <v>-4.3560493227394123E-4</v>
      </c>
      <c r="E1266" s="10">
        <f t="shared" ref="E1266" si="6855">C1266-C$2</f>
        <v>-3.2926860188427069E-3</v>
      </c>
      <c r="F1266" s="5">
        <f t="shared" ref="F1266" si="6856">D1266^2</f>
        <v>1.8975165702138493E-7</v>
      </c>
      <c r="G1266" s="5">
        <f t="shared" ref="G1266" si="6857">E1266^2</f>
        <v>1.0841781218682235E-5</v>
      </c>
      <c r="H1266" s="12">
        <f t="array" ref="H1266:I1267">(1-B$11-B$12)*F$4:G$5 + B$11*J1264:K1265 + B$12*H1264:I1265</f>
        <v>5.514251087887605E-5</v>
      </c>
      <c r="I1266" s="12">
        <v>6.4991079197749231E-5</v>
      </c>
      <c r="J1266" s="12">
        <f t="array" ref="J1266:K1267">MMULT(TRANSPOSE(D1264:E1264),D1264:E1264)</f>
        <v>1.3658347302559337E-5</v>
      </c>
      <c r="K1266" s="12">
        <v>6.8496390910691154E-6</v>
      </c>
      <c r="L1266" s="6">
        <f t="shared" ref="L1266" si="6858">SQRT(H1266)</f>
        <v>7.4258003527482514E-3</v>
      </c>
      <c r="M1266" s="6">
        <f>0</f>
        <v>0</v>
      </c>
      <c r="N1266" s="6">
        <f t="array" ref="N1266:O1267">MMULT(MMULT(MINVERSE(L1266:M1267),H1266:I1267),MINVERSE(L1266:M1267))</f>
        <v>0.99999999999999978</v>
      </c>
      <c r="O1266" s="6">
        <v>0.61083906699701995</v>
      </c>
      <c r="P1266" s="3">
        <f t="shared" ref="P1266" si="6859">SQRT(B$3 + B$4*J1264 + B$5*P1264^2)</f>
        <v>6.629391805187089E-3</v>
      </c>
      <c r="Q1266" s="1">
        <f t="shared" ref="Q1266" si="6860">Q1264</f>
        <v>0</v>
      </c>
      <c r="R1266" s="12">
        <f t="array" ref="R1266:S1267">MMULT(MMULT(P1266:Q1267,N1266:O1267),P1266:Q1267)</f>
        <v>4.394883570668172E-5</v>
      </c>
      <c r="S1266" s="12">
        <v>5.5614104351627267E-5</v>
      </c>
      <c r="T1266" s="4" cm="1">
        <f t="array" ref="T1266">-1/2*(IFERROR(2*LN(2*PI()) + LN(MDETERM(R1266:S1267)) + MMULT(MMULT(D1266:E1266,MINVERSE(R1266:S1267)),TRANSPOSE(D1266:E1266)),1000000000))</f>
        <v>7.6658375252358537</v>
      </c>
    </row>
    <row r="1267" spans="1:20" x14ac:dyDescent="0.25">
      <c r="A1267" s="9"/>
      <c r="B1267" s="10"/>
      <c r="C1267" s="10"/>
      <c r="D1267" s="10"/>
      <c r="E1267" s="10"/>
      <c r="F1267" s="5"/>
      <c r="G1267" s="5"/>
      <c r="H1267" s="12">
        <v>6.4991079197749231E-5</v>
      </c>
      <c r="I1267" s="12">
        <v>2.052897895210447E-4</v>
      </c>
      <c r="J1267" s="12">
        <v>6.8496390910691154E-6</v>
      </c>
      <c r="K1267" s="12">
        <v>3.435082930502917E-6</v>
      </c>
      <c r="L1267" s="6">
        <f>0</f>
        <v>0</v>
      </c>
      <c r="M1267" s="6">
        <f t="shared" ref="M1267" si="6861">SQRT(I1267)</f>
        <v>1.4327937378459074E-2</v>
      </c>
      <c r="N1267" s="6">
        <v>0.61083906699701995</v>
      </c>
      <c r="O1267" s="6">
        <v>0.99999999999999989</v>
      </c>
      <c r="P1267" s="1">
        <f t="shared" ref="P1267" si="6862">P1265</f>
        <v>0</v>
      </c>
      <c r="Q1267" s="3">
        <f t="shared" ref="Q1267" si="6863">SQRT(C$3 + C$4*K1265 + C$5*Q1265^2)</f>
        <v>1.3733601930621418E-2</v>
      </c>
      <c r="R1267" s="12">
        <v>5.561410435162726E-5</v>
      </c>
      <c r="S1267" s="12">
        <v>1.8861182198876833E-4</v>
      </c>
    </row>
    <row r="1268" spans="1:20" x14ac:dyDescent="0.25">
      <c r="A1268" s="13">
        <f t="shared" ref="A1268" si="6864">A1266+1</f>
        <v>627</v>
      </c>
      <c r="B1268" s="10" cm="1">
        <f t="array" ref="B1268">INDEX(DCC_results!B$17:B$1274,$A1268)</f>
        <v>-1.2045599423798903E-3</v>
      </c>
      <c r="C1268" s="10" cm="1">
        <f t="array" ref="C1268">INDEX(DCC_results!C$17:C$1274,$A1268)</f>
        <v>3.9059957034037751E-4</v>
      </c>
      <c r="D1268" s="10">
        <f t="shared" ref="D1268" si="6865">B1268-B$2</f>
        <v>-1.9507148794155986E-3</v>
      </c>
      <c r="E1268" s="10">
        <f t="shared" ref="E1268" si="6866">C1268-C$2</f>
        <v>-1.212374309951482E-3</v>
      </c>
      <c r="F1268" s="5">
        <f t="shared" ref="F1268" si="6867">D1268^2</f>
        <v>3.8052885407734132E-6</v>
      </c>
      <c r="G1268" s="5">
        <f t="shared" ref="G1268" si="6868">E1268^2</f>
        <v>1.4698514674303323E-6</v>
      </c>
      <c r="H1268" s="12">
        <f t="array" ref="H1268:I1269">(1-B$11-B$12)*F$4:G$5 + B$11*J1266:K1267 + B$12*H1266:I1267</f>
        <v>5.4234700434339641E-5</v>
      </c>
      <c r="I1268" s="12">
        <v>6.2942512765906309E-5</v>
      </c>
      <c r="J1268" s="12">
        <f t="array" ref="J1268:K1269">MMULT(TRANSPOSE(D1266:E1266),D1266:E1266)</f>
        <v>1.8975165702138493E-7</v>
      </c>
      <c r="K1268" s="12">
        <v>1.4343102702373305E-6</v>
      </c>
      <c r="L1268" s="6">
        <f t="shared" ref="L1268" si="6869">SQRT(H1268)</f>
        <v>7.3644212558991789E-3</v>
      </c>
      <c r="M1268" s="6">
        <f>0</f>
        <v>0</v>
      </c>
      <c r="N1268" s="6">
        <f t="array" ref="N1268:O1269">MMULT(MMULT(MINVERSE(L1268:M1269),H1268:I1269),MINVERSE(L1268:M1269))</f>
        <v>0.99999999999999978</v>
      </c>
      <c r="O1268" s="6">
        <v>0.60614048152470634</v>
      </c>
      <c r="P1268" s="3">
        <f t="shared" ref="P1268" si="6870">SQRT(B$3 + B$4*J1266 + B$5*P1266^2)</f>
        <v>6.4374802563426752E-3</v>
      </c>
      <c r="Q1268" s="1">
        <f t="shared" ref="Q1268" si="6871">Q1266</f>
        <v>0</v>
      </c>
      <c r="R1268" s="12">
        <f t="array" ref="R1268:S1269">MMULT(MMULT(P1268:Q1269,N1268:O1269),P1268:Q1269)</f>
        <v>4.1441152050801744E-5</v>
      </c>
      <c r="S1268" s="12">
        <v>5.1934593760013244E-5</v>
      </c>
      <c r="T1268" s="4" cm="1">
        <f t="array" ref="T1268">-1/2*(IFERROR(2*LN(2*PI()) + LN(MDETERM(R1268:S1269)) + MMULT(MMULT(D1268:E1268,MINVERSE(R1268:S1269)),TRANSPOSE(D1268:E1268)),1000000000))</f>
        <v>7.7032809881905635</v>
      </c>
    </row>
    <row r="1269" spans="1:20" x14ac:dyDescent="0.25">
      <c r="A1269" s="9"/>
      <c r="B1269" s="10"/>
      <c r="C1269" s="10"/>
      <c r="D1269" s="10"/>
      <c r="E1269" s="10"/>
      <c r="F1269" s="5"/>
      <c r="G1269" s="5"/>
      <c r="H1269" s="12">
        <v>6.2942512765906309E-5</v>
      </c>
      <c r="I1269" s="12">
        <v>1.9882194972691317E-4</v>
      </c>
      <c r="J1269" s="12">
        <v>1.4343102702373305E-6</v>
      </c>
      <c r="K1269" s="12">
        <v>1.0841781218682235E-5</v>
      </c>
      <c r="L1269" s="6">
        <f>0</f>
        <v>0</v>
      </c>
      <c r="M1269" s="6">
        <f t="shared" ref="M1269" si="6872">SQRT(I1269)</f>
        <v>1.4100423742814014E-2</v>
      </c>
      <c r="N1269" s="6">
        <v>0.60614048152470645</v>
      </c>
      <c r="O1269" s="6">
        <v>1</v>
      </c>
      <c r="P1269" s="1">
        <f t="shared" ref="P1269" si="6873">P1267</f>
        <v>0</v>
      </c>
      <c r="Q1269" s="3">
        <f t="shared" ref="Q1269" si="6874">SQRT(C$3 + C$4*K1267 + C$5*Q1267^2)</f>
        <v>1.3309677705296419E-2</v>
      </c>
      <c r="R1269" s="12">
        <v>5.1934593760013251E-5</v>
      </c>
      <c r="S1269" s="12">
        <v>1.7714752061886456E-4</v>
      </c>
    </row>
    <row r="1270" spans="1:20" x14ac:dyDescent="0.25">
      <c r="A1270" s="13">
        <f>A1268+1</f>
        <v>628</v>
      </c>
      <c r="B1270" s="10" cm="1">
        <f t="array" ref="B1270">INDEX(DCC_results!B$17:B$1274,$A1270)</f>
        <v>-4.6002544645251664E-4</v>
      </c>
      <c r="C1270" s="10" cm="1">
        <f t="array" ref="C1270">INDEX(DCC_results!C$17:C$1274,$A1270)</f>
        <v>-5.9218064684062321E-3</v>
      </c>
      <c r="D1270" s="10">
        <f>B1270-B$2</f>
        <v>-1.206180383488225E-3</v>
      </c>
      <c r="E1270" s="10">
        <f>C1270-C$2</f>
        <v>-7.5247803486980912E-3</v>
      </c>
      <c r="F1270" s="5">
        <f>D1270^2</f>
        <v>1.4548711175118014E-6</v>
      </c>
      <c r="G1270" s="5">
        <f>E1270^2</f>
        <v>5.6622319296152968E-5</v>
      </c>
      <c r="H1270" s="12">
        <f t="array" ref="H1270:I1271">(1-B$11-B$12)*F$4:G$5 + B$11*J1268:K1269 + B$12*H1268:I1269</f>
        <v>5.2582274928543634E-5</v>
      </c>
      <c r="I1270" s="12">
        <v>6.1137697913309089E-5</v>
      </c>
      <c r="J1270" s="12">
        <f t="array" ref="J1270:K1271">MMULT(TRANSPOSE(D1268:E1268),D1268:E1268)</f>
        <v>3.8052885407734132E-6</v>
      </c>
      <c r="K1270" s="12">
        <v>2.3649966058435746E-6</v>
      </c>
      <c r="L1270" s="6">
        <f t="shared" ref="L1270" si="6875">SQRT(H1270)</f>
        <v>7.2513636599293267E-3</v>
      </c>
      <c r="M1270" s="6">
        <f>0</f>
        <v>0</v>
      </c>
      <c r="N1270" s="6">
        <f t="array" ref="N1270:O1271">MMULT(MMULT(MINVERSE(L1270:M1271),H1270:I1271),MINVERSE(L1270:M1271))</f>
        <v>0.99999999999999978</v>
      </c>
      <c r="O1270" s="6">
        <v>0.60375334877900677</v>
      </c>
      <c r="P1270" s="3">
        <f t="shared" ref="P1270" si="6876">SQRT(B$3 + B$4*J1268 + B$5*P1268^2)</f>
        <v>6.1232947152857053E-3</v>
      </c>
      <c r="Q1270" s="1">
        <f t="shared" ref="Q1270" si="6877">Q1268</f>
        <v>0</v>
      </c>
      <c r="R1270" s="12">
        <f t="array" ref="R1270:S1271">MMULT(MMULT(P1270:Q1271,N1270:O1271),P1270:Q1271)</f>
        <v>3.7494738170245839E-5</v>
      </c>
      <c r="S1270" s="12">
        <v>4.8031809867562771E-5</v>
      </c>
      <c r="T1270" s="4" cm="1">
        <f t="array" ref="T1270">-1/2*(IFERROR(2*LN(2*PI()) + LN(MDETERM(R1270:S1271)) + MMULT(MMULT(D1270:E1270,MINVERSE(R1270:S1271)),TRANSPOSE(D1270:E1270)),1000000000))</f>
        <v>7.6417993460639773</v>
      </c>
    </row>
    <row r="1271" spans="1:20" x14ac:dyDescent="0.25">
      <c r="A1271" s="9"/>
      <c r="B1271" s="10"/>
      <c r="C1271" s="10"/>
      <c r="D1271" s="10"/>
      <c r="E1271" s="10"/>
      <c r="F1271" s="5"/>
      <c r="G1271" s="5"/>
      <c r="H1271" s="12">
        <v>6.1137697913309089E-5</v>
      </c>
      <c r="I1271" s="12">
        <v>1.950112592180082E-4</v>
      </c>
      <c r="J1271" s="12">
        <v>2.3649966058435746E-6</v>
      </c>
      <c r="K1271" s="12">
        <v>1.4698514674303323E-6</v>
      </c>
      <c r="L1271" s="6">
        <f>0</f>
        <v>0</v>
      </c>
      <c r="M1271" s="6">
        <f t="shared" ref="M1271" si="6878">SQRT(I1271)</f>
        <v>1.3964643182624045E-2</v>
      </c>
      <c r="N1271" s="6">
        <v>0.60375334877900688</v>
      </c>
      <c r="O1271" s="6">
        <v>1</v>
      </c>
      <c r="P1271" s="1">
        <f t="shared" ref="P1271" si="6879">P1269</f>
        <v>0</v>
      </c>
      <c r="Q1271" s="3">
        <f t="shared" ref="Q1271" si="6880">SQRT(C$3 + C$4*K1269 + C$5*Q1269^2)</f>
        <v>1.2992246033570656E-2</v>
      </c>
      <c r="R1271" s="12">
        <v>4.8031809867562784E-5</v>
      </c>
      <c r="S1271" s="12">
        <v>1.6879845699683244E-4</v>
      </c>
    </row>
    <row r="1272" spans="1:20" x14ac:dyDescent="0.25">
      <c r="A1272" s="13">
        <f t="shared" ref="A1272" si="6881">A1270+1</f>
        <v>629</v>
      </c>
      <c r="B1272" s="10" cm="1">
        <f t="array" ref="B1272">INDEX(DCC_results!B$17:B$1274,$A1272)</f>
        <v>7.5711087154821666E-3</v>
      </c>
      <c r="C1272" s="10" cm="1">
        <f t="array" ref="C1272">INDEX(DCC_results!C$17:C$1274,$A1272)</f>
        <v>2.7493847276611749E-3</v>
      </c>
      <c r="D1272" s="10">
        <f t="shared" ref="D1272" si="6882">B1272-B$2</f>
        <v>6.8249537784464583E-3</v>
      </c>
      <c r="E1272" s="10">
        <f t="shared" ref="E1272" si="6883">C1272-C$2</f>
        <v>1.1464108473693154E-3</v>
      </c>
      <c r="F1272" s="5">
        <f t="shared" ref="F1272" si="6884">D1272^2</f>
        <v>4.657999407793059E-5</v>
      </c>
      <c r="G1272" s="5">
        <f t="shared" ref="G1272" si="6885">E1272^2</f>
        <v>1.3142578309660317E-6</v>
      </c>
      <c r="H1272" s="12">
        <f t="array" ref="H1272:I1273">(1-B$11-B$12)*F$4:G$5 + B$11*J1270:K1271 + B$12*H1270:I1271</f>
        <v>5.1741448824677271E-5</v>
      </c>
      <c r="I1272" s="12">
        <v>5.9986831084369121E-5</v>
      </c>
      <c r="J1272" s="12">
        <f t="array" ref="J1272:K1273">MMULT(TRANSPOSE(D1270:E1270),D1270:E1270)</f>
        <v>1.4548711175118014E-6</v>
      </c>
      <c r="K1272" s="12">
        <v>9.0762424466573234E-6</v>
      </c>
      <c r="L1272" s="6">
        <f t="shared" ref="L1272" si="6886">SQRT(H1272)</f>
        <v>7.1931529126438897E-3</v>
      </c>
      <c r="M1272" s="6">
        <f>0</f>
        <v>0</v>
      </c>
      <c r="N1272" s="6">
        <f t="array" ref="N1272:O1273">MMULT(MMULT(MINVERSE(L1272:M1273),H1272:I1273),MINVERSE(L1272:M1273))</f>
        <v>1</v>
      </c>
      <c r="O1272" s="6">
        <v>0.60230501312173756</v>
      </c>
      <c r="P1272" s="3">
        <f t="shared" ref="P1272" si="6887">SQRT(B$3 + B$4*J1270 + B$5*P1270^2)</f>
        <v>5.9291379270109933E-3</v>
      </c>
      <c r="Q1272" s="1">
        <f t="shared" ref="Q1272" si="6888">Q1270</f>
        <v>0</v>
      </c>
      <c r="R1272" s="12">
        <f t="array" ref="R1272:S1273">MMULT(MMULT(P1272:Q1273,N1272:O1273),P1272:Q1273)</f>
        <v>3.5154676557520222E-5</v>
      </c>
      <c r="S1272" s="12">
        <v>4.5356691220405319E-5</v>
      </c>
      <c r="T1272" s="4" cm="1">
        <f t="array" ref="T1272">-1/2*(IFERROR(2*LN(2*PI()) + LN(MDETERM(R1272:S1273)) + MMULT(MMULT(D1272:E1272,MINVERSE(R1272:S1273)),TRANSPOSE(D1272:E1272)),1000000000))</f>
        <v>6.9335514386327946</v>
      </c>
    </row>
    <row r="1273" spans="1:20" x14ac:dyDescent="0.25">
      <c r="A1273" s="9"/>
      <c r="B1273" s="10"/>
      <c r="C1273" s="10"/>
      <c r="D1273" s="10"/>
      <c r="E1273" s="10"/>
      <c r="F1273" s="5"/>
      <c r="G1273" s="5"/>
      <c r="H1273" s="12">
        <v>5.9986831084369121E-5</v>
      </c>
      <c r="I1273" s="12">
        <v>1.9170802766505445E-4</v>
      </c>
      <c r="J1273" s="12">
        <v>9.0762424466573234E-6</v>
      </c>
      <c r="K1273" s="12">
        <v>5.6622319296152968E-5</v>
      </c>
      <c r="L1273" s="6">
        <f>0</f>
        <v>0</v>
      </c>
      <c r="M1273" s="6">
        <f t="shared" ref="M1273" si="6889">SQRT(I1273)</f>
        <v>1.384586680800644E-2</v>
      </c>
      <c r="N1273" s="6">
        <v>0.60230501312173756</v>
      </c>
      <c r="O1273" s="6">
        <v>1</v>
      </c>
      <c r="P1273" s="1">
        <f t="shared" ref="P1273" si="6890">P1271</f>
        <v>0</v>
      </c>
      <c r="Q1273" s="3">
        <f t="shared" ref="Q1273" si="6891">SQRT(C$3 + C$4*K1271 + C$5*Q1271^2)</f>
        <v>1.2700865998304002E-2</v>
      </c>
      <c r="R1273" s="12">
        <v>4.5356691220405319E-5</v>
      </c>
      <c r="S1273" s="12">
        <v>1.6131199710687472E-4</v>
      </c>
    </row>
    <row r="1274" spans="1:20" x14ac:dyDescent="0.25">
      <c r="A1274" s="13">
        <f t="shared" ref="A1274" si="6892">A1272+1</f>
        <v>630</v>
      </c>
      <c r="B1274" s="10" cm="1">
        <f t="array" ref="B1274">INDEX(DCC_results!B$17:B$1274,$A1274)</f>
        <v>3.7077273812169409E-3</v>
      </c>
      <c r="C1274" s="10" cm="1">
        <f t="array" ref="C1274">INDEX(DCC_results!C$17:C$1274,$A1274)</f>
        <v>1.4819193880099002E-2</v>
      </c>
      <c r="D1274" s="10">
        <f t="shared" ref="D1274" si="6893">B1274-B$2</f>
        <v>2.9615724441812326E-3</v>
      </c>
      <c r="E1274" s="10">
        <f t="shared" ref="E1274" si="6894">C1274-C$2</f>
        <v>1.3216219999807143E-2</v>
      </c>
      <c r="F1274" s="5">
        <f t="shared" ref="F1274" si="6895">D1274^2</f>
        <v>8.7709113421336E-6</v>
      </c>
      <c r="G1274" s="5">
        <f t="shared" ref="G1274" si="6896">E1274^2</f>
        <v>1.7466847108330231E-4</v>
      </c>
      <c r="H1274" s="12">
        <f t="array" ref="H1274:I1275">(1-B$11-B$12)*F$4:G$5 + B$11*J1272:K1273 + B$12*H1272:I1273</f>
        <v>5.0990831571201077E-5</v>
      </c>
      <c r="I1274" s="12">
        <v>5.9724216829077059E-5</v>
      </c>
      <c r="J1274" s="12">
        <f t="array" ref="J1274:K1275">MMULT(TRANSPOSE(D1272:E1272),D1272:E1272)</f>
        <v>4.657999407793059E-5</v>
      </c>
      <c r="K1274" s="12">
        <v>7.8242010444052159E-6</v>
      </c>
      <c r="L1274" s="6">
        <f t="shared" ref="L1274" si="6897">SQRT(H1274)</f>
        <v>7.1407864812778905E-3</v>
      </c>
      <c r="M1274" s="6">
        <f>0</f>
        <v>0</v>
      </c>
      <c r="N1274" s="6">
        <f t="array" ref="N1274:O1275">MMULT(MMULT(MINVERSE(L1274:M1275),H1274:I1275),MINVERSE(L1274:M1275))</f>
        <v>1</v>
      </c>
      <c r="O1274" s="6">
        <v>0.60092249737777481</v>
      </c>
      <c r="P1274" s="3">
        <f t="shared" ref="P1274" si="6898">SQRT(B$3 + B$4*J1272 + B$5*P1272^2)</f>
        <v>5.7503060232959808E-3</v>
      </c>
      <c r="Q1274" s="1">
        <f t="shared" ref="Q1274" si="6899">Q1272</f>
        <v>0</v>
      </c>
      <c r="R1274" s="12">
        <f t="array" ref="R1274:S1275">MMULT(MMULT(P1274:Q1275,N1274:O1275),P1274:Q1275)</f>
        <v>3.3066019361554038E-5</v>
      </c>
      <c r="S1274" s="12">
        <v>4.3797720348684837E-5</v>
      </c>
      <c r="T1274" s="4" cm="1">
        <f t="array" ref="T1274">-1/2*(IFERROR(2*LN(2*PI()) + LN(MDETERM(R1274:S1275)) + MMULT(MMULT(D1274:E1274,MINVERSE(R1274:S1275)),TRANSPOSE(D1274:E1274)),1000000000))</f>
        <v>7.3594057645045181</v>
      </c>
    </row>
    <row r="1275" spans="1:20" x14ac:dyDescent="0.25">
      <c r="A1275" s="9"/>
      <c r="B1275" s="10"/>
      <c r="C1275" s="10"/>
      <c r="D1275" s="10"/>
      <c r="E1275" s="10"/>
      <c r="F1275" s="5"/>
      <c r="G1275" s="5"/>
      <c r="H1275" s="12">
        <v>5.9724216829077059E-5</v>
      </c>
      <c r="I1275" s="12">
        <v>1.9371886037051133E-4</v>
      </c>
      <c r="J1275" s="12">
        <v>7.8242010444052159E-6</v>
      </c>
      <c r="K1275" s="12">
        <v>1.3142578309660317E-6</v>
      </c>
      <c r="L1275" s="6">
        <f>0</f>
        <v>0</v>
      </c>
      <c r="M1275" s="6">
        <f t="shared" ref="M1275" si="6900">SQRT(I1275)</f>
        <v>1.391829229361531E-2</v>
      </c>
      <c r="N1275" s="6">
        <v>0.60092249737777481</v>
      </c>
      <c r="O1275" s="6">
        <v>1</v>
      </c>
      <c r="P1275" s="1">
        <f t="shared" ref="P1275" si="6901">P1273</f>
        <v>0</v>
      </c>
      <c r="Q1275" s="3">
        <f t="shared" ref="Q1275" si="6902">SQRT(C$3 + C$4*K1273 + C$5*Q1273^2)</f>
        <v>1.267482830249283E-2</v>
      </c>
      <c r="R1275" s="12">
        <v>4.3797720348684837E-5</v>
      </c>
      <c r="S1275" s="12">
        <v>1.6065127249767329E-4</v>
      </c>
    </row>
    <row r="1276" spans="1:20" x14ac:dyDescent="0.25">
      <c r="A1276" s="13">
        <f t="shared" ref="A1276" si="6903">A1274+1</f>
        <v>631</v>
      </c>
      <c r="B1276" s="10" cm="1">
        <f t="array" ref="B1276">INDEX(DCC_results!B$17:B$1274,$A1276)</f>
        <v>-1.2176772294358873E-3</v>
      </c>
      <c r="C1276" s="10" cm="1">
        <f t="array" ref="C1276">INDEX(DCC_results!C$17:C$1274,$A1276)</f>
        <v>-9.7780896694266151E-3</v>
      </c>
      <c r="D1276" s="10">
        <f t="shared" ref="D1276" si="6904">B1276-B$2</f>
        <v>-1.9638321664715956E-3</v>
      </c>
      <c r="E1276" s="10">
        <f t="shared" ref="E1276" si="6905">C1276-C$2</f>
        <v>-1.1381063549718474E-2</v>
      </c>
      <c r="F1276" s="5">
        <f t="shared" ref="F1276" si="6906">D1276^2</f>
        <v>3.8566367780685206E-6</v>
      </c>
      <c r="G1276" s="5">
        <f t="shared" ref="G1276" si="6907">E1276^2</f>
        <v>1.2952860752273048E-4</v>
      </c>
      <c r="H1276" s="12">
        <f t="array" ref="H1276:I1277">(1-B$11-B$12)*F$4:G$5 + B$11*J1274:K1275 + B$12*H1274:I1275</f>
        <v>5.3958364374404483E-5</v>
      </c>
      <c r="I1276" s="12">
        <v>5.9449880588349898E-5</v>
      </c>
      <c r="J1276" s="12">
        <f t="array" ref="J1276:K1277">MMULT(TRANSPOSE(D1274:E1274),D1274:E1274)</f>
        <v>8.7709113421336E-6</v>
      </c>
      <c r="K1276" s="12">
        <v>3.9140792967665727E-5</v>
      </c>
      <c r="L1276" s="6">
        <f t="shared" ref="L1276" si="6908">SQRT(H1276)</f>
        <v>7.3456357365720556E-3</v>
      </c>
      <c r="M1276" s="6">
        <f>0</f>
        <v>0</v>
      </c>
      <c r="N1276" s="6">
        <f t="array" ref="N1276:O1277">MMULT(MMULT(MINVERSE(L1276:M1277),H1276:I1277),MINVERSE(L1276:M1277))</f>
        <v>1</v>
      </c>
      <c r="O1276" s="6">
        <v>0.58588041832883186</v>
      </c>
      <c r="P1276" s="3">
        <f t="shared" ref="P1276" si="6909">SQRT(B$3 + B$4*J1274 + B$5*P1274^2)</f>
        <v>6.2103484713890537E-3</v>
      </c>
      <c r="Q1276" s="1">
        <f t="shared" ref="Q1276" si="6910">Q1274</f>
        <v>0</v>
      </c>
      <c r="R1276" s="12">
        <f t="array" ref="R1276:S1277">MMULT(MMULT(P1276:Q1277,N1276:O1277),P1276:Q1277)</f>
        <v>3.8568428136084359E-5</v>
      </c>
      <c r="S1276" s="12">
        <v>4.5279149168679143E-5</v>
      </c>
      <c r="T1276" s="4" cm="1">
        <f t="array" ref="T1276">-1/2*(IFERROR(2*LN(2*PI()) + LN(MDETERM(R1276:S1277)) + MMULT(MMULT(D1276:E1276,MINVERSE(R1276:S1277)),TRANSPOSE(D1276:E1276)),1000000000))</f>
        <v>7.3854581509571151</v>
      </c>
    </row>
    <row r="1277" spans="1:20" x14ac:dyDescent="0.25">
      <c r="A1277" s="9"/>
      <c r="B1277" s="10"/>
      <c r="C1277" s="10"/>
      <c r="D1277" s="10"/>
      <c r="E1277" s="10"/>
      <c r="F1277" s="5"/>
      <c r="G1277" s="5"/>
      <c r="H1277" s="12">
        <v>5.9449880588349898E-5</v>
      </c>
      <c r="I1277" s="12">
        <v>1.908205884320988E-4</v>
      </c>
      <c r="J1277" s="12">
        <v>3.9140792967665727E-5</v>
      </c>
      <c r="K1277" s="12">
        <v>1.7466847108330231E-4</v>
      </c>
      <c r="L1277" s="6">
        <f>0</f>
        <v>0</v>
      </c>
      <c r="M1277" s="6">
        <f t="shared" ref="M1277" si="6911">SQRT(I1277)</f>
        <v>1.3813782553381199E-2</v>
      </c>
      <c r="N1277" s="6">
        <v>0.58588041832883186</v>
      </c>
      <c r="O1277" s="6">
        <v>1</v>
      </c>
      <c r="P1277" s="1">
        <f t="shared" ref="P1277" si="6912">P1275</f>
        <v>0</v>
      </c>
      <c r="Q1277" s="3">
        <f t="shared" ref="Q1277" si="6913">SQRT(C$3 + C$4*K1275 + C$5*Q1275^2)</f>
        <v>1.2444381163398978E-2</v>
      </c>
      <c r="R1277" s="12">
        <v>4.5279149168679143E-5</v>
      </c>
      <c r="S1277" s="12">
        <v>1.548626225399593E-4</v>
      </c>
    </row>
    <row r="1278" spans="1:20" x14ac:dyDescent="0.25">
      <c r="A1278" s="13">
        <f t="shared" ref="A1278" si="6914">A1276+1</f>
        <v>632</v>
      </c>
      <c r="B1278" s="10" cm="1">
        <f t="array" ref="B1278">INDEX(DCC_results!B$17:B$1274,$A1278)</f>
        <v>-2.7790320594393014E-3</v>
      </c>
      <c r="C1278" s="10" cm="1">
        <f t="array" ref="C1278">INDEX(DCC_results!C$17:C$1274,$A1278)</f>
        <v>3.3781850648053613E-3</v>
      </c>
      <c r="D1278" s="10">
        <f t="shared" ref="D1278" si="6915">B1278-B$2</f>
        <v>-3.5251869964750097E-3</v>
      </c>
      <c r="E1278" s="10">
        <f t="shared" ref="E1278" si="6916">C1278-C$2</f>
        <v>1.7752111845135018E-3</v>
      </c>
      <c r="F1278" s="5">
        <f t="shared" ref="F1278" si="6917">D1278^2</f>
        <v>1.24269433601165E-5</v>
      </c>
      <c r="G1278" s="5">
        <f t="shared" ref="G1278" si="6918">E1278^2</f>
        <v>3.15137474962183E-6</v>
      </c>
      <c r="H1278" s="12">
        <f t="array" ref="H1278:I1279">(1-B$11-B$12)*F$4:G$5 + B$11*J1276:K1277 + B$12*H1276:I1277</f>
        <v>5.3056095800006344E-5</v>
      </c>
      <c r="I1278" s="12">
        <v>6.1676367845672227E-5</v>
      </c>
      <c r="J1278" s="12">
        <f t="array" ref="J1278:K1279">MMULT(TRANSPOSE(D1276:E1276),D1276:E1276)</f>
        <v>3.8566367780685206E-6</v>
      </c>
      <c r="K1278" s="12">
        <v>2.235049868759454E-5</v>
      </c>
      <c r="L1278" s="6">
        <f t="shared" ref="L1278" si="6919">SQRT(H1278)</f>
        <v>7.2839615457528564E-3</v>
      </c>
      <c r="M1278" s="6">
        <f>0</f>
        <v>0</v>
      </c>
      <c r="N1278" s="6">
        <f t="array" ref="N1278:O1279">MMULT(MMULT(MINVERSE(L1278:M1279),H1278:I1279),MINVERSE(L1278:M1279))</f>
        <v>0.99999999999999989</v>
      </c>
      <c r="O1278" s="6">
        <v>0.59545500105729121</v>
      </c>
      <c r="P1278" s="3">
        <f t="shared" ref="P1278" si="6920">SQRT(B$3 + B$4*J1276 + B$5*P1276^2)</f>
        <v>6.0596538722986386E-3</v>
      </c>
      <c r="Q1278" s="1">
        <f t="shared" ref="Q1278" si="6921">Q1276</f>
        <v>0</v>
      </c>
      <c r="R1278" s="12">
        <f t="array" ref="R1278:S1279">MMULT(MMULT(P1278:Q1279,N1278:O1279),P1278:Q1279)</f>
        <v>3.6719405052063883E-5</v>
      </c>
      <c r="S1278" s="12">
        <v>4.6600784158986511E-5</v>
      </c>
      <c r="T1278" s="4" cm="1">
        <f t="array" ref="T1278">-1/2*(IFERROR(2*LN(2*PI()) + LN(MDETERM(R1278:S1279)) + MMULT(MMULT(D1278:E1278,MINVERSE(R1278:S1279)),TRANSPOSE(D1278:E1278)),1000000000))</f>
        <v>7.485923664842737</v>
      </c>
    </row>
    <row r="1279" spans="1:20" x14ac:dyDescent="0.25">
      <c r="A1279" s="9"/>
      <c r="B1279" s="10"/>
      <c r="C1279" s="10"/>
      <c r="D1279" s="10"/>
      <c r="E1279" s="10"/>
      <c r="F1279" s="5"/>
      <c r="G1279" s="5"/>
      <c r="H1279" s="12">
        <v>6.1676367845672227E-5</v>
      </c>
      <c r="I1279" s="12">
        <v>2.0221082308598297E-4</v>
      </c>
      <c r="J1279" s="12">
        <v>2.235049868759454E-5</v>
      </c>
      <c r="K1279" s="12">
        <v>1.2952860752273048E-4</v>
      </c>
      <c r="L1279" s="6">
        <f>0</f>
        <v>0</v>
      </c>
      <c r="M1279" s="6">
        <f t="shared" ref="M1279" si="6922">SQRT(I1279)</f>
        <v>1.4220085199673839E-2</v>
      </c>
      <c r="N1279" s="6">
        <v>0.59545500105729121</v>
      </c>
      <c r="O1279" s="6">
        <v>1</v>
      </c>
      <c r="P1279" s="1">
        <f t="shared" ref="P1279" si="6923">P1277</f>
        <v>0</v>
      </c>
      <c r="Q1279" s="3">
        <f t="shared" ref="Q1279" si="6924">SQRT(C$3 + C$4*K1277 + C$5*Q1277^2)</f>
        <v>1.2915060936185005E-2</v>
      </c>
      <c r="R1279" s="12">
        <v>4.6600784158986511E-5</v>
      </c>
      <c r="S1279" s="12">
        <v>1.6679879898537191E-4</v>
      </c>
    </row>
    <row r="1280" spans="1:20" x14ac:dyDescent="0.25">
      <c r="A1280" s="13">
        <f t="shared" ref="A1280" si="6925">A1278+1</f>
        <v>633</v>
      </c>
      <c r="B1280" s="10" cm="1">
        <f t="array" ref="B1280">INDEX(DCC_results!B$17:B$1274,$A1280)</f>
        <v>1.568333655781684E-3</v>
      </c>
      <c r="C1280" s="10" cm="1">
        <f t="array" ref="C1280">INDEX(DCC_results!C$17:C$1274,$A1280)</f>
        <v>5.9566204197245565E-3</v>
      </c>
      <c r="D1280" s="10">
        <f t="shared" ref="D1280" si="6926">B1280-B$2</f>
        <v>8.2217871874597573E-4</v>
      </c>
      <c r="E1280" s="10">
        <f t="shared" ref="E1280" si="6927">C1280-C$2</f>
        <v>4.3536465394326974E-3</v>
      </c>
      <c r="F1280" s="5">
        <f t="shared" ref="F1280" si="6928">D1280^2</f>
        <v>6.7597784555877425E-7</v>
      </c>
      <c r="G1280" s="5">
        <f t="shared" ref="G1280" si="6929">E1280^2</f>
        <v>1.8954238190314303E-5</v>
      </c>
      <c r="H1280" s="12">
        <f t="array" ref="H1280:I1281">(1-B$11-B$12)*F$4:G$5 + B$11*J1278:K1279 + B$12*H1278:I1279</f>
        <v>5.2066364159297653E-5</v>
      </c>
      <c r="I1280" s="12">
        <v>6.1891203402089342E-5</v>
      </c>
      <c r="J1280" s="12">
        <f t="array" ref="J1280:K1281">MMULT(TRANSPOSE(D1278:E1278),D1278:E1278)</f>
        <v>1.24269433601165E-5</v>
      </c>
      <c r="K1280" s="12">
        <v>-6.2579513836439953E-6</v>
      </c>
      <c r="L1280" s="6">
        <f t="shared" ref="L1280" si="6930">SQRT(H1280)</f>
        <v>7.2157026102312206E-3</v>
      </c>
      <c r="M1280" s="6">
        <f>0</f>
        <v>0</v>
      </c>
      <c r="N1280" s="6">
        <f t="array" ref="N1280:O1281">MMULT(MMULT(MINVERSE(L1280:M1281),H1280:I1281),MINVERSE(L1280:M1281))</f>
        <v>0.99999999999999989</v>
      </c>
      <c r="O1280" s="6">
        <v>0.59695776252479771</v>
      </c>
      <c r="P1280" s="3">
        <f t="shared" ref="P1280" si="6931">SQRT(B$3 + B$4*J1278 + B$5*P1278^2)</f>
        <v>5.8815080343998403E-3</v>
      </c>
      <c r="Q1280" s="1">
        <f t="shared" ref="Q1280" si="6932">Q1278</f>
        <v>0</v>
      </c>
      <c r="R1280" s="12">
        <f t="array" ref="R1280:S1281">MMULT(MMULT(P1280:Q1281,N1280:O1281),P1280:Q1281)</f>
        <v>3.459213675870987E-5</v>
      </c>
      <c r="S1280" s="12">
        <v>4.603676085817344E-5</v>
      </c>
      <c r="T1280" s="4" cm="1">
        <f t="array" ref="T1280">-1/2*(IFERROR(2*LN(2*PI()) + LN(MDETERM(R1280:S1281)) + MMULT(MMULT(D1280:E1280,MINVERSE(R1280:S1281)),TRANSPOSE(D1280:E1280)),1000000000))</f>
        <v>7.7948171290062795</v>
      </c>
    </row>
    <row r="1281" spans="1:20" x14ac:dyDescent="0.25">
      <c r="A1281" s="9"/>
      <c r="B1281" s="10"/>
      <c r="C1281" s="10"/>
      <c r="D1281" s="10"/>
      <c r="E1281" s="10"/>
      <c r="F1281" s="5"/>
      <c r="G1281" s="5"/>
      <c r="H1281" s="12">
        <v>6.1891203402089342E-5</v>
      </c>
      <c r="I1281" s="12">
        <v>2.0644929058833141E-4</v>
      </c>
      <c r="J1281" s="12">
        <v>-6.2579513836439953E-6</v>
      </c>
      <c r="K1281" s="12">
        <v>3.15137474962183E-6</v>
      </c>
      <c r="L1281" s="6">
        <f>0</f>
        <v>0</v>
      </c>
      <c r="M1281" s="6">
        <f t="shared" ref="M1281" si="6933">SQRT(I1281)</f>
        <v>1.4368343348776553E-2</v>
      </c>
      <c r="N1281" s="6">
        <v>0.59695776252479771</v>
      </c>
      <c r="O1281" s="6">
        <v>0.99999999999999978</v>
      </c>
      <c r="P1281" s="1">
        <f t="shared" ref="P1281" si="6934">P1279</f>
        <v>0</v>
      </c>
      <c r="Q1281" s="3">
        <f t="shared" ref="Q1281" si="6935">SQRT(C$3 + C$4*K1279 + C$5*Q1279^2)</f>
        <v>1.3112106275253313E-2</v>
      </c>
      <c r="R1281" s="12">
        <v>4.6036760858173446E-5</v>
      </c>
      <c r="S1281" s="12">
        <v>1.7192733097353728E-4</v>
      </c>
    </row>
    <row r="1282" spans="1:20" x14ac:dyDescent="0.25">
      <c r="A1282" s="13">
        <f t="shared" ref="A1282" si="6936">A1280+1</f>
        <v>634</v>
      </c>
      <c r="B1282" s="10" cm="1">
        <f t="array" ref="B1282">INDEX(DCC_results!B$17:B$1274,$A1282)</f>
        <v>2.6714451285170249E-4</v>
      </c>
      <c r="C1282" s="10" cm="1">
        <f t="array" ref="C1282">INDEX(DCC_results!C$17:C$1274,$A1282)</f>
        <v>-2.4457231755350417E-3</v>
      </c>
      <c r="D1282" s="10">
        <f t="shared" ref="D1282" si="6937">B1282-B$2</f>
        <v>-4.7901042418400583E-4</v>
      </c>
      <c r="E1282" s="10">
        <f t="shared" ref="E1282" si="6938">C1282-C$2</f>
        <v>-4.0486970558269008E-3</v>
      </c>
      <c r="F1282" s="5">
        <f t="shared" ref="F1282" si="6939">D1282^2</f>
        <v>2.2945098647694121E-7</v>
      </c>
      <c r="G1282" s="5">
        <f t="shared" ref="G1282" si="6940">E1282^2</f>
        <v>1.6391947849861414E-5</v>
      </c>
      <c r="H1282" s="12">
        <f t="array" ref="H1282:I1283">(1-B$11-B$12)*F$4:G$5 + B$11*J1280:K1281 + B$12*H1280:I1281</f>
        <v>5.205610430682135E-5</v>
      </c>
      <c r="I1282" s="12">
        <v>5.9833019502407781E-5</v>
      </c>
      <c r="J1282" s="12">
        <f t="array" ref="J1282:K1283">MMULT(TRANSPOSE(D1280:E1280),D1280:E1280)</f>
        <v>6.7597784555877425E-7</v>
      </c>
      <c r="K1282" s="12">
        <v>3.579475533663626E-6</v>
      </c>
      <c r="L1282" s="6">
        <f t="shared" ref="L1282" si="6941">SQRT(H1282)</f>
        <v>7.2149916359495071E-3</v>
      </c>
      <c r="M1282" s="6">
        <f>0</f>
        <v>0</v>
      </c>
      <c r="N1282" s="6">
        <f t="array" ref="N1282:O1283">MMULT(MMULT(MINVERSE(L1282:M1283),H1282:I1283),MINVERSE(L1282:M1283))</f>
        <v>1.0000000000000002</v>
      </c>
      <c r="O1282" s="6">
        <v>0.58700333207927868</v>
      </c>
      <c r="P1282" s="3">
        <f t="shared" ref="P1282" si="6942">SQRT(B$3 + B$4*J1280 + B$5*P1280^2)</f>
        <v>5.862053770408401E-3</v>
      </c>
      <c r="Q1282" s="1">
        <f t="shared" ref="Q1282" si="6943">Q1280</f>
        <v>0</v>
      </c>
      <c r="R1282" s="12">
        <f t="array" ref="R1282:S1283">MMULT(MMULT(P1282:Q1283,N1282:O1283),P1282:Q1283)</f>
        <v>3.4363674407159359E-5</v>
      </c>
      <c r="S1282" s="12">
        <v>4.4059256716118733E-5</v>
      </c>
      <c r="T1282" s="4" cm="1">
        <f t="array" ref="T1282">-1/2*(IFERROR(2*LN(2*PI()) + LN(MDETERM(R1282:S1283)) + MMULT(MMULT(D1282:E1282,MINVERSE(R1282:S1283)),TRANSPOSE(D1282:E1282)),1000000000))</f>
        <v>7.8123794277391134</v>
      </c>
    </row>
    <row r="1283" spans="1:20" x14ac:dyDescent="0.25">
      <c r="A1283" s="9"/>
      <c r="B1283" s="10"/>
      <c r="C1283" s="10"/>
      <c r="D1283" s="10"/>
      <c r="E1283" s="10"/>
      <c r="F1283" s="5"/>
      <c r="G1283" s="5"/>
      <c r="H1283" s="12">
        <v>5.9833019502407781E-5</v>
      </c>
      <c r="I1283" s="12">
        <v>1.9958552631957547E-4</v>
      </c>
      <c r="J1283" s="12">
        <v>3.579475533663626E-6</v>
      </c>
      <c r="K1283" s="12">
        <v>1.8954238190314303E-5</v>
      </c>
      <c r="L1283" s="6">
        <f>0</f>
        <v>0</v>
      </c>
      <c r="M1283" s="6">
        <f t="shared" ref="M1283" si="6944">SQRT(I1283)</f>
        <v>1.4127474166303595E-2</v>
      </c>
      <c r="N1283" s="6">
        <v>0.58700333207927879</v>
      </c>
      <c r="O1283" s="6">
        <v>1.0000000000000002</v>
      </c>
      <c r="P1283" s="1">
        <f t="shared" ref="P1283" si="6945">P1281</f>
        <v>0</v>
      </c>
      <c r="Q1283" s="3">
        <f t="shared" ref="Q1283" si="6946">SQRT(C$3 + C$4*K1281 + C$5*Q1281^2)</f>
        <v>1.2804033509062979E-2</v>
      </c>
      <c r="R1283" s="12">
        <v>4.4059256716118747E-5</v>
      </c>
      <c r="S1283" s="12">
        <v>1.6394327410120766E-4</v>
      </c>
    </row>
    <row r="1284" spans="1:20" x14ac:dyDescent="0.25">
      <c r="A1284" s="13">
        <f t="shared" ref="A1284" si="6947">A1282+1</f>
        <v>635</v>
      </c>
      <c r="B1284" s="10" cm="1">
        <f t="array" ref="B1284">INDEX(DCC_results!B$17:B$1274,$A1284)</f>
        <v>-8.2998122270205865E-4</v>
      </c>
      <c r="C1284" s="10" cm="1">
        <f t="array" ref="C1284">INDEX(DCC_results!C$17:C$1274,$A1284)</f>
        <v>-3.8776745886141106E-2</v>
      </c>
      <c r="D1284" s="10">
        <f t="shared" ref="D1284" si="6948">B1284-B$2</f>
        <v>-1.576136159737767E-3</v>
      </c>
      <c r="E1284" s="10">
        <f t="shared" ref="E1284" si="6949">C1284-C$2</f>
        <v>-4.0379719766432967E-2</v>
      </c>
      <c r="F1284" s="5">
        <f t="shared" ref="F1284" si="6950">D1284^2</f>
        <v>2.4842051940329156E-6</v>
      </c>
      <c r="G1284" s="5">
        <f t="shared" ref="G1284" si="6951">E1284^2</f>
        <v>1.6305217684156573E-3</v>
      </c>
      <c r="H1284" s="12">
        <f t="array" ref="H1284:I1285">(1-B$11-B$12)*F$4:G$5 + B$11*J1282:K1283 + B$12*H1282:I1283</f>
        <v>5.1143976826993894E-5</v>
      </c>
      <c r="I1284" s="12">
        <v>5.9196610611319029E-5</v>
      </c>
      <c r="J1284" s="12">
        <f t="array" ref="J1284:K1285">MMULT(TRANSPOSE(D1282:E1282),D1282:E1282)</f>
        <v>2.2945098647694121E-7</v>
      </c>
      <c r="K1284" s="12">
        <v>1.9393680941041792E-6</v>
      </c>
      <c r="L1284" s="6">
        <f t="shared" ref="L1284" si="6952">SQRT(H1284)</f>
        <v>7.1515017183102101E-3</v>
      </c>
      <c r="M1284" s="6">
        <f>0</f>
        <v>0</v>
      </c>
      <c r="N1284" s="6">
        <f t="array" ref="N1284:O1285">MMULT(MMULT(MINVERSE(L1284:M1285),H1284:I1285),MINVERSE(L1284:M1285))</f>
        <v>1.0000000000000002</v>
      </c>
      <c r="O1284" s="6">
        <v>0.59101931601535262</v>
      </c>
      <c r="P1284" s="3">
        <f t="shared" ref="P1284" si="6953">SQRT(B$3 + B$4*J1282 + B$5*P1282^2)</f>
        <v>5.6887989524379567E-3</v>
      </c>
      <c r="Q1284" s="1">
        <f t="shared" ref="Q1284" si="6954">Q1282</f>
        <v>0</v>
      </c>
      <c r="R1284" s="12">
        <f t="array" ref="R1284:S1285">MMULT(MMULT(P1284:Q1285,N1284:O1285),P1284:Q1285)</f>
        <v>3.2362433521259201E-5</v>
      </c>
      <c r="S1284" s="12">
        <v>4.2414585485660033E-5</v>
      </c>
      <c r="T1284" s="4" cm="1">
        <f t="array" ref="T1284">-1/2*(IFERROR(2*LN(2*PI()) + LN(MDETERM(R1284:S1285)) + MMULT(MMULT(D1284:E1284,MINVERSE(R1284:S1285)),TRANSPOSE(D1284:E1284)),1000000000))</f>
        <v>0.79275075456052591</v>
      </c>
    </row>
    <row r="1285" spans="1:20" x14ac:dyDescent="0.25">
      <c r="A1285" s="9"/>
      <c r="B1285" s="10"/>
      <c r="C1285" s="10"/>
      <c r="D1285" s="10"/>
      <c r="E1285" s="10"/>
      <c r="F1285" s="5"/>
      <c r="G1285" s="5"/>
      <c r="H1285" s="12">
        <v>5.9196610611319029E-5</v>
      </c>
      <c r="I1285" s="12">
        <v>1.9615339893528459E-4</v>
      </c>
      <c r="J1285" s="12">
        <v>1.9393680941041792E-6</v>
      </c>
      <c r="K1285" s="12">
        <v>1.6391947849861414E-5</v>
      </c>
      <c r="L1285" s="6">
        <f>0</f>
        <v>0</v>
      </c>
      <c r="M1285" s="6">
        <f t="shared" ref="M1285" si="6955">SQRT(I1285)</f>
        <v>1.4005477461881997E-2</v>
      </c>
      <c r="N1285" s="6">
        <v>0.59101931601535262</v>
      </c>
      <c r="O1285" s="6">
        <v>0.99999999999999989</v>
      </c>
      <c r="P1285" s="1">
        <f t="shared" ref="P1285" si="6956">P1283</f>
        <v>0</v>
      </c>
      <c r="Q1285" s="3">
        <f t="shared" ref="Q1285" si="6957">SQRT(C$3 + C$4*K1283 + C$5*Q1283^2)</f>
        <v>1.2615165905361018E-2</v>
      </c>
      <c r="R1285" s="12">
        <v>4.2414585485660033E-5</v>
      </c>
      <c r="S1285" s="12">
        <v>1.5914241081978306E-4</v>
      </c>
    </row>
    <row r="1286" spans="1:20" x14ac:dyDescent="0.25">
      <c r="A1286" s="13">
        <f t="shared" ref="A1286" si="6958">A1284+1</f>
        <v>636</v>
      </c>
      <c r="B1286" s="10" cm="1">
        <f t="array" ref="B1286">INDEX(DCC_results!B$17:B$1274,$A1286)</f>
        <v>-9.78710980068076E-4</v>
      </c>
      <c r="C1286" s="10" cm="1">
        <f t="array" ref="C1286">INDEX(DCC_results!C$17:C$1274,$A1286)</f>
        <v>-2.3895798735288021E-2</v>
      </c>
      <c r="D1286" s="10">
        <f t="shared" ref="D1286" si="6959">B1286-B$2</f>
        <v>-1.7248659171037843E-3</v>
      </c>
      <c r="E1286" s="10">
        <f t="shared" ref="E1286" si="6960">C1286-C$2</f>
        <v>-2.5498772615579882E-2</v>
      </c>
      <c r="F1286" s="5">
        <f t="shared" ref="F1286" si="6961">D1286^2</f>
        <v>2.9751624319862789E-6</v>
      </c>
      <c r="G1286" s="5">
        <f t="shared" ref="G1286" si="6962">E1286^2</f>
        <v>6.5018740490104649E-4</v>
      </c>
      <c r="H1286" s="12">
        <f t="array" ref="H1286:I1287">(1-B$11-B$12)*F$4:G$5 + B$11*J1284:K1285 + B$12*H1284:I1285</f>
        <v>5.0491717773222452E-5</v>
      </c>
      <c r="I1286" s="12">
        <v>5.8639178089223685E-5</v>
      </c>
      <c r="J1286" s="12">
        <f t="array" ref="J1286:K1287">MMULT(TRANSPOSE(D1284:E1284),D1284:E1284)</f>
        <v>2.4842051940329156E-6</v>
      </c>
      <c r="K1286" s="12">
        <v>6.3643936443952859E-5</v>
      </c>
      <c r="L1286" s="6">
        <f t="shared" ref="L1286" si="6963">SQRT(H1286)</f>
        <v>7.105752442438623E-3</v>
      </c>
      <c r="M1286" s="6">
        <f>0</f>
        <v>0</v>
      </c>
      <c r="N1286" s="6">
        <f t="array" ref="N1286:O1287">MMULT(MMULT(MINVERSE(L1286:M1287),H1286:I1287),MINVERSE(L1286:M1287))</f>
        <v>1</v>
      </c>
      <c r="O1286" s="6">
        <v>0.59304847202632405</v>
      </c>
      <c r="P1286" s="3">
        <f t="shared" ref="P1286" si="6964">SQRT(B$3 + B$4*J1284 + B$5*P1284^2)</f>
        <v>5.5515861568141414E-3</v>
      </c>
      <c r="Q1286" s="1">
        <f t="shared" ref="Q1286" si="6965">Q1284</f>
        <v>0</v>
      </c>
      <c r="R1286" s="12">
        <f t="array" ref="R1286:S1287">MMULT(MMULT(P1286:Q1287,N1286:O1287),P1286:Q1287)</f>
        <v>3.0820108856530411E-5</v>
      </c>
      <c r="S1286" s="12">
        <v>4.1003659024552432E-5</v>
      </c>
      <c r="T1286" s="4" cm="1">
        <f t="array" ref="T1286">-1/2*(IFERROR(2*LN(2*PI()) + LN(MDETERM(R1286:S1287)) + MMULT(MMULT(D1286:E1286,MINVERSE(R1286:S1287)),TRANSPOSE(D1286:E1286)),1000000000))</f>
        <v>5.2326599866917078</v>
      </c>
    </row>
    <row r="1287" spans="1:20" x14ac:dyDescent="0.25">
      <c r="A1287" s="9"/>
      <c r="B1287" s="10"/>
      <c r="C1287" s="10"/>
      <c r="D1287" s="10"/>
      <c r="E1287" s="10"/>
      <c r="F1287" s="5"/>
      <c r="G1287" s="5"/>
      <c r="H1287" s="12">
        <v>5.8639178089223685E-5</v>
      </c>
      <c r="I1287" s="12">
        <v>1.9363114796423829E-4</v>
      </c>
      <c r="J1287" s="12">
        <v>6.3643936443952859E-5</v>
      </c>
      <c r="K1287" s="12">
        <v>1.6305217684156573E-3</v>
      </c>
      <c r="L1287" s="6">
        <f>0</f>
        <v>0</v>
      </c>
      <c r="M1287" s="6">
        <f t="shared" ref="M1287" si="6966">SQRT(I1287)</f>
        <v>1.3915140960990596E-2</v>
      </c>
      <c r="N1287" s="6">
        <v>0.59304847202632405</v>
      </c>
      <c r="O1287" s="6">
        <v>1.0000000000000002</v>
      </c>
      <c r="P1287" s="1">
        <f t="shared" ref="P1287" si="6967">P1285</f>
        <v>0</v>
      </c>
      <c r="Q1287" s="3">
        <f t="shared" ref="Q1287" si="6968">SQRT(C$3 + C$4*K1285 + C$5*Q1285^2)</f>
        <v>1.2454185725430096E-2</v>
      </c>
      <c r="R1287" s="12">
        <v>4.1003659024552432E-5</v>
      </c>
      <c r="S1287" s="12">
        <v>1.551067420835068E-4</v>
      </c>
    </row>
    <row r="1288" spans="1:20" x14ac:dyDescent="0.25">
      <c r="A1288" s="13">
        <f t="shared" ref="A1288" si="6969">A1286+1</f>
        <v>637</v>
      </c>
      <c r="B1288" s="10" cm="1">
        <f t="array" ref="B1288">INDEX(DCC_results!B$17:B$1274,$A1288)</f>
        <v>4.5114205623633108E-3</v>
      </c>
      <c r="C1288" s="10" cm="1">
        <f t="array" ref="C1288">INDEX(DCC_results!C$17:C$1274,$A1288)</f>
        <v>8.0456333379179679E-3</v>
      </c>
      <c r="D1288" s="10">
        <f t="shared" ref="D1288" si="6970">B1288-B$2</f>
        <v>3.7652656253276025E-3</v>
      </c>
      <c r="E1288" s="10">
        <f t="shared" ref="E1288" si="6971">C1288-C$2</f>
        <v>6.4426594576261088E-3</v>
      </c>
      <c r="F1288" s="5">
        <f t="shared" ref="F1288" si="6972">D1288^2</f>
        <v>1.4177225229273661E-5</v>
      </c>
      <c r="G1288" s="5">
        <f t="shared" ref="G1288" si="6973">E1288^2</f>
        <v>4.1507860886939143E-5</v>
      </c>
      <c r="H1288" s="12">
        <f t="array" ref="H1288:I1289">(1-B$11-B$12)*F$4:G$5 + B$11*J1286:K1287 + B$12*H1286:I1287</f>
        <v>5.0223569991777549E-5</v>
      </c>
      <c r="I1288" s="12">
        <v>6.3014687360008785E-5</v>
      </c>
      <c r="J1288" s="12">
        <f t="array" ref="J1288:K1289">MMULT(TRANSPOSE(D1286:E1286),D1286:E1286)</f>
        <v>2.9751624319862789E-6</v>
      </c>
      <c r="K1288" s="12">
        <v>4.3981963812593054E-5</v>
      </c>
      <c r="L1288" s="6">
        <f t="shared" ref="L1288" si="6974">SQRT(H1288)</f>
        <v>7.0868589651394611E-3</v>
      </c>
      <c r="M1288" s="6">
        <f>0</f>
        <v>0</v>
      </c>
      <c r="N1288" s="6">
        <f t="array" ref="N1288:O1289">MMULT(MMULT(MINVERSE(L1288:M1289),H1288:I1289),MINVERSE(L1288:M1289))</f>
        <v>0.99999999999999989</v>
      </c>
      <c r="O1288" s="6">
        <v>0.49999592150955846</v>
      </c>
      <c r="P1288" s="3">
        <f t="shared" ref="P1288" si="6975">SQRT(B$3 + B$4*J1286 + B$5*P1286^2)</f>
        <v>5.4805914961553537E-3</v>
      </c>
      <c r="Q1288" s="1">
        <f t="shared" ref="Q1288" si="6976">Q1286</f>
        <v>0</v>
      </c>
      <c r="R1288" s="12">
        <f t="array" ref="R1288:S1289">MMULT(MMULT(P1288:Q1289,N1288:O1289),P1288:Q1289)</f>
        <v>3.0036883147730373E-5</v>
      </c>
      <c r="S1288" s="12">
        <v>4.790606425817012E-5</v>
      </c>
      <c r="T1288" s="4" cm="1">
        <f t="array" ref="T1288">-1/2*(IFERROR(2*LN(2*PI()) + LN(MDETERM(R1288:S1289)) + MMULT(MMULT(D1288:E1288,MINVERSE(R1288:S1289)),TRANSPOSE(D1288:E1288)),1000000000))</f>
        <v>7.3226600934453945</v>
      </c>
    </row>
    <row r="1289" spans="1:20" x14ac:dyDescent="0.25">
      <c r="A1289" s="9"/>
      <c r="B1289" s="10"/>
      <c r="C1289" s="10"/>
      <c r="D1289" s="10"/>
      <c r="E1289" s="10"/>
      <c r="F1289" s="5"/>
      <c r="G1289" s="5"/>
      <c r="H1289" s="12">
        <v>6.3014687360008785E-5</v>
      </c>
      <c r="I1289" s="12">
        <v>3.1625912732455221E-4</v>
      </c>
      <c r="J1289" s="12">
        <v>4.3981963812593054E-5</v>
      </c>
      <c r="K1289" s="12">
        <v>6.5018740490104649E-4</v>
      </c>
      <c r="L1289" s="6">
        <f>0</f>
        <v>0</v>
      </c>
      <c r="M1289" s="6">
        <f t="shared" ref="M1289" si="6977">SQRT(I1289)</f>
        <v>1.7783675866494875E-2</v>
      </c>
      <c r="N1289" s="6">
        <v>0.49999592150955841</v>
      </c>
      <c r="O1289" s="6">
        <v>1</v>
      </c>
      <c r="P1289" s="1">
        <f t="shared" ref="P1289" si="6978">P1287</f>
        <v>0</v>
      </c>
      <c r="Q1289" s="3">
        <f t="shared" ref="Q1289" si="6979">SQRT(C$3 + C$4*K1287 + C$5*Q1287^2)</f>
        <v>1.7482220692352078E-2</v>
      </c>
      <c r="R1289" s="12">
        <v>4.790606425817012E-5</v>
      </c>
      <c r="S1289" s="12">
        <v>3.0562804033610317E-4</v>
      </c>
    </row>
    <row r="1290" spans="1:20" x14ac:dyDescent="0.25">
      <c r="A1290" s="13">
        <f t="shared" ref="A1290" si="6980">A1288+1</f>
        <v>638</v>
      </c>
      <c r="B1290" s="10" cm="1">
        <f t="array" ref="B1290">INDEX(DCC_results!B$17:B$1274,$A1290)</f>
        <v>-9.9575880508939729E-4</v>
      </c>
      <c r="C1290" s="10" cm="1">
        <f t="array" ref="C1290">INDEX(DCC_results!C$17:C$1274,$A1290)</f>
        <v>-9.7550449486336621E-3</v>
      </c>
      <c r="D1290" s="10">
        <f t="shared" ref="D1290" si="6981">B1290-B$2</f>
        <v>-1.7419137421251056E-3</v>
      </c>
      <c r="E1290" s="10">
        <f t="shared" ref="E1290" si="6982">C1290-C$2</f>
        <v>-1.1358018828925521E-2</v>
      </c>
      <c r="F1290" s="5">
        <f t="shared" ref="F1290" si="6983">D1290^2</f>
        <v>3.0342634850042888E-6</v>
      </c>
      <c r="G1290" s="5">
        <f t="shared" ref="G1290" si="6984">E1290^2</f>
        <v>1.2900459171822666E-4</v>
      </c>
      <c r="H1290" s="12">
        <f t="array" ref="H1290:I1291">(1-B$11-B$12)*F$4:G$5 + B$11*J1288:K1289 + B$12*H1288:I1289</f>
        <v>5.0079748705576811E-5</v>
      </c>
      <c r="I1290" s="12">
        <v>6.4464036379296194E-5</v>
      </c>
      <c r="J1290" s="12">
        <f t="array" ref="J1290:K1291">MMULT(TRANSPOSE(D1288:E1288),D1288:E1288)</f>
        <v>1.4177225229273661E-5</v>
      </c>
      <c r="K1290" s="12">
        <v>2.4258324191491364E-5</v>
      </c>
      <c r="L1290" s="6">
        <f t="shared" ref="L1290" si="6985">SQRT(H1290)</f>
        <v>7.0767046501586323E-3</v>
      </c>
      <c r="M1290" s="6">
        <f>0</f>
        <v>0</v>
      </c>
      <c r="N1290" s="6">
        <f t="array" ref="N1290:O1291">MMULT(MMULT(MINVERSE(L1290:M1291),H1290:I1291),MINVERSE(L1290:M1291))</f>
        <v>1</v>
      </c>
      <c r="O1290" s="6">
        <v>0.50622195321206942</v>
      </c>
      <c r="P1290" s="3">
        <f t="shared" ref="P1290" si="6986">SQRT(B$3 + B$4*J1288 + B$5*P1288^2)</f>
        <v>5.4348057236426788E-3</v>
      </c>
      <c r="Q1290" s="1">
        <f t="shared" ref="Q1290" si="6987">Q1288</f>
        <v>0</v>
      </c>
      <c r="R1290" s="12">
        <f t="array" ref="R1290:S1291">MMULT(MMULT(P1290:Q1291,N1290:O1291),P1290:Q1291)</f>
        <v>2.953711325373922E-5</v>
      </c>
      <c r="S1290" s="12">
        <v>5.0065658675747994E-5</v>
      </c>
      <c r="T1290" s="4" cm="1">
        <f t="array" ref="T1290">-1/2*(IFERROR(2*LN(2*PI()) + LN(MDETERM(R1290:S1291)) + MMULT(MMULT(D1290:E1290,MINVERSE(R1290:S1291)),TRANSPOSE(D1290:E1290)),1000000000))</f>
        <v>7.336756082060619</v>
      </c>
    </row>
    <row r="1291" spans="1:20" x14ac:dyDescent="0.25">
      <c r="A1291" s="9"/>
      <c r="B1291" s="10"/>
      <c r="C1291" s="10"/>
      <c r="D1291" s="10"/>
      <c r="E1291" s="10"/>
      <c r="F1291" s="5"/>
      <c r="G1291" s="5"/>
      <c r="H1291" s="12">
        <v>6.4464036379296194E-5</v>
      </c>
      <c r="I1291" s="12">
        <v>3.2381047889521694E-4</v>
      </c>
      <c r="J1291" s="12">
        <v>2.4258324191491364E-5</v>
      </c>
      <c r="K1291" s="12">
        <v>4.1507860886939143E-5</v>
      </c>
      <c r="L1291" s="6">
        <f>0</f>
        <v>0</v>
      </c>
      <c r="M1291" s="6">
        <f t="shared" ref="M1291" si="6988">SQRT(I1291)</f>
        <v>1.799473475478916E-2</v>
      </c>
      <c r="N1291" s="6">
        <v>0.50622195321206942</v>
      </c>
      <c r="O1291" s="6">
        <v>1.0000000000000002</v>
      </c>
      <c r="P1291" s="1">
        <f t="shared" ref="P1291" si="6989">P1289</f>
        <v>0</v>
      </c>
      <c r="Q1291" s="3">
        <f t="shared" ref="Q1291" si="6990">SQRT(C$3 + C$4*K1289 + C$5*Q1289^2)</f>
        <v>1.8197634372999302E-2</v>
      </c>
      <c r="R1291" s="12">
        <v>5.0065658675747987E-5</v>
      </c>
      <c r="S1291" s="12">
        <v>3.3115389677336579E-4</v>
      </c>
    </row>
    <row r="1292" spans="1:20" x14ac:dyDescent="0.25">
      <c r="A1292" s="13">
        <f t="shared" ref="A1292" si="6991">A1290+1</f>
        <v>639</v>
      </c>
      <c r="B1292" s="10" cm="1">
        <f t="array" ref="B1292">INDEX(DCC_results!B$17:B$1274,$A1292)</f>
        <v>-2.2396140972632539E-3</v>
      </c>
      <c r="C1292" s="10" cm="1">
        <f t="array" ref="C1292">INDEX(DCC_results!C$17:C$1274,$A1292)</f>
        <v>-5.9934691101274362E-3</v>
      </c>
      <c r="D1292" s="10">
        <f t="shared" ref="D1292" si="6992">B1292-B$2</f>
        <v>-2.9857690342989622E-3</v>
      </c>
      <c r="E1292" s="10">
        <f t="shared" ref="E1292" si="6993">C1292-C$2</f>
        <v>-7.5964429904192953E-3</v>
      </c>
      <c r="F1292" s="5">
        <f t="shared" ref="F1292" si="6994">D1292^2</f>
        <v>8.9148167261785576E-6</v>
      </c>
      <c r="G1292" s="5">
        <f t="shared" ref="G1292" si="6995">E1292^2</f>
        <v>5.7705946106690446E-5</v>
      </c>
      <c r="H1292" s="12">
        <f t="array" ref="H1292:I1293">(1-B$11-B$12)*F$4:G$5 + B$11*J1290:K1291 + B$12*H1290:I1291</f>
        <v>5.0845221654898888E-5</v>
      </c>
      <c r="I1292" s="12">
        <v>6.3926493025091955E-5</v>
      </c>
      <c r="J1292" s="12">
        <f t="array" ref="J1292:K1293">MMULT(TRANSPOSE(D1290:E1290),D1290:E1290)</f>
        <v>3.0342634850042888E-6</v>
      </c>
      <c r="K1292" s="12">
        <v>1.9784689081421063E-5</v>
      </c>
      <c r="L1292" s="6">
        <f t="shared" ref="L1292" si="6996">SQRT(H1292)</f>
        <v>7.1305835423826911E-3</v>
      </c>
      <c r="M1292" s="6">
        <f>0</f>
        <v>0</v>
      </c>
      <c r="N1292" s="6">
        <f t="array" ref="N1292:O1293">MMULT(MMULT(MINVERSE(L1292:M1293),H1292:I1293),MINVERSE(L1292:M1293))</f>
        <v>1</v>
      </c>
      <c r="O1292" s="6">
        <v>0.53382780670608154</v>
      </c>
      <c r="P1292" s="3">
        <f t="shared" ref="P1292" si="6997">SQRT(B$3 + B$4*J1290 + B$5*P1290^2)</f>
        <v>5.5602911059823698E-3</v>
      </c>
      <c r="Q1292" s="1">
        <f t="shared" ref="Q1292" si="6998">Q1290</f>
        <v>0</v>
      </c>
      <c r="R1292" s="12">
        <f t="array" ref="R1292:S1293">MMULT(MMULT(P1292:Q1293,N1292:O1293),P1292:Q1293)</f>
        <v>3.0916837183266647E-5</v>
      </c>
      <c r="S1292" s="12">
        <v>5.0838496544115697E-5</v>
      </c>
      <c r="T1292" s="4" cm="1">
        <f t="array" ref="T1292">-1/2*(IFERROR(2*LN(2*PI()) + LN(MDETERM(R1292:S1293)) + MMULT(MMULT(D1292:E1292,MINVERSE(R1292:S1293)),TRANSPOSE(D1292:E1292)),1000000000))</f>
        <v>7.4276330005899736</v>
      </c>
    </row>
    <row r="1293" spans="1:20" x14ac:dyDescent="0.25">
      <c r="A1293" s="9"/>
      <c r="B1293" s="10"/>
      <c r="C1293" s="10"/>
      <c r="D1293" s="10"/>
      <c r="E1293" s="10"/>
      <c r="F1293" s="5"/>
      <c r="G1293" s="5"/>
      <c r="H1293" s="12">
        <v>6.3926493025091955E-5</v>
      </c>
      <c r="I1293" s="12">
        <v>2.8203904186251214E-4</v>
      </c>
      <c r="J1293" s="12">
        <v>1.9784689081421063E-5</v>
      </c>
      <c r="K1293" s="12">
        <v>1.2900459171822666E-4</v>
      </c>
      <c r="L1293" s="6">
        <f>0</f>
        <v>0</v>
      </c>
      <c r="M1293" s="6">
        <f t="shared" ref="M1293" si="6999">SQRT(I1293)</f>
        <v>1.6794018038054866E-2</v>
      </c>
      <c r="N1293" s="6">
        <v>0.53382780670608154</v>
      </c>
      <c r="O1293" s="6">
        <v>0.99999999999999978</v>
      </c>
      <c r="P1293" s="1">
        <f t="shared" ref="P1293" si="7000">P1291</f>
        <v>0</v>
      </c>
      <c r="Q1293" s="3">
        <f t="shared" ref="Q1293" si="7001">SQRT(C$3 + C$4*K1291 + C$5*Q1291^2)</f>
        <v>1.7127500033880624E-2</v>
      </c>
      <c r="R1293" s="12">
        <v>5.083849654411569E-5</v>
      </c>
      <c r="S1293" s="12">
        <v>2.9335125741058072E-4</v>
      </c>
    </row>
    <row r="1294" spans="1:20" x14ac:dyDescent="0.25">
      <c r="A1294" s="13">
        <f t="shared" ref="A1294" si="7002">A1292+1</f>
        <v>640</v>
      </c>
      <c r="B1294" s="10" cm="1">
        <f t="array" ref="B1294">INDEX(DCC_results!B$17:B$1274,$A1294)</f>
        <v>2.8366345181418673E-4</v>
      </c>
      <c r="C1294" s="10" cm="1">
        <f t="array" ref="C1294">INDEX(DCC_results!C$17:C$1274,$A1294)</f>
        <v>-1.3999501781107648E-2</v>
      </c>
      <c r="D1294" s="10">
        <f t="shared" ref="D1294" si="7003">B1294-B$2</f>
        <v>-4.6249148522152159E-4</v>
      </c>
      <c r="E1294" s="10">
        <f t="shared" ref="E1294" si="7004">C1294-C$2</f>
        <v>-1.5602475661399507E-2</v>
      </c>
      <c r="F1294" s="5">
        <f t="shared" ref="F1294" si="7005">D1294^2</f>
        <v>2.1389837390240892E-7</v>
      </c>
      <c r="G1294" s="5">
        <f t="shared" ref="G1294" si="7006">E1294^2</f>
        <v>2.4343724676456399E-4</v>
      </c>
      <c r="H1294" s="12">
        <f t="array" ref="H1294:I1295">(1-B$11-B$12)*F$4:G$5 + B$11*J1292:K1293 + B$12*H1292:I1293</f>
        <v>5.0505399858504758E-5</v>
      </c>
      <c r="I1294" s="12">
        <v>6.3217763897358307E-5</v>
      </c>
      <c r="J1294" s="12">
        <f t="array" ref="J1294:K1295">MMULT(TRANSPOSE(D1292:E1292),D1292:E1292)</f>
        <v>8.9148167261785576E-6</v>
      </c>
      <c r="K1294" s="12">
        <v>2.2681224251611342E-5</v>
      </c>
      <c r="L1294" s="6">
        <f t="shared" ref="L1294" si="7007">SQRT(H1294)</f>
        <v>7.1067151243387238E-3</v>
      </c>
      <c r="M1294" s="6">
        <f>0</f>
        <v>0</v>
      </c>
      <c r="N1294" s="6">
        <f t="array" ref="N1294:O1295">MMULT(MMULT(MINVERSE(L1294:M1295),H1294:I1295),MINVERSE(L1294:M1295))</f>
        <v>0.99999999999999978</v>
      </c>
      <c r="O1294" s="6">
        <v>0.55116307144320387</v>
      </c>
      <c r="P1294" s="3">
        <f t="shared" ref="P1294" si="7008">SQRT(B$3 + B$4*J1292 + B$5*P1292^2)</f>
        <v>5.4948949955090833E-3</v>
      </c>
      <c r="Q1294" s="1">
        <f t="shared" ref="Q1294" si="7009">Q1292</f>
        <v>0</v>
      </c>
      <c r="R1294" s="12">
        <f t="array" ref="R1294:S1295">MMULT(MMULT(P1294:Q1295,N1294:O1295),P1294:Q1295)</f>
        <v>3.0193871011670765E-5</v>
      </c>
      <c r="S1294" s="12">
        <v>4.9932804116540832E-5</v>
      </c>
      <c r="T1294" s="4" cm="1">
        <f t="array" ref="T1294">-1/2*(IFERROR(2*LN(2*PI()) + LN(MDETERM(R1294:S1295)) + MMULT(MMULT(D1294:E1294,MINVERSE(R1294:S1295)),TRANSPOSE(D1294:E1294)),1000000000))</f>
        <v>7.0670857026491998</v>
      </c>
    </row>
    <row r="1295" spans="1:20" x14ac:dyDescent="0.25">
      <c r="A1295" s="9"/>
      <c r="B1295" s="10"/>
      <c r="C1295" s="10"/>
      <c r="D1295" s="10"/>
      <c r="E1295" s="10"/>
      <c r="F1295" s="5"/>
      <c r="G1295" s="5"/>
      <c r="H1295" s="12">
        <v>6.3217763897358307E-5</v>
      </c>
      <c r="I1295" s="12">
        <v>2.6048350271480592E-4</v>
      </c>
      <c r="J1295" s="12">
        <v>2.2681224251611342E-5</v>
      </c>
      <c r="K1295" s="12">
        <v>5.7705946106690446E-5</v>
      </c>
      <c r="L1295" s="6">
        <f>0</f>
        <v>0</v>
      </c>
      <c r="M1295" s="6">
        <f t="shared" ref="M1295" si="7010">SQRT(I1295)</f>
        <v>1.6139501315555135E-2</v>
      </c>
      <c r="N1295" s="6">
        <v>0.55116307144320398</v>
      </c>
      <c r="O1295" s="6">
        <v>1</v>
      </c>
      <c r="P1295" s="1">
        <f t="shared" ref="P1295" si="7011">P1293</f>
        <v>0</v>
      </c>
      <c r="Q1295" s="3">
        <f t="shared" ref="Q1295" si="7012">SQRT(C$3 + C$4*K1293 + C$5*Q1293^2)</f>
        <v>1.6487182543760033E-2</v>
      </c>
      <c r="R1295" s="12">
        <v>4.9932804116540832E-5</v>
      </c>
      <c r="S1295" s="12">
        <v>2.7182718823126557E-4</v>
      </c>
    </row>
    <row r="1296" spans="1:20" x14ac:dyDescent="0.25">
      <c r="A1296" s="13">
        <f t="shared" ref="A1296" si="7013">A1294+1</f>
        <v>641</v>
      </c>
      <c r="B1296" s="10" cm="1">
        <f t="array" ref="B1296">INDEX(DCC_results!B$17:B$1274,$A1296)</f>
        <v>8.3472042414154402E-3</v>
      </c>
      <c r="C1296" s="10" cm="1">
        <f t="array" ref="C1296">INDEX(DCC_results!C$17:C$1274,$A1296)</f>
        <v>2.8607520106627815E-2</v>
      </c>
      <c r="D1296" s="10">
        <f t="shared" ref="D1296" si="7014">B1296-B$2</f>
        <v>7.6010493043797318E-3</v>
      </c>
      <c r="E1296" s="10">
        <f t="shared" ref="E1296" si="7015">C1296-C$2</f>
        <v>2.7004546226335954E-2</v>
      </c>
      <c r="F1296" s="5">
        <f t="shared" ref="F1296" si="7016">D1296^2</f>
        <v>5.7775950527611605E-5</v>
      </c>
      <c r="G1296" s="5">
        <f t="shared" ref="G1296" si="7017">E1296^2</f>
        <v>7.2924551689031538E-4</v>
      </c>
      <c r="H1296" s="12">
        <f t="array" ref="H1296:I1297">(1-B$11-B$12)*F$4:G$5 + B$11*J1294:K1295 + B$12*H1294:I1295</f>
        <v>5.0728188454305756E-5</v>
      </c>
      <c r="I1296" s="12">
        <v>6.2960800463225604E-5</v>
      </c>
      <c r="J1296" s="12">
        <f t="array" ref="J1296:K1297">MMULT(TRANSPOSE(D1294:E1294),D1294:E1294)</f>
        <v>2.1389837390240892E-7</v>
      </c>
      <c r="K1296" s="12">
        <v>7.2160121417733003E-6</v>
      </c>
      <c r="L1296" s="6">
        <f t="shared" ref="L1296" si="7018">SQRT(H1296)</f>
        <v>7.1223723894714855E-3</v>
      </c>
      <c r="M1296" s="6">
        <f>0</f>
        <v>0</v>
      </c>
      <c r="N1296" s="6">
        <f t="array" ref="N1296:O1297">MMULT(MMULT(MINVERSE(L1296:M1297),H1296:I1297),MINVERSE(L1296:M1297))</f>
        <v>1</v>
      </c>
      <c r="O1296" s="6">
        <v>0.57014777138579886</v>
      </c>
      <c r="P1296" s="3">
        <f t="shared" ref="P1296" si="7019">SQRT(B$3 + B$4*J1294 + B$5*P1294^2)</f>
        <v>5.5298470111107938E-3</v>
      </c>
      <c r="Q1296" s="1">
        <f t="shared" ref="Q1296" si="7020">Q1294</f>
        <v>0</v>
      </c>
      <c r="R1296" s="12">
        <f t="array" ref="R1296:S1297">MMULT(MMULT(P1296:Q1297,N1296:O1297),P1296:Q1297)</f>
        <v>3.0579207966290978E-5</v>
      </c>
      <c r="S1296" s="12">
        <v>4.9654635560905705E-5</v>
      </c>
      <c r="T1296" s="4" cm="1">
        <f t="array" ref="T1296">-1/2*(IFERROR(2*LN(2*PI()) + LN(MDETERM(R1296:S1297)) + MMULT(MMULT(D1296:E1296,MINVERSE(R1296:S1297)),TRANSPOSE(D1296:E1296)),1000000000))</f>
        <v>6.1205026851770903</v>
      </c>
    </row>
    <row r="1297" spans="1:20" x14ac:dyDescent="0.25">
      <c r="A1297" s="9"/>
      <c r="B1297" s="10"/>
      <c r="C1297" s="10"/>
      <c r="D1297" s="10"/>
      <c r="E1297" s="10"/>
      <c r="F1297" s="5"/>
      <c r="G1297" s="5"/>
      <c r="H1297" s="12">
        <v>6.2960800463225604E-5</v>
      </c>
      <c r="I1297" s="12">
        <v>2.4038992723443467E-4</v>
      </c>
      <c r="J1297" s="12">
        <v>7.2160121417733003E-6</v>
      </c>
      <c r="K1297" s="12">
        <v>2.4343724676456399E-4</v>
      </c>
      <c r="L1297" s="6">
        <f>0</f>
        <v>0</v>
      </c>
      <c r="M1297" s="6">
        <f t="shared" ref="M1297" si="7021">SQRT(I1297)</f>
        <v>1.5504513124714193E-2</v>
      </c>
      <c r="N1297" s="6">
        <v>0.57014777138579886</v>
      </c>
      <c r="O1297" s="6">
        <v>1</v>
      </c>
      <c r="P1297" s="1">
        <f t="shared" ref="P1297" si="7022">P1295</f>
        <v>0</v>
      </c>
      <c r="Q1297" s="3">
        <f t="shared" ref="Q1297" si="7023">SQRT(C$3 + C$4*K1295 + C$5*Q1295^2)</f>
        <v>1.5749227315272674E-2</v>
      </c>
      <c r="R1297" s="12">
        <v>4.9654635560905705E-5</v>
      </c>
      <c r="S1297" s="12">
        <v>2.4803816102813089E-4</v>
      </c>
    </row>
    <row r="1298" spans="1:20" x14ac:dyDescent="0.25">
      <c r="A1298" s="13">
        <f t="shared" ref="A1298" si="7024">A1296+1</f>
        <v>642</v>
      </c>
      <c r="B1298" s="10" cm="1">
        <f t="array" ref="B1298">INDEX(DCC_results!B$17:B$1274,$A1298)</f>
        <v>-6.6966651178335113E-3</v>
      </c>
      <c r="C1298" s="10" cm="1">
        <f t="array" ref="C1298">INDEX(DCC_results!C$17:C$1274,$A1298)</f>
        <v>-9.0884244659950042E-3</v>
      </c>
      <c r="D1298" s="10">
        <f t="shared" ref="D1298" si="7025">B1298-B$2</f>
        <v>-7.4428200548692196E-3</v>
      </c>
      <c r="E1298" s="10">
        <f t="shared" ref="E1298" si="7026">C1298-C$2</f>
        <v>-1.0691398346286863E-2</v>
      </c>
      <c r="F1298" s="5">
        <f t="shared" ref="F1298" si="7027">D1298^2</f>
        <v>5.5395570369163454E-5</v>
      </c>
      <c r="G1298" s="5">
        <f t="shared" ref="G1298" si="7028">E1298^2</f>
        <v>1.1430599859898547E-4</v>
      </c>
      <c r="H1298" s="12">
        <f t="array" ref="H1298:I1299">(1-B$11-B$12)*F$4:G$5 + B$11*J1296:K1297 + B$12*H1296:I1297</f>
        <v>5.020887022308011E-5</v>
      </c>
      <c r="I1298" s="12">
        <v>6.1595450605556769E-5</v>
      </c>
      <c r="J1298" s="12">
        <f t="array" ref="J1298:K1299">MMULT(TRANSPOSE(D1296:E1296),D1296:E1296)</f>
        <v>5.7775950527611605E-5</v>
      </c>
      <c r="K1298" s="12">
        <v>2.0526288730878122E-4</v>
      </c>
      <c r="L1298" s="6">
        <f t="shared" ref="L1298" si="7029">SQRT(H1298)</f>
        <v>7.0858217747188723E-3</v>
      </c>
      <c r="M1298" s="6">
        <f>0</f>
        <v>0</v>
      </c>
      <c r="N1298" s="6">
        <f t="array" ref="N1298:O1299">MMULT(MMULT(MINVERSE(L1298:M1299),H1298:I1299),MINVERSE(L1298:M1299))</f>
        <v>1.0000000000000002</v>
      </c>
      <c r="O1298" s="6">
        <v>0.55985129546239021</v>
      </c>
      <c r="P1298" s="3">
        <f t="shared" ref="P1298" si="7030">SQRT(B$3 + B$4*J1296 + B$5*P1296^2)</f>
        <v>5.4318917141405335E-3</v>
      </c>
      <c r="Q1298" s="1">
        <f t="shared" ref="Q1298" si="7031">Q1296</f>
        <v>0</v>
      </c>
      <c r="R1298" s="12">
        <f t="array" ref="R1298:S1299">MMULT(MMULT(P1298:Q1299,N1298:O1299),P1298:Q1299)</f>
        <v>2.9505447594148587E-5</v>
      </c>
      <c r="S1298" s="12">
        <v>4.7787730542422043E-5</v>
      </c>
      <c r="T1298" s="4" cm="1">
        <f t="array" ref="T1298">-1/2*(IFERROR(2*LN(2*PI()) + LN(MDETERM(R1298:S1299)) + MMULT(MMULT(D1298:E1298,MINVERSE(R1298:S1299)),TRANSPOSE(D1298:E1298)),1000000000))</f>
        <v>6.7745916626243394</v>
      </c>
    </row>
    <row r="1299" spans="1:20" x14ac:dyDescent="0.25">
      <c r="A1299" s="9"/>
      <c r="B1299" s="10"/>
      <c r="C1299" s="10"/>
      <c r="D1299" s="10"/>
      <c r="E1299" s="10"/>
      <c r="F1299" s="5"/>
      <c r="G1299" s="5"/>
      <c r="H1299" s="12">
        <v>6.1595450605556769E-5</v>
      </c>
      <c r="I1299" s="12">
        <v>2.4108569903087969E-4</v>
      </c>
      <c r="J1299" s="12">
        <v>2.0526288730878122E-4</v>
      </c>
      <c r="K1299" s="12">
        <v>7.2924551689031538E-4</v>
      </c>
      <c r="L1299" s="6">
        <f>0</f>
        <v>0</v>
      </c>
      <c r="M1299" s="6">
        <f t="shared" ref="M1299" si="7032">SQRT(I1299)</f>
        <v>1.5526934630856139E-2</v>
      </c>
      <c r="N1299" s="6">
        <v>0.55985129546239021</v>
      </c>
      <c r="O1299" s="6">
        <v>1.0000000000000002</v>
      </c>
      <c r="P1299" s="1">
        <f t="shared" ref="P1299" si="7033">P1297</f>
        <v>0</v>
      </c>
      <c r="Q1299" s="3">
        <f t="shared" ref="Q1299" si="7034">SQRT(C$3 + C$4*K1297 + C$5*Q1297^2)</f>
        <v>1.5714212260838176E-2</v>
      </c>
      <c r="R1299" s="12">
        <v>4.7787730542422043E-5</v>
      </c>
      <c r="S1299" s="12">
        <v>2.4693646697867693E-4</v>
      </c>
    </row>
    <row r="1300" spans="1:20" x14ac:dyDescent="0.25">
      <c r="A1300" s="13">
        <f t="shared" ref="A1300" si="7035">A1298+1</f>
        <v>643</v>
      </c>
      <c r="B1300" s="10" cm="1">
        <f t="array" ref="B1300">INDEX(DCC_results!B$17:B$1274,$A1300)</f>
        <v>-5.826764545369123E-4</v>
      </c>
      <c r="C1300" s="10" cm="1">
        <f t="array" ref="C1300">INDEX(DCC_results!C$17:C$1274,$A1300)</f>
        <v>5.9306256376974176E-3</v>
      </c>
      <c r="D1300" s="10">
        <f t="shared" ref="D1300" si="7036">B1300-B$2</f>
        <v>-1.3288313915726206E-3</v>
      </c>
      <c r="E1300" s="10">
        <f t="shared" ref="E1300" si="7037">C1300-C$2</f>
        <v>4.3276517574055585E-3</v>
      </c>
      <c r="F1300" s="5">
        <f t="shared" ref="F1300" si="7038">D1300^2</f>
        <v>1.7657928672288274E-6</v>
      </c>
      <c r="G1300" s="5">
        <f t="shared" ref="G1300" si="7039">E1300^2</f>
        <v>1.8728569733375418E-5</v>
      </c>
      <c r="H1300" s="12">
        <f t="array" ref="H1300:I1301">(1-B$11-B$12)*F$4:G$5 + B$11*J1298:K1299 + B$12*H1298:I1299</f>
        <v>5.4291099333439971E-5</v>
      </c>
      <c r="I1300" s="12">
        <v>7.5926143611037143E-5</v>
      </c>
      <c r="J1300" s="12">
        <f t="array" ref="J1300:K1301">MMULT(TRANSPOSE(D1298:E1298),D1298:E1298)</f>
        <v>5.5395570369163454E-5</v>
      </c>
      <c r="K1300" s="12">
        <v>7.9574154026339474E-5</v>
      </c>
      <c r="L1300" s="6">
        <f t="shared" ref="L1300" si="7040">SQRT(H1300)</f>
        <v>7.3682494076571523E-3</v>
      </c>
      <c r="M1300" s="6">
        <f>0</f>
        <v>0</v>
      </c>
      <c r="N1300" s="6">
        <f t="array" ref="N1300:O1301">MMULT(MMULT(MINVERSE(L1300:M1301),H1300:I1301),MINVERSE(L1300:M1301))</f>
        <v>0.99999999999999989</v>
      </c>
      <c r="O1300" s="6">
        <v>0.61693780956552835</v>
      </c>
      <c r="P1300" s="3">
        <f t="shared" ref="P1300" si="7041">SQRT(B$3 + B$4*J1298 + B$5*P1298^2)</f>
        <v>6.1396111493381483E-3</v>
      </c>
      <c r="Q1300" s="1">
        <f t="shared" ref="Q1300" si="7042">Q1298</f>
        <v>0</v>
      </c>
      <c r="R1300" s="12">
        <f t="array" ref="R1300:S1301">MMULT(MMULT(P1300:Q1301,N1300:O1301),P1300:Q1301)</f>
        <v>3.7694825065077296E-5</v>
      </c>
      <c r="S1300" s="12">
        <v>6.4761627010037802E-5</v>
      </c>
      <c r="T1300" s="4" cm="1">
        <f t="array" ref="T1300">-1/2*(IFERROR(2*LN(2*PI()) + LN(MDETERM(R1300:S1301)) + MMULT(MMULT(D1300:E1300,MINVERSE(R1300:S1301)),TRANSPOSE(D1300:E1300)),1000000000))</f>
        <v>7.4193457441021433</v>
      </c>
    </row>
    <row r="1301" spans="1:20" x14ac:dyDescent="0.25">
      <c r="A1301" s="9"/>
      <c r="B1301" s="10"/>
      <c r="C1301" s="10"/>
      <c r="D1301" s="10"/>
      <c r="E1301" s="10"/>
      <c r="F1301" s="5"/>
      <c r="G1301" s="5"/>
      <c r="H1301" s="12">
        <v>7.5926143611037143E-5</v>
      </c>
      <c r="I1301" s="12">
        <v>2.7897884636100085E-4</v>
      </c>
      <c r="J1301" s="12">
        <v>7.9574154026339474E-5</v>
      </c>
      <c r="K1301" s="12">
        <v>1.1430599859898547E-4</v>
      </c>
      <c r="L1301" s="6">
        <f>0</f>
        <v>0</v>
      </c>
      <c r="M1301" s="6">
        <f t="shared" ref="M1301" si="7043">SQRT(I1301)</f>
        <v>1.6702659858866816E-2</v>
      </c>
      <c r="N1301" s="6">
        <v>0.61693780956552835</v>
      </c>
      <c r="O1301" s="6">
        <v>1</v>
      </c>
      <c r="P1301" s="1">
        <f t="shared" ref="P1301" si="7044">P1299</f>
        <v>0</v>
      </c>
      <c r="Q1301" s="3">
        <f t="shared" ref="Q1301" si="7045">SQRT(C$3 + C$4*K1299 + C$5*Q1299^2)</f>
        <v>1.7097613592598385E-2</v>
      </c>
      <c r="R1301" s="12">
        <v>6.4761627010037802E-5</v>
      </c>
      <c r="S1301" s="12">
        <v>2.9232839056180502E-4</v>
      </c>
    </row>
    <row r="1302" spans="1:20" x14ac:dyDescent="0.25">
      <c r="A1302" s="13">
        <f t="shared" ref="A1302" si="7046">A1300+1</f>
        <v>644</v>
      </c>
      <c r="B1302" s="10" cm="1">
        <f t="array" ref="B1302">INDEX(DCC_results!B$17:B$1274,$A1302)</f>
        <v>-4.5573798760889517E-4</v>
      </c>
      <c r="C1302" s="10" cm="1">
        <f t="array" ref="C1302">INDEX(DCC_results!C$17:C$1274,$A1302)</f>
        <v>-1.6452458118938473E-3</v>
      </c>
      <c r="D1302" s="10">
        <f t="shared" ref="D1302" si="7047">B1302-B$2</f>
        <v>-1.2018929246446035E-3</v>
      </c>
      <c r="E1302" s="10">
        <f t="shared" ref="E1302" si="7048">C1302-C$2</f>
        <v>-3.2482196921857069E-3</v>
      </c>
      <c r="F1302" s="5">
        <f t="shared" ref="F1302" si="7049">D1302^2</f>
        <v>1.4445466023107586E-6</v>
      </c>
      <c r="G1302" s="5">
        <f t="shared" ref="G1302" si="7050">E1302^2</f>
        <v>1.0550931168703009E-5</v>
      </c>
      <c r="H1302" s="12">
        <f t="array" ref="H1302:I1303">(1-B$11-B$12)*F$4:G$5 + B$11*J1300:K1301 + B$12*H1300:I1301</f>
        <v>5.6872986384544411E-5</v>
      </c>
      <c r="I1302" s="12">
        <v>7.5951754260710142E-5</v>
      </c>
      <c r="J1302" s="12">
        <f t="array" ref="J1302:K1303">MMULT(TRANSPOSE(D1300:E1300),D1300:E1300)</f>
        <v>1.7657928672288274E-6</v>
      </c>
      <c r="K1302" s="12">
        <v>-5.7507195070349253E-6</v>
      </c>
      <c r="L1302" s="6">
        <f t="shared" ref="L1302" si="7051">SQRT(H1302)</f>
        <v>7.5414180619127868E-3</v>
      </c>
      <c r="M1302" s="6">
        <f>0</f>
        <v>0</v>
      </c>
      <c r="N1302" s="6">
        <f t="array" ref="N1302:O1303">MMULT(MMULT(MINVERSE(L1302:M1303),H1302:I1303),MINVERSE(L1302:M1303))</f>
        <v>0.99999999999999978</v>
      </c>
      <c r="O1302" s="6">
        <v>0.62788944951376768</v>
      </c>
      <c r="P1302" s="3">
        <f t="shared" ref="P1302" si="7052">SQRT(B$3 + B$4*J1300 + B$5*P1300^2)</f>
        <v>6.5840616871230464E-3</v>
      </c>
      <c r="Q1302" s="1">
        <f t="shared" ref="Q1302" si="7053">Q1300</f>
        <v>0</v>
      </c>
      <c r="R1302" s="12">
        <f t="array" ref="R1302:S1303">MMULT(MMULT(P1302:Q1303,N1302:O1303),P1302:Q1303)</f>
        <v>4.3349868299841561E-5</v>
      </c>
      <c r="S1302" s="12">
        <v>6.7881719813278857E-5</v>
      </c>
      <c r="T1302" s="4" cm="1">
        <f t="array" ref="T1302">-1/2*(IFERROR(2*LN(2*PI()) + LN(MDETERM(R1302:S1303)) + MMULT(MMULT(D1302:E1302,MINVERSE(R1302:S1303)),TRANSPOSE(D1302:E1302)),1000000000))</f>
        <v>7.5227401403892484</v>
      </c>
    </row>
    <row r="1303" spans="1:20" x14ac:dyDescent="0.25">
      <c r="A1303" s="9"/>
      <c r="B1303" s="10"/>
      <c r="C1303" s="10"/>
      <c r="D1303" s="10"/>
      <c r="E1303" s="10"/>
      <c r="F1303" s="5"/>
      <c r="G1303" s="5"/>
      <c r="H1303" s="12">
        <v>7.5951754260710142E-5</v>
      </c>
      <c r="I1303" s="12">
        <v>2.5727833332556544E-4</v>
      </c>
      <c r="J1303" s="12">
        <v>-5.7507195070349253E-6</v>
      </c>
      <c r="K1303" s="12">
        <v>1.8728569733375418E-5</v>
      </c>
      <c r="L1303" s="6">
        <f>0</f>
        <v>0</v>
      </c>
      <c r="M1303" s="6">
        <f t="shared" ref="M1303" si="7054">SQRT(I1303)</f>
        <v>1.6039898170673198E-2</v>
      </c>
      <c r="N1303" s="6">
        <v>0.62788944951376768</v>
      </c>
      <c r="O1303" s="6">
        <v>1.0000000000000002</v>
      </c>
      <c r="P1303" s="1">
        <f t="shared" ref="P1303" si="7055">P1301</f>
        <v>0</v>
      </c>
      <c r="Q1303" s="3">
        <f t="shared" ref="Q1303" si="7056">SQRT(C$3 + C$4*K1301 + C$5*Q1301^2)</f>
        <v>1.6420098575162252E-2</v>
      </c>
      <c r="R1303" s="12">
        <v>6.7881719813278857E-5</v>
      </c>
      <c r="S1303" s="12">
        <v>2.696196372180455E-4</v>
      </c>
    </row>
    <row r="1304" spans="1:20" x14ac:dyDescent="0.25">
      <c r="A1304" s="13">
        <f t="shared" ref="A1304" si="7057">A1302+1</f>
        <v>645</v>
      </c>
      <c r="B1304" s="10" cm="1">
        <f t="array" ref="B1304">INDEX(DCC_results!B$17:B$1274,$A1304)</f>
        <v>1.5608954610804027E-3</v>
      </c>
      <c r="C1304" s="10" cm="1">
        <f t="array" ref="C1304">INDEX(DCC_results!C$17:C$1274,$A1304)</f>
        <v>4.4633384752224003E-3</v>
      </c>
      <c r="D1304" s="10">
        <f t="shared" ref="D1304" si="7058">B1304-B$2</f>
        <v>8.1474052404469435E-4</v>
      </c>
      <c r="E1304" s="10">
        <f t="shared" ref="E1304" si="7059">C1304-C$2</f>
        <v>2.8603645949305408E-3</v>
      </c>
      <c r="F1304" s="5">
        <f t="shared" ref="F1304" si="7060">D1304^2</f>
        <v>6.6380212152062316E-7</v>
      </c>
      <c r="G1304" s="5">
        <f t="shared" ref="G1304" si="7061">E1304^2</f>
        <v>8.1816856159321563E-6</v>
      </c>
      <c r="H1304" s="12">
        <f t="array" ref="H1304:I1305">(1-B$11-B$12)*F$4:G$5 + B$11*J1302:K1303 + B$12*H1302:I1303</f>
        <v>5.4490817405520781E-5</v>
      </c>
      <c r="I1304" s="12">
        <v>6.9396522352141953E-5</v>
      </c>
      <c r="J1304" s="12">
        <f t="array" ref="J1304:K1305">MMULT(TRANSPOSE(D1302:E1302),D1302:E1302)</f>
        <v>1.4445466023107586E-6</v>
      </c>
      <c r="K1304" s="12">
        <v>3.9040122657292726E-6</v>
      </c>
      <c r="L1304" s="6">
        <f t="shared" ref="L1304" si="7062">SQRT(H1304)</f>
        <v>7.3817895801438814E-3</v>
      </c>
      <c r="M1304" s="6">
        <f>0</f>
        <v>0</v>
      </c>
      <c r="N1304" s="6">
        <f t="array" ref="N1304:O1305">MMULT(MMULT(MINVERSE(L1304:M1305),H1304:I1305),MINVERSE(L1304:M1305))</f>
        <v>1</v>
      </c>
      <c r="O1304" s="6">
        <v>0.61297432641623406</v>
      </c>
      <c r="P1304" s="3">
        <f t="shared" ref="P1304" si="7063">SQRT(B$3 + B$4*J1302 + B$5*P1302^2)</f>
        <v>6.2566106973393062E-3</v>
      </c>
      <c r="Q1304" s="1">
        <f t="shared" ref="Q1304" si="7064">Q1302</f>
        <v>0</v>
      </c>
      <c r="R1304" s="12">
        <f t="array" ref="R1304:S1305">MMULT(MMULT(P1304:Q1305,N1304:O1305),P1304:Q1305)</f>
        <v>3.9145177418060643E-5</v>
      </c>
      <c r="S1304" s="12">
        <v>5.9732620551988935E-5</v>
      </c>
      <c r="T1304" s="4" cm="1">
        <f t="array" ref="T1304">-1/2*(IFERROR(2*LN(2*PI()) + LN(MDETERM(R1304:S1305)) + MMULT(MMULT(D1304:E1304,MINVERSE(R1304:S1305)),TRANSPOSE(D1304:E1304)),1000000000))</f>
        <v>7.6168020302223836</v>
      </c>
    </row>
    <row r="1305" spans="1:20" x14ac:dyDescent="0.25">
      <c r="A1305" s="9"/>
      <c r="B1305" s="10"/>
      <c r="C1305" s="10"/>
      <c r="D1305" s="10"/>
      <c r="E1305" s="10"/>
      <c r="F1305" s="5"/>
      <c r="G1305" s="5"/>
      <c r="H1305" s="12">
        <v>6.9396522352141953E-5</v>
      </c>
      <c r="I1305" s="12">
        <v>2.3521635829767978E-4</v>
      </c>
      <c r="J1305" s="12">
        <v>3.9040122657292726E-6</v>
      </c>
      <c r="K1305" s="12">
        <v>1.0550931168703009E-5</v>
      </c>
      <c r="L1305" s="6">
        <f>0</f>
        <v>0</v>
      </c>
      <c r="M1305" s="6">
        <f t="shared" ref="M1305" si="7065">SQRT(I1305)</f>
        <v>1.5336764922814713E-2</v>
      </c>
      <c r="N1305" s="6">
        <v>0.61297432641623406</v>
      </c>
      <c r="O1305" s="6">
        <v>1</v>
      </c>
      <c r="P1305" s="1">
        <f t="shared" ref="P1305" si="7066">P1303</f>
        <v>0</v>
      </c>
      <c r="Q1305" s="3">
        <f t="shared" ref="Q1305" si="7067">SQRT(C$3 + C$4*K1303 + C$5*Q1303^2)</f>
        <v>1.5575075131701263E-2</v>
      </c>
      <c r="R1305" s="12">
        <v>5.9732620551988928E-5</v>
      </c>
      <c r="S1305" s="12">
        <v>2.4258296535813913E-4</v>
      </c>
    </row>
    <row r="1306" spans="1:20" x14ac:dyDescent="0.25">
      <c r="A1306" s="13">
        <f t="shared" ref="A1306" si="7068">A1304+1</f>
        <v>646</v>
      </c>
      <c r="B1306" s="10" cm="1">
        <f t="array" ref="B1306">INDEX(DCC_results!B$17:B$1274,$A1306)</f>
        <v>3.1579379075585834E-4</v>
      </c>
      <c r="C1306" s="10" cm="1">
        <f t="array" ref="C1306">INDEX(DCC_results!C$17:C$1274,$A1306)</f>
        <v>-3.1445993984140497E-3</v>
      </c>
      <c r="D1306" s="10">
        <f t="shared" ref="D1306" si="7069">B1306-B$2</f>
        <v>-4.3036114627984998E-4</v>
      </c>
      <c r="E1306" s="10">
        <f t="shared" ref="E1306" si="7070">C1306-C$2</f>
        <v>-4.7475732787059088E-3</v>
      </c>
      <c r="F1306" s="5">
        <f t="shared" ref="F1306" si="7071">D1306^2</f>
        <v>1.8521071622730643E-7</v>
      </c>
      <c r="G1306" s="5">
        <f t="shared" ref="G1306" si="7072">E1306^2</f>
        <v>2.2539452036682373E-5</v>
      </c>
      <c r="H1306" s="12">
        <f t="array" ref="H1306:I1307">(1-B$11-B$12)*F$4:G$5 + B$11*J1304:K1305 + B$12*H1304:I1305</f>
        <v>5.2852422100738681E-5</v>
      </c>
      <c r="I1306" s="12">
        <v>6.5699799740209422E-5</v>
      </c>
      <c r="J1306" s="12">
        <f t="array" ref="J1306:K1307">MMULT(TRANSPOSE(D1304:E1304),D1304:E1304)</f>
        <v>6.6380212152062316E-7</v>
      </c>
      <c r="K1306" s="12">
        <v>2.3304549490325988E-6</v>
      </c>
      <c r="L1306" s="6">
        <f t="shared" ref="L1306" si="7073">SQRT(H1306)</f>
        <v>7.2699671320260234E-3</v>
      </c>
      <c r="M1306" s="6">
        <f>0</f>
        <v>0</v>
      </c>
      <c r="N1306" s="6">
        <f t="array" ref="N1306:O1307">MMULT(MMULT(MINVERSE(L1306:M1307),H1306:I1307),MINVERSE(L1306:M1307))</f>
        <v>1</v>
      </c>
      <c r="O1306" s="6">
        <v>0.60978109812474446</v>
      </c>
      <c r="P1306" s="3">
        <f t="shared" ref="P1306" si="7074">SQRT(B$3 + B$4*J1304 + B$5*P1304^2)</f>
        <v>6.0000772921170948E-3</v>
      </c>
      <c r="Q1306" s="1">
        <f t="shared" ref="Q1306" si="7075">Q1304</f>
        <v>0</v>
      </c>
      <c r="R1306" s="12">
        <f t="array" ref="R1306:S1307">MMULT(MMULT(P1306:Q1307,N1306:O1307),P1306:Q1307)</f>
        <v>3.6000927511379211E-5</v>
      </c>
      <c r="S1306" s="12">
        <v>5.432338253701096E-5</v>
      </c>
      <c r="T1306" s="4" cm="1">
        <f t="array" ref="T1306">-1/2*(IFERROR(2*LN(2*PI()) + LN(MDETERM(R1306:S1307)) + MMULT(MMULT(D1306:E1306,MINVERSE(R1306:S1307)),TRANSPOSE(D1306:E1306)),1000000000))</f>
        <v>7.657284921985255</v>
      </c>
    </row>
    <row r="1307" spans="1:20" x14ac:dyDescent="0.25">
      <c r="A1307" s="9"/>
      <c r="B1307" s="10"/>
      <c r="C1307" s="10"/>
      <c r="D1307" s="10"/>
      <c r="E1307" s="10"/>
      <c r="F1307" s="5"/>
      <c r="G1307" s="5"/>
      <c r="H1307" s="12">
        <v>6.5699799740209422E-5</v>
      </c>
      <c r="I1307" s="12">
        <v>2.1964194489665223E-4</v>
      </c>
      <c r="J1307" s="12">
        <v>2.3304549490325988E-6</v>
      </c>
      <c r="K1307" s="12">
        <v>8.1816856159321563E-6</v>
      </c>
      <c r="L1307" s="6">
        <f>0</f>
        <v>0</v>
      </c>
      <c r="M1307" s="6">
        <f t="shared" ref="M1307" si="7076">SQRT(I1307)</f>
        <v>1.4820322024053737E-2</v>
      </c>
      <c r="N1307" s="6">
        <v>0.60978109812474457</v>
      </c>
      <c r="O1307" s="6">
        <v>1</v>
      </c>
      <c r="P1307" s="1">
        <f t="shared" ref="P1307" si="7077">P1305</f>
        <v>0</v>
      </c>
      <c r="Q1307" s="3">
        <f t="shared" ref="Q1307" si="7078">SQRT(C$3 + C$4*K1305 + C$5*Q1305^2)</f>
        <v>1.4847591187014973E-2</v>
      </c>
      <c r="R1307" s="12">
        <v>5.4323382537010974E-5</v>
      </c>
      <c r="S1307" s="12">
        <v>2.2045096405672471E-4</v>
      </c>
    </row>
    <row r="1308" spans="1:20" x14ac:dyDescent="0.25">
      <c r="A1308" s="13">
        <f t="shared" ref="A1308" si="7079">A1306+1</f>
        <v>647</v>
      </c>
      <c r="B1308" s="10" cm="1">
        <f t="array" ref="B1308">INDEX(DCC_results!B$17:B$1274,$A1308)</f>
        <v>-8.0727490395929857E-3</v>
      </c>
      <c r="C1308" s="10" cm="1">
        <f t="array" ref="C1308">INDEX(DCC_results!C$17:C$1274,$A1308)</f>
        <v>-1.4332820500188137E-2</v>
      </c>
      <c r="D1308" s="10">
        <f t="shared" ref="D1308" si="7080">B1308-B$2</f>
        <v>-8.818903976628694E-3</v>
      </c>
      <c r="E1308" s="10">
        <f t="shared" ref="E1308" si="7081">C1308-C$2</f>
        <v>-1.5935794380479998E-2</v>
      </c>
      <c r="F1308" s="5">
        <f t="shared" ref="F1308" si="7082">D1308^2</f>
        <v>7.7773067348997394E-5</v>
      </c>
      <c r="G1308" s="5">
        <f t="shared" ref="G1308" si="7083">E1308^2</f>
        <v>2.5394954253693791E-4</v>
      </c>
      <c r="H1308" s="12">
        <f t="array" ref="H1308:I1309">(1-B$11-B$12)*F$4:G$5 + B$11*J1306:K1307 + B$12*H1306:I1307</f>
        <v>5.1682454046836178E-5</v>
      </c>
      <c r="I1308" s="12">
        <v>6.3074477635014818E-5</v>
      </c>
      <c r="J1308" s="12">
        <f t="array" ref="J1308:K1309">MMULT(TRANSPOSE(D1306:E1306),D1306:E1306)</f>
        <v>1.8521071622730643E-7</v>
      </c>
      <c r="K1308" s="12">
        <v>2.0431710782714606E-6</v>
      </c>
      <c r="L1308" s="6">
        <f t="shared" ref="L1308" si="7084">SQRT(H1308)</f>
        <v>7.1890509837416079E-3</v>
      </c>
      <c r="M1308" s="6">
        <f>0</f>
        <v>0</v>
      </c>
      <c r="N1308" s="6">
        <f t="array" ref="N1308:O1309">MMULT(MMULT(MINVERSE(L1308:M1309),H1308:I1309),MINVERSE(L1308:M1309))</f>
        <v>0.99999999999999978</v>
      </c>
      <c r="O1308" s="6">
        <v>0.60701994621726274</v>
      </c>
      <c r="P1308" s="3">
        <f t="shared" ref="P1308" si="7085">SQRT(B$3 + B$4*J1306 + B$5*P1306^2)</f>
        <v>5.7935612044855943E-3</v>
      </c>
      <c r="Q1308" s="1">
        <f t="shared" ref="Q1308" si="7086">Q1306</f>
        <v>0</v>
      </c>
      <c r="R1308" s="12">
        <f t="array" ref="R1308:S1309">MMULT(MMULT(P1308:Q1309,N1308:O1309),P1308:Q1309)</f>
        <v>3.3565351430120567E-5</v>
      </c>
      <c r="S1308" s="12">
        <v>5.0075399572434287E-5</v>
      </c>
      <c r="T1308" s="4" cm="1">
        <f t="array" ref="T1308">-1/2*(IFERROR(2*LN(2*PI()) + LN(MDETERM(R1308:S1309)) + MMULT(MMULT(D1308:E1308,MINVERSE(R1308:S1309)),TRANSPOSE(D1308:E1308)),1000000000))</f>
        <v>6.6060259131967554</v>
      </c>
    </row>
    <row r="1309" spans="1:20" x14ac:dyDescent="0.25">
      <c r="A1309" s="9"/>
      <c r="B1309" s="10"/>
      <c r="C1309" s="10"/>
      <c r="D1309" s="10"/>
      <c r="E1309" s="10"/>
      <c r="F1309" s="5"/>
      <c r="G1309" s="5"/>
      <c r="H1309" s="12">
        <v>6.3074477635014818E-5</v>
      </c>
      <c r="I1309" s="12">
        <v>2.0890954060308158E-4</v>
      </c>
      <c r="J1309" s="12">
        <v>2.0431710782714606E-6</v>
      </c>
      <c r="K1309" s="12">
        <v>2.2539452036682373E-5</v>
      </c>
      <c r="L1309" s="6">
        <f>0</f>
        <v>0</v>
      </c>
      <c r="M1309" s="6">
        <f t="shared" ref="M1309" si="7087">SQRT(I1309)</f>
        <v>1.4453703352535003E-2</v>
      </c>
      <c r="N1309" s="6">
        <v>0.60701994621726263</v>
      </c>
      <c r="O1309" s="6">
        <v>0.99999999999999978</v>
      </c>
      <c r="P1309" s="1">
        <f t="shared" ref="P1309" si="7088">P1307</f>
        <v>0</v>
      </c>
      <c r="Q1309" s="3">
        <f t="shared" ref="Q1309" si="7089">SQRT(C$3 + C$4*K1307 + C$5*Q1307^2)</f>
        <v>1.4238881056465029E-2</v>
      </c>
      <c r="R1309" s="12">
        <v>5.0075399572434274E-5</v>
      </c>
      <c r="S1309" s="12">
        <v>2.0274573374015861E-4</v>
      </c>
    </row>
    <row r="1310" spans="1:20" x14ac:dyDescent="0.25">
      <c r="A1310" s="13">
        <f t="shared" ref="A1310" si="7090">A1308+1</f>
        <v>648</v>
      </c>
      <c r="B1310" s="10" cm="1">
        <f t="array" ref="B1310">INDEX(DCC_results!B$17:B$1274,$A1310)</f>
        <v>8.8080417296994007E-3</v>
      </c>
      <c r="C1310" s="10" cm="1">
        <f t="array" ref="C1310">INDEX(DCC_results!C$17:C$1274,$A1310)</f>
        <v>1.4610756685751403E-2</v>
      </c>
      <c r="D1310" s="10">
        <f t="shared" ref="D1310" si="7091">B1310-B$2</f>
        <v>8.0618867926636924E-3</v>
      </c>
      <c r="E1310" s="10">
        <f t="shared" ref="E1310" si="7092">C1310-C$2</f>
        <v>1.3007782805459544E-2</v>
      </c>
      <c r="F1310" s="5">
        <f t="shared" ref="F1310" si="7093">D1310^2</f>
        <v>6.4994018657725275E-5</v>
      </c>
      <c r="G1310" s="5">
        <f t="shared" ref="G1310" si="7094">E1310^2</f>
        <v>1.6920241351400895E-4</v>
      </c>
      <c r="H1310" s="12">
        <f t="array" ref="H1310:I1311">(1-B$11-B$12)*F$4:G$5 + B$11*J1308:K1309 + B$12*H1308:I1309</f>
        <v>5.0853067272490945E-5</v>
      </c>
      <c r="I1310" s="12">
        <v>6.1273989751405868E-5</v>
      </c>
      <c r="J1310" s="12">
        <f t="array" ref="J1310:K1311">MMULT(TRANSPOSE(D1308:E1308),D1308:E1308)</f>
        <v>7.7773067348997394E-5</v>
      </c>
      <c r="K1310" s="12">
        <v>1.4053624043275224E-4</v>
      </c>
      <c r="L1310" s="6">
        <f t="shared" ref="L1310" si="7095">SQRT(H1310)</f>
        <v>7.1311336596989227E-3</v>
      </c>
      <c r="M1310" s="6">
        <f>0</f>
        <v>0</v>
      </c>
      <c r="N1310" s="6">
        <f t="array" ref="N1310:O1311">MMULT(MMULT(MINVERSE(L1310:M1311),H1310:I1311),MINVERSE(L1310:M1311))</f>
        <v>0.99999999999999978</v>
      </c>
      <c r="O1310" s="6">
        <v>0.60345089687120024</v>
      </c>
      <c r="P1310" s="3">
        <f t="shared" ref="P1310" si="7096">SQRT(B$3 + B$4*J1308 + B$5*P1308^2)</f>
        <v>5.6301338700294684E-3</v>
      </c>
      <c r="Q1310" s="1">
        <f t="shared" ref="Q1310" si="7097">Q1308</f>
        <v>0</v>
      </c>
      <c r="R1310" s="12">
        <f t="array" ref="R1310:S1311">MMULT(MMULT(P1310:Q1311,N1310:O1311),P1310:Q1311)</f>
        <v>3.1698407394452991E-5</v>
      </c>
      <c r="S1310" s="12">
        <v>4.6847401215329596E-5</v>
      </c>
      <c r="T1310" s="4" cm="1">
        <f t="array" ref="T1310">-1/2*(IFERROR(2*LN(2*PI()) + LN(MDETERM(R1310:S1311)) + MMULT(MMULT(D1310:E1310,MINVERSE(R1310:S1311)),TRANSPOSE(D1310:E1310)),1000000000))</f>
        <v>6.8219109740833943</v>
      </c>
    </row>
    <row r="1311" spans="1:20" x14ac:dyDescent="0.25">
      <c r="A1311" s="9"/>
      <c r="B1311" s="10"/>
      <c r="C1311" s="10"/>
      <c r="D1311" s="10"/>
      <c r="E1311" s="10"/>
      <c r="F1311" s="5"/>
      <c r="G1311" s="5"/>
      <c r="H1311" s="12">
        <v>6.1273989751405868E-5</v>
      </c>
      <c r="I1311" s="12">
        <v>2.0274553184177342E-4</v>
      </c>
      <c r="J1311" s="12">
        <v>1.4053624043275224E-4</v>
      </c>
      <c r="K1311" s="12">
        <v>2.5394954253693791E-4</v>
      </c>
      <c r="L1311" s="6">
        <f>0</f>
        <v>0</v>
      </c>
      <c r="M1311" s="6">
        <f t="shared" ref="M1311" si="7098">SQRT(I1311)</f>
        <v>1.4238873966777478E-2</v>
      </c>
      <c r="N1311" s="6">
        <v>0.60345089687120024</v>
      </c>
      <c r="O1311" s="6">
        <v>1.0000000000000002</v>
      </c>
      <c r="P1311" s="1">
        <f t="shared" ref="P1311" si="7099">P1309</f>
        <v>0</v>
      </c>
      <c r="Q1311" s="3">
        <f t="shared" ref="Q1311" si="7100">SQRT(C$3 + C$4*K1309 + C$5*Q1309^2)</f>
        <v>1.3788748350193211E-2</v>
      </c>
      <c r="R1311" s="12">
        <v>4.6847401215329596E-5</v>
      </c>
      <c r="S1311" s="12">
        <v>1.9012958106495606E-4</v>
      </c>
    </row>
    <row r="1312" spans="1:20" x14ac:dyDescent="0.25">
      <c r="A1312" s="13">
        <f t="shared" ref="A1312" si="7101">A1310+1</f>
        <v>649</v>
      </c>
      <c r="B1312" s="10" cm="1">
        <f t="array" ref="B1312">INDEX(DCC_results!B$17:B$1274,$A1312)</f>
        <v>-8.6000270415333979E-3</v>
      </c>
      <c r="C1312" s="10" cm="1">
        <f t="array" ref="C1312">INDEX(DCC_results!C$17:C$1274,$A1312)</f>
        <v>-1.4743248988548396E-2</v>
      </c>
      <c r="D1312" s="10">
        <f t="shared" ref="D1312" si="7102">B1312-B$2</f>
        <v>-9.3461819785691062E-3</v>
      </c>
      <c r="E1312" s="10">
        <f t="shared" ref="E1312" si="7103">C1312-C$2</f>
        <v>-1.6346222868840257E-2</v>
      </c>
      <c r="F1312" s="5">
        <f t="shared" ref="F1312" si="7104">D1312^2</f>
        <v>8.7351117576529931E-5</v>
      </c>
      <c r="G1312" s="5">
        <f t="shared" ref="G1312" si="7105">E1312^2</f>
        <v>2.6719900207779619E-4</v>
      </c>
      <c r="H1312" s="12">
        <f t="array" ref="H1312:I1313">(1-B$11-B$12)*F$4:G$5 + B$11*J1310:K1311 + B$12*H1310:I1311</f>
        <v>5.6267849005352012E-5</v>
      </c>
      <c r="I1312" s="12">
        <v>7.0722492725325213E-5</v>
      </c>
      <c r="J1312" s="12">
        <f t="array" ref="J1312:K1313">MMULT(TRANSPOSE(D1310:E1310),D1310:E1310)</f>
        <v>6.4994018657725275E-5</v>
      </c>
      <c r="K1312" s="12">
        <v>1.0486727240117216E-4</v>
      </c>
      <c r="L1312" s="6">
        <f t="shared" ref="L1312" si="7106">SQRT(H1312)</f>
        <v>7.5011898393089619E-3</v>
      </c>
      <c r="M1312" s="6">
        <f>0</f>
        <v>0</v>
      </c>
      <c r="N1312" s="6">
        <f t="array" ref="N1312:O1313">MMULT(MMULT(MINVERSE(L1312:M1313),H1312:I1313),MINVERSE(L1312:M1313))</f>
        <v>1</v>
      </c>
      <c r="O1312" s="6">
        <v>0.64091899409383046</v>
      </c>
      <c r="P1312" s="3">
        <f t="shared" ref="P1312" si="7107">SQRT(B$3 + B$4*J1310 + B$5*P1310^2)</f>
        <v>6.5136835563741335E-3</v>
      </c>
      <c r="Q1312" s="1">
        <f t="shared" ref="Q1312" si="7108">Q1310</f>
        <v>0</v>
      </c>
      <c r="R1312" s="12">
        <f t="array" ref="R1312:S1313">MMULT(MMULT(P1312:Q1313,N1312:O1313),P1312:Q1313)</f>
        <v>4.2428073472578778E-5</v>
      </c>
      <c r="S1312" s="12">
        <v>5.9363906364108428E-5</v>
      </c>
      <c r="T1312" s="4" cm="1">
        <f t="array" ref="T1312">-1/2*(IFERROR(2*LN(2*PI()) + LN(MDETERM(R1312:S1313)) + MMULT(MMULT(D1312:E1312,MINVERSE(R1312:S1313)),TRANSPOSE(D1312:E1312)),1000000000))</f>
        <v>6.6393107568440373</v>
      </c>
    </row>
    <row r="1313" spans="1:20" x14ac:dyDescent="0.25">
      <c r="A1313" s="9"/>
      <c r="B1313" s="10"/>
      <c r="C1313" s="10"/>
      <c r="D1313" s="10"/>
      <c r="E1313" s="10"/>
      <c r="F1313" s="5"/>
      <c r="G1313" s="5"/>
      <c r="H1313" s="12">
        <v>7.0722492725325213E-5</v>
      </c>
      <c r="I1313" s="12">
        <v>2.1639564743918866E-4</v>
      </c>
      <c r="J1313" s="12">
        <v>1.0486727240117216E-4</v>
      </c>
      <c r="K1313" s="12">
        <v>1.6920241351400895E-4</v>
      </c>
      <c r="L1313" s="6">
        <f>0</f>
        <v>0</v>
      </c>
      <c r="M1313" s="6">
        <f t="shared" ref="M1313" si="7109">SQRT(I1313)</f>
        <v>1.4710392497795178E-2</v>
      </c>
      <c r="N1313" s="6">
        <v>0.64091899409383035</v>
      </c>
      <c r="O1313" s="6">
        <v>1.0000000000000002</v>
      </c>
      <c r="P1313" s="1">
        <f t="shared" ref="P1313" si="7110">P1311</f>
        <v>0</v>
      </c>
      <c r="Q1313" s="3">
        <f t="shared" ref="Q1313" si="7111">SQRT(C$3 + C$4*K1311 + C$5*Q1311^2)</f>
        <v>1.4219773306345733E-2</v>
      </c>
      <c r="R1313" s="12">
        <v>5.9363906364108428E-5</v>
      </c>
      <c r="S1313" s="12">
        <v>2.0220195288386271E-4</v>
      </c>
    </row>
    <row r="1314" spans="1:20" x14ac:dyDescent="0.25">
      <c r="A1314" s="13">
        <f t="shared" ref="A1314" si="7112">A1312+1</f>
        <v>650</v>
      </c>
      <c r="B1314" s="10" cm="1">
        <f t="array" ref="B1314">INDEX(DCC_results!B$17:B$1274,$A1314)</f>
        <v>1.5332479232963436E-3</v>
      </c>
      <c r="C1314" s="10" cm="1">
        <f t="array" ref="C1314">INDEX(DCC_results!C$17:C$1274,$A1314)</f>
        <v>2.3664533611611471E-3</v>
      </c>
      <c r="D1314" s="10">
        <f t="shared" ref="D1314" si="7113">B1314-B$2</f>
        <v>7.8709298626063531E-4</v>
      </c>
      <c r="E1314" s="10">
        <f t="shared" ref="E1314" si="7114">C1314-C$2</f>
        <v>7.634794808692876E-4</v>
      </c>
      <c r="F1314" s="5">
        <f t="shared" ref="F1314" si="7115">D1314^2</f>
        <v>6.1951536902068466E-7</v>
      </c>
      <c r="G1314" s="5">
        <f t="shared" ref="G1314" si="7116">E1314^2</f>
        <v>5.8290091770843687E-7</v>
      </c>
      <c r="H1314" s="12">
        <f t="array" ref="H1314:I1315">(1-B$11-B$12)*F$4:G$5 + B$11*J1312:K1313 + B$12*H1312:I1313</f>
        <v>5.8951379464319367E-5</v>
      </c>
      <c r="I1314" s="12">
        <v>7.437520059114041E-5</v>
      </c>
      <c r="J1314" s="12">
        <f t="array" ref="J1314:K1315">MMULT(TRANSPOSE(D1312:E1312),D1312:E1312)</f>
        <v>8.7351117576529931E-5</v>
      </c>
      <c r="K1314" s="12">
        <v>1.5277477359442902E-4</v>
      </c>
      <c r="L1314" s="6">
        <f t="shared" ref="L1314" si="7117">SQRT(H1314)</f>
        <v>7.6779801682681737E-3</v>
      </c>
      <c r="M1314" s="6">
        <f>0</f>
        <v>0</v>
      </c>
      <c r="N1314" s="6">
        <f t="array" ref="N1314:O1315">MMULT(MMULT(MINVERSE(L1314:M1315),H1314:I1315),MINVERSE(L1314:M1315))</f>
        <v>0.99999999999999989</v>
      </c>
      <c r="O1314" s="6">
        <v>0.65440426630619108</v>
      </c>
      <c r="P1314" s="3">
        <f t="shared" ref="P1314" si="7118">SQRT(B$3 + B$4*J1312 + B$5*P1312^2)</f>
        <v>6.9519991014384006E-3</v>
      </c>
      <c r="Q1314" s="1">
        <f t="shared" ref="Q1314" si="7119">Q1312</f>
        <v>0</v>
      </c>
      <c r="R1314" s="12">
        <f t="array" ref="R1314:S1315">MMULT(MMULT(P1314:Q1315,N1314:O1315),P1314:Q1315)</f>
        <v>4.8330291506400324E-5</v>
      </c>
      <c r="S1314" s="12">
        <v>6.492552844755616E-5</v>
      </c>
      <c r="T1314" s="4" cm="1">
        <f t="array" ref="T1314">-1/2*(IFERROR(2*LN(2*PI()) + LN(MDETERM(R1314:S1315)) + MMULT(MMULT(D1314:E1314,MINVERSE(R1314:S1315)),TRANSPOSE(D1314:E1314)),1000000000))</f>
        <v>7.6531049070138355</v>
      </c>
    </row>
    <row r="1315" spans="1:20" x14ac:dyDescent="0.25">
      <c r="A1315" s="9"/>
      <c r="B1315" s="10"/>
      <c r="C1315" s="10"/>
      <c r="D1315" s="10"/>
      <c r="E1315" s="10"/>
      <c r="F1315" s="5"/>
      <c r="G1315" s="5"/>
      <c r="H1315" s="12">
        <v>7.437520059114041E-5</v>
      </c>
      <c r="I1315" s="12">
        <v>2.1911397825359272E-4</v>
      </c>
      <c r="J1315" s="12">
        <v>1.5277477359442902E-4</v>
      </c>
      <c r="K1315" s="12">
        <v>2.6719900207779619E-4</v>
      </c>
      <c r="L1315" s="6">
        <f>0</f>
        <v>0</v>
      </c>
      <c r="M1315" s="6">
        <f t="shared" ref="M1315" si="7120">SQRT(I1315)</f>
        <v>1.4802499054335141E-2</v>
      </c>
      <c r="N1315" s="6">
        <v>0.65440426630619108</v>
      </c>
      <c r="O1315" s="6">
        <v>1</v>
      </c>
      <c r="P1315" s="1">
        <f t="shared" ref="P1315" si="7121">P1313</f>
        <v>0</v>
      </c>
      <c r="Q1315" s="3">
        <f t="shared" ref="Q1315" si="7122">SQRT(C$3 + C$4*K1313 + C$5*Q1313^2)</f>
        <v>1.4271172770607674E-2</v>
      </c>
      <c r="R1315" s="12">
        <v>6.492552844755616E-5</v>
      </c>
      <c r="S1315" s="12">
        <v>2.0366637224853389E-4</v>
      </c>
    </row>
    <row r="1316" spans="1:20" x14ac:dyDescent="0.25">
      <c r="A1316" s="13">
        <f t="shared" ref="A1316" si="7123">A1314+1</f>
        <v>651</v>
      </c>
      <c r="B1316" s="10" cm="1">
        <f t="array" ref="B1316">INDEX(DCC_results!B$17:B$1274,$A1316)</f>
        <v>2.3107934687074394E-3</v>
      </c>
      <c r="C1316" s="10" cm="1">
        <f t="array" ref="C1316">INDEX(DCC_results!C$17:C$1274,$A1316)</f>
        <v>-3.6106373111890466E-3</v>
      </c>
      <c r="D1316" s="10">
        <f t="shared" ref="D1316" si="7124">B1316-B$2</f>
        <v>1.5646385316717311E-3</v>
      </c>
      <c r="E1316" s="10">
        <f t="shared" ref="E1316" si="7125">C1316-C$2</f>
        <v>-5.2136111914809057E-3</v>
      </c>
      <c r="F1316" s="5">
        <f t="shared" ref="F1316" si="7126">D1316^2</f>
        <v>2.4480937347918706E-6</v>
      </c>
      <c r="G1316" s="5">
        <f t="shared" ref="G1316" si="7127">E1316^2</f>
        <v>2.7181741655934948E-5</v>
      </c>
      <c r="H1316" s="12">
        <f t="array" ref="H1316:I1317">(1-B$11-B$12)*F$4:G$5 + B$11*J1314:K1315 + B$12*H1314:I1315</f>
        <v>6.2491336117096336E-5</v>
      </c>
      <c r="I1316" s="12">
        <v>8.053981421946214E-5</v>
      </c>
      <c r="J1316" s="12">
        <f t="array" ref="J1316:K1317">MMULT(TRANSPOSE(D1314:E1314),D1314:E1314)</f>
        <v>6.1951536902068466E-7</v>
      </c>
      <c r="K1316" s="12">
        <v>6.0092934454612722E-7</v>
      </c>
      <c r="L1316" s="6">
        <f t="shared" ref="L1316" si="7128">SQRT(H1316)</f>
        <v>7.9051461793629308E-3</v>
      </c>
      <c r="M1316" s="6">
        <f>0</f>
        <v>0</v>
      </c>
      <c r="N1316" s="6">
        <f t="array" ref="N1316:O1317">MMULT(MMULT(MINVERSE(L1316:M1317),H1316:I1317),MINVERSE(L1316:M1317))</f>
        <v>1</v>
      </c>
      <c r="O1316" s="6">
        <v>0.67399052818862504</v>
      </c>
      <c r="P1316" s="3">
        <f t="shared" ref="P1316" si="7129">SQRT(B$3 + B$4*J1314 + B$5*P1314^2)</f>
        <v>7.494080984415355E-3</v>
      </c>
      <c r="Q1316" s="1">
        <f t="shared" ref="Q1316" si="7130">Q1314</f>
        <v>0</v>
      </c>
      <c r="R1316" s="12">
        <f t="array" ref="R1316:S1317">MMULT(MMULT(P1316:Q1317,N1316:O1317),P1316:Q1317)</f>
        <v>5.6161249800975816E-5</v>
      </c>
      <c r="S1316" s="12">
        <v>7.391560767014722E-5</v>
      </c>
      <c r="T1316" s="4" cm="1">
        <f t="array" ref="T1316">-1/2*(IFERROR(2*LN(2*PI()) + LN(MDETERM(R1316:S1317)) + MMULT(MMULT(D1316:E1316,MINVERSE(R1316:S1317)),TRANSPOSE(D1316:E1316)),1000000000))</f>
        <v>7.3348909074605482</v>
      </c>
    </row>
    <row r="1317" spans="1:20" x14ac:dyDescent="0.25">
      <c r="A1317" s="9"/>
      <c r="B1317" s="10"/>
      <c r="C1317" s="10"/>
      <c r="D1317" s="10"/>
      <c r="E1317" s="10"/>
      <c r="F1317" s="5"/>
      <c r="G1317" s="5"/>
      <c r="H1317" s="12">
        <v>8.053981421946214E-5</v>
      </c>
      <c r="I1317" s="12">
        <v>2.2850402271604438E-4</v>
      </c>
      <c r="J1317" s="12">
        <v>6.0092934454612722E-7</v>
      </c>
      <c r="K1317" s="12">
        <v>5.8290091770843687E-7</v>
      </c>
      <c r="L1317" s="6">
        <f>0</f>
        <v>0</v>
      </c>
      <c r="M1317" s="6">
        <f t="shared" ref="M1317" si="7131">SQRT(I1317)</f>
        <v>1.511634951686565E-2</v>
      </c>
      <c r="N1317" s="6">
        <v>0.67399052818862493</v>
      </c>
      <c r="O1317" s="6">
        <v>0.99999999999999978</v>
      </c>
      <c r="P1317" s="1">
        <f t="shared" ref="P1317" si="7132">P1315</f>
        <v>0</v>
      </c>
      <c r="Q1317" s="3">
        <f t="shared" ref="Q1317" si="7133">SQRT(C$3 + C$4*K1315 + C$5*Q1315^2)</f>
        <v>1.4634031192114689E-2</v>
      </c>
      <c r="R1317" s="12">
        <v>7.3915607670147206E-5</v>
      </c>
      <c r="S1317" s="12">
        <v>2.1415486893178561E-4</v>
      </c>
    </row>
    <row r="1318" spans="1:20" x14ac:dyDescent="0.25">
      <c r="A1318" s="13">
        <f t="shared" ref="A1318" si="7134">A1316+1</f>
        <v>652</v>
      </c>
      <c r="B1318" s="10" cm="1">
        <f t="array" ref="B1318">INDEX(DCC_results!B$17:B$1274,$A1318)</f>
        <v>1.4532669688471778E-3</v>
      </c>
      <c r="C1318" s="10" cm="1">
        <f t="array" ref="C1318">INDEX(DCC_results!C$17:C$1274,$A1318)</f>
        <v>4.1114703832754174E-3</v>
      </c>
      <c r="D1318" s="10">
        <f t="shared" ref="D1318" si="7135">B1318-B$2</f>
        <v>7.0711203181146945E-4</v>
      </c>
      <c r="E1318" s="10">
        <f t="shared" ref="E1318" si="7136">C1318-C$2</f>
        <v>2.5084965029835578E-3</v>
      </c>
      <c r="F1318" s="5">
        <f t="shared" ref="F1318" si="7137">D1318^2</f>
        <v>5.0000742553254456E-7</v>
      </c>
      <c r="G1318" s="5">
        <f t="shared" ref="G1318" si="7138">E1318^2</f>
        <v>6.2925547054807387E-6</v>
      </c>
      <c r="H1318" s="12">
        <f t="array" ref="H1318:I1319">(1-B$11-B$12)*F$4:G$5 + B$11*J1316:K1317 + B$12*H1316:I1317</f>
        <v>5.8208315204694305E-5</v>
      </c>
      <c r="I1318" s="12">
        <v>7.2993681242340572E-5</v>
      </c>
      <c r="J1318" s="12">
        <f t="array" ref="J1318:K1319">MMULT(TRANSPOSE(D1316:E1316),D1316:E1316)</f>
        <v>2.4480937347918706E-6</v>
      </c>
      <c r="K1318" s="12">
        <v>-8.1574169593459886E-6</v>
      </c>
      <c r="L1318" s="6">
        <f t="shared" ref="L1318" si="7139">SQRT(H1318)</f>
        <v>7.6294374107593477E-3</v>
      </c>
      <c r="M1318" s="6">
        <f>0</f>
        <v>0</v>
      </c>
      <c r="N1318" s="6">
        <f t="array" ref="N1318:O1319">MMULT(MMULT(MINVERSE(L1318:M1319),H1318:I1319),MINVERSE(L1318:M1319))</f>
        <v>1.0000000000000002</v>
      </c>
      <c r="O1318" s="6">
        <v>0.65351272190767196</v>
      </c>
      <c r="P1318" s="3">
        <f t="shared" ref="P1318" si="7140">SQRT(B$3 + B$4*J1316 + B$5*P1316^2)</f>
        <v>6.9565771091113426E-3</v>
      </c>
      <c r="Q1318" s="1">
        <f t="shared" ref="Q1318" si="7141">Q1316</f>
        <v>0</v>
      </c>
      <c r="R1318" s="12">
        <f t="array" ref="R1318:S1319">MMULT(MMULT(P1318:Q1319,N1318:O1319),P1318:Q1319)</f>
        <v>4.8393965075011939E-5</v>
      </c>
      <c r="S1318" s="12">
        <v>6.3817143269213037E-5</v>
      </c>
      <c r="T1318" s="4" cm="1">
        <f t="array" ref="T1318">-1/2*(IFERROR(2*LN(2*PI()) + LN(MDETERM(R1318:S1319)) + MMULT(MMULT(D1318:E1318,MINVERSE(R1318:S1319)),TRANSPOSE(D1318:E1318)),1000000000))</f>
        <v>7.6585550813711922</v>
      </c>
    </row>
    <row r="1319" spans="1:20" x14ac:dyDescent="0.25">
      <c r="A1319" s="9"/>
      <c r="B1319" s="10"/>
      <c r="C1319" s="10"/>
      <c r="D1319" s="10"/>
      <c r="E1319" s="10"/>
      <c r="F1319" s="5"/>
      <c r="G1319" s="5"/>
      <c r="H1319" s="12">
        <v>7.2993681242340572E-5</v>
      </c>
      <c r="I1319" s="12">
        <v>2.1432725978136113E-4</v>
      </c>
      <c r="J1319" s="12">
        <v>-8.1574169593459886E-6</v>
      </c>
      <c r="K1319" s="12">
        <v>2.7181741655934948E-5</v>
      </c>
      <c r="L1319" s="6">
        <f>0</f>
        <v>0</v>
      </c>
      <c r="M1319" s="6">
        <f t="shared" ref="M1319" si="7142">SQRT(I1319)</f>
        <v>1.4639920074281864E-2</v>
      </c>
      <c r="N1319" s="6">
        <v>0.65351272190767196</v>
      </c>
      <c r="O1319" s="6">
        <v>1.0000000000000002</v>
      </c>
      <c r="P1319" s="1">
        <f t="shared" ref="P1319" si="7143">P1317</f>
        <v>0</v>
      </c>
      <c r="Q1319" s="3">
        <f t="shared" ref="Q1319" si="7144">SQRT(C$3 + C$4*K1317 + C$5*Q1317^2)</f>
        <v>1.4037433427724153E-2</v>
      </c>
      <c r="R1319" s="12">
        <v>6.3817143269213024E-5</v>
      </c>
      <c r="S1319" s="12">
        <v>1.9704953723778752E-4</v>
      </c>
    </row>
    <row r="1320" spans="1:20" x14ac:dyDescent="0.25">
      <c r="A1320" s="13">
        <f t="shared" ref="A1320" si="7145">A1318+1</f>
        <v>653</v>
      </c>
      <c r="B1320" s="10" cm="1">
        <f t="array" ref="B1320">INDEX(DCC_results!B$17:B$1274,$A1320)</f>
        <v>-9.36880791271677E-3</v>
      </c>
      <c r="C1320" s="10" cm="1">
        <f t="array" ref="C1320">INDEX(DCC_results!C$17:C$1274,$A1320)</f>
        <v>-9.4385456156166336E-3</v>
      </c>
      <c r="D1320" s="10">
        <f t="shared" ref="D1320" si="7146">B1320-B$2</f>
        <v>-1.0114962849752478E-2</v>
      </c>
      <c r="E1320" s="10">
        <f t="shared" ref="E1320" si="7147">C1320-C$2</f>
        <v>-1.1041519495908493E-2</v>
      </c>
      <c r="F1320" s="5">
        <f t="shared" ref="F1320" si="7148">D1320^2</f>
        <v>1.0231247345187278E-4</v>
      </c>
      <c r="G1320" s="5">
        <f t="shared" ref="G1320" si="7149">E1320^2</f>
        <v>1.2191515277852734E-4</v>
      </c>
      <c r="H1320" s="12">
        <f t="array" ref="H1320:I1321">(1-B$11-B$12)*F$4:G$5 + B$11*J1318:K1319 + B$12*H1318:I1319</f>
        <v>5.5447909123020517E-5</v>
      </c>
      <c r="I1320" s="12">
        <v>6.7207374853592687E-5</v>
      </c>
      <c r="J1320" s="12">
        <f t="array" ref="J1320:K1321">MMULT(TRANSPOSE(D1318:E1318),D1318:E1318)</f>
        <v>5.0000742553254456E-7</v>
      </c>
      <c r="K1320" s="12">
        <v>1.7737880590166695E-6</v>
      </c>
      <c r="L1320" s="6">
        <f t="shared" ref="L1320" si="7150">SQRT(H1320)</f>
        <v>7.4463352813998723E-3</v>
      </c>
      <c r="M1320" s="6">
        <f>0</f>
        <v>0</v>
      </c>
      <c r="N1320" s="6">
        <f t="array" ref="N1320:O1321">MMULT(MMULT(MINVERSE(L1320:M1321),H1320:I1321),MINVERSE(L1320:M1321))</f>
        <v>1</v>
      </c>
      <c r="O1320" s="6">
        <v>0.62766427549005765</v>
      </c>
      <c r="P1320" s="3">
        <f t="shared" ref="P1320" si="7151">SQRT(B$3 + B$4*J1318 + B$5*P1318^2)</f>
        <v>6.5546510670878751E-3</v>
      </c>
      <c r="Q1320" s="1">
        <f t="shared" ref="Q1320" si="7152">Q1318</f>
        <v>0</v>
      </c>
      <c r="R1320" s="12">
        <f t="array" ref="R1320:S1321">MMULT(MMULT(P1320:Q1321,N1320:O1321),P1320:Q1321)</f>
        <v>4.296345061127622E-5</v>
      </c>
      <c r="S1320" s="12">
        <v>5.6120108504425644E-5</v>
      </c>
      <c r="T1320" s="4" cm="1">
        <f t="array" ref="T1320">-1/2*(IFERROR(2*LN(2*PI()) + LN(MDETERM(R1320:S1321)) + MMULT(MMULT(D1320:E1320,MINVERSE(R1320:S1321)),TRANSPOSE(D1320:E1320)),1000000000))</f>
        <v>6.5232071774623126</v>
      </c>
    </row>
    <row r="1321" spans="1:20" x14ac:dyDescent="0.25">
      <c r="A1321" s="9"/>
      <c r="B1321" s="10"/>
      <c r="C1321" s="10"/>
      <c r="D1321" s="10"/>
      <c r="E1321" s="10"/>
      <c r="F1321" s="5"/>
      <c r="G1321" s="5"/>
      <c r="H1321" s="12">
        <v>6.7207374853592687E-5</v>
      </c>
      <c r="I1321" s="12">
        <v>2.0677301884213534E-4</v>
      </c>
      <c r="J1321" s="12">
        <v>1.7737880590166695E-6</v>
      </c>
      <c r="K1321" s="12">
        <v>6.2925547054807387E-6</v>
      </c>
      <c r="L1321" s="6">
        <f>0</f>
        <v>0</v>
      </c>
      <c r="M1321" s="6">
        <f t="shared" ref="M1321" si="7153">SQRT(I1321)</f>
        <v>1.4379604265839006E-2</v>
      </c>
      <c r="N1321" s="6">
        <v>0.62766427549005765</v>
      </c>
      <c r="O1321" s="6">
        <v>0.99999999999999978</v>
      </c>
      <c r="P1321" s="1">
        <f t="shared" ref="P1321" si="7154">P1319</f>
        <v>0</v>
      </c>
      <c r="Q1321" s="3">
        <f t="shared" ref="Q1321" si="7155">SQRT(C$3 + C$4*K1319 + C$5*Q1319^2)</f>
        <v>1.3640852535484105E-2</v>
      </c>
      <c r="R1321" s="12">
        <v>5.6120108504425644E-5</v>
      </c>
      <c r="S1321" s="12">
        <v>1.860728578948231E-4</v>
      </c>
    </row>
    <row r="1322" spans="1:20" x14ac:dyDescent="0.25">
      <c r="A1322" s="13">
        <f t="shared" ref="A1322" si="7156">A1320+1</f>
        <v>654</v>
      </c>
      <c r="B1322" s="10" cm="1">
        <f t="array" ref="B1322">INDEX(DCC_results!B$17:B$1274,$A1322)</f>
        <v>6.4031538541342581E-3</v>
      </c>
      <c r="C1322" s="10" cm="1">
        <f t="array" ref="C1322">INDEX(DCC_results!C$17:C$1274,$A1322)</f>
        <v>1.0159013806740447E-2</v>
      </c>
      <c r="D1322" s="10">
        <f t="shared" ref="D1322" si="7157">B1322-B$2</f>
        <v>5.6569989170985498E-3</v>
      </c>
      <c r="E1322" s="10">
        <f t="shared" ref="E1322" si="7158">C1322-C$2</f>
        <v>8.5560399264485876E-3</v>
      </c>
      <c r="F1322" s="5">
        <f t="shared" ref="F1322" si="7159">D1322^2</f>
        <v>3.2001636748054166E-5</v>
      </c>
      <c r="G1322" s="5">
        <f t="shared" ref="G1322" si="7160">E1322^2</f>
        <v>7.3205819222982353E-5</v>
      </c>
      <c r="H1322" s="12">
        <f t="array" ref="H1322:I1323">(1-B$11-B$12)*F$4:G$5 + B$11*J1320:K1321 + B$12*H1320:I1321</f>
        <v>5.3427985431245869E-5</v>
      </c>
      <c r="I1322" s="12">
        <v>6.4052808945948194E-5</v>
      </c>
      <c r="J1322" s="12">
        <f t="array" ref="J1322:K1323">MMULT(TRANSPOSE(D1320:E1320),D1320:E1320)</f>
        <v>1.0231247345187278E-4</v>
      </c>
      <c r="K1322" s="12">
        <v>1.1168455950593211E-4</v>
      </c>
      <c r="L1322" s="6">
        <f t="shared" ref="L1322" si="7161">SQRT(H1322)</f>
        <v>7.3094449468646978E-3</v>
      </c>
      <c r="M1322" s="6">
        <f>0</f>
        <v>0</v>
      </c>
      <c r="N1322" s="6">
        <f t="array" ref="N1322:O1323">MMULT(MMULT(MINVERSE(L1322:M1323),H1322:I1323),MINVERSE(L1322:M1323))</f>
        <v>1.0000000000000002</v>
      </c>
      <c r="O1322" s="6">
        <v>0.61956659916013079</v>
      </c>
      <c r="P1322" s="3">
        <f t="shared" ref="P1322" si="7162">SQRT(B$3 + B$4*J1320 + B$5*P1320^2)</f>
        <v>6.2179869843329051E-3</v>
      </c>
      <c r="Q1322" s="1">
        <f t="shared" ref="Q1322" si="7163">Q1320</f>
        <v>0</v>
      </c>
      <c r="R1322" s="12">
        <f t="array" ref="R1322:S1323">MMULT(MMULT(P1322:Q1323,N1322:O1323),P1322:Q1323)</f>
        <v>3.8663362137333425E-5</v>
      </c>
      <c r="S1322" s="12">
        <v>5.1023518686774876E-5</v>
      </c>
      <c r="T1322" s="4" cm="1">
        <f t="array" ref="T1322">-1/2*(IFERROR(2*LN(2*PI()) + LN(MDETERM(R1322:S1323)) + MMULT(MMULT(D1322:E1322,MINVERSE(R1322:S1323)),TRANSPOSE(D1322:E1322)),1000000000))</f>
        <v>7.3894026596141265</v>
      </c>
    </row>
    <row r="1323" spans="1:20" x14ac:dyDescent="0.25">
      <c r="A1323" s="9"/>
      <c r="B1323" s="10"/>
      <c r="C1323" s="10"/>
      <c r="D1323" s="10"/>
      <c r="E1323" s="10"/>
      <c r="F1323" s="5"/>
      <c r="G1323" s="5"/>
      <c r="H1323" s="12">
        <v>6.4052808945948194E-5</v>
      </c>
      <c r="I1323" s="12">
        <v>2.0004678083093453E-4</v>
      </c>
      <c r="J1323" s="12">
        <v>1.1168455950593211E-4</v>
      </c>
      <c r="K1323" s="12">
        <v>1.2191515277852734E-4</v>
      </c>
      <c r="L1323" s="6">
        <f>0</f>
        <v>0</v>
      </c>
      <c r="M1323" s="6">
        <f t="shared" ref="M1323" si="7164">SQRT(I1323)</f>
        <v>1.4143789479164857E-2</v>
      </c>
      <c r="N1323" s="6">
        <v>0.61956659916013068</v>
      </c>
      <c r="O1323" s="6">
        <v>1</v>
      </c>
      <c r="P1323" s="1">
        <f t="shared" ref="P1323" si="7165">P1321</f>
        <v>0</v>
      </c>
      <c r="Q1323" s="3">
        <f t="shared" ref="Q1323" si="7166">SQRT(C$3 + C$4*K1321 + C$5*Q1321^2)</f>
        <v>1.3244409484936269E-2</v>
      </c>
      <c r="R1323" s="12">
        <v>5.1023518686774869E-5</v>
      </c>
      <c r="S1323" s="12">
        <v>1.754143826046698E-4</v>
      </c>
    </row>
    <row r="1324" spans="1:20" x14ac:dyDescent="0.25">
      <c r="A1324" s="13">
        <f t="shared" ref="A1324" si="7167">A1322+1</f>
        <v>655</v>
      </c>
      <c r="B1324" s="10" cm="1">
        <f t="array" ref="B1324">INDEX(DCC_results!B$17:B$1274,$A1324)</f>
        <v>9.2776618642731457E-4</v>
      </c>
      <c r="C1324" s="10" cm="1">
        <f t="array" ref="C1324">INDEX(DCC_results!C$17:C$1274,$A1324)</f>
        <v>6.1035098406720945E-3</v>
      </c>
      <c r="D1324" s="10">
        <f t="shared" ref="D1324" si="7168">B1324-B$2</f>
        <v>1.8161124939160625E-4</v>
      </c>
      <c r="E1324" s="10">
        <f t="shared" ref="E1324" si="7169">C1324-C$2</f>
        <v>4.5005359603802354E-3</v>
      </c>
      <c r="F1324" s="5">
        <f t="shared" ref="F1324" si="7170">D1324^2</f>
        <v>3.2982645905580203E-8</v>
      </c>
      <c r="G1324" s="5">
        <f t="shared" ref="G1324" si="7171">E1324^2</f>
        <v>2.0254823930675646E-5</v>
      </c>
      <c r="H1324" s="12">
        <f t="array" ref="H1324:I1325">(1-B$11-B$12)*F$4:G$5 + B$11*J1322:K1323 + B$12*H1322:I1323</f>
        <v>5.9902336381632798E-5</v>
      </c>
      <c r="I1324" s="12">
        <v>7.0382381263045703E-5</v>
      </c>
      <c r="J1324" s="12">
        <f t="array" ref="J1324:K1325">MMULT(TRANSPOSE(D1322:E1322),D1322:E1322)</f>
        <v>3.2001636748054166E-5</v>
      </c>
      <c r="K1324" s="12">
        <v>4.8401508598571617E-5</v>
      </c>
      <c r="L1324" s="6">
        <f t="shared" ref="L1324" si="7172">SQRT(H1324)</f>
        <v>7.7396599655044796E-3</v>
      </c>
      <c r="M1324" s="6">
        <f>0</f>
        <v>0</v>
      </c>
      <c r="N1324" s="6">
        <f t="array" ref="N1324:O1325">MMULT(MMULT(MINVERSE(L1324:M1325),H1324:I1325),MINVERSE(L1324:M1325))</f>
        <v>1</v>
      </c>
      <c r="O1324" s="6">
        <v>0.63606996522929282</v>
      </c>
      <c r="P1324" s="3">
        <f t="shared" ref="P1324" si="7173">SQRT(B$3 + B$4*J1322 + B$5*P1322^2)</f>
        <v>7.1680896948702047E-3</v>
      </c>
      <c r="Q1324" s="1">
        <f t="shared" ref="Q1324" si="7174">Q1322</f>
        <v>0</v>
      </c>
      <c r="R1324" s="12">
        <f t="array" ref="R1324:S1325">MMULT(MMULT(P1324:Q1325,N1324:O1325),P1324:Q1325)</f>
        <v>5.1381509873704423E-5</v>
      </c>
      <c r="S1324" s="12">
        <v>6.0831235932134419E-5</v>
      </c>
      <c r="T1324" s="4" cm="1">
        <f t="array" ref="T1324">-1/2*(IFERROR(2*LN(2*PI()) + LN(MDETERM(R1324:S1325)) + MMULT(MMULT(D1324:E1324,MINVERSE(R1324:S1325)),TRANSPOSE(D1324:E1324)),1000000000))</f>
        <v>7.5893701303053369</v>
      </c>
    </row>
    <row r="1325" spans="1:20" x14ac:dyDescent="0.25">
      <c r="A1325" s="9"/>
      <c r="B1325" s="10"/>
      <c r="C1325" s="10"/>
      <c r="D1325" s="10"/>
      <c r="E1325" s="10"/>
      <c r="F1325" s="5"/>
      <c r="G1325" s="5"/>
      <c r="H1325" s="12">
        <v>7.0382381263045703E-5</v>
      </c>
      <c r="I1325" s="12">
        <v>2.0439693216976602E-4</v>
      </c>
      <c r="J1325" s="12">
        <v>4.8401508598571617E-5</v>
      </c>
      <c r="K1325" s="12">
        <v>7.3205819222982353E-5</v>
      </c>
      <c r="L1325" s="6">
        <f>0</f>
        <v>0</v>
      </c>
      <c r="M1325" s="6">
        <f t="shared" ref="M1325" si="7175">SQRT(I1325)</f>
        <v>1.4296745509722344E-2</v>
      </c>
      <c r="N1325" s="6">
        <v>0.63606996522929282</v>
      </c>
      <c r="O1325" s="6">
        <v>1.0000000000000002</v>
      </c>
      <c r="P1325" s="1">
        <f t="shared" ref="P1325" si="7176">P1323</f>
        <v>0</v>
      </c>
      <c r="Q1325" s="3">
        <f t="shared" ref="Q1325" si="7177">SQRT(C$3 + C$4*K1323 + C$5*Q1323^2)</f>
        <v>1.3341919631843847E-2</v>
      </c>
      <c r="R1325" s="12">
        <v>6.0831235932134426E-5</v>
      </c>
      <c r="S1325" s="12">
        <v>1.7800681946258029E-4</v>
      </c>
    </row>
    <row r="1326" spans="1:20" x14ac:dyDescent="0.25">
      <c r="A1326" s="13">
        <f t="shared" ref="A1326" si="7178">A1324+1</f>
        <v>656</v>
      </c>
      <c r="B1326" s="10" cm="1">
        <f t="array" ref="B1326">INDEX(DCC_results!B$17:B$1274,$A1326)</f>
        <v>-7.8272081996166865E-4</v>
      </c>
      <c r="C1326" s="10" cm="1">
        <f t="array" ref="C1326">INDEX(DCC_results!C$17:C$1274,$A1326)</f>
        <v>3.2400662688560899E-3</v>
      </c>
      <c r="D1326" s="10">
        <f t="shared" ref="D1326" si="7179">B1326-B$2</f>
        <v>-1.528875756997377E-3</v>
      </c>
      <c r="E1326" s="10">
        <f t="shared" ref="E1326" si="7180">C1326-C$2</f>
        <v>1.6370923885642304E-3</v>
      </c>
      <c r="F1326" s="5">
        <f t="shared" ref="F1326" si="7181">D1326^2</f>
        <v>2.3374610803343026E-6</v>
      </c>
      <c r="G1326" s="5">
        <f t="shared" ref="G1326" si="7182">E1326^2</f>
        <v>2.6800714886949371E-6</v>
      </c>
      <c r="H1326" s="12">
        <f t="array" ref="H1326:I1327">(1-B$11-B$12)*F$4:G$5 + B$11*J1324:K1325 + B$12*H1324:I1325</f>
        <v>5.8871927834756738E-5</v>
      </c>
      <c r="I1326" s="12">
        <v>6.9795252358769859E-5</v>
      </c>
      <c r="J1326" s="12">
        <f t="array" ref="J1326:K1327">MMULT(TRANSPOSE(D1324:E1324),D1324:E1324)</f>
        <v>3.2982645905580203E-8</v>
      </c>
      <c r="K1326" s="12">
        <v>8.1734795869650704E-7</v>
      </c>
      <c r="L1326" s="6">
        <f t="shared" ref="L1326" si="7183">SQRT(H1326)</f>
        <v>7.6728044308946603E-3</v>
      </c>
      <c r="M1326" s="6">
        <f>0</f>
        <v>0</v>
      </c>
      <c r="N1326" s="6">
        <f t="array" ref="N1326:O1327">MMULT(MMULT(MINVERSE(L1326:M1327),H1326:I1327),MINVERSE(L1326:M1327))</f>
        <v>1.0000000000000002</v>
      </c>
      <c r="O1326" s="6">
        <v>0.63751710600645972</v>
      </c>
      <c r="P1326" s="3">
        <f t="shared" ref="P1326" si="7184">SQRT(B$3 + B$4*J1324 + B$5*P1324^2)</f>
        <v>7.0549411151429623E-3</v>
      </c>
      <c r="Q1326" s="1">
        <f t="shared" ref="Q1326" si="7185">Q1324</f>
        <v>0</v>
      </c>
      <c r="R1326" s="12">
        <f t="array" ref="R1326:S1327">MMULT(MMULT(P1326:Q1327,N1326:O1327),P1326:Q1327)</f>
        <v>4.9772194138134636E-5</v>
      </c>
      <c r="S1326" s="12">
        <v>5.9568911073843995E-5</v>
      </c>
      <c r="T1326" s="4" cm="1">
        <f t="array" ref="T1326">-1/2*(IFERROR(2*LN(2*PI()) + LN(MDETERM(R1326:S1327)) + MMULT(MMULT(D1326:E1326,MINVERSE(R1326:S1327)),TRANSPOSE(D1326:E1326)),1000000000))</f>
        <v>7.6199245087004588</v>
      </c>
    </row>
    <row r="1327" spans="1:20" x14ac:dyDescent="0.25">
      <c r="A1327" s="9"/>
      <c r="B1327" s="10"/>
      <c r="C1327" s="10"/>
      <c r="D1327" s="10"/>
      <c r="E1327" s="10"/>
      <c r="F1327" s="5"/>
      <c r="G1327" s="5"/>
      <c r="H1327" s="12">
        <v>6.9795252358769859E-5</v>
      </c>
      <c r="I1327" s="12">
        <v>2.0359158407482893E-4</v>
      </c>
      <c r="J1327" s="12">
        <v>8.1734795869650704E-7</v>
      </c>
      <c r="K1327" s="12">
        <v>2.0254823930675646E-5</v>
      </c>
      <c r="L1327" s="6">
        <f>0</f>
        <v>0</v>
      </c>
      <c r="M1327" s="6">
        <f t="shared" ref="M1327" si="7186">SQRT(I1327)</f>
        <v>1.4268552276766867E-2</v>
      </c>
      <c r="N1327" s="6">
        <v>0.63751710600645972</v>
      </c>
      <c r="O1327" s="6">
        <v>0.99999999999999978</v>
      </c>
      <c r="P1327" s="1">
        <f t="shared" ref="P1327" si="7187">P1325</f>
        <v>0</v>
      </c>
      <c r="Q1327" s="3">
        <f t="shared" ref="Q1327" si="7188">SQRT(C$3 + C$4*K1325 + C$5*Q1325^2)</f>
        <v>1.3244465172478839E-2</v>
      </c>
      <c r="R1327" s="12">
        <v>5.9568911073843995E-5</v>
      </c>
      <c r="S1327" s="12">
        <v>1.7541585770500487E-4</v>
      </c>
    </row>
    <row r="1328" spans="1:20" x14ac:dyDescent="0.25">
      <c r="A1328" s="13">
        <f t="shared" ref="A1328" si="7189">A1326+1</f>
        <v>657</v>
      </c>
      <c r="B1328" s="10" cm="1">
        <f t="array" ref="B1328">INDEX(DCC_results!B$17:B$1274,$A1328)</f>
        <v>7.3056198026821839E-3</v>
      </c>
      <c r="C1328" s="10" cm="1">
        <f t="array" ref="C1328">INDEX(DCC_results!C$17:C$1274,$A1328)</f>
        <v>1.4430289287432618E-3</v>
      </c>
      <c r="D1328" s="10">
        <f t="shared" ref="D1328" si="7190">B1328-B$2</f>
        <v>6.5594648656464756E-3</v>
      </c>
      <c r="E1328" s="10">
        <f t="shared" ref="E1328" si="7191">C1328-C$2</f>
        <v>-1.599449515485977E-4</v>
      </c>
      <c r="F1328" s="5">
        <f t="shared" ref="F1328" si="7192">D1328^2</f>
        <v>4.3026579323650539E-5</v>
      </c>
      <c r="G1328" s="5">
        <f t="shared" ref="G1328" si="7193">E1328^2</f>
        <v>2.5582387525883265E-8</v>
      </c>
      <c r="H1328" s="12">
        <f t="array" ref="H1328:I1329">(1-B$11-B$12)*F$4:G$5 + B$11*J1326:K1327 + B$12*H1326:I1327</f>
        <v>5.5711395366158123E-5</v>
      </c>
      <c r="I1328" s="12">
        <v>6.573212822041222E-5</v>
      </c>
      <c r="J1328" s="12">
        <f t="array" ref="J1328:K1329">MMULT(TRANSPOSE(D1326:E1326),D1326:E1326)</f>
        <v>2.3374610803343026E-6</v>
      </c>
      <c r="K1328" s="12">
        <v>-2.5029108648407817E-6</v>
      </c>
      <c r="L1328" s="6">
        <f t="shared" ref="L1328" si="7194">SQRT(H1328)</f>
        <v>7.4640066563581063E-3</v>
      </c>
      <c r="M1328" s="6">
        <f>0</f>
        <v>0</v>
      </c>
      <c r="N1328" s="6">
        <f t="array" ref="N1328:O1329">MMULT(MMULT(MINVERSE(L1328:M1329),H1328:I1329),MINVERSE(L1328:M1329))</f>
        <v>1</v>
      </c>
      <c r="O1328" s="6">
        <v>0.62433099335020048</v>
      </c>
      <c r="P1328" s="3">
        <f t="shared" ref="P1328" si="7195">SQRT(B$3 + B$4*J1326 + B$5*P1326^2)</f>
        <v>6.6030982756395398E-3</v>
      </c>
      <c r="Q1328" s="1">
        <f t="shared" ref="Q1328" si="7196">Q1326</f>
        <v>0</v>
      </c>
      <c r="R1328" s="12">
        <f t="array" ref="R1328:S1329">MMULT(MMULT(P1328:Q1329,N1328:O1329),P1328:Q1329)</f>
        <v>4.3600906837753865E-5</v>
      </c>
      <c r="S1328" s="12">
        <v>5.3485958674257004E-5</v>
      </c>
      <c r="T1328" s="4" cm="1">
        <f t="array" ref="T1328">-1/2*(IFERROR(2*LN(2*PI()) + LN(MDETERM(R1328:S1329)) + MMULT(MMULT(D1328:E1328,MINVERSE(R1328:S1329)),TRANSPOSE(D1328:E1328)),1000000000))</f>
        <v>6.9528649775856035</v>
      </c>
    </row>
    <row r="1329" spans="1:20" x14ac:dyDescent="0.25">
      <c r="A1329" s="9"/>
      <c r="B1329" s="10"/>
      <c r="C1329" s="10"/>
      <c r="D1329" s="10"/>
      <c r="E1329" s="10"/>
      <c r="F1329" s="5"/>
      <c r="G1329" s="5"/>
      <c r="H1329" s="12">
        <v>6.573212822041222E-5</v>
      </c>
      <c r="I1329" s="12">
        <v>1.9896723354842049E-4</v>
      </c>
      <c r="J1329" s="12">
        <v>-2.5029108648407817E-6</v>
      </c>
      <c r="K1329" s="12">
        <v>2.6800714886949371E-6</v>
      </c>
      <c r="L1329" s="6">
        <f>0</f>
        <v>0</v>
      </c>
      <c r="M1329" s="6">
        <f t="shared" ref="M1329" si="7197">SQRT(I1329)</f>
        <v>1.4105574555771222E-2</v>
      </c>
      <c r="N1329" s="6">
        <v>0.62433099335020048</v>
      </c>
      <c r="O1329" s="6">
        <v>1</v>
      </c>
      <c r="P1329" s="1">
        <f t="shared" ref="P1329" si="7198">P1327</f>
        <v>0</v>
      </c>
      <c r="Q1329" s="3">
        <f t="shared" ref="Q1329" si="7199">SQRT(C$3 + C$4*K1327 + C$5*Q1327^2)</f>
        <v>1.2974096638187679E-2</v>
      </c>
      <c r="R1329" s="12">
        <v>5.3485958674257011E-5</v>
      </c>
      <c r="S1329" s="12">
        <v>1.6832718357703282E-4</v>
      </c>
    </row>
    <row r="1330" spans="1:20" x14ac:dyDescent="0.25">
      <c r="A1330" s="13">
        <f t="shared" ref="A1330" si="7200">A1328+1</f>
        <v>658</v>
      </c>
      <c r="B1330" s="10" cm="1">
        <f t="array" ref="B1330">INDEX(DCC_results!B$17:B$1274,$A1330)</f>
        <v>1.8745523380743201E-3</v>
      </c>
      <c r="C1330" s="10" cm="1">
        <f t="array" ref="C1330">INDEX(DCC_results!C$17:C$1274,$A1330)</f>
        <v>1.3928914122988578E-2</v>
      </c>
      <c r="D1330" s="10">
        <f t="shared" ref="D1330" si="7201">B1330-B$2</f>
        <v>1.1283974010386118E-3</v>
      </c>
      <c r="E1330" s="10">
        <f t="shared" ref="E1330" si="7202">C1330-C$2</f>
        <v>1.2325940242696719E-2</v>
      </c>
      <c r="F1330" s="5">
        <f t="shared" ref="F1330" si="7203">D1330^2</f>
        <v>1.2732806946706936E-6</v>
      </c>
      <c r="G1330" s="5">
        <f t="shared" ref="G1330" si="7204">E1330^2</f>
        <v>1.5192880286653046E-4</v>
      </c>
      <c r="H1330" s="12">
        <f t="array" ref="H1330:I1331">(1-B$11-B$12)*F$4:G$5 + B$11*J1328:K1329 + B$12*H1328:I1329</f>
        <v>5.3748006686572345E-5</v>
      </c>
      <c r="I1330" s="12">
        <v>6.2724062054870673E-5</v>
      </c>
      <c r="J1330" s="12">
        <f t="array" ref="J1330:K1331">MMULT(TRANSPOSE(D1328:E1328),D1328:E1328)</f>
        <v>4.3026579323650539E-5</v>
      </c>
      <c r="K1330" s="12">
        <v>-1.0491532901205544E-6</v>
      </c>
      <c r="L1330" s="6">
        <f t="shared" ref="L1330" si="7205">SQRT(H1330)</f>
        <v>7.3313032051997651E-3</v>
      </c>
      <c r="M1330" s="6">
        <f>0</f>
        <v>0</v>
      </c>
      <c r="N1330" s="6">
        <f t="array" ref="N1330:O1331">MMULT(MMULT(MINVERSE(L1330:M1331),H1330:I1331),MINVERSE(L1330:M1331))</f>
        <v>0.99999999999999978</v>
      </c>
      <c r="O1330" s="6">
        <v>0.61349980973368001</v>
      </c>
      <c r="P1330" s="3">
        <f t="shared" ref="P1330" si="7206">SQRT(B$3 + B$4*J1328 + B$5*P1328^2)</f>
        <v>6.2784623712003589E-3</v>
      </c>
      <c r="Q1330" s="1">
        <f t="shared" ref="Q1330" si="7207">Q1328</f>
        <v>0</v>
      </c>
      <c r="R1330" s="12">
        <f t="array" ref="R1330:S1331">MMULT(MMULT(P1330:Q1331,N1330:O1331),P1330:Q1331)</f>
        <v>3.9419089746578824E-5</v>
      </c>
      <c r="S1330" s="12">
        <v>4.8882665885346324E-5</v>
      </c>
      <c r="T1330" s="4" cm="1">
        <f t="array" ref="T1330">-1/2*(IFERROR(2*LN(2*PI()) + LN(MDETERM(R1330:S1331)) + MMULT(MMULT(D1330:E1330,MINVERSE(R1330:S1331)),TRANSPOSE(D1330:E1330)),1000000000))</f>
        <v>7.2252321772508337</v>
      </c>
    </row>
    <row r="1331" spans="1:20" x14ac:dyDescent="0.25">
      <c r="A1331" s="9"/>
      <c r="B1331" s="10"/>
      <c r="C1331" s="10"/>
      <c r="D1331" s="10"/>
      <c r="E1331" s="10"/>
      <c r="F1331" s="5"/>
      <c r="G1331" s="5"/>
      <c r="H1331" s="12">
        <v>6.2724062054870673E-5</v>
      </c>
      <c r="I1331" s="12">
        <v>1.9448097555330686E-4</v>
      </c>
      <c r="J1331" s="12">
        <v>-1.0491532901205544E-6</v>
      </c>
      <c r="K1331" s="12">
        <v>2.5582387525883265E-8</v>
      </c>
      <c r="L1331" s="6">
        <f>0</f>
        <v>0</v>
      </c>
      <c r="M1331" s="6">
        <f t="shared" ref="M1331" si="7208">SQRT(I1331)</f>
        <v>1.3945643604843301E-2</v>
      </c>
      <c r="N1331" s="6">
        <v>0.61349980973368012</v>
      </c>
      <c r="O1331" s="6">
        <v>0.99999999999999978</v>
      </c>
      <c r="P1331" s="1">
        <f t="shared" ref="P1331" si="7209">P1329</f>
        <v>0</v>
      </c>
      <c r="Q1331" s="3">
        <f t="shared" ref="Q1331" si="7210">SQRT(C$3 + C$4*K1329 + C$5*Q1329^2)</f>
        <v>1.2690746077849428E-2</v>
      </c>
      <c r="R1331" s="12">
        <v>4.8882665885346331E-5</v>
      </c>
      <c r="S1331" s="12">
        <v>1.6105503601245057E-4</v>
      </c>
    </row>
    <row r="1332" spans="1:20" x14ac:dyDescent="0.25">
      <c r="A1332" s="13">
        <f t="shared" ref="A1332" si="7211">A1330+1</f>
        <v>659</v>
      </c>
      <c r="B1332" s="10" cm="1">
        <f t="array" ref="B1332">INDEX(DCC_results!B$17:B$1274,$A1332)</f>
        <v>4.6735271648765675E-3</v>
      </c>
      <c r="C1332" s="10" cm="1">
        <f t="array" ref="C1332">INDEX(DCC_results!C$17:C$1274,$A1332)</f>
        <v>8.5943558612884274E-3</v>
      </c>
      <c r="D1332" s="10">
        <f t="shared" ref="D1332" si="7212">B1332-B$2</f>
        <v>3.9273722278408592E-3</v>
      </c>
      <c r="E1332" s="10">
        <f t="shared" ref="E1332" si="7213">C1332-C$2</f>
        <v>6.9913819809965683E-3</v>
      </c>
      <c r="F1332" s="5">
        <f t="shared" ref="F1332" si="7214">D1332^2</f>
        <v>1.5424252616015674E-5</v>
      </c>
      <c r="G1332" s="5">
        <f t="shared" ref="G1332" si="7215">E1332^2</f>
        <v>4.8879422004203498E-5</v>
      </c>
      <c r="H1332" s="12">
        <f t="array" ref="H1332:I1333">(1-B$11-B$12)*F$4:G$5 + B$11*J1330:K1331 + B$12*H1330:I1331</f>
        <v>5.5552318489276414E-5</v>
      </c>
      <c r="I1332" s="12">
        <v>6.0798420947873235E-5</v>
      </c>
      <c r="J1332" s="12">
        <f t="array" ref="J1332:K1333">MMULT(TRANSPOSE(D1330:E1330),D1330:E1330)</f>
        <v>1.2732806946706936E-6</v>
      </c>
      <c r="K1332" s="12">
        <v>1.3908558935216214E-5</v>
      </c>
      <c r="L1332" s="6">
        <f t="shared" ref="L1332" si="7216">SQRT(H1332)</f>
        <v>7.4533427728286058E-3</v>
      </c>
      <c r="M1332" s="6">
        <f>0</f>
        <v>0</v>
      </c>
      <c r="N1332" s="6">
        <f t="array" ref="N1332:O1333">MMULT(MMULT(MINVERSE(L1332:M1333),H1332:I1333),MINVERSE(L1332:M1333))</f>
        <v>1</v>
      </c>
      <c r="O1332" s="6">
        <v>0.58986767723407174</v>
      </c>
      <c r="P1332" s="3">
        <f t="shared" ref="P1332" si="7217">SQRT(B$3 + B$4*J1330 + B$5*P1330^2)</f>
        <v>6.5336960735602623E-3</v>
      </c>
      <c r="Q1332" s="1">
        <f t="shared" ref="Q1332" si="7218">Q1330</f>
        <v>0</v>
      </c>
      <c r="R1332" s="12">
        <f t="array" ref="R1332:S1333">MMULT(MMULT(P1332:Q1333,N1332:O1333),P1332:Q1333)</f>
        <v>4.2689184381656791E-5</v>
      </c>
      <c r="S1332" s="12">
        <v>4.7991213154242353E-5</v>
      </c>
      <c r="T1332" s="4" cm="1">
        <f t="array" ref="T1332">-1/2*(IFERROR(2*LN(2*PI()) + LN(MDETERM(R1332:S1333)) + MMULT(MMULT(D1332:E1332,MINVERSE(R1332:S1333)),TRANSPOSE(D1332:E1332)),1000000000))</f>
        <v>7.5790918303099337</v>
      </c>
    </row>
    <row r="1333" spans="1:20" x14ac:dyDescent="0.25">
      <c r="A1333" s="9"/>
      <c r="B1333" s="10"/>
      <c r="C1333" s="10"/>
      <c r="D1333" s="10"/>
      <c r="E1333" s="10"/>
      <c r="F1333" s="5"/>
      <c r="G1333" s="5"/>
      <c r="H1333" s="12">
        <v>6.0798420947873235E-5</v>
      </c>
      <c r="I1333" s="12">
        <v>1.9123756840519783E-4</v>
      </c>
      <c r="J1333" s="12">
        <v>1.3908558935216214E-5</v>
      </c>
      <c r="K1333" s="12">
        <v>1.5192880286653046E-4</v>
      </c>
      <c r="L1333" s="6">
        <f>0</f>
        <v>0</v>
      </c>
      <c r="M1333" s="6">
        <f t="shared" ref="M1333" si="7219">SQRT(I1333)</f>
        <v>1.3828867213376438E-2</v>
      </c>
      <c r="N1333" s="6">
        <v>0.58986767723407174</v>
      </c>
      <c r="O1333" s="6">
        <v>1.0000000000000002</v>
      </c>
      <c r="P1333" s="1">
        <f t="shared" ref="P1333" si="7220">P1331</f>
        <v>0</v>
      </c>
      <c r="Q1333" s="3">
        <f t="shared" ref="Q1333" si="7221">SQRT(C$3 + C$4*K1331 + C$5*Q1331^2)</f>
        <v>1.2452260596994058E-2</v>
      </c>
      <c r="R1333" s="12">
        <v>4.7991213154242353E-5</v>
      </c>
      <c r="S1333" s="12">
        <v>1.5505879397545086E-4</v>
      </c>
    </row>
    <row r="1334" spans="1:20" x14ac:dyDescent="0.25">
      <c r="A1334" s="13">
        <f t="shared" ref="A1334" si="7222">A1332+1</f>
        <v>660</v>
      </c>
      <c r="B1334" s="10" cm="1">
        <f t="array" ref="B1334">INDEX(DCC_results!B$17:B$1274,$A1334)</f>
        <v>-5.2861214913435539E-5</v>
      </c>
      <c r="C1334" s="10" cm="1">
        <f t="array" ref="C1334">INDEX(DCC_results!C$17:C$1274,$A1334)</f>
        <v>3.4890232683320033E-3</v>
      </c>
      <c r="D1334" s="10">
        <f t="shared" ref="D1334" si="7223">B1334-B$2</f>
        <v>-7.9901615194914385E-4</v>
      </c>
      <c r="E1334" s="10">
        <f t="shared" ref="E1334" si="7224">C1334-C$2</f>
        <v>1.8860493880401437E-3</v>
      </c>
      <c r="F1334" s="5">
        <f t="shared" ref="F1334" si="7225">D1334^2</f>
        <v>6.3842681107561734E-7</v>
      </c>
      <c r="G1334" s="5">
        <f t="shared" ref="G1334" si="7226">E1334^2</f>
        <v>3.5571822941266009E-6</v>
      </c>
      <c r="H1334" s="12">
        <f t="array" ref="H1334:I1335">(1-B$11-B$12)*F$4:G$5 + B$11*J1332:K1333 + B$12*H1332:I1333</f>
        <v>5.3558276238948041E-5</v>
      </c>
      <c r="I1334" s="12">
        <v>6.064621067761188E-5</v>
      </c>
      <c r="J1334" s="12">
        <f t="array" ref="J1334:K1335">MMULT(TRANSPOSE(D1332:E1332),D1332:E1332)</f>
        <v>1.5424252616015674E-5</v>
      </c>
      <c r="K1334" s="12">
        <v>2.7457759426392931E-5</v>
      </c>
      <c r="L1334" s="6">
        <f t="shared" ref="L1334" si="7227">SQRT(H1334)</f>
        <v>7.3183520166051072E-3</v>
      </c>
      <c r="M1334" s="6">
        <f>0</f>
        <v>0</v>
      </c>
      <c r="N1334" s="6">
        <f t="array" ref="N1334:O1335">MMULT(MMULT(MINVERSE(L1334:M1335),H1334:I1335),MINVERSE(L1334:M1335))</f>
        <v>0.99999999999999989</v>
      </c>
      <c r="O1334" s="6">
        <v>0.58488655606534956</v>
      </c>
      <c r="P1334" s="3">
        <f t="shared" ref="P1334" si="7228">SQRT(B$3 + B$4*J1332 + B$5*P1332^2)</f>
        <v>6.2114542998647267E-3</v>
      </c>
      <c r="Q1334" s="1">
        <f t="shared" ref="Q1334" si="7229">Q1332</f>
        <v>0</v>
      </c>
      <c r="R1334" s="12">
        <f t="array" ref="R1334:S1335">MMULT(MMULT(P1334:Q1335,N1334:O1335),P1334:Q1335)</f>
        <v>3.8582164519307998E-5</v>
      </c>
      <c r="S1334" s="12">
        <v>4.6636733652231453E-5</v>
      </c>
      <c r="T1334" s="4" cm="1">
        <f t="array" ref="T1334">-1/2*(IFERROR(2*LN(2*PI()) + LN(MDETERM(R1334:S1335)) + MMULT(MMULT(D1334:E1334,MINVERSE(R1334:S1335)),TRANSPOSE(D1334:E1334)),1000000000))</f>
        <v>7.7624700546372987</v>
      </c>
    </row>
    <row r="1335" spans="1:20" x14ac:dyDescent="0.25">
      <c r="A1335" s="9"/>
      <c r="B1335" s="10"/>
      <c r="C1335" s="10"/>
      <c r="D1335" s="10"/>
      <c r="E1335" s="10"/>
      <c r="F1335" s="5"/>
      <c r="G1335" s="5"/>
      <c r="H1335" s="12">
        <v>6.064621067761188E-5</v>
      </c>
      <c r="I1335" s="12">
        <v>2.0074164175921662E-4</v>
      </c>
      <c r="J1335" s="12">
        <v>2.7457759426392931E-5</v>
      </c>
      <c r="K1335" s="12">
        <v>4.8879422004203498E-5</v>
      </c>
      <c r="L1335" s="6">
        <f>0</f>
        <v>0</v>
      </c>
      <c r="M1335" s="6">
        <f t="shared" ref="M1335" si="7230">SQRT(I1335)</f>
        <v>1.4168332356322554E-2</v>
      </c>
      <c r="N1335" s="6">
        <v>0.58488655606534956</v>
      </c>
      <c r="O1335" s="6">
        <v>1</v>
      </c>
      <c r="P1335" s="1">
        <f t="shared" ref="P1335" si="7231">P1333</f>
        <v>0</v>
      </c>
      <c r="Q1335" s="3">
        <f t="shared" ref="Q1335" si="7232">SQRT(C$3 + C$4*K1333 + C$5*Q1333^2)</f>
        <v>1.2836989689469197E-2</v>
      </c>
      <c r="R1335" s="12">
        <v>4.6636733652231453E-5</v>
      </c>
      <c r="S1335" s="12">
        <v>1.6478830428753847E-4</v>
      </c>
    </row>
    <row r="1336" spans="1:20" x14ac:dyDescent="0.25">
      <c r="A1336" s="13">
        <f t="shared" ref="A1336" si="7233">A1334+1</f>
        <v>661</v>
      </c>
      <c r="B1336" s="10" cm="1">
        <f t="array" ref="B1336">INDEX(DCC_results!B$17:B$1274,$A1336)</f>
        <v>5.9776995209714912E-4</v>
      </c>
      <c r="C1336" s="10" cm="1">
        <f t="array" ref="C1336">INDEX(DCC_results!C$17:C$1274,$A1336)</f>
        <v>3.47689231016024E-3</v>
      </c>
      <c r="D1336" s="10">
        <f t="shared" ref="D1336" si="7234">B1336-B$2</f>
        <v>-1.483849849385592E-4</v>
      </c>
      <c r="E1336" s="10">
        <f t="shared" ref="E1336" si="7235">C1336-C$2</f>
        <v>1.8739184298683805E-3</v>
      </c>
      <c r="F1336" s="5">
        <f t="shared" ref="F1336" si="7236">D1336^2</f>
        <v>2.2018103755216441E-8</v>
      </c>
      <c r="G1336" s="5">
        <f t="shared" ref="G1336" si="7237">E1336^2</f>
        <v>3.5115702818003763E-6</v>
      </c>
      <c r="H1336" s="12">
        <f t="array" ref="H1336:I1337">(1-B$11-B$12)*F$4:G$5 + B$11*J1334:K1335 + B$12*H1334:I1335</f>
        <v>5.3297588686083382E-5</v>
      </c>
      <c r="I1336" s="12">
        <v>6.1586801200358014E-5</v>
      </c>
      <c r="J1336" s="12">
        <f t="array" ref="J1336:K1337">MMULT(TRANSPOSE(D1334:E1334),D1334:E1334)</f>
        <v>6.3842681107561734E-7</v>
      </c>
      <c r="K1336" s="12">
        <v>-1.5069839244178732E-6</v>
      </c>
      <c r="L1336" s="6">
        <f t="shared" ref="L1336" si="7238">SQRT(H1336)</f>
        <v>7.3005197545163445E-3</v>
      </c>
      <c r="M1336" s="6">
        <f>0</f>
        <v>0</v>
      </c>
      <c r="N1336" s="6">
        <f t="array" ref="N1336:O1337">MMULT(MMULT(MINVERSE(L1336:M1337),H1336:I1337),MINVERSE(L1336:M1337))</f>
        <v>1</v>
      </c>
      <c r="O1336" s="6">
        <v>0.59764566688701559</v>
      </c>
      <c r="P1336" s="3">
        <f t="shared" ref="P1336" si="7239">SQRT(B$3 + B$4*J1334 + B$5*P1334^2)</f>
        <v>6.1455201251716671E-3</v>
      </c>
      <c r="Q1336" s="1">
        <f t="shared" ref="Q1336" si="7240">Q1334</f>
        <v>0</v>
      </c>
      <c r="R1336" s="12">
        <f t="array" ref="R1336:S1337">MMULT(MMULT(P1336:Q1337,N1336:O1337),P1336:Q1337)</f>
        <v>3.776741760888998E-5</v>
      </c>
      <c r="S1336" s="12">
        <v>4.6842721949680908E-5</v>
      </c>
      <c r="T1336" s="4" cm="1">
        <f t="array" ref="T1336">-1/2*(IFERROR(2*LN(2*PI()) + LN(MDETERM(R1336:S1337)) + MMULT(MMULT(D1336:E1336,MINVERSE(R1336:S1337)),TRANSPOSE(D1336:E1336)),1000000000))</f>
        <v>7.816482313593343</v>
      </c>
    </row>
    <row r="1337" spans="1:20" x14ac:dyDescent="0.25">
      <c r="A1337" s="9"/>
      <c r="B1337" s="10"/>
      <c r="C1337" s="10"/>
      <c r="D1337" s="10"/>
      <c r="E1337" s="10"/>
      <c r="F1337" s="5"/>
      <c r="G1337" s="5"/>
      <c r="H1337" s="12">
        <v>6.1586801200358014E-5</v>
      </c>
      <c r="I1337" s="12">
        <v>1.9924167494531688E-4</v>
      </c>
      <c r="J1337" s="12">
        <v>-1.5069839244178732E-6</v>
      </c>
      <c r="K1337" s="12">
        <v>3.5571822941266009E-6</v>
      </c>
      <c r="L1337" s="6">
        <f>0</f>
        <v>0</v>
      </c>
      <c r="M1337" s="6">
        <f t="shared" ref="M1337" si="7241">SQRT(I1337)</f>
        <v>1.4115299321846381E-2</v>
      </c>
      <c r="N1337" s="6">
        <v>0.59764566688701559</v>
      </c>
      <c r="O1337" s="6">
        <v>1</v>
      </c>
      <c r="P1337" s="1">
        <f t="shared" ref="P1337" si="7242">P1335</f>
        <v>0</v>
      </c>
      <c r="Q1337" s="3">
        <f t="shared" ref="Q1337" si="7243">SQRT(C$3 + C$4*K1335 + C$5*Q1335^2)</f>
        <v>1.2753802955854229E-2</v>
      </c>
      <c r="R1337" s="12">
        <v>4.6842721949680908E-5</v>
      </c>
      <c r="S1337" s="12">
        <v>1.6265948983675607E-4</v>
      </c>
    </row>
    <row r="1338" spans="1:20" x14ac:dyDescent="0.25">
      <c r="A1338" s="13">
        <f t="shared" ref="A1338" si="7244">A1336+1</f>
        <v>662</v>
      </c>
      <c r="B1338" s="10" cm="1">
        <f t="array" ref="B1338">INDEX(DCC_results!B$17:B$1274,$A1338)</f>
        <v>5.3726514969865136E-3</v>
      </c>
      <c r="C1338" s="10" cm="1">
        <f t="array" ref="C1338">INDEX(DCC_results!C$17:C$1274,$A1338)</f>
        <v>6.2633528784648007E-3</v>
      </c>
      <c r="D1338" s="10">
        <f t="shared" ref="D1338" si="7245">B1338-B$2</f>
        <v>4.6264965599508052E-3</v>
      </c>
      <c r="E1338" s="10">
        <f t="shared" ref="E1338" si="7246">C1338-C$2</f>
        <v>4.6603789981729416E-3</v>
      </c>
      <c r="F1338" s="5">
        <f t="shared" ref="F1338" si="7247">D1338^2</f>
        <v>2.1404470419236636E-5</v>
      </c>
      <c r="G1338" s="5">
        <f t="shared" ref="G1338" si="7248">E1338^2</f>
        <v>2.1719132406611432E-5</v>
      </c>
      <c r="H1338" s="12">
        <f t="array" ref="H1338:I1339">(1-B$11-B$12)*F$4:G$5 + B$11*J1336:K1337 + B$12*H1336:I1337</f>
        <v>5.1982049328345904E-5</v>
      </c>
      <c r="I1338" s="12">
        <v>5.9992788800245571E-5</v>
      </c>
      <c r="J1338" s="12">
        <f t="array" ref="J1338:K1339">MMULT(TRANSPOSE(D1336:E1336),D1336:E1336)</f>
        <v>2.2018103755216441E-8</v>
      </c>
      <c r="K1338" s="12">
        <v>-2.7806135799210813E-7</v>
      </c>
      <c r="L1338" s="6">
        <f t="shared" ref="L1338" si="7249">SQRT(H1338)</f>
        <v>7.209857788357958E-3</v>
      </c>
      <c r="M1338" s="6">
        <f>0</f>
        <v>0</v>
      </c>
      <c r="N1338" s="6">
        <f t="array" ref="N1338:O1339">MMULT(MMULT(MINVERSE(L1338:M1339),H1338:I1339),MINVERSE(L1338:M1339))</f>
        <v>1</v>
      </c>
      <c r="O1338" s="6">
        <v>0.59628099382380939</v>
      </c>
      <c r="P1338" s="3">
        <f t="shared" ref="P1338" si="7250">SQRT(B$3 + B$4*J1336 + B$5*P1336^2)</f>
        <v>5.9043469409181207E-3</v>
      </c>
      <c r="Q1338" s="1">
        <f t="shared" ref="Q1338" si="7251">Q1336</f>
        <v>0</v>
      </c>
      <c r="R1338" s="12">
        <f t="array" ref="R1338:S1339">MMULT(MMULT(P1338:Q1339,N1338:O1339),P1338:Q1339)</f>
        <v>3.4861312798729169E-5</v>
      </c>
      <c r="S1338" s="12">
        <v>4.4066144427456459E-5</v>
      </c>
      <c r="T1338" s="4" cm="1">
        <f t="array" ref="T1338">-1/2*(IFERROR(2*LN(2*PI()) + LN(MDETERM(R1338:S1339)) + MMULT(MMULT(D1338:E1338,MINVERSE(R1338:S1339)),TRANSPOSE(D1338:E1338)),1000000000))</f>
        <v>7.5805975648196418</v>
      </c>
    </row>
    <row r="1339" spans="1:20" x14ac:dyDescent="0.25">
      <c r="A1339" s="9"/>
      <c r="B1339" s="10"/>
      <c r="C1339" s="10"/>
      <c r="D1339" s="10"/>
      <c r="E1339" s="10"/>
      <c r="F1339" s="5"/>
      <c r="G1339" s="5"/>
      <c r="H1339" s="12">
        <v>5.9992788800245571E-5</v>
      </c>
      <c r="I1339" s="12">
        <v>1.9473444241617339E-4</v>
      </c>
      <c r="J1339" s="12">
        <v>-2.7806135799210813E-7</v>
      </c>
      <c r="K1339" s="12">
        <v>3.5115702818003763E-6</v>
      </c>
      <c r="L1339" s="6">
        <f>0</f>
        <v>0</v>
      </c>
      <c r="M1339" s="6">
        <f t="shared" ref="M1339" si="7252">SQRT(I1339)</f>
        <v>1.3954728317533574E-2</v>
      </c>
      <c r="N1339" s="6">
        <v>0.59628099382380939</v>
      </c>
      <c r="O1339" s="6">
        <v>1</v>
      </c>
      <c r="P1339" s="1">
        <f t="shared" ref="P1339" si="7253">P1337</f>
        <v>0</v>
      </c>
      <c r="Q1339" s="3">
        <f t="shared" ref="Q1339" si="7254">SQRT(C$3 + C$4*K1337 + C$5*Q1337^2)</f>
        <v>1.2516480240039062E-2</v>
      </c>
      <c r="R1339" s="12">
        <v>4.4066144427456459E-5</v>
      </c>
      <c r="S1339" s="12">
        <v>1.566622775992883E-4</v>
      </c>
    </row>
    <row r="1340" spans="1:20" x14ac:dyDescent="0.25">
      <c r="A1340" s="13">
        <f t="shared" ref="A1340" si="7255">A1338+1</f>
        <v>663</v>
      </c>
      <c r="B1340" s="10" cm="1">
        <f t="array" ref="B1340">INDEX(DCC_results!B$17:B$1274,$A1340)</f>
        <v>-1.5360796821128897E-4</v>
      </c>
      <c r="C1340" s="10" cm="1">
        <f t="array" ref="C1340">INDEX(DCC_results!C$17:C$1274,$A1340)</f>
        <v>-4.5027677260556231E-3</v>
      </c>
      <c r="D1340" s="10">
        <f t="shared" ref="D1340" si="7256">B1340-B$2</f>
        <v>-8.9976290524699729E-4</v>
      </c>
      <c r="E1340" s="10">
        <f t="shared" ref="E1340" si="7257">C1340-C$2</f>
        <v>-6.1057416063474822E-3</v>
      </c>
      <c r="F1340" s="5">
        <f t="shared" ref="F1340" si="7258">D1340^2</f>
        <v>8.09573285658517E-7</v>
      </c>
      <c r="G1340" s="5">
        <f t="shared" ref="G1340" si="7259">E1340^2</f>
        <v>3.7280080563482733E-5</v>
      </c>
      <c r="H1340" s="12">
        <f t="array" ref="H1340:I1341">(1-B$11-B$12)*F$4:G$5 + B$11*J1338:K1339 + B$12*H1338:I1339</f>
        <v>5.1043438407460988E-5</v>
      </c>
      <c r="I1340" s="12">
        <v>5.9007689913043788E-5</v>
      </c>
      <c r="J1340" s="12">
        <f t="array" ref="J1340:K1341">MMULT(TRANSPOSE(D1338:E1338),D1338:E1338)</f>
        <v>2.1404470419236636E-5</v>
      </c>
      <c r="K1340" s="12">
        <v>2.1561227403114096E-5</v>
      </c>
      <c r="L1340" s="6">
        <f t="shared" ref="L1340" si="7260">SQRT(H1340)</f>
        <v>7.1444690780673821E-3</v>
      </c>
      <c r="M1340" s="6">
        <f>0</f>
        <v>0</v>
      </c>
      <c r="N1340" s="6">
        <f t="array" ref="N1340:O1341">MMULT(MMULT(MINVERSE(L1340:M1341),H1340:I1341),MINVERSE(L1340:M1341))</f>
        <v>0.99999999999999978</v>
      </c>
      <c r="O1340" s="6">
        <v>0.59655811241894396</v>
      </c>
      <c r="P1340" s="3">
        <f t="shared" ref="P1340" si="7261">SQRT(B$3 + B$4*J1338 + B$5*P1338^2)</f>
        <v>5.7119714840448482E-3</v>
      </c>
      <c r="Q1340" s="1">
        <f t="shared" ref="Q1340" si="7262">Q1338</f>
        <v>0</v>
      </c>
      <c r="R1340" s="12">
        <f t="array" ref="R1340:S1341">MMULT(MMULT(P1340:Q1341,N1340:O1341),P1340:Q1341)</f>
        <v>3.2626618234541498E-5</v>
      </c>
      <c r="S1340" s="12">
        <v>4.1999900829030716E-5</v>
      </c>
      <c r="T1340" s="4" cm="1">
        <f t="array" ref="T1340">-1/2*(IFERROR(2*LN(2*PI()) + LN(MDETERM(R1340:S1341)) + MMULT(MMULT(D1340:E1340,MINVERSE(R1340:S1341)),TRANSPOSE(D1340:E1340)),1000000000))</f>
        <v>7.8058469227121794</v>
      </c>
    </row>
    <row r="1341" spans="1:20" x14ac:dyDescent="0.25">
      <c r="A1341" s="9"/>
      <c r="B1341" s="10"/>
      <c r="C1341" s="10"/>
      <c r="D1341" s="10"/>
      <c r="E1341" s="10"/>
      <c r="F1341" s="5"/>
      <c r="G1341" s="5"/>
      <c r="H1341" s="12">
        <v>5.9007689913043788E-5</v>
      </c>
      <c r="I1341" s="12">
        <v>1.9167778935837929E-4</v>
      </c>
      <c r="J1341" s="12">
        <v>2.1561227403114096E-5</v>
      </c>
      <c r="K1341" s="12">
        <v>2.1719132406611432E-5</v>
      </c>
      <c r="L1341" s="6">
        <f>0</f>
        <v>0</v>
      </c>
      <c r="M1341" s="6">
        <f t="shared" ref="M1341" si="7263">SQRT(I1341)</f>
        <v>1.3844774803454887E-2</v>
      </c>
      <c r="N1341" s="6">
        <v>0.59655811241894396</v>
      </c>
      <c r="O1341" s="6">
        <v>1.0000000000000002</v>
      </c>
      <c r="P1341" s="1">
        <f t="shared" ref="P1341" si="7264">P1339</f>
        <v>0</v>
      </c>
      <c r="Q1341" s="3">
        <f t="shared" ref="Q1341" si="7265">SQRT(C$3 + C$4*K1339 + C$5*Q1339^2)</f>
        <v>1.2325639983162101E-2</v>
      </c>
      <c r="R1341" s="12">
        <v>4.1999900829030723E-5</v>
      </c>
      <c r="S1341" s="12">
        <v>1.519214009945243E-4</v>
      </c>
    </row>
    <row r="1342" spans="1:20" x14ac:dyDescent="0.25">
      <c r="A1342" s="13">
        <f t="shared" ref="A1342" si="7266">A1340+1</f>
        <v>664</v>
      </c>
      <c r="B1342" s="10" cm="1">
        <f t="array" ref="B1342">INDEX(DCC_results!B$17:B$1274,$A1342)</f>
        <v>-3.6790717418988539E-4</v>
      </c>
      <c r="C1342" s="10" cm="1">
        <f t="array" ref="C1342">INDEX(DCC_results!C$17:C$1274,$A1342)</f>
        <v>-4.6555808076520488E-4</v>
      </c>
      <c r="D1342" s="10">
        <f t="shared" ref="D1342" si="7267">B1342-B$2</f>
        <v>-1.1140621112255937E-3</v>
      </c>
      <c r="E1342" s="10">
        <f t="shared" ref="E1342" si="7268">C1342-C$2</f>
        <v>-2.0685319610570644E-3</v>
      </c>
      <c r="F1342" s="5">
        <f t="shared" ref="F1342" si="7269">D1342^2</f>
        <v>1.2411343876684271E-6</v>
      </c>
      <c r="G1342" s="5">
        <f t="shared" ref="G1342" si="7270">E1342^2</f>
        <v>4.2788244739145844E-6</v>
      </c>
      <c r="H1342" s="12">
        <f t="array" ref="H1342:I1343">(1-B$11-B$12)*F$4:G$5 + B$11*J1340:K1341 + B$12*H1340:I1341</f>
        <v>5.2054727421767068E-5</v>
      </c>
      <c r="I1342" s="12">
        <v>6.0022678734597018E-5</v>
      </c>
      <c r="J1342" s="12">
        <f t="array" ref="J1342:K1343">MMULT(TRANSPOSE(D1340:E1340),D1340:E1340)</f>
        <v>8.09573285658517E-7</v>
      </c>
      <c r="K1342" s="12">
        <v>5.493719806414679E-6</v>
      </c>
      <c r="L1342" s="6">
        <f t="shared" ref="L1342" si="7271">SQRT(H1342)</f>
        <v>7.2148962169782506E-3</v>
      </c>
      <c r="M1342" s="6">
        <f>0</f>
        <v>0</v>
      </c>
      <c r="N1342" s="6">
        <f t="array" ref="N1342:O1343">MMULT(MMULT(MINVERSE(L1342:M1343),H1342:I1343),MINVERSE(L1342:M1343))</f>
        <v>1</v>
      </c>
      <c r="O1342" s="6">
        <v>0.6019459265853514</v>
      </c>
      <c r="P1342" s="3">
        <f t="shared" ref="P1342" si="7272">SQRT(B$3 + B$4*J1340 + B$5*P1340^2)</f>
        <v>5.8581366819494786E-3</v>
      </c>
      <c r="Q1342" s="1">
        <f t="shared" ref="Q1342" si="7273">Q1340</f>
        <v>0</v>
      </c>
      <c r="R1342" s="12">
        <f t="array" ref="R1342:S1343">MMULT(MMULT(P1342:Q1343,N1342:O1343),P1342:Q1343)</f>
        <v>3.4317765384402047E-5</v>
      </c>
      <c r="S1342" s="12">
        <v>4.3175131657374577E-5</v>
      </c>
      <c r="T1342" s="4" cm="1">
        <f t="array" ref="T1342">-1/2*(IFERROR(2*LN(2*PI()) + LN(MDETERM(R1342:S1343)) + MMULT(MMULT(D1342:E1342,MINVERSE(R1342:S1343)),TRANSPOSE(D1342:E1342)),1000000000))</f>
        <v>7.9093458119926412</v>
      </c>
    </row>
    <row r="1343" spans="1:20" x14ac:dyDescent="0.25">
      <c r="A1343" s="9"/>
      <c r="B1343" s="10"/>
      <c r="C1343" s="10"/>
      <c r="D1343" s="10"/>
      <c r="E1343" s="10"/>
      <c r="F1343" s="5"/>
      <c r="G1343" s="5"/>
      <c r="H1343" s="12">
        <v>6.0022678734597018E-5</v>
      </c>
      <c r="I1343" s="12">
        <v>1.9100978272314521E-4</v>
      </c>
      <c r="J1343" s="12">
        <v>5.493719806414679E-6</v>
      </c>
      <c r="K1343" s="12">
        <v>3.7280080563482733E-5</v>
      </c>
      <c r="L1343" s="6">
        <f>0</f>
        <v>0</v>
      </c>
      <c r="M1343" s="6">
        <f t="shared" ref="M1343" si="7274">SQRT(I1343)</f>
        <v>1.3820628883055403E-2</v>
      </c>
      <c r="N1343" s="6">
        <v>0.6019459265853514</v>
      </c>
      <c r="O1343" s="6">
        <v>0.99999999999999989</v>
      </c>
      <c r="P1343" s="1">
        <f t="shared" ref="P1343" si="7275">P1341</f>
        <v>0</v>
      </c>
      <c r="Q1343" s="3">
        <f t="shared" ref="Q1343" si="7276">SQRT(C$3 + C$4*K1341 + C$5*Q1341^2)</f>
        <v>1.2243813064053165E-2</v>
      </c>
      <c r="R1343" s="12">
        <v>4.317513165737457E-5</v>
      </c>
      <c r="S1343" s="12">
        <v>1.4991095834747894E-4</v>
      </c>
    </row>
    <row r="1344" spans="1:20" x14ac:dyDescent="0.25">
      <c r="A1344" s="13">
        <f t="shared" ref="A1344" si="7277">A1342+1</f>
        <v>665</v>
      </c>
      <c r="B1344" s="10" cm="1">
        <f t="array" ref="B1344">INDEX(DCC_results!B$17:B$1274,$A1344)</f>
        <v>-1.0636834995592093E-3</v>
      </c>
      <c r="C1344" s="10" cm="1">
        <f t="array" ref="C1344">INDEX(DCC_results!C$17:C$1274,$A1344)</f>
        <v>1.2111479014800697E-2</v>
      </c>
      <c r="D1344" s="10">
        <f t="shared" ref="D1344" si="7278">B1344-B$2</f>
        <v>-1.8098384365949176E-3</v>
      </c>
      <c r="E1344" s="10">
        <f t="shared" ref="E1344" si="7279">C1344-C$2</f>
        <v>1.0508505134508838E-2</v>
      </c>
      <c r="F1344" s="5">
        <f t="shared" ref="F1344" si="7280">D1344^2</f>
        <v>3.2755151665763356E-6</v>
      </c>
      <c r="G1344" s="5">
        <f t="shared" ref="G1344" si="7281">E1344^2</f>
        <v>1.104286801619986E-4</v>
      </c>
      <c r="H1344" s="12">
        <f t="array" ref="H1344:I1345">(1-B$11-B$12)*F$4:G$5 + B$11*J1342:K1343 + B$12*H1342:I1343</f>
        <v>5.1153335008227759E-5</v>
      </c>
      <c r="I1344" s="12">
        <v>5.9472537614166715E-5</v>
      </c>
      <c r="J1344" s="12">
        <f t="array" ref="J1344:K1345">MMULT(TRANSPOSE(D1342:E1342),D1342:E1342)</f>
        <v>1.2411343876684271E-6</v>
      </c>
      <c r="K1344" s="12">
        <v>2.3044730836728508E-6</v>
      </c>
      <c r="L1344" s="6">
        <f t="shared" ref="L1344" si="7282">SQRT(H1344)</f>
        <v>7.1521559692324776E-3</v>
      </c>
      <c r="M1344" s="6">
        <f>0</f>
        <v>0</v>
      </c>
      <c r="N1344" s="6">
        <f t="array" ref="N1344:O1345">MMULT(MMULT(MINVERSE(L1344:M1345),H1344:I1345),MINVERSE(L1344:M1345))</f>
        <v>1</v>
      </c>
      <c r="O1344" s="6">
        <v>0.6004890255824834</v>
      </c>
      <c r="P1344" s="3">
        <f t="shared" ref="P1344" si="7283">SQRT(B$3 + B$4*J1342 + B$5*P1342^2)</f>
        <v>5.6876612649022435E-3</v>
      </c>
      <c r="Q1344" s="1">
        <f t="shared" ref="Q1344" si="7284">Q1342</f>
        <v>0</v>
      </c>
      <c r="R1344" s="12">
        <f t="array" ref="R1344:S1345">MMULT(MMULT(P1344:Q1345,N1344:O1345),P1344:Q1345)</f>
        <v>3.2349490664269385E-5</v>
      </c>
      <c r="S1344" s="12">
        <v>4.1802464423038503E-5</v>
      </c>
      <c r="T1344" s="4" cm="1">
        <f t="array" ref="T1344">-1/2*(IFERROR(2*LN(2*PI()) + LN(MDETERM(R1344:S1345)) + MMULT(MMULT(D1344:E1344,MINVERSE(R1344:S1345)),TRANSPOSE(D1344:E1344)),1000000000))</f>
        <v>7.04609438746545</v>
      </c>
    </row>
    <row r="1345" spans="1:20" x14ac:dyDescent="0.25">
      <c r="A1345" s="9"/>
      <c r="B1345" s="10"/>
      <c r="C1345" s="10"/>
      <c r="D1345" s="10"/>
      <c r="E1345" s="10"/>
      <c r="F1345" s="5"/>
      <c r="G1345" s="5"/>
      <c r="H1345" s="12">
        <v>5.9472537614166715E-5</v>
      </c>
      <c r="I1345" s="12">
        <v>1.9175594467194608E-4</v>
      </c>
      <c r="J1345" s="12">
        <v>2.3044730836728508E-6</v>
      </c>
      <c r="K1345" s="12">
        <v>4.2788244739145844E-6</v>
      </c>
      <c r="L1345" s="6">
        <f>0</f>
        <v>0</v>
      </c>
      <c r="M1345" s="6">
        <f t="shared" ref="M1345" si="7285">SQRT(I1345)</f>
        <v>1.3847597072125765E-2</v>
      </c>
      <c r="N1345" s="6">
        <v>0.60048902558248352</v>
      </c>
      <c r="O1345" s="6">
        <v>1.0000000000000002</v>
      </c>
      <c r="P1345" s="1">
        <f t="shared" ref="P1345" si="7286">P1343</f>
        <v>0</v>
      </c>
      <c r="Q1345" s="3">
        <f t="shared" ref="Q1345" si="7287">SQRT(C$3 + C$4*K1343 + C$5*Q1343^2)</f>
        <v>1.2239483399050146E-2</v>
      </c>
      <c r="R1345" s="12">
        <v>4.180246442303851E-5</v>
      </c>
      <c r="S1345" s="12">
        <v>1.4980495387562415E-4</v>
      </c>
    </row>
    <row r="1346" spans="1:20" x14ac:dyDescent="0.25">
      <c r="A1346" s="13">
        <f t="shared" ref="A1346" si="7288">A1344+1</f>
        <v>666</v>
      </c>
      <c r="B1346" s="10" cm="1">
        <f t="array" ref="B1346">INDEX(DCC_results!B$17:B$1274,$A1346)</f>
        <v>2.9231834358338649E-3</v>
      </c>
      <c r="C1346" s="10" cm="1">
        <f t="array" ref="C1346">INDEX(DCC_results!C$17:C$1274,$A1346)</f>
        <v>4.2738379715649977E-3</v>
      </c>
      <c r="D1346" s="10">
        <f t="shared" ref="D1346" si="7289">B1346-B$2</f>
        <v>2.1770284987981565E-3</v>
      </c>
      <c r="E1346" s="10">
        <f t="shared" ref="E1346" si="7290">C1346-C$2</f>
        <v>2.6708640912731381E-3</v>
      </c>
      <c r="F1346" s="5">
        <f t="shared" ref="F1346" si="7291">D1346^2</f>
        <v>4.739453084579355E-6</v>
      </c>
      <c r="G1346" s="5">
        <f t="shared" ref="G1346" si="7292">E1346^2</f>
        <v>7.133514994052286E-6</v>
      </c>
      <c r="H1346" s="12">
        <f t="array" ref="H1346:I1347">(1-B$11-B$12)*F$4:G$5 + B$11*J1344:K1345 + B$12*H1344:I1345</f>
        <v>5.0575986915351914E-5</v>
      </c>
      <c r="I1346" s="12">
        <v>5.8854211442578049E-5</v>
      </c>
      <c r="J1346" s="12">
        <f t="array" ref="J1346:K1347">MMULT(TRANSPOSE(D1344:E1344),D1344:E1344)</f>
        <v>3.2755151665763356E-6</v>
      </c>
      <c r="K1346" s="12">
        <v>-1.9018696503589138E-5</v>
      </c>
      <c r="L1346" s="6">
        <f t="shared" ref="L1346" si="7293">SQRT(H1346)</f>
        <v>7.1116796128166456E-3</v>
      </c>
      <c r="M1346" s="6">
        <f>0</f>
        <v>0</v>
      </c>
      <c r="N1346" s="6">
        <f t="array" ref="N1346:O1347">MMULT(MMULT(MINVERSE(L1346:M1347),H1346:I1347),MINVERSE(L1346:M1347))</f>
        <v>1</v>
      </c>
      <c r="O1346" s="6">
        <v>0.6008272337949363</v>
      </c>
      <c r="P1346" s="3">
        <f t="shared" ref="P1346" si="7294">SQRT(B$3 + B$4*J1344 + B$5*P1344^2)</f>
        <v>5.5649262827394417E-3</v>
      </c>
      <c r="Q1346" s="1">
        <f t="shared" ref="Q1346" si="7295">Q1344</f>
        <v>0</v>
      </c>
      <c r="R1346" s="12">
        <f t="array" ref="R1346:S1347">MMULT(MMULT(P1346:Q1347,N1346:O1347),P1346:Q1347)</f>
        <v>3.0968404532324223E-5</v>
      </c>
      <c r="S1346" s="12">
        <v>4.0480358158035733E-5</v>
      </c>
      <c r="T1346" s="4" cm="1">
        <f t="array" ref="T1346">-1/2*(IFERROR(2*LN(2*PI()) + LN(MDETERM(R1346:S1347)) + MMULT(MMULT(D1346:E1346,MINVERSE(R1346:S1347)),TRANSPOSE(D1346:E1346)),1000000000))</f>
        <v>7.9146050247687718</v>
      </c>
    </row>
    <row r="1347" spans="1:20" x14ac:dyDescent="0.25">
      <c r="A1347" s="9"/>
      <c r="B1347" s="10"/>
      <c r="C1347" s="10"/>
      <c r="D1347" s="10"/>
      <c r="E1347" s="10"/>
      <c r="F1347" s="5"/>
      <c r="G1347" s="5"/>
      <c r="H1347" s="12">
        <v>5.8854211442578049E-5</v>
      </c>
      <c r="I1347" s="12">
        <v>1.897192961104643E-4</v>
      </c>
      <c r="J1347" s="12">
        <v>-1.9018696503589138E-5</v>
      </c>
      <c r="K1347" s="12">
        <v>1.104286801619986E-4</v>
      </c>
      <c r="L1347" s="6">
        <f>0</f>
        <v>0</v>
      </c>
      <c r="M1347" s="6">
        <f t="shared" ref="M1347" si="7296">SQRT(I1347)</f>
        <v>1.3773862788283624E-2</v>
      </c>
      <c r="N1347" s="6">
        <v>0.6008272337949363</v>
      </c>
      <c r="O1347" s="6">
        <v>0.99999999999999989</v>
      </c>
      <c r="P1347" s="1">
        <f t="shared" ref="P1347" si="7297">P1345</f>
        <v>0</v>
      </c>
      <c r="Q1347" s="3">
        <f t="shared" ref="Q1347" si="7298">SQRT(C$3 + C$4*K1345 + C$5*Q1345^2)</f>
        <v>1.2106965946449758E-2</v>
      </c>
      <c r="R1347" s="12">
        <v>4.0480358158035733E-5</v>
      </c>
      <c r="S1347" s="12">
        <v>1.4657862442849406E-4</v>
      </c>
    </row>
    <row r="1348" spans="1:20" x14ac:dyDescent="0.25">
      <c r="A1348" s="13">
        <f t="shared" ref="A1348" si="7299">A1346+1</f>
        <v>667</v>
      </c>
      <c r="B1348" s="10" cm="1">
        <f t="array" ref="B1348">INDEX(DCC_results!B$17:B$1274,$A1348)</f>
        <v>2.8258508838852059E-4</v>
      </c>
      <c r="C1348" s="10" cm="1">
        <f t="array" ref="C1348">INDEX(DCC_results!C$17:C$1274,$A1348)</f>
        <v>4.7139189547225069E-3</v>
      </c>
      <c r="D1348" s="10">
        <f t="shared" ref="D1348" si="7300">B1348-B$2</f>
        <v>-4.6356984864718773E-4</v>
      </c>
      <c r="E1348" s="10">
        <f t="shared" ref="E1348" si="7301">C1348-C$2</f>
        <v>3.1109450744306474E-3</v>
      </c>
      <c r="F1348" s="5">
        <f t="shared" ref="F1348" si="7302">D1348^2</f>
        <v>2.1489700457477653E-7</v>
      </c>
      <c r="G1348" s="5">
        <f t="shared" ref="G1348" si="7303">E1348^2</f>
        <v>9.6779792561243068E-6</v>
      </c>
      <c r="H1348" s="12">
        <f t="array" ref="H1348:I1349">(1-B$11-B$12)*F$4:G$5 + B$11*J1346:K1347 + B$12*H1346:I1347</f>
        <v>5.0341607447026285E-5</v>
      </c>
      <c r="I1348" s="12">
        <v>5.6792840434725192E-5</v>
      </c>
      <c r="J1348" s="12">
        <f t="array" ref="J1348:K1349">MMULT(TRANSPOSE(D1346:E1346),D1346:E1346)</f>
        <v>4.739453084579355E-6</v>
      </c>
      <c r="K1348" s="12">
        <v>5.8145472431182623E-6</v>
      </c>
      <c r="L1348" s="6">
        <f t="shared" ref="L1348" si="7304">SQRT(H1348)</f>
        <v>7.0951819882950351E-3</v>
      </c>
      <c r="M1348" s="6">
        <f>0</f>
        <v>0</v>
      </c>
      <c r="N1348" s="6">
        <f t="array" ref="N1348:O1349">MMULT(MMULT(MINVERSE(L1348:M1349),H1348:I1349),MINVERSE(L1348:M1349))</f>
        <v>0.99999999999999989</v>
      </c>
      <c r="O1348" s="6">
        <v>0.57099278512144092</v>
      </c>
      <c r="P1348" s="3">
        <f t="shared" ref="P1348" si="7305">SQRT(B$3 + B$4*J1346 + B$5*P1346^2)</f>
        <v>5.5017681609530467E-3</v>
      </c>
      <c r="Q1348" s="1">
        <f t="shared" ref="Q1348" si="7306">Q1346</f>
        <v>0</v>
      </c>
      <c r="R1348" s="12">
        <f t="array" ref="R1348:S1349">MMULT(MMULT(P1348:Q1349,N1348:O1349),P1348:Q1349)</f>
        <v>3.0269452896876663E-5</v>
      </c>
      <c r="S1348" s="12">
        <v>3.9002184673545245E-5</v>
      </c>
      <c r="T1348" s="4" cm="1">
        <f t="array" ref="T1348">-1/2*(IFERROR(2*LN(2*PI()) + LN(MDETERM(R1348:S1349)) + MMULT(MMULT(D1348:E1348,MINVERSE(R1348:S1349)),TRANSPOSE(D1348:E1348)),1000000000))</f>
        <v>7.8811894752820821</v>
      </c>
    </row>
    <row r="1349" spans="1:20" x14ac:dyDescent="0.25">
      <c r="A1349" s="9"/>
      <c r="B1349" s="10"/>
      <c r="C1349" s="10"/>
      <c r="D1349" s="10"/>
      <c r="E1349" s="10"/>
      <c r="F1349" s="5"/>
      <c r="G1349" s="5"/>
      <c r="H1349" s="12">
        <v>5.6792840434725192E-5</v>
      </c>
      <c r="I1349" s="12">
        <v>1.9651642724657266E-4</v>
      </c>
      <c r="J1349" s="12">
        <v>5.8145472431182623E-6</v>
      </c>
      <c r="K1349" s="12">
        <v>7.133514994052286E-6</v>
      </c>
      <c r="L1349" s="6">
        <f>0</f>
        <v>0</v>
      </c>
      <c r="M1349" s="6">
        <f t="shared" ref="M1349" si="7307">SQRT(I1349)</f>
        <v>1.4018431697111224E-2</v>
      </c>
      <c r="N1349" s="6">
        <v>0.57099278512144103</v>
      </c>
      <c r="O1349" s="6">
        <v>0.99999999999999978</v>
      </c>
      <c r="P1349" s="1">
        <f t="shared" ref="P1349" si="7308">P1347</f>
        <v>0</v>
      </c>
      <c r="Q1349" s="3">
        <f t="shared" ref="Q1349" si="7309">SQRT(C$3 + C$4*K1347 + C$5*Q1347^2)</f>
        <v>1.2415265974457431E-2</v>
      </c>
      <c r="R1349" s="12">
        <v>3.9002184673545252E-5</v>
      </c>
      <c r="S1349" s="12">
        <v>1.5413882921652038E-4</v>
      </c>
    </row>
    <row r="1350" spans="1:20" x14ac:dyDescent="0.25">
      <c r="A1350" s="13">
        <f t="shared" ref="A1350" si="7310">A1348+1</f>
        <v>668</v>
      </c>
      <c r="B1350" s="10" cm="1">
        <f t="array" ref="B1350">INDEX(DCC_results!B$17:B$1274,$A1350)</f>
        <v>-9.7262524063390643E-4</v>
      </c>
      <c r="C1350" s="10" cm="1">
        <f t="array" ref="C1350">INDEX(DCC_results!C$17:C$1274,$A1350)</f>
        <v>-1.8897509766844123E-2</v>
      </c>
      <c r="D1350" s="10">
        <f t="shared" ref="D1350" si="7311">B1350-B$2</f>
        <v>-1.7187801776696147E-3</v>
      </c>
      <c r="E1350" s="10">
        <f t="shared" ref="E1350" si="7312">C1350-C$2</f>
        <v>-2.0500483647135984E-2</v>
      </c>
      <c r="F1350" s="5">
        <f t="shared" ref="F1350" si="7313">D1350^2</f>
        <v>2.9542052991499925E-6</v>
      </c>
      <c r="G1350" s="5">
        <f t="shared" ref="G1350" si="7314">E1350^2</f>
        <v>4.2026982976648986E-4</v>
      </c>
      <c r="H1350" s="12">
        <f t="array" ref="H1350:I1351">(1-B$11-B$12)*F$4:G$5 + B$11*J1348:K1349 + B$12*H1348:I1349</f>
        <v>5.0295609129707793E-5</v>
      </c>
      <c r="I1350" s="12">
        <v>5.7309401325690944E-5</v>
      </c>
      <c r="J1350" s="12">
        <f t="array" ref="J1350:K1351">MMULT(TRANSPOSE(D1348:E1348),D1348:E1348)</f>
        <v>2.1489700457477653E-7</v>
      </c>
      <c r="K1350" s="12">
        <v>-1.4421403373035294E-6</v>
      </c>
      <c r="L1350" s="6">
        <f t="shared" ref="L1350" si="7315">SQRT(H1350)</f>
        <v>7.0919397297007393E-3</v>
      </c>
      <c r="M1350" s="6">
        <f>0</f>
        <v>0</v>
      </c>
      <c r="N1350" s="6">
        <f t="array" ref="N1350:O1351">MMULT(MMULT(MINVERSE(L1350:M1351),H1350:I1351),MINVERSE(L1350:M1351))</f>
        <v>0.99999999999999989</v>
      </c>
      <c r="O1350" s="6">
        <v>0.58143058658792701</v>
      </c>
      <c r="P1350" s="3">
        <f t="shared" ref="P1350" si="7316">SQRT(B$3 + B$4*J1348 + B$5*P1348^2)</f>
        <v>5.4757173848744255E-3</v>
      </c>
      <c r="Q1350" s="1">
        <f t="shared" ref="Q1350" si="7317">Q1348</f>
        <v>0</v>
      </c>
      <c r="R1350" s="12">
        <f t="array" ref="R1350:S1351">MMULT(MMULT(P1350:Q1351,N1350:O1351),P1350:Q1351)</f>
        <v>2.9983480879016011E-5</v>
      </c>
      <c r="S1350" s="12">
        <v>3.9028317890271133E-5</v>
      </c>
      <c r="T1350" s="4" cm="1">
        <f t="array" ref="T1350">-1/2*(IFERROR(2*LN(2*PI()) + LN(MDETERM(R1350:S1351)) + MMULT(MMULT(D1350:E1350,MINVERSE(R1350:S1351)),TRANSPOSE(D1350:E1350)),1000000000))</f>
        <v>6.2515270813541912</v>
      </c>
    </row>
    <row r="1351" spans="1:20" x14ac:dyDescent="0.25">
      <c r="A1351" s="9"/>
      <c r="B1351" s="10"/>
      <c r="C1351" s="10"/>
      <c r="D1351" s="10"/>
      <c r="E1351" s="10"/>
      <c r="F1351" s="5"/>
      <c r="G1351" s="5"/>
      <c r="H1351" s="12">
        <v>5.7309401325690944E-5</v>
      </c>
      <c r="I1351" s="12">
        <v>1.9316388088080839E-4</v>
      </c>
      <c r="J1351" s="12">
        <v>-1.4421403373035294E-6</v>
      </c>
      <c r="K1351" s="12">
        <v>9.6779792561243068E-6</v>
      </c>
      <c r="L1351" s="6">
        <f>0</f>
        <v>0</v>
      </c>
      <c r="M1351" s="6">
        <f t="shared" ref="M1351" si="7318">SQRT(I1351)</f>
        <v>1.389834093986791E-2</v>
      </c>
      <c r="N1351" s="6">
        <v>0.5814305865879269</v>
      </c>
      <c r="O1351" s="6">
        <v>0.99999999999999978</v>
      </c>
      <c r="P1351" s="1">
        <f t="shared" ref="P1351" si="7319">P1349</f>
        <v>0</v>
      </c>
      <c r="Q1351" s="3">
        <f t="shared" ref="Q1351" si="7320">SQRT(C$3 + C$4*K1349 + C$5*Q1349^2)</f>
        <v>1.2258601695567908E-2</v>
      </c>
      <c r="R1351" s="12">
        <v>3.9028317890271127E-5</v>
      </c>
      <c r="S1351" s="12">
        <v>1.5027331553058034E-4</v>
      </c>
    </row>
    <row r="1352" spans="1:20" x14ac:dyDescent="0.25">
      <c r="A1352" s="13">
        <f t="shared" ref="A1352" si="7321">A1350+1</f>
        <v>669</v>
      </c>
      <c r="B1352" s="10" cm="1">
        <f t="array" ref="B1352">INDEX(DCC_results!B$17:B$1274,$A1352)</f>
        <v>-1.3411865461215866E-3</v>
      </c>
      <c r="C1352" s="10" cm="1">
        <f t="array" ref="C1352">INDEX(DCC_results!C$17:C$1274,$A1352)</f>
        <v>-7.0403561912953938E-3</v>
      </c>
      <c r="D1352" s="10">
        <f t="shared" ref="D1352" si="7322">B1352-B$2</f>
        <v>-2.0873414831572949E-3</v>
      </c>
      <c r="E1352" s="10">
        <f t="shared" ref="E1352" si="7323">C1352-C$2</f>
        <v>-8.6433300715872529E-3</v>
      </c>
      <c r="F1352" s="5">
        <f t="shared" ref="F1352" si="7324">D1352^2</f>
        <v>4.3569944673092961E-6</v>
      </c>
      <c r="G1352" s="5">
        <f t="shared" ref="G1352" si="7325">E1352^2</f>
        <v>7.4707154726404501E-5</v>
      </c>
      <c r="H1352" s="12">
        <f t="array" ref="H1352:I1353">(1-B$11-B$12)*F$4:G$5 + B$11*J1350:K1351 + B$12*H1350:I1351</f>
        <v>4.991592364799492E-5</v>
      </c>
      <c r="I1352" s="12">
        <v>5.7100329737218682E-5</v>
      </c>
      <c r="J1352" s="12">
        <f t="array" ref="J1352:K1353">MMULT(TRANSPOSE(D1350:E1350),D1350:E1350)</f>
        <v>2.9542052991499925E-6</v>
      </c>
      <c r="K1352" s="12">
        <v>3.5235824925337414E-5</v>
      </c>
      <c r="L1352" s="6">
        <f t="shared" ref="L1352" si="7326">SQRT(H1352)</f>
        <v>7.0651202146881347E-3</v>
      </c>
      <c r="M1352" s="6">
        <f>0</f>
        <v>0</v>
      </c>
      <c r="N1352" s="6">
        <f t="array" ref="N1352:O1353">MMULT(MMULT(MINVERSE(L1352:M1353),H1352:I1353),MINVERSE(L1352:M1353))</f>
        <v>1</v>
      </c>
      <c r="O1352" s="6">
        <v>0.5846572210455635</v>
      </c>
      <c r="P1352" s="3">
        <f t="shared" ref="P1352" si="7327">SQRT(B$3 + B$4*J1350 + B$5*P1350^2)</f>
        <v>5.3914025424691321E-3</v>
      </c>
      <c r="Q1352" s="1">
        <f t="shared" ref="Q1352" si="7328">Q1350</f>
        <v>0</v>
      </c>
      <c r="R1352" s="12">
        <f t="array" ref="R1352:S1353">MMULT(MMULT(P1352:Q1353,N1352:O1353),P1352:Q1353)</f>
        <v>2.9067221374942623E-5</v>
      </c>
      <c r="S1352" s="12">
        <v>3.8277550040463839E-5</v>
      </c>
      <c r="T1352" s="4" cm="1">
        <f t="array" ref="T1352">-1/2*(IFERROR(2*LN(2*PI()) + LN(MDETERM(R1352:S1353)) + MMULT(MMULT(D1352:E1352,MINVERSE(R1352:S1353)),TRANSPOSE(D1352:E1352)),1000000000))</f>
        <v>7.751235154497917</v>
      </c>
    </row>
    <row r="1353" spans="1:20" x14ac:dyDescent="0.25">
      <c r="A1353" s="9"/>
      <c r="B1353" s="10"/>
      <c r="C1353" s="10"/>
      <c r="D1353" s="10"/>
      <c r="E1353" s="10"/>
      <c r="F1353" s="5"/>
      <c r="G1353" s="5"/>
      <c r="H1353" s="12">
        <v>5.7100329737218682E-5</v>
      </c>
      <c r="I1353" s="12">
        <v>1.9108891065583111E-4</v>
      </c>
      <c r="J1353" s="12">
        <v>3.5235824925337414E-5</v>
      </c>
      <c r="K1353" s="12">
        <v>4.2026982976648986E-4</v>
      </c>
      <c r="L1353" s="6">
        <f>0</f>
        <v>0</v>
      </c>
      <c r="M1353" s="6">
        <f t="shared" ref="M1353" si="7329">SQRT(I1353)</f>
        <v>1.3823491261466153E-2</v>
      </c>
      <c r="N1353" s="6">
        <v>0.5846572210455635</v>
      </c>
      <c r="O1353" s="6">
        <v>1.0000000000000002</v>
      </c>
      <c r="P1353" s="1">
        <f t="shared" ref="P1353" si="7330">P1351</f>
        <v>0</v>
      </c>
      <c r="Q1353" s="3">
        <f t="shared" ref="Q1353" si="7331">SQRT(C$3 + C$4*K1351 + C$5*Q1351^2)</f>
        <v>1.2143421112146408E-2</v>
      </c>
      <c r="R1353" s="12">
        <v>3.8277550040463839E-5</v>
      </c>
      <c r="S1353" s="12">
        <v>1.4746267630692315E-4</v>
      </c>
    </row>
    <row r="1354" spans="1:20" x14ac:dyDescent="0.25">
      <c r="A1354" s="13">
        <f t="shared" ref="A1354" si="7332">A1352+1</f>
        <v>670</v>
      </c>
      <c r="B1354" s="10" cm="1">
        <f t="array" ref="B1354">INDEX(DCC_results!B$17:B$1274,$A1354)</f>
        <v>-7.2812588487514152E-4</v>
      </c>
      <c r="C1354" s="10" cm="1">
        <f t="array" ref="C1354">INDEX(DCC_results!C$17:C$1274,$A1354)</f>
        <v>-5.1505284280936037E-3</v>
      </c>
      <c r="D1354" s="10">
        <f t="shared" ref="D1354" si="7333">B1354-B$2</f>
        <v>-1.4742808219108498E-3</v>
      </c>
      <c r="E1354" s="10">
        <f t="shared" ref="E1354" si="7334">C1354-C$2</f>
        <v>-6.7535023083854628E-3</v>
      </c>
      <c r="F1354" s="5">
        <f t="shared" ref="F1354" si="7335">D1354^2</f>
        <v>2.1735039418541309E-6</v>
      </c>
      <c r="G1354" s="5">
        <f t="shared" ref="G1354" si="7336">E1354^2</f>
        <v>4.5609793429367776E-5</v>
      </c>
      <c r="H1354" s="12">
        <f t="array" ref="H1354:I1355">(1-B$11-B$12)*F$4:G$5 + B$11*J1352:K1353 + B$12*H1352:I1353</f>
        <v>4.9869738821622201E-5</v>
      </c>
      <c r="I1354" s="12">
        <v>5.978401332075503E-5</v>
      </c>
      <c r="J1354" s="12">
        <f t="array" ref="J1354:K1355">MMULT(TRANSPOSE(D1352:E1352),D1352:E1352)</f>
        <v>4.3569944673092961E-6</v>
      </c>
      <c r="K1354" s="12">
        <v>1.8041581411044986E-5</v>
      </c>
      <c r="L1354" s="6">
        <f t="shared" ref="L1354" si="7337">SQRT(H1354)</f>
        <v>7.0618509486976714E-3</v>
      </c>
      <c r="M1354" s="6">
        <f>0</f>
        <v>0</v>
      </c>
      <c r="N1354" s="6">
        <f t="array" ref="N1354:O1355">MMULT(MMULT(MINVERSE(L1354:M1355),H1354:I1355),MINVERSE(L1354:M1355))</f>
        <v>1</v>
      </c>
      <c r="O1354" s="6">
        <v>0.56906877353233831</v>
      </c>
      <c r="P1354" s="3">
        <f t="shared" ref="P1354" si="7338">SQRT(B$3 + B$4*J1352 + B$5*P1352^2)</f>
        <v>5.3684534056105205E-3</v>
      </c>
      <c r="Q1354" s="1">
        <f t="shared" ref="Q1354" si="7339">Q1352</f>
        <v>0</v>
      </c>
      <c r="R1354" s="12">
        <f t="array" ref="R1354:S1355">MMULT(MMULT(P1354:Q1355,N1354:O1355),P1354:Q1355)</f>
        <v>2.8820291968211196E-5</v>
      </c>
      <c r="S1354" s="12">
        <v>4.1478820948135492E-5</v>
      </c>
      <c r="T1354" s="4" cm="1">
        <f t="array" ref="T1354">-1/2*(IFERROR(2*LN(2*PI()) + LN(MDETERM(R1354:S1355)) + MMULT(MMULT(D1354:E1354,MINVERSE(R1354:S1355)),TRANSPOSE(D1354:E1354)),1000000000))</f>
        <v>7.7605965333895544</v>
      </c>
    </row>
    <row r="1355" spans="1:20" x14ac:dyDescent="0.25">
      <c r="A1355" s="9"/>
      <c r="B1355" s="10"/>
      <c r="C1355" s="10"/>
      <c r="D1355" s="10"/>
      <c r="E1355" s="10"/>
      <c r="F1355" s="5"/>
      <c r="G1355" s="5"/>
      <c r="H1355" s="12">
        <v>5.978401332075503E-5</v>
      </c>
      <c r="I1355" s="12">
        <v>2.213112686730606E-4</v>
      </c>
      <c r="J1355" s="12">
        <v>1.8041581411044986E-5</v>
      </c>
      <c r="K1355" s="12">
        <v>7.4707154726404501E-5</v>
      </c>
      <c r="L1355" s="6">
        <f>0</f>
        <v>0</v>
      </c>
      <c r="M1355" s="6">
        <f t="shared" ref="M1355" si="7340">SQRT(I1355)</f>
        <v>1.4876534161996894E-2</v>
      </c>
      <c r="N1355" s="6">
        <v>0.56906877353233831</v>
      </c>
      <c r="O1355" s="6">
        <v>1</v>
      </c>
      <c r="P1355" s="1">
        <f t="shared" ref="P1355" si="7341">P1353</f>
        <v>0</v>
      </c>
      <c r="Q1355" s="3">
        <f t="shared" ref="Q1355" si="7342">SQRT(C$3 + C$4*K1353 + C$5*Q1353^2)</f>
        <v>1.3577270156599711E-2</v>
      </c>
      <c r="R1355" s="12">
        <v>4.1478820948135492E-5</v>
      </c>
      <c r="S1355" s="12">
        <v>1.8434226490529314E-4</v>
      </c>
    </row>
    <row r="1356" spans="1:20" x14ac:dyDescent="0.25">
      <c r="A1356" s="13">
        <f t="shared" ref="A1356" si="7343">A1354+1</f>
        <v>671</v>
      </c>
      <c r="B1356" s="10" cm="1">
        <f t="array" ref="B1356">INDEX(DCC_results!B$17:B$1274,$A1356)</f>
        <v>2.4490952515887621E-3</v>
      </c>
      <c r="C1356" s="10" cm="1">
        <f t="array" ref="C1356">INDEX(DCC_results!C$17:C$1274,$A1356)</f>
        <v>8.8751969037907941E-3</v>
      </c>
      <c r="D1356" s="10">
        <f t="shared" ref="D1356" si="7344">B1356-B$2</f>
        <v>1.7029403145530538E-3</v>
      </c>
      <c r="E1356" s="10">
        <f t="shared" ref="E1356" si="7345">C1356-C$2</f>
        <v>7.272223023498935E-3</v>
      </c>
      <c r="F1356" s="5">
        <f t="shared" ref="F1356" si="7346">D1356^2</f>
        <v>2.9000057149300536E-6</v>
      </c>
      <c r="G1356" s="5">
        <f t="shared" ref="G1356" si="7347">E1356^2</f>
        <v>5.2885227703507992E-5</v>
      </c>
      <c r="H1356" s="12">
        <f t="array" ref="H1356:I1357">(1-B$11-B$12)*F$4:G$5 + B$11*J1354:K1355 + B$12*H1354:I1355</f>
        <v>4.9946510767879949E-5</v>
      </c>
      <c r="I1356" s="12">
        <v>6.0277431373179343E-5</v>
      </c>
      <c r="J1356" s="12">
        <f t="array" ref="J1356:K1357">MMULT(TRANSPOSE(D1354:E1354),D1354:E1354)</f>
        <v>2.1735039418541309E-6</v>
      </c>
      <c r="K1356" s="12">
        <v>9.9565589339833414E-6</v>
      </c>
      <c r="L1356" s="6">
        <f t="shared" ref="L1356" si="7348">SQRT(H1356)</f>
        <v>7.0672845398979051E-3</v>
      </c>
      <c r="M1356" s="6">
        <f>0</f>
        <v>0</v>
      </c>
      <c r="N1356" s="6">
        <f t="array" ref="N1356:O1357">MMULT(MMULT(MINVERSE(L1356:M1357),H1356:I1357),MINVERSE(L1356:M1357))</f>
        <v>1</v>
      </c>
      <c r="O1356" s="6">
        <v>0.58145561528765888</v>
      </c>
      <c r="P1356" s="3">
        <f t="shared" ref="P1356" si="7349">SQRT(B$3 + B$4*J1354 + B$5*P1354^2)</f>
        <v>5.3719096948985287E-3</v>
      </c>
      <c r="Q1356" s="1">
        <f t="shared" ref="Q1356" si="7350">Q1354</f>
        <v>0</v>
      </c>
      <c r="R1356" s="12">
        <f t="array" ref="R1356:S1357">MMULT(MMULT(P1356:Q1357,N1356:O1357),P1356:Q1357)</f>
        <v>2.8857413770144803E-5</v>
      </c>
      <c r="S1356" s="12">
        <v>4.1971939812722872E-5</v>
      </c>
      <c r="T1356" s="4" cm="1">
        <f t="array" ref="T1356">-1/2*(IFERROR(2*LN(2*PI()) + LN(MDETERM(R1356:S1357)) + MMULT(MMULT(D1356:E1356,MINVERSE(R1356:S1357)),TRANSPOSE(D1356:E1356)),1000000000))</f>
        <v>7.7582750107905198</v>
      </c>
    </row>
    <row r="1357" spans="1:20" x14ac:dyDescent="0.25">
      <c r="A1357" s="9"/>
      <c r="B1357" s="10"/>
      <c r="C1357" s="10"/>
      <c r="D1357" s="10"/>
      <c r="E1357" s="10"/>
      <c r="F1357" s="5"/>
      <c r="G1357" s="5"/>
      <c r="H1357" s="12">
        <v>6.0277431373179343E-5</v>
      </c>
      <c r="I1357" s="12">
        <v>2.15164779350023E-4</v>
      </c>
      <c r="J1357" s="12">
        <v>9.9565589339833414E-6</v>
      </c>
      <c r="K1357" s="12">
        <v>4.5609793429367776E-5</v>
      </c>
      <c r="L1357" s="6">
        <f>0</f>
        <v>0</v>
      </c>
      <c r="M1357" s="6">
        <f t="shared" ref="M1357" si="7351">SQRT(I1357)</f>
        <v>1.466849615161769E-2</v>
      </c>
      <c r="N1357" s="6">
        <v>0.58145561528765888</v>
      </c>
      <c r="O1357" s="6">
        <v>1.0000000000000002</v>
      </c>
      <c r="P1357" s="1">
        <f t="shared" ref="P1357" si="7352">P1355</f>
        <v>0</v>
      </c>
      <c r="Q1357" s="3">
        <f t="shared" ref="Q1357" si="7353">SQRT(C$3 + C$4*K1355 + C$5*Q1355^2)</f>
        <v>1.3437354326666444E-2</v>
      </c>
      <c r="R1357" s="12">
        <v>4.1971939812722872E-5</v>
      </c>
      <c r="S1357" s="12">
        <v>1.8056249130038145E-4</v>
      </c>
    </row>
    <row r="1358" spans="1:20" x14ac:dyDescent="0.25">
      <c r="A1358" s="13">
        <f t="shared" ref="A1358" si="7354">A1356+1</f>
        <v>672</v>
      </c>
      <c r="B1358" s="10" cm="1">
        <f t="array" ref="B1358">INDEX(DCC_results!B$17:B$1274,$A1358)</f>
        <v>4.9266056898278343E-4</v>
      </c>
      <c r="C1358" s="10" cm="1">
        <f t="array" ref="C1358">INDEX(DCC_results!C$17:C$1274,$A1358)</f>
        <v>4.7250888443828298E-2</v>
      </c>
      <c r="D1358" s="10">
        <f t="shared" ref="D1358" si="7355">B1358-B$2</f>
        <v>-2.5349436805292488E-4</v>
      </c>
      <c r="E1358" s="10">
        <f t="shared" ref="E1358" si="7356">C1358-C$2</f>
        <v>4.5647914563536438E-2</v>
      </c>
      <c r="F1358" s="5">
        <f t="shared" ref="F1358" si="7357">D1358^2</f>
        <v>6.4259394634551748E-8</v>
      </c>
      <c r="G1358" s="5">
        <f t="shared" ref="G1358" si="7358">E1358^2</f>
        <v>2.083732103999922E-3</v>
      </c>
      <c r="H1358" s="12">
        <f t="array" ref="H1358:I1359">(1-B$11-B$12)*F$4:G$5 + B$11*J1356:K1357 + B$12*H1356:I1357</f>
        <v>4.9830320657863857E-5</v>
      </c>
      <c r="I1358" s="12">
        <v>5.9988876444975659E-5</v>
      </c>
      <c r="J1358" s="12">
        <f t="array" ref="J1358:K1359">MMULT(TRANSPOSE(D1356:E1356),D1356:E1356)</f>
        <v>2.9000057149300536E-6</v>
      </c>
      <c r="K1358" s="12">
        <v>1.2384161763137237E-5</v>
      </c>
      <c r="L1358" s="6">
        <f t="shared" ref="L1358" si="7359">SQRT(H1358)</f>
        <v>7.059059474027957E-3</v>
      </c>
      <c r="M1358" s="6">
        <f>0</f>
        <v>0</v>
      </c>
      <c r="N1358" s="6">
        <f t="array" ref="N1358:O1359">MMULT(MMULT(MINVERSE(L1358:M1359),H1358:I1359),MINVERSE(L1358:M1359))</f>
        <v>1</v>
      </c>
      <c r="O1358" s="6">
        <v>0.58816664394392881</v>
      </c>
      <c r="P1358" s="3">
        <f t="shared" ref="P1358" si="7360">SQRT(B$3 + B$4*J1356 + B$5*P1356^2)</f>
        <v>5.3426689872774179E-3</v>
      </c>
      <c r="Q1358" s="1">
        <f t="shared" ref="Q1358" si="7361">Q1356</f>
        <v>0</v>
      </c>
      <c r="R1358" s="12">
        <f t="array" ref="R1358:S1359">MMULT(MMULT(P1358:Q1359,N1358:O1359),P1358:Q1359)</f>
        <v>2.8544111907615908E-5</v>
      </c>
      <c r="S1358" s="12">
        <v>4.1546777266269378E-5</v>
      </c>
      <c r="T1358" s="4" cm="1">
        <f t="array" ref="T1358">-1/2*(IFERROR(2*LN(2*PI()) + LN(MDETERM(R1358:S1359)) + MMULT(MMULT(D1358:E1358,MINVERSE(R1358:S1359)),TRANSPOSE(D1358:E1358)),1000000000))</f>
        <v>-1.3291724954028821</v>
      </c>
    </row>
    <row r="1359" spans="1:20" x14ac:dyDescent="0.25">
      <c r="A1359" s="9"/>
      <c r="B1359" s="10"/>
      <c r="C1359" s="10"/>
      <c r="D1359" s="10"/>
      <c r="E1359" s="10"/>
      <c r="F1359" s="5"/>
      <c r="G1359" s="5"/>
      <c r="H1359" s="12">
        <v>5.9988876444975659E-5</v>
      </c>
      <c r="I1359" s="12">
        <v>2.0875985744912015E-4</v>
      </c>
      <c r="J1359" s="12">
        <v>1.2384161763137237E-5</v>
      </c>
      <c r="K1359" s="12">
        <v>5.2885227703507992E-5</v>
      </c>
      <c r="L1359" s="6">
        <f>0</f>
        <v>0</v>
      </c>
      <c r="M1359" s="6">
        <f t="shared" ref="M1359" si="7362">SQRT(I1359)</f>
        <v>1.4448524403866304E-2</v>
      </c>
      <c r="N1359" s="6">
        <v>0.58816664394392881</v>
      </c>
      <c r="O1359" s="6">
        <v>1.0000000000000004</v>
      </c>
      <c r="P1359" s="1">
        <f t="shared" ref="P1359" si="7363">P1357</f>
        <v>0</v>
      </c>
      <c r="Q1359" s="3">
        <f t="shared" ref="Q1359" si="7364">SQRT(C$3 + C$4*K1357 + C$5*Q1357^2)</f>
        <v>1.3221437697546278E-2</v>
      </c>
      <c r="R1359" s="12">
        <v>4.1546777266269385E-5</v>
      </c>
      <c r="S1359" s="12">
        <v>1.7480641479009792E-4</v>
      </c>
    </row>
    <row r="1360" spans="1:20" x14ac:dyDescent="0.25">
      <c r="A1360" s="13">
        <f t="shared" ref="A1360" si="7365">A1358+1</f>
        <v>673</v>
      </c>
      <c r="B1360" s="10" cm="1">
        <f t="array" ref="B1360">INDEX(DCC_results!B$17:B$1274,$A1360)</f>
        <v>-2.1835911800677232E-3</v>
      </c>
      <c r="C1360" s="10" cm="1">
        <f t="array" ref="C1360">INDEX(DCC_results!C$17:C$1274,$A1360)</f>
        <v>-9.9910398370878228E-3</v>
      </c>
      <c r="D1360" s="10">
        <f t="shared" ref="D1360" si="7366">B1360-B$2</f>
        <v>-2.9297461171034316E-3</v>
      </c>
      <c r="E1360" s="10">
        <f t="shared" ref="E1360" si="7367">C1360-C$2</f>
        <v>-1.1594013717379682E-2</v>
      </c>
      <c r="F1360" s="5">
        <f t="shared" ref="F1360" si="7368">D1360^2</f>
        <v>8.5834123106826347E-6</v>
      </c>
      <c r="G1360" s="5">
        <f t="shared" ref="G1360" si="7369">E1360^2</f>
        <v>1.3442115407878824E-4</v>
      </c>
      <c r="H1360" s="12">
        <f t="array" ref="H1360:I1361">(1-B$11-B$12)*F$4:G$5 + B$11*J1358:K1359 + B$12*H1358:I1359</f>
        <v>4.9807577493683346E-5</v>
      </c>
      <c r="I1360" s="12">
        <v>5.9980411556356687E-5</v>
      </c>
      <c r="J1360" s="12">
        <f t="array" ref="J1360:K1361">MMULT(TRANSPOSE(D1358:E1358),D1358:E1358)</f>
        <v>6.4259394634551748E-8</v>
      </c>
      <c r="K1360" s="12">
        <v>-1.1571489255217575E-5</v>
      </c>
      <c r="L1360" s="6">
        <f t="shared" ref="L1360" si="7370">SQRT(H1360)</f>
        <v>7.0574483698914404E-3</v>
      </c>
      <c r="M1360" s="6">
        <f>0</f>
        <v>0</v>
      </c>
      <c r="N1360" s="6">
        <f t="array" ref="N1360:O1361">MMULT(MMULT(MINVERSE(L1360:M1361),H1360:I1361),MINVERSE(L1360:M1361))</f>
        <v>0.99999999999999989</v>
      </c>
      <c r="O1360" s="6">
        <v>0.59361410591412977</v>
      </c>
      <c r="P1360" s="3">
        <f t="shared" ref="P1360" si="7371">SQRT(B$3 + B$4*J1358 + B$5*P1358^2)</f>
        <v>5.3316875960461316E-3</v>
      </c>
      <c r="Q1360" s="1">
        <f t="shared" ref="Q1360" si="7372">Q1358</f>
        <v>0</v>
      </c>
      <c r="R1360" s="12">
        <f t="array" ref="R1360:S1361">MMULT(MMULT(P1360:Q1361,N1360:O1361),P1360:Q1361)</f>
        <v>2.8426892621832174E-5</v>
      </c>
      <c r="S1360" s="12">
        <v>4.1381616802006662E-5</v>
      </c>
      <c r="T1360" s="4" cm="1">
        <f t="array" ref="T1360">-1/2*(IFERROR(2*LN(2*PI()) + LN(MDETERM(R1360:S1361)) + MMULT(MMULT(D1360:E1360,MINVERSE(R1360:S1361)),TRANSPOSE(D1360:E1360)),1000000000))</f>
        <v>7.5569301278773828</v>
      </c>
    </row>
    <row r="1361" spans="1:20" x14ac:dyDescent="0.25">
      <c r="A1361" s="9"/>
      <c r="B1361" s="10"/>
      <c r="C1361" s="10"/>
      <c r="D1361" s="10"/>
      <c r="E1361" s="10"/>
      <c r="F1361" s="5"/>
      <c r="G1361" s="5"/>
      <c r="H1361" s="12">
        <v>5.9980411556356687E-5</v>
      </c>
      <c r="I1361" s="12">
        <v>2.0498167541194552E-4</v>
      </c>
      <c r="J1361" s="12">
        <v>-1.1571489255217575E-5</v>
      </c>
      <c r="K1361" s="12">
        <v>2.083732103999922E-3</v>
      </c>
      <c r="L1361" s="6">
        <f>0</f>
        <v>0</v>
      </c>
      <c r="M1361" s="6">
        <f t="shared" ref="M1361" si="7373">SQRT(I1361)</f>
        <v>1.4317181126602595E-2</v>
      </c>
      <c r="N1361" s="6">
        <v>0.59361410591412977</v>
      </c>
      <c r="O1361" s="6">
        <v>1</v>
      </c>
      <c r="P1361" s="1">
        <f t="shared" ref="P1361" si="7374">P1359</f>
        <v>0</v>
      </c>
      <c r="Q1361" s="3">
        <f t="shared" ref="Q1361" si="7375">SQRT(C$3 + C$4*K1359 + C$5*Q1359^2)</f>
        <v>1.3074905174363036E-2</v>
      </c>
      <c r="R1361" s="12">
        <v>4.1381616802006669E-5</v>
      </c>
      <c r="S1361" s="12">
        <v>1.7095314531858529E-4</v>
      </c>
    </row>
    <row r="1362" spans="1:20" x14ac:dyDescent="0.25">
      <c r="A1362" s="13">
        <f t="shared" ref="A1362" si="7376">A1360+1</f>
        <v>674</v>
      </c>
      <c r="B1362" s="10" cm="1">
        <f t="array" ref="B1362">INDEX(DCC_results!B$17:B$1274,$A1362)</f>
        <v>1.8890363083294837E-3</v>
      </c>
      <c r="C1362" s="10" cm="1">
        <f t="array" ref="C1362">INDEX(DCC_results!C$17:C$1274,$A1362)</f>
        <v>5.2708874322355825E-3</v>
      </c>
      <c r="D1362" s="10">
        <f t="shared" ref="D1362" si="7377">B1362-B$2</f>
        <v>1.1428813712937753E-3</v>
      </c>
      <c r="E1362" s="10">
        <f t="shared" ref="E1362" si="7378">C1362-C$2</f>
        <v>3.667913551943723E-3</v>
      </c>
      <c r="F1362" s="5">
        <f t="shared" ref="F1362" si="7379">D1362^2</f>
        <v>1.3061778288503403E-6</v>
      </c>
      <c r="G1362" s="5">
        <f t="shared" ref="G1362" si="7380">E1362^2</f>
        <v>1.3453589824532419E-5</v>
      </c>
      <c r="H1362" s="12">
        <f t="array" ref="H1362:I1363">(1-B$11-B$12)*F$4:G$5 + B$11*J1360:K1361 + B$12*H1360:I1361</f>
        <v>4.9573733863413012E-5</v>
      </c>
      <c r="I1362" s="12">
        <v>5.8129372290970979E-5</v>
      </c>
      <c r="J1362" s="12">
        <f t="array" ref="J1362:K1363">MMULT(TRANSPOSE(D1360:E1360),D1360:E1360)</f>
        <v>8.5834123106826347E-6</v>
      </c>
      <c r="K1362" s="12">
        <v>3.3967516670137048E-5</v>
      </c>
      <c r="L1362" s="6">
        <f t="shared" ref="L1362" si="7381">SQRT(H1362)</f>
        <v>7.0408617273323166E-3</v>
      </c>
      <c r="M1362" s="6">
        <f>0</f>
        <v>0</v>
      </c>
      <c r="N1362" s="6">
        <f t="array" ref="N1362:O1363">MMULT(MMULT(MINVERSE(L1362:M1363),H1362:I1363),MINVERSE(L1362:M1363))</f>
        <v>1</v>
      </c>
      <c r="O1362" s="6">
        <v>0.43582095892002887</v>
      </c>
      <c r="P1362" s="3">
        <f t="shared" ref="P1362" si="7382">SQRT(B$3 + B$4*J1360 + B$5*P1360^2)</f>
        <v>5.2818807659874376E-3</v>
      </c>
      <c r="Q1362" s="1">
        <f t="shared" ref="Q1362" si="7383">Q1360</f>
        <v>0</v>
      </c>
      <c r="R1362" s="12">
        <f t="array" ref="R1362:S1363">MMULT(MMULT(P1362:Q1363,N1362:O1363),P1362:Q1363)</f>
        <v>2.789826442610804E-5</v>
      </c>
      <c r="S1362" s="12">
        <v>4.3755373828548734E-5</v>
      </c>
      <c r="T1362" s="4" cm="1">
        <f t="array" ref="T1362">-1/2*(IFERROR(2*LN(2*PI()) + LN(MDETERM(R1362:S1363)) + MMULT(MMULT(D1362:E1362,MINVERSE(R1362:S1363)),TRANSPOSE(D1362:E1362)),1000000000))</f>
        <v>7.4444002951899355</v>
      </c>
    </row>
    <row r="1363" spans="1:20" x14ac:dyDescent="0.25">
      <c r="A1363" s="9"/>
      <c r="B1363" s="10"/>
      <c r="C1363" s="10"/>
      <c r="D1363" s="10"/>
      <c r="E1363" s="10"/>
      <c r="F1363" s="5"/>
      <c r="G1363" s="5"/>
      <c r="H1363" s="12">
        <v>5.8129372290970979E-5</v>
      </c>
      <c r="I1363" s="12">
        <v>3.588586439899538E-4</v>
      </c>
      <c r="J1363" s="12">
        <v>3.3967516670137048E-5</v>
      </c>
      <c r="K1363" s="12">
        <v>1.3442115407878824E-4</v>
      </c>
      <c r="L1363" s="6">
        <f>0</f>
        <v>0</v>
      </c>
      <c r="M1363" s="6">
        <f t="shared" ref="M1363" si="7384">SQRT(I1363)</f>
        <v>1.894356471179471E-2</v>
      </c>
      <c r="N1363" s="6">
        <v>0.43582095892002892</v>
      </c>
      <c r="O1363" s="6">
        <v>1.0000000000000002</v>
      </c>
      <c r="P1363" s="1">
        <f t="shared" ref="P1363" si="7385">P1361</f>
        <v>0</v>
      </c>
      <c r="Q1363" s="3">
        <f t="shared" ref="Q1363" si="7386">SQRT(C$3 + C$4*K1361 + C$5*Q1361^2)</f>
        <v>1.9007924293668637E-2</v>
      </c>
      <c r="R1363" s="12">
        <v>4.3755373828548734E-5</v>
      </c>
      <c r="S1363" s="12">
        <v>3.6130118595383844E-4</v>
      </c>
    </row>
    <row r="1364" spans="1:20" x14ac:dyDescent="0.25">
      <c r="A1364" s="13">
        <f t="shared" ref="A1364" si="7387">A1362+1</f>
        <v>675</v>
      </c>
      <c r="B1364" s="10" cm="1">
        <f t="array" ref="B1364">INDEX(DCC_results!B$17:B$1274,$A1364)</f>
        <v>1.647266869345021E-3</v>
      </c>
      <c r="C1364" s="10" cm="1">
        <f t="array" ref="C1364">INDEX(DCC_results!C$17:C$1274,$A1364)</f>
        <v>1.54741095978006E-2</v>
      </c>
      <c r="D1364" s="10">
        <f t="shared" ref="D1364" si="7388">B1364-B$2</f>
        <v>9.0111193230931266E-4</v>
      </c>
      <c r="E1364" s="10">
        <f t="shared" ref="E1364" si="7389">C1364-C$2</f>
        <v>1.3871135717508741E-2</v>
      </c>
      <c r="F1364" s="5">
        <f t="shared" ref="F1364" si="7390">D1364^2</f>
        <v>8.120027145502233E-7</v>
      </c>
      <c r="G1364" s="5">
        <f t="shared" ref="G1364" si="7391">E1364^2</f>
        <v>1.9240840609354673E-4</v>
      </c>
      <c r="H1364" s="12">
        <f t="array" ref="H1364:I1365">(1-B$11-B$12)*F$4:G$5 + B$11*J1362:K1363 + B$12*H1362:I1363</f>
        <v>5.0071562158186852E-5</v>
      </c>
      <c r="I1364" s="12">
        <v>6.0383375241970046E-5</v>
      </c>
      <c r="J1364" s="12">
        <f t="array" ref="J1364:K1365">MMULT(TRANSPOSE(D1362:E1362),D1362:E1362)</f>
        <v>1.3061778288503403E-6</v>
      </c>
      <c r="K1364" s="12">
        <v>4.1919900700324647E-6</v>
      </c>
      <c r="L1364" s="6">
        <f t="shared" ref="L1364" si="7392">SQRT(H1364)</f>
        <v>7.0761262112957572E-3</v>
      </c>
      <c r="M1364" s="6">
        <f>0</f>
        <v>0</v>
      </c>
      <c r="N1364" s="6">
        <f t="array" ref="N1364:O1365">MMULT(MMULT(MINVERSE(L1364:M1365),H1364:I1365),MINVERSE(L1364:M1365))</f>
        <v>1.0000000000000002</v>
      </c>
      <c r="O1364" s="6">
        <v>0.48238426664370765</v>
      </c>
      <c r="P1364" s="3">
        <f t="shared" ref="P1364" si="7393">SQRT(B$3 + B$4*J1362 + B$5*P1362^2)</f>
        <v>5.3701233776614534E-3</v>
      </c>
      <c r="Q1364" s="1">
        <f t="shared" ref="Q1364" si="7394">Q1362</f>
        <v>0</v>
      </c>
      <c r="R1364" s="12">
        <f t="array" ref="R1364:S1365">MMULT(MMULT(P1364:Q1365,N1364:O1365),P1364:Q1365)</f>
        <v>2.8838225091306062E-5</v>
      </c>
      <c r="S1364" s="12">
        <v>4.6772680969389356E-5</v>
      </c>
      <c r="T1364" s="4" cm="1">
        <f t="array" ref="T1364">-1/2*(IFERROR(2*LN(2*PI()) + LN(MDETERM(R1364:S1365)) + MMULT(MMULT(D1364:E1364,MINVERSE(R1364:S1365)),TRANSPOSE(D1364:E1364)),1000000000))</f>
        <v>7.2138619476842871</v>
      </c>
    </row>
    <row r="1365" spans="1:20" x14ac:dyDescent="0.25">
      <c r="A1365" s="9"/>
      <c r="B1365" s="10"/>
      <c r="C1365" s="10"/>
      <c r="D1365" s="10"/>
      <c r="E1365" s="10"/>
      <c r="F1365" s="5"/>
      <c r="G1365" s="5"/>
      <c r="H1365" s="12">
        <v>6.0383375241970046E-5</v>
      </c>
      <c r="I1365" s="12">
        <v>3.1293732090832504E-4</v>
      </c>
      <c r="J1365" s="12">
        <v>4.1919900700324647E-6</v>
      </c>
      <c r="K1365" s="12">
        <v>1.3453589824532419E-5</v>
      </c>
      <c r="L1365" s="6">
        <f>0</f>
        <v>0</v>
      </c>
      <c r="M1365" s="6">
        <f t="shared" ref="M1365" si="7395">SQRT(I1365)</f>
        <v>1.7690034508398365E-2</v>
      </c>
      <c r="N1365" s="6">
        <v>0.4823842666437077</v>
      </c>
      <c r="O1365" s="6">
        <v>1.0000000000000002</v>
      </c>
      <c r="P1365" s="1">
        <f t="shared" ref="P1365" si="7396">P1363</f>
        <v>0</v>
      </c>
      <c r="Q1365" s="3">
        <f t="shared" ref="Q1365" si="7397">SQRT(C$3 + C$4*K1363 + C$5*Q1363^2)</f>
        <v>1.8055722268998611E-2</v>
      </c>
      <c r="R1365" s="12">
        <v>4.6772680969389369E-5</v>
      </c>
      <c r="S1365" s="12">
        <v>3.2600910665521243E-4</v>
      </c>
    </row>
    <row r="1366" spans="1:20" x14ac:dyDescent="0.25">
      <c r="A1366" s="13">
        <f t="shared" ref="A1366" si="7398">A1364+1</f>
        <v>676</v>
      </c>
      <c r="B1366" s="10" cm="1">
        <f t="array" ref="B1366">INDEX(DCC_results!B$17:B$1274,$A1366)</f>
        <v>-2.4144366381689819E-3</v>
      </c>
      <c r="C1366" s="10" cm="1">
        <f t="array" ref="C1366">INDEX(DCC_results!C$17:C$1274,$A1366)</f>
        <v>7.997002909061246E-3</v>
      </c>
      <c r="D1366" s="10">
        <f t="shared" ref="D1366" si="7399">B1366-B$2</f>
        <v>-3.1605915752046902E-3</v>
      </c>
      <c r="E1366" s="10">
        <f t="shared" ref="E1366" si="7400">C1366-C$2</f>
        <v>6.3940290287693869E-3</v>
      </c>
      <c r="F1366" s="5">
        <f t="shared" ref="F1366" si="7401">D1366^2</f>
        <v>9.9893391052548647E-6</v>
      </c>
      <c r="G1366" s="5">
        <f t="shared" ref="G1366" si="7402">E1366^2</f>
        <v>4.088360722074559E-5</v>
      </c>
      <c r="H1366" s="12">
        <f t="array" ref="H1366:I1367">(1-B$11-B$12)*F$4:G$5 + B$11*J1364:K1365 + B$12*H1364:I1365</f>
        <v>4.9848218628325609E-5</v>
      </c>
      <c r="I1366" s="12">
        <v>5.9616596325262356E-5</v>
      </c>
      <c r="J1366" s="12">
        <f t="array" ref="J1366:K1367">MMULT(TRANSPOSE(D1364:E1364),D1364:E1364)</f>
        <v>8.120027145502233E-7</v>
      </c>
      <c r="K1366" s="12">
        <v>1.2499445909729026E-5</v>
      </c>
      <c r="L1366" s="6">
        <f t="shared" ref="L1366" si="7403">SQRT(H1366)</f>
        <v>7.0603270907462646E-3</v>
      </c>
      <c r="M1366" s="6">
        <f>0</f>
        <v>0</v>
      </c>
      <c r="N1366" s="6">
        <f t="array" ref="N1366:O1367">MMULT(MMULT(MINVERSE(L1366:M1367),H1366:I1367),MINVERSE(L1366:M1367))</f>
        <v>1</v>
      </c>
      <c r="O1366" s="6">
        <v>0.51150395162642848</v>
      </c>
      <c r="P1366" s="3">
        <f t="shared" ref="P1366" si="7404">SQRT(B$3 + B$4*J1364 + B$5*P1364^2)</f>
        <v>5.328666881565608E-3</v>
      </c>
      <c r="Q1366" s="1">
        <f t="shared" ref="Q1366" si="7405">Q1364</f>
        <v>0</v>
      </c>
      <c r="R1366" s="12">
        <f t="array" ref="R1366:S1367">MMULT(MMULT(P1366:Q1367,N1366:O1367),P1366:Q1367)</f>
        <v>2.8394690734694143E-5</v>
      </c>
      <c r="S1366" s="12">
        <v>4.614430510782072E-5</v>
      </c>
      <c r="T1366" s="4" cm="1">
        <f t="array" ref="T1366">-1/2*(IFERROR(2*LN(2*PI()) + LN(MDETERM(R1366:S1367)) + MMULT(MMULT(D1366:E1366,MINVERSE(R1366:S1367)),TRANSPOSE(D1366:E1366)),1000000000))</f>
        <v>7.1371083295260558</v>
      </c>
    </row>
    <row r="1367" spans="1:20" x14ac:dyDescent="0.25">
      <c r="A1367" s="9"/>
      <c r="B1367" s="10"/>
      <c r="C1367" s="10"/>
      <c r="D1367" s="10"/>
      <c r="E1367" s="10"/>
      <c r="F1367" s="5"/>
      <c r="G1367" s="5"/>
      <c r="H1367" s="12">
        <v>5.9616596325262356E-5</v>
      </c>
      <c r="I1367" s="12">
        <v>2.7251268657590554E-4</v>
      </c>
      <c r="J1367" s="12">
        <v>1.2499445909729026E-5</v>
      </c>
      <c r="K1367" s="12">
        <v>1.9240840609354673E-4</v>
      </c>
      <c r="L1367" s="6">
        <f>0</f>
        <v>0</v>
      </c>
      <c r="M1367" s="6">
        <f t="shared" ref="M1367" si="7406">SQRT(I1367)</f>
        <v>1.6507958280051034E-2</v>
      </c>
      <c r="N1367" s="6">
        <v>0.51150395162642837</v>
      </c>
      <c r="O1367" s="6">
        <v>1.0000000000000002</v>
      </c>
      <c r="P1367" s="1">
        <f t="shared" ref="P1367" si="7407">P1365</f>
        <v>0</v>
      </c>
      <c r="Q1367" s="3">
        <f t="shared" ref="Q1367" si="7408">SQRT(C$3 + C$4*K1365 + C$5*Q1365^2)</f>
        <v>1.6929750026442023E-2</v>
      </c>
      <c r="R1367" s="12">
        <v>4.6144305107820713E-5</v>
      </c>
      <c r="S1367" s="12">
        <v>2.8661643595781375E-4</v>
      </c>
    </row>
    <row r="1368" spans="1:20" x14ac:dyDescent="0.25">
      <c r="A1368" s="13">
        <f t="shared" ref="A1368" si="7409">A1366+1</f>
        <v>677</v>
      </c>
      <c r="B1368" s="10" cm="1">
        <f t="array" ref="B1368">INDEX(DCC_results!B$17:B$1274,$A1368)</f>
        <v>-3.6364811791900209E-4</v>
      </c>
      <c r="C1368" s="10" cm="1">
        <f t="array" ref="C1368">INDEX(DCC_results!C$17:C$1274,$A1368)</f>
        <v>6.1219140429784602E-3</v>
      </c>
      <c r="D1368" s="10">
        <f t="shared" ref="D1368" si="7410">B1368-B$2</f>
        <v>-1.1098030549547104E-3</v>
      </c>
      <c r="E1368" s="10">
        <f t="shared" ref="E1368" si="7411">C1368-C$2</f>
        <v>4.5189401626866011E-3</v>
      </c>
      <c r="F1368" s="5">
        <f t="shared" ref="F1368" si="7412">D1368^2</f>
        <v>1.2316628207868079E-6</v>
      </c>
      <c r="G1368" s="5">
        <f t="shared" ref="G1368" si="7413">E1368^2</f>
        <v>2.0420820193942004E-5</v>
      </c>
      <c r="H1368" s="12">
        <f t="array" ref="H1368:I1369">(1-B$11-B$12)*F$4:G$5 + B$11*J1366:K1367 + B$12*H1366:I1367</f>
        <v>4.965886234286307E-5</v>
      </c>
      <c r="I1368" s="12">
        <v>5.9737114283534385E-5</v>
      </c>
      <c r="J1368" s="12">
        <f t="array" ref="J1368:K1369">MMULT(TRANSPOSE(D1366:E1366),D1366:E1366)</f>
        <v>9.9893391052548647E-6</v>
      </c>
      <c r="K1368" s="12">
        <v>-2.0208914279942753E-5</v>
      </c>
      <c r="L1368" s="6">
        <f t="shared" ref="L1368" si="7414">SQRT(H1368)</f>
        <v>7.0469044510950386E-3</v>
      </c>
      <c r="M1368" s="6">
        <f>0</f>
        <v>0</v>
      </c>
      <c r="N1368" s="6">
        <f t="array" ref="N1368:O1369">MMULT(MMULT(MINVERSE(L1368:M1369),H1368:I1369),MINVERSE(L1368:M1369))</f>
        <v>1</v>
      </c>
      <c r="O1368" s="6">
        <v>0.52682659462231463</v>
      </c>
      <c r="P1368" s="3">
        <f t="shared" ref="P1368" si="7415">SQRT(B$3 + B$4*J1366 + B$5*P1366^2)</f>
        <v>5.2906723429709361E-3</v>
      </c>
      <c r="Q1368" s="1">
        <f t="shared" ref="Q1368" si="7416">Q1366</f>
        <v>0</v>
      </c>
      <c r="R1368" s="12">
        <f t="array" ref="R1368:S1369">MMULT(MMULT(P1368:Q1369,N1368:O1369),P1368:Q1369)</f>
        <v>2.7991213840677574E-5</v>
      </c>
      <c r="S1368" s="12">
        <v>4.6014885222016515E-5</v>
      </c>
      <c r="T1368" s="4" cm="1">
        <f t="array" ref="T1368">-1/2*(IFERROR(2*LN(2*PI()) + LN(MDETERM(R1368:S1369)) + MMULT(MMULT(D1368:E1368,MINVERSE(R1368:S1369)),TRANSPOSE(D1368:E1368)),1000000000))</f>
        <v>7.5461566945452825</v>
      </c>
    </row>
    <row r="1369" spans="1:20" x14ac:dyDescent="0.25">
      <c r="A1369" s="9"/>
      <c r="B1369" s="10"/>
      <c r="C1369" s="10"/>
      <c r="D1369" s="10"/>
      <c r="E1369" s="10"/>
      <c r="F1369" s="5"/>
      <c r="G1369" s="5"/>
      <c r="H1369" s="12">
        <v>5.9737114283534385E-5</v>
      </c>
      <c r="I1369" s="12">
        <v>2.5891447563343092E-4</v>
      </c>
      <c r="J1369" s="12">
        <v>-2.0208914279942753E-5</v>
      </c>
      <c r="K1369" s="12">
        <v>4.088360722074559E-5</v>
      </c>
      <c r="L1369" s="6">
        <f>0</f>
        <v>0</v>
      </c>
      <c r="M1369" s="6">
        <f t="shared" ref="M1369" si="7417">SQRT(I1369)</f>
        <v>1.6090819607261494E-2</v>
      </c>
      <c r="N1369" s="6">
        <v>0.52682659462231463</v>
      </c>
      <c r="O1369" s="6">
        <v>1</v>
      </c>
      <c r="P1369" s="1">
        <f t="shared" ref="P1369" si="7418">P1367</f>
        <v>0</v>
      </c>
      <c r="Q1369" s="3">
        <f t="shared" ref="Q1369" si="7419">SQRT(C$3 + C$4*K1367 + C$5*Q1367^2)</f>
        <v>1.6508962713926146E-2</v>
      </c>
      <c r="R1369" s="12">
        <v>4.6014885222016515E-5</v>
      </c>
      <c r="S1369" s="12">
        <v>2.7254584988980373E-4</v>
      </c>
    </row>
    <row r="1370" spans="1:20" x14ac:dyDescent="0.25">
      <c r="A1370" s="13">
        <f t="shared" ref="A1370" si="7420">A1368+1</f>
        <v>678</v>
      </c>
      <c r="B1370" s="10" cm="1">
        <f t="array" ref="B1370">INDEX(DCC_results!B$17:B$1274,$A1370)</f>
        <v>-1.447441815345063E-2</v>
      </c>
      <c r="C1370" s="10" cm="1">
        <f t="array" ref="C1370">INDEX(DCC_results!C$17:C$1274,$A1370)</f>
        <v>-3.5638818716970611E-2</v>
      </c>
      <c r="D1370" s="10">
        <f t="shared" ref="D1370" si="7421">B1370-B$2</f>
        <v>-1.5220573090486338E-2</v>
      </c>
      <c r="E1370" s="10">
        <f t="shared" ref="E1370" si="7422">C1370-C$2</f>
        <v>-3.7241792597262471E-2</v>
      </c>
      <c r="F1370" s="5">
        <f t="shared" ref="F1370" si="7423">D1370^2</f>
        <v>2.3166584520283685E-4</v>
      </c>
      <c r="G1370" s="5">
        <f t="shared" ref="G1370" si="7424">E1370^2</f>
        <v>1.3869511158575139E-3</v>
      </c>
      <c r="H1370" s="12">
        <f t="array" ref="H1370:I1371">(1-B$11-B$12)*F$4:G$5 + B$11*J1368:K1369 + B$12*H1368:I1369</f>
        <v>5.0237525688508898E-5</v>
      </c>
      <c r="I1370" s="12">
        <v>5.7299224566262383E-5</v>
      </c>
      <c r="J1370" s="12">
        <f t="array" ref="J1370:K1371">MMULT(TRANSPOSE(D1368:E1368),D1368:E1368)</f>
        <v>1.2316628207868079E-6</v>
      </c>
      <c r="K1370" s="12">
        <v>-5.0151335977071263E-6</v>
      </c>
      <c r="L1370" s="6">
        <f t="shared" ref="L1370" si="7425">SQRT(H1370)</f>
        <v>7.0878435146741843E-3</v>
      </c>
      <c r="M1370" s="6">
        <f>0</f>
        <v>0</v>
      </c>
      <c r="N1370" s="6">
        <f t="array" ref="N1370:O1371">MMULT(MMULT(MINVERSE(L1370:M1371),H1370:I1371),MINVERSE(L1370:M1371))</f>
        <v>1.0000000000000002</v>
      </c>
      <c r="O1370" s="6">
        <v>0.52398351424321399</v>
      </c>
      <c r="P1370" s="3">
        <f t="shared" ref="P1370" si="7426">SQRT(B$3 + B$4*J1368 + B$5*P1368^2)</f>
        <v>5.3968458791149197E-3</v>
      </c>
      <c r="Q1370" s="1">
        <f t="shared" ref="Q1370" si="7427">Q1368</f>
        <v>0</v>
      </c>
      <c r="R1370" s="12">
        <f t="array" ref="R1370:S1371">MMULT(MMULT(P1370:Q1371,N1370:O1371),P1370:Q1371)</f>
        <v>2.9125945442919696E-5</v>
      </c>
      <c r="S1370" s="12">
        <v>4.4443624278686594E-5</v>
      </c>
      <c r="T1370" s="4" cm="1">
        <f t="array" ref="T1370">-1/2*(IFERROR(2*LN(2*PI()) + LN(MDETERM(R1370:S1371)) + MMULT(MMULT(D1370:E1370,MINVERSE(R1370:S1371)),TRANSPOSE(D1370:E1370)),1000000000))</f>
        <v>3.17242906511086</v>
      </c>
    </row>
    <row r="1371" spans="1:20" x14ac:dyDescent="0.25">
      <c r="A1371" s="9"/>
      <c r="B1371" s="10"/>
      <c r="C1371" s="10"/>
      <c r="D1371" s="10"/>
      <c r="E1371" s="10"/>
      <c r="F1371" s="5"/>
      <c r="G1371" s="5"/>
      <c r="H1371" s="12">
        <v>5.7299224566262383E-5</v>
      </c>
      <c r="I1371" s="12">
        <v>2.3803126329798244E-4</v>
      </c>
      <c r="J1371" s="12">
        <v>-5.0151335977071263E-6</v>
      </c>
      <c r="K1371" s="12">
        <v>2.0420820193942004E-5</v>
      </c>
      <c r="L1371" s="6">
        <f>0</f>
        <v>0</v>
      </c>
      <c r="M1371" s="6">
        <f t="shared" ref="M1371" si="7428">SQRT(I1371)</f>
        <v>1.5428261836577134E-2</v>
      </c>
      <c r="N1371" s="6">
        <v>0.52398351424321399</v>
      </c>
      <c r="O1371" s="6">
        <v>0.99999999999999989</v>
      </c>
      <c r="P1371" s="1">
        <f t="shared" ref="P1371" si="7429">P1369</f>
        <v>0</v>
      </c>
      <c r="Q1371" s="3">
        <f t="shared" ref="Q1371" si="7430">SQRT(C$3 + C$4*K1369 + C$5*Q1369^2)</f>
        <v>1.5716354937930346E-2</v>
      </c>
      <c r="R1371" s="12">
        <v>4.4443624278686594E-5</v>
      </c>
      <c r="S1371" s="12">
        <v>2.4700381253500752E-4</v>
      </c>
    </row>
    <row r="1372" spans="1:20" x14ac:dyDescent="0.25">
      <c r="A1372" s="13">
        <f t="shared" ref="A1372" si="7431">A1370+1</f>
        <v>679</v>
      </c>
      <c r="B1372" s="10" cm="1">
        <f t="array" ref="B1372">INDEX(DCC_results!B$17:B$1274,$A1372)</f>
        <v>1.2755258980974293E-3</v>
      </c>
      <c r="C1372" s="10" cm="1">
        <f t="array" ref="C1372">INDEX(DCC_results!C$17:C$1274,$A1372)</f>
        <v>1.3906695137435143E-2</v>
      </c>
      <c r="D1372" s="10">
        <f t="shared" ref="D1372" si="7432">B1372-B$2</f>
        <v>5.2937096106172102E-4</v>
      </c>
      <c r="E1372" s="10">
        <f t="shared" ref="E1372" si="7433">C1372-C$2</f>
        <v>1.2303721257143284E-2</v>
      </c>
      <c r="F1372" s="5">
        <f t="shared" ref="F1372" si="7434">D1372^2</f>
        <v>2.8023361441541015E-7</v>
      </c>
      <c r="G1372" s="5">
        <f t="shared" ref="G1372" si="7435">E1372^2</f>
        <v>1.5138155677347953E-4</v>
      </c>
      <c r="H1372" s="12">
        <f t="array" ref="H1372:I1373">(1-B$11-B$12)*F$4:G$5 + B$11*J1370:K1371 + B$12*H1370:I1371</f>
        <v>4.9954900227919095E-5</v>
      </c>
      <c r="I1372" s="12">
        <v>5.6818208246075939E-5</v>
      </c>
      <c r="J1372" s="12">
        <f t="array" ref="J1372:K1373">MMULT(TRANSPOSE(D1370:E1370),D1370:E1370)</f>
        <v>2.3166584520283685E-4</v>
      </c>
      <c r="K1372" s="12">
        <v>5.6684142624736651E-4</v>
      </c>
      <c r="L1372" s="6">
        <f t="shared" ref="L1372" si="7436">SQRT(H1372)</f>
        <v>7.0678780569502679E-3</v>
      </c>
      <c r="M1372" s="6">
        <f>0</f>
        <v>0</v>
      </c>
      <c r="N1372" s="6">
        <f t="array" ref="N1372:O1373">MMULT(MMULT(MINVERSE(L1372:M1373),H1372:I1373),MINVERSE(L1372:M1373))</f>
        <v>1.0000000000000002</v>
      </c>
      <c r="O1372" s="6">
        <v>0.53916285128190611</v>
      </c>
      <c r="P1372" s="3">
        <f t="shared" ref="P1372" si="7437">SQRT(B$3 + B$4*J1370 + B$5*P1370^2)</f>
        <v>5.3474099750191765E-3</v>
      </c>
      <c r="Q1372" s="1">
        <f t="shared" ref="Q1372" si="7438">Q1370</f>
        <v>0</v>
      </c>
      <c r="R1372" s="12">
        <f t="array" ref="R1372:S1373">MMULT(MMULT(P1372:Q1373,N1372:O1373),P1372:Q1373)</f>
        <v>2.8594793440934595E-5</v>
      </c>
      <c r="S1372" s="12">
        <v>4.3235566924065115E-5</v>
      </c>
      <c r="T1372" s="4" cm="1">
        <f t="array" ref="T1372">-1/2*(IFERROR(2*LN(2*PI()) + LN(MDETERM(R1372:S1373)) + MMULT(MMULT(D1372:E1372,MINVERSE(R1372:S1373)),TRANSPOSE(D1372:E1372)),1000000000))</f>
        <v>7.3452785258217359</v>
      </c>
    </row>
    <row r="1373" spans="1:20" x14ac:dyDescent="0.25">
      <c r="A1373" s="9"/>
      <c r="B1373" s="10"/>
      <c r="C1373" s="10"/>
      <c r="D1373" s="10"/>
      <c r="E1373" s="10"/>
      <c r="F1373" s="5"/>
      <c r="G1373" s="5"/>
      <c r="H1373" s="12">
        <v>5.6818208246075939E-5</v>
      </c>
      <c r="I1373" s="12">
        <v>2.2230900238077355E-4</v>
      </c>
      <c r="J1373" s="12">
        <v>5.6684142624736651E-4</v>
      </c>
      <c r="K1373" s="12">
        <v>1.3869511158575139E-3</v>
      </c>
      <c r="L1373" s="6">
        <f>0</f>
        <v>0</v>
      </c>
      <c r="M1373" s="6">
        <f t="shared" ref="M1373" si="7439">SQRT(I1373)</f>
        <v>1.4910030260893959E-2</v>
      </c>
      <c r="N1373" s="6">
        <v>0.539162851281906</v>
      </c>
      <c r="O1373" s="6">
        <v>0.99999999999999978</v>
      </c>
      <c r="P1373" s="1">
        <f t="shared" ref="P1373" si="7440">P1371</f>
        <v>0</v>
      </c>
      <c r="Q1373" s="3">
        <f t="shared" ref="Q1373" si="7441">SQRT(C$3 + C$4*K1371 + C$5*Q1371^2)</f>
        <v>1.499607883346955E-2</v>
      </c>
      <c r="R1373" s="12">
        <v>4.3235566924065095E-5</v>
      </c>
      <c r="S1373" s="12">
        <v>2.248823803796334E-4</v>
      </c>
    </row>
    <row r="1374" spans="1:20" x14ac:dyDescent="0.25">
      <c r="A1374" s="13">
        <f t="shared" ref="A1374" si="7442">A1372+1</f>
        <v>680</v>
      </c>
      <c r="B1374" s="10" cm="1">
        <f t="array" ref="B1374">INDEX(DCC_results!B$17:B$1274,$A1374)</f>
        <v>1.004374682548792E-2</v>
      </c>
      <c r="C1374" s="10" cm="1">
        <f t="array" ref="C1374">INDEX(DCC_results!C$17:C$1274,$A1374)</f>
        <v>1.5049606681473371E-2</v>
      </c>
      <c r="D1374" s="10">
        <f t="shared" ref="D1374" si="7443">B1374-B$2</f>
        <v>9.297591888452212E-3</v>
      </c>
      <c r="E1374" s="10">
        <f t="shared" ref="E1374" si="7444">C1374-C$2</f>
        <v>1.3446632801181512E-2</v>
      </c>
      <c r="F1374" s="5">
        <f t="shared" ref="F1374" si="7445">D1374^2</f>
        <v>8.6445214924212369E-5</v>
      </c>
      <c r="G1374" s="5">
        <f t="shared" ref="G1374" si="7446">E1374^2</f>
        <v>1.8081193368981054E-4</v>
      </c>
      <c r="H1374" s="12">
        <f t="array" ref="H1374:I1375">(1-B$11-B$12)*F$4:G$5 + B$11*J1372:K1373 + B$12*H1372:I1373</f>
        <v>6.7513812640234105E-5</v>
      </c>
      <c r="I1374" s="12">
        <v>1.0054251992312144E-4</v>
      </c>
      <c r="J1374" s="12">
        <f t="array" ref="J1374:K1375">MMULT(TRANSPOSE(D1372:E1372),D1372:E1372)</f>
        <v>2.8023361441541015E-7</v>
      </c>
      <c r="K1374" s="12">
        <v>6.5132327465294665E-6</v>
      </c>
      <c r="L1374" s="6">
        <f t="shared" ref="L1374" si="7447">SQRT(H1374)</f>
        <v>8.216678930092992E-3</v>
      </c>
      <c r="M1374" s="6">
        <f>0</f>
        <v>0</v>
      </c>
      <c r="N1374" s="6">
        <f t="array" ref="N1374:O1375">MMULT(MMULT(MINVERSE(L1374:M1375),H1374:I1375),MINVERSE(L1374:M1375))</f>
        <v>0.99999999999999978</v>
      </c>
      <c r="O1374" s="6">
        <v>0.68734798393891716</v>
      </c>
      <c r="P1374" s="3">
        <f t="shared" ref="P1374" si="7448">SQRT(B$3 + B$4*J1372 + B$5*P1372^2)</f>
        <v>8.0094366439835401E-3</v>
      </c>
      <c r="Q1374" s="1">
        <f t="shared" ref="Q1374" si="7449">Q1372</f>
        <v>0</v>
      </c>
      <c r="R1374" s="12">
        <f t="array" ref="R1374:S1375">MMULT(MMULT(P1374:Q1375,N1374:O1375),P1374:Q1375)</f>
        <v>6.4151075353986305E-5</v>
      </c>
      <c r="S1374" s="12">
        <v>1.0114450278238943E-4</v>
      </c>
      <c r="T1374" s="4" cm="1">
        <f t="array" ref="T1374">-1/2*(IFERROR(2*LN(2*PI()) + LN(MDETERM(R1374:S1375)) + MMULT(MMULT(D1374:E1374,MINVERSE(R1374:S1375)),TRANSPOSE(D1374:E1374)),1000000000))</f>
        <v>6.6280309788282885</v>
      </c>
    </row>
    <row r="1375" spans="1:20" x14ac:dyDescent="0.25">
      <c r="A1375" s="9"/>
      <c r="B1375" s="10"/>
      <c r="C1375" s="10"/>
      <c r="D1375" s="10"/>
      <c r="E1375" s="10"/>
      <c r="F1375" s="5"/>
      <c r="G1375" s="5"/>
      <c r="H1375" s="12">
        <v>1.0054251992312144E-4</v>
      </c>
      <c r="I1375" s="12">
        <v>3.1692286346358164E-4</v>
      </c>
      <c r="J1375" s="12">
        <v>6.5132327465294665E-6</v>
      </c>
      <c r="K1375" s="12">
        <v>1.5138155677347953E-4</v>
      </c>
      <c r="L1375" s="6">
        <f>0</f>
        <v>0</v>
      </c>
      <c r="M1375" s="6">
        <f t="shared" ref="M1375" si="7450">SQRT(I1375)</f>
        <v>1.7802327473214891E-2</v>
      </c>
      <c r="N1375" s="6">
        <v>0.68734798393891716</v>
      </c>
      <c r="O1375" s="6">
        <v>1</v>
      </c>
      <c r="P1375" s="1">
        <f t="shared" ref="P1375" si="7451">P1373</f>
        <v>0</v>
      </c>
      <c r="Q1375" s="3">
        <f t="shared" ref="Q1375" si="7452">SQRT(C$3 + C$4*K1373 + C$5*Q1373^2)</f>
        <v>1.8372305154692958E-2</v>
      </c>
      <c r="R1375" s="12">
        <v>1.0114450278238943E-4</v>
      </c>
      <c r="S1375" s="12">
        <v>3.3754159669715746E-4</v>
      </c>
    </row>
    <row r="1376" spans="1:20" x14ac:dyDescent="0.25">
      <c r="A1376" s="13">
        <f t="shared" ref="A1376" si="7453">A1374+1</f>
        <v>681</v>
      </c>
      <c r="B1376" s="10" cm="1">
        <f t="array" ref="B1376">INDEX(DCC_results!B$17:B$1274,$A1376)</f>
        <v>-4.9881581935573571E-4</v>
      </c>
      <c r="C1376" s="10" cm="1">
        <f t="array" ref="C1376">INDEX(DCC_results!C$17:C$1274,$A1376)</f>
        <v>1.0947762980406006E-2</v>
      </c>
      <c r="D1376" s="10">
        <f t="shared" ref="D1376" si="7454">B1376-B$2</f>
        <v>-1.244970756391444E-3</v>
      </c>
      <c r="E1376" s="10">
        <f t="shared" ref="E1376" si="7455">C1376-C$2</f>
        <v>9.3447891001141471E-3</v>
      </c>
      <c r="F1376" s="5">
        <f t="shared" ref="F1376" si="7456">D1376^2</f>
        <v>1.5499521842698844E-6</v>
      </c>
      <c r="G1376" s="5">
        <f t="shared" ref="G1376" si="7457">E1376^2</f>
        <v>8.7325083325612166E-5</v>
      </c>
      <c r="H1376" s="12">
        <f t="array" ref="H1376:I1377">(1-B$11-B$12)*F$4:G$5 + B$11*J1374:K1375 + B$12*H1374:I1375</f>
        <v>6.1584339322906984E-5</v>
      </c>
      <c r="I1376" s="12">
        <v>8.6998673997368208E-5</v>
      </c>
      <c r="J1376" s="12">
        <f t="array" ref="J1376:K1377">MMULT(TRANSPOSE(D1374:E1374),D1374:E1374)</f>
        <v>8.6445214924212369E-5</v>
      </c>
      <c r="K1376" s="12">
        <v>1.2502130405926066E-4</v>
      </c>
      <c r="L1376" s="6">
        <f t="shared" ref="L1376" si="7458">SQRT(H1376)</f>
        <v>7.8475690072089838E-3</v>
      </c>
      <c r="M1376" s="6">
        <f>0</f>
        <v>0</v>
      </c>
      <c r="N1376" s="6">
        <f t="array" ref="N1376:O1377">MMULT(MMULT(MINVERSE(L1376:M1377),H1376:I1377),MINVERSE(L1376:M1377))</f>
        <v>0.99999999999999978</v>
      </c>
      <c r="O1376" s="6">
        <v>0.65571970836158788</v>
      </c>
      <c r="P1376" s="3">
        <f t="shared" ref="P1376" si="7459">SQRT(B$3 + B$4*J1374 + B$5*P1374^2)</f>
        <v>7.3634617361418801E-3</v>
      </c>
      <c r="Q1376" s="1">
        <f t="shared" ref="Q1376" si="7460">Q1374</f>
        <v>0</v>
      </c>
      <c r="R1376" s="12">
        <f t="array" ref="R1376:S1377">MMULT(MMULT(P1376:Q1377,N1376:O1377),P1376:Q1377)</f>
        <v>5.4220568739625578E-5</v>
      </c>
      <c r="S1376" s="12">
        <v>8.4855596743535052E-5</v>
      </c>
      <c r="T1376" s="4" cm="1">
        <f t="array" ref="T1376">-1/2*(IFERROR(2*LN(2*PI()) + LN(MDETERM(R1376:S1377)) + MMULT(MMULT(D1376:E1376,MINVERSE(R1376:S1377)),TRANSPOSE(D1376:E1376)),1000000000))</f>
        <v>7.0192039647291136</v>
      </c>
    </row>
    <row r="1377" spans="1:20" x14ac:dyDescent="0.25">
      <c r="A1377" s="9"/>
      <c r="B1377" s="10"/>
      <c r="C1377" s="10"/>
      <c r="D1377" s="10"/>
      <c r="E1377" s="10"/>
      <c r="F1377" s="5"/>
      <c r="G1377" s="5"/>
      <c r="H1377" s="12">
        <v>8.6998673997368208E-5</v>
      </c>
      <c r="I1377" s="12">
        <v>2.8583703998937763E-4</v>
      </c>
      <c r="J1377" s="12">
        <v>1.2502130405926066E-4</v>
      </c>
      <c r="K1377" s="12">
        <v>1.8081193368981054E-4</v>
      </c>
      <c r="L1377" s="6">
        <f>0</f>
        <v>0</v>
      </c>
      <c r="M1377" s="6">
        <f t="shared" ref="M1377" si="7461">SQRT(I1377)</f>
        <v>1.6906715825061282E-2</v>
      </c>
      <c r="N1377" s="6">
        <v>0.65571970836158777</v>
      </c>
      <c r="O1377" s="6">
        <v>1</v>
      </c>
      <c r="P1377" s="1">
        <f t="shared" ref="P1377" si="7462">P1375</f>
        <v>0</v>
      </c>
      <c r="Q1377" s="3">
        <f t="shared" ref="Q1377" si="7463">SQRT(C$3 + C$4*K1375 + C$5*Q1375^2)</f>
        <v>1.7574388412719227E-2</v>
      </c>
      <c r="R1377" s="12">
        <v>8.4855596743535039E-5</v>
      </c>
      <c r="S1377" s="12">
        <v>3.088591280811198E-4</v>
      </c>
    </row>
    <row r="1378" spans="1:20" x14ac:dyDescent="0.25">
      <c r="A1378" s="13">
        <f t="shared" ref="A1378" si="7464">A1376+1</f>
        <v>682</v>
      </c>
      <c r="B1378" s="10" cm="1">
        <f t="array" ref="B1378">INDEX(DCC_results!B$17:B$1274,$A1378)</f>
        <v>1.4201029777529683E-3</v>
      </c>
      <c r="C1378" s="10" cm="1">
        <f t="array" ref="C1378">INDEX(DCC_results!C$17:C$1274,$A1378)</f>
        <v>-4.022351286022241E-3</v>
      </c>
      <c r="D1378" s="10">
        <f t="shared" ref="D1378" si="7465">B1378-B$2</f>
        <v>6.7394804071726003E-4</v>
      </c>
      <c r="E1378" s="10">
        <f t="shared" ref="E1378" si="7466">C1378-C$2</f>
        <v>-5.6253251663141001E-3</v>
      </c>
      <c r="F1378" s="5">
        <f t="shared" ref="F1378" si="7467">D1378^2</f>
        <v>4.5420596158663358E-7</v>
      </c>
      <c r="G1378" s="5">
        <f t="shared" ref="G1378" si="7468">E1378^2</f>
        <v>3.1644283226766757E-5</v>
      </c>
      <c r="H1378" s="12">
        <f t="array" ref="H1378:I1379">(1-B$11-B$12)*F$4:G$5 + B$11*J1376:K1377 + B$12*H1376:I1377</f>
        <v>6.4205086482800589E-5</v>
      </c>
      <c r="I1378" s="12">
        <v>8.6952936297675734E-5</v>
      </c>
      <c r="J1378" s="12">
        <f t="array" ref="J1378:K1379">MMULT(TRANSPOSE(D1376:E1376),D1376:E1376)</f>
        <v>1.5499521842698844E-6</v>
      </c>
      <c r="K1378" s="12">
        <v>-1.1633989154287631E-5</v>
      </c>
      <c r="L1378" s="6">
        <f t="shared" ref="L1378" si="7469">SQRT(H1378)</f>
        <v>8.0128076529266939E-3</v>
      </c>
      <c r="M1378" s="6">
        <f>0</f>
        <v>0</v>
      </c>
      <c r="N1378" s="6">
        <f t="array" ref="N1378:O1379">MMULT(MMULT(MINVERSE(L1378:M1379),H1378:I1379),MINVERSE(L1378:M1379))</f>
        <v>1</v>
      </c>
      <c r="O1378" s="6">
        <v>0.66405757083918193</v>
      </c>
      <c r="P1378" s="3">
        <f t="shared" ref="P1378" si="7470">SQRT(B$3 + B$4*J1376 + B$5*P1376^2)</f>
        <v>7.768812794396506E-3</v>
      </c>
      <c r="Q1378" s="1">
        <f t="shared" ref="Q1378" si="7471">Q1376</f>
        <v>0</v>
      </c>
      <c r="R1378" s="12">
        <f t="array" ref="R1378:S1379">MMULT(MMULT(P1378:Q1379,N1378:O1379),P1378:Q1379)</f>
        <v>6.035445223437885E-5</v>
      </c>
      <c r="S1378" s="12">
        <v>8.7703265602556032E-5</v>
      </c>
      <c r="T1378" s="4" cm="1">
        <f t="array" ref="T1378">-1/2*(IFERROR(2*LN(2*PI()) + LN(MDETERM(R1378:S1379)) + MMULT(MMULT(D1378:E1378,MINVERSE(R1378:S1379)),TRANSPOSE(D1378:E1378)),1000000000))</f>
        <v>7.2463053310524748</v>
      </c>
    </row>
    <row r="1379" spans="1:20" x14ac:dyDescent="0.25">
      <c r="A1379" s="9"/>
      <c r="B1379" s="10"/>
      <c r="C1379" s="10"/>
      <c r="D1379" s="10"/>
      <c r="E1379" s="10"/>
      <c r="F1379" s="5"/>
      <c r="G1379" s="5"/>
      <c r="H1379" s="12">
        <v>8.6952936297675734E-5</v>
      </c>
      <c r="I1379" s="12">
        <v>2.6704693901331616E-4</v>
      </c>
      <c r="J1379" s="12">
        <v>-1.1633989154287631E-5</v>
      </c>
      <c r="K1379" s="12">
        <v>8.7325083325612166E-5</v>
      </c>
      <c r="L1379" s="6">
        <f>0</f>
        <v>0</v>
      </c>
      <c r="M1379" s="6">
        <f t="shared" ref="M1379" si="7472">SQRT(I1379)</f>
        <v>1.6341570885729319E-2</v>
      </c>
      <c r="N1379" s="6">
        <v>0.66405757083918193</v>
      </c>
      <c r="O1379" s="6">
        <v>1.0000000000000002</v>
      </c>
      <c r="P1379" s="1">
        <f t="shared" ref="P1379" si="7473">P1377</f>
        <v>0</v>
      </c>
      <c r="Q1379" s="3">
        <f t="shared" ref="Q1379" si="7474">SQRT(C$3 + C$4*K1377 + C$5*Q1377^2)</f>
        <v>1.7000252650631438E-2</v>
      </c>
      <c r="R1379" s="12">
        <v>8.7703265602556018E-5</v>
      </c>
      <c r="S1379" s="12">
        <v>2.8900859018530129E-4</v>
      </c>
    </row>
    <row r="1380" spans="1:20" x14ac:dyDescent="0.25">
      <c r="A1380" s="13">
        <f t="shared" ref="A1380" si="7475">A1378+1</f>
        <v>683</v>
      </c>
      <c r="B1380" s="10" cm="1">
        <f t="array" ref="B1380">INDEX(DCC_results!B$17:B$1274,$A1380)</f>
        <v>-1.5436913265616137E-2</v>
      </c>
      <c r="C1380" s="10" cm="1">
        <f t="array" ref="C1380">INDEX(DCC_results!C$17:C$1274,$A1380)</f>
        <v>-1.9198484478371691E-2</v>
      </c>
      <c r="D1380" s="10">
        <f t="shared" ref="D1380" si="7476">B1380-B$2</f>
        <v>-1.6183068202651845E-2</v>
      </c>
      <c r="E1380" s="10">
        <f t="shared" ref="E1380" si="7477">C1380-C$2</f>
        <v>-2.0801458358663552E-2</v>
      </c>
      <c r="F1380" s="5">
        <f t="shared" ref="F1380" si="7478">D1380^2</f>
        <v>2.618916964516812E-4</v>
      </c>
      <c r="G1380" s="5">
        <f t="shared" ref="G1380" si="7479">E1380^2</f>
        <v>4.3270066984721378E-4</v>
      </c>
      <c r="H1380" s="12">
        <f t="array" ref="H1380:I1381">(1-B$11-B$12)*F$4:G$5 + B$11*J1378:K1379 + B$12*H1378:I1379</f>
        <v>5.9440858587536205E-5</v>
      </c>
      <c r="I1380" s="12">
        <v>7.6395388597973586E-5</v>
      </c>
      <c r="J1380" s="12">
        <f t="array" ref="J1380:K1381">MMULT(TRANSPOSE(D1378:E1378),D1378:E1378)</f>
        <v>4.5420596158663358E-7</v>
      </c>
      <c r="K1380" s="12">
        <v>-3.7911768742348826E-6</v>
      </c>
      <c r="L1380" s="6">
        <f t="shared" ref="L1380" si="7480">SQRT(H1380)</f>
        <v>7.7097897888033368E-3</v>
      </c>
      <c r="M1380" s="6">
        <f>0</f>
        <v>0</v>
      </c>
      <c r="N1380" s="6">
        <f t="array" ref="N1380:O1381">MMULT(MMULT(MINVERSE(L1380:M1381),H1380:I1381),MINVERSE(L1380:M1381))</f>
        <v>1.0000000000000002</v>
      </c>
      <c r="O1380" s="6">
        <v>0.63033711215120702</v>
      </c>
      <c r="P1380" s="3">
        <f t="shared" ref="P1380" si="7481">SQRT(B$3 + B$4*J1378 + B$5*P1378^2)</f>
        <v>7.1850395312594659E-3</v>
      </c>
      <c r="Q1380" s="1">
        <f t="shared" ref="Q1380" si="7482">Q1378</f>
        <v>0</v>
      </c>
      <c r="R1380" s="12">
        <f t="array" ref="R1380:S1381">MMULT(MMULT(P1380:Q1381,N1380:O1381),P1380:Q1381)</f>
        <v>5.1624793065761261E-5</v>
      </c>
      <c r="S1380" s="12">
        <v>7.3647172198870758E-5</v>
      </c>
      <c r="T1380" s="4" cm="1">
        <f t="array" ref="T1380">-1/2*(IFERROR(2*LN(2*PI()) + LN(MDETERM(R1380:S1381)) + MMULT(MMULT(D1380:E1380,MINVERSE(R1380:S1381)),TRANSPOSE(D1380:E1380)),1000000000))</f>
        <v>4.9171618523180545</v>
      </c>
    </row>
    <row r="1381" spans="1:20" x14ac:dyDescent="0.25">
      <c r="A1381" s="9"/>
      <c r="B1381" s="10"/>
      <c r="C1381" s="10"/>
      <c r="D1381" s="10"/>
      <c r="E1381" s="10"/>
      <c r="F1381" s="5"/>
      <c r="G1381" s="5"/>
      <c r="H1381" s="12">
        <v>7.6395388597973586E-5</v>
      </c>
      <c r="I1381" s="12">
        <v>2.4711747592010154E-4</v>
      </c>
      <c r="J1381" s="12">
        <v>-3.7911768742348826E-6</v>
      </c>
      <c r="K1381" s="12">
        <v>3.1644283226766757E-5</v>
      </c>
      <c r="L1381" s="6">
        <f>0</f>
        <v>0</v>
      </c>
      <c r="M1381" s="6">
        <f t="shared" ref="M1381" si="7483">SQRT(I1381)</f>
        <v>1.5719970608118247E-2</v>
      </c>
      <c r="N1381" s="6">
        <v>0.63033711215120702</v>
      </c>
      <c r="O1381" s="6">
        <v>1</v>
      </c>
      <c r="P1381" s="1">
        <f t="shared" ref="P1381" si="7484">P1379</f>
        <v>0</v>
      </c>
      <c r="Q1381" s="3">
        <f t="shared" ref="Q1381" si="7485">SQRT(C$3 + C$4*K1379 + C$5*Q1379^2)</f>
        <v>1.6261254109832247E-2</v>
      </c>
      <c r="R1381" s="12">
        <v>7.3647172198870744E-5</v>
      </c>
      <c r="S1381" s="12">
        <v>2.6442838522453612E-4</v>
      </c>
    </row>
    <row r="1382" spans="1:20" x14ac:dyDescent="0.25">
      <c r="A1382" s="13">
        <f t="shared" ref="A1382" si="7486">A1380+1</f>
        <v>684</v>
      </c>
      <c r="B1382" s="10" cm="1">
        <f t="array" ref="B1382">INDEX(DCC_results!B$17:B$1274,$A1382)</f>
        <v>-1.8353833934839914E-3</v>
      </c>
      <c r="C1382" s="10" cm="1">
        <f t="array" ref="C1382">INDEX(DCC_results!C$17:C$1274,$A1382)</f>
        <v>-2.2805017103764147E-3</v>
      </c>
      <c r="D1382" s="10">
        <f t="shared" ref="D1382" si="7487">B1382-B$2</f>
        <v>-2.5815383305196997E-3</v>
      </c>
      <c r="E1382" s="10">
        <f t="shared" ref="E1382" si="7488">C1382-C$2</f>
        <v>-3.8834755906682742E-3</v>
      </c>
      <c r="F1382" s="5">
        <f t="shared" ref="F1382" si="7489">D1382^2</f>
        <v>6.664340151942438E-6</v>
      </c>
      <c r="G1382" s="5">
        <f t="shared" ref="G1382" si="7490">E1382^2</f>
        <v>1.5081382663316302E-5</v>
      </c>
      <c r="H1382" s="12">
        <f t="array" ref="H1382:I1383">(1-B$11-B$12)*F$4:G$5 + B$11*J1380:K1381 + B$12*H1380:I1381</f>
        <v>5.6129228373380195E-5</v>
      </c>
      <c r="I1382" s="12">
        <v>6.9847978059596499E-5</v>
      </c>
      <c r="J1382" s="12">
        <f t="array" ref="J1382:K1383">MMULT(TRANSPOSE(D1380:E1380),D1380:E1380)</f>
        <v>2.618916964516812E-4</v>
      </c>
      <c r="K1382" s="12">
        <v>3.3663141933287457E-4</v>
      </c>
      <c r="L1382" s="6">
        <f t="shared" ref="L1382" si="7491">SQRT(H1382)</f>
        <v>7.4919442318653303E-3</v>
      </c>
      <c r="M1382" s="6">
        <f>0</f>
        <v>0</v>
      </c>
      <c r="N1382" s="6">
        <f t="array" ref="N1382:O1383">MMULT(MMULT(MINVERSE(L1382:M1383),H1382:I1383),MINVERSE(L1382:M1383))</f>
        <v>1</v>
      </c>
      <c r="O1382" s="6">
        <v>0.61564500095370867</v>
      </c>
      <c r="P1382" s="3">
        <f t="shared" ref="P1382" si="7492">SQRT(B$3 + B$4*J1380 + B$5*P1380^2)</f>
        <v>6.710432324425546E-3</v>
      </c>
      <c r="Q1382" s="1">
        <f t="shared" ref="Q1382" si="7493">Q1380</f>
        <v>0</v>
      </c>
      <c r="R1382" s="12">
        <f t="array" ref="R1382:S1383">MMULT(MMULT(P1382:Q1383,N1382:O1383),P1382:Q1383)</f>
        <v>4.5029901980695238E-5</v>
      </c>
      <c r="S1382" s="12">
        <v>6.3962665876962925E-5</v>
      </c>
      <c r="T1382" s="4" cm="1">
        <f t="array" ref="T1382">-1/2*(IFERROR(2*LN(2*PI()) + LN(MDETERM(R1382:S1383)) + MMULT(MMULT(D1382:E1382,MINVERSE(R1382:S1383)),TRANSPOSE(D1382:E1382)),1000000000))</f>
        <v>7.4983198141383465</v>
      </c>
    </row>
    <row r="1383" spans="1:20" x14ac:dyDescent="0.25">
      <c r="A1383" s="9"/>
      <c r="B1383" s="10"/>
      <c r="C1383" s="10"/>
      <c r="D1383" s="10"/>
      <c r="E1383" s="10"/>
      <c r="F1383" s="5"/>
      <c r="G1383" s="5"/>
      <c r="H1383" s="12">
        <v>6.9847978059596499E-5</v>
      </c>
      <c r="I1383" s="12">
        <v>2.293284263961012E-4</v>
      </c>
      <c r="J1383" s="12">
        <v>3.3663141933287457E-4</v>
      </c>
      <c r="K1383" s="12">
        <v>4.3270066984721378E-4</v>
      </c>
      <c r="L1383" s="6">
        <f>0</f>
        <v>0</v>
      </c>
      <c r="M1383" s="6">
        <f t="shared" ref="M1383" si="7494">SQRT(I1383)</f>
        <v>1.5143593576034097E-2</v>
      </c>
      <c r="N1383" s="6">
        <v>0.61564500095370867</v>
      </c>
      <c r="O1383" s="6">
        <v>1.0000000000000002</v>
      </c>
      <c r="P1383" s="1">
        <f t="shared" ref="P1383" si="7495">P1381</f>
        <v>0</v>
      </c>
      <c r="Q1383" s="3">
        <f t="shared" ref="Q1383" si="7496">SQRT(C$3 + C$4*K1381 + C$5*Q1381^2)</f>
        <v>1.5482664325807369E-2</v>
      </c>
      <c r="R1383" s="12">
        <v>6.3962665876962939E-5</v>
      </c>
      <c r="S1383" s="12">
        <v>2.3971289462562821E-4</v>
      </c>
    </row>
    <row r="1384" spans="1:20" x14ac:dyDescent="0.25">
      <c r="A1384" s="13">
        <f t="shared" ref="A1384" si="7497">A1382+1</f>
        <v>685</v>
      </c>
      <c r="B1384" s="10" cm="1">
        <f t="array" ref="B1384">INDEX(DCC_results!B$17:B$1274,$A1384)</f>
        <v>1.1626229102676966E-3</v>
      </c>
      <c r="C1384" s="10" cm="1">
        <f t="array" ref="C1384">INDEX(DCC_results!C$17:C$1274,$A1384)</f>
        <v>-1.8412190476191359E-3</v>
      </c>
      <c r="D1384" s="10">
        <f t="shared" ref="D1384" si="7498">B1384-B$2</f>
        <v>4.1646797323198828E-4</v>
      </c>
      <c r="E1384" s="10">
        <f t="shared" ref="E1384" si="7499">C1384-C$2</f>
        <v>-3.4441929279109954E-3</v>
      </c>
      <c r="F1384" s="5">
        <f t="shared" ref="F1384" si="7500">D1384^2</f>
        <v>1.7344557272796011E-7</v>
      </c>
      <c r="G1384" s="5">
        <f t="shared" ref="G1384" si="7501">E1384^2</f>
        <v>1.1862464924672116E-5</v>
      </c>
      <c r="H1384" s="12">
        <f t="array" ref="H1384:I1385">(1-B$11-B$12)*F$4:G$5 + B$11*J1382:K1383 + B$12*H1382:I1383</f>
        <v>7.4024519840338535E-5</v>
      </c>
      <c r="I1384" s="12">
        <v>9.1635622353266266E-5</v>
      </c>
      <c r="J1384" s="12">
        <f t="array" ref="J1384:K1385">MMULT(TRANSPOSE(D1382:E1382),D1382:E1382)</f>
        <v>6.664340151942438E-6</v>
      </c>
      <c r="K1384" s="12">
        <v>1.0025341092947781E-5</v>
      </c>
      <c r="L1384" s="6">
        <f t="shared" ref="L1384" si="7502">SQRT(H1384)</f>
        <v>8.6037503357744259E-3</v>
      </c>
      <c r="M1384" s="6">
        <f>0</f>
        <v>0</v>
      </c>
      <c r="N1384" s="6">
        <f t="array" ref="N1384:O1385">MMULT(MMULT(MINVERSE(L1384:M1385),H1384:I1385),MINVERSE(L1384:M1385))</f>
        <v>0.99999999999999989</v>
      </c>
      <c r="O1384" s="6">
        <v>0.67608352898753843</v>
      </c>
      <c r="P1384" s="3">
        <f t="shared" ref="P1384" si="7503">SQRT(B$3 + B$4*J1382 + B$5*P1382^2)</f>
        <v>8.9978026929801325E-3</v>
      </c>
      <c r="Q1384" s="1">
        <f t="shared" ref="Q1384" si="7504">Q1382</f>
        <v>0</v>
      </c>
      <c r="R1384" s="12">
        <f t="array" ref="R1384:S1385">MMULT(MMULT(P1384:Q1385,N1384:O1385),P1384:Q1385)</f>
        <v>8.0960453301800512E-5</v>
      </c>
      <c r="S1384" s="12">
        <v>9.7784457016227526E-5</v>
      </c>
      <c r="T1384" s="4" cm="1">
        <f t="array" ref="T1384">-1/2*(IFERROR(2*LN(2*PI()) + LN(MDETERM(R1384:S1385)) + MMULT(MMULT(D1384:E1384,MINVERSE(R1384:S1385)),TRANSPOSE(D1384:E1384)),1000000000))</f>
        <v>7.2522294587655693</v>
      </c>
    </row>
    <row r="1385" spans="1:20" x14ac:dyDescent="0.25">
      <c r="A1385" s="9"/>
      <c r="B1385" s="10"/>
      <c r="C1385" s="10"/>
      <c r="D1385" s="10"/>
      <c r="E1385" s="10"/>
      <c r="F1385" s="5"/>
      <c r="G1385" s="5"/>
      <c r="H1385" s="12">
        <v>9.1635622353266266E-5</v>
      </c>
      <c r="I1385" s="12">
        <v>2.4817175805555197E-4</v>
      </c>
      <c r="J1385" s="12">
        <v>1.0025341092947781E-5</v>
      </c>
      <c r="K1385" s="12">
        <v>1.5081382663316302E-5</v>
      </c>
      <c r="L1385" s="6">
        <f>0</f>
        <v>0</v>
      </c>
      <c r="M1385" s="6">
        <f t="shared" ref="M1385" si="7505">SQRT(I1385)</f>
        <v>1.5753468127861624E-2</v>
      </c>
      <c r="N1385" s="6">
        <v>0.67608352898753843</v>
      </c>
      <c r="O1385" s="6">
        <v>0.99999999999999978</v>
      </c>
      <c r="P1385" s="1">
        <f t="shared" ref="P1385" si="7506">P1383</f>
        <v>0</v>
      </c>
      <c r="Q1385" s="3">
        <f t="shared" ref="Q1385" si="7507">SQRT(C$3 + C$4*K1383 + C$5*Q1383^2)</f>
        <v>1.6074334713732145E-2</v>
      </c>
      <c r="R1385" s="12">
        <v>9.7784457016227526E-5</v>
      </c>
      <c r="S1385" s="12">
        <v>2.5838423648909422E-4</v>
      </c>
    </row>
    <row r="1386" spans="1:20" x14ac:dyDescent="0.25">
      <c r="A1386" s="13">
        <f t="shared" ref="A1386" si="7508">A1384+1</f>
        <v>686</v>
      </c>
      <c r="B1386" s="10" cm="1">
        <f t="array" ref="B1386">INDEX(DCC_results!B$17:B$1274,$A1386)</f>
        <v>9.9408245036796128E-3</v>
      </c>
      <c r="C1386" s="10" cm="1">
        <f t="array" ref="C1386">INDEX(DCC_results!C$17:C$1274,$A1386)</f>
        <v>1.6347508868519434E-2</v>
      </c>
      <c r="D1386" s="10">
        <f t="shared" ref="D1386" si="7509">B1386-B$2</f>
        <v>9.1946695666439045E-3</v>
      </c>
      <c r="E1386" s="10">
        <f t="shared" ref="E1386" si="7510">C1386-C$2</f>
        <v>1.4744534988227575E-2</v>
      </c>
      <c r="F1386" s="5">
        <f t="shared" ref="F1386" si="7511">D1386^2</f>
        <v>8.4541948439767603E-5</v>
      </c>
      <c r="G1386" s="5">
        <f t="shared" ref="G1386" si="7512">E1386^2</f>
        <v>2.1740131201906712E-4</v>
      </c>
      <c r="H1386" s="12">
        <f t="array" ref="H1386:I1387">(1-B$11-B$12)*F$4:G$5 + B$11*J1384:K1385 + B$12*H1384:I1385</f>
        <v>6.6486374182899211E-5</v>
      </c>
      <c r="I1386" s="12">
        <v>8.1235797585164462E-5</v>
      </c>
      <c r="J1386" s="12">
        <f t="array" ref="J1386:K1387">MMULT(TRANSPOSE(D1384:E1384),D1384:E1384)</f>
        <v>1.7344557272796011E-7</v>
      </c>
      <c r="K1386" s="12">
        <v>-1.4343960481070398E-6</v>
      </c>
      <c r="L1386" s="6">
        <f t="shared" ref="L1386" si="7513">SQRT(H1386)</f>
        <v>8.1539177198999991E-3</v>
      </c>
      <c r="M1386" s="6">
        <f>0</f>
        <v>0</v>
      </c>
      <c r="N1386" s="6">
        <f t="array" ref="N1386:O1387">MMULT(MMULT(MINVERSE(L1386:M1387),H1386:I1387),MINVERSE(L1386:M1387))</f>
        <v>1</v>
      </c>
      <c r="O1386" s="6">
        <v>0.65869547585881705</v>
      </c>
      <c r="P1386" s="3">
        <f t="shared" ref="P1386" si="7514">SQRT(B$3 + B$4*J1384 + B$5*P1384^2)</f>
        <v>8.2210772818488414E-3</v>
      </c>
      <c r="Q1386" s="1">
        <f t="shared" ref="Q1386" si="7515">Q1384</f>
        <v>0</v>
      </c>
      <c r="R1386" s="12">
        <f t="array" ref="R1386:S1387">MMULT(MMULT(P1386:Q1387,N1386:O1387),P1386:Q1387)</f>
        <v>6.7586111674131137E-5</v>
      </c>
      <c r="S1386" s="12">
        <v>8.272343007897638E-5</v>
      </c>
      <c r="T1386" s="4" cm="1">
        <f t="array" ref="T1386">-1/2*(IFERROR(2*LN(2*PI()) + LN(MDETERM(R1386:S1387)) + MMULT(MMULT(D1386:E1386,MINVERSE(R1386:S1387)),TRANSPOSE(D1386:E1386)),1000000000))</f>
        <v>6.7575603466227552</v>
      </c>
    </row>
    <row r="1387" spans="1:20" x14ac:dyDescent="0.25">
      <c r="A1387" s="9"/>
      <c r="B1387" s="10"/>
      <c r="C1387" s="10"/>
      <c r="D1387" s="10"/>
      <c r="E1387" s="10"/>
      <c r="F1387" s="5"/>
      <c r="G1387" s="5"/>
      <c r="H1387" s="12">
        <v>8.1235797585164462E-5</v>
      </c>
      <c r="I1387" s="12">
        <v>2.2876674189507718E-4</v>
      </c>
      <c r="J1387" s="12">
        <v>-1.4343960481070398E-6</v>
      </c>
      <c r="K1387" s="12">
        <v>1.1862464924672116E-5</v>
      </c>
      <c r="L1387" s="6">
        <f>0</f>
        <v>0</v>
      </c>
      <c r="M1387" s="6">
        <f t="shared" ref="M1387" si="7516">SQRT(I1387)</f>
        <v>1.5125036922106245E-2</v>
      </c>
      <c r="N1387" s="6">
        <v>0.65869547585881705</v>
      </c>
      <c r="O1387" s="6">
        <v>1.0000000000000002</v>
      </c>
      <c r="P1387" s="1">
        <f t="shared" ref="P1387" si="7517">P1385</f>
        <v>0</v>
      </c>
      <c r="Q1387" s="3">
        <f t="shared" ref="Q1387" si="7518">SQRT(C$3 + C$4*K1385 + C$5*Q1385^2)</f>
        <v>1.5276192504103444E-2</v>
      </c>
      <c r="R1387" s="12">
        <v>8.2723430078976366E-5</v>
      </c>
      <c r="S1387" s="12">
        <v>2.333620574224263E-4</v>
      </c>
    </row>
    <row r="1388" spans="1:20" x14ac:dyDescent="0.25">
      <c r="A1388" s="13">
        <f t="shared" ref="A1388" si="7519">A1386+1</f>
        <v>687</v>
      </c>
      <c r="B1388" s="10" cm="1">
        <f t="array" ref="B1388">INDEX(DCC_results!B$17:B$1274,$A1388)</f>
        <v>-3.4536046743949278E-3</v>
      </c>
      <c r="C1388" s="10" cm="1">
        <f t="array" ref="C1388">INDEX(DCC_results!C$17:C$1274,$A1388)</f>
        <v>1.2516960821129519E-3</v>
      </c>
      <c r="D1388" s="10">
        <f t="shared" ref="D1388" si="7520">B1388-B$2</f>
        <v>-4.1997596114306361E-3</v>
      </c>
      <c r="E1388" s="10">
        <f t="shared" ref="E1388" si="7521">C1388-C$2</f>
        <v>-3.5127779817890762E-4</v>
      </c>
      <c r="F1388" s="5">
        <f t="shared" ref="F1388" si="7522">D1388^2</f>
        <v>1.7637980793804009E-5</v>
      </c>
      <c r="G1388" s="5">
        <f t="shared" ref="G1388" si="7523">E1388^2</f>
        <v>1.2339609149342135E-7</v>
      </c>
      <c r="H1388" s="12">
        <f t="array" ref="H1388:I1389">(1-B$11-B$12)*F$4:G$5 + B$11*J1386:K1387 + B$12*H1386:I1387</f>
        <v>6.0880140243547312E-5</v>
      </c>
      <c r="I1388" s="12">
        <v>7.3308349908045894E-5</v>
      </c>
      <c r="J1388" s="12">
        <f t="array" ref="J1388:K1389">MMULT(TRANSPOSE(D1386:E1386),D1386:E1386)</f>
        <v>8.4541948439767603E-5</v>
      </c>
      <c r="K1388" s="12">
        <v>1.3557112713057231E-4</v>
      </c>
      <c r="L1388" s="6">
        <f t="shared" ref="L1388" si="7524">SQRT(H1388)</f>
        <v>7.8025726682644427E-3</v>
      </c>
      <c r="M1388" s="6">
        <f>0</f>
        <v>0</v>
      </c>
      <c r="N1388" s="6">
        <f t="array" ref="N1388:O1389">MMULT(MMULT(MINVERSE(L1388:M1389),H1388:I1389),MINVERSE(L1388:M1389))</f>
        <v>1</v>
      </c>
      <c r="O1388" s="6">
        <v>0.64020475655911113</v>
      </c>
      <c r="P1388" s="3">
        <f t="shared" ref="P1388" si="7525">SQRT(B$3 + B$4*J1386 + B$5*P1386^2)</f>
        <v>7.532043223065295E-3</v>
      </c>
      <c r="Q1388" s="1">
        <f t="shared" ref="Q1388" si="7526">Q1386</f>
        <v>0</v>
      </c>
      <c r="R1388" s="12">
        <f t="array" ref="R1388:S1389">MMULT(MMULT(P1388:Q1389,N1388:O1389),P1388:Q1389)</f>
        <v>5.6731675114123835E-5</v>
      </c>
      <c r="S1388" s="12">
        <v>7.0423935485475515E-5</v>
      </c>
      <c r="T1388" s="4" cm="1">
        <f t="array" ref="T1388">-1/2*(IFERROR(2*LN(2*PI()) + LN(MDETERM(R1388:S1389)) + MMULT(MMULT(D1388:E1388,MINVERSE(R1388:S1389)),TRANSPOSE(D1388:E1388)),1000000000))</f>
        <v>7.2914770949621017</v>
      </c>
    </row>
    <row r="1389" spans="1:20" x14ac:dyDescent="0.25">
      <c r="A1389" s="9"/>
      <c r="B1389" s="10"/>
      <c r="C1389" s="10"/>
      <c r="D1389" s="10"/>
      <c r="E1389" s="10"/>
      <c r="F1389" s="5"/>
      <c r="G1389" s="5"/>
      <c r="H1389" s="12">
        <v>7.3308349908045894E-5</v>
      </c>
      <c r="I1389" s="12">
        <v>2.1537408777513856E-4</v>
      </c>
      <c r="J1389" s="12">
        <v>1.3557112713057231E-4</v>
      </c>
      <c r="K1389" s="12">
        <v>2.1740131201906712E-4</v>
      </c>
      <c r="L1389" s="6">
        <f>0</f>
        <v>0</v>
      </c>
      <c r="M1389" s="6">
        <f t="shared" ref="M1389" si="7527">SQRT(I1389)</f>
        <v>1.4675629041889092E-2</v>
      </c>
      <c r="N1389" s="6">
        <v>0.64020475655911102</v>
      </c>
      <c r="O1389" s="6">
        <v>1</v>
      </c>
      <c r="P1389" s="1">
        <f t="shared" ref="P1389" si="7528">P1387</f>
        <v>0</v>
      </c>
      <c r="Q1389" s="3">
        <f t="shared" ref="Q1389" si="7529">SQRT(C$3 + C$4*K1387 + C$5*Q1387^2)</f>
        <v>1.4604563821386911E-2</v>
      </c>
      <c r="R1389" s="12">
        <v>7.0423935485475501E-5</v>
      </c>
      <c r="S1389" s="12">
        <v>2.1329328441296346E-4</v>
      </c>
    </row>
    <row r="1390" spans="1:20" x14ac:dyDescent="0.25">
      <c r="A1390" s="13">
        <f t="shared" ref="A1390" si="7530">A1388+1</f>
        <v>688</v>
      </c>
      <c r="B1390" s="10" cm="1">
        <f t="array" ref="B1390">INDEX(DCC_results!B$17:B$1274,$A1390)</f>
        <v>-2.0744341336476069E-3</v>
      </c>
      <c r="C1390" s="10" cm="1">
        <f t="array" ref="C1390">INDEX(DCC_results!C$17:C$1274,$A1390)</f>
        <v>-4.438004861557765E-3</v>
      </c>
      <c r="D1390" s="10">
        <f t="shared" ref="D1390" si="7531">B1390-B$2</f>
        <v>-2.8205890706833152E-3</v>
      </c>
      <c r="E1390" s="10">
        <f t="shared" ref="E1390" si="7532">C1390-C$2</f>
        <v>-6.0409787418496241E-3</v>
      </c>
      <c r="F1390" s="5">
        <f t="shared" ref="F1390" si="7533">D1390^2</f>
        <v>7.9557227056581671E-6</v>
      </c>
      <c r="G1390" s="5">
        <f t="shared" ref="G1390" si="7534">E1390^2</f>
        <v>3.6493424159479069E-5</v>
      </c>
      <c r="H1390" s="12">
        <f t="array" ref="H1390:I1391">(1-B$11-B$12)*F$4:G$5 + B$11*J1388:K1389 + B$12*H1388:I1389</f>
        <v>6.3581462628571356E-5</v>
      </c>
      <c r="I1390" s="12">
        <v>7.8491945771691816E-5</v>
      </c>
      <c r="J1390" s="12">
        <f t="array" ref="J1390:K1391">MMULT(TRANSPOSE(D1388:E1388),D1388:E1388)</f>
        <v>1.7637980793804009E-5</v>
      </c>
      <c r="K1390" s="12">
        <v>1.4752823091840585E-6</v>
      </c>
      <c r="L1390" s="6">
        <f t="shared" ref="L1390" si="7535">SQRT(H1390)</f>
        <v>7.9737985068956529E-3</v>
      </c>
      <c r="M1390" s="6">
        <f>0</f>
        <v>0</v>
      </c>
      <c r="N1390" s="6">
        <f t="array" ref="N1390:O1391">MMULT(MMULT(MINVERSE(L1390:M1391),H1390:I1391),MINVERSE(L1390:M1391))</f>
        <v>1.0000000000000002</v>
      </c>
      <c r="O1390" s="6">
        <v>0.66046770238740071</v>
      </c>
      <c r="P1390" s="3">
        <f t="shared" ref="P1390" si="7536">SQRT(B$3 + B$4*J1388 + B$5*P1388^2)</f>
        <v>7.8679993352323164E-3</v>
      </c>
      <c r="Q1390" s="1">
        <f t="shared" ref="Q1390" si="7537">Q1388</f>
        <v>0</v>
      </c>
      <c r="R1390" s="12">
        <f t="array" ref="R1390:S1391">MMULT(MMULT(P1390:Q1391,N1390:O1391),P1390:Q1391)</f>
        <v>6.1905413539216188E-5</v>
      </c>
      <c r="S1390" s="12">
        <v>7.6552926064477444E-5</v>
      </c>
      <c r="T1390" s="4" cm="1">
        <f t="array" ref="T1390">-1/2*(IFERROR(2*LN(2*PI()) + LN(MDETERM(R1390:S1391)) + MMULT(MMULT(D1390:E1390,MINVERSE(R1390:S1391)),TRANSPOSE(D1390:E1390)),1000000000))</f>
        <v>7.4204943540714368</v>
      </c>
    </row>
    <row r="1391" spans="1:20" x14ac:dyDescent="0.25">
      <c r="A1391" s="9"/>
      <c r="B1391" s="10"/>
      <c r="C1391" s="10"/>
      <c r="D1391" s="10"/>
      <c r="E1391" s="10"/>
      <c r="F1391" s="5"/>
      <c r="G1391" s="5"/>
      <c r="H1391" s="12">
        <v>7.8491945771691816E-5</v>
      </c>
      <c r="I1391" s="12">
        <v>2.2213475137789225E-4</v>
      </c>
      <c r="J1391" s="12">
        <v>1.4752823091840585E-6</v>
      </c>
      <c r="K1391" s="12">
        <v>1.2339609149342135E-7</v>
      </c>
      <c r="L1391" s="6">
        <f>0</f>
        <v>0</v>
      </c>
      <c r="M1391" s="6">
        <f t="shared" ref="M1391" si="7538">SQRT(I1391)</f>
        <v>1.4904185699926456E-2</v>
      </c>
      <c r="N1391" s="6">
        <v>0.66046770238740071</v>
      </c>
      <c r="O1391" s="6">
        <v>1</v>
      </c>
      <c r="P1391" s="1">
        <f t="shared" ref="P1391" si="7539">P1389</f>
        <v>0</v>
      </c>
      <c r="Q1391" s="3">
        <f t="shared" ref="Q1391" si="7540">SQRT(C$3 + C$4*K1389 + C$5*Q1389^2)</f>
        <v>1.4731463557640644E-2</v>
      </c>
      <c r="R1391" s="12">
        <v>7.6552926064477457E-5</v>
      </c>
      <c r="S1391" s="12">
        <v>2.1701601855009435E-4</v>
      </c>
    </row>
    <row r="1392" spans="1:20" x14ac:dyDescent="0.25">
      <c r="A1392" s="13">
        <f t="shared" ref="A1392" si="7541">A1390+1</f>
        <v>689</v>
      </c>
      <c r="B1392" s="10" cm="1">
        <f t="array" ref="B1392">INDEX(DCC_results!B$17:B$1274,$A1392)</f>
        <v>1.6728373042720346E-3</v>
      </c>
      <c r="C1392" s="10" cm="1">
        <f t="array" ref="C1392">INDEX(DCC_results!C$17:C$1274,$A1392)</f>
        <v>3.7043761234538675E-3</v>
      </c>
      <c r="D1392" s="10">
        <f t="shared" ref="D1392" si="7542">B1392-B$2</f>
        <v>9.2668236723632627E-4</v>
      </c>
      <c r="E1392" s="10">
        <f t="shared" ref="E1392" si="7543">C1392-C$2</f>
        <v>2.1014022431620079E-3</v>
      </c>
      <c r="F1392" s="5">
        <f t="shared" ref="F1392" si="7544">D1392^2</f>
        <v>8.5874020974672147E-7</v>
      </c>
      <c r="G1392" s="5">
        <f t="shared" ref="G1392" si="7545">E1392^2</f>
        <v>4.4158913875663183E-6</v>
      </c>
      <c r="H1392" s="12">
        <f t="array" ref="H1392:I1393">(1-B$11-B$12)*F$4:G$5 + B$11*J1390:K1391 + B$12*H1390:I1391</f>
        <v>6.0257685883278263E-5</v>
      </c>
      <c r="I1392" s="12">
        <v>7.1673833767245935E-5</v>
      </c>
      <c r="J1392" s="12">
        <f t="array" ref="J1392:K1393">MMULT(TRANSPOSE(D1390:E1390),D1390:E1390)</f>
        <v>7.9557227056581671E-6</v>
      </c>
      <c r="K1392" s="12">
        <v>1.7039118615491294E-5</v>
      </c>
      <c r="L1392" s="6">
        <f t="shared" ref="L1392" si="7546">SQRT(H1392)</f>
        <v>7.7625824236060943E-3</v>
      </c>
      <c r="M1392" s="6">
        <f>0</f>
        <v>0</v>
      </c>
      <c r="N1392" s="6">
        <f t="array" ref="N1392:O1393">MMULT(MMULT(MINVERSE(L1392:M1393),H1392:I1393),MINVERSE(L1392:M1393))</f>
        <v>0.99999999999999989</v>
      </c>
      <c r="O1392" s="6">
        <v>0.63718879385499227</v>
      </c>
      <c r="P1392" s="3">
        <f t="shared" ref="P1392" si="7547">SQRT(B$3 + B$4*J1390 + B$5*P1390^2)</f>
        <v>7.4347697749023913E-3</v>
      </c>
      <c r="Q1392" s="1">
        <f t="shared" ref="Q1392" si="7548">Q1390</f>
        <v>0</v>
      </c>
      <c r="R1392" s="12">
        <f t="array" ref="R1392:S1393">MMULT(MMULT(P1392:Q1393,N1392:O1393),P1392:Q1393)</f>
        <v>5.5275801605802151E-5</v>
      </c>
      <c r="S1392" s="12">
        <v>6.6873136677486164E-5</v>
      </c>
      <c r="T1392" s="4" cm="1">
        <f t="array" ref="T1392">-1/2*(IFERROR(2*LN(2*PI()) + LN(MDETERM(R1392:S1393)) + MMULT(MMULT(D1392:E1392,MINVERSE(R1392:S1393)),TRANSPOSE(D1392:E1392)),1000000000))</f>
        <v>7.5727656238987109</v>
      </c>
    </row>
    <row r="1393" spans="1:20" x14ac:dyDescent="0.25">
      <c r="A1393" s="9"/>
      <c r="B1393" s="10"/>
      <c r="C1393" s="10"/>
      <c r="D1393" s="10"/>
      <c r="E1393" s="10"/>
      <c r="F1393" s="5"/>
      <c r="G1393" s="5"/>
      <c r="H1393" s="12">
        <v>7.1673833767245935E-5</v>
      </c>
      <c r="I1393" s="12">
        <v>2.0997740413112361E-4</v>
      </c>
      <c r="J1393" s="12">
        <v>1.7039118615491294E-5</v>
      </c>
      <c r="K1393" s="12">
        <v>3.6493424159479069E-5</v>
      </c>
      <c r="L1393" s="6">
        <f>0</f>
        <v>0</v>
      </c>
      <c r="M1393" s="6">
        <f t="shared" ref="M1393" si="7549">SQRT(I1393)</f>
        <v>1.4490597093671592E-2</v>
      </c>
      <c r="N1393" s="6">
        <v>0.63718879385499239</v>
      </c>
      <c r="O1393" s="6">
        <v>0.99999999999999989</v>
      </c>
      <c r="P1393" s="1">
        <f t="shared" ref="P1393" si="7550">P1391</f>
        <v>0</v>
      </c>
      <c r="Q1393" s="3">
        <f t="shared" ref="Q1393" si="7551">SQRT(C$3 + C$4*K1391 + C$5*Q1391^2)</f>
        <v>1.4116142706461421E-2</v>
      </c>
      <c r="R1393" s="12">
        <v>6.6873136677486178E-5</v>
      </c>
      <c r="S1393" s="12">
        <v>1.9926548490918394E-4</v>
      </c>
    </row>
    <row r="1394" spans="1:20" x14ac:dyDescent="0.25">
      <c r="A1394" s="13">
        <f t="shared" ref="A1394" si="7552">A1392+1</f>
        <v>690</v>
      </c>
      <c r="B1394" s="10" cm="1">
        <f t="array" ref="B1394">INDEX(DCC_results!B$17:B$1274,$A1394)</f>
        <v>4.8709604797259054E-4</v>
      </c>
      <c r="C1394" s="10" cm="1">
        <f t="array" ref="C1394">INDEX(DCC_results!C$17:C$1274,$A1394)</f>
        <v>1.0071312398348464E-2</v>
      </c>
      <c r="D1394" s="10">
        <f t="shared" ref="D1394" si="7553">B1394-B$2</f>
        <v>-2.5905888906311778E-4</v>
      </c>
      <c r="E1394" s="10">
        <f t="shared" ref="E1394" si="7554">C1394-C$2</f>
        <v>8.4683385180566052E-3</v>
      </c>
      <c r="F1394" s="5">
        <f t="shared" ref="F1394" si="7555">D1394^2</f>
        <v>6.7111508002616764E-8</v>
      </c>
      <c r="G1394" s="5">
        <f t="shared" ref="G1394" si="7556">E1394^2</f>
        <v>7.1712757256401133E-5</v>
      </c>
      <c r="H1394" s="12">
        <f t="array" ref="H1394:I1395">(1-B$11-B$12)*F$4:G$5 + B$11*J1392:K1393 + B$12*H1392:I1393</f>
        <v>5.7260378647896333E-5</v>
      </c>
      <c r="I1394" s="12">
        <v>6.8254218346804383E-5</v>
      </c>
      <c r="J1394" s="12">
        <f t="array" ref="J1394:K1395">MMULT(TRANSPOSE(D1392:E1392),D1392:E1392)</f>
        <v>8.5874020974672147E-7</v>
      </c>
      <c r="K1394" s="12">
        <v>1.9473324052090957E-6</v>
      </c>
      <c r="L1394" s="6">
        <f t="shared" ref="L1394" si="7557">SQRT(H1394)</f>
        <v>7.5670587844879553E-3</v>
      </c>
      <c r="M1394" s="6">
        <f>0</f>
        <v>0</v>
      </c>
      <c r="N1394" s="6">
        <f t="array" ref="N1394:O1395">MMULT(MMULT(MINVERSE(L1394:M1395),H1394:I1395),MINVERSE(L1394:M1395))</f>
        <v>1.0000000000000002</v>
      </c>
      <c r="O1394" s="6">
        <v>0.63068030377971163</v>
      </c>
      <c r="P1394" s="3">
        <f t="shared" ref="P1394" si="7558">SQRT(B$3 + B$4*J1392 + B$5*P1392^2)</f>
        <v>6.9919105781147996E-3</v>
      </c>
      <c r="Q1394" s="1">
        <f t="shared" ref="Q1394" si="7559">Q1392</f>
        <v>0</v>
      </c>
      <c r="R1394" s="12">
        <f t="array" ref="R1394:S1395">MMULT(MMULT(P1394:Q1395,N1394:O1395),P1394:Q1395)</f>
        <v>4.8886813532353644E-5</v>
      </c>
      <c r="S1394" s="12">
        <v>6.057623256659454E-5</v>
      </c>
      <c r="T1394" s="4" cm="1">
        <f t="array" ref="T1394">-1/2*(IFERROR(2*LN(2*PI()) + LN(MDETERM(R1394:S1395)) + MMULT(MMULT(D1394:E1394,MINVERSE(R1394:S1395)),TRANSPOSE(D1394:E1394)),1000000000))</f>
        <v>7.3257625866976053</v>
      </c>
    </row>
    <row r="1395" spans="1:20" x14ac:dyDescent="0.25">
      <c r="A1395" s="9"/>
      <c r="B1395" s="10"/>
      <c r="C1395" s="10"/>
      <c r="D1395" s="10"/>
      <c r="E1395" s="10"/>
      <c r="F1395" s="5"/>
      <c r="G1395" s="5"/>
      <c r="H1395" s="12">
        <v>6.8254218346804383E-5</v>
      </c>
      <c r="I1395" s="12">
        <v>2.0454376376417938E-4</v>
      </c>
      <c r="J1395" s="12">
        <v>1.9473324052090957E-6</v>
      </c>
      <c r="K1395" s="12">
        <v>4.4158913875663183E-6</v>
      </c>
      <c r="L1395" s="6">
        <f>0</f>
        <v>0</v>
      </c>
      <c r="M1395" s="6">
        <f t="shared" ref="M1395" si="7560">SQRT(I1395)</f>
        <v>1.4301879728349676E-2</v>
      </c>
      <c r="N1395" s="6">
        <v>0.63068030377971163</v>
      </c>
      <c r="O1395" s="6">
        <v>1</v>
      </c>
      <c r="P1395" s="1">
        <f t="shared" ref="P1395" si="7561">P1393</f>
        <v>0</v>
      </c>
      <c r="Q1395" s="3">
        <f t="shared" ref="Q1395" si="7562">SQRT(C$3 + C$4*K1393 + C$5*Q1393^2)</f>
        <v>1.3737165363871704E-2</v>
      </c>
      <c r="R1395" s="12">
        <v>6.057623256659454E-5</v>
      </c>
      <c r="S1395" s="12">
        <v>1.8870971223435641E-4</v>
      </c>
    </row>
    <row r="1396" spans="1:20" x14ac:dyDescent="0.25">
      <c r="A1396" s="13">
        <f t="shared" ref="A1396" si="7563">A1394+1</f>
        <v>691</v>
      </c>
      <c r="B1396" s="10" cm="1">
        <f t="array" ref="B1396">INDEX(DCC_results!B$17:B$1274,$A1396)</f>
        <v>8.4279776126749972E-4</v>
      </c>
      <c r="C1396" s="10" cm="1">
        <f t="array" ref="C1396">INDEX(DCC_results!C$17:C$1274,$A1396)</f>
        <v>8.9180900476868441E-3</v>
      </c>
      <c r="D1396" s="10">
        <f t="shared" ref="D1396" si="7564">B1396-B$2</f>
        <v>9.6642824231791408E-5</v>
      </c>
      <c r="E1396" s="10">
        <f t="shared" ref="E1396" si="7565">C1396-C$2</f>
        <v>7.315116167394985E-3</v>
      </c>
      <c r="F1396" s="5">
        <f t="shared" ref="F1396" si="7566">D1396^2</f>
        <v>9.3398354754969284E-9</v>
      </c>
      <c r="G1396" s="5">
        <f t="shared" ref="G1396" si="7567">E1396^2</f>
        <v>5.3510924542483493E-5</v>
      </c>
      <c r="H1396" s="12">
        <f t="array" ref="H1396:I1397">(1-B$11-B$12)*F$4:G$5 + B$11*J1394:K1395 + B$12*H1394:I1395</f>
        <v>5.4683361467313402E-5</v>
      </c>
      <c r="I1396" s="12">
        <v>6.4775294981569257E-5</v>
      </c>
      <c r="J1396" s="12">
        <f t="array" ref="J1396:K1397">MMULT(TRANSPOSE(D1394:E1394),D1394:E1394)</f>
        <v>6.7111508002616764E-8</v>
      </c>
      <c r="K1396" s="12">
        <v>-2.1937983686981534E-6</v>
      </c>
      <c r="L1396" s="6">
        <f t="shared" ref="L1396" si="7568">SQRT(H1396)</f>
        <v>7.3948199076998081E-3</v>
      </c>
      <c r="M1396" s="6">
        <f>0</f>
        <v>0</v>
      </c>
      <c r="N1396" s="6">
        <f t="array" ref="N1396:O1397">MMULT(MMULT(MINVERSE(L1396:M1397),H1396:I1397),MINVERSE(L1396:M1397))</f>
        <v>1.0000000000000002</v>
      </c>
      <c r="O1396" s="6">
        <v>0.62189856094789031</v>
      </c>
      <c r="P1396" s="3">
        <f t="shared" ref="P1396" si="7569">SQRT(B$3 + B$4*J1394 + B$5*P1394^2)</f>
        <v>6.5633978606459437E-3</v>
      </c>
      <c r="Q1396" s="1">
        <f t="shared" ref="Q1396" si="7570">Q1394</f>
        <v>0</v>
      </c>
      <c r="R1396" s="12">
        <f t="array" ref="R1396:S1397">MMULT(MMULT(P1396:Q1397,N1396:O1397),P1396:Q1397)</f>
        <v>4.3078191477131761E-5</v>
      </c>
      <c r="S1396" s="12">
        <v>5.4353182743511641E-5</v>
      </c>
      <c r="T1396" s="4" cm="1">
        <f t="array" ref="T1396">-1/2*(IFERROR(2*LN(2*PI()) + LN(MDETERM(R1396:S1397)) + MMULT(MMULT(D1396:E1396,MINVERSE(R1396:S1397)),TRANSPOSE(D1396:E1396)),1000000000))</f>
        <v>7.5136238553793673</v>
      </c>
    </row>
    <row r="1397" spans="1:20" x14ac:dyDescent="0.25">
      <c r="A1397" s="9"/>
      <c r="B1397" s="10"/>
      <c r="C1397" s="10"/>
      <c r="D1397" s="10"/>
      <c r="E1397" s="10"/>
      <c r="F1397" s="5"/>
      <c r="G1397" s="5"/>
      <c r="H1397" s="12">
        <v>6.4775294981569257E-5</v>
      </c>
      <c r="I1397" s="12">
        <v>1.9839215350486093E-4</v>
      </c>
      <c r="J1397" s="12">
        <v>-2.1937983686981534E-6</v>
      </c>
      <c r="K1397" s="12">
        <v>7.1712757256401133E-5</v>
      </c>
      <c r="L1397" s="6">
        <f>0</f>
        <v>0</v>
      </c>
      <c r="M1397" s="6">
        <f t="shared" ref="M1397" si="7571">SQRT(I1397)</f>
        <v>1.4085174954712523E-2</v>
      </c>
      <c r="N1397" s="6">
        <v>0.62189856094789031</v>
      </c>
      <c r="O1397" s="6">
        <v>0.99999999999999978</v>
      </c>
      <c r="P1397" s="1">
        <f t="shared" ref="P1397" si="7572">P1395</f>
        <v>0</v>
      </c>
      <c r="Q1397" s="3">
        <f t="shared" ref="Q1397" si="7573">SQRT(C$3 + C$4*K1395 + C$5*Q1395^2)</f>
        <v>1.3316089240058438E-2</v>
      </c>
      <c r="R1397" s="12">
        <v>5.4353182743511641E-5</v>
      </c>
      <c r="S1397" s="12">
        <v>1.7731823264920007E-4</v>
      </c>
    </row>
    <row r="1398" spans="1:20" x14ac:dyDescent="0.25">
      <c r="A1398" s="13">
        <f t="shared" ref="A1398" si="7574">A1396+1</f>
        <v>692</v>
      </c>
      <c r="B1398" s="10" cm="1">
        <f t="array" ref="B1398">INDEX(DCC_results!B$17:B$1274,$A1398)</f>
        <v>4.6151330580876948E-3</v>
      </c>
      <c r="C1398" s="10" cm="1">
        <f t="array" ref="C1398">INDEX(DCC_results!C$17:C$1274,$A1398)</f>
        <v>2.7009022723982756E-3</v>
      </c>
      <c r="D1398" s="10">
        <f t="shared" ref="D1398" si="7575">B1398-B$2</f>
        <v>3.8689781210519865E-3</v>
      </c>
      <c r="E1398" s="10">
        <f t="shared" ref="E1398" si="7576">C1398-C$2</f>
        <v>1.0979283921064161E-3</v>
      </c>
      <c r="F1398" s="5">
        <f t="shared" ref="F1398" si="7577">D1398^2</f>
        <v>1.496899170117896E-5</v>
      </c>
      <c r="G1398" s="5">
        <f t="shared" ref="G1398" si="7578">E1398^2</f>
        <v>1.2054467541933801E-6</v>
      </c>
      <c r="H1398" s="12">
        <f t="array" ref="H1398:I1399">(1-B$11-B$12)*F$4:G$5 + B$11*J1396:K1397 + B$12*H1396:I1397</f>
        <v>5.2876744986090558E-5</v>
      </c>
      <c r="I1398" s="12">
        <v>6.2099726858333724E-5</v>
      </c>
      <c r="J1398" s="12">
        <f t="array" ref="J1398:K1399">MMULT(TRANSPOSE(D1396:E1396),D1396:E1396)</f>
        <v>9.3398354754969284E-9</v>
      </c>
      <c r="K1398" s="12">
        <v>7.0695348600068917E-7</v>
      </c>
      <c r="L1398" s="6">
        <f t="shared" ref="L1398" si="7579">SQRT(H1398)</f>
        <v>7.2716397728497632E-3</v>
      </c>
      <c r="M1398" s="6">
        <f>0</f>
        <v>0</v>
      </c>
      <c r="N1398" s="6">
        <f t="array" ref="N1398:O1399">MMULT(MMULT(MINVERSE(L1398:M1399),H1398:I1399),MINVERSE(L1398:M1399))</f>
        <v>1</v>
      </c>
      <c r="O1398" s="6">
        <v>0.60476261797966835</v>
      </c>
      <c r="P1398" s="3">
        <f t="shared" ref="P1398" si="7580">SQRT(B$3 + B$4*J1396 + B$5*P1396^2)</f>
        <v>6.2193461609662557E-3</v>
      </c>
      <c r="Q1398" s="1">
        <f t="shared" ref="Q1398" si="7581">Q1396</f>
        <v>0</v>
      </c>
      <c r="R1398" s="12">
        <f t="array" ref="R1398:S1399">MMULT(MMULT(P1398:Q1399,N1398:O1399),P1398:Q1399)</f>
        <v>3.86802666699257E-5</v>
      </c>
      <c r="S1398" s="12">
        <v>4.9717949318757168E-5</v>
      </c>
      <c r="T1398" s="4" cm="1">
        <f t="array" ref="T1398">-1/2*(IFERROR(2*LN(2*PI()) + LN(MDETERM(R1398:S1399)) + MMULT(MMULT(D1398:E1398,MINVERSE(R1398:S1399)),TRANSPOSE(D1398:E1398)),1000000000))</f>
        <v>7.53474998371341</v>
      </c>
    </row>
    <row r="1399" spans="1:20" x14ac:dyDescent="0.25">
      <c r="A1399" s="9"/>
      <c r="B1399" s="10"/>
      <c r="C1399" s="10"/>
      <c r="D1399" s="10"/>
      <c r="E1399" s="10"/>
      <c r="F1399" s="5"/>
      <c r="G1399" s="5"/>
      <c r="H1399" s="12">
        <v>6.2099726858333724E-5</v>
      </c>
      <c r="I1399" s="12">
        <v>1.9940901595958457E-4</v>
      </c>
      <c r="J1399" s="12">
        <v>7.0695348600068917E-7</v>
      </c>
      <c r="K1399" s="12">
        <v>5.3510924542483493E-5</v>
      </c>
      <c r="L1399" s="6">
        <f>0</f>
        <v>0</v>
      </c>
      <c r="M1399" s="6">
        <f t="shared" ref="M1399" si="7582">SQRT(I1399)</f>
        <v>1.4121225724404541E-2</v>
      </c>
      <c r="N1399" s="6">
        <v>0.60476261797966846</v>
      </c>
      <c r="O1399" s="6">
        <v>1</v>
      </c>
      <c r="P1399" s="1">
        <f t="shared" ref="P1399" si="7583">P1397</f>
        <v>0</v>
      </c>
      <c r="Q1399" s="3">
        <f t="shared" ref="Q1399" si="7584">SQRT(C$3 + C$4*K1397 + C$5*Q1397^2)</f>
        <v>1.3218541508432661E-2</v>
      </c>
      <c r="R1399" s="12">
        <v>4.9717949318757175E-5</v>
      </c>
      <c r="S1399" s="12">
        <v>1.7472983961015721E-4</v>
      </c>
    </row>
    <row r="1400" spans="1:20" x14ac:dyDescent="0.25">
      <c r="A1400" s="13">
        <f t="shared" ref="A1400" si="7585">A1398+1</f>
        <v>693</v>
      </c>
      <c r="B1400" s="10" cm="1">
        <f t="array" ref="B1400">INDEX(DCC_results!B$17:B$1274,$A1400)</f>
        <v>5.721051924853171E-3</v>
      </c>
      <c r="C1400" s="10" cm="1">
        <f t="array" ref="C1400">INDEX(DCC_results!C$17:C$1274,$A1400)</f>
        <v>3.9791366278965068E-3</v>
      </c>
      <c r="D1400" s="10">
        <f t="shared" ref="D1400" si="7586">B1400-B$2</f>
        <v>4.9748969878174627E-3</v>
      </c>
      <c r="E1400" s="10">
        <f t="shared" ref="E1400" si="7587">C1400-C$2</f>
        <v>2.3761627476046473E-3</v>
      </c>
      <c r="F1400" s="5">
        <f t="shared" ref="F1400" si="7588">D1400^2</f>
        <v>2.4749600039395263E-5</v>
      </c>
      <c r="G1400" s="5">
        <f t="shared" ref="G1400" si="7589">E1400^2</f>
        <v>5.6461494031040662E-6</v>
      </c>
      <c r="H1400" s="12">
        <f t="array" ref="H1400:I1401">(1-B$11-B$12)*F$4:G$5 + B$11*J1398:K1399 + B$12*H1398:I1399</f>
        <v>5.1648516777025527E-5</v>
      </c>
      <c r="I1400" s="12">
        <v>6.0510777575005633E-5</v>
      </c>
      <c r="J1400" s="12">
        <f t="array" ref="J1400:K1401">MMULT(TRANSPOSE(D1398:E1398),D1398:E1398)</f>
        <v>1.496899170117896E-5</v>
      </c>
      <c r="K1400" s="12">
        <v>4.2478609275415105E-6</v>
      </c>
      <c r="L1400" s="6">
        <f t="shared" ref="L1400" si="7590">SQRT(H1400)</f>
        <v>7.1866902519188572E-3</v>
      </c>
      <c r="M1400" s="6">
        <f>0</f>
        <v>0</v>
      </c>
      <c r="N1400" s="6">
        <f t="array" ref="N1400:O1401">MMULT(MMULT(MINVERSE(L1400:M1401),H1400:I1401),MINVERSE(L1400:M1401))</f>
        <v>0.99999999999999978</v>
      </c>
      <c r="O1400" s="6">
        <v>0.59732340505869408</v>
      </c>
      <c r="P1400" s="3">
        <f t="shared" ref="P1400" si="7591">SQRT(B$3 + B$4*J1398 + B$5*P1398^2)</f>
        <v>5.9527238874604108E-3</v>
      </c>
      <c r="Q1400" s="1">
        <f t="shared" ref="Q1400" si="7592">Q1398</f>
        <v>0</v>
      </c>
      <c r="R1400" s="12">
        <f t="array" ref="R1400:S1401">MMULT(MMULT(P1400:Q1401,N1400:O1401),P1400:Q1401)</f>
        <v>3.5434921680341775E-5</v>
      </c>
      <c r="S1400" s="12">
        <v>4.6490335644886088E-5</v>
      </c>
      <c r="T1400" s="4" cm="1">
        <f t="array" ref="T1400">-1/2*(IFERROR(2*LN(2*PI()) + LN(MDETERM(R1400:S1401)) + MMULT(MMULT(D1400:E1400,MINVERSE(R1400:S1401)),TRANSPOSE(D1400:E1400)),1000000000))</f>
        <v>7.4161653646977959</v>
      </c>
    </row>
    <row r="1401" spans="1:20" x14ac:dyDescent="0.25">
      <c r="A1401" s="9"/>
      <c r="B1401" s="10"/>
      <c r="C1401" s="10"/>
      <c r="D1401" s="10"/>
      <c r="E1401" s="10"/>
      <c r="F1401" s="5"/>
      <c r="G1401" s="5"/>
      <c r="H1401" s="12">
        <v>6.0510777575005633E-5</v>
      </c>
      <c r="I1401" s="12">
        <v>1.9869573681920047E-4</v>
      </c>
      <c r="J1401" s="12">
        <v>4.2478609275415105E-6</v>
      </c>
      <c r="K1401" s="12">
        <v>1.2054467541933801E-6</v>
      </c>
      <c r="L1401" s="6">
        <f>0</f>
        <v>0</v>
      </c>
      <c r="M1401" s="6">
        <f t="shared" ref="M1401" si="7593">SQRT(I1401)</f>
        <v>1.4095947531797942E-2</v>
      </c>
      <c r="N1401" s="6">
        <v>0.59732340505869419</v>
      </c>
      <c r="O1401" s="6">
        <v>0.99999999999999989</v>
      </c>
      <c r="P1401" s="1">
        <f t="shared" ref="P1401" si="7594">P1399</f>
        <v>0</v>
      </c>
      <c r="Q1401" s="3">
        <f t="shared" ref="Q1401" si="7595">SQRT(C$3 + C$4*K1399 + C$5*Q1399^2)</f>
        <v>1.3074870946255214E-2</v>
      </c>
      <c r="R1401" s="12">
        <v>4.6490335644886102E-5</v>
      </c>
      <c r="S1401" s="12">
        <v>1.7095225026122869E-4</v>
      </c>
    </row>
    <row r="1402" spans="1:20" x14ac:dyDescent="0.25">
      <c r="A1402" s="13">
        <f t="shared" ref="A1402" si="7596">A1400+1</f>
        <v>694</v>
      </c>
      <c r="B1402" s="10" cm="1">
        <f t="array" ref="B1402">INDEX(DCC_results!B$17:B$1274,$A1402)</f>
        <v>1.9824813383773066E-3</v>
      </c>
      <c r="C1402" s="10" cm="1">
        <f t="array" ref="C1402">INDEX(DCC_results!C$17:C$1274,$A1402)</f>
        <v>3.0490243902447922E-4</v>
      </c>
      <c r="D1402" s="10">
        <f t="shared" ref="D1402" si="7597">B1402-B$2</f>
        <v>1.2363264013415982E-3</v>
      </c>
      <c r="E1402" s="10">
        <f t="shared" ref="E1402" si="7598">C1402-C$2</f>
        <v>-1.2980714412673803E-3</v>
      </c>
      <c r="F1402" s="5">
        <f t="shared" ref="F1402" si="7599">D1402^2</f>
        <v>1.5285029706542667E-6</v>
      </c>
      <c r="G1402" s="5">
        <f t="shared" ref="G1402" si="7600">E1402^2</f>
        <v>1.684989466633974E-6</v>
      </c>
      <c r="H1402" s="12">
        <f t="array" ref="H1402:I1403">(1-B$11-B$12)*F$4:G$5 + B$11*J1400:K1401 + B$12*H1400:I1401</f>
        <v>5.1968874168656801E-5</v>
      </c>
      <c r="I1402" s="12">
        <v>5.9707200712223672E-5</v>
      </c>
      <c r="J1402" s="12">
        <f t="array" ref="J1402:K1403">MMULT(TRANSPOSE(D1400:E1400),D1400:E1400)</f>
        <v>2.4749600039395263E-5</v>
      </c>
      <c r="K1402" s="12">
        <v>1.1821164895622426E-5</v>
      </c>
      <c r="L1402" s="6">
        <f t="shared" ref="L1402" si="7601">SQRT(H1402)</f>
        <v>7.2089440397784194E-3</v>
      </c>
      <c r="M1402" s="6">
        <f>0</f>
        <v>0</v>
      </c>
      <c r="N1402" s="6">
        <f t="array" ref="N1402:O1403">MMULT(MMULT(MINVERSE(L1402:M1403),H1402:I1403),MINVERSE(L1402:M1403))</f>
        <v>0.99999999999999989</v>
      </c>
      <c r="O1402" s="6">
        <v>0.59435910449213092</v>
      </c>
      <c r="P1402" s="3">
        <f t="shared" ref="P1402" si="7602">SQRT(B$3 + B$4*J1400 + B$5*P1400^2)</f>
        <v>5.9481437190794231E-3</v>
      </c>
      <c r="Q1402" s="1">
        <f t="shared" ref="Q1402" si="7603">Q1400</f>
        <v>0</v>
      </c>
      <c r="R1402" s="12">
        <f t="array" ref="R1402:S1403">MMULT(MMULT(P1402:Q1403,N1402:O1403),P1402:Q1403)</f>
        <v>3.5380413702823989E-5</v>
      </c>
      <c r="S1402" s="12">
        <v>4.5134434294571109E-5</v>
      </c>
      <c r="T1402" s="4" cm="1">
        <f t="array" ref="T1402">-1/2*(IFERROR(2*LN(2*PI()) + LN(MDETERM(R1402:S1403)) + MMULT(MMULT(D1402:E1402,MINVERSE(R1402:S1403)),TRANSPOSE(D1402:E1402)),1000000000))</f>
        <v>7.8048095788114074</v>
      </c>
    </row>
    <row r="1403" spans="1:20" x14ac:dyDescent="0.25">
      <c r="A1403" s="9"/>
      <c r="B1403" s="10"/>
      <c r="C1403" s="10"/>
      <c r="D1403" s="10"/>
      <c r="E1403" s="10"/>
      <c r="F1403" s="5"/>
      <c r="G1403" s="5"/>
      <c r="H1403" s="12">
        <v>5.9707200712223672E-5</v>
      </c>
      <c r="I1403" s="12">
        <v>1.9418347683481123E-4</v>
      </c>
      <c r="J1403" s="12">
        <v>1.1821164895622426E-5</v>
      </c>
      <c r="K1403" s="12">
        <v>5.6461494031040662E-6</v>
      </c>
      <c r="L1403" s="6">
        <f>0</f>
        <v>0</v>
      </c>
      <c r="M1403" s="6">
        <f t="shared" ref="M1403" si="7604">SQRT(I1403)</f>
        <v>1.3934973155152157E-2</v>
      </c>
      <c r="N1403" s="6">
        <v>0.59435910449213092</v>
      </c>
      <c r="O1403" s="6">
        <v>0.99999999999999989</v>
      </c>
      <c r="P1403" s="1">
        <f t="shared" ref="P1403" si="7605">P1401</f>
        <v>0</v>
      </c>
      <c r="Q1403" s="3">
        <f t="shared" ref="Q1403" si="7606">SQRT(C$3 + C$4*K1401 + C$5*Q1401^2)</f>
        <v>1.2766669933634201E-2</v>
      </c>
      <c r="R1403" s="12">
        <v>4.5134434294571102E-5</v>
      </c>
      <c r="S1403" s="12">
        <v>1.6298786119435947E-4</v>
      </c>
    </row>
    <row r="1404" spans="1:20" x14ac:dyDescent="0.25">
      <c r="A1404" s="13">
        <f t="shared" ref="A1404" si="7607">A1402+1</f>
        <v>695</v>
      </c>
      <c r="B1404" s="10" cm="1">
        <f t="array" ref="B1404">INDEX(DCC_results!B$17:B$1274,$A1404)</f>
        <v>-7.5508267549616592E-3</v>
      </c>
      <c r="C1404" s="10" cm="1">
        <f t="array" ref="C1404">INDEX(DCC_results!C$17:C$1274,$A1404)</f>
        <v>-1.200855807354928E-2</v>
      </c>
      <c r="D1404" s="10">
        <f t="shared" ref="D1404" si="7608">B1404-B$2</f>
        <v>-8.2969816919973675E-3</v>
      </c>
      <c r="E1404" s="10">
        <f t="shared" ref="E1404" si="7609">C1404-C$2</f>
        <v>-1.3611531953841139E-2</v>
      </c>
      <c r="F1404" s="5">
        <f t="shared" ref="F1404" si="7610">D1404^2</f>
        <v>6.8839905197339498E-5</v>
      </c>
      <c r="G1404" s="5">
        <f t="shared" ref="G1404" si="7611">E1404^2</f>
        <v>1.8527380213043839E-4</v>
      </c>
      <c r="H1404" s="12">
        <f t="array" ref="H1404:I1405">(1-B$11-B$12)*F$4:G$5 + B$11*J1402:K1403 + B$12*H1402:I1403</f>
        <v>5.2939280876747583E-5</v>
      </c>
      <c r="I1404" s="12">
        <v>5.9746240466124681E-5</v>
      </c>
      <c r="J1404" s="12">
        <f t="array" ref="J1404:K1405">MMULT(TRANSPOSE(D1402:E1402),D1402:E1402)</f>
        <v>1.5285029706542667E-6</v>
      </c>
      <c r="K1404" s="12">
        <v>-1.6048399936664021E-6</v>
      </c>
      <c r="L1404" s="6">
        <f t="shared" ref="L1404" si="7612">SQRT(H1404)</f>
        <v>7.2759384876967988E-3</v>
      </c>
      <c r="M1404" s="6">
        <f>0</f>
        <v>0</v>
      </c>
      <c r="N1404" s="6">
        <f t="array" ref="N1404:O1405">MMULT(MMULT(MINVERSE(L1404:M1405),H1404:I1405),MINVERSE(L1404:M1405))</f>
        <v>0.99999999999999989</v>
      </c>
      <c r="O1404" s="6">
        <v>0.59343387005702608</v>
      </c>
      <c r="P1404" s="3">
        <f t="shared" ref="P1404" si="7613">SQRT(B$3 + B$4*J1402 + B$5*P1402^2)</f>
        <v>6.0717421282484758E-3</v>
      </c>
      <c r="Q1404" s="1">
        <f t="shared" ref="Q1404" si="7614">Q1402</f>
        <v>0</v>
      </c>
      <c r="R1404" s="12">
        <f t="array" ref="R1404:S1405">MMULT(MMULT(P1404:Q1405,N1404:O1405),P1404:Q1405)</f>
        <v>3.6866052471947329E-5</v>
      </c>
      <c r="S1404" s="12">
        <v>4.5165013092509517E-5</v>
      </c>
      <c r="T1404" s="4" cm="1">
        <f t="array" ref="T1404">-1/2*(IFERROR(2*LN(2*PI()) + LN(MDETERM(R1404:S1405)) + MMULT(MMULT(D1404:E1404,MINVERSE(R1404:S1405)),TRANSPOSE(D1404:E1404)),1000000000))</f>
        <v>6.8705322207314268</v>
      </c>
    </row>
    <row r="1405" spans="1:20" x14ac:dyDescent="0.25">
      <c r="A1405" s="9"/>
      <c r="B1405" s="10"/>
      <c r="C1405" s="10"/>
      <c r="D1405" s="10"/>
      <c r="E1405" s="10"/>
      <c r="F1405" s="5"/>
      <c r="G1405" s="5"/>
      <c r="H1405" s="12">
        <v>5.9746240466124681E-5</v>
      </c>
      <c r="I1405" s="12">
        <v>1.914689993380319E-4</v>
      </c>
      <c r="J1405" s="12">
        <v>-1.6048399936664021E-6</v>
      </c>
      <c r="K1405" s="12">
        <v>1.684989466633974E-6</v>
      </c>
      <c r="L1405" s="6">
        <f>0</f>
        <v>0</v>
      </c>
      <c r="M1405" s="6">
        <f t="shared" ref="M1405" si="7615">SQRT(I1405)</f>
        <v>1.3837232358316163E-2</v>
      </c>
      <c r="N1405" s="6">
        <v>0.59343387005702608</v>
      </c>
      <c r="O1405" s="6">
        <v>1.0000000000000002</v>
      </c>
      <c r="P1405" s="1">
        <f t="shared" ref="P1405" si="7616">P1403</f>
        <v>0</v>
      </c>
      <c r="Q1405" s="3">
        <f t="shared" ref="Q1405" si="7617">SQRT(C$3 + C$4*K1403 + C$5*Q1403^2)</f>
        <v>1.2534773538227951E-2</v>
      </c>
      <c r="R1405" s="12">
        <v>4.5165013092509517E-5</v>
      </c>
      <c r="S1405" s="12">
        <v>1.571205476546597E-4</v>
      </c>
    </row>
    <row r="1406" spans="1:20" x14ac:dyDescent="0.25">
      <c r="A1406" s="13">
        <f t="shared" ref="A1406" si="7618">A1404+1</f>
        <v>696</v>
      </c>
      <c r="B1406" s="10" cm="1">
        <f t="array" ref="B1406">INDEX(DCC_results!B$17:B$1274,$A1406)</f>
        <v>3.128750737433128E-3</v>
      </c>
      <c r="C1406" s="10" cm="1">
        <f t="array" ref="C1406">INDEX(DCC_results!C$17:C$1274,$A1406)</f>
        <v>-1.0488400789735453E-3</v>
      </c>
      <c r="D1406" s="10">
        <f t="shared" ref="D1406" si="7619">B1406-B$2</f>
        <v>2.3825958003974197E-3</v>
      </c>
      <c r="E1406" s="10">
        <f t="shared" ref="E1406" si="7620">C1406-C$2</f>
        <v>-2.6518139592654048E-3</v>
      </c>
      <c r="F1406" s="5">
        <f t="shared" ref="F1406" si="7621">D1406^2</f>
        <v>5.6767627480714214E-6</v>
      </c>
      <c r="G1406" s="5">
        <f t="shared" ref="G1406" si="7622">E1406^2</f>
        <v>7.0321172745548622E-6</v>
      </c>
      <c r="H1406" s="12">
        <f t="array" ref="H1406:I1407">(1-B$11-B$12)*F$4:G$5 + B$11*J1404:K1405 + B$12*H1404:I1405</f>
        <v>5.1807898989452623E-5</v>
      </c>
      <c r="I1406" s="12">
        <v>5.8738479500669645E-5</v>
      </c>
      <c r="J1406" s="12">
        <f t="array" ref="J1406:K1407">MMULT(TRANSPOSE(D1404:E1404),D1404:E1404)</f>
        <v>6.8839905197339498E-5</v>
      </c>
      <c r="K1406" s="12">
        <v>1.129346314210571E-4</v>
      </c>
      <c r="L1406" s="6">
        <f t="shared" ref="L1406" si="7623">SQRT(H1406)</f>
        <v>7.1977704179455896E-3</v>
      </c>
      <c r="M1406" s="6">
        <f>0</f>
        <v>0</v>
      </c>
      <c r="N1406" s="6">
        <f t="array" ref="N1406:O1407">MMULT(MMULT(MINVERSE(L1406:M1407),H1406:I1407),MINVERSE(L1406:M1407))</f>
        <v>0.99999999999999978</v>
      </c>
      <c r="O1406" s="6">
        <v>0.59308998401754842</v>
      </c>
      <c r="P1406" s="3">
        <f t="shared" ref="P1406" si="7624">SQRT(B$3 + B$4*J1404 + B$5*P1404^2)</f>
        <v>5.8597669170649333E-3</v>
      </c>
      <c r="Q1406" s="1">
        <f t="shared" ref="Q1406" si="7625">Q1404</f>
        <v>0</v>
      </c>
      <c r="R1406" s="12">
        <f t="array" ref="R1406:S1407">MMULT(MMULT(P1406:Q1407,N1406:O1407),P1406:Q1407)</f>
        <v>3.4336868322328663E-5</v>
      </c>
      <c r="S1406" s="12">
        <v>4.2862643799229887E-5</v>
      </c>
      <c r="T1406" s="4" cm="1">
        <f t="array" ref="T1406">-1/2*(IFERROR(2*LN(2*PI()) + LN(MDETERM(R1406:S1407)) + MMULT(MMULT(D1406:E1406,MINVERSE(R1406:S1407)),TRANSPOSE(D1406:E1406)),1000000000))</f>
        <v>7.6708046408280879</v>
      </c>
    </row>
    <row r="1407" spans="1:20" x14ac:dyDescent="0.25">
      <c r="A1407" s="9"/>
      <c r="B1407" s="10"/>
      <c r="C1407" s="10"/>
      <c r="D1407" s="10"/>
      <c r="E1407" s="10"/>
      <c r="F1407" s="5"/>
      <c r="G1407" s="5"/>
      <c r="H1407" s="12">
        <v>5.8738479500669645E-5</v>
      </c>
      <c r="I1407" s="12">
        <v>1.8932511987623934E-4</v>
      </c>
      <c r="J1407" s="12">
        <v>1.129346314210571E-4</v>
      </c>
      <c r="K1407" s="12">
        <v>1.8527380213043839E-4</v>
      </c>
      <c r="L1407" s="6">
        <f>0</f>
        <v>0</v>
      </c>
      <c r="M1407" s="6">
        <f t="shared" ref="M1407" si="7626">SQRT(I1407)</f>
        <v>1.3759546499657587E-2</v>
      </c>
      <c r="N1407" s="6">
        <v>0.59308998401754853</v>
      </c>
      <c r="O1407" s="6">
        <v>0.99999999999999989</v>
      </c>
      <c r="P1407" s="1">
        <f t="shared" ref="P1407" si="7627">P1405</f>
        <v>0</v>
      </c>
      <c r="Q1407" s="3">
        <f t="shared" ref="Q1407" si="7628">SQRT(C$3 + C$4*K1405 + C$5*Q1405^2)</f>
        <v>1.2333263883799144E-2</v>
      </c>
      <c r="R1407" s="12">
        <v>4.2862643799229894E-5</v>
      </c>
      <c r="S1407" s="12">
        <v>1.5210939802742432E-4</v>
      </c>
    </row>
    <row r="1408" spans="1:20" x14ac:dyDescent="0.25">
      <c r="A1408" s="13">
        <f t="shared" ref="A1408" si="7629">A1406+1</f>
        <v>697</v>
      </c>
      <c r="B1408" s="10" cm="1">
        <f t="array" ref="B1408">INDEX(DCC_results!B$17:B$1274,$A1408)</f>
        <v>-1.7845989113951521E-4</v>
      </c>
      <c r="C1408" s="10" cm="1">
        <f t="array" ref="C1408">INDEX(DCC_results!C$17:C$1274,$A1408)</f>
        <v>-4.0146253099961893E-3</v>
      </c>
      <c r="D1408" s="10">
        <f t="shared" ref="D1408" si="7630">B1408-B$2</f>
        <v>-9.2461482817522353E-4</v>
      </c>
      <c r="E1408" s="10">
        <f t="shared" ref="E1408" si="7631">C1408-C$2</f>
        <v>-5.6175991902880484E-3</v>
      </c>
      <c r="F1408" s="5">
        <f t="shared" ref="F1408" si="7632">D1408^2</f>
        <v>8.5491258048149817E-7</v>
      </c>
      <c r="G1408" s="5">
        <f t="shared" ref="G1408" si="7633">E1408^2</f>
        <v>3.1557420662724939E-5</v>
      </c>
      <c r="H1408" s="12">
        <f t="array" ref="H1408:I1409">(1-B$11-B$12)*F$4:G$5 + B$11*J1406:K1407 + B$12*H1406:I1407</f>
        <v>5.622651732545547E-5</v>
      </c>
      <c r="I1408" s="12">
        <v>6.6878818066274531E-5</v>
      </c>
      <c r="J1408" s="12">
        <f t="array" ref="J1408:K1409">MMULT(TRANSPOSE(D1406:E1406),D1406:E1406)</f>
        <v>5.6767627480714214E-6</v>
      </c>
      <c r="K1408" s="12">
        <v>-6.3182008027810077E-6</v>
      </c>
      <c r="L1408" s="6">
        <f t="shared" ref="L1408" si="7634">SQRT(H1408)</f>
        <v>7.4984343249411391E-3</v>
      </c>
      <c r="M1408" s="6">
        <f>0</f>
        <v>0</v>
      </c>
      <c r="N1408" s="6">
        <f t="array" ref="N1408:O1409">MMULT(MMULT(MINVERSE(L1408:M1409),H1408:I1409),MINVERSE(L1408:M1409))</f>
        <v>0.99999999999999967</v>
      </c>
      <c r="O1408" s="6">
        <v>0.62751840174971574</v>
      </c>
      <c r="P1408" s="3">
        <f t="shared" ref="P1408" si="7635">SQRT(B$3 + B$4*J1406 + B$5*P1406^2)</f>
        <v>6.5556163939388115E-3</v>
      </c>
      <c r="Q1408" s="1">
        <f t="shared" ref="Q1408" si="7636">Q1406</f>
        <v>0</v>
      </c>
      <c r="R1408" s="12">
        <f t="array" ref="R1408:S1409">MMULT(MMULT(P1408:Q1409,N1408:O1409),P1408:Q1409)</f>
        <v>4.2976106304479288E-5</v>
      </c>
      <c r="S1408" s="12">
        <v>5.29437946140987E-5</v>
      </c>
      <c r="T1408" s="4" cm="1">
        <f t="array" ref="T1408">-1/2*(IFERROR(2*LN(2*PI()) + LN(MDETERM(R1408:S1409)) + MMULT(MMULT(D1408:E1408,MINVERSE(R1408:S1409)),TRANSPOSE(D1408:E1408)),1000000000))</f>
        <v>7.682853675631014</v>
      </c>
    </row>
    <row r="1409" spans="1:20" x14ac:dyDescent="0.25">
      <c r="A1409" s="9"/>
      <c r="B1409" s="10"/>
      <c r="C1409" s="10"/>
      <c r="D1409" s="10"/>
      <c r="E1409" s="10"/>
      <c r="F1409" s="5"/>
      <c r="G1409" s="5"/>
      <c r="H1409" s="12">
        <v>6.6878818066274531E-5</v>
      </c>
      <c r="I1409" s="12">
        <v>2.0201474181078994E-4</v>
      </c>
      <c r="J1409" s="12">
        <v>-6.3182008027810077E-6</v>
      </c>
      <c r="K1409" s="12">
        <v>7.0321172745548622E-6</v>
      </c>
      <c r="L1409" s="6">
        <f>0</f>
        <v>0</v>
      </c>
      <c r="M1409" s="6">
        <f t="shared" ref="M1409" si="7637">SQRT(I1409)</f>
        <v>1.4213189009184038E-2</v>
      </c>
      <c r="N1409" s="6">
        <v>0.62751840174971574</v>
      </c>
      <c r="O1409" s="6">
        <v>1.0000000000000002</v>
      </c>
      <c r="P1409" s="1">
        <f t="shared" ref="P1409" si="7638">P1407</f>
        <v>0</v>
      </c>
      <c r="Q1409" s="3">
        <f t="shared" ref="Q1409" si="7639">SQRT(C$3 + C$4*K1407 + C$5*Q1407^2)</f>
        <v>1.2869896862935569E-2</v>
      </c>
      <c r="R1409" s="12">
        <v>5.2943794614098693E-5</v>
      </c>
      <c r="S1409" s="12">
        <v>1.6563424526259884E-4</v>
      </c>
    </row>
    <row r="1410" spans="1:20" x14ac:dyDescent="0.25">
      <c r="A1410" s="13">
        <f t="shared" ref="A1410" si="7640">A1408+1</f>
        <v>698</v>
      </c>
      <c r="B1410" s="10" cm="1">
        <f t="array" ref="B1410">INDEX(DCC_results!B$17:B$1274,$A1410)</f>
        <v>-1.488783416494277E-3</v>
      </c>
      <c r="C1410" s="10" cm="1">
        <f t="array" ref="C1410">INDEX(DCC_results!C$17:C$1274,$A1410)</f>
        <v>-1.6309016899640705E-2</v>
      </c>
      <c r="D1410" s="10">
        <f t="shared" ref="D1410" si="7641">B1410-B$2</f>
        <v>-2.2349383535299853E-3</v>
      </c>
      <c r="E1410" s="10">
        <f t="shared" ref="E1410" si="7642">C1410-C$2</f>
        <v>-1.7911990779932566E-2</v>
      </c>
      <c r="F1410" s="5">
        <f t="shared" ref="F1410" si="7643">D1410^2</f>
        <v>4.9949494440793217E-6</v>
      </c>
      <c r="G1410" s="5">
        <f t="shared" ref="G1410" si="7644">E1410^2</f>
        <v>3.2083941370038922E-4</v>
      </c>
      <c r="H1410" s="12">
        <f t="array" ref="H1410:I1411">(1-B$11-B$12)*F$4:G$5 + B$11*J1408:K1409 + B$12*H1408:I1409</f>
        <v>5.4354170084251596E-5</v>
      </c>
      <c r="I1410" s="12">
        <v>6.3206922537393568E-5</v>
      </c>
      <c r="J1410" s="12">
        <f t="array" ref="J1410:K1411">MMULT(TRANSPOSE(D1408:E1408),D1408:E1408)</f>
        <v>8.5491258048149817E-7</v>
      </c>
      <c r="K1410" s="12">
        <v>5.1941155100854585E-6</v>
      </c>
      <c r="L1410" s="6">
        <f t="shared" ref="L1410" si="7645">SQRT(H1410)</f>
        <v>7.3725280660199314E-3</v>
      </c>
      <c r="M1410" s="6">
        <f>0</f>
        <v>0</v>
      </c>
      <c r="N1410" s="6">
        <f t="array" ref="N1410:O1411">MMULT(MMULT(MINVERSE(L1410:M1411),H1410:I1411),MINVERSE(L1410:M1411))</f>
        <v>1.0000000000000002</v>
      </c>
      <c r="O1410" s="6">
        <v>0.6110078612846811</v>
      </c>
      <c r="P1410" s="3">
        <f t="shared" ref="P1410" si="7646">SQRT(B$3 + B$4*J1408 + B$5*P1408^2)</f>
        <v>6.283329992730553E-3</v>
      </c>
      <c r="Q1410" s="1">
        <f t="shared" ref="Q1410" si="7647">Q1408</f>
        <v>0</v>
      </c>
      <c r="R1410" s="12">
        <f t="array" ref="R1410:S1411">MMULT(MMULT(P1410:Q1411,N1410:O1411),P1410:Q1411)</f>
        <v>3.9480235797547342E-5</v>
      </c>
      <c r="S1410" s="12">
        <v>4.8462145404666055E-5</v>
      </c>
      <c r="T1410" s="4" cm="1">
        <f t="array" ref="T1410">-1/2*(IFERROR(2*LN(2*PI()) + LN(MDETERM(R1410:S1411)) + MMULT(MMULT(D1410:E1410,MINVERSE(R1410:S1411)),TRANSPOSE(D1410:E1410)),1000000000))</f>
        <v>6.622513944724008</v>
      </c>
    </row>
    <row r="1411" spans="1:20" x14ac:dyDescent="0.25">
      <c r="A1411" s="9"/>
      <c r="B1411" s="10"/>
      <c r="C1411" s="10"/>
      <c r="D1411" s="10"/>
      <c r="E1411" s="10"/>
      <c r="F1411" s="5"/>
      <c r="G1411" s="5"/>
      <c r="H1411" s="12">
        <v>6.3206922537393568E-5</v>
      </c>
      <c r="I1411" s="12">
        <v>1.9688055560150388E-4</v>
      </c>
      <c r="J1411" s="12">
        <v>5.1941155100854585E-6</v>
      </c>
      <c r="K1411" s="12">
        <v>3.1557420662724939E-5</v>
      </c>
      <c r="L1411" s="6">
        <f>0</f>
        <v>0</v>
      </c>
      <c r="M1411" s="6">
        <f t="shared" ref="M1411" si="7648">SQRT(I1411)</f>
        <v>1.403141317193332E-2</v>
      </c>
      <c r="N1411" s="6">
        <v>0.6110078612846811</v>
      </c>
      <c r="O1411" s="6">
        <v>1</v>
      </c>
      <c r="P1411" s="1">
        <f t="shared" ref="P1411" si="7649">P1409</f>
        <v>0</v>
      </c>
      <c r="Q1411" s="3">
        <f t="shared" ref="Q1411" si="7650">SQRT(C$3 + C$4*K1409 + C$5*Q1409^2)</f>
        <v>1.2623098451792471E-2</v>
      </c>
      <c r="R1411" s="12">
        <v>4.8462145404666061E-5</v>
      </c>
      <c r="S1411" s="12">
        <v>1.5934261452364546E-4</v>
      </c>
    </row>
    <row r="1412" spans="1:20" x14ac:dyDescent="0.25">
      <c r="A1412" s="13">
        <f t="shared" ref="A1412" si="7651">A1410+1</f>
        <v>699</v>
      </c>
      <c r="B1412" s="10" cm="1">
        <f t="array" ref="B1412">INDEX(DCC_results!B$17:B$1274,$A1412)</f>
        <v>1.0839227603466339E-2</v>
      </c>
      <c r="C1412" s="10" cm="1">
        <f t="array" ref="C1412">INDEX(DCC_results!C$17:C$1274,$A1412)</f>
        <v>1.809239064256718E-2</v>
      </c>
      <c r="D1412" s="10">
        <f t="shared" ref="D1412" si="7652">B1412-B$2</f>
        <v>1.0093072666430631E-2</v>
      </c>
      <c r="E1412" s="10">
        <f t="shared" ref="E1412" si="7653">C1412-C$2</f>
        <v>1.6489416762275319E-2</v>
      </c>
      <c r="F1412" s="5">
        <f t="shared" ref="F1412" si="7654">D1412^2</f>
        <v>1.0187011584984912E-4</v>
      </c>
      <c r="G1412" s="5">
        <f t="shared" ref="G1412" si="7655">E1412^2</f>
        <v>2.7190086516000624E-4</v>
      </c>
      <c r="H1412" s="12">
        <f t="array" ref="H1412:I1413">(1-B$11-B$12)*F$4:G$5 + B$11*J1410:K1411 + B$12*H1410:I1411</f>
        <v>5.2714439472141198E-5</v>
      </c>
      <c r="I1412" s="12">
        <v>6.1606423614581855E-5</v>
      </c>
      <c r="J1412" s="12">
        <f t="array" ref="J1412:K1413">MMULT(TRANSPOSE(D1410:E1410),D1410:E1410)</f>
        <v>4.9949494440793217E-6</v>
      </c>
      <c r="K1412" s="12">
        <v>4.0032195182146764E-5</v>
      </c>
      <c r="L1412" s="6">
        <f t="shared" ref="L1412" si="7656">SQRT(H1412)</f>
        <v>7.2604710227464715E-3</v>
      </c>
      <c r="M1412" s="6">
        <f>0</f>
        <v>0</v>
      </c>
      <c r="N1412" s="6">
        <f t="array" ref="N1412:O1413">MMULT(MMULT(MINVERSE(L1412:M1413),H1412:I1413),MINVERSE(L1412:M1413))</f>
        <v>1.0000000000000002</v>
      </c>
      <c r="O1412" s="6">
        <v>0.60718225836938999</v>
      </c>
      <c r="P1412" s="3">
        <f t="shared" ref="P1412" si="7657">SQRT(B$3 + B$4*J1410 + B$5*P1410^2)</f>
        <v>6.0129450307462168E-3</v>
      </c>
      <c r="Q1412" s="1">
        <f t="shared" ref="Q1412" si="7658">Q1410</f>
        <v>0</v>
      </c>
      <c r="R1412" s="12">
        <f t="array" ref="R1412:S1413">MMULT(MMULT(P1412:Q1413,N1412:O1413),P1412:Q1413)</f>
        <v>3.6155507942775631E-5</v>
      </c>
      <c r="S1412" s="12">
        <v>4.5703904878239605E-5</v>
      </c>
      <c r="T1412" s="4" cm="1">
        <f t="array" ref="T1412">-1/2*(IFERROR(2*LN(2*PI()) + LN(MDETERM(R1412:S1413)) + MMULT(MMULT(D1412:E1412,MINVERSE(R1412:S1413)),TRANSPOSE(D1412:E1412)),1000000000))</f>
        <v>6.4073647689223154</v>
      </c>
    </row>
    <row r="1413" spans="1:20" x14ac:dyDescent="0.25">
      <c r="A1413" s="9"/>
      <c r="B1413" s="10"/>
      <c r="C1413" s="10"/>
      <c r="D1413" s="10"/>
      <c r="E1413" s="10"/>
      <c r="F1413" s="5"/>
      <c r="G1413" s="5"/>
      <c r="H1413" s="12">
        <v>6.1606423614581855E-5</v>
      </c>
      <c r="I1413" s="12">
        <v>1.9529191154748425E-4</v>
      </c>
      <c r="J1413" s="12">
        <v>4.0032195182146764E-5</v>
      </c>
      <c r="K1413" s="12">
        <v>3.2083941370038922E-4</v>
      </c>
      <c r="L1413" s="6">
        <f>0</f>
        <v>0</v>
      </c>
      <c r="M1413" s="6">
        <f t="shared" ref="M1413" si="7659">SQRT(I1413)</f>
        <v>1.3974688245090988E-2</v>
      </c>
      <c r="N1413" s="6">
        <v>0.6071822583693901</v>
      </c>
      <c r="O1413" s="6">
        <v>1</v>
      </c>
      <c r="P1413" s="1">
        <f t="shared" ref="P1413" si="7660">P1411</f>
        <v>0</v>
      </c>
      <c r="Q1413" s="3">
        <f t="shared" ref="Q1413" si="7661">SQRT(C$3 + C$4*K1411 + C$5*Q1411^2)</f>
        <v>1.2518347422722044E-2</v>
      </c>
      <c r="R1413" s="12">
        <v>4.5703904878239612E-5</v>
      </c>
      <c r="S1413" s="12">
        <v>1.5670902219597164E-4</v>
      </c>
    </row>
    <row r="1414" spans="1:20" x14ac:dyDescent="0.25">
      <c r="A1414" s="13">
        <f t="shared" ref="A1414" si="7662">A1412+1</f>
        <v>700</v>
      </c>
      <c r="B1414" s="10" cm="1">
        <f t="array" ref="B1414">INDEX(DCC_results!B$17:B$1274,$A1414)</f>
        <v>3.363999180100441E-3</v>
      </c>
      <c r="C1414" s="10" cm="1">
        <f t="array" ref="C1414">INDEX(DCC_results!C$17:C$1274,$A1414)</f>
        <v>-3.9628482972134949E-3</v>
      </c>
      <c r="D1414" s="10">
        <f t="shared" ref="D1414" si="7663">B1414-B$2</f>
        <v>2.6178442430647327E-3</v>
      </c>
      <c r="E1414" s="10">
        <f t="shared" ref="E1414" si="7664">C1414-C$2</f>
        <v>-5.5658221775053539E-3</v>
      </c>
      <c r="F1414" s="5">
        <f t="shared" ref="F1414" si="7665">D1414^2</f>
        <v>6.8531084809471632E-6</v>
      </c>
      <c r="G1414" s="5">
        <f t="shared" ref="G1414" si="7666">E1414^2</f>
        <v>3.0978376511610437E-5</v>
      </c>
      <c r="H1414" s="12">
        <f t="array" ref="H1414:I1415">(1-B$11-B$12)*F$4:G$5 + B$11*J1412:K1413 + B$12*H1412:I1413</f>
        <v>5.1922614986461707E-5</v>
      </c>
      <c r="I1414" s="12">
        <v>6.3205846268856155E-5</v>
      </c>
      <c r="J1414" s="12">
        <f t="array" ref="J1414:K1415">MMULT(TRANSPOSE(D1412:E1412),D1412:E1412)</f>
        <v>1.0187011584984912E-4</v>
      </c>
      <c r="K1414" s="12">
        <v>1.664288816087041E-4</v>
      </c>
      <c r="L1414" s="6">
        <f t="shared" ref="L1414" si="7667">SQRT(H1414)</f>
        <v>7.2057348678994364E-3</v>
      </c>
      <c r="M1414" s="6">
        <f>0</f>
        <v>0</v>
      </c>
      <c r="N1414" s="6">
        <f t="array" ref="N1414:O1415">MMULT(MMULT(MINVERSE(L1414:M1415),H1414:I1415),MINVERSE(L1414:M1415))</f>
        <v>1</v>
      </c>
      <c r="O1414" s="6">
        <v>0.59614352255479941</v>
      </c>
      <c r="P1414" s="3">
        <f t="shared" ref="P1414" si="7668">SQRT(B$3 + B$4*J1412 + B$5*P1412^2)</f>
        <v>5.8612926546813852E-3</v>
      </c>
      <c r="Q1414" s="1">
        <f t="shared" ref="Q1414" si="7669">Q1412</f>
        <v>0</v>
      </c>
      <c r="R1414" s="12">
        <f t="array" ref="R1414:S1415">MMULT(MMULT(P1414:Q1415,N1414:O1415),P1414:Q1415)</f>
        <v>3.4354751583821963E-5</v>
      </c>
      <c r="S1414" s="12">
        <v>4.7161801210832642E-5</v>
      </c>
      <c r="T1414" s="4" cm="1">
        <f t="array" ref="T1414">-1/2*(IFERROR(2*LN(2*PI()) + LN(MDETERM(R1414:S1415)) + MMULT(MMULT(D1414:E1414,MINVERSE(R1414:S1415)),TRANSPOSE(D1414:E1414)),1000000000))</f>
        <v>7.3693735128677478</v>
      </c>
    </row>
    <row r="1415" spans="1:20" x14ac:dyDescent="0.25">
      <c r="A1415" s="9"/>
      <c r="B1415" s="10"/>
      <c r="C1415" s="10"/>
      <c r="D1415" s="10"/>
      <c r="E1415" s="10"/>
      <c r="F1415" s="5"/>
      <c r="G1415" s="5"/>
      <c r="H1415" s="12">
        <v>6.3205846268856155E-5</v>
      </c>
      <c r="I1415" s="12">
        <v>2.16499194730276E-4</v>
      </c>
      <c r="J1415" s="12">
        <v>1.664288816087041E-4</v>
      </c>
      <c r="K1415" s="12">
        <v>2.7190086516000624E-4</v>
      </c>
      <c r="L1415" s="6">
        <f>0</f>
        <v>0</v>
      </c>
      <c r="M1415" s="6">
        <f t="shared" ref="M1415" si="7670">SQRT(I1415)</f>
        <v>1.4713911605357564E-2</v>
      </c>
      <c r="N1415" s="6">
        <v>0.59614352255479941</v>
      </c>
      <c r="O1415" s="6">
        <v>1</v>
      </c>
      <c r="P1415" s="1">
        <f t="shared" ref="P1415" si="7671">P1413</f>
        <v>0</v>
      </c>
      <c r="Q1415" s="3">
        <f t="shared" ref="Q1415" si="7672">SQRT(C$3 + C$4*K1413 + C$5*Q1413^2)</f>
        <v>1.349727658982261E-2</v>
      </c>
      <c r="R1415" s="12">
        <v>4.7161801210832636E-5</v>
      </c>
      <c r="S1415" s="12">
        <v>1.8217647534217346E-4</v>
      </c>
    </row>
    <row r="1416" spans="1:20" x14ac:dyDescent="0.25">
      <c r="A1416" s="13">
        <f t="shared" ref="A1416" si="7673">A1414+1</f>
        <v>701</v>
      </c>
      <c r="B1416" s="10" cm="1">
        <f t="array" ref="B1416">INDEX(DCC_results!B$17:B$1274,$A1416)</f>
        <v>7.5706594885582845E-4</v>
      </c>
      <c r="C1416" s="10" cm="1">
        <f t="array" ref="C1416">INDEX(DCC_results!C$17:C$1274,$A1416)</f>
        <v>-7.5221186124581063E-3</v>
      </c>
      <c r="D1416" s="10">
        <f t="shared" ref="D1416" si="7674">B1416-B$2</f>
        <v>1.0911011820120137E-5</v>
      </c>
      <c r="E1416" s="10">
        <f t="shared" ref="E1416" si="7675">C1416-C$2</f>
        <v>-9.1250924927499654E-3</v>
      </c>
      <c r="F1416" s="5">
        <f t="shared" ref="F1416" si="7676">D1416^2</f>
        <v>1.1905017893880135E-10</v>
      </c>
      <c r="G1416" s="5">
        <f t="shared" ref="G1416" si="7677">E1416^2</f>
        <v>8.3267313001241774E-5</v>
      </c>
      <c r="H1416" s="12">
        <f t="array" ref="H1416:I1417">(1-B$11-B$12)*F$4:G$5 + B$11*J1414:K1415 + B$12*H1414:I1415</f>
        <v>5.8848543566300779E-5</v>
      </c>
      <c r="I1416" s="12">
        <v>7.4025618451405969E-5</v>
      </c>
      <c r="J1416" s="12">
        <f t="array" ref="J1416:K1417">MMULT(TRANSPOSE(D1414:E1414),D1414:E1414)</f>
        <v>6.8531084809471632E-6</v>
      </c>
      <c r="K1416" s="12">
        <v>-1.4570455545304405E-5</v>
      </c>
      <c r="L1416" s="6">
        <f t="shared" ref="L1416" si="7678">SQRT(H1416)</f>
        <v>7.6712804385122551E-3</v>
      </c>
      <c r="M1416" s="6">
        <f>0</f>
        <v>0</v>
      </c>
      <c r="N1416" s="6">
        <f t="array" ref="N1416:O1417">MMULT(MMULT(MINVERSE(L1416:M1417),H1416:I1417),MINVERSE(L1416:M1417))</f>
        <v>1.0000000000000002</v>
      </c>
      <c r="O1416" s="6">
        <v>0.64033967370464606</v>
      </c>
      <c r="P1416" s="3">
        <f t="shared" ref="P1416" si="7679">SQRT(B$3 + B$4*J1414 + B$5*P1414^2)</f>
        <v>6.9384360475898844E-3</v>
      </c>
      <c r="Q1416" s="1">
        <f t="shared" ref="Q1416" si="7680">Q1414</f>
        <v>0</v>
      </c>
      <c r="R1416" s="12">
        <f t="array" ref="R1416:S1417">MMULT(MMULT(P1416:Q1417,N1416:O1417),P1416:Q1417)</f>
        <v>4.8141894786494748E-5</v>
      </c>
      <c r="S1416" s="12">
        <v>6.2459510088500836E-5</v>
      </c>
      <c r="T1416" s="4" cm="1">
        <f t="array" ref="T1416">-1/2*(IFERROR(2*LN(2*PI()) + LN(MDETERM(R1416:S1417)) + MMULT(MMULT(D1416:E1416,MINVERSE(R1416:S1417)),TRANSPOSE(D1416:E1416)),1000000000))</f>
        <v>7.3030147991457781</v>
      </c>
    </row>
    <row r="1417" spans="1:20" x14ac:dyDescent="0.25">
      <c r="A1417" s="9"/>
      <c r="B1417" s="10"/>
      <c r="C1417" s="10"/>
      <c r="D1417" s="10"/>
      <c r="E1417" s="10"/>
      <c r="F1417" s="5"/>
      <c r="G1417" s="5"/>
      <c r="H1417" s="12">
        <v>7.4025618451405969E-5</v>
      </c>
      <c r="I1417" s="12">
        <v>2.2709498782279899E-4</v>
      </c>
      <c r="J1417" s="12">
        <v>-1.4570455545304405E-5</v>
      </c>
      <c r="K1417" s="12">
        <v>3.0978376511610437E-5</v>
      </c>
      <c r="L1417" s="6">
        <f>0</f>
        <v>0</v>
      </c>
      <c r="M1417" s="6">
        <f t="shared" ref="M1417" si="7681">SQRT(I1417)</f>
        <v>1.5069671125236907E-2</v>
      </c>
      <c r="N1417" s="6">
        <v>0.64033967370464595</v>
      </c>
      <c r="O1417" s="6">
        <v>1</v>
      </c>
      <c r="P1417" s="1">
        <f t="shared" ref="P1417" si="7682">P1415</f>
        <v>0</v>
      </c>
      <c r="Q1417" s="3">
        <f t="shared" ref="Q1417" si="7683">SQRT(C$3 + C$4*K1415 + C$5*Q1415^2)</f>
        <v>1.4058098223232212E-2</v>
      </c>
      <c r="R1417" s="12">
        <v>6.2459510088500809E-5</v>
      </c>
      <c r="S1417" s="12">
        <v>1.9763012565404467E-4</v>
      </c>
    </row>
    <row r="1418" spans="1:20" x14ac:dyDescent="0.25">
      <c r="A1418" s="13">
        <f t="shared" ref="A1418" si="7684">A1416+1</f>
        <v>702</v>
      </c>
      <c r="B1418" s="10" cm="1">
        <f t="array" ref="B1418">INDEX(DCC_results!B$17:B$1274,$A1418)</f>
        <v>-1.1007176679195263E-3</v>
      </c>
      <c r="C1418" s="10" cm="1">
        <f t="array" ref="C1418">INDEX(DCC_results!C$17:C$1274,$A1418)</f>
        <v>-8.5812218518620531E-3</v>
      </c>
      <c r="D1418" s="10">
        <f t="shared" ref="D1418" si="7685">B1418-B$2</f>
        <v>-1.8468726049552346E-3</v>
      </c>
      <c r="E1418" s="10">
        <f t="shared" ref="E1418" si="7686">C1418-C$2</f>
        <v>-1.0184195732153912E-2</v>
      </c>
      <c r="F1418" s="5">
        <f t="shared" ref="F1418" si="7687">D1418^2</f>
        <v>3.4109384189341342E-6</v>
      </c>
      <c r="G1418" s="5">
        <f t="shared" ref="G1418" si="7688">E1418^2</f>
        <v>1.0371784271082197E-4</v>
      </c>
      <c r="H1418" s="12">
        <f t="array" ref="H1418:I1419">(1-B$11-B$12)*F$4:G$5 + B$11*J1416:K1417 + B$12*H1416:I1417</f>
        <v>5.6220909882620508E-5</v>
      </c>
      <c r="I1418" s="12">
        <v>6.7412398684129599E-5</v>
      </c>
      <c r="J1418" s="12">
        <f t="array" ref="J1418:K1419">MMULT(TRANSPOSE(D1416:E1416),D1416:E1416)</f>
        <v>1.1905017893880135E-10</v>
      </c>
      <c r="K1418" s="12">
        <v>-9.9563992048084394E-8</v>
      </c>
      <c r="L1418" s="6">
        <f t="shared" ref="L1418" si="7689">SQRT(H1418)</f>
        <v>7.4980604080402361E-3</v>
      </c>
      <c r="M1418" s="6">
        <f>0</f>
        <v>0</v>
      </c>
      <c r="N1418" s="6">
        <f t="array" ref="N1418:O1419">MMULT(MMULT(MINVERSE(L1418:M1419),H1418:I1419),MINVERSE(L1418:M1419))</f>
        <v>1</v>
      </c>
      <c r="O1418" s="6">
        <v>0.61214106519154832</v>
      </c>
      <c r="P1418" s="3">
        <f t="shared" ref="P1418" si="7690">SQRT(B$3 + B$4*J1416 + B$5*P1416^2)</f>
        <v>6.5928088768279786E-3</v>
      </c>
      <c r="Q1418" s="1">
        <f t="shared" ref="Q1418" si="7691">Q1416</f>
        <v>0</v>
      </c>
      <c r="R1418" s="12">
        <f t="array" ref="R1418:S1419">MMULT(MMULT(P1418:Q1419,N1418:O1419),P1418:Q1419)</f>
        <v>4.346512888638179E-5</v>
      </c>
      <c r="S1418" s="12">
        <v>5.5171964910506325E-5</v>
      </c>
      <c r="T1418" s="4" cm="1">
        <f t="array" ref="T1418">-1/2*(IFERROR(2*LN(2*PI()) + LN(MDETERM(R1418:S1419)) + MMULT(MMULT(D1418:E1418,MINVERSE(R1418:S1419)),TRANSPOSE(D1418:E1418)),1000000000))</f>
        <v>7.4089451824742989</v>
      </c>
    </row>
    <row r="1419" spans="1:20" x14ac:dyDescent="0.25">
      <c r="A1419" s="9"/>
      <c r="B1419" s="10"/>
      <c r="C1419" s="10"/>
      <c r="D1419" s="10"/>
      <c r="E1419" s="10"/>
      <c r="F1419" s="5"/>
      <c r="G1419" s="5"/>
      <c r="H1419" s="12">
        <v>6.7412398684129599E-5</v>
      </c>
      <c r="I1419" s="12">
        <v>2.1571416356731354E-4</v>
      </c>
      <c r="J1419" s="12">
        <v>-9.9563992048084394E-8</v>
      </c>
      <c r="K1419" s="12">
        <v>8.3267313001241774E-5</v>
      </c>
      <c r="L1419" s="6">
        <f>0</f>
        <v>0</v>
      </c>
      <c r="M1419" s="6">
        <f t="shared" ref="M1419" si="7692">SQRT(I1419)</f>
        <v>1.4687210884552368E-2</v>
      </c>
      <c r="N1419" s="6">
        <v>0.61214106519154832</v>
      </c>
      <c r="O1419" s="6">
        <v>1</v>
      </c>
      <c r="P1419" s="1">
        <f t="shared" ref="P1419" si="7693">P1417</f>
        <v>0</v>
      </c>
      <c r="Q1419" s="3">
        <f t="shared" ref="Q1419" si="7694">SQRT(C$3 + C$4*K1417 + C$5*Q1417^2)</f>
        <v>1.3670879349910903E-2</v>
      </c>
      <c r="R1419" s="12">
        <v>5.5171964910506325E-5</v>
      </c>
      <c r="S1419" s="12">
        <v>1.8689294219982033E-4</v>
      </c>
    </row>
    <row r="1420" spans="1:20" x14ac:dyDescent="0.25">
      <c r="A1420" s="13">
        <f t="shared" ref="A1420" si="7695">A1418+1</f>
        <v>703</v>
      </c>
      <c r="B1420" s="10" cm="1">
        <f t="array" ref="B1420">INDEX(DCC_results!B$17:B$1274,$A1420)</f>
        <v>1.8472363580994688E-3</v>
      </c>
      <c r="C1420" s="10" cm="1">
        <f t="array" ref="C1420">INDEX(DCC_results!C$17:C$1274,$A1420)</f>
        <v>1.0108693454637496E-2</v>
      </c>
      <c r="D1420" s="10">
        <f t="shared" ref="D1420" si="7696">B1420-B$2</f>
        <v>1.1010814210637605E-3</v>
      </c>
      <c r="E1420" s="10">
        <f t="shared" ref="E1420" si="7697">C1420-C$2</f>
        <v>8.5057195743456371E-3</v>
      </c>
      <c r="F1420" s="5">
        <f t="shared" ref="F1420" si="7698">D1420^2</f>
        <v>1.2123802958117903E-6</v>
      </c>
      <c r="G1420" s="5">
        <f t="shared" ref="G1420" si="7699">E1420^2</f>
        <v>7.2347265477406528E-5</v>
      </c>
      <c r="H1420" s="12">
        <f t="array" ref="H1420:I1421">(1-B$11-B$12)*F$4:G$5 + B$11*J1418:K1419 + B$12*H1418:I1419</f>
        <v>5.391309946582285E-5</v>
      </c>
      <c r="I1420" s="12">
        <v>6.4047384947711719E-5</v>
      </c>
      <c r="J1420" s="12">
        <f t="array" ref="J1420:K1421">MMULT(TRANSPOSE(D1418:E1418),D1418:E1418)</f>
        <v>3.4109384189341342E-6</v>
      </c>
      <c r="K1420" s="12">
        <v>1.8808912101217078E-5</v>
      </c>
      <c r="L1420" s="6">
        <f t="shared" ref="L1420" si="7700">SQRT(H1420)</f>
        <v>7.3425540151791082E-3</v>
      </c>
      <c r="M1420" s="6">
        <f>0</f>
        <v>0</v>
      </c>
      <c r="N1420" s="6">
        <f t="array" ref="N1420:O1421">MMULT(MMULT(MINVERSE(L1420:M1421),H1420:I1421),MINVERSE(L1420:M1421))</f>
        <v>1</v>
      </c>
      <c r="O1420" s="6">
        <v>0.59903578197095653</v>
      </c>
      <c r="P1420" s="3">
        <f t="shared" ref="P1420" si="7701">SQRT(B$3 + B$4*J1418 + B$5*P1418^2)</f>
        <v>6.2413583817193252E-3</v>
      </c>
      <c r="Q1420" s="1">
        <f t="shared" ref="Q1420" si="7702">Q1418</f>
        <v>0</v>
      </c>
      <c r="R1420" s="12">
        <f t="array" ref="R1420:S1421">MMULT(MMULT(P1420:Q1421,N1420:O1421),P1420:Q1421)</f>
        <v>3.8954554449058077E-5</v>
      </c>
      <c r="S1420" s="12">
        <v>5.0631669965669764E-5</v>
      </c>
      <c r="T1420" s="4" cm="1">
        <f t="array" ref="T1420">-1/2*(IFERROR(2*LN(2*PI()) + LN(MDETERM(R1420:S1421)) + MMULT(MMULT(D1420:E1420,MINVERSE(R1420:S1421)),TRANSPOSE(D1420:E1420)),1000000000))</f>
        <v>7.5344751965208685</v>
      </c>
    </row>
    <row r="1421" spans="1:20" x14ac:dyDescent="0.25">
      <c r="A1421" s="9"/>
      <c r="B1421" s="10"/>
      <c r="C1421" s="10"/>
      <c r="D1421" s="10"/>
      <c r="E1421" s="10"/>
      <c r="F1421" s="5"/>
      <c r="G1421" s="5"/>
      <c r="H1421" s="12">
        <v>6.4047384947711719E-5</v>
      </c>
      <c r="I1421" s="12">
        <v>2.1203276406874414E-4</v>
      </c>
      <c r="J1421" s="12">
        <v>1.8808912101217078E-5</v>
      </c>
      <c r="K1421" s="12">
        <v>1.0371784271082197E-4</v>
      </c>
      <c r="L1421" s="6">
        <f>0</f>
        <v>0</v>
      </c>
      <c r="M1421" s="6">
        <f t="shared" ref="M1421" si="7703">SQRT(I1421)</f>
        <v>1.4561344857833157E-2</v>
      </c>
      <c r="N1421" s="6">
        <v>0.59903578197095653</v>
      </c>
      <c r="O1421" s="6">
        <v>0.99999999999999978</v>
      </c>
      <c r="P1421" s="1">
        <f t="shared" ref="P1421" si="7704">P1419</f>
        <v>0</v>
      </c>
      <c r="Q1421" s="3">
        <f t="shared" ref="Q1421" si="7705">SQRT(C$3 + C$4*K1419 + C$5*Q1419^2)</f>
        <v>1.3542235639576156E-2</v>
      </c>
      <c r="R1421" s="12">
        <v>5.0631669965669764E-5</v>
      </c>
      <c r="S1421" s="12">
        <v>1.8339214611780657E-4</v>
      </c>
    </row>
    <row r="1422" spans="1:20" x14ac:dyDescent="0.25">
      <c r="A1422" s="13">
        <f t="shared" ref="A1422" si="7706">A1420+1</f>
        <v>704</v>
      </c>
      <c r="B1422" s="10" cm="1">
        <f t="array" ref="B1422">INDEX(DCC_results!B$17:B$1274,$A1422)</f>
        <v>1.4558660603223306E-3</v>
      </c>
      <c r="C1422" s="10" cm="1">
        <f t="array" ref="C1422">INDEX(DCC_results!C$17:C$1274,$A1422)</f>
        <v>-7.5682009615162249E-3</v>
      </c>
      <c r="D1422" s="10">
        <f t="shared" ref="D1422" si="7707">B1422-B$2</f>
        <v>7.0971112328662225E-4</v>
      </c>
      <c r="E1422" s="10">
        <f t="shared" ref="E1422" si="7708">C1422-C$2</f>
        <v>-9.171174841808084E-3</v>
      </c>
      <c r="F1422" s="5">
        <f t="shared" ref="F1422" si="7709">D1422^2</f>
        <v>5.0368987851675909E-7</v>
      </c>
      <c r="G1422" s="5">
        <f t="shared" ref="G1422" si="7710">E1422^2</f>
        <v>8.4110447979013537E-5</v>
      </c>
      <c r="H1422" s="12">
        <f t="array" ref="H1422:I1423">(1-B$11-B$12)*F$4:G$5 + B$11*J1420:K1421 + B$12*H1420:I1421</f>
        <v>5.2612554909158829E-5</v>
      </c>
      <c r="I1422" s="12">
        <v>6.3224490322623232E-5</v>
      </c>
      <c r="J1422" s="12">
        <f t="array" ref="J1422:K1423">MMULT(TRANSPOSE(D1420:E1420),D1420:E1420)</f>
        <v>1.2123802958117903E-6</v>
      </c>
      <c r="K1422" s="12">
        <v>9.365489796090338E-6</v>
      </c>
      <c r="L1422" s="6">
        <f t="shared" ref="L1422" si="7711">SQRT(H1422)</f>
        <v>7.2534512412477711E-3</v>
      </c>
      <c r="M1422" s="6">
        <f>0</f>
        <v>0</v>
      </c>
      <c r="N1422" s="6">
        <f t="array" ref="N1422:O1423">MMULT(MMULT(MINVERSE(L1422:M1423),H1422:I1423),MINVERSE(L1422:M1423))</f>
        <v>0.99999999999999989</v>
      </c>
      <c r="O1422" s="6">
        <v>0.59990402486214012</v>
      </c>
      <c r="P1422" s="3">
        <f t="shared" ref="P1422" si="7712">SQRT(B$3 + B$4*J1420 + B$5*P1420^2)</f>
        <v>6.0139341960540101E-3</v>
      </c>
      <c r="Q1422" s="1">
        <f t="shared" ref="Q1422" si="7713">Q1420</f>
        <v>0</v>
      </c>
      <c r="R1422" s="12">
        <f t="array" ref="R1422:S1423">MMULT(MMULT(P1422:Q1423,N1422:O1423),P1422:Q1423)</f>
        <v>3.6167404514467788E-5</v>
      </c>
      <c r="S1422" s="12">
        <v>4.8748442110584553E-5</v>
      </c>
      <c r="T1422" s="4" cm="1">
        <f t="array" ref="T1422">-1/2*(IFERROR(2*LN(2*PI()) + LN(MDETERM(R1422:S1423)) + MMULT(MMULT(D1422:E1422,MINVERSE(R1422:S1423)),TRANSPOSE(D1422:E1422)),1000000000))</f>
        <v>7.3572328571018764</v>
      </c>
    </row>
    <row r="1423" spans="1:20" x14ac:dyDescent="0.25">
      <c r="A1423" s="9"/>
      <c r="B1423" s="10"/>
      <c r="C1423" s="10"/>
      <c r="D1423" s="10"/>
      <c r="E1423" s="10"/>
      <c r="F1423" s="5"/>
      <c r="G1423" s="5"/>
      <c r="H1423" s="12">
        <v>6.3224490322623232E-5</v>
      </c>
      <c r="I1423" s="12">
        <v>2.1111433840709329E-4</v>
      </c>
      <c r="J1423" s="12">
        <v>9.365489796090338E-6</v>
      </c>
      <c r="K1423" s="12">
        <v>7.2347265477406528E-5</v>
      </c>
      <c r="L1423" s="6">
        <f>0</f>
        <v>0</v>
      </c>
      <c r="M1423" s="6">
        <f t="shared" ref="M1423" si="7714">SQRT(I1423)</f>
        <v>1.4529774203582563E-2</v>
      </c>
      <c r="N1423" s="6">
        <v>0.59990402486214023</v>
      </c>
      <c r="O1423" s="6">
        <v>0.99999999999999978</v>
      </c>
      <c r="P1423" s="1">
        <f t="shared" ref="P1423" si="7715">P1421</f>
        <v>0</v>
      </c>
      <c r="Q1423" s="3">
        <f t="shared" ref="Q1423" si="7716">SQRT(C$3 + C$4*K1421 + C$5*Q1421^2)</f>
        <v>1.3512020445463208E-2</v>
      </c>
      <c r="R1423" s="12">
        <v>4.8748442110584567E-5</v>
      </c>
      <c r="S1423" s="12">
        <v>1.825746965186157E-4</v>
      </c>
    </row>
    <row r="1424" spans="1:20" x14ac:dyDescent="0.25">
      <c r="A1424" s="13">
        <f t="shared" ref="A1424" si="7717">A1422+1</f>
        <v>705</v>
      </c>
      <c r="B1424" s="10" cm="1">
        <f t="array" ref="B1424">INDEX(DCC_results!B$17:B$1274,$A1424)</f>
        <v>1.1102812845715793E-3</v>
      </c>
      <c r="C1424" s="10" cm="1">
        <f t="array" ref="C1424">INDEX(DCC_results!C$17:C$1274,$A1424)</f>
        <v>3.7811810676258162E-4</v>
      </c>
      <c r="D1424" s="10">
        <f t="shared" ref="D1424" si="7718">B1424-B$2</f>
        <v>3.6412634753587095E-4</v>
      </c>
      <c r="E1424" s="10">
        <f t="shared" ref="E1424" si="7719">C1424-C$2</f>
        <v>-1.2248557735292779E-3</v>
      </c>
      <c r="F1424" s="5">
        <f t="shared" ref="F1424" si="7720">D1424^2</f>
        <v>1.3258799696981387E-7</v>
      </c>
      <c r="G1424" s="5">
        <f t="shared" ref="G1424" si="7721">E1424^2</f>
        <v>1.5002716659480057E-6</v>
      </c>
      <c r="H1424" s="12">
        <f t="array" ref="H1424:I1425">(1-B$11-B$12)*F$4:G$5 + B$11*J1422:K1423 + B$12*H1422:I1423</f>
        <v>5.1562228201534694E-5</v>
      </c>
      <c r="I1424" s="12">
        <v>6.1939645015591222E-5</v>
      </c>
      <c r="J1424" s="12">
        <f t="array" ref="J1424:K1425">MMULT(TRANSPOSE(D1422:E1422),D1422:E1422)</f>
        <v>5.0368987851675909E-7</v>
      </c>
      <c r="K1424" s="12">
        <v>-6.5088847988376256E-6</v>
      </c>
      <c r="L1424" s="6">
        <f t="shared" ref="L1424" si="7722">SQRT(H1424)</f>
        <v>7.1806843825317022E-3</v>
      </c>
      <c r="M1424" s="6">
        <f>0</f>
        <v>0</v>
      </c>
      <c r="N1424" s="6">
        <f t="array" ref="N1424:O1425">MMULT(MMULT(MINVERSE(L1424:M1425),H1424:I1425),MINVERSE(L1424:M1425))</f>
        <v>1</v>
      </c>
      <c r="O1424" s="6">
        <v>0.59798757267709535</v>
      </c>
      <c r="P1424" s="3">
        <f t="shared" ref="P1424" si="7723">SQRT(B$3 + B$4*J1422 + B$5*P1422^2)</f>
        <v>5.8114916211657441E-3</v>
      </c>
      <c r="Q1424" s="1">
        <f t="shared" ref="Q1424" si="7724">Q1422</f>
        <v>0</v>
      </c>
      <c r="R1424" s="12">
        <f t="array" ref="R1424:S1425">MMULT(MMULT(P1424:Q1425,N1424:O1425),P1424:Q1425)</f>
        <v>3.377343486287965E-5</v>
      </c>
      <c r="S1424" s="12">
        <v>4.6487439574139597E-5</v>
      </c>
      <c r="T1424" s="4" cm="1">
        <f t="array" ref="T1424">-1/2*(IFERROR(2*LN(2*PI()) + LN(MDETERM(R1424:S1425)) + MMULT(MMULT(D1424:E1424,MINVERSE(R1424:S1425)),TRANSPOSE(D1424:E1424)),1000000000))</f>
        <v>7.8306081899933186</v>
      </c>
    </row>
    <row r="1425" spans="1:20" x14ac:dyDescent="0.25">
      <c r="A1425" s="9"/>
      <c r="B1425" s="10"/>
      <c r="C1425" s="10"/>
      <c r="D1425" s="10"/>
      <c r="E1425" s="10"/>
      <c r="F1425" s="5"/>
      <c r="G1425" s="5"/>
      <c r="H1425" s="12">
        <v>6.1939645015591222E-5</v>
      </c>
      <c r="I1425" s="12">
        <v>2.0807573155811178E-4</v>
      </c>
      <c r="J1425" s="12">
        <v>-6.5088847988376256E-6</v>
      </c>
      <c r="K1425" s="12">
        <v>8.4110447979013537E-5</v>
      </c>
      <c r="L1425" s="6">
        <f>0</f>
        <v>0</v>
      </c>
      <c r="M1425" s="6">
        <f t="shared" ref="M1425" si="7725">SQRT(I1425)</f>
        <v>1.4424830382299535E-2</v>
      </c>
      <c r="N1425" s="6">
        <v>0.59798757267709546</v>
      </c>
      <c r="O1425" s="6">
        <v>1</v>
      </c>
      <c r="P1425" s="1">
        <f t="shared" ref="P1425" si="7726">P1423</f>
        <v>0</v>
      </c>
      <c r="Q1425" s="3">
        <f t="shared" ref="Q1425" si="7727">SQRT(C$3 + C$4*K1423 + C$5*Q1423^2)</f>
        <v>1.3376911451212319E-2</v>
      </c>
      <c r="R1425" s="12">
        <v>4.6487439574139611E-5</v>
      </c>
      <c r="S1425" s="12">
        <v>1.7894175997357529E-4</v>
      </c>
    </row>
    <row r="1426" spans="1:20" x14ac:dyDescent="0.25">
      <c r="A1426" s="13">
        <f t="shared" ref="A1426" si="7728">A1424+1</f>
        <v>706</v>
      </c>
      <c r="B1426" s="10" cm="1">
        <f t="array" ref="B1426">INDEX(DCC_results!B$17:B$1274,$A1426)</f>
        <v>6.3431272814296058E-4</v>
      </c>
      <c r="C1426" s="10" cm="1">
        <f t="array" ref="C1426">INDEX(DCC_results!C$17:C$1274,$A1426)</f>
        <v>-1.6757941580241686E-2</v>
      </c>
      <c r="D1426" s="10">
        <f t="shared" ref="D1426" si="7729">B1426-B$2</f>
        <v>-1.1184220889274774E-4</v>
      </c>
      <c r="E1426" s="10">
        <f t="shared" ref="E1426" si="7730">C1426-C$2</f>
        <v>-1.8360915460533547E-2</v>
      </c>
      <c r="F1426" s="5">
        <f t="shared" ref="F1426" si="7731">D1426^2</f>
        <v>1.250867969000902E-8</v>
      </c>
      <c r="G1426" s="5">
        <f t="shared" ref="G1426" si="7732">E1426^2</f>
        <v>3.3712321654885984E-4</v>
      </c>
      <c r="H1426" s="12">
        <f t="array" ref="H1426:I1427">(1-B$11-B$12)*F$4:G$5 + B$11*J1424:K1425 + B$12*H1424:I1425</f>
        <v>5.0796160348084623E-5</v>
      </c>
      <c r="I1426" s="12">
        <v>5.984650379288215E-5</v>
      </c>
      <c r="J1426" s="12">
        <f t="array" ref="J1426:K1427">MMULT(TRANSPOSE(D1424:E1424),D1424:E1424)</f>
        <v>1.3258799696981387E-7</v>
      </c>
      <c r="K1426" s="12">
        <v>-4.4600225907343991E-7</v>
      </c>
      <c r="L1426" s="6">
        <f t="shared" ref="L1426" si="7733">SQRT(H1426)</f>
        <v>7.1271425093149795E-3</v>
      </c>
      <c r="M1426" s="6">
        <f>0</f>
        <v>0</v>
      </c>
      <c r="N1426" s="6">
        <f t="array" ref="N1426:O1427">MMULT(MMULT(MINVERSE(L1426:M1427),H1426:I1427),MINVERSE(L1426:M1427))</f>
        <v>1.0000000000000002</v>
      </c>
      <c r="O1426" s="6">
        <v>0.58373857488504832</v>
      </c>
      <c r="P1426" s="3">
        <f t="shared" ref="P1426" si="7734">SQRT(B$3 + B$4*J1424 + B$5*P1424^2)</f>
        <v>5.6481158976128204E-3</v>
      </c>
      <c r="Q1426" s="1">
        <f t="shared" ref="Q1426" si="7735">Q1424</f>
        <v>0</v>
      </c>
      <c r="R1426" s="12">
        <f t="array" ref="R1426:S1427">MMULT(MMULT(P1426:Q1427,N1426:O1427),P1426:Q1427)</f>
        <v>3.1901213192866679E-5</v>
      </c>
      <c r="S1426" s="12">
        <v>4.3887907915115588E-5</v>
      </c>
      <c r="T1426" s="4" cm="1">
        <f t="array" ref="T1426">-1/2*(IFERROR(2*LN(2*PI()) + LN(MDETERM(R1426:S1427)) + MMULT(MMULT(D1426:E1426,MINVERSE(R1426:S1427)),TRANSPOSE(D1426:E1426)),1000000000))</f>
        <v>6.4469170836173282</v>
      </c>
    </row>
    <row r="1427" spans="1:20" x14ac:dyDescent="0.25">
      <c r="A1427" s="9"/>
      <c r="B1427" s="10"/>
      <c r="C1427" s="10"/>
      <c r="D1427" s="10"/>
      <c r="E1427" s="10"/>
      <c r="F1427" s="5"/>
      <c r="G1427" s="5"/>
      <c r="H1427" s="12">
        <v>5.984650379288215E-5</v>
      </c>
      <c r="I1427" s="12">
        <v>2.0692353822924353E-4</v>
      </c>
      <c r="J1427" s="12">
        <v>-4.4600225907343991E-7</v>
      </c>
      <c r="K1427" s="12">
        <v>1.5002716659480057E-6</v>
      </c>
      <c r="L1427" s="6">
        <f>0</f>
        <v>0</v>
      </c>
      <c r="M1427" s="6">
        <f t="shared" ref="M1427" si="7736">SQRT(I1427)</f>
        <v>1.4384837094289372E-2</v>
      </c>
      <c r="N1427" s="6">
        <v>0.58373857488504832</v>
      </c>
      <c r="O1427" s="6">
        <v>1.0000000000000002</v>
      </c>
      <c r="P1427" s="1">
        <f t="shared" ref="P1427" si="7737">P1425</f>
        <v>0</v>
      </c>
      <c r="Q1427" s="3">
        <f t="shared" ref="Q1427" si="7738">SQRT(C$3 + C$4*K1425 + C$5*Q1425^2)</f>
        <v>1.3311374004088784E-2</v>
      </c>
      <c r="R1427" s="12">
        <v>4.3887907915115595E-5</v>
      </c>
      <c r="S1427" s="12">
        <v>1.7719267787673072E-4</v>
      </c>
    </row>
    <row r="1428" spans="1:20" x14ac:dyDescent="0.25">
      <c r="A1428" s="13">
        <f t="shared" ref="A1428" si="7739">A1426+1</f>
        <v>707</v>
      </c>
      <c r="B1428" s="10" cm="1">
        <f t="array" ref="B1428">INDEX(DCC_results!B$17:B$1274,$A1428)</f>
        <v>-3.0459605141452961E-3</v>
      </c>
      <c r="C1428" s="10" cm="1">
        <f t="array" ref="C1428">INDEX(DCC_results!C$17:C$1274,$A1428)</f>
        <v>-1.7171832271579146E-2</v>
      </c>
      <c r="D1428" s="10">
        <f t="shared" ref="D1428" si="7740">B1428-B$2</f>
        <v>-3.7921154511810044E-3</v>
      </c>
      <c r="E1428" s="10">
        <f t="shared" ref="E1428" si="7741">C1428-C$2</f>
        <v>-1.8774806151871007E-2</v>
      </c>
      <c r="F1428" s="5">
        <f t="shared" ref="F1428" si="7742">D1428^2</f>
        <v>1.4380139595085712E-5</v>
      </c>
      <c r="G1428" s="5">
        <f t="shared" ref="G1428" si="7743">E1428^2</f>
        <v>3.5249334604033338E-4</v>
      </c>
      <c r="H1428" s="12">
        <f t="array" ref="H1428:I1429">(1-B$11-B$12)*F$4:G$5 + B$11*J1426:K1427 + B$12*H1426:I1427</f>
        <v>5.0248650139500365E-5</v>
      </c>
      <c r="I1428" s="12">
        <v>5.8895661890519469E-5</v>
      </c>
      <c r="J1428" s="12">
        <f t="array" ref="J1428:K1429">MMULT(TRANSPOSE(D1426:E1426),D1426:E1426)</f>
        <v>1.250867969000902E-8</v>
      </c>
      <c r="K1428" s="12">
        <v>2.0535253423990746E-6</v>
      </c>
      <c r="L1428" s="6">
        <f t="shared" ref="L1428" si="7744">SQRT(H1428)</f>
        <v>7.0886282269209443E-3</v>
      </c>
      <c r="M1428" s="6">
        <f>0</f>
        <v>0</v>
      </c>
      <c r="N1428" s="6">
        <f t="array" ref="N1428:O1429">MMULT(MMULT(MINVERSE(L1428:M1429),H1428:I1429),MINVERSE(L1428:M1429))</f>
        <v>0.99999999999999989</v>
      </c>
      <c r="O1428" s="6">
        <v>0.58782160941290673</v>
      </c>
      <c r="P1428" s="3">
        <f t="shared" ref="P1428" si="7745">SQRT(B$3 + B$4*J1426 + B$5*P1426^2)</f>
        <v>5.5195649227390946E-3</v>
      </c>
      <c r="Q1428" s="1">
        <f t="shared" ref="Q1428" si="7746">Q1426</f>
        <v>0</v>
      </c>
      <c r="R1428" s="12">
        <f t="array" ref="R1428:S1429">MMULT(MMULT(P1428:Q1429,N1428:O1429),P1428:Q1429)</f>
        <v>3.0465596936331824E-5</v>
      </c>
      <c r="S1428" s="12">
        <v>4.2046839968252414E-5</v>
      </c>
      <c r="T1428" s="4" cm="1">
        <f t="array" ref="T1428">-1/2*(IFERROR(2*LN(2*PI()) + LN(MDETERM(R1428:S1429)) + MMULT(MMULT(D1428:E1428,MINVERSE(R1428:S1429)),TRANSPOSE(D1428:E1428)),1000000000))</f>
        <v>6.8493599228669435</v>
      </c>
    </row>
    <row r="1429" spans="1:20" x14ac:dyDescent="0.25">
      <c r="A1429" s="9"/>
      <c r="B1429" s="10"/>
      <c r="C1429" s="10"/>
      <c r="D1429" s="10"/>
      <c r="E1429" s="10"/>
      <c r="F1429" s="5"/>
      <c r="G1429" s="5"/>
      <c r="H1429" s="12">
        <v>5.8895661890519469E-5</v>
      </c>
      <c r="I1429" s="12">
        <v>1.9977959081285906E-4</v>
      </c>
      <c r="J1429" s="12">
        <v>2.0535253423990746E-6</v>
      </c>
      <c r="K1429" s="12">
        <v>3.3712321654885984E-4</v>
      </c>
      <c r="L1429" s="6">
        <f>0</f>
        <v>0</v>
      </c>
      <c r="M1429" s="6">
        <f t="shared" ref="M1429" si="7747">SQRT(I1429)</f>
        <v>1.4134340834041716E-2</v>
      </c>
      <c r="N1429" s="6">
        <v>0.58782160941290673</v>
      </c>
      <c r="O1429" s="6">
        <v>0.99999999999999989</v>
      </c>
      <c r="P1429" s="1">
        <f t="shared" ref="P1429" si="7748">P1427</f>
        <v>0</v>
      </c>
      <c r="Q1429" s="3">
        <f t="shared" ref="Q1429" si="7749">SQRT(C$3 + C$4*K1427 + C$5*Q1427^2)</f>
        <v>1.2959342515850545E-2</v>
      </c>
      <c r="R1429" s="12">
        <v>4.2046839968252414E-5</v>
      </c>
      <c r="S1429" s="12">
        <v>1.679445584431315E-4</v>
      </c>
    </row>
    <row r="1430" spans="1:20" x14ac:dyDescent="0.25">
      <c r="A1430" s="13">
        <f t="shared" ref="A1430" si="7750">A1428+1</f>
        <v>708</v>
      </c>
      <c r="B1430" s="10" cm="1">
        <f t="array" ref="B1430">INDEX(DCC_results!B$17:B$1274,$A1430)</f>
        <v>6.4784451731569881E-4</v>
      </c>
      <c r="C1430" s="10" cm="1">
        <f t="array" ref="C1430">INDEX(DCC_results!C$17:C$1274,$A1430)</f>
        <v>-9.7789947193428484E-3</v>
      </c>
      <c r="D1430" s="10">
        <f t="shared" ref="D1430" si="7751">B1430-B$2</f>
        <v>-9.8310419720009506E-5</v>
      </c>
      <c r="E1430" s="10">
        <f t="shared" ref="E1430" si="7752">C1430-C$2</f>
        <v>-1.1381968599634707E-2</v>
      </c>
      <c r="F1430" s="5">
        <f t="shared" ref="F1430" si="7753">D1430^2</f>
        <v>9.6649386255244341E-9</v>
      </c>
      <c r="G1430" s="5">
        <f t="shared" ref="G1430" si="7754">E1430^2</f>
        <v>1.2954920920307046E-4</v>
      </c>
      <c r="H1430" s="12">
        <f t="array" ref="H1430:I1431">(1-B$11-B$12)*F$4:G$5 + B$11*J1428:K1429 + B$12*H1428:I1429</f>
        <v>4.9868524265540503E-5</v>
      </c>
      <c r="I1430" s="12">
        <v>5.8444112955322109E-5</v>
      </c>
      <c r="J1430" s="12">
        <f t="array" ref="J1430:K1431">MMULT(TRANSPOSE(D1428:E1428),D1428:E1428)</f>
        <v>1.4380139595085712E-5</v>
      </c>
      <c r="K1430" s="12">
        <v>7.1196232501438215E-5</v>
      </c>
      <c r="L1430" s="6">
        <f t="shared" ref="L1430" si="7755">SQRT(H1430)</f>
        <v>7.0617649539998504E-3</v>
      </c>
      <c r="M1430" s="6">
        <f>0</f>
        <v>0</v>
      </c>
      <c r="N1430" s="6">
        <f t="array" ref="N1430:O1431">MMULT(MMULT(MINVERSE(L1430:M1431),H1430:I1431),MINVERSE(L1430:M1431))</f>
        <v>0.99999999999999967</v>
      </c>
      <c r="O1430" s="6">
        <v>0.5569733794725874</v>
      </c>
      <c r="P1430" s="3">
        <f t="shared" ref="P1430" si="7756">SQRT(B$3 + B$4*J1428 + B$5*P1428^2)</f>
        <v>5.4212938995037334E-3</v>
      </c>
      <c r="Q1430" s="1">
        <f t="shared" ref="Q1430" si="7757">Q1428</f>
        <v>0</v>
      </c>
      <c r="R1430" s="12">
        <f t="array" ref="R1430:S1431">MMULT(MMULT(P1430:Q1431,N1430:O1431),P1430:Q1431)</f>
        <v>2.9390427544796385E-5</v>
      </c>
      <c r="S1430" s="12">
        <v>4.1905060780755659E-5</v>
      </c>
      <c r="T1430" s="4" cm="1">
        <f t="array" ref="T1430">-1/2*(IFERROR(2*LN(2*PI()) + LN(MDETERM(R1430:S1431)) + MMULT(MMULT(D1430:E1430,MINVERSE(R1430:S1431)),TRANSPOSE(D1430:E1430)),1000000000))</f>
        <v>7.3668820930742296</v>
      </c>
    </row>
    <row r="1431" spans="1:20" x14ac:dyDescent="0.25">
      <c r="A1431" s="9"/>
      <c r="B1431" s="10"/>
      <c r="C1431" s="10"/>
      <c r="D1431" s="10"/>
      <c r="E1431" s="10"/>
      <c r="F1431" s="5"/>
      <c r="G1431" s="5"/>
      <c r="H1431" s="12">
        <v>5.8444112955322109E-5</v>
      </c>
      <c r="I1431" s="12">
        <v>2.2079343149896378E-4</v>
      </c>
      <c r="J1431" s="12">
        <v>7.1196232501438215E-5</v>
      </c>
      <c r="K1431" s="12">
        <v>3.5249334604033338E-4</v>
      </c>
      <c r="L1431" s="6">
        <f>0</f>
        <v>0</v>
      </c>
      <c r="M1431" s="6">
        <f t="shared" ref="M1431" si="7758">SQRT(I1431)</f>
        <v>1.4859119472531466E-2</v>
      </c>
      <c r="N1431" s="6">
        <v>0.5569733794725874</v>
      </c>
      <c r="O1431" s="6">
        <v>1.0000000000000002</v>
      </c>
      <c r="P1431" s="1">
        <f t="shared" ref="P1431" si="7759">P1429</f>
        <v>0</v>
      </c>
      <c r="Q1431" s="3">
        <f t="shared" ref="Q1431" si="7760">SQRT(C$3 + C$4*K1429 + C$5*Q1429^2)</f>
        <v>1.3878070342109704E-2</v>
      </c>
      <c r="R1431" s="12">
        <v>4.1905060780755659E-5</v>
      </c>
      <c r="S1431" s="12">
        <v>1.9260083642054501E-4</v>
      </c>
    </row>
    <row r="1432" spans="1:20" x14ac:dyDescent="0.25">
      <c r="A1432" s="13">
        <f t="shared" ref="A1432" si="7761">A1430+1</f>
        <v>709</v>
      </c>
      <c r="B1432" s="10" cm="1">
        <f t="array" ref="B1432">INDEX(DCC_results!B$17:B$1274,$A1432)</f>
        <v>-2.2220268401659249E-3</v>
      </c>
      <c r="C1432" s="10" cm="1">
        <f t="array" ref="C1432">INDEX(DCC_results!C$17:C$1274,$A1432)</f>
        <v>-8.8221476068206517E-3</v>
      </c>
      <c r="D1432" s="10">
        <f t="shared" ref="D1432" si="7762">B1432-B$2</f>
        <v>-2.9681817772016332E-3</v>
      </c>
      <c r="E1432" s="10">
        <f t="shared" ref="E1432" si="7763">C1432-C$2</f>
        <v>-1.0425121487112511E-2</v>
      </c>
      <c r="F1432" s="5">
        <f t="shared" ref="F1432" si="7764">D1432^2</f>
        <v>8.8101030625118451E-6</v>
      </c>
      <c r="G1432" s="5">
        <f t="shared" ref="G1432" si="7765">E1432^2</f>
        <v>1.0868315802105497E-4</v>
      </c>
      <c r="H1432" s="12">
        <f t="array" ref="H1432:I1433">(1-B$11-B$12)*F$4:G$5 + B$11*J1430:K1431 + B$12*H1430:I1431</f>
        <v>5.0717771525475352E-5</v>
      </c>
      <c r="I1432" s="12">
        <v>6.3464306651219202E-5</v>
      </c>
      <c r="J1432" s="12">
        <f t="array" ref="J1432:K1433">MMULT(TRANSPOSE(D1430:E1430),D1430:E1430)</f>
        <v>9.6649386255244341E-9</v>
      </c>
      <c r="K1432" s="12">
        <v>1.1189661102700569E-6</v>
      </c>
      <c r="L1432" s="6">
        <f t="shared" ref="L1432" si="7766">SQRT(H1432)</f>
        <v>7.1216410696885975E-3</v>
      </c>
      <c r="M1432" s="6">
        <f>0</f>
        <v>0</v>
      </c>
      <c r="N1432" s="6">
        <f t="array" ref="N1432:O1433">MMULT(MMULT(MINVERSE(L1432:M1433),H1432:I1433),MINVERSE(L1432:M1433))</f>
        <v>1.0000000000000002</v>
      </c>
      <c r="O1432" s="6">
        <v>0.57982719459732157</v>
      </c>
      <c r="P1432" s="3">
        <f t="shared" ref="P1432" si="7767">SQRT(B$3 + B$4*J1430 + B$5*P1430^2)</f>
        <v>5.55342674683408E-3</v>
      </c>
      <c r="Q1432" s="1">
        <f t="shared" ref="Q1432" si="7768">Q1430</f>
        <v>0</v>
      </c>
      <c r="R1432" s="12">
        <f t="array" ref="R1432:S1433">MMULT(MMULT(P1432:Q1433,N1432:O1433),P1432:Q1433)</f>
        <v>3.0840548632452155E-5</v>
      </c>
      <c r="S1432" s="12">
        <v>4.7054044241874298E-5</v>
      </c>
      <c r="T1432" s="4" cm="1">
        <f t="array" ref="T1432">-1/2*(IFERROR(2*LN(2*PI()) + LN(MDETERM(R1432:S1433)) + MMULT(MMULT(D1432:E1432,MINVERSE(R1432:S1433)),TRANSPOSE(D1432:E1432)),1000000000))</f>
        <v>7.5207209475634942</v>
      </c>
    </row>
    <row r="1433" spans="1:20" x14ac:dyDescent="0.25">
      <c r="A1433" s="9"/>
      <c r="B1433" s="10"/>
      <c r="C1433" s="10"/>
      <c r="D1433" s="10"/>
      <c r="E1433" s="10"/>
      <c r="F1433" s="5"/>
      <c r="G1433" s="5"/>
      <c r="H1433" s="12">
        <v>6.3464306651219202E-5</v>
      </c>
      <c r="I1433" s="12">
        <v>2.3621189060793582E-4</v>
      </c>
      <c r="J1433" s="12">
        <v>1.1189661102700569E-6</v>
      </c>
      <c r="K1433" s="12">
        <v>1.2954920920307046E-4</v>
      </c>
      <c r="L1433" s="6">
        <f>0</f>
        <v>0</v>
      </c>
      <c r="M1433" s="6">
        <f t="shared" ref="M1433" si="7769">SQRT(I1433)</f>
        <v>1.5369186400325028E-2</v>
      </c>
      <c r="N1433" s="6">
        <v>0.57982719459732157</v>
      </c>
      <c r="O1433" s="6">
        <v>1</v>
      </c>
      <c r="P1433" s="1">
        <f t="shared" ref="P1433" si="7770">P1431</f>
        <v>0</v>
      </c>
      <c r="Q1433" s="3">
        <f t="shared" ref="Q1433" si="7771">SQRT(C$3 + C$4*K1431 + C$5*Q1431^2)</f>
        <v>1.4612930825113989E-2</v>
      </c>
      <c r="R1433" s="12">
        <v>4.7054044241874298E-5</v>
      </c>
      <c r="S1433" s="12">
        <v>2.135377472995666E-4</v>
      </c>
    </row>
    <row r="1434" spans="1:20" x14ac:dyDescent="0.25">
      <c r="A1434" s="13">
        <f t="shared" ref="A1434" si="7772">A1432+1</f>
        <v>710</v>
      </c>
      <c r="B1434" s="10" cm="1">
        <f t="array" ref="B1434">INDEX(DCC_results!B$17:B$1274,$A1434)</f>
        <v>7.209632068461147E-5</v>
      </c>
      <c r="C1434" s="10" cm="1">
        <f t="array" ref="C1434">INDEX(DCC_results!C$17:C$1274,$A1434)</f>
        <v>1.7203559821891368E-2</v>
      </c>
      <c r="D1434" s="10">
        <f t="shared" ref="D1434" si="7773">B1434-B$2</f>
        <v>-6.7405861635109685E-4</v>
      </c>
      <c r="E1434" s="10">
        <f t="shared" ref="E1434" si="7774">C1434-C$2</f>
        <v>1.5600585941599509E-2</v>
      </c>
      <c r="F1434" s="5">
        <f t="shared" ref="F1434" si="7775">D1434^2</f>
        <v>4.5435501827715514E-7</v>
      </c>
      <c r="G1434" s="5">
        <f t="shared" ref="G1434" si="7776">E1434^2</f>
        <v>2.4337828172123224E-4</v>
      </c>
      <c r="H1434" s="12">
        <f t="array" ref="H1434:I1435">(1-B$11-B$12)*F$4:G$5 + B$11*J1432:K1433 + B$12*H1432:I1433</f>
        <v>5.0186081819588672E-5</v>
      </c>
      <c r="I1434" s="12">
        <v>6.1466863193748478E-5</v>
      </c>
      <c r="J1434" s="12">
        <f t="array" ref="J1434:K1435">MMULT(TRANSPOSE(D1432:E1432),D1432:E1432)</f>
        <v>8.8101030625118451E-6</v>
      </c>
      <c r="K1434" s="12">
        <v>3.0943655623160544E-5</v>
      </c>
      <c r="L1434" s="6">
        <f t="shared" ref="L1434" si="7777">SQRT(H1434)</f>
        <v>7.0842135639454483E-3</v>
      </c>
      <c r="M1434" s="6">
        <f>0</f>
        <v>0</v>
      </c>
      <c r="N1434" s="6">
        <f t="array" ref="N1434:O1435">MMULT(MMULT(MINVERSE(L1434:M1435),H1434:I1435),MINVERSE(L1434:M1435))</f>
        <v>1</v>
      </c>
      <c r="O1434" s="6">
        <v>0.57276224501380235</v>
      </c>
      <c r="P1434" s="3">
        <f t="shared" ref="P1434" si="7778">SQRT(B$3 + B$4*J1432 + B$5*P1432^2)</f>
        <v>5.446641382230717E-3</v>
      </c>
      <c r="Q1434" s="1">
        <f t="shared" ref="Q1434" si="7779">Q1432</f>
        <v>0</v>
      </c>
      <c r="R1434" s="12">
        <f t="array" ref="R1434:S1435">MMULT(MMULT(P1434:Q1435,N1434:O1435),P1434:Q1435)</f>
        <v>2.9665902346628134E-5</v>
      </c>
      <c r="S1434" s="12">
        <v>4.5083055290784024E-5</v>
      </c>
      <c r="T1434" s="4" cm="1">
        <f t="array" ref="T1434">-1/2*(IFERROR(2*LN(2*PI()) + LN(MDETERM(R1434:S1435)) + MMULT(MMULT(D1434:E1434,MINVERSE(R1434:S1435)),TRANSPOSE(D1434:E1434)),1000000000))</f>
        <v>6.8181989754193202</v>
      </c>
    </row>
    <row r="1435" spans="1:20" x14ac:dyDescent="0.25">
      <c r="A1435" s="9"/>
      <c r="B1435" s="10"/>
      <c r="C1435" s="10"/>
      <c r="D1435" s="10"/>
      <c r="E1435" s="10"/>
      <c r="F1435" s="5"/>
      <c r="G1435" s="5"/>
      <c r="H1435" s="12">
        <v>6.1466863193748478E-5</v>
      </c>
      <c r="I1435" s="12">
        <v>2.2948274991547069E-4</v>
      </c>
      <c r="J1435" s="12">
        <v>3.0943655623160544E-5</v>
      </c>
      <c r="K1435" s="12">
        <v>1.0868315802105497E-4</v>
      </c>
      <c r="L1435" s="6">
        <f>0</f>
        <v>0</v>
      </c>
      <c r="M1435" s="6">
        <f t="shared" ref="M1435" si="7780">SQRT(I1435)</f>
        <v>1.5148688059217231E-2</v>
      </c>
      <c r="N1435" s="6">
        <v>0.57276224501380224</v>
      </c>
      <c r="O1435" s="6">
        <v>1</v>
      </c>
      <c r="P1435" s="1">
        <f t="shared" ref="P1435" si="7781">P1433</f>
        <v>0</v>
      </c>
      <c r="Q1435" s="3">
        <f t="shared" ref="Q1435" si="7782">SQRT(C$3 + C$4*K1433 + C$5*Q1433^2)</f>
        <v>1.4451408469007977E-2</v>
      </c>
      <c r="R1435" s="12">
        <v>4.5083055290784011E-5</v>
      </c>
      <c r="S1435" s="12">
        <v>2.0884320673811548E-4</v>
      </c>
    </row>
    <row r="1436" spans="1:20" x14ac:dyDescent="0.25">
      <c r="A1436" s="13">
        <f t="shared" ref="A1436" si="7783">A1434+1</f>
        <v>711</v>
      </c>
      <c r="B1436" s="10" cm="1">
        <f t="array" ref="B1436">INDEX(DCC_results!B$17:B$1274,$A1436)</f>
        <v>4.0851636468495212E-3</v>
      </c>
      <c r="C1436" s="10" cm="1">
        <f t="array" ref="C1436">INDEX(DCC_results!C$17:C$1274,$A1436)</f>
        <v>7.1176439858953167E-3</v>
      </c>
      <c r="D1436" s="10">
        <f t="shared" ref="D1436" si="7784">B1436-B$2</f>
        <v>3.3390087098138128E-3</v>
      </c>
      <c r="E1436" s="10">
        <f t="shared" ref="E1436" si="7785">C1436-C$2</f>
        <v>5.5146701056034576E-3</v>
      </c>
      <c r="F1436" s="5">
        <f t="shared" ref="F1436" si="7786">D1436^2</f>
        <v>1.1148979164212502E-5</v>
      </c>
      <c r="G1436" s="5">
        <f t="shared" ref="G1436" si="7787">E1436^2</f>
        <v>3.0411586373636449E-5</v>
      </c>
      <c r="H1436" s="12">
        <f t="array" ref="H1436:I1437">(1-B$11-B$12)*F$4:G$5 + B$11*J1434:K1435 + B$12*H1434:I1435</f>
        <v>5.0503820548113547E-5</v>
      </c>
      <c r="I1436" s="12">
        <v>6.2411219132273453E-5</v>
      </c>
      <c r="J1436" s="12">
        <f t="array" ref="J1436:K1437">MMULT(TRANSPOSE(D1434:E1434),D1434:E1434)</f>
        <v>4.5435501827715514E-7</v>
      </c>
      <c r="K1436" s="12">
        <v>-1.0515709374060938E-5</v>
      </c>
      <c r="L1436" s="6">
        <f t="shared" ref="L1436" si="7788">SQRT(H1436)</f>
        <v>7.1066040095191423E-3</v>
      </c>
      <c r="M1436" s="6">
        <f>0</f>
        <v>0</v>
      </c>
      <c r="N1436" s="6">
        <f t="array" ref="N1436:O1437">MMULT(MMULT(MINVERSE(L1436:M1437),H1436:I1437),MINVERSE(L1436:M1437))</f>
        <v>1</v>
      </c>
      <c r="O1436" s="6">
        <v>0.58767803207321379</v>
      </c>
      <c r="P1436" s="3">
        <f t="shared" ref="P1436" si="7789">SQRT(B$3 + B$4*J1434 + B$5*P1434^2)</f>
        <v>5.4931186751605238E-3</v>
      </c>
      <c r="Q1436" s="1">
        <f t="shared" ref="Q1436" si="7790">Q1434</f>
        <v>0</v>
      </c>
      <c r="R1436" s="12">
        <f t="array" ref="R1436:S1437">MMULT(MMULT(P1436:Q1437,N1436:O1437),P1436:Q1437)</f>
        <v>3.0174352779397308E-5</v>
      </c>
      <c r="S1436" s="12">
        <v>4.6011378828611015E-5</v>
      </c>
      <c r="T1436" s="4" cm="1">
        <f t="array" ref="T1436">-1/2*(IFERROR(2*LN(2*PI()) + LN(MDETERM(R1436:S1437)) + MMULT(MMULT(D1436:E1436,MINVERSE(R1436:S1437)),TRANSPOSE(D1436:E1436)),1000000000))</f>
        <v>7.6435918572343446</v>
      </c>
    </row>
    <row r="1437" spans="1:20" x14ac:dyDescent="0.25">
      <c r="A1437" s="9"/>
      <c r="B1437" s="10"/>
      <c r="C1437" s="10"/>
      <c r="D1437" s="10"/>
      <c r="E1437" s="10"/>
      <c r="F1437" s="5"/>
      <c r="G1437" s="5"/>
      <c r="H1437" s="12">
        <v>6.2411219132273453E-5</v>
      </c>
      <c r="I1437" s="12">
        <v>2.2331720602251546E-4</v>
      </c>
      <c r="J1437" s="12">
        <v>-1.0515709374060938E-5</v>
      </c>
      <c r="K1437" s="12">
        <v>2.4337828172123224E-4</v>
      </c>
      <c r="L1437" s="6">
        <f>0</f>
        <v>0</v>
      </c>
      <c r="M1437" s="6">
        <f t="shared" ref="M1437" si="7791">SQRT(I1437)</f>
        <v>1.4943801592048639E-2</v>
      </c>
      <c r="N1437" s="6">
        <v>0.58767803207321379</v>
      </c>
      <c r="O1437" s="6">
        <v>0.99999999999999989</v>
      </c>
      <c r="P1437" s="1">
        <f t="shared" ref="P1437" si="7792">P1435</f>
        <v>0</v>
      </c>
      <c r="Q1437" s="3">
        <f t="shared" ref="Q1437" si="7793">SQRT(C$3 + C$4*K1435 + C$5*Q1435^2)</f>
        <v>1.4253017210403689E-2</v>
      </c>
      <c r="R1437" s="12">
        <v>4.6011378828611022E-5</v>
      </c>
      <c r="S1437" s="12">
        <v>2.0314849960006374E-4</v>
      </c>
    </row>
    <row r="1438" spans="1:20" x14ac:dyDescent="0.25">
      <c r="A1438" s="13">
        <f t="shared" ref="A1438" si="7794">A1436+1</f>
        <v>712</v>
      </c>
      <c r="B1438" s="10" cm="1">
        <f t="array" ref="B1438">INDEX(DCC_results!B$17:B$1274,$A1438)</f>
        <v>1.2046078243665992E-3</v>
      </c>
      <c r="C1438" s="10" cm="1">
        <f t="array" ref="C1438">INDEX(DCC_results!C$17:C$1274,$A1438)</f>
        <v>-6.1596059433212114E-3</v>
      </c>
      <c r="D1438" s="10">
        <f t="shared" ref="D1438" si="7795">B1438-B$2</f>
        <v>4.5845288733089087E-4</v>
      </c>
      <c r="E1438" s="10">
        <f t="shared" ref="E1438" si="7796">C1438-C$2</f>
        <v>-7.7625798236130705E-3</v>
      </c>
      <c r="F1438" s="5">
        <f t="shared" ref="F1438" si="7797">D1438^2</f>
        <v>2.1017904990203052E-7</v>
      </c>
      <c r="G1438" s="5">
        <f t="shared" ref="G1438" si="7798">E1438^2</f>
        <v>6.0257645517964727E-5</v>
      </c>
      <c r="H1438" s="12">
        <f t="array" ref="H1438:I1439">(1-B$11-B$12)*F$4:G$5 + B$11*J1436:K1437 + B$12*H1436:I1437</f>
        <v>5.007540876794107E-5</v>
      </c>
      <c r="I1438" s="12">
        <v>5.9857295905825863E-5</v>
      </c>
      <c r="J1438" s="12">
        <f t="array" ref="J1438:K1439">MMULT(TRANSPOSE(D1436:E1436),D1436:E1436)</f>
        <v>1.1148979164212502E-5</v>
      </c>
      <c r="K1438" s="12">
        <v>1.8413531514359802E-5</v>
      </c>
      <c r="L1438" s="6">
        <f t="shared" ref="L1438" si="7799">SQRT(H1438)</f>
        <v>7.0763980080222359E-3</v>
      </c>
      <c r="M1438" s="6">
        <f>0</f>
        <v>0</v>
      </c>
      <c r="N1438" s="6">
        <f t="array" ref="N1438:O1439">MMULT(MMULT(MINVERSE(L1438:M1439),H1438:I1439),MINVERSE(L1438:M1439))</f>
        <v>1</v>
      </c>
      <c r="O1438" s="6">
        <v>0.55833911522473756</v>
      </c>
      <c r="P1438" s="3">
        <f t="shared" ref="P1438" si="7800">SQRT(B$3 + B$4*J1436 + B$5*P1436^2)</f>
        <v>5.4078678331555795E-3</v>
      </c>
      <c r="Q1438" s="1">
        <f t="shared" ref="Q1438" si="7801">Q1436</f>
        <v>0</v>
      </c>
      <c r="R1438" s="12">
        <f t="array" ref="R1438:S1439">MMULT(MMULT(P1438:Q1439,N1438:O1439),P1438:Q1439)</f>
        <v>2.9245034500878824E-5</v>
      </c>
      <c r="S1438" s="12">
        <v>4.3909267396297551E-5</v>
      </c>
      <c r="T1438" s="4" cm="1">
        <f t="array" ref="T1438">-1/2*(IFERROR(2*LN(2*PI()) + LN(MDETERM(R1438:S1439)) + MMULT(MMULT(D1438:E1438,MINVERSE(R1438:S1439)),TRANSPOSE(D1438:E1438)),1000000000))</f>
        <v>7.5505855407223921</v>
      </c>
    </row>
    <row r="1439" spans="1:20" x14ac:dyDescent="0.25">
      <c r="A1439" s="9"/>
      <c r="B1439" s="10"/>
      <c r="C1439" s="10"/>
      <c r="D1439" s="10"/>
      <c r="E1439" s="10"/>
      <c r="F1439" s="5"/>
      <c r="G1439" s="5"/>
      <c r="H1439" s="12">
        <v>5.9857295905825863E-5</v>
      </c>
      <c r="I1439" s="12">
        <v>2.2951632193850529E-4</v>
      </c>
      <c r="J1439" s="12">
        <v>1.8413531514359802E-5</v>
      </c>
      <c r="K1439" s="12">
        <v>3.0411586373636449E-5</v>
      </c>
      <c r="L1439" s="6">
        <f>0</f>
        <v>0</v>
      </c>
      <c r="M1439" s="6">
        <f t="shared" ref="M1439" si="7802">SQRT(I1439)</f>
        <v>1.5149796102208943E-2</v>
      </c>
      <c r="N1439" s="6">
        <v>0.55833911522473767</v>
      </c>
      <c r="O1439" s="6">
        <v>0.99999999999999989</v>
      </c>
      <c r="P1439" s="1">
        <f t="shared" ref="P1439" si="7803">P1437</f>
        <v>0</v>
      </c>
      <c r="Q1439" s="3">
        <f t="shared" ref="Q1439" si="7804">SQRT(C$3 + C$4*K1437 + C$5*Q1437^2)</f>
        <v>1.4542265459468793E-2</v>
      </c>
      <c r="R1439" s="12">
        <v>4.3909267396297557E-5</v>
      </c>
      <c r="S1439" s="12">
        <v>2.1147748469365908E-4</v>
      </c>
    </row>
    <row r="1440" spans="1:20" x14ac:dyDescent="0.25">
      <c r="A1440" s="13">
        <f t="shared" ref="A1440" si="7805">A1438+1</f>
        <v>713</v>
      </c>
      <c r="B1440" s="10" cm="1">
        <f t="array" ref="B1440">INDEX(DCC_results!B$17:B$1274,$A1440)</f>
        <v>3.7050907149631662E-3</v>
      </c>
      <c r="C1440" s="10" cm="1">
        <f t="array" ref="C1440">INDEX(DCC_results!C$17:C$1274,$A1440)</f>
        <v>5.4801409185802896E-3</v>
      </c>
      <c r="D1440" s="10">
        <f t="shared" ref="D1440" si="7806">B1440-B$2</f>
        <v>2.9589357779274579E-3</v>
      </c>
      <c r="E1440" s="10">
        <f t="shared" ref="E1440" si="7807">C1440-C$2</f>
        <v>3.8771670382884301E-3</v>
      </c>
      <c r="F1440" s="5">
        <f t="shared" ref="F1440" si="7808">D1440^2</f>
        <v>8.7553009378991697E-6</v>
      </c>
      <c r="G1440" s="5">
        <f t="shared" ref="G1440" si="7809">E1440^2</f>
        <v>1.5032424242790277E-5</v>
      </c>
      <c r="H1440" s="12">
        <f t="array" ref="H1440:I1441">(1-B$11-B$12)*F$4:G$5 + B$11*J1438:K1439 + B$12*H1438:I1439</f>
        <v>5.0609015859209226E-5</v>
      </c>
      <c r="I1440" s="12">
        <v>6.0355723363971235E-5</v>
      </c>
      <c r="J1440" s="12">
        <f t="array" ref="J1440:K1441">MMULT(TRANSPOSE(D1438:E1438),D1438:E1438)</f>
        <v>2.1017904990203052E-7</v>
      </c>
      <c r="K1440" s="12">
        <v>-3.5587771332719298E-6</v>
      </c>
      <c r="L1440" s="6">
        <f t="shared" ref="L1440" si="7810">SQRT(H1440)</f>
        <v>7.1140013957834746E-3</v>
      </c>
      <c r="M1440" s="6">
        <f>0</f>
        <v>0</v>
      </c>
      <c r="N1440" s="6">
        <f t="array" ref="N1440:O1441">MMULT(MMULT(MINVERSE(L1440:M1441),H1440:I1441),MINVERSE(L1440:M1441))</f>
        <v>0.99999999999999989</v>
      </c>
      <c r="O1440" s="6">
        <v>0.57552470982091819</v>
      </c>
      <c r="P1440" s="3">
        <f t="shared" ref="P1440" si="7811">SQRT(B$3 + B$4*J1438 + B$5*P1438^2)</f>
        <v>5.4981364494656182E-3</v>
      </c>
      <c r="Q1440" s="1">
        <f t="shared" ref="Q1440" si="7812">Q1438</f>
        <v>0</v>
      </c>
      <c r="R1440" s="12">
        <f t="array" ref="R1440:S1441">MMULT(MMULT(P1440:Q1441,N1440:O1441),P1440:Q1441)</f>
        <v>3.022950441694239E-5</v>
      </c>
      <c r="S1440" s="12">
        <v>4.4500582158108962E-5</v>
      </c>
      <c r="T1440" s="4" cm="1">
        <f t="array" ref="T1440">-1/2*(IFERROR(2*LN(2*PI()) + LN(MDETERM(R1440:S1441)) + MMULT(MMULT(D1440:E1440,MINVERSE(R1440:S1441)),TRANSPOSE(D1440:E1440)),1000000000))</f>
        <v>7.6851347317502183</v>
      </c>
    </row>
    <row r="1441" spans="1:20" x14ac:dyDescent="0.25">
      <c r="A1441" s="9"/>
      <c r="B1441" s="10"/>
      <c r="C1441" s="10"/>
      <c r="D1441" s="10"/>
      <c r="E1441" s="10"/>
      <c r="F1441" s="5"/>
      <c r="G1441" s="5"/>
      <c r="H1441" s="12">
        <v>6.0355723363971235E-5</v>
      </c>
      <c r="I1441" s="12">
        <v>2.1731068331807272E-4</v>
      </c>
      <c r="J1441" s="12">
        <v>-3.5587771332719298E-6</v>
      </c>
      <c r="K1441" s="12">
        <v>6.0257645517964727E-5</v>
      </c>
      <c r="L1441" s="6">
        <f>0</f>
        <v>0</v>
      </c>
      <c r="M1441" s="6">
        <f t="shared" ref="M1441" si="7813">SQRT(I1441)</f>
        <v>1.4741461369826016E-2</v>
      </c>
      <c r="N1441" s="6">
        <v>0.57552470982091819</v>
      </c>
      <c r="O1441" s="6">
        <v>1.0000000000000002</v>
      </c>
      <c r="P1441" s="1">
        <f t="shared" ref="P1441" si="7814">P1439</f>
        <v>0</v>
      </c>
      <c r="Q1441" s="3">
        <f t="shared" ref="Q1441" si="7815">SQRT(C$3 + C$4*K1439 + C$5*Q1439^2)</f>
        <v>1.4063266417984355E-2</v>
      </c>
      <c r="R1441" s="12">
        <v>4.4500582158108962E-5</v>
      </c>
      <c r="S1441" s="12">
        <v>1.9777546234320655E-4</v>
      </c>
    </row>
    <row r="1442" spans="1:20" x14ac:dyDescent="0.25">
      <c r="A1442" s="13">
        <f t="shared" ref="A1442" si="7816">A1440+1</f>
        <v>714</v>
      </c>
      <c r="B1442" s="10" cm="1">
        <f t="array" ref="B1442">INDEX(DCC_results!B$17:B$1274,$A1442)</f>
        <v>3.8739997459671383E-3</v>
      </c>
      <c r="C1442" s="10" cm="1">
        <f t="array" ref="C1442">INDEX(DCC_results!C$17:C$1274,$A1442)</f>
        <v>-2.0114197251859256E-3</v>
      </c>
      <c r="D1442" s="10">
        <f t="shared" ref="D1442" si="7817">B1442-B$2</f>
        <v>3.1278448089314299E-3</v>
      </c>
      <c r="E1442" s="10">
        <f t="shared" ref="E1442" si="7818">C1442-C$2</f>
        <v>-3.6143936054777851E-3</v>
      </c>
      <c r="F1442" s="5">
        <f t="shared" ref="F1442" si="7819">D1442^2</f>
        <v>9.7834131487592931E-6</v>
      </c>
      <c r="G1442" s="5">
        <f t="shared" ref="G1442" si="7820">E1442^2</f>
        <v>1.3063841135318703E-5</v>
      </c>
      <c r="H1442" s="12">
        <f t="array" ref="H1442:I1443">(1-B$11-B$12)*F$4:G$5 + B$11*J1440:K1441 + B$12*H1440:I1441</f>
        <v>5.0127857787308506E-5</v>
      </c>
      <c r="I1442" s="12">
        <v>5.9000823238315006E-5</v>
      </c>
      <c r="J1442" s="12">
        <f t="array" ref="J1442:K1443">MMULT(TRANSPOSE(D1440:E1440),D1440:E1440)</f>
        <v>8.7553009378991697E-6</v>
      </c>
      <c r="K1442" s="12">
        <v>1.1472288266592674E-5</v>
      </c>
      <c r="L1442" s="6">
        <f t="shared" ref="L1442" si="7821">SQRT(H1442)</f>
        <v>7.0801029503326082E-3</v>
      </c>
      <c r="M1442" s="6">
        <f>0</f>
        <v>0</v>
      </c>
      <c r="N1442" s="6">
        <f t="array" ref="N1442:O1443">MMULT(MMULT(MINVERSE(L1442:M1443),H1442:I1443),MINVERSE(L1442:M1443))</f>
        <v>1.0000000000000002</v>
      </c>
      <c r="O1442" s="6">
        <v>0.57322590505832038</v>
      </c>
      <c r="P1442" s="3">
        <f t="shared" ref="P1442" si="7822">SQRT(B$3 + B$4*J1440 + B$5*P1440^2)</f>
        <v>5.4080984187973207E-3</v>
      </c>
      <c r="Q1442" s="1">
        <f t="shared" ref="Q1442" si="7823">Q1440</f>
        <v>0</v>
      </c>
      <c r="R1442" s="12">
        <f t="array" ref="R1442:S1443">MMULT(MMULT(P1442:Q1443,N1442:O1443),P1442:Q1443)</f>
        <v>2.9247528507398086E-5</v>
      </c>
      <c r="S1442" s="12">
        <v>4.2708450109230905E-5</v>
      </c>
      <c r="T1442" s="4" cm="1">
        <f t="array" ref="T1442">-1/2*(IFERROR(2*LN(2*PI()) + LN(MDETERM(R1442:S1443)) + MMULT(MMULT(D1442:E1442,MINVERSE(R1442:S1443)),TRANSPOSE(D1442:E1442)),1000000000))</f>
        <v>7.4360366590343796</v>
      </c>
    </row>
    <row r="1443" spans="1:20" x14ac:dyDescent="0.25">
      <c r="A1443" s="9"/>
      <c r="B1443" s="10"/>
      <c r="C1443" s="10"/>
      <c r="D1443" s="10"/>
      <c r="E1443" s="10"/>
      <c r="F1443" s="5"/>
      <c r="G1443" s="5"/>
      <c r="H1443" s="12">
        <v>5.9000823238315006E-5</v>
      </c>
      <c r="I1443" s="12">
        <v>2.1134178928990089E-4</v>
      </c>
      <c r="J1443" s="12">
        <v>1.1472288266592674E-5</v>
      </c>
      <c r="K1443" s="12">
        <v>1.5032424242790277E-5</v>
      </c>
      <c r="L1443" s="6">
        <f>0</f>
        <v>0</v>
      </c>
      <c r="M1443" s="6">
        <f t="shared" ref="M1443" si="7824">SQRT(I1443)</f>
        <v>1.4537599158385848E-2</v>
      </c>
      <c r="N1443" s="6">
        <v>0.57322590505832038</v>
      </c>
      <c r="O1443" s="6">
        <v>0.99999999999999989</v>
      </c>
      <c r="P1443" s="1">
        <f t="shared" ref="P1443" si="7825">P1441</f>
        <v>0</v>
      </c>
      <c r="Q1443" s="3">
        <f t="shared" ref="Q1443" si="7826">SQRT(C$3 + C$4*K1441 + C$5*Q1441^2)</f>
        <v>1.3776643364982983E-2</v>
      </c>
      <c r="R1443" s="12">
        <v>4.2708450109230912E-5</v>
      </c>
      <c r="S1443" s="12">
        <v>1.8979590240592961E-4</v>
      </c>
    </row>
    <row r="1444" spans="1:20" x14ac:dyDescent="0.25">
      <c r="A1444" s="13">
        <f t="shared" ref="A1444" si="7827">A1442+1</f>
        <v>715</v>
      </c>
      <c r="B1444" s="10" cm="1">
        <f t="array" ref="B1444">INDEX(DCC_results!B$17:B$1274,$A1444)</f>
        <v>2.1588536724235219E-3</v>
      </c>
      <c r="C1444" s="10" cm="1">
        <f t="array" ref="C1444">INDEX(DCC_results!C$17:C$1274,$A1444)</f>
        <v>4.3560237788444756E-3</v>
      </c>
      <c r="D1444" s="10">
        <f t="shared" ref="D1444" si="7828">B1444-B$2</f>
        <v>1.4126987353878136E-3</v>
      </c>
      <c r="E1444" s="10">
        <f t="shared" ref="E1444" si="7829">C1444-C$2</f>
        <v>2.753049898552616E-3</v>
      </c>
      <c r="F1444" s="5">
        <f t="shared" ref="F1444" si="7830">D1444^2</f>
        <v>1.9957177169663279E-6</v>
      </c>
      <c r="G1444" s="5">
        <f t="shared" ref="G1444" si="7831">E1444^2</f>
        <v>7.5792837439205694E-6</v>
      </c>
      <c r="H1444" s="12">
        <f t="array" ref="H1444:I1445">(1-B$11-B$12)*F$4:G$5 + B$11*J1442:K1443 + B$12*H1442:I1443</f>
        <v>5.0460158949529694E-5</v>
      </c>
      <c r="I1444" s="12">
        <v>5.9240875741870753E-5</v>
      </c>
      <c r="J1444" s="12">
        <f t="array" ref="J1444:K1445">MMULT(TRANSPOSE(D1442:E1442),D1442:E1442)</f>
        <v>9.7834131487592931E-6</v>
      </c>
      <c r="K1444" s="12">
        <v>-1.1305262276328645E-5</v>
      </c>
      <c r="L1444" s="6">
        <f t="shared" ref="L1444" si="7832">SQRT(H1444)</f>
        <v>7.1035314421440902E-3</v>
      </c>
      <c r="M1444" s="6">
        <f>0</f>
        <v>0</v>
      </c>
      <c r="N1444" s="6">
        <f t="array" ref="N1444:O1445">MMULT(MMULT(MINVERSE(L1444:M1445),H1444:I1445),MINVERSE(L1444:M1445))</f>
        <v>1</v>
      </c>
      <c r="O1444" s="6">
        <v>0.58415656759232126</v>
      </c>
      <c r="P1444" s="3">
        <f t="shared" ref="P1444" si="7833">SQRT(B$3 + B$4*J1442 + B$5*P1442^2)</f>
        <v>5.4642412101665837E-3</v>
      </c>
      <c r="Q1444" s="1">
        <f t="shared" ref="Q1444" si="7834">Q1442</f>
        <v>0</v>
      </c>
      <c r="R1444" s="12">
        <f t="array" ref="R1444:S1445">MMULT(MMULT(P1444:Q1445,N1444:O1445),P1444:Q1445)</f>
        <v>2.985793200288277E-5</v>
      </c>
      <c r="S1444" s="12">
        <v>4.2727990126321433E-5</v>
      </c>
      <c r="T1444" s="4" cm="1">
        <f t="array" ref="T1444">-1/2*(IFERROR(2*LN(2*PI()) + LN(MDETERM(R1444:S1445)) + MMULT(MMULT(D1444:E1444,MINVERSE(R1444:S1445)),TRANSPOSE(D1444:E1444)),1000000000))</f>
        <v>7.8582039479968868</v>
      </c>
    </row>
    <row r="1445" spans="1:20" x14ac:dyDescent="0.25">
      <c r="A1445" s="9"/>
      <c r="B1445" s="10"/>
      <c r="C1445" s="10"/>
      <c r="D1445" s="10"/>
      <c r="E1445" s="10"/>
      <c r="F1445" s="5"/>
      <c r="G1445" s="5"/>
      <c r="H1445" s="12">
        <v>5.9240875741870753E-5</v>
      </c>
      <c r="I1445" s="12">
        <v>2.0381483804750099E-4</v>
      </c>
      <c r="J1445" s="12">
        <v>-1.1305262276328645E-5</v>
      </c>
      <c r="K1445" s="12">
        <v>1.3063841135318703E-5</v>
      </c>
      <c r="L1445" s="6">
        <f>0</f>
        <v>0</v>
      </c>
      <c r="M1445" s="6">
        <f t="shared" ref="M1445" si="7835">SQRT(I1445)</f>
        <v>1.4276373420708111E-2</v>
      </c>
      <c r="N1445" s="6">
        <v>0.58415656759232126</v>
      </c>
      <c r="O1445" s="6">
        <v>0.99999999999999978</v>
      </c>
      <c r="P1445" s="1">
        <f t="shared" ref="P1445" si="7836">P1443</f>
        <v>0</v>
      </c>
      <c r="Q1445" s="3">
        <f t="shared" ref="Q1445" si="7837">SQRT(C$3 + C$4*K1443 + C$5*Q1443^2)</f>
        <v>1.3386077605963113E-2</v>
      </c>
      <c r="R1445" s="12">
        <v>4.2727990126321433E-5</v>
      </c>
      <c r="S1445" s="12">
        <v>1.791870736728671E-4</v>
      </c>
    </row>
    <row r="1446" spans="1:20" x14ac:dyDescent="0.25">
      <c r="A1446" s="13">
        <f t="shared" ref="A1446" si="7838">A1444+1</f>
        <v>716</v>
      </c>
      <c r="B1446" s="10" cm="1">
        <f t="array" ref="B1446">INDEX(DCC_results!B$17:B$1274,$A1446)</f>
        <v>1.2467548864110167E-3</v>
      </c>
      <c r="C1446" s="10" cm="1">
        <f t="array" ref="C1446">INDEX(DCC_results!C$17:C$1274,$A1446)</f>
        <v>-6.473330048506698E-3</v>
      </c>
      <c r="D1446" s="10">
        <f t="shared" ref="D1446" si="7839">B1446-B$2</f>
        <v>5.0059994937530841E-4</v>
      </c>
      <c r="E1446" s="10">
        <f t="shared" ref="E1446" si="7840">C1446-C$2</f>
        <v>-8.0763039287985571E-3</v>
      </c>
      <c r="F1446" s="5">
        <f t="shared" ref="F1446" si="7841">D1446^2</f>
        <v>2.5060030931456135E-7</v>
      </c>
      <c r="G1446" s="5">
        <f t="shared" ref="G1446" si="7842">E1446^2</f>
        <v>6.5226685150327005E-5</v>
      </c>
      <c r="H1446" s="12">
        <f t="array" ref="H1446:I1447">(1-B$11-B$12)*F$4:G$5 + B$11*J1444:K1445 + B$12*H1444:I1445</f>
        <v>5.076445089785439E-5</v>
      </c>
      <c r="I1446" s="12">
        <v>5.7648928014910334E-5</v>
      </c>
      <c r="J1446" s="12">
        <f t="array" ref="J1446:K1447">MMULT(TRANSPOSE(D1444:E1444),D1444:E1444)</f>
        <v>1.9957177169663279E-6</v>
      </c>
      <c r="K1446" s="12">
        <v>3.8892301101448292E-6</v>
      </c>
      <c r="L1446" s="6">
        <f t="shared" ref="L1446" si="7843">SQRT(H1446)</f>
        <v>7.1249176063905746E-3</v>
      </c>
      <c r="M1446" s="6">
        <f>0</f>
        <v>0</v>
      </c>
      <c r="N1446" s="6">
        <f t="array" ref="N1446:O1447">MMULT(MMULT(MINVERSE(L1446:M1447),H1446:I1447),MINVERSE(L1446:M1447))</f>
        <v>0.99999999999999978</v>
      </c>
      <c r="O1446" s="6">
        <v>0.57419650064181993</v>
      </c>
      <c r="P1446" s="3">
        <f t="shared" ref="P1446" si="7844">SQRT(B$3 + B$4*J1444 + B$5*P1444^2)</f>
        <v>5.5197370338342482E-3</v>
      </c>
      <c r="Q1446" s="1">
        <f t="shared" ref="Q1446" si="7845">Q1444</f>
        <v>0</v>
      </c>
      <c r="R1446" s="12">
        <f t="array" ref="R1446:S1447">MMULT(MMULT(P1446:Q1447,N1446:O1447),P1446:Q1447)</f>
        <v>3.0467496922681299E-5</v>
      </c>
      <c r="S1446" s="12">
        <v>4.1399491829606408E-5</v>
      </c>
      <c r="T1446" s="4" cm="1">
        <f t="array" ref="T1446">-1/2*(IFERROR(2*LN(2*PI()) + LN(MDETERM(R1446:S1447)) + MMULT(MMULT(D1446:E1446,MINVERSE(R1446:S1447)),TRANSPOSE(D1446:E1446)),1000000000))</f>
        <v>7.5602624081181276</v>
      </c>
    </row>
    <row r="1447" spans="1:20" x14ac:dyDescent="0.25">
      <c r="A1447" s="9"/>
      <c r="B1447" s="10"/>
      <c r="C1447" s="10"/>
      <c r="D1447" s="10"/>
      <c r="E1447" s="10"/>
      <c r="F1447" s="5"/>
      <c r="G1447" s="5"/>
      <c r="H1447" s="12">
        <v>5.7648928014910334E-5</v>
      </c>
      <c r="I1447" s="12">
        <v>1.9856454098555085E-4</v>
      </c>
      <c r="J1447" s="12">
        <v>3.8892301101448292E-6</v>
      </c>
      <c r="K1447" s="12">
        <v>7.5792837439205694E-6</v>
      </c>
      <c r="L1447" s="6">
        <f>0</f>
        <v>0</v>
      </c>
      <c r="M1447" s="6">
        <f t="shared" ref="M1447" si="7846">SQRT(I1447)</f>
        <v>1.4091293091322416E-2</v>
      </c>
      <c r="N1447" s="6">
        <v>0.57419650064181993</v>
      </c>
      <c r="O1447" s="6">
        <v>1</v>
      </c>
      <c r="P1447" s="1">
        <f t="shared" ref="P1447" si="7847">P1445</f>
        <v>0</v>
      </c>
      <c r="Q1447" s="3">
        <f t="shared" ref="Q1447" si="7848">SQRT(C$3 + C$4*K1445 + C$5*Q1445^2)</f>
        <v>1.3062192534061916E-2</v>
      </c>
      <c r="R1447" s="12">
        <v>4.1399491829606408E-5</v>
      </c>
      <c r="S1447" s="12">
        <v>1.7062087379690288E-4</v>
      </c>
    </row>
    <row r="1448" spans="1:20" x14ac:dyDescent="0.25">
      <c r="A1448" s="13">
        <f t="shared" ref="A1448" si="7849">A1446+1</f>
        <v>717</v>
      </c>
      <c r="B1448" s="10" cm="1">
        <f t="array" ref="B1448">INDEX(DCC_results!B$17:B$1274,$A1448)</f>
        <v>5.6467565629261252E-3</v>
      </c>
      <c r="C1448" s="10" cm="1">
        <f t="array" ref="C1448">INDEX(DCC_results!C$17:C$1274,$A1448)</f>
        <v>1.2444644577655595E-2</v>
      </c>
      <c r="D1448" s="10">
        <f t="shared" ref="D1448" si="7850">B1448-B$2</f>
        <v>4.9006016258904168E-3</v>
      </c>
      <c r="E1448" s="10">
        <f t="shared" ref="E1448" si="7851">C1448-C$2</f>
        <v>1.0841670697363736E-2</v>
      </c>
      <c r="F1448" s="5">
        <f t="shared" ref="F1448" si="7852">D1448^2</f>
        <v>2.4015896295679799E-5</v>
      </c>
      <c r="G1448" s="5">
        <f t="shared" ref="G1448" si="7853">E1448^2</f>
        <v>1.1754182351007547E-4</v>
      </c>
      <c r="H1448" s="12">
        <f t="array" ref="H1448:I1449">(1-B$11-B$12)*F$4:G$5 + B$11*J1446:K1447 + B$12*H1446:I1447</f>
        <v>5.0370687574496166E-5</v>
      </c>
      <c r="I1448" s="12">
        <v>5.7740996406710612E-5</v>
      </c>
      <c r="J1448" s="12">
        <f t="array" ref="J1448:K1449">MMULT(TRANSPOSE(D1446:E1446),D1446:E1446)</f>
        <v>2.5060030931456135E-7</v>
      </c>
      <c r="K1448" s="12">
        <v>-4.0429973378961618E-6</v>
      </c>
      <c r="L1448" s="6">
        <f t="shared" ref="L1448" si="7854">SQRT(H1448)</f>
        <v>7.0972309793676689E-3</v>
      </c>
      <c r="M1448" s="6">
        <f>0</f>
        <v>0</v>
      </c>
      <c r="N1448" s="6">
        <f t="array" ref="N1448:O1449">MMULT(MMULT(MINVERSE(L1448:M1449),H1448:I1449),MINVERSE(L1448:M1449))</f>
        <v>1.0000000000000002</v>
      </c>
      <c r="O1448" s="6">
        <v>0.58323019991151792</v>
      </c>
      <c r="P1448" s="3">
        <f t="shared" ref="P1448" si="7855">SQRT(B$3 + B$4*J1446 + B$5*P1446^2)</f>
        <v>5.4498808474923947E-3</v>
      </c>
      <c r="Q1448" s="1">
        <f t="shared" ref="Q1448" si="7856">Q1446</f>
        <v>0</v>
      </c>
      <c r="R1448" s="12">
        <f t="array" ref="R1448:S1449">MMULT(MMULT(P1448:Q1449,N1448:O1449),P1448:Q1449)</f>
        <v>2.9701201251864426E-5</v>
      </c>
      <c r="S1448" s="12">
        <v>4.0622263567173544E-5</v>
      </c>
      <c r="T1448" s="4" cm="1">
        <f t="array" ref="T1448">-1/2*(IFERROR(2*LN(2*PI()) + LN(MDETERM(R1448:S1449)) + MMULT(MMULT(D1448:E1448,MINVERSE(R1448:S1449)),TRANSPOSE(D1448:E1448)),1000000000))</f>
        <v>7.4582464007134801</v>
      </c>
    </row>
    <row r="1449" spans="1:20" x14ac:dyDescent="0.25">
      <c r="A1449" s="9"/>
      <c r="B1449" s="10"/>
      <c r="C1449" s="10"/>
      <c r="D1449" s="10"/>
      <c r="E1449" s="10"/>
      <c r="F1449" s="5"/>
      <c r="G1449" s="5"/>
      <c r="H1449" s="12">
        <v>5.7740996406710612E-5</v>
      </c>
      <c r="I1449" s="12">
        <v>1.9458558356926647E-4</v>
      </c>
      <c r="J1449" s="12">
        <v>-4.0429973378961618E-6</v>
      </c>
      <c r="K1449" s="12">
        <v>6.5226685150327005E-5</v>
      </c>
      <c r="L1449" s="6">
        <f>0</f>
        <v>0</v>
      </c>
      <c r="M1449" s="6">
        <f t="shared" ref="M1449" si="7857">SQRT(I1449)</f>
        <v>1.3949393663140576E-2</v>
      </c>
      <c r="N1449" s="6">
        <v>0.58323019991151781</v>
      </c>
      <c r="O1449" s="6">
        <v>1</v>
      </c>
      <c r="P1449" s="1">
        <f t="shared" ref="P1449" si="7858">P1447</f>
        <v>0</v>
      </c>
      <c r="Q1449" s="3">
        <f t="shared" ref="Q1449" si="7859">SQRT(C$3 + C$4*K1447 + C$5*Q1447^2)</f>
        <v>1.2780184059012885E-2</v>
      </c>
      <c r="R1449" s="12">
        <v>4.0622263567173537E-5</v>
      </c>
      <c r="S1449" s="12">
        <v>1.6333310458224707E-4</v>
      </c>
    </row>
    <row r="1450" spans="1:20" x14ac:dyDescent="0.25">
      <c r="A1450" s="13">
        <f t="shared" ref="A1450" si="7860">A1448+1</f>
        <v>718</v>
      </c>
      <c r="B1450" s="10" cm="1">
        <f t="array" ref="B1450">INDEX(DCC_results!B$17:B$1274,$A1450)</f>
        <v>-1.0736382622734686E-3</v>
      </c>
      <c r="C1450" s="10" cm="1">
        <f t="array" ref="C1450">INDEX(DCC_results!C$17:C$1274,$A1450)</f>
        <v>-5.7916210824371372E-4</v>
      </c>
      <c r="D1450" s="10">
        <f t="shared" ref="D1450" si="7861">B1450-B$2</f>
        <v>-1.8197931993091769E-3</v>
      </c>
      <c r="E1450" s="10">
        <f t="shared" ref="E1450" si="7862">C1450-C$2</f>
        <v>-2.1821359885355733E-3</v>
      </c>
      <c r="F1450" s="5">
        <f t="shared" ref="F1450" si="7863">D1450^2</f>
        <v>3.3116472882519298E-6</v>
      </c>
      <c r="G1450" s="5">
        <f t="shared" ref="G1450" si="7864">E1450^2</f>
        <v>4.7617174724621237E-6</v>
      </c>
      <c r="H1450" s="12">
        <f t="array" ref="H1450:I1451">(1-B$11-B$12)*F$4:G$5 + B$11*J1448:K1449 + B$12*H1448:I1449</f>
        <v>4.9969531018906454E-5</v>
      </c>
      <c r="I1450" s="12">
        <v>5.719234234962016E-5</v>
      </c>
      <c r="J1450" s="12">
        <f t="array" ref="J1450:K1451">MMULT(TRANSPOSE(D1448:E1448),D1448:E1448)</f>
        <v>2.4015896295679799E-5</v>
      </c>
      <c r="K1450" s="12">
        <v>5.3130709046869214E-5</v>
      </c>
      <c r="L1450" s="6">
        <f t="shared" ref="L1450" si="7865">SQRT(H1450)</f>
        <v>7.0689130012263172E-3</v>
      </c>
      <c r="M1450" s="6">
        <f>0</f>
        <v>0</v>
      </c>
      <c r="N1450" s="6">
        <f t="array" ref="N1450:O1451">MMULT(MMULT(MINVERSE(L1450:M1451),H1450:I1451),MINVERSE(L1450:M1451))</f>
        <v>1</v>
      </c>
      <c r="O1450" s="6">
        <v>0.57741883701539387</v>
      </c>
      <c r="P1450" s="3">
        <f t="shared" ref="P1450" si="7866">SQRT(B$3 + B$4*J1448 + B$5*P1448^2)</f>
        <v>5.3726220644377005E-3</v>
      </c>
      <c r="Q1450" s="1">
        <f t="shared" ref="Q1450" si="7867">Q1448</f>
        <v>0</v>
      </c>
      <c r="R1450" s="12">
        <f t="array" ref="R1450:S1451">MMULT(MMULT(P1450:Q1451,N1450:O1451),P1450:Q1451)</f>
        <v>2.8865067847282817E-5</v>
      </c>
      <c r="S1450" s="12">
        <v>3.9615042968487356E-5</v>
      </c>
      <c r="T1450" s="4" cm="1">
        <f t="array" ref="T1450">-1/2*(IFERROR(2*LN(2*PI()) + LN(MDETERM(R1450:S1451)) + MMULT(MMULT(D1450:E1450,MINVERSE(R1450:S1451)),TRANSPOSE(D1450:E1450)),1000000000))</f>
        <v>7.8942073058254216</v>
      </c>
    </row>
    <row r="1451" spans="1:20" x14ac:dyDescent="0.25">
      <c r="A1451" s="9"/>
      <c r="B1451" s="10"/>
      <c r="C1451" s="10"/>
      <c r="D1451" s="10"/>
      <c r="E1451" s="10"/>
      <c r="F1451" s="5"/>
      <c r="G1451" s="5"/>
      <c r="H1451" s="12">
        <v>5.719234234962016E-5</v>
      </c>
      <c r="I1451" s="12">
        <v>1.9633087341914873E-4</v>
      </c>
      <c r="J1451" s="12">
        <v>5.3130709046869214E-5</v>
      </c>
      <c r="K1451" s="12">
        <v>1.1754182351007547E-4</v>
      </c>
      <c r="L1451" s="6">
        <f>0</f>
        <v>0</v>
      </c>
      <c r="M1451" s="6">
        <f t="shared" ref="M1451" si="7868">SQRT(I1451)</f>
        <v>1.401181192491352E-2</v>
      </c>
      <c r="N1451" s="6">
        <v>0.57741883701539387</v>
      </c>
      <c r="O1451" s="6">
        <v>0.99999999999999989</v>
      </c>
      <c r="P1451" s="1">
        <f t="shared" ref="P1451" si="7869">P1449</f>
        <v>0</v>
      </c>
      <c r="Q1451" s="3">
        <f t="shared" ref="Q1451" si="7870">SQRT(C$3 + C$4*K1449 + C$5*Q1449^2)</f>
        <v>1.276976462482873E-2</v>
      </c>
      <c r="R1451" s="12">
        <v>3.9615042968487356E-5</v>
      </c>
      <c r="S1451" s="12">
        <v>1.6306688857352722E-4</v>
      </c>
    </row>
    <row r="1452" spans="1:20" x14ac:dyDescent="0.25">
      <c r="A1452" s="13">
        <f t="shared" ref="A1452" si="7871">A1450+1</f>
        <v>719</v>
      </c>
      <c r="B1452" s="10" cm="1">
        <f t="array" ref="B1452">INDEX(DCC_results!B$17:B$1274,$A1452)</f>
        <v>-1.8043956647432191E-3</v>
      </c>
      <c r="C1452" s="10" cm="1">
        <f t="array" ref="C1452">INDEX(DCC_results!C$17:C$1274,$A1452)</f>
        <v>3.4770894146274323E-3</v>
      </c>
      <c r="D1452" s="10">
        <f t="shared" ref="D1452" si="7872">B1452-B$2</f>
        <v>-2.5505506017789274E-3</v>
      </c>
      <c r="E1452" s="10">
        <f t="shared" ref="E1452" si="7873">C1452-C$2</f>
        <v>1.8741155343355727E-3</v>
      </c>
      <c r="F1452" s="5">
        <f t="shared" ref="F1452" si="7874">D1452^2</f>
        <v>6.5053083722348489E-6</v>
      </c>
      <c r="G1452" s="5">
        <f t="shared" ref="G1452" si="7875">E1452^2</f>
        <v>3.5123090360379094E-6</v>
      </c>
      <c r="H1452" s="12">
        <f t="array" ref="H1452:I1453">(1-B$11-B$12)*F$4:G$5 + B$11*J1450:K1451 + B$12*H1450:I1451</f>
        <v>5.1528435088694204E-5</v>
      </c>
      <c r="I1452" s="12">
        <v>6.1224785462135297E-5</v>
      </c>
      <c r="J1452" s="12">
        <f t="array" ref="J1452:K1453">MMULT(TRANSPOSE(D1450:E1450),D1450:E1450)</f>
        <v>3.3116472882519298E-6</v>
      </c>
      <c r="K1452" s="12">
        <v>3.9710362319048442E-6</v>
      </c>
      <c r="L1452" s="6">
        <f t="shared" ref="L1452" si="7876">SQRT(H1452)</f>
        <v>7.178330940315736E-3</v>
      </c>
      <c r="M1452" s="6">
        <f>0</f>
        <v>0</v>
      </c>
      <c r="N1452" s="6">
        <f t="array" ref="N1452:O1453">MMULT(MMULT(MINVERSE(L1452:M1453),H1452:I1453),MINVERSE(L1452:M1453))</f>
        <v>1.0000000000000002</v>
      </c>
      <c r="O1452" s="6">
        <v>0.60078626041262218</v>
      </c>
      <c r="P1452" s="3">
        <f t="shared" ref="P1452" si="7877">SQRT(B$3 + B$4*J1450 + B$5*P1450^2)</f>
        <v>5.6530612815406988E-3</v>
      </c>
      <c r="Q1452" s="1">
        <f t="shared" ref="Q1452" si="7878">Q1450</f>
        <v>0</v>
      </c>
      <c r="R1452" s="12">
        <f t="array" ref="R1452:S1453">MMULT(MMULT(P1452:Q1453,N1452:O1453),P1452:Q1453)</f>
        <v>3.1957101852854573E-5</v>
      </c>
      <c r="S1452" s="12">
        <v>4.3999668840947345E-5</v>
      </c>
      <c r="T1452" s="4" cm="1">
        <f t="array" ref="T1452">-1/2*(IFERROR(2*LN(2*PI()) + LN(MDETERM(R1452:S1453)) + MMULT(MMULT(D1452:E1452,MINVERSE(R1452:S1453)),TRANSPOSE(D1452:E1452)),1000000000))</f>
        <v>7.6708151866194481</v>
      </c>
    </row>
    <row r="1453" spans="1:20" x14ac:dyDescent="0.25">
      <c r="A1453" s="9"/>
      <c r="B1453" s="10"/>
      <c r="C1453" s="10"/>
      <c r="D1453" s="10"/>
      <c r="E1453" s="10"/>
      <c r="F1453" s="5"/>
      <c r="G1453" s="5"/>
      <c r="H1453" s="12">
        <v>6.1224785462135297E-5</v>
      </c>
      <c r="I1453" s="12">
        <v>2.0154294793092953E-4</v>
      </c>
      <c r="J1453" s="12">
        <v>3.9710362319048442E-6</v>
      </c>
      <c r="K1453" s="12">
        <v>4.7617174724621237E-6</v>
      </c>
      <c r="L1453" s="6">
        <f>0</f>
        <v>0</v>
      </c>
      <c r="M1453" s="6">
        <f t="shared" ref="M1453" si="7879">SQRT(I1453)</f>
        <v>1.4196582262323898E-2</v>
      </c>
      <c r="N1453" s="6">
        <v>0.60078626041262206</v>
      </c>
      <c r="O1453" s="6">
        <v>1</v>
      </c>
      <c r="P1453" s="1">
        <f t="shared" ref="P1453" si="7880">P1451</f>
        <v>0</v>
      </c>
      <c r="Q1453" s="3">
        <f t="shared" ref="Q1453" si="7881">SQRT(C$3 + C$4*K1451 + C$5*Q1451^2)</f>
        <v>1.2955247740564989E-2</v>
      </c>
      <c r="R1453" s="12">
        <v>4.3999668840947338E-5</v>
      </c>
      <c r="S1453" s="12">
        <v>1.6783844401941427E-4</v>
      </c>
    </row>
    <row r="1454" spans="1:20" x14ac:dyDescent="0.25">
      <c r="A1454" s="13">
        <f t="shared" ref="A1454" si="7882">A1452+1</f>
        <v>720</v>
      </c>
      <c r="B1454" s="10" cm="1">
        <f t="array" ref="B1454">INDEX(DCC_results!B$17:B$1274,$A1454)</f>
        <v>2.3224467821731931E-3</v>
      </c>
      <c r="C1454" s="10" cm="1">
        <f t="array" ref="C1454">INDEX(DCC_results!C$17:C$1274,$A1454)</f>
        <v>3.8498460947078428E-4</v>
      </c>
      <c r="D1454" s="10">
        <f t="shared" ref="D1454" si="7883">B1454-B$2</f>
        <v>1.5762918451374848E-3</v>
      </c>
      <c r="E1454" s="10">
        <f t="shared" ref="E1454" si="7884">C1454-C$2</f>
        <v>-1.2179892708210753E-3</v>
      </c>
      <c r="F1454" s="5">
        <f t="shared" ref="F1454" si="7885">D1454^2</f>
        <v>2.4846959810469365E-6</v>
      </c>
      <c r="G1454" s="5">
        <f t="shared" ref="G1454" si="7886">E1454^2</f>
        <v>1.4834978638352546E-6</v>
      </c>
      <c r="H1454" s="12">
        <f t="array" ref="H1454:I1455">(1-B$11-B$12)*F$4:G$5 + B$11*J1452:K1453 + B$12*H1452:I1453</f>
        <v>5.0989566472338088E-5</v>
      </c>
      <c r="I1454" s="12">
        <v>6.0169536365954709E-5</v>
      </c>
      <c r="J1454" s="12">
        <f t="array" ref="J1454:K1455">MMULT(TRANSPOSE(D1452:E1452),D1452:E1452)</f>
        <v>6.5053083722348489E-6</v>
      </c>
      <c r="K1454" s="12">
        <v>-4.7800265039028313E-6</v>
      </c>
      <c r="L1454" s="6">
        <f t="shared" ref="L1454" si="7887">SQRT(H1454)</f>
        <v>7.140697898128592E-3</v>
      </c>
      <c r="M1454" s="6">
        <f>0</f>
        <v>0</v>
      </c>
      <c r="N1454" s="6">
        <f t="array" ref="N1454:O1455">MMULT(MMULT(MINVERSE(L1454:M1455),H1454:I1455),MINVERSE(L1454:M1455))</f>
        <v>0.99999999999999978</v>
      </c>
      <c r="O1454" s="6">
        <v>0.60128539484333732</v>
      </c>
      <c r="P1454" s="3">
        <f t="shared" ref="P1454" si="7888">SQRT(B$3 + B$4*J1452 + B$5*P1452^2)</f>
        <v>5.5680022690574871E-3</v>
      </c>
      <c r="Q1454" s="1">
        <f t="shared" ref="Q1454" si="7889">Q1452</f>
        <v>0</v>
      </c>
      <c r="R1454" s="12">
        <f t="array" ref="R1454:S1455">MMULT(MMULT(P1454:Q1455,N1454:O1455),P1454:Q1455)</f>
        <v>3.1002649268229321E-5</v>
      </c>
      <c r="S1454" s="12">
        <v>4.246331503569003E-5</v>
      </c>
      <c r="T1454" s="4" cm="1">
        <f t="array" ref="T1454">-1/2*(IFERROR(2*LN(2*PI()) + LN(MDETERM(R1454:S1455)) + MMULT(MMULT(D1454:E1454,MINVERSE(R1454:S1455)),TRANSPOSE(D1454:E1454)),1000000000))</f>
        <v>7.8490689495467141</v>
      </c>
    </row>
    <row r="1455" spans="1:20" x14ac:dyDescent="0.25">
      <c r="A1455" s="9"/>
      <c r="B1455" s="10"/>
      <c r="C1455" s="10"/>
      <c r="D1455" s="10"/>
      <c r="E1455" s="10"/>
      <c r="F1455" s="5"/>
      <c r="G1455" s="5"/>
      <c r="H1455" s="12">
        <v>6.0169536365954709E-5</v>
      </c>
      <c r="I1455" s="12">
        <v>1.9638607964646301E-4</v>
      </c>
      <c r="J1455" s="12">
        <v>-4.7800265039028313E-6</v>
      </c>
      <c r="K1455" s="12">
        <v>3.5123090360379094E-6</v>
      </c>
      <c r="L1455" s="6">
        <f>0</f>
        <v>0</v>
      </c>
      <c r="M1455" s="6">
        <f t="shared" ref="M1455" si="7890">SQRT(I1455)</f>
        <v>1.4013781775326138E-2</v>
      </c>
      <c r="N1455" s="6">
        <v>0.60128539484333743</v>
      </c>
      <c r="O1455" s="6">
        <v>1</v>
      </c>
      <c r="P1455" s="1">
        <f t="shared" ref="P1455" si="7891">P1453</f>
        <v>0</v>
      </c>
      <c r="Q1455" s="3">
        <f t="shared" ref="Q1455" si="7892">SQRT(C$3 + C$4*K1453 + C$5*Q1453^2)</f>
        <v>1.2683345913841206E-2</v>
      </c>
      <c r="R1455" s="12">
        <v>4.2463315035690043E-5</v>
      </c>
      <c r="S1455" s="12">
        <v>1.6086726357015241E-4</v>
      </c>
    </row>
    <row r="1456" spans="1:20" x14ac:dyDescent="0.25">
      <c r="A1456" s="13">
        <f t="shared" ref="A1456" si="7893">A1454+1</f>
        <v>721</v>
      </c>
      <c r="B1456" s="10" cm="1">
        <f t="array" ref="B1456">INDEX(DCC_results!B$17:B$1274,$A1456)</f>
        <v>1.8034689332873111E-3</v>
      </c>
      <c r="C1456" s="10" cm="1">
        <f t="array" ref="C1456">INDEX(DCC_results!C$17:C$1274,$A1456)</f>
        <v>4.1694165064485311E-3</v>
      </c>
      <c r="D1456" s="10">
        <f t="shared" ref="D1456" si="7894">B1456-B$2</f>
        <v>1.0573139962516027E-3</v>
      </c>
      <c r="E1456" s="10">
        <f t="shared" ref="E1456" si="7895">C1456-C$2</f>
        <v>2.5664426261566716E-3</v>
      </c>
      <c r="F1456" s="5">
        <f t="shared" ref="F1456" si="7896">D1456^2</f>
        <v>1.1179128866695343E-6</v>
      </c>
      <c r="G1456" s="5">
        <f t="shared" ref="G1456" si="7897">E1456^2</f>
        <v>6.586627753353953E-6</v>
      </c>
      <c r="H1456" s="12">
        <f t="array" ref="H1456:I1457">(1-B$11-B$12)*F$4:G$5 + B$11*J1454:K1455 + B$12*H1454:I1455</f>
        <v>5.0870551924026975E-5</v>
      </c>
      <c r="I1456" s="12">
        <v>5.8780629720528133E-5</v>
      </c>
      <c r="J1456" s="12">
        <f t="array" ref="J1456:K1457">MMULT(TRANSPOSE(D1454:E1454),D1454:E1454)</f>
        <v>2.4846959810469365E-6</v>
      </c>
      <c r="K1456" s="12">
        <v>-1.9199065550602124E-6</v>
      </c>
      <c r="L1456" s="6">
        <f t="shared" ref="L1456" si="7898">SQRT(H1456)</f>
        <v>7.132359492063407E-3</v>
      </c>
      <c r="M1456" s="6">
        <f>0</f>
        <v>0</v>
      </c>
      <c r="N1456" s="6">
        <f t="array" ref="N1456:O1457">MMULT(MMULT(MINVERSE(L1456:M1457),H1456:I1457),MINVERSE(L1456:M1457))</f>
        <v>0.99999999999999989</v>
      </c>
      <c r="O1456" s="6">
        <v>0.59354175336061143</v>
      </c>
      <c r="P1456" s="3">
        <f t="shared" ref="P1456" si="7899">SQRT(B$3 + B$4*J1454 + B$5*P1454^2)</f>
        <v>5.5496389359068711E-3</v>
      </c>
      <c r="Q1456" s="1">
        <f t="shared" ref="Q1456" si="7900">Q1454</f>
        <v>0</v>
      </c>
      <c r="R1456" s="12">
        <f t="array" ref="R1456:S1457">MMULT(MMULT(P1456:Q1457,N1456:O1457),P1456:Q1457)</f>
        <v>3.0798492318933544E-5</v>
      </c>
      <c r="S1456" s="12">
        <v>4.104132286879444E-5</v>
      </c>
      <c r="T1456" s="4" cm="1">
        <f t="array" ref="T1456">-1/2*(IFERROR(2*LN(2*PI()) + LN(MDETERM(R1456:S1457)) + MMULT(MMULT(D1456:E1456,MINVERSE(R1456:S1457)),TRANSPOSE(D1456:E1456)),1000000000))</f>
        <v>7.9337528532744246</v>
      </c>
    </row>
    <row r="1457" spans="1:20" x14ac:dyDescent="0.25">
      <c r="A1457" s="9"/>
      <c r="B1457" s="10"/>
      <c r="C1457" s="10"/>
      <c r="D1457" s="10"/>
      <c r="E1457" s="10"/>
      <c r="F1457" s="5"/>
      <c r="G1457" s="5"/>
      <c r="H1457" s="12">
        <v>5.8780629720528133E-5</v>
      </c>
      <c r="I1457" s="12">
        <v>1.9279664342828053E-4</v>
      </c>
      <c r="J1457" s="12">
        <v>-1.9199065550602124E-6</v>
      </c>
      <c r="K1457" s="12">
        <v>1.4834978638352546E-6</v>
      </c>
      <c r="L1457" s="6">
        <f>0</f>
        <v>0</v>
      </c>
      <c r="M1457" s="6">
        <f t="shared" ref="M1457" si="7901">SQRT(I1457)</f>
        <v>1.3885123097339847E-2</v>
      </c>
      <c r="N1457" s="6">
        <v>0.59354175336061132</v>
      </c>
      <c r="O1457" s="6">
        <v>1</v>
      </c>
      <c r="P1457" s="1">
        <f t="shared" ref="P1457" si="7902">P1455</f>
        <v>0</v>
      </c>
      <c r="Q1457" s="3">
        <f t="shared" ref="Q1457" si="7903">SQRT(C$3 + C$4*K1455 + C$5*Q1455^2)</f>
        <v>1.2459635773557793E-2</v>
      </c>
      <c r="R1457" s="12">
        <v>4.1041322868794433E-5</v>
      </c>
      <c r="S1457" s="12">
        <v>1.5524252360972108E-4</v>
      </c>
    </row>
    <row r="1458" spans="1:20" x14ac:dyDescent="0.25">
      <c r="A1458" s="13">
        <f t="shared" ref="A1458" si="7904">A1456+1</f>
        <v>722</v>
      </c>
      <c r="B1458" s="10" cm="1">
        <f t="array" ref="B1458">INDEX(DCC_results!B$17:B$1274,$A1458)</f>
        <v>-1.6867300136190755E-3</v>
      </c>
      <c r="C1458" s="10" cm="1">
        <f t="array" ref="C1458">INDEX(DCC_results!C$17:C$1274,$A1458)</f>
        <v>-3.5132800124361152E-3</v>
      </c>
      <c r="D1458" s="10">
        <f t="shared" ref="D1458" si="7905">B1458-B$2</f>
        <v>-2.4328849506547838E-3</v>
      </c>
      <c r="E1458" s="10">
        <f t="shared" ref="E1458" si="7906">C1458-C$2</f>
        <v>-5.1162538927279743E-3</v>
      </c>
      <c r="F1458" s="5">
        <f t="shared" ref="F1458" si="7907">D1458^2</f>
        <v>5.91892918312253E-6</v>
      </c>
      <c r="G1458" s="5">
        <f t="shared" ref="G1458" si="7908">E1458^2</f>
        <v>2.617605389485415E-5</v>
      </c>
      <c r="H1458" s="12">
        <f t="array" ref="H1458:I1459">(1-B$11-B$12)*F$4:G$5 + B$11*J1456:K1457 + B$12*H1456:I1457</f>
        <v>5.0480225028584109E-5</v>
      </c>
      <c r="I1458" s="12">
        <v>5.8060117986473113E-5</v>
      </c>
      <c r="J1458" s="12">
        <f t="array" ref="J1458:K1459">MMULT(TRANSPOSE(D1456:E1456),D1456:E1456)</f>
        <v>1.1179128866695343E-6</v>
      </c>
      <c r="K1458" s="12">
        <v>2.7135357092121684E-6</v>
      </c>
      <c r="L1458" s="6">
        <f t="shared" ref="L1458" si="7909">SQRT(H1458)</f>
        <v>7.1049437034070937E-3</v>
      </c>
      <c r="M1458" s="6">
        <f>0</f>
        <v>0</v>
      </c>
      <c r="N1458" s="6">
        <f t="array" ref="N1458:O1459">MMULT(MMULT(MINVERSE(L1458:M1459),H1458:I1459),MINVERSE(L1458:M1459))</f>
        <v>1.0000000000000002</v>
      </c>
      <c r="O1458" s="6">
        <v>0.59251837700858756</v>
      </c>
      <c r="P1458" s="3">
        <f t="shared" ref="P1458" si="7910">SQRT(B$3 + B$4*J1456 + B$5*P1456^2)</f>
        <v>5.479147067864695E-3</v>
      </c>
      <c r="Q1458" s="1">
        <f t="shared" ref="Q1458" si="7911">Q1456</f>
        <v>0</v>
      </c>
      <c r="R1458" s="12">
        <f t="array" ref="R1458:S1459">MMULT(MMULT(P1458:Q1459,N1458:O1459),P1458:Q1459)</f>
        <v>3.002105259129029E-5</v>
      </c>
      <c r="S1458" s="12">
        <v>3.9841649853340113E-5</v>
      </c>
      <c r="T1458" s="4" cm="1">
        <f t="array" ref="T1458">-1/2*(IFERROR(2*LN(2*PI()) + LN(MDETERM(R1458:S1459)) + MMULT(MMULT(D1458:E1458,MINVERSE(R1458:S1459)),TRANSPOSE(D1458:E1458)),1000000000))</f>
        <v>7.8687621009814812</v>
      </c>
    </row>
    <row r="1459" spans="1:20" x14ac:dyDescent="0.25">
      <c r="A1459" s="9"/>
      <c r="B1459" s="10"/>
      <c r="C1459" s="10"/>
      <c r="D1459" s="10"/>
      <c r="E1459" s="10"/>
      <c r="F1459" s="5"/>
      <c r="G1459" s="5"/>
      <c r="H1459" s="12">
        <v>5.8060117986473113E-5</v>
      </c>
      <c r="I1459" s="12">
        <v>1.9020892747157516E-4</v>
      </c>
      <c r="J1459" s="12">
        <v>2.7135357092121684E-6</v>
      </c>
      <c r="K1459" s="12">
        <v>6.586627753353953E-6</v>
      </c>
      <c r="L1459" s="6">
        <f>0</f>
        <v>0</v>
      </c>
      <c r="M1459" s="6">
        <f t="shared" ref="M1459" si="7912">SQRT(I1459)</f>
        <v>1.3791625265775428E-2</v>
      </c>
      <c r="N1459" s="6">
        <v>0.59251837700858745</v>
      </c>
      <c r="O1459" s="6">
        <v>0.99999999999999989</v>
      </c>
      <c r="P1459" s="1">
        <f t="shared" ref="P1459" si="7913">P1457</f>
        <v>0</v>
      </c>
      <c r="Q1459" s="3">
        <f t="shared" ref="Q1459" si="7914">SQRT(C$3 + C$4*K1457 + C$5*Q1457^2)</f>
        <v>1.2272203045911152E-2</v>
      </c>
      <c r="R1459" s="12">
        <v>3.9841649853340106E-5</v>
      </c>
      <c r="S1459" s="12">
        <v>1.5060696760007094E-4</v>
      </c>
    </row>
    <row r="1460" spans="1:20" x14ac:dyDescent="0.25">
      <c r="A1460" s="13">
        <f t="shared" ref="A1460" si="7915">A1458+1</f>
        <v>723</v>
      </c>
      <c r="B1460" s="10" cm="1">
        <f t="array" ref="B1460">INDEX(DCC_results!B$17:B$1274,$A1460)</f>
        <v>8.7811112025826255E-4</v>
      </c>
      <c r="C1460" s="10" cm="1">
        <f t="array" ref="C1460">INDEX(DCC_results!C$17:C$1274,$A1460)</f>
        <v>6.3461794871795263E-3</v>
      </c>
      <c r="D1460" s="10">
        <f t="shared" ref="D1460" si="7916">B1460-B$2</f>
        <v>1.3195618322255423E-4</v>
      </c>
      <c r="E1460" s="10">
        <f t="shared" ref="E1460" si="7917">C1460-C$2</f>
        <v>4.7432056068876672E-3</v>
      </c>
      <c r="F1460" s="5">
        <f t="shared" ref="F1460" si="7918">D1460^2</f>
        <v>1.7412434290664302E-8</v>
      </c>
      <c r="G1460" s="5">
        <f t="shared" ref="G1460" si="7919">E1460^2</f>
        <v>2.2497999429210603E-5</v>
      </c>
      <c r="H1460" s="12">
        <f t="array" ref="H1460:I1461">(1-B$11-B$12)*F$4:G$5 + B$11*J1458:K1459 + B$12*H1458:I1459</f>
        <v>5.0110539378981074E-5</v>
      </c>
      <c r="I1460" s="12">
        <v>5.7928967230636159E-5</v>
      </c>
      <c r="J1460" s="12">
        <f t="array" ref="J1460:K1461">MMULT(TRANSPOSE(D1458:E1458),D1458:E1458)</f>
        <v>5.91892918312253E-6</v>
      </c>
      <c r="K1460" s="12">
        <v>1.2447257099346844E-5</v>
      </c>
      <c r="L1460" s="6">
        <f t="shared" ref="L1460" si="7920">SQRT(H1460)</f>
        <v>7.078879811028089E-3</v>
      </c>
      <c r="M1460" s="6">
        <f>0</f>
        <v>0</v>
      </c>
      <c r="N1460" s="6">
        <f t="array" ref="N1460:O1461">MMULT(MMULT(MINVERSE(L1460:M1461),H1460:I1461),MINVERSE(L1460:M1461))</f>
        <v>1</v>
      </c>
      <c r="O1460" s="6">
        <v>0.59548900127940163</v>
      </c>
      <c r="P1460" s="3">
        <f t="shared" ref="P1460" si="7921">SQRT(B$3 + B$4*J1458 + B$5*P1458^2)</f>
        <v>5.4070082038634526E-3</v>
      </c>
      <c r="Q1460" s="1">
        <f t="shared" ref="Q1460" si="7922">Q1458</f>
        <v>0</v>
      </c>
      <c r="R1460" s="12">
        <f t="array" ref="R1460:S1461">MMULT(MMULT(P1460:Q1461,N1460:O1461),P1460:Q1461)</f>
        <v>2.9235737716646679E-5</v>
      </c>
      <c r="S1460" s="12">
        <v>3.9095464134961012E-5</v>
      </c>
      <c r="T1460" s="4" cm="1">
        <f t="array" ref="T1460">-1/2*(IFERROR(2*LN(2*PI()) + LN(MDETERM(R1460:S1461)) + MMULT(MMULT(D1460:E1460,MINVERSE(R1460:S1461)),TRANSPOSE(D1460:E1460)),1000000000))</f>
        <v>7.9023155060987795</v>
      </c>
    </row>
    <row r="1461" spans="1:20" x14ac:dyDescent="0.25">
      <c r="A1461" s="9"/>
      <c r="B1461" s="10"/>
      <c r="C1461" s="10"/>
      <c r="D1461" s="10"/>
      <c r="E1461" s="10"/>
      <c r="F1461" s="5"/>
      <c r="G1461" s="5"/>
      <c r="H1461" s="12">
        <v>5.7928967230636159E-5</v>
      </c>
      <c r="I1461" s="12">
        <v>1.8884913739580203E-4</v>
      </c>
      <c r="J1461" s="12">
        <v>1.2447257099346844E-5</v>
      </c>
      <c r="K1461" s="12">
        <v>2.617605389485415E-5</v>
      </c>
      <c r="L1461" s="6">
        <f>0</f>
        <v>0</v>
      </c>
      <c r="M1461" s="6">
        <f t="shared" ref="M1461" si="7923">SQRT(I1461)</f>
        <v>1.3742239169647792E-2</v>
      </c>
      <c r="N1461" s="6">
        <v>0.59548900127940174</v>
      </c>
      <c r="O1461" s="6">
        <v>0.99999999999999978</v>
      </c>
      <c r="P1461" s="1">
        <f t="shared" ref="P1461" si="7924">P1459</f>
        <v>0</v>
      </c>
      <c r="Q1461" s="3">
        <f t="shared" ref="Q1461" si="7925">SQRT(C$3 + C$4*K1459 + C$5*Q1459^2)</f>
        <v>1.2142150187642267E-2</v>
      </c>
      <c r="R1461" s="12">
        <v>3.9095464134961019E-5</v>
      </c>
      <c r="S1461" s="12">
        <v>1.4743181117926111E-4</v>
      </c>
    </row>
    <row r="1462" spans="1:20" x14ac:dyDescent="0.25">
      <c r="A1462" s="13">
        <f t="shared" ref="A1462" si="7926">A1460+1</f>
        <v>724</v>
      </c>
      <c r="B1462" s="10" cm="1">
        <f t="array" ref="B1462">INDEX(DCC_results!B$17:B$1274,$A1462)</f>
        <v>1.7507647356032052E-3</v>
      </c>
      <c r="C1462" s="10" cm="1">
        <f t="array" ref="C1462">INDEX(DCC_results!C$17:C$1274,$A1462)</f>
        <v>1.8408815379099108E-2</v>
      </c>
      <c r="D1462" s="10">
        <f t="shared" ref="D1462" si="7927">B1462-B$2</f>
        <v>1.0046097985674969E-3</v>
      </c>
      <c r="E1462" s="10">
        <f t="shared" ref="E1462" si="7928">C1462-C$2</f>
        <v>1.6805841498807247E-2</v>
      </c>
      <c r="F1462" s="5">
        <f t="shared" ref="F1462" si="7929">D1462^2</f>
        <v>1.0092408473778267E-6</v>
      </c>
      <c r="G1462" s="5">
        <f t="shared" ref="G1462" si="7930">E1462^2</f>
        <v>2.8243630848303182E-4</v>
      </c>
      <c r="H1462" s="12">
        <f t="array" ref="H1462:I1463">(1-B$11-B$12)*F$4:G$5 + B$11*J1460:K1461 + B$12*H1460:I1461</f>
        <v>5.0229941799700547E-5</v>
      </c>
      <c r="I1462" s="12">
        <v>5.8589916600915656E-5</v>
      </c>
      <c r="J1462" s="12">
        <f t="array" ref="J1462:K1463">MMULT(TRANSPOSE(D1460:E1460),D1460:E1460)</f>
        <v>1.7412434290664302E-8</v>
      </c>
      <c r="K1462" s="12">
        <v>6.2589530812471558E-7</v>
      </c>
      <c r="L1462" s="6">
        <f t="shared" ref="L1462" si="7931">SQRT(H1462)</f>
        <v>7.0873085018009867E-3</v>
      </c>
      <c r="M1462" s="6">
        <f>0</f>
        <v>0</v>
      </c>
      <c r="N1462" s="6">
        <f t="array" ref="N1462:O1463">MMULT(MMULT(MINVERSE(L1462:M1463),H1462:I1463),MINVERSE(L1462:M1463))</f>
        <v>0.99999999999999978</v>
      </c>
      <c r="O1462" s="6">
        <v>0.60063291639090011</v>
      </c>
      <c r="P1462" s="3">
        <f t="shared" ref="P1462" si="7932">SQRT(B$3 + B$4*J1460 + B$5*P1460^2)</f>
        <v>5.4228026582764412E-3</v>
      </c>
      <c r="Q1462" s="1">
        <f t="shared" ref="Q1462" si="7933">Q1460</f>
        <v>0</v>
      </c>
      <c r="R1462" s="12">
        <f t="array" ref="R1462:S1463">MMULT(MMULT(P1462:Q1463,N1462:O1463),P1462:Q1463)</f>
        <v>2.9406788670610033E-5</v>
      </c>
      <c r="S1462" s="12">
        <v>3.9462127547733052E-5</v>
      </c>
      <c r="T1462" s="4" cm="1">
        <f t="array" ref="T1462">-1/2*(IFERROR(2*LN(2*PI()) + LN(MDETERM(R1462:S1463)) + MMULT(MMULT(D1462:E1462,MINVERSE(R1462:S1463)),TRANSPOSE(D1462:E1462)),1000000000))</f>
        <v>6.7258840243868434</v>
      </c>
    </row>
    <row r="1463" spans="1:20" x14ac:dyDescent="0.25">
      <c r="A1463" s="9"/>
      <c r="B1463" s="10"/>
      <c r="C1463" s="10"/>
      <c r="D1463" s="10"/>
      <c r="E1463" s="10"/>
      <c r="F1463" s="5"/>
      <c r="G1463" s="5"/>
      <c r="H1463" s="12">
        <v>5.8589916600915656E-5</v>
      </c>
      <c r="I1463" s="12">
        <v>1.894370083185003E-4</v>
      </c>
      <c r="J1463" s="12">
        <v>6.2589530812471558E-7</v>
      </c>
      <c r="K1463" s="12">
        <v>2.2497999429210603E-5</v>
      </c>
      <c r="L1463" s="6">
        <f>0</f>
        <v>0</v>
      </c>
      <c r="M1463" s="6">
        <f t="shared" ref="M1463" si="7934">SQRT(I1463)</f>
        <v>1.3763611746867183E-2</v>
      </c>
      <c r="N1463" s="6">
        <v>0.60063291639090011</v>
      </c>
      <c r="O1463" s="6">
        <v>0.99999999999999978</v>
      </c>
      <c r="P1463" s="1">
        <f t="shared" ref="P1463" si="7935">P1461</f>
        <v>0</v>
      </c>
      <c r="Q1463" s="3">
        <f t="shared" ref="Q1463" si="7936">SQRT(C$3 + C$4*K1461 + C$5*Q1461^2)</f>
        <v>1.2115673650307985E-2</v>
      </c>
      <c r="R1463" s="12">
        <v>3.9462127547733046E-5</v>
      </c>
      <c r="S1463" s="12">
        <v>1.4678954800076717E-4</v>
      </c>
    </row>
    <row r="1464" spans="1:20" x14ac:dyDescent="0.25">
      <c r="A1464" s="13">
        <f t="shared" ref="A1464" si="7937">A1462+1</f>
        <v>725</v>
      </c>
      <c r="B1464" s="10" cm="1">
        <f t="array" ref="B1464">INDEX(DCC_results!B$17:B$1274,$A1464)</f>
        <v>6.7249495628796119E-4</v>
      </c>
      <c r="C1464" s="10" cm="1">
        <f t="array" ref="C1464">INDEX(DCC_results!C$17:C$1274,$A1464)</f>
        <v>3.690242589686088E-3</v>
      </c>
      <c r="D1464" s="10">
        <f t="shared" ref="D1464" si="7938">B1464-B$2</f>
        <v>-7.3659980747747128E-5</v>
      </c>
      <c r="E1464" s="10">
        <f t="shared" ref="E1464" si="7939">C1464-C$2</f>
        <v>2.0872687093942285E-3</v>
      </c>
      <c r="F1464" s="5">
        <f t="shared" ref="F1464" si="7940">D1464^2</f>
        <v>5.4257927637584779E-9</v>
      </c>
      <c r="G1464" s="5">
        <f t="shared" ref="G1464" si="7941">E1464^2</f>
        <v>4.356690665216248E-6</v>
      </c>
      <c r="H1464" s="12">
        <f t="array" ref="H1464:I1465">(1-B$11-B$12)*F$4:G$5 + B$11*J1462:K1463 + B$12*H1462:I1463</f>
        <v>4.985622922069799E-5</v>
      </c>
      <c r="I1464" s="12">
        <v>5.8127034720695178E-5</v>
      </c>
      <c r="J1464" s="12">
        <f t="array" ref="J1464:K1465">MMULT(TRANSPOSE(D1462:E1462),D1462:E1462)</f>
        <v>1.0092408473778267E-6</v>
      </c>
      <c r="K1464" s="12">
        <v>1.688331304287403E-5</v>
      </c>
      <c r="L1464" s="6">
        <f t="shared" ref="L1464" si="7942">SQRT(H1464)</f>
        <v>7.0608943640800906E-3</v>
      </c>
      <c r="M1464" s="6">
        <f>0</f>
        <v>0</v>
      </c>
      <c r="N1464" s="6">
        <f t="array" ref="N1464:O1465">MMULT(MMULT(MINVERSE(L1464:M1465),H1464:I1465),MINVERSE(L1464:M1465))</f>
        <v>1</v>
      </c>
      <c r="O1464" s="6">
        <v>0.59793555593370806</v>
      </c>
      <c r="P1464" s="3">
        <f t="shared" ref="P1464" si="7943">SQRT(B$3 + B$4*J1462 + B$5*P1462^2)</f>
        <v>5.3490223047597384E-3</v>
      </c>
      <c r="Q1464" s="1">
        <f t="shared" ref="Q1464" si="7944">Q1462</f>
        <v>0</v>
      </c>
      <c r="R1464" s="12">
        <f t="array" ref="R1464:S1465">MMULT(MMULT(P1464:Q1465,N1464:O1465),P1464:Q1465)</f>
        <v>2.8612039616817185E-5</v>
      </c>
      <c r="S1464" s="12">
        <v>3.8637064540825791E-5</v>
      </c>
      <c r="T1464" s="4" cm="1">
        <f t="array" ref="T1464">-1/2*(IFERROR(2*LN(2*PI()) + LN(MDETERM(R1464:S1465)) + MMULT(MMULT(D1464:E1464,MINVERSE(R1464:S1465)),TRANSPOSE(D1464:E1464)),1000000000))</f>
        <v>8.0047684994430526</v>
      </c>
    </row>
    <row r="1465" spans="1:20" x14ac:dyDescent="0.25">
      <c r="A1465" s="9"/>
      <c r="B1465" s="10"/>
      <c r="C1465" s="10"/>
      <c r="D1465" s="10"/>
      <c r="E1465" s="10"/>
      <c r="F1465" s="5"/>
      <c r="G1465" s="5"/>
      <c r="H1465" s="12">
        <v>5.8127034720695178E-5</v>
      </c>
      <c r="I1465" s="12">
        <v>1.8955190352769709E-4</v>
      </c>
      <c r="J1465" s="12">
        <v>1.688331304287403E-5</v>
      </c>
      <c r="K1465" s="12">
        <v>2.8243630848303182E-4</v>
      </c>
      <c r="L1465" s="6">
        <f>0</f>
        <v>0</v>
      </c>
      <c r="M1465" s="6">
        <f t="shared" ref="M1465" si="7945">SQRT(I1465)</f>
        <v>1.3767784989884796E-2</v>
      </c>
      <c r="N1465" s="6">
        <v>0.59793555593370806</v>
      </c>
      <c r="O1465" s="6">
        <v>1.0000000000000002</v>
      </c>
      <c r="P1465" s="1">
        <f t="shared" ref="P1465" si="7946">P1463</f>
        <v>0</v>
      </c>
      <c r="Q1465" s="3">
        <f t="shared" ref="Q1465" si="7947">SQRT(C$3 + C$4*K1463 + C$5*Q1463^2)</f>
        <v>1.2080233676735318E-2</v>
      </c>
      <c r="R1465" s="12">
        <v>3.8637064540825791E-5</v>
      </c>
      <c r="S1465" s="12">
        <v>1.4593204568453015E-4</v>
      </c>
    </row>
    <row r="1466" spans="1:20" x14ac:dyDescent="0.25">
      <c r="A1466" s="13">
        <f t="shared" ref="A1466" si="7948">A1464+1</f>
        <v>726</v>
      </c>
      <c r="B1466" s="10" cm="1">
        <f t="array" ref="B1466">INDEX(DCC_results!B$17:B$1274,$A1466)</f>
        <v>7.4237309327340739E-4</v>
      </c>
      <c r="C1466" s="10" cm="1">
        <f t="array" ref="C1466">INDEX(DCC_results!C$17:C$1274,$A1466)</f>
        <v>-4.4245279491493816E-3</v>
      </c>
      <c r="D1466" s="10">
        <f t="shared" ref="D1466" si="7949">B1466-B$2</f>
        <v>-3.7818437623009238E-6</v>
      </c>
      <c r="E1466" s="10">
        <f t="shared" ref="E1466" si="7950">C1466-C$2</f>
        <v>-6.0275018294412407E-3</v>
      </c>
      <c r="F1466" s="5">
        <f t="shared" ref="F1466" si="7951">D1466^2</f>
        <v>1.4302342242454407E-11</v>
      </c>
      <c r="G1466" s="5">
        <f t="shared" ref="G1466" si="7952">E1466^2</f>
        <v>3.6330778303917503E-5</v>
      </c>
      <c r="H1466" s="12">
        <f t="array" ref="H1466:I1467">(1-B$11-B$12)*F$4:G$5 + B$11*J1464:K1465 + B$12*H1464:I1465</f>
        <v>4.9679481877364071E-5</v>
      </c>
      <c r="I1466" s="12">
        <v>5.9065794553300918E-5</v>
      </c>
      <c r="J1466" s="12">
        <f t="array" ref="J1466:K1467">MMULT(TRANSPOSE(D1464:E1464),D1464:E1464)</f>
        <v>5.4257927637584779E-9</v>
      </c>
      <c r="K1466" s="12">
        <v>-1.5374817294935386E-7</v>
      </c>
      <c r="L1466" s="6">
        <f t="shared" ref="L1466" si="7953">SQRT(H1466)</f>
        <v>7.0483673199801438E-3</v>
      </c>
      <c r="M1466" s="6">
        <f>0</f>
        <v>0</v>
      </c>
      <c r="N1466" s="6">
        <f t="array" ref="N1466:O1467">MMULT(MMULT(MINVERSE(L1466:M1467),H1466:I1467),MINVERSE(L1466:M1467))</f>
        <v>0.99999999999999989</v>
      </c>
      <c r="O1466" s="6">
        <v>0.57875824679618892</v>
      </c>
      <c r="P1466" s="3">
        <f t="shared" ref="P1466" si="7954">SQRT(B$3 + B$4*J1464 + B$5*P1464^2)</f>
        <v>5.3086650469846841E-3</v>
      </c>
      <c r="Q1466" s="1">
        <f t="shared" ref="Q1466" si="7955">Q1464</f>
        <v>0</v>
      </c>
      <c r="R1466" s="12">
        <f t="array" ref="R1466:S1467">MMULT(MMULT(P1466:Q1467,N1466:O1467),P1466:Q1467)</f>
        <v>2.8181924581076895E-5</v>
      </c>
      <c r="S1466" s="12">
        <v>4.0060567925722725E-5</v>
      </c>
      <c r="T1466" s="4" cm="1">
        <f t="array" ref="T1466">-1/2*(IFERROR(2*LN(2*PI()) + LN(MDETERM(R1466:S1467)) + MMULT(MMULT(D1466:E1466,MINVERSE(R1466:S1467)),TRANSPOSE(D1466:E1466)),1000000000))</f>
        <v>7.7839439848531695</v>
      </c>
    </row>
    <row r="1467" spans="1:20" x14ac:dyDescent="0.25">
      <c r="A1467" s="9"/>
      <c r="B1467" s="10"/>
      <c r="C1467" s="10"/>
      <c r="D1467" s="10"/>
      <c r="E1467" s="10"/>
      <c r="F1467" s="5"/>
      <c r="G1467" s="5"/>
      <c r="H1467" s="12">
        <v>5.9065794553300918E-5</v>
      </c>
      <c r="I1467" s="12">
        <v>2.0965279585244019E-4</v>
      </c>
      <c r="J1467" s="12">
        <v>-1.5374817294935386E-7</v>
      </c>
      <c r="K1467" s="12">
        <v>4.356690665216248E-6</v>
      </c>
      <c r="L1467" s="6">
        <f>0</f>
        <v>0</v>
      </c>
      <c r="M1467" s="6">
        <f t="shared" ref="M1467" si="7956">SQRT(I1467)</f>
        <v>1.447939210921647E-2</v>
      </c>
      <c r="N1467" s="6">
        <v>0.57875824679618892</v>
      </c>
      <c r="O1467" s="6">
        <v>1.0000000000000002</v>
      </c>
      <c r="P1467" s="1">
        <f t="shared" ref="P1467" si="7957">P1465</f>
        <v>0</v>
      </c>
      <c r="Q1467" s="3">
        <f t="shared" ref="Q1467" si="7958">SQRT(C$3 + C$4*K1465 + C$5*Q1465^2)</f>
        <v>1.3038708775457163E-2</v>
      </c>
      <c r="R1467" s="12">
        <v>4.0060567925722725E-5</v>
      </c>
      <c r="S1467" s="12">
        <v>1.7000792653118369E-4</v>
      </c>
    </row>
    <row r="1468" spans="1:20" x14ac:dyDescent="0.25">
      <c r="A1468" s="13">
        <f t="shared" ref="A1468" si="7959">A1466+1</f>
        <v>727</v>
      </c>
      <c r="B1468" s="10" cm="1">
        <f t="array" ref="B1468">INDEX(DCC_results!B$17:B$1274,$A1468)</f>
        <v>3.2796358042519458E-4</v>
      </c>
      <c r="C1468" s="10" cm="1">
        <f t="array" ref="C1468">INDEX(DCC_results!C$17:C$1274,$A1468)</f>
        <v>-2.3660491328505007E-2</v>
      </c>
      <c r="D1468" s="10">
        <f t="shared" ref="D1468" si="7960">B1468-B$2</f>
        <v>-4.1819135661051374E-4</v>
      </c>
      <c r="E1468" s="10">
        <f t="shared" ref="E1468" si="7961">C1468-C$2</f>
        <v>-2.5263465208796868E-2</v>
      </c>
      <c r="F1468" s="5">
        <f t="shared" ref="F1468" si="7962">D1468^2</f>
        <v>1.7488401074374186E-7</v>
      </c>
      <c r="G1468" s="5">
        <f t="shared" ref="G1468" si="7963">E1468^2</f>
        <v>6.3824267435608976E-4</v>
      </c>
      <c r="H1468" s="12">
        <f t="array" ref="H1468:I1469">(1-B$11-B$12)*F$4:G$5 + B$11*J1466:K1467 + B$12*H1466:I1467</f>
        <v>4.9482431635167101E-5</v>
      </c>
      <c r="I1468" s="12">
        <v>5.8389332151807035E-5</v>
      </c>
      <c r="J1468" s="12">
        <f t="array" ref="J1468:K1469">MMULT(TRANSPOSE(D1466:E1466),D1466:E1466)</f>
        <v>1.4302342242454407E-11</v>
      </c>
      <c r="K1468" s="12">
        <v>2.2795070195929764E-8</v>
      </c>
      <c r="L1468" s="6">
        <f t="shared" ref="L1468" si="7964">SQRT(H1468)</f>
        <v>7.0343749996120549E-3</v>
      </c>
      <c r="M1468" s="6">
        <f>0</f>
        <v>0</v>
      </c>
      <c r="N1468" s="6">
        <f t="array" ref="N1468:O1469">MMULT(MMULT(MINVERSE(L1468:M1469),H1468:I1469),MINVERSE(L1468:M1469))</f>
        <v>1</v>
      </c>
      <c r="O1468" s="6">
        <v>0.58424546896616592</v>
      </c>
      <c r="P1468" s="3">
        <f t="shared" ref="P1468" si="7965">SQRT(B$3 + B$4*J1466 + B$5*P1466^2)</f>
        <v>5.2639168049374617E-3</v>
      </c>
      <c r="Q1468" s="1">
        <f t="shared" ref="Q1468" si="7966">Q1466</f>
        <v>0</v>
      </c>
      <c r="R1468" s="12">
        <f t="array" ref="R1468:S1469">MMULT(MMULT(P1468:Q1469,N1468:O1469),P1468:Q1469)</f>
        <v>2.7708820129303014E-5</v>
      </c>
      <c r="S1468" s="12">
        <v>3.9209142109909347E-5</v>
      </c>
      <c r="T1468" s="4" cm="1">
        <f t="array" ref="T1468">-1/2*(IFERROR(2*LN(2*PI()) + LN(MDETERM(R1468:S1469)) + MMULT(MMULT(D1468:E1468,MINVERSE(R1468:S1469)),TRANSPOSE(D1468:E1468)),1000000000))</f>
        <v>5.1341314452391478</v>
      </c>
    </row>
    <row r="1469" spans="1:20" x14ac:dyDescent="0.25">
      <c r="A1469" s="9"/>
      <c r="B1469" s="10"/>
      <c r="C1469" s="10"/>
      <c r="D1469" s="10"/>
      <c r="E1469" s="10"/>
      <c r="F1469" s="5"/>
      <c r="G1469" s="5"/>
      <c r="H1469" s="12">
        <v>5.8389332151807035E-5</v>
      </c>
      <c r="I1469" s="12">
        <v>2.0184838387443096E-4</v>
      </c>
      <c r="J1469" s="12">
        <v>2.2795070195929764E-8</v>
      </c>
      <c r="K1469" s="12">
        <v>3.6330778303917503E-5</v>
      </c>
      <c r="L1469" s="6">
        <f>0</f>
        <v>0</v>
      </c>
      <c r="M1469" s="6">
        <f t="shared" ref="M1469" si="7967">SQRT(I1469)</f>
        <v>1.4207335565630558E-2</v>
      </c>
      <c r="N1469" s="6">
        <v>0.5842454689661658</v>
      </c>
      <c r="O1469" s="6">
        <v>1</v>
      </c>
      <c r="P1469" s="1">
        <f t="shared" ref="P1469" si="7968">P1467</f>
        <v>0</v>
      </c>
      <c r="Q1469" s="3">
        <f t="shared" ref="Q1469" si="7969">SQRT(C$3 + C$4*K1467 + C$5*Q1467^2)</f>
        <v>1.2749201066919045E-2</v>
      </c>
      <c r="R1469" s="12">
        <v>3.920914210990934E-5</v>
      </c>
      <c r="S1469" s="12">
        <v>1.6254212784472971E-4</v>
      </c>
    </row>
    <row r="1470" spans="1:20" x14ac:dyDescent="0.25">
      <c r="A1470" s="13">
        <f t="shared" ref="A1470" si="7970">A1468+1</f>
        <v>728</v>
      </c>
      <c r="B1470" s="10" cm="1">
        <f t="array" ref="B1470">INDEX(DCC_results!B$17:B$1274,$A1470)</f>
        <v>5.1168962960073117E-3</v>
      </c>
      <c r="C1470" s="10" cm="1">
        <f t="array" ref="C1470">INDEX(DCC_results!C$17:C$1274,$A1470)</f>
        <v>1.7310168414159666E-3</v>
      </c>
      <c r="D1470" s="10">
        <f t="shared" ref="D1470" si="7971">B1470-B$2</f>
        <v>4.3707413589716033E-3</v>
      </c>
      <c r="E1470" s="10">
        <f t="shared" ref="E1470" si="7972">C1470-C$2</f>
        <v>1.2804296112410704E-4</v>
      </c>
      <c r="F1470" s="5">
        <f t="shared" ref="F1470" si="7973">D1470^2</f>
        <v>1.9103380027024938E-5</v>
      </c>
      <c r="G1470" s="5">
        <f t="shared" ref="G1470" si="7974">E1470^2</f>
        <v>1.6394999893429586E-8</v>
      </c>
      <c r="H1470" s="12">
        <f t="array" ref="H1470:I1471">(1-B$11-B$12)*F$4:G$5 + B$11*J1468:K1469 + B$12*H1468:I1469</f>
        <v>4.9348535566010881E-5</v>
      </c>
      <c r="I1470" s="12">
        <v>5.79447046258811E-5</v>
      </c>
      <c r="J1470" s="12">
        <f t="array" ref="J1470:K1471">MMULT(TRANSPOSE(D1468:E1468),D1468:E1468)</f>
        <v>1.7488401074374186E-7</v>
      </c>
      <c r="K1470" s="12">
        <v>1.0564962788349277E-5</v>
      </c>
      <c r="L1470" s="6">
        <f t="shared" ref="L1470" si="7975">SQRT(H1470)</f>
        <v>7.0248512842629547E-3</v>
      </c>
      <c r="M1470" s="6">
        <f>0</f>
        <v>0</v>
      </c>
      <c r="N1470" s="6">
        <f t="array" ref="N1470:O1471">MMULT(MMULT(MINVERSE(L1470:M1471),H1470:I1471),MINVERSE(L1470:M1471))</f>
        <v>1</v>
      </c>
      <c r="O1470" s="6">
        <v>0.58468651975166608</v>
      </c>
      <c r="P1470" s="3">
        <f t="shared" ref="P1470" si="7976">SQRT(B$3 + B$4*J1468 + B$5*P1468^2)</f>
        <v>5.2306624010517739E-3</v>
      </c>
      <c r="Q1470" s="1">
        <f t="shared" ref="Q1470" si="7977">Q1468</f>
        <v>0</v>
      </c>
      <c r="R1470" s="12">
        <f t="array" ref="R1470:S1471">MMULT(MMULT(P1470:Q1471,N1470:O1471),P1470:Q1471)</f>
        <v>2.7359829153776708E-5</v>
      </c>
      <c r="S1470" s="12">
        <v>3.8647315516713604E-5</v>
      </c>
      <c r="T1470" s="4" cm="1">
        <f t="array" ref="T1470">-1/2*(IFERROR(2*LN(2*PI()) + LN(MDETERM(R1470:S1471)) + MMULT(MMULT(D1470:E1470,MINVERSE(R1470:S1471)),TRANSPOSE(D1470:E1470)),1000000000))</f>
        <v>7.4726343515760449</v>
      </c>
    </row>
    <row r="1471" spans="1:20" x14ac:dyDescent="0.25">
      <c r="A1471" s="9"/>
      <c r="B1471" s="10"/>
      <c r="C1471" s="10"/>
      <c r="D1471" s="10"/>
      <c r="E1471" s="10"/>
      <c r="F1471" s="5"/>
      <c r="G1471" s="5"/>
      <c r="H1471" s="12">
        <v>5.79447046258811E-5</v>
      </c>
      <c r="I1471" s="12">
        <v>1.9902474459062086E-4</v>
      </c>
      <c r="J1471" s="12">
        <v>1.0564962788349277E-5</v>
      </c>
      <c r="K1471" s="12">
        <v>6.3824267435608976E-4</v>
      </c>
      <c r="L1471" s="6">
        <f>0</f>
        <v>0</v>
      </c>
      <c r="M1471" s="6">
        <f t="shared" ref="M1471" si="7978">SQRT(I1471)</f>
        <v>1.4107613001164331E-2</v>
      </c>
      <c r="N1471" s="6">
        <v>0.58468651975166619</v>
      </c>
      <c r="O1471" s="6">
        <v>1</v>
      </c>
      <c r="P1471" s="1">
        <f t="shared" ref="P1471" si="7979">P1469</f>
        <v>0</v>
      </c>
      <c r="Q1471" s="3">
        <f t="shared" ref="Q1471" si="7980">SQRT(C$3 + C$4*K1469 + C$5*Q1469^2)</f>
        <v>1.2636871261041271E-2</v>
      </c>
      <c r="R1471" s="12">
        <v>3.8647315516713611E-5</v>
      </c>
      <c r="S1471" s="12">
        <v>1.596905152681308E-4</v>
      </c>
    </row>
    <row r="1472" spans="1:20" x14ac:dyDescent="0.25">
      <c r="A1472" s="13">
        <f t="shared" ref="A1472" si="7981">A1470+1</f>
        <v>729</v>
      </c>
      <c r="B1472" s="10" cm="1">
        <f t="array" ref="B1472">INDEX(DCC_results!B$17:B$1274,$A1472)</f>
        <v>-3.9724915637947555E-3</v>
      </c>
      <c r="C1472" s="10" cm="1">
        <f t="array" ref="C1472">INDEX(DCC_results!C$17:C$1274,$A1472)</f>
        <v>-5.1200000000006796E-4</v>
      </c>
      <c r="D1472" s="10">
        <f t="shared" ref="D1472" si="7982">B1472-B$2</f>
        <v>-4.7186465008304639E-3</v>
      </c>
      <c r="E1472" s="10">
        <f t="shared" ref="E1472" si="7983">C1472-C$2</f>
        <v>-2.1149738802919275E-3</v>
      </c>
      <c r="F1472" s="5">
        <f t="shared" ref="F1472" si="7984">D1472^2</f>
        <v>2.2265624799799579E-5</v>
      </c>
      <c r="G1472" s="5">
        <f t="shared" ref="G1472" si="7985">E1472^2</f>
        <v>4.4731145143170922E-6</v>
      </c>
      <c r="H1472" s="12">
        <f t="array" ref="H1472:I1473">(1-B$11-B$12)*F$4:G$5 + B$11*J1470:K1471 + B$12*H1470:I1471</f>
        <v>4.9271306368184995E-5</v>
      </c>
      <c r="I1472" s="12">
        <v>5.845558365800237E-5</v>
      </c>
      <c r="J1472" s="12">
        <f t="array" ref="J1472:K1473">MMULT(TRANSPOSE(D1470:E1470),D1470:E1470)</f>
        <v>1.9103380027024938E-5</v>
      </c>
      <c r="K1472" s="12">
        <v>5.5964266591032778E-7</v>
      </c>
      <c r="L1472" s="6">
        <f t="shared" ref="L1472" si="7986">SQRT(H1472)</f>
        <v>7.0193522755440186E-3</v>
      </c>
      <c r="M1472" s="6">
        <f>0</f>
        <v>0</v>
      </c>
      <c r="N1472" s="6">
        <f t="array" ref="N1472:O1473">MMULT(MMULT(MINVERSE(L1472:M1473),H1472:I1473),MINVERSE(L1472:M1473))</f>
        <v>1.0000000000000002</v>
      </c>
      <c r="O1472" s="6">
        <v>0.53370303371359051</v>
      </c>
      <c r="P1472" s="3">
        <f t="shared" ref="P1472" si="7987">SQRT(B$3 + B$4*J1470 + B$5*P1470^2)</f>
        <v>5.2086748667324262E-3</v>
      </c>
      <c r="Q1472" s="1">
        <f t="shared" ref="Q1472" si="7988">Q1470</f>
        <v>0</v>
      </c>
      <c r="R1472" s="12">
        <f t="array" ref="R1472:S1473">MMULT(MMULT(P1472:Q1473,N1472:O1473),P1472:Q1473)</f>
        <v>2.7130293867330063E-5</v>
      </c>
      <c r="S1472" s="12">
        <v>4.073804126689807E-5</v>
      </c>
      <c r="T1472" s="4" cm="1">
        <f t="array" ref="T1472">-1/2*(IFERROR(2*LN(2*PI()) + LN(MDETERM(R1472:S1473)) + MMULT(MMULT(D1472:E1472,MINVERSE(R1472:S1473)),TRANSPOSE(D1472:E1472)),1000000000))</f>
        <v>7.3194057539752091</v>
      </c>
    </row>
    <row r="1473" spans="1:20" x14ac:dyDescent="0.25">
      <c r="A1473" s="9"/>
      <c r="B1473" s="10"/>
      <c r="C1473" s="10"/>
      <c r="D1473" s="10"/>
      <c r="E1473" s="10"/>
      <c r="F1473" s="5"/>
      <c r="G1473" s="5"/>
      <c r="H1473" s="12">
        <v>5.845558365800237E-5</v>
      </c>
      <c r="I1473" s="12">
        <v>2.4347735891380859E-4</v>
      </c>
      <c r="J1473" s="12">
        <v>5.5964266591032778E-7</v>
      </c>
      <c r="K1473" s="12">
        <v>1.6394999893429586E-8</v>
      </c>
      <c r="L1473" s="6">
        <f>0</f>
        <v>0</v>
      </c>
      <c r="M1473" s="6">
        <f t="shared" ref="M1473" si="7989">SQRT(I1473)</f>
        <v>1.560376105026633E-2</v>
      </c>
      <c r="N1473" s="6">
        <v>0.5337030337135904</v>
      </c>
      <c r="O1473" s="6">
        <v>0.99999999999999989</v>
      </c>
      <c r="P1473" s="1">
        <f t="shared" ref="P1473" si="7990">P1471</f>
        <v>0</v>
      </c>
      <c r="Q1473" s="3">
        <f t="shared" ref="Q1473" si="7991">SQRT(C$3 + C$4*K1471 + C$5*Q1471^2)</f>
        <v>1.4654574846266076E-2</v>
      </c>
      <c r="R1473" s="12">
        <v>4.0738041266898063E-5</v>
      </c>
      <c r="S1473" s="12">
        <v>2.1475656392481437E-4</v>
      </c>
    </row>
    <row r="1474" spans="1:20" x14ac:dyDescent="0.25">
      <c r="A1474" s="13">
        <f t="shared" ref="A1474" si="7992">A1472+1</f>
        <v>730</v>
      </c>
      <c r="B1474" s="10" cm="1">
        <f t="array" ref="B1474">INDEX(DCC_results!B$17:B$1274,$A1474)</f>
        <v>1.6179463387628878E-3</v>
      </c>
      <c r="C1474" s="10" cm="1">
        <f t="array" ref="C1474">INDEX(DCC_results!C$17:C$1274,$A1474)</f>
        <v>5.9551002113082951E-3</v>
      </c>
      <c r="D1474" s="10">
        <f t="shared" ref="D1474" si="7993">B1474-B$2</f>
        <v>8.7179140172717953E-4</v>
      </c>
      <c r="E1474" s="10">
        <f t="shared" ref="E1474" si="7994">C1474-C$2</f>
        <v>4.352126331016436E-3</v>
      </c>
      <c r="F1474" s="5">
        <f t="shared" ref="F1474" si="7995">D1474^2</f>
        <v>7.600202481254405E-7</v>
      </c>
      <c r="G1474" s="5">
        <f t="shared" ref="G1474" si="7996">E1474^2</f>
        <v>1.8941003601126586E-5</v>
      </c>
      <c r="H1474" s="12">
        <f t="array" ref="H1474:I1475">(1-B$11-B$12)*F$4:G$5 + B$11*J1472:K1473 + B$12*H1472:I1473</f>
        <v>5.0677055538424055E-5</v>
      </c>
      <c r="I1474" s="12">
        <v>5.8030935920973234E-5</v>
      </c>
      <c r="J1474" s="12">
        <f t="array" ref="J1474:K1475">MMULT(TRANSPOSE(D1472:E1472),D1472:E1472)</f>
        <v>2.2265624799799579E-5</v>
      </c>
      <c r="K1474" s="12">
        <v>9.9798140995873328E-6</v>
      </c>
      <c r="L1474" s="6">
        <f t="shared" ref="L1474" si="7997">SQRT(H1474)</f>
        <v>7.1187818858582863E-3</v>
      </c>
      <c r="M1474" s="6">
        <f>0</f>
        <v>0</v>
      </c>
      <c r="N1474" s="6">
        <f t="array" ref="N1474:O1475">MMULT(MMULT(MINVERSE(L1474:M1475),H1474:I1475),MINVERSE(L1474:M1475))</f>
        <v>0.99999999999999978</v>
      </c>
      <c r="O1474" s="6">
        <v>0.54414789592748014</v>
      </c>
      <c r="P1474" s="3">
        <f t="shared" ref="P1474" si="7998">SQRT(B$3 + B$4*J1472 + B$5*P1472^2)</f>
        <v>5.4693858123321462E-3</v>
      </c>
      <c r="Q1474" s="1">
        <f t="shared" ref="Q1474" si="7999">Q1472</f>
        <v>0</v>
      </c>
      <c r="R1474" s="12">
        <f t="array" ref="R1474:S1475">MMULT(MMULT(P1474:Q1475,N1474:O1475),P1474:Q1475)</f>
        <v>2.9914181164140166E-5</v>
      </c>
      <c r="S1474" s="12">
        <v>4.1822208210913775E-5</v>
      </c>
      <c r="T1474" s="4" cm="1">
        <f t="array" ref="T1474">-1/2*(IFERROR(2*LN(2*PI()) + LN(MDETERM(R1474:S1475)) + MMULT(MMULT(D1474:E1474,MINVERSE(R1474:S1475)),TRANSPOSE(D1474:E1474)),1000000000))</f>
        <v>7.7632108800611102</v>
      </c>
    </row>
    <row r="1475" spans="1:20" x14ac:dyDescent="0.25">
      <c r="A1475" s="9"/>
      <c r="B1475" s="10"/>
      <c r="C1475" s="10"/>
      <c r="D1475" s="10"/>
      <c r="E1475" s="10"/>
      <c r="F1475" s="5"/>
      <c r="G1475" s="5"/>
      <c r="H1475" s="12">
        <v>5.8030935920973234E-5</v>
      </c>
      <c r="I1475" s="12">
        <v>2.2442636123087142E-4</v>
      </c>
      <c r="J1475" s="12">
        <v>9.9798140995873328E-6</v>
      </c>
      <c r="K1475" s="12">
        <v>4.4731145143170922E-6</v>
      </c>
      <c r="L1475" s="6">
        <f>0</f>
        <v>0</v>
      </c>
      <c r="M1475" s="6">
        <f t="shared" ref="M1475" si="8000">SQRT(I1475)</f>
        <v>1.4980866504674268E-2</v>
      </c>
      <c r="N1475" s="6">
        <v>0.54414789592748014</v>
      </c>
      <c r="O1475" s="6">
        <v>0.99999999999999978</v>
      </c>
      <c r="P1475" s="1">
        <f t="shared" ref="P1475" si="8001">P1473</f>
        <v>0</v>
      </c>
      <c r="Q1475" s="3">
        <f t="shared" ref="Q1475" si="8002">SQRT(C$3 + C$4*K1473 + C$5*Q1473^2)</f>
        <v>1.4052430494113453E-2</v>
      </c>
      <c r="R1475" s="12">
        <v>4.1822208210913775E-5</v>
      </c>
      <c r="S1475" s="12">
        <v>1.974708027918896E-4</v>
      </c>
    </row>
    <row r="1476" spans="1:20" x14ac:dyDescent="0.25">
      <c r="A1476" s="13">
        <f t="shared" ref="A1476" si="8003">A1474+1</f>
        <v>731</v>
      </c>
      <c r="B1476" s="10" cm="1">
        <f t="array" ref="B1476">INDEX(DCC_results!B$17:B$1274,$A1476)</f>
        <v>-4.6630571438580626E-3</v>
      </c>
      <c r="C1476" s="10" cm="1">
        <f t="array" ref="C1476">INDEX(DCC_results!C$17:C$1274,$A1476)</f>
        <v>-4.3921321760850285E-3</v>
      </c>
      <c r="D1476" s="10">
        <f t="shared" ref="D1476" si="8004">B1476-B$2</f>
        <v>-5.4092120808937709E-3</v>
      </c>
      <c r="E1476" s="10">
        <f t="shared" ref="E1476" si="8005">C1476-C$2</f>
        <v>-5.9951060563768876E-3</v>
      </c>
      <c r="F1476" s="5">
        <f t="shared" ref="F1476" si="8006">D1476^2</f>
        <v>2.925957533608712E-5</v>
      </c>
      <c r="G1476" s="5">
        <f t="shared" ref="G1476" si="8007">E1476^2</f>
        <v>3.594129662720684E-5</v>
      </c>
      <c r="H1476" s="12">
        <f t="array" ref="H1476:I1477">(1-B$11-B$12)*F$4:G$5 + B$11*J1474:K1475 + B$12*H1474:I1475</f>
        <v>5.1872879298080169E-5</v>
      </c>
      <c r="I1476" s="12">
        <v>5.8468921554849016E-5</v>
      </c>
      <c r="J1476" s="12">
        <f t="array" ref="J1476:K1477">MMULT(TRANSPOSE(D1474:E1474),D1474:E1474)</f>
        <v>7.600202481254405E-7</v>
      </c>
      <c r="K1476" s="12">
        <v>3.7941463146105857E-6</v>
      </c>
      <c r="L1476" s="6">
        <f t="shared" ref="L1476" si="8008">SQRT(H1476)</f>
        <v>7.2022829226627977E-3</v>
      </c>
      <c r="M1476" s="6">
        <f>0</f>
        <v>0</v>
      </c>
      <c r="N1476" s="6">
        <f t="array" ref="N1476:O1477">MMULT(MMULT(MINVERSE(L1476:M1477),H1476:I1477),MINVERSE(L1476:M1477))</f>
        <v>1</v>
      </c>
      <c r="O1476" s="6">
        <v>0.55773196241955092</v>
      </c>
      <c r="P1476" s="3">
        <f t="shared" ref="P1476" si="8009">SQRT(B$3 + B$4*J1474 + B$5*P1474^2)</f>
        <v>5.6970240102789688E-3</v>
      </c>
      <c r="Q1476" s="1">
        <f t="shared" ref="Q1476" si="8010">Q1474</f>
        <v>0</v>
      </c>
      <c r="R1476" s="12">
        <f t="array" ref="R1476:S1477">MMULT(MMULT(P1476:Q1477,N1476:O1477),P1476:Q1477)</f>
        <v>3.2456082573695063E-5</v>
      </c>
      <c r="S1476" s="12">
        <v>4.3128980770164868E-5</v>
      </c>
      <c r="T1476" s="4" cm="1">
        <f t="array" ref="T1476">-1/2*(IFERROR(2*LN(2*PI()) + LN(MDETERM(R1476:S1477)) + MMULT(MMULT(D1476:E1476,MINVERSE(R1476:S1477)),TRANSPOSE(D1476:E1476)),1000000000))</f>
        <v>7.3595040195287504</v>
      </c>
    </row>
    <row r="1477" spans="1:20" x14ac:dyDescent="0.25">
      <c r="A1477" s="9"/>
      <c r="B1477" s="10"/>
      <c r="C1477" s="10"/>
      <c r="D1477" s="10"/>
      <c r="E1477" s="10"/>
      <c r="F1477" s="5"/>
      <c r="G1477" s="5"/>
      <c r="H1477" s="12">
        <v>5.8468921554849016E-5</v>
      </c>
      <c r="I1477" s="12">
        <v>2.1186476934102305E-4</v>
      </c>
      <c r="J1477" s="12">
        <v>3.7941463146105857E-6</v>
      </c>
      <c r="K1477" s="12">
        <v>1.8941003601126586E-5</v>
      </c>
      <c r="L1477" s="6">
        <f>0</f>
        <v>0</v>
      </c>
      <c r="M1477" s="6">
        <f t="shared" ref="M1477" si="8011">SQRT(I1477)</f>
        <v>1.4555575197876003E-2</v>
      </c>
      <c r="N1477" s="6">
        <v>0.55773196241955092</v>
      </c>
      <c r="O1477" s="6">
        <v>1</v>
      </c>
      <c r="P1477" s="1">
        <f t="shared" ref="P1477" si="8012">P1475</f>
        <v>0</v>
      </c>
      <c r="Q1477" s="3">
        <f t="shared" ref="Q1477" si="8013">SQRT(C$3 + C$4*K1475 + C$5*Q1475^2)</f>
        <v>1.3573617647269212E-2</v>
      </c>
      <c r="R1477" s="12">
        <v>4.3128980770164868E-5</v>
      </c>
      <c r="S1477" s="12">
        <v>1.8424309603425816E-4</v>
      </c>
    </row>
    <row r="1478" spans="1:20" x14ac:dyDescent="0.25">
      <c r="A1478" s="13">
        <f t="shared" ref="A1478" si="8014">A1476+1</f>
        <v>732</v>
      </c>
      <c r="B1478" s="10" cm="1">
        <f t="array" ref="B1478">INDEX(DCC_results!B$17:B$1274,$A1478)</f>
        <v>1.2709461705413538E-3</v>
      </c>
      <c r="C1478" s="10" cm="1">
        <f t="array" ref="C1478">INDEX(DCC_results!C$17:C$1274,$A1478)</f>
        <v>6.3934529405165197E-3</v>
      </c>
      <c r="D1478" s="10">
        <f t="shared" ref="D1478" si="8015">B1478-B$2</f>
        <v>5.2479123350564552E-4</v>
      </c>
      <c r="E1478" s="10">
        <f t="shared" ref="E1478" si="8016">C1478-C$2</f>
        <v>4.7904790602246606E-3</v>
      </c>
      <c r="F1478" s="5">
        <f t="shared" ref="F1478" si="8017">D1478^2</f>
        <v>2.7540583876437698E-7</v>
      </c>
      <c r="G1478" s="5">
        <f t="shared" ref="G1478" si="8018">E1478^2</f>
        <v>2.2948689626450947E-5</v>
      </c>
      <c r="H1478" s="12">
        <f t="array" ref="H1478:I1479">(1-B$11-B$12)*F$4:G$5 + B$11*J1476:K1477 + B$12*H1476:I1477</f>
        <v>5.102633642654003E-5</v>
      </c>
      <c r="I1478" s="12">
        <v>5.828912484921778E-5</v>
      </c>
      <c r="J1478" s="12">
        <f t="array" ref="J1478:K1479">MMULT(TRANSPOSE(D1476:E1476),D1476:E1476)</f>
        <v>2.925957533608712E-5</v>
      </c>
      <c r="K1478" s="12">
        <v>3.2428800106393271E-5</v>
      </c>
      <c r="L1478" s="6">
        <f t="shared" ref="L1478" si="8019">SQRT(H1478)</f>
        <v>7.143272109232577E-3</v>
      </c>
      <c r="M1478" s="6">
        <f>0</f>
        <v>0</v>
      </c>
      <c r="N1478" s="6">
        <f t="array" ref="N1478:O1479">MMULT(MMULT(MINVERSE(L1478:M1479),H1478:I1479),MINVERSE(L1478:M1479))</f>
        <v>1</v>
      </c>
      <c r="O1478" s="6">
        <v>0.57065727145629275</v>
      </c>
      <c r="P1478" s="3">
        <f t="shared" ref="P1478" si="8020">SQRT(B$3 + B$4*J1476 + B$5*P1476^2)</f>
        <v>5.5652304996065861E-3</v>
      </c>
      <c r="Q1478" s="1">
        <f t="shared" ref="Q1478" si="8021">Q1476</f>
        <v>0</v>
      </c>
      <c r="R1478" s="12">
        <f t="array" ref="R1478:S1479">MMULT(MMULT(P1478:Q1479,N1478:O1479),P1478:Q1479)</f>
        <v>3.0971790513751374E-5</v>
      </c>
      <c r="S1478" s="12">
        <v>4.2033252846318707E-5</v>
      </c>
      <c r="T1478" s="4" cm="1">
        <f t="array" ref="T1478">-1/2*(IFERROR(2*LN(2*PI()) + LN(MDETERM(R1478:S1479)) + MMULT(MMULT(D1478:E1478,MINVERSE(R1478:S1479)),TRANSPOSE(D1478:E1478)),1000000000))</f>
        <v>7.8003638759471947</v>
      </c>
    </row>
    <row r="1479" spans="1:20" x14ac:dyDescent="0.25">
      <c r="A1479" s="9"/>
      <c r="B1479" s="10"/>
      <c r="C1479" s="10"/>
      <c r="D1479" s="10"/>
      <c r="E1479" s="10"/>
      <c r="F1479" s="5"/>
      <c r="G1479" s="5"/>
      <c r="H1479" s="12">
        <v>5.828912484921778E-5</v>
      </c>
      <c r="I1479" s="12">
        <v>2.0447017590770539E-4</v>
      </c>
      <c r="J1479" s="12">
        <v>3.2428800106393271E-5</v>
      </c>
      <c r="K1479" s="12">
        <v>3.594129662720684E-5</v>
      </c>
      <c r="L1479" s="6">
        <f>0</f>
        <v>0</v>
      </c>
      <c r="M1479" s="6">
        <f t="shared" ref="M1479" si="8022">SQRT(I1479)</f>
        <v>1.4299306833119758E-2</v>
      </c>
      <c r="N1479" s="6">
        <v>0.57065727145629275</v>
      </c>
      <c r="O1479" s="6">
        <v>0.99999999999999989</v>
      </c>
      <c r="P1479" s="1">
        <f t="shared" ref="P1479" si="8023">P1477</f>
        <v>0</v>
      </c>
      <c r="Q1479" s="3">
        <f t="shared" ref="Q1479" si="8024">SQRT(C$3 + C$4*K1477 + C$5*Q1477^2)</f>
        <v>1.3235321284212821E-2</v>
      </c>
      <c r="R1479" s="12">
        <v>4.2033252846318707E-5</v>
      </c>
      <c r="S1479" s="12">
        <v>1.7517372949633691E-4</v>
      </c>
    </row>
    <row r="1480" spans="1:20" x14ac:dyDescent="0.25">
      <c r="A1480" s="13">
        <f t="shared" ref="A1480" si="8025">A1478+1</f>
        <v>733</v>
      </c>
      <c r="B1480" s="10" cm="1">
        <f t="array" ref="B1480">INDEX(DCC_results!B$17:B$1274,$A1480)</f>
        <v>8.0729573504141339E-3</v>
      </c>
      <c r="C1480" s="10" cm="1">
        <f t="array" ref="C1480">INDEX(DCC_results!C$17:C$1274,$A1480)</f>
        <v>3.5829997183660645E-2</v>
      </c>
      <c r="D1480" s="10">
        <f t="shared" ref="D1480" si="8026">B1480-B$2</f>
        <v>7.3268024133784256E-3</v>
      </c>
      <c r="E1480" s="10">
        <f t="shared" ref="E1480" si="8027">C1480-C$2</f>
        <v>3.4227023303368784E-2</v>
      </c>
      <c r="F1480" s="5">
        <f t="shared" ref="F1480" si="8028">D1480^2</f>
        <v>5.3682033604687919E-5</v>
      </c>
      <c r="G1480" s="5">
        <f t="shared" ref="G1480" si="8029">E1480^2</f>
        <v>1.1714891242093498E-3</v>
      </c>
      <c r="H1480" s="12">
        <f t="array" ref="H1480:I1481">(1-B$11-B$12)*F$4:G$5 + B$11*J1478:K1479 + B$12*H1478:I1479</f>
        <v>5.2648221978446951E-5</v>
      </c>
      <c r="I1480" s="12">
        <v>6.0373062076097639E-5</v>
      </c>
      <c r="J1480" s="12">
        <f t="array" ref="J1480:K1481">MMULT(TRANSPOSE(D1478:E1478),D1478:E1478)</f>
        <v>2.7540583876437698E-7</v>
      </c>
      <c r="K1480" s="12">
        <v>2.5140014150982653E-6</v>
      </c>
      <c r="L1480" s="6">
        <f t="shared" ref="L1480" si="8030">SQRT(H1480)</f>
        <v>7.2559094521946008E-3</v>
      </c>
      <c r="M1480" s="6">
        <f>0</f>
        <v>0</v>
      </c>
      <c r="N1480" s="6">
        <f t="array" ref="N1480:O1481">MMULT(MMULT(MINVERSE(L1480:M1481),H1480:I1481),MINVERSE(L1480:M1481))</f>
        <v>0.99999999999999978</v>
      </c>
      <c r="O1480" s="6">
        <v>0.58722045023699143</v>
      </c>
      <c r="P1480" s="3">
        <f t="shared" ref="P1480" si="8031">SQRT(B$3 + B$4*J1478 + B$5*P1478^2)</f>
        <v>5.8587875589485739E-3</v>
      </c>
      <c r="Q1480" s="1">
        <f t="shared" ref="Q1480" si="8032">Q1478</f>
        <v>0</v>
      </c>
      <c r="R1480" s="12">
        <f t="array" ref="R1480:S1481">MMULT(MMULT(P1480:Q1481,N1480:O1481),P1480:Q1481)</f>
        <v>3.4325391660890576E-5</v>
      </c>
      <c r="S1480" s="12">
        <v>4.4808448346138639E-5</v>
      </c>
      <c r="T1480" s="4" cm="1">
        <f t="array" ref="T1480">-1/2*(IFERROR(2*LN(2*PI()) + LN(MDETERM(R1480:S1481)) + MMULT(MMULT(D1480:E1480,MINVERSE(R1480:S1481)),TRANSPOSE(D1480:E1480)),1000000000))</f>
        <v>4.3358850996892944</v>
      </c>
    </row>
    <row r="1481" spans="1:20" x14ac:dyDescent="0.25">
      <c r="A1481" s="9"/>
      <c r="B1481" s="10"/>
      <c r="C1481" s="10"/>
      <c r="D1481" s="10"/>
      <c r="E1481" s="10"/>
      <c r="F1481" s="5"/>
      <c r="G1481" s="5"/>
      <c r="H1481" s="12">
        <v>6.0373062076097639E-5</v>
      </c>
      <c r="I1481" s="12">
        <v>2.0077070995882612E-4</v>
      </c>
      <c r="J1481" s="12">
        <v>2.5140014150982653E-6</v>
      </c>
      <c r="K1481" s="12">
        <v>2.2948689626450947E-5</v>
      </c>
      <c r="L1481" s="6">
        <f>0</f>
        <v>0</v>
      </c>
      <c r="M1481" s="6">
        <f t="shared" ref="M1481" si="8033">SQRT(I1481)</f>
        <v>1.4169358135033009E-2</v>
      </c>
      <c r="N1481" s="6">
        <v>0.58722045023699143</v>
      </c>
      <c r="O1481" s="6">
        <v>0.99999999999999989</v>
      </c>
      <c r="P1481" s="1">
        <f t="shared" ref="P1481" si="8034">P1479</f>
        <v>0</v>
      </c>
      <c r="Q1481" s="3">
        <f t="shared" ref="Q1481" si="8035">SQRT(C$3 + C$4*K1479 + C$5*Q1479^2)</f>
        <v>1.3024197785901363E-2</v>
      </c>
      <c r="R1481" s="12">
        <v>4.4808448346138639E-5</v>
      </c>
      <c r="S1481" s="12">
        <v>1.6962972796627794E-4</v>
      </c>
    </row>
    <row r="1482" spans="1:20" x14ac:dyDescent="0.25">
      <c r="A1482" s="13">
        <f t="shared" ref="A1482" si="8036">A1480+1</f>
        <v>734</v>
      </c>
      <c r="B1482" s="10" cm="1">
        <f t="array" ref="B1482">INDEX(DCC_results!B$17:B$1274,$A1482)</f>
        <v>-3.1924744388955872E-3</v>
      </c>
      <c r="C1482" s="10" cm="1">
        <f t="array" ref="C1482">INDEX(DCC_results!C$17:C$1274,$A1482)</f>
        <v>2.2508407911477235E-2</v>
      </c>
      <c r="D1482" s="10">
        <f t="shared" ref="D1482" si="8037">B1482-B$2</f>
        <v>-3.9386293759312956E-3</v>
      </c>
      <c r="E1482" s="10">
        <f t="shared" ref="E1482" si="8038">C1482-C$2</f>
        <v>2.0905434031185374E-2</v>
      </c>
      <c r="F1482" s="5">
        <f t="shared" ref="F1482" si="8039">D1482^2</f>
        <v>1.5512801360948946E-5</v>
      </c>
      <c r="G1482" s="5">
        <f t="shared" ref="G1482" si="8040">E1482^2</f>
        <v>4.3703717203224358E-4</v>
      </c>
      <c r="H1482" s="12">
        <f t="array" ref="H1482:I1483">(1-B$11-B$12)*F$4:G$5 + B$11*J1480:K1481 + B$12*H1480:I1481</f>
        <v>5.1514213401730906E-5</v>
      </c>
      <c r="I1482" s="12">
        <v>5.9480354754780429E-5</v>
      </c>
      <c r="J1482" s="12">
        <f t="array" ref="J1482:K1483">MMULT(TRANSPOSE(D1480:E1480),D1480:E1480)</f>
        <v>5.3682033604687919E-5</v>
      </c>
      <c r="K1482" s="12">
        <v>2.5077463694188199E-4</v>
      </c>
      <c r="L1482" s="6">
        <f t="shared" ref="L1482" si="8041">SQRT(H1482)</f>
        <v>7.1773402735087677E-3</v>
      </c>
      <c r="M1482" s="6">
        <f>0</f>
        <v>0</v>
      </c>
      <c r="N1482" s="6">
        <f t="array" ref="N1482:O1483">MMULT(MMULT(MINVERSE(L1482:M1483),H1482:I1483),MINVERSE(L1482:M1483))</f>
        <v>0.99999999999999967</v>
      </c>
      <c r="O1482" s="6">
        <v>0.59004642687483366</v>
      </c>
      <c r="P1482" s="3">
        <f t="shared" ref="P1482" si="8042">SQRT(B$3 + B$4*J1480 + B$5*P1480^2)</f>
        <v>5.6808251080775066E-3</v>
      </c>
      <c r="Q1482" s="1">
        <f t="shared" ref="Q1482" si="8043">Q1480</f>
        <v>0</v>
      </c>
      <c r="R1482" s="12">
        <f t="array" ref="R1482:S1483">MMULT(MMULT(P1482:Q1483,N1482:O1483),P1482:Q1483)</f>
        <v>3.2271773908563803E-5</v>
      </c>
      <c r="S1482" s="12">
        <v>4.2927729433043729E-5</v>
      </c>
      <c r="T1482" s="4" cm="1">
        <f t="array" ref="T1482">-1/2*(IFERROR(2*LN(2*PI()) + LN(MDETERM(R1482:S1483)) + MMULT(MMULT(D1482:E1482,MINVERSE(R1482:S1483)),TRANSPOSE(D1482:E1482)),1000000000))</f>
        <v>4.4674433760068446</v>
      </c>
    </row>
    <row r="1483" spans="1:20" x14ac:dyDescent="0.25">
      <c r="A1483" s="9"/>
      <c r="B1483" s="10"/>
      <c r="C1483" s="10"/>
      <c r="D1483" s="10"/>
      <c r="E1483" s="10"/>
      <c r="F1483" s="5"/>
      <c r="G1483" s="5"/>
      <c r="H1483" s="12">
        <v>5.9480354754780429E-5</v>
      </c>
      <c r="I1483" s="12">
        <v>1.9726391945848459E-4</v>
      </c>
      <c r="J1483" s="12">
        <v>2.5077463694188199E-4</v>
      </c>
      <c r="K1483" s="12">
        <v>1.1714891242093498E-3</v>
      </c>
      <c r="L1483" s="6">
        <f>0</f>
        <v>0</v>
      </c>
      <c r="M1483" s="6">
        <f t="shared" ref="M1483" si="8044">SQRT(I1483)</f>
        <v>1.4045067442290357E-2</v>
      </c>
      <c r="N1483" s="6">
        <v>0.59004642687483366</v>
      </c>
      <c r="O1483" s="6">
        <v>1</v>
      </c>
      <c r="P1483" s="1">
        <f t="shared" ref="P1483" si="8045">P1481</f>
        <v>0</v>
      </c>
      <c r="Q1483" s="3">
        <f t="shared" ref="Q1483" si="8046">SQRT(C$3 + C$4*K1481 + C$5*Q1481^2)</f>
        <v>1.2806790764546577E-2</v>
      </c>
      <c r="R1483" s="12">
        <v>4.2927729433043729E-5</v>
      </c>
      <c r="S1483" s="12">
        <v>1.6401388968687551E-4</v>
      </c>
    </row>
    <row r="1484" spans="1:20" x14ac:dyDescent="0.25">
      <c r="A1484" s="13">
        <f t="shared" ref="A1484" si="8047">A1482+1</f>
        <v>735</v>
      </c>
      <c r="B1484" s="10" cm="1">
        <f t="array" ref="B1484">INDEX(DCC_results!B$17:B$1274,$A1484)</f>
        <v>9.4448525553580964E-4</v>
      </c>
      <c r="C1484" s="10" cm="1">
        <f t="array" ref="C1484">INDEX(DCC_results!C$17:C$1274,$A1484)</f>
        <v>1.39154990403072E-2</v>
      </c>
      <c r="D1484" s="10">
        <f t="shared" ref="D1484" si="8048">B1484-B$2</f>
        <v>1.9833031850010133E-4</v>
      </c>
      <c r="E1484" s="10">
        <f t="shared" ref="E1484" si="8049">C1484-C$2</f>
        <v>1.2312525160015341E-2</v>
      </c>
      <c r="F1484" s="5">
        <f t="shared" ref="F1484" si="8050">D1484^2</f>
        <v>3.9334915236351637E-8</v>
      </c>
      <c r="G1484" s="5">
        <f t="shared" ref="G1484" si="8051">E1484^2</f>
        <v>1.5159827581601079E-4</v>
      </c>
      <c r="H1484" s="12">
        <f t="array" ref="H1484:I1485">(1-B$11-B$12)*F$4:G$5 + B$11*J1482:K1483 + B$12*H1482:I1483</f>
        <v>5.4859966826603312E-5</v>
      </c>
      <c r="I1484" s="12">
        <v>7.7999178577900741E-5</v>
      </c>
      <c r="J1484" s="12">
        <f t="array" ref="J1484:K1485">MMULT(TRANSPOSE(D1482:E1482),D1482:E1482)</f>
        <v>1.5512801360948946E-5</v>
      </c>
      <c r="K1484" s="12">
        <v>-8.2338756591820522E-5</v>
      </c>
      <c r="L1484" s="6">
        <f t="shared" ref="L1484" si="8052">SQRT(H1484)</f>
        <v>7.4067514354542313E-3</v>
      </c>
      <c r="M1484" s="6">
        <f>0</f>
        <v>0</v>
      </c>
      <c r="N1484" s="6">
        <f t="array" ref="N1484:O1485">MMULT(MMULT(MINVERSE(L1484:M1485),H1484:I1485),MINVERSE(L1484:M1485))</f>
        <v>0.99999999999999978</v>
      </c>
      <c r="O1484" s="6">
        <v>0.62559392464627006</v>
      </c>
      <c r="P1484" s="3">
        <f t="shared" ref="P1484" si="8053">SQRT(B$3 + B$4*J1482 + B$5*P1482^2)</f>
        <v>6.2523484415388702E-3</v>
      </c>
      <c r="Q1484" s="1">
        <f t="shared" ref="Q1484" si="8054">Q1482</f>
        <v>0</v>
      </c>
      <c r="R1484" s="12">
        <f t="array" ref="R1484:S1485">MMULT(MMULT(P1484:Q1485,N1484:O1485),P1484:Q1485)</f>
        <v>3.909186103441353E-5</v>
      </c>
      <c r="S1484" s="12">
        <v>6.4146343534907571E-5</v>
      </c>
      <c r="T1484" s="4" cm="1">
        <f t="array" ref="T1484">-1/2*(IFERROR(2*LN(2*PI()) + LN(MDETERM(R1484:S1485)) + MMULT(MMULT(D1484:E1484,MINVERSE(R1484:S1485)),TRANSPOSE(D1484:E1484)),1000000000))</f>
        <v>7.1562759547100239</v>
      </c>
    </row>
    <row r="1485" spans="1:20" x14ac:dyDescent="0.25">
      <c r="A1485" s="9"/>
      <c r="B1485" s="10"/>
      <c r="C1485" s="10"/>
      <c r="D1485" s="10"/>
      <c r="E1485" s="10"/>
      <c r="F1485" s="5"/>
      <c r="G1485" s="5"/>
      <c r="H1485" s="12">
        <v>7.7999178577900741E-5</v>
      </c>
      <c r="I1485" s="12">
        <v>2.8336060593596728E-4</v>
      </c>
      <c r="J1485" s="12">
        <v>-8.2338756591820522E-5</v>
      </c>
      <c r="K1485" s="12">
        <v>4.3703717203224358E-4</v>
      </c>
      <c r="L1485" s="6">
        <f>0</f>
        <v>0</v>
      </c>
      <c r="M1485" s="6">
        <f t="shared" ref="M1485" si="8055">SQRT(I1485)</f>
        <v>1.6833318328124354E-2</v>
      </c>
      <c r="N1485" s="6">
        <v>0.62559392464627006</v>
      </c>
      <c r="O1485" s="6">
        <v>1</v>
      </c>
      <c r="P1485" s="1">
        <f t="shared" ref="P1485" si="8056">P1483</f>
        <v>0</v>
      </c>
      <c r="Q1485" s="3">
        <f t="shared" ref="Q1485" si="8057">SQRT(C$3 + C$4*K1483 + C$5*Q1483^2)</f>
        <v>1.6399711578262078E-2</v>
      </c>
      <c r="R1485" s="12">
        <v>6.4146343534907585E-5</v>
      </c>
      <c r="S1485" s="12">
        <v>2.6895053985018328E-4</v>
      </c>
    </row>
    <row r="1486" spans="1:20" x14ac:dyDescent="0.25">
      <c r="A1486" s="13">
        <f t="shared" ref="A1486" si="8058">A1484+1</f>
        <v>736</v>
      </c>
      <c r="B1486" s="10" cm="1">
        <f t="array" ref="B1486">INDEX(DCC_results!B$17:B$1274,$A1486)</f>
        <v>1.5920722567817069E-3</v>
      </c>
      <c r="C1486" s="10" cm="1">
        <f t="array" ref="C1486">INDEX(DCC_results!C$17:C$1274,$A1486)</f>
        <v>-1.2718836380446685E-2</v>
      </c>
      <c r="D1486" s="10">
        <f t="shared" ref="D1486" si="8059">B1486-B$2</f>
        <v>8.4591731974599862E-4</v>
      </c>
      <c r="E1486" s="10">
        <f t="shared" ref="E1486" si="8060">C1486-C$2</f>
        <v>-1.4321810260738544E-2</v>
      </c>
      <c r="F1486" s="5">
        <f t="shared" ref="F1486" si="8061">D1486^2</f>
        <v>7.1557611184625403E-7</v>
      </c>
      <c r="G1486" s="5">
        <f t="shared" ref="G1486" si="8062">E1486^2</f>
        <v>2.0511424914459585E-4</v>
      </c>
      <c r="H1486" s="12">
        <f t="array" ref="H1486:I1487">(1-B$11-B$12)*F$4:G$5 + B$11*J1484:K1485 + B$12*H1484:I1485</f>
        <v>5.4186157548547097E-5</v>
      </c>
      <c r="I1486" s="12">
        <v>6.4883839263854114E-5</v>
      </c>
      <c r="J1486" s="12">
        <f t="array" ref="J1486:K1487">MMULT(TRANSPOSE(D1484:E1484),D1484:E1484)</f>
        <v>3.9334915236351637E-8</v>
      </c>
      <c r="K1486" s="12">
        <v>2.4419470365263537E-6</v>
      </c>
      <c r="L1486" s="6">
        <f t="shared" ref="L1486" si="8063">SQRT(H1486)</f>
        <v>7.3611247475197086E-3</v>
      </c>
      <c r="M1486" s="6">
        <f>0</f>
        <v>0</v>
      </c>
      <c r="N1486" s="6">
        <f t="array" ref="N1486:O1487">MMULT(MMULT(MINVERSE(L1486:M1487),H1486:I1487),MINVERSE(L1486:M1487))</f>
        <v>0.99999999999999989</v>
      </c>
      <c r="O1486" s="6">
        <v>0.52202201301353057</v>
      </c>
      <c r="P1486" s="3">
        <f t="shared" ref="P1486" si="8064">SQRT(B$3 + B$4*J1484 + B$5*P1484^2)</f>
        <v>6.1770790063337281E-3</v>
      </c>
      <c r="Q1486" s="1">
        <f t="shared" ref="Q1486" si="8065">Q1484</f>
        <v>0</v>
      </c>
      <c r="R1486" s="12">
        <f t="array" ref="R1486:S1487">MMULT(MMULT(P1486:Q1487,N1486:O1487),P1486:Q1487)</f>
        <v>3.8156305050488869E-5</v>
      </c>
      <c r="S1486" s="12">
        <v>5.4139077965120482E-5</v>
      </c>
      <c r="T1486" s="4" cm="1">
        <f t="array" ref="T1486">-1/2*(IFERROR(2*LN(2*PI()) + LN(MDETERM(R1486:S1487)) + MMULT(MMULT(D1486:E1486,MINVERSE(R1486:S1487)),TRANSPOSE(D1486:E1486)),1000000000))</f>
        <v>6.8982919526982229</v>
      </c>
    </row>
    <row r="1487" spans="1:20" x14ac:dyDescent="0.25">
      <c r="A1487" s="9"/>
      <c r="B1487" s="10"/>
      <c r="C1487" s="10"/>
      <c r="D1487" s="10"/>
      <c r="E1487" s="10"/>
      <c r="F1487" s="5"/>
      <c r="G1487" s="5"/>
      <c r="H1487" s="12">
        <v>6.4883839263854114E-5</v>
      </c>
      <c r="I1487" s="12">
        <v>2.8510648118565776E-4</v>
      </c>
      <c r="J1487" s="12">
        <v>2.4419470365263537E-6</v>
      </c>
      <c r="K1487" s="12">
        <v>1.5159827581601079E-4</v>
      </c>
      <c r="L1487" s="6">
        <f>0</f>
        <v>0</v>
      </c>
      <c r="M1487" s="6">
        <f t="shared" ref="M1487" si="8066">SQRT(I1487)</f>
        <v>1.6885096422160514E-2</v>
      </c>
      <c r="N1487" s="6">
        <v>0.52202201301353057</v>
      </c>
      <c r="O1487" s="6">
        <v>1</v>
      </c>
      <c r="P1487" s="1">
        <f t="shared" ref="P1487" si="8067">P1485</f>
        <v>0</v>
      </c>
      <c r="Q1487" s="3">
        <f t="shared" ref="Q1487" si="8068">SQRT(C$3 + C$4*K1485 + C$5*Q1485^2)</f>
        <v>1.6789543264691922E-2</v>
      </c>
      <c r="R1487" s="12">
        <v>5.4139077965120482E-5</v>
      </c>
      <c r="S1487" s="12">
        <v>2.818887630369619E-4</v>
      </c>
    </row>
    <row r="1488" spans="1:20" x14ac:dyDescent="0.25">
      <c r="A1488" s="13">
        <f t="shared" ref="A1488" si="8069">A1486+1</f>
        <v>737</v>
      </c>
      <c r="B1488" s="10" cm="1">
        <f t="array" ref="B1488">INDEX(DCC_results!B$17:B$1274,$A1488)</f>
        <v>1.8996960486306058E-4</v>
      </c>
      <c r="C1488" s="10" cm="1">
        <f t="array" ref="C1488">INDEX(DCC_results!C$17:C$1274,$A1488)</f>
        <v>7.3102043262029959E-3</v>
      </c>
      <c r="D1488" s="10">
        <f t="shared" ref="D1488" si="8070">B1488-B$2</f>
        <v>-5.5618533217264773E-4</v>
      </c>
      <c r="E1488" s="10">
        <f t="shared" ref="E1488" si="8071">C1488-C$2</f>
        <v>5.7072304459111368E-3</v>
      </c>
      <c r="F1488" s="5">
        <f t="shared" ref="F1488" si="8072">D1488^2</f>
        <v>3.0934212372399851E-7</v>
      </c>
      <c r="G1488" s="5">
        <f t="shared" ref="G1488" si="8073">E1488^2</f>
        <v>3.2572479362735032E-5</v>
      </c>
      <c r="H1488" s="12">
        <f t="array" ref="H1488:I1489">(1-B$11-B$12)*F$4:G$5 + B$11*J1486:K1487 + B$12*H1486:I1487</f>
        <v>5.2537806010440508E-5</v>
      </c>
      <c r="I1488" s="12">
        <v>6.2530345068044138E-5</v>
      </c>
      <c r="J1488" s="12">
        <f t="array" ref="J1488:K1489">MMULT(TRANSPOSE(D1486:E1486),D1486:E1486)</f>
        <v>7.1557611184625403E-7</v>
      </c>
      <c r="K1488" s="12">
        <v>-1.2115067349674691E-5</v>
      </c>
      <c r="L1488" s="6">
        <f t="shared" ref="L1488" si="8074">SQRT(H1488)</f>
        <v>7.2482967661679325E-3</v>
      </c>
      <c r="M1488" s="6">
        <f>0</f>
        <v>0</v>
      </c>
      <c r="N1488" s="6">
        <f t="array" ref="N1488:O1489">MMULT(MMULT(MINVERSE(L1488:M1489),H1488:I1489),MINVERSE(L1488:M1489))</f>
        <v>1</v>
      </c>
      <c r="O1488" s="6">
        <v>0.53064594425675748</v>
      </c>
      <c r="P1488" s="3">
        <f t="shared" ref="P1488" si="8075">SQRT(B$3 + B$4*J1486 + B$5*P1486^2)</f>
        <v>5.9206443405604653E-3</v>
      </c>
      <c r="Q1488" s="1">
        <f t="shared" ref="Q1488" si="8076">Q1486</f>
        <v>0</v>
      </c>
      <c r="R1488" s="12">
        <f t="array" ref="R1488:S1489">MMULT(MMULT(P1488:Q1489,N1488:O1489),P1488:Q1489)</f>
        <v>3.505402940741067E-5</v>
      </c>
      <c r="S1488" s="12">
        <v>5.1137079165415537E-5</v>
      </c>
      <c r="T1488" s="4" cm="1">
        <f t="array" ref="T1488">-1/2*(IFERROR(2*LN(2*PI()) + LN(MDETERM(R1488:S1489)) + MMULT(MMULT(D1488:E1488,MINVERSE(R1488:S1489)),TRANSPOSE(D1488:E1488)),1000000000))</f>
        <v>7.4587755790542429</v>
      </c>
    </row>
    <row r="1489" spans="1:20" x14ac:dyDescent="0.25">
      <c r="A1489" s="9"/>
      <c r="B1489" s="10"/>
      <c r="C1489" s="10"/>
      <c r="D1489" s="10"/>
      <c r="E1489" s="10"/>
      <c r="F1489" s="5"/>
      <c r="G1489" s="5"/>
      <c r="H1489" s="12">
        <v>6.2530345068044138E-5</v>
      </c>
      <c r="I1489" s="12">
        <v>2.6430173831339473E-4</v>
      </c>
      <c r="J1489" s="12">
        <v>-1.2115067349674691E-5</v>
      </c>
      <c r="K1489" s="12">
        <v>2.0511424914459585E-4</v>
      </c>
      <c r="L1489" s="6">
        <f>0</f>
        <v>0</v>
      </c>
      <c r="M1489" s="6">
        <f t="shared" ref="M1489" si="8077">SQRT(I1489)</f>
        <v>1.6257359512337626E-2</v>
      </c>
      <c r="N1489" s="6">
        <v>0.53064594425675748</v>
      </c>
      <c r="O1489" s="6">
        <v>1</v>
      </c>
      <c r="P1489" s="1">
        <f t="shared" ref="P1489" si="8078">P1487</f>
        <v>0</v>
      </c>
      <c r="Q1489" s="3">
        <f t="shared" ref="Q1489" si="8079">SQRT(C$3 + C$4*K1487 + C$5*Q1487^2)</f>
        <v>1.6276540227354027E-2</v>
      </c>
      <c r="R1489" s="12">
        <v>5.1137079165415537E-5</v>
      </c>
      <c r="S1489" s="12">
        <v>2.6492576177267386E-4</v>
      </c>
    </row>
    <row r="1490" spans="1:20" x14ac:dyDescent="0.25">
      <c r="A1490" s="13">
        <f t="shared" ref="A1490" si="8080">A1488+1</f>
        <v>738</v>
      </c>
      <c r="B1490" s="10" cm="1">
        <f t="array" ref="B1490">INDEX(DCC_results!B$17:B$1274,$A1490)</f>
        <v>3.0970792875555375E-3</v>
      </c>
      <c r="C1490" s="10" cm="1">
        <f t="array" ref="C1490">INDEX(DCC_results!C$17:C$1274,$A1490)</f>
        <v>2.6113854024150784E-2</v>
      </c>
      <c r="D1490" s="10">
        <f t="shared" ref="D1490" si="8081">B1490-B$2</f>
        <v>2.3509243505198292E-3</v>
      </c>
      <c r="E1490" s="10">
        <f t="shared" ref="E1490" si="8082">C1490-C$2</f>
        <v>2.4510880143858924E-2</v>
      </c>
      <c r="F1490" s="5">
        <f t="shared" ref="F1490" si="8083">D1490^2</f>
        <v>5.5268453018670806E-6</v>
      </c>
      <c r="G1490" s="5">
        <f t="shared" ref="G1490" si="8084">E1490^2</f>
        <v>6.0078324542661764E-4</v>
      </c>
      <c r="H1490" s="12">
        <f t="array" ref="H1490:I1491">(1-B$11-B$12)*F$4:G$5 + B$11*J1488:K1489 + B$12*H1488:I1489</f>
        <v>5.1473325431853991E-5</v>
      </c>
      <c r="I1490" s="12">
        <v>5.9814791592823158E-5</v>
      </c>
      <c r="J1490" s="12">
        <f t="array" ref="J1490:K1491">MMULT(TRANSPOSE(D1488:E1488),D1488:E1488)</f>
        <v>3.0934212372399851E-7</v>
      </c>
      <c r="K1490" s="12">
        <v>-3.1742778613449341E-6</v>
      </c>
      <c r="L1490" s="6">
        <f t="shared" ref="L1490" si="8085">SQRT(H1490)</f>
        <v>7.1744913012599014E-3</v>
      </c>
      <c r="M1490" s="6">
        <f>0</f>
        <v>0</v>
      </c>
      <c r="N1490" s="6">
        <f t="array" ref="N1490:O1491">MMULT(MMULT(MINVERSE(L1490:M1491),H1490:I1491),MINVERSE(L1490:M1491))</f>
        <v>0.99999999999999978</v>
      </c>
      <c r="O1490" s="6">
        <v>0.52277840967262834</v>
      </c>
      <c r="P1490" s="3">
        <f t="shared" ref="P1490" si="8086">SQRT(B$3 + B$4*J1488 + B$5*P1488^2)</f>
        <v>5.7338143743911798E-3</v>
      </c>
      <c r="Q1490" s="1">
        <f t="shared" ref="Q1490" si="8087">Q1488</f>
        <v>0</v>
      </c>
      <c r="R1490" s="12">
        <f t="array" ref="R1490:S1491">MMULT(MMULT(P1490:Q1491,N1490:O1491),P1490:Q1491)</f>
        <v>3.2876627279974913E-5</v>
      </c>
      <c r="S1490" s="12">
        <v>4.801871394921597E-5</v>
      </c>
      <c r="T1490" s="4" cm="1">
        <f t="array" ref="T1490">-1/2*(IFERROR(2*LN(2*PI()) + LN(MDETERM(R1490:S1491)) + MMULT(MMULT(D1490:E1490,MINVERSE(R1490:S1491)),TRANSPOSE(D1490:E1490)),1000000000))</f>
        <v>6.3419325944428246</v>
      </c>
    </row>
    <row r="1491" spans="1:20" x14ac:dyDescent="0.25">
      <c r="A1491" s="9"/>
      <c r="B1491" s="10"/>
      <c r="C1491" s="10"/>
      <c r="D1491" s="10"/>
      <c r="E1491" s="10"/>
      <c r="F1491" s="5"/>
      <c r="G1491" s="5"/>
      <c r="H1491" s="12">
        <v>5.9814791592823158E-5</v>
      </c>
      <c r="I1491" s="12">
        <v>2.5433122000183961E-4</v>
      </c>
      <c r="J1491" s="12">
        <v>-3.1742778613449341E-6</v>
      </c>
      <c r="K1491" s="12">
        <v>3.2572479362735032E-5</v>
      </c>
      <c r="L1491" s="6">
        <f>0</f>
        <v>0</v>
      </c>
      <c r="M1491" s="6">
        <f t="shared" ref="M1491" si="8088">SQRT(I1491)</f>
        <v>1.594776536075947E-2</v>
      </c>
      <c r="N1491" s="6">
        <v>0.52277840967262845</v>
      </c>
      <c r="O1491" s="6">
        <v>1</v>
      </c>
      <c r="P1491" s="1">
        <f t="shared" ref="P1491" si="8089">P1489</f>
        <v>0</v>
      </c>
      <c r="Q1491" s="3">
        <f t="shared" ref="Q1491" si="8090">SQRT(C$3 + C$4*K1489 + C$5*Q1489^2)</f>
        <v>1.6019510895413855E-2</v>
      </c>
      <c r="R1491" s="12">
        <v>4.8018713949215984E-5</v>
      </c>
      <c r="S1491" s="12">
        <v>2.5662472932828321E-4</v>
      </c>
    </row>
    <row r="1492" spans="1:20" x14ac:dyDescent="0.25">
      <c r="A1492" s="13">
        <f t="shared" ref="A1492" si="8091">A1490+1</f>
        <v>739</v>
      </c>
      <c r="B1492" s="10" cm="1">
        <f t="array" ref="B1492">INDEX(DCC_results!B$17:B$1274,$A1492)</f>
        <v>1.2713305304810074E-3</v>
      </c>
      <c r="C1492" s="10" cm="1">
        <f t="array" ref="C1492">INDEX(DCC_results!C$17:C$1274,$A1492)</f>
        <v>1.0144927536231974E-2</v>
      </c>
      <c r="D1492" s="10">
        <f t="shared" ref="D1492" si="8092">B1492-B$2</f>
        <v>5.251755934452991E-4</v>
      </c>
      <c r="E1492" s="10">
        <f t="shared" ref="E1492" si="8093">C1492-C$2</f>
        <v>8.5419536559401144E-3</v>
      </c>
      <c r="F1492" s="5">
        <f t="shared" ref="F1492" si="8094">D1492^2</f>
        <v>2.758094039506221E-7</v>
      </c>
      <c r="G1492" s="5">
        <f t="shared" ref="G1492" si="8095">E1492^2</f>
        <v>7.2964972260228681E-5</v>
      </c>
      <c r="H1492" s="12">
        <f t="array" ref="H1492:I1493">(1-B$11-B$12)*F$4:G$5 + B$11*J1490:K1491 + B$12*H1490:I1491</f>
        <v>5.072096817108012E-5</v>
      </c>
      <c r="I1492" s="12">
        <v>5.8664021230227618E-5</v>
      </c>
      <c r="J1492" s="12">
        <f t="array" ref="J1492:K1493">MMULT(TRANSPOSE(D1490:E1490),D1490:E1490)</f>
        <v>5.5268453018670806E-6</v>
      </c>
      <c r="K1492" s="12">
        <v>5.7623224982870916E-5</v>
      </c>
      <c r="L1492" s="6">
        <f t="shared" ref="L1492" si="8096">SQRT(H1492)</f>
        <v>7.1218654979633058E-3</v>
      </c>
      <c r="M1492" s="6">
        <f>0</f>
        <v>0</v>
      </c>
      <c r="N1492" s="6">
        <f t="array" ref="N1492:O1493">MMULT(MMULT(MINVERSE(L1492:M1493),H1492:I1493),MINVERSE(L1492:M1493))</f>
        <v>1</v>
      </c>
      <c r="O1492" s="6">
        <v>0.53815143617292305</v>
      </c>
      <c r="P1492" s="3">
        <f t="shared" ref="P1492" si="8097">SQRT(B$3 + B$4*J1490 + B$5*P1490^2)</f>
        <v>5.5866765749074329E-3</v>
      </c>
      <c r="Q1492" s="1">
        <f t="shared" ref="Q1492" si="8098">Q1490</f>
        <v>0</v>
      </c>
      <c r="R1492" s="12">
        <f t="array" ref="R1492:S1493">MMULT(MMULT(P1492:Q1493,N1492:O1493),P1492:Q1493)</f>
        <v>3.1210955152619447E-5</v>
      </c>
      <c r="S1492" s="12">
        <v>4.5954686918975349E-5</v>
      </c>
      <c r="T1492" s="4" cm="1">
        <f t="array" ref="T1492">-1/2*(IFERROR(2*LN(2*PI()) + LN(MDETERM(R1492:S1493)) + MMULT(MMULT(D1492:E1492,MINVERSE(R1492:S1493)),TRANSPOSE(D1492:E1492)),1000000000))</f>
        <v>7.5150999875229783</v>
      </c>
    </row>
    <row r="1493" spans="1:20" x14ac:dyDescent="0.25">
      <c r="A1493" s="9"/>
      <c r="B1493" s="10"/>
      <c r="C1493" s="10"/>
      <c r="D1493" s="10"/>
      <c r="E1493" s="10"/>
      <c r="F1493" s="5"/>
      <c r="G1493" s="5"/>
      <c r="H1493" s="12">
        <v>5.8664021230227618E-5</v>
      </c>
      <c r="I1493" s="12">
        <v>2.3428642000768629E-4</v>
      </c>
      <c r="J1493" s="12">
        <v>5.7623224982870916E-5</v>
      </c>
      <c r="K1493" s="12">
        <v>6.0078324542661764E-4</v>
      </c>
      <c r="L1493" s="6">
        <f>0</f>
        <v>0</v>
      </c>
      <c r="M1493" s="6">
        <f t="shared" ref="M1493" si="8099">SQRT(I1493)</f>
        <v>1.5306417608561655E-2</v>
      </c>
      <c r="N1493" s="6">
        <v>0.53815143617292316</v>
      </c>
      <c r="O1493" s="6">
        <v>0.99999999999999989</v>
      </c>
      <c r="P1493" s="1">
        <f t="shared" ref="P1493" si="8100">P1491</f>
        <v>0</v>
      </c>
      <c r="Q1493" s="3">
        <f t="shared" ref="Q1493" si="8101">SQRT(C$3 + C$4*K1491 + C$5*Q1491^2)</f>
        <v>1.5285222968316001E-2</v>
      </c>
      <c r="R1493" s="12">
        <v>4.5954686918975356E-5</v>
      </c>
      <c r="S1493" s="12">
        <v>2.3363804119113502E-4</v>
      </c>
    </row>
    <row r="1494" spans="1:20" x14ac:dyDescent="0.25">
      <c r="A1494" s="13">
        <f t="shared" ref="A1494" si="8102">A1492+1</f>
        <v>740</v>
      </c>
      <c r="B1494" s="10" cm="1">
        <f t="array" ref="B1494">INDEX(DCC_results!B$17:B$1274,$A1494)</f>
        <v>-1.8910668318461443E-4</v>
      </c>
      <c r="C1494" s="10" cm="1">
        <f t="array" ref="C1494">INDEX(DCC_results!C$17:C$1274,$A1494)</f>
        <v>3.2137503586802119E-3</v>
      </c>
      <c r="D1494" s="10">
        <f t="shared" ref="D1494" si="8103">B1494-B$2</f>
        <v>-9.3526162022032275E-4</v>
      </c>
      <c r="E1494" s="10">
        <f t="shared" ref="E1494" si="8104">C1494-C$2</f>
        <v>1.6107764783883523E-3</v>
      </c>
      <c r="F1494" s="5">
        <f t="shared" ref="F1494" si="8105">D1494^2</f>
        <v>8.7471429825714327E-7</v>
      </c>
      <c r="G1494" s="5">
        <f t="shared" ref="G1494" si="8106">E1494^2</f>
        <v>2.594600863329182E-6</v>
      </c>
      <c r="H1494" s="12">
        <f t="array" ref="H1494:I1495">(1-B$11-B$12)*F$4:G$5 + B$11*J1492:K1493 + B$12*H1492:I1493</f>
        <v>5.0613235925520058E-5</v>
      </c>
      <c r="I1494" s="12">
        <v>6.2567740002554174E-5</v>
      </c>
      <c r="J1494" s="12">
        <f t="array" ref="J1494:K1495">MMULT(TRANSPOSE(D1492:E1492),D1492:E1492)</f>
        <v>2.758094039506221E-7</v>
      </c>
      <c r="K1494" s="12">
        <v>4.4860255804405918E-6</v>
      </c>
      <c r="L1494" s="6">
        <f t="shared" ref="L1494" si="8107">SQRT(H1494)</f>
        <v>7.1142979924599765E-3</v>
      </c>
      <c r="M1494" s="6">
        <f>0</f>
        <v>0</v>
      </c>
      <c r="N1494" s="6">
        <f t="array" ref="N1494:O1495">MMULT(MMULT(MINVERSE(L1494:M1495),H1494:I1495),MINVERSE(L1494:M1495))</f>
        <v>0.99999999999999989</v>
      </c>
      <c r="O1494" s="6">
        <v>0.54078411813863037</v>
      </c>
      <c r="P1494" s="3">
        <f t="shared" ref="P1494" si="8108">SQRT(B$3 + B$4*J1492 + B$5*P1492^2)</f>
        <v>5.5496974813796047E-3</v>
      </c>
      <c r="Q1494" s="1">
        <f t="shared" ref="Q1494" si="8109">Q1492</f>
        <v>0</v>
      </c>
      <c r="R1494" s="12">
        <f t="array" ref="R1494:S1495">MMULT(MMULT(P1494:Q1495,N1494:O1495),P1494:Q1495)</f>
        <v>3.0799142134831121E-5</v>
      </c>
      <c r="S1494" s="12">
        <v>4.9277315157032635E-5</v>
      </c>
      <c r="T1494" s="4" cm="1">
        <f t="array" ref="T1494">-1/2*(IFERROR(2*LN(2*PI()) + LN(MDETERM(R1494:S1495)) + MMULT(MMULT(D1494:E1494,MINVERSE(R1494:S1495)),TRANSPOSE(D1494:E1494)),1000000000))</f>
        <v>7.5988995713247602</v>
      </c>
    </row>
    <row r="1495" spans="1:20" x14ac:dyDescent="0.25">
      <c r="A1495" s="9"/>
      <c r="B1495" s="10"/>
      <c r="C1495" s="10"/>
      <c r="D1495" s="10"/>
      <c r="E1495" s="10"/>
      <c r="F1495" s="5"/>
      <c r="G1495" s="5"/>
      <c r="H1495" s="12">
        <v>6.2567740002554174E-5</v>
      </c>
      <c r="I1495" s="12">
        <v>2.6447764826832855E-4</v>
      </c>
      <c r="J1495" s="12">
        <v>4.4860255804405918E-6</v>
      </c>
      <c r="K1495" s="12">
        <v>7.2964972260228681E-5</v>
      </c>
      <c r="L1495" s="6">
        <f>0</f>
        <v>0</v>
      </c>
      <c r="M1495" s="6">
        <f t="shared" ref="M1495" si="8110">SQRT(I1495)</f>
        <v>1.6262768776205624E-2</v>
      </c>
      <c r="N1495" s="6">
        <v>0.54078411813863037</v>
      </c>
      <c r="O1495" s="6">
        <v>0.99999999999999978</v>
      </c>
      <c r="P1495" s="1">
        <f t="shared" ref="P1495" si="8111">P1493</f>
        <v>0</v>
      </c>
      <c r="Q1495" s="3">
        <f t="shared" ref="Q1495" si="8112">SQRT(C$3 + C$4*K1493 + C$5*Q1493^2)</f>
        <v>1.6419268274505714E-2</v>
      </c>
      <c r="R1495" s="12">
        <v>4.9277315157032635E-5</v>
      </c>
      <c r="S1495" s="12">
        <v>2.6959237067018978E-4</v>
      </c>
    </row>
    <row r="1496" spans="1:20" x14ac:dyDescent="0.25">
      <c r="A1496" s="13">
        <f t="shared" ref="A1496" si="8113">A1494+1</f>
        <v>741</v>
      </c>
      <c r="B1496" s="10" cm="1">
        <f t="array" ref="B1496">INDEX(DCC_results!B$17:B$1274,$A1496)</f>
        <v>1.4436587098169973E-3</v>
      </c>
      <c r="C1496" s="10" cm="1">
        <f t="array" ref="C1496">INDEX(DCC_results!C$17:C$1274,$A1496)</f>
        <v>8.1803560020674571E-3</v>
      </c>
      <c r="D1496" s="10">
        <f t="shared" ref="D1496" si="8114">B1496-B$2</f>
        <v>6.9750377278128897E-4</v>
      </c>
      <c r="E1496" s="10">
        <f t="shared" ref="E1496" si="8115">C1496-C$2</f>
        <v>6.577382121775598E-3</v>
      </c>
      <c r="F1496" s="5">
        <f t="shared" ref="F1496" si="8116">D1496^2</f>
        <v>4.8651151304413197E-7</v>
      </c>
      <c r="G1496" s="5">
        <f t="shared" ref="G1496" si="8117">E1496^2</f>
        <v>4.3261955575853266E-5</v>
      </c>
      <c r="H1496" s="12">
        <f t="array" ref="H1496:I1497">(1-B$11-B$12)*F$4:G$5 + B$11*J1494:K1495 + B$12*H1494:I1495</f>
        <v>5.0135771914464484E-5</v>
      </c>
      <c r="I1496" s="12">
        <v>6.1118905628732156E-5</v>
      </c>
      <c r="J1496" s="12">
        <f t="array" ref="J1496:K1497">MMULT(TRANSPOSE(D1494:E1494),D1494:E1494)</f>
        <v>8.7471429825714327E-7</v>
      </c>
      <c r="K1496" s="12">
        <v>-1.506497418990276E-6</v>
      </c>
      <c r="L1496" s="6">
        <f t="shared" ref="L1496" si="8118">SQRT(H1496)</f>
        <v>7.0806618274328343E-3</v>
      </c>
      <c r="M1496" s="6">
        <f>0</f>
        <v>0</v>
      </c>
      <c r="N1496" s="6">
        <f t="array" ref="N1496:O1497">MMULT(MMULT(MINVERSE(L1496:M1497),H1496:I1497),MINVERSE(L1496:M1497))</f>
        <v>1</v>
      </c>
      <c r="O1496" s="6">
        <v>0.55228829526534728</v>
      </c>
      <c r="P1496" s="3">
        <f t="shared" ref="P1496" si="8119">SQRT(B$3 + B$4*J1494 + B$5*P1494^2)</f>
        <v>5.4476554686561261E-3</v>
      </c>
      <c r="Q1496" s="1">
        <f t="shared" ref="Q1496" si="8120">Q1494</f>
        <v>0</v>
      </c>
      <c r="R1496" s="12">
        <f t="array" ref="R1496:S1497">MMULT(MMULT(P1496:Q1497,N1496:O1497),P1496:Q1497)</f>
        <v>2.9676950105178995E-5</v>
      </c>
      <c r="S1496" s="12">
        <v>4.7354520120836606E-5</v>
      </c>
      <c r="T1496" s="4" cm="1">
        <f t="array" ref="T1496">-1/2*(IFERROR(2*LN(2*PI()) + LN(MDETERM(R1496:S1497)) + MMULT(MMULT(D1496:E1496,MINVERSE(R1496:S1497)),TRANSPOSE(D1496:E1496)),1000000000))</f>
        <v>7.6133085879773725</v>
      </c>
    </row>
    <row r="1497" spans="1:20" x14ac:dyDescent="0.25">
      <c r="A1497" s="9"/>
      <c r="B1497" s="10"/>
      <c r="C1497" s="10"/>
      <c r="D1497" s="10"/>
      <c r="E1497" s="10"/>
      <c r="F1497" s="5"/>
      <c r="G1497" s="5"/>
      <c r="H1497" s="12">
        <v>6.1118905628732156E-5</v>
      </c>
      <c r="I1497" s="12">
        <v>2.4427091219817501E-4</v>
      </c>
      <c r="J1497" s="12">
        <v>-1.506497418990276E-6</v>
      </c>
      <c r="K1497" s="12">
        <v>2.594600863329182E-6</v>
      </c>
      <c r="L1497" s="6">
        <f>0</f>
        <v>0</v>
      </c>
      <c r="M1497" s="6">
        <f t="shared" ref="M1497" si="8121">SQRT(I1497)</f>
        <v>1.5629168634261229E-2</v>
      </c>
      <c r="N1497" s="6">
        <v>0.55228829526534728</v>
      </c>
      <c r="O1497" s="6">
        <v>1</v>
      </c>
      <c r="P1497" s="1">
        <f t="shared" ref="P1497" si="8122">P1495</f>
        <v>0</v>
      </c>
      <c r="Q1497" s="3">
        <f t="shared" ref="Q1497" si="8123">SQRT(C$3 + C$4*K1495 + C$5*Q1495^2)</f>
        <v>1.5739320079981141E-2</v>
      </c>
      <c r="R1497" s="12">
        <v>4.7354520120836612E-5</v>
      </c>
      <c r="S1497" s="12">
        <v>2.4772619658009756E-4</v>
      </c>
    </row>
    <row r="1498" spans="1:20" x14ac:dyDescent="0.25">
      <c r="A1498" s="13">
        <f t="shared" ref="A1498" si="8124">A1496+1</f>
        <v>742</v>
      </c>
      <c r="B1498" s="10" cm="1">
        <f t="array" ref="B1498">INDEX(DCC_results!B$17:B$1274,$A1498)</f>
        <v>-3.761977813581785E-3</v>
      </c>
      <c r="C1498" s="10" cm="1">
        <f t="array" ref="C1498">INDEX(DCC_results!C$17:C$1274,$A1498)</f>
        <v>-2.0426690412466142E-3</v>
      </c>
      <c r="D1498" s="10">
        <f t="shared" ref="D1498" si="8125">B1498-B$2</f>
        <v>-4.5081327506174933E-3</v>
      </c>
      <c r="E1498" s="10">
        <f t="shared" ref="E1498" si="8126">C1498-C$2</f>
        <v>-3.6456429215384737E-3</v>
      </c>
      <c r="F1498" s="5">
        <f t="shared" ref="F1498" si="8127">D1498^2</f>
        <v>2.0323260897190047E-5</v>
      </c>
      <c r="G1498" s="5">
        <f t="shared" ref="G1498" si="8128">E1498^2</f>
        <v>1.3290712311363578E-5</v>
      </c>
      <c r="H1498" s="12">
        <f t="array" ref="H1498:I1499">(1-B$11-B$12)*F$4:G$5 + B$11*J1496:K1497 + B$12*H1496:I1497</f>
        <v>4.9858477803851141E-5</v>
      </c>
      <c r="I1498" s="12">
        <v>5.967588001858139E-5</v>
      </c>
      <c r="J1498" s="12">
        <f t="array" ref="J1498:K1499">MMULT(TRANSPOSE(D1496:E1496),D1496:E1496)</f>
        <v>4.8651151304413197E-7</v>
      </c>
      <c r="K1498" s="12">
        <v>4.5877488449626791E-6</v>
      </c>
      <c r="L1498" s="6">
        <f t="shared" ref="L1498" si="8129">SQRT(H1498)</f>
        <v>7.0610535902123801E-3</v>
      </c>
      <c r="M1498" s="6">
        <f>0</f>
        <v>0</v>
      </c>
      <c r="N1498" s="6">
        <f t="array" ref="N1498:O1499">MMULT(MMULT(MINVERSE(L1498:M1499),H1498:I1499),MINVERSE(L1498:M1499))</f>
        <v>0.99999999999999989</v>
      </c>
      <c r="O1498" s="6">
        <v>0.56322417887879117</v>
      </c>
      <c r="P1498" s="3">
        <f t="shared" ref="P1498" si="8130">SQRT(B$3 + B$4*J1496 + B$5*P1496^2)</f>
        <v>5.3800169303203768E-3</v>
      </c>
      <c r="Q1498" s="1">
        <f t="shared" ref="Q1498" si="8131">Q1496</f>
        <v>0</v>
      </c>
      <c r="R1498" s="12">
        <f t="array" ref="R1498:S1499">MMULT(MMULT(P1498:Q1499,N1498:O1499),P1498:Q1499)</f>
        <v>2.8944582170533887E-5</v>
      </c>
      <c r="S1498" s="12">
        <v>4.5326446387847767E-5</v>
      </c>
      <c r="T1498" s="4" cm="1">
        <f t="array" ref="T1498">-1/2*(IFERROR(2*LN(2*PI()) + LN(MDETERM(R1498:S1499)) + MMULT(MMULT(D1498:E1498,MINVERSE(R1498:S1499)),TRANSPOSE(D1498:E1498)),1000000000))</f>
        <v>7.391240781589735</v>
      </c>
    </row>
    <row r="1499" spans="1:20" x14ac:dyDescent="0.25">
      <c r="A1499" s="9"/>
      <c r="B1499" s="10"/>
      <c r="C1499" s="10"/>
      <c r="D1499" s="10"/>
      <c r="E1499" s="10"/>
      <c r="F1499" s="5"/>
      <c r="G1499" s="5"/>
      <c r="H1499" s="12">
        <v>5.967588001858139E-5</v>
      </c>
      <c r="I1499" s="12">
        <v>2.2516250306059481E-4</v>
      </c>
      <c r="J1499" s="12">
        <v>4.5877488449626791E-6</v>
      </c>
      <c r="K1499" s="12">
        <v>4.3261955575853266E-5</v>
      </c>
      <c r="L1499" s="6">
        <f>0</f>
        <v>0</v>
      </c>
      <c r="M1499" s="6">
        <f t="shared" ref="M1499" si="8132">SQRT(I1499)</f>
        <v>1.5005415790993425E-2</v>
      </c>
      <c r="N1499" s="6">
        <v>0.56322417887879106</v>
      </c>
      <c r="O1499" s="6">
        <v>0.99999999999999989</v>
      </c>
      <c r="P1499" s="1">
        <f t="shared" ref="P1499" si="8133">P1497</f>
        <v>0</v>
      </c>
      <c r="Q1499" s="3">
        <f t="shared" ref="Q1499" si="8134">SQRT(C$3 + C$4*K1497 + C$5*Q1497^2)</f>
        <v>1.4958454978215473E-2</v>
      </c>
      <c r="R1499" s="12">
        <v>4.532644638784776E-5</v>
      </c>
      <c r="S1499" s="12">
        <v>2.2375537533529926E-4</v>
      </c>
    </row>
    <row r="1500" spans="1:20" x14ac:dyDescent="0.25">
      <c r="A1500" s="13">
        <f t="shared" ref="A1500" si="8135">A1498+1</f>
        <v>743</v>
      </c>
      <c r="B1500" s="10" cm="1">
        <f t="array" ref="B1500">INDEX(DCC_results!B$17:B$1274,$A1500)</f>
        <v>-8.976174447306029E-4</v>
      </c>
      <c r="C1500" s="10" cm="1">
        <f t="array" ref="C1500">INDEX(DCC_results!C$17:C$1274,$A1500)</f>
        <v>-6.8797132845188624E-3</v>
      </c>
      <c r="D1500" s="10">
        <f t="shared" ref="D1500" si="8136">B1500-B$2</f>
        <v>-1.6437723817663112E-3</v>
      </c>
      <c r="E1500" s="10">
        <f t="shared" ref="E1500" si="8137">C1500-C$2</f>
        <v>-8.4826871648107215E-3</v>
      </c>
      <c r="F1500" s="5">
        <f t="shared" ref="F1500" si="8138">D1500^2</f>
        <v>2.7019876430576917E-6</v>
      </c>
      <c r="G1500" s="5">
        <f t="shared" ref="G1500" si="8139">E1500^2</f>
        <v>7.1955981536044552E-5</v>
      </c>
      <c r="H1500" s="12">
        <f t="array" ref="H1500:I1501">(1-B$11-B$12)*F$4:G$5 + B$11*J1498:K1499 + B$12*H1498:I1499</f>
        <v>4.964073916521026E-5</v>
      </c>
      <c r="I1500" s="12">
        <v>5.9167833763006361E-5</v>
      </c>
      <c r="J1500" s="12">
        <f t="array" ref="J1500:K1501">MMULT(TRANSPOSE(D1498:E1498),D1498:E1498)</f>
        <v>2.0323260897190047E-5</v>
      </c>
      <c r="K1500" s="12">
        <v>1.6435042251644435E-5</v>
      </c>
      <c r="L1500" s="6">
        <f t="shared" ref="L1500" si="8140">SQRT(H1500)</f>
        <v>7.0456184373843475E-3</v>
      </c>
      <c r="M1500" s="6">
        <f>0</f>
        <v>0</v>
      </c>
      <c r="N1500" s="6">
        <f t="array" ref="N1500:O1501">MMULT(MMULT(MINVERSE(L1500:M1501),H1500:I1501),MINVERSE(L1500:M1501))</f>
        <v>1.0000000000000002</v>
      </c>
      <c r="O1500" s="6">
        <v>0.57225918430012312</v>
      </c>
      <c r="P1500" s="3">
        <f t="shared" ref="P1500" si="8141">SQRT(B$3 + B$4*J1498 + B$5*P1498^2)</f>
        <v>5.3240107657782304E-3</v>
      </c>
      <c r="Q1500" s="1">
        <f t="shared" ref="Q1500" si="8142">Q1498</f>
        <v>0</v>
      </c>
      <c r="R1500" s="12">
        <f t="array" ref="R1500:S1501">MMULT(MMULT(P1500:Q1501,N1500:O1501),P1500:Q1501)</f>
        <v>2.8345090634122505E-5</v>
      </c>
      <c r="S1500" s="12">
        <v>4.4013800612589605E-5</v>
      </c>
      <c r="T1500" s="4" cm="1">
        <f t="array" ref="T1500">-1/2*(IFERROR(2*LN(2*PI()) + LN(MDETERM(R1500:S1501)) + MMULT(MMULT(D1500:E1500,MINVERSE(R1500:S1501)),TRANSPOSE(D1500:E1500)),1000000000))</f>
        <v>7.6603818339821306</v>
      </c>
    </row>
    <row r="1501" spans="1:20" x14ac:dyDescent="0.25">
      <c r="A1501" s="9"/>
      <c r="B1501" s="10"/>
      <c r="C1501" s="10"/>
      <c r="D1501" s="10"/>
      <c r="E1501" s="10"/>
      <c r="F1501" s="5"/>
      <c r="G1501" s="5"/>
      <c r="H1501" s="12">
        <v>5.9167833763006361E-5</v>
      </c>
      <c r="I1501" s="12">
        <v>2.1535132885490752E-4</v>
      </c>
      <c r="J1501" s="12">
        <v>1.6435042251644435E-5</v>
      </c>
      <c r="K1501" s="12">
        <v>1.3290712311363578E-5</v>
      </c>
      <c r="L1501" s="6">
        <f>0</f>
        <v>0</v>
      </c>
      <c r="M1501" s="6">
        <f t="shared" ref="M1501" si="8143">SQRT(I1501)</f>
        <v>1.4674853622946552E-2</v>
      </c>
      <c r="N1501" s="6">
        <v>0.57225918430012312</v>
      </c>
      <c r="O1501" s="6">
        <v>0.99999999999999989</v>
      </c>
      <c r="P1501" s="1">
        <f t="shared" ref="P1501" si="8144">P1499</f>
        <v>0</v>
      </c>
      <c r="Q1501" s="3">
        <f t="shared" ref="Q1501" si="8145">SQRT(C$3 + C$4*K1499 + C$5*Q1499^2)</f>
        <v>1.4446318155980355E-2</v>
      </c>
      <c r="R1501" s="12">
        <v>4.4013800612589612E-5</v>
      </c>
      <c r="S1501" s="12">
        <v>2.0869610826380761E-4</v>
      </c>
    </row>
    <row r="1502" spans="1:20" x14ac:dyDescent="0.25">
      <c r="A1502" s="13">
        <f t="shared" ref="A1502" si="8146">A1500+1</f>
        <v>744</v>
      </c>
      <c r="B1502" s="10" cm="1">
        <f t="array" ref="B1502">INDEX(DCC_results!B$17:B$1274,$A1502)</f>
        <v>9.8361925415324514E-4</v>
      </c>
      <c r="C1502" s="10" cm="1">
        <f t="array" ref="C1502">INDEX(DCC_results!C$17:C$1274,$A1502)</f>
        <v>-4.0075571076887417E-3</v>
      </c>
      <c r="D1502" s="10">
        <f t="shared" ref="D1502" si="8147">B1502-B$2</f>
        <v>2.3746431711753682E-4</v>
      </c>
      <c r="E1502" s="10">
        <f t="shared" ref="E1502" si="8148">C1502-C$2</f>
        <v>-5.6105309879806008E-3</v>
      </c>
      <c r="F1502" s="5">
        <f t="shared" ref="F1502" si="8149">D1502^2</f>
        <v>5.6389301904098089E-8</v>
      </c>
      <c r="G1502" s="5">
        <f t="shared" ref="G1502" si="8150">E1502^2</f>
        <v>3.1478057967090579E-5</v>
      </c>
      <c r="H1502" s="12">
        <f t="array" ref="H1502:I1503">(1-B$11-B$12)*F$4:G$5 + B$11*J1500:K1501 + B$12*H1500:I1501</f>
        <v>5.1021271915448083E-5</v>
      </c>
      <c r="I1502" s="12">
        <v>5.9736287699975333E-5</v>
      </c>
      <c r="J1502" s="12">
        <f t="array" ref="J1502:K1503">MMULT(TRANSPOSE(D1500:E1500),D1500:E1500)</f>
        <v>2.7019876430576917E-6</v>
      </c>
      <c r="K1502" s="12">
        <v>1.3943606884679438E-5</v>
      </c>
      <c r="L1502" s="6">
        <f t="shared" ref="L1502" si="8151">SQRT(H1502)</f>
        <v>7.1429176052540382E-3</v>
      </c>
      <c r="M1502" s="6">
        <f>0</f>
        <v>0</v>
      </c>
      <c r="N1502" s="6">
        <f t="array" ref="N1502:O1503">MMULT(MMULT(MINVERSE(L1502:M1503),H1502:I1503),MINVERSE(L1502:M1503))</f>
        <v>1</v>
      </c>
      <c r="O1502" s="6">
        <v>0.58211827392940407</v>
      </c>
      <c r="P1502" s="3">
        <f t="shared" ref="P1502" si="8152">SQRT(B$3 + B$4*J1500 + B$5*P1500^2)</f>
        <v>5.5676225407408951E-3</v>
      </c>
      <c r="Q1502" s="1">
        <f t="shared" ref="Q1502" si="8153">Q1500</f>
        <v>0</v>
      </c>
      <c r="R1502" s="12">
        <f t="array" ref="R1502:S1503">MMULT(MMULT(P1502:Q1503,N1502:O1503),P1502:Q1503)</f>
        <v>3.0998420756166098E-5</v>
      </c>
      <c r="S1502" s="12">
        <v>4.5136108242669523E-5</v>
      </c>
      <c r="T1502" s="4" cm="1">
        <f t="array" ref="T1502">-1/2*(IFERROR(2*LN(2*PI()) + LN(MDETERM(R1502:S1503)) + MMULT(MMULT(D1502:E1502,MINVERSE(R1502:S1503)),TRANSPOSE(D1502:E1502)),1000000000))</f>
        <v>7.6945169819861654</v>
      </c>
    </row>
    <row r="1503" spans="1:20" x14ac:dyDescent="0.25">
      <c r="A1503" s="9"/>
      <c r="B1503" s="10"/>
      <c r="C1503" s="10"/>
      <c r="D1503" s="10"/>
      <c r="E1503" s="10"/>
      <c r="F1503" s="5"/>
      <c r="G1503" s="5"/>
      <c r="H1503" s="12">
        <v>5.9736287699975333E-5</v>
      </c>
      <c r="I1503" s="12">
        <v>2.0639668281680857E-4</v>
      </c>
      <c r="J1503" s="12">
        <v>1.3943606884679438E-5</v>
      </c>
      <c r="K1503" s="12">
        <v>7.1955981536044552E-5</v>
      </c>
      <c r="L1503" s="6">
        <f>0</f>
        <v>0</v>
      </c>
      <c r="M1503" s="6">
        <f t="shared" ref="M1503" si="8154">SQRT(I1503)</f>
        <v>1.4366512548868934E-2</v>
      </c>
      <c r="N1503" s="6">
        <v>0.58211827392940396</v>
      </c>
      <c r="O1503" s="6">
        <v>1</v>
      </c>
      <c r="P1503" s="1">
        <f t="shared" ref="P1503" si="8155">P1501</f>
        <v>0</v>
      </c>
      <c r="Q1503" s="3">
        <f t="shared" ref="Q1503" si="8156">SQRT(C$3 + C$4*K1501 + C$5*Q1501^2)</f>
        <v>1.3926535577094636E-2</v>
      </c>
      <c r="R1503" s="12">
        <v>4.513610824266951E-5</v>
      </c>
      <c r="S1503" s="12">
        <v>1.9394839318008264E-4</v>
      </c>
    </row>
    <row r="1504" spans="1:20" x14ac:dyDescent="0.25">
      <c r="A1504" s="13">
        <f t="shared" ref="A1504" si="8157">A1502+1</f>
        <v>745</v>
      </c>
      <c r="B1504" s="10" cm="1">
        <f t="array" ref="B1504">INDEX(DCC_results!B$17:B$1274,$A1504)</f>
        <v>-2.309620711533511E-3</v>
      </c>
      <c r="C1504" s="10" cm="1">
        <f t="array" ref="C1504">INDEX(DCC_results!C$17:C$1274,$A1504)</f>
        <v>-1.5117571995171497E-2</v>
      </c>
      <c r="D1504" s="10">
        <f t="shared" ref="D1504" si="8158">B1504-B$2</f>
        <v>-3.0557756485692193E-3</v>
      </c>
      <c r="E1504" s="10">
        <f t="shared" ref="E1504" si="8159">C1504-C$2</f>
        <v>-1.6720545875463358E-2</v>
      </c>
      <c r="F1504" s="5">
        <f t="shared" ref="F1504" si="8160">D1504^2</f>
        <v>9.3377648143886334E-6</v>
      </c>
      <c r="G1504" s="5">
        <f t="shared" ref="G1504" si="8161">E1504^2</f>
        <v>2.795766543734747E-4</v>
      </c>
      <c r="H1504" s="12">
        <f t="array" ref="H1504:I1505">(1-B$11-B$12)*F$4:G$5 + B$11*J1502:K1503 + B$12*H1502:I1503</f>
        <v>5.059905874264399E-5</v>
      </c>
      <c r="I1504" s="12">
        <v>5.9929435442149631E-5</v>
      </c>
      <c r="J1504" s="12">
        <f t="array" ref="J1504:K1505">MMULT(TRANSPOSE(D1502:E1502),D1502:E1502)</f>
        <v>5.6389301904098089E-8</v>
      </c>
      <c r="K1504" s="12">
        <v>-1.3323009097275926E-6</v>
      </c>
      <c r="L1504" s="6">
        <f t="shared" ref="L1504" si="8162">SQRT(H1504)</f>
        <v>7.1133015360410516E-3</v>
      </c>
      <c r="M1504" s="6">
        <f>0</f>
        <v>0</v>
      </c>
      <c r="N1504" s="6">
        <f t="array" ref="N1504:O1505">MMULT(MMULT(MINVERSE(L1504:M1505),H1504:I1505),MINVERSE(L1504:M1505))</f>
        <v>1.0000000000000002</v>
      </c>
      <c r="O1504" s="6">
        <v>0.58864176804613422</v>
      </c>
      <c r="P1504" s="3">
        <f t="shared" ref="P1504" si="8163">SQRT(B$3 + B$4*J1502 + B$5*P1502^2)</f>
        <v>5.4956412111989124E-3</v>
      </c>
      <c r="Q1504" s="1">
        <f t="shared" ref="Q1504" si="8164">Q1502</f>
        <v>0</v>
      </c>
      <c r="R1504" s="12">
        <f t="array" ref="R1504:S1505">MMULT(MMULT(P1504:Q1505,N1504:O1505),P1504:Q1505)</f>
        <v>3.0202072322227854E-5</v>
      </c>
      <c r="S1504" s="12">
        <v>4.4342296741671549E-5</v>
      </c>
      <c r="T1504" s="4" cm="1">
        <f t="array" ref="T1504">-1/2*(IFERROR(2*LN(2*PI()) + LN(MDETERM(R1504:S1505)) + MMULT(MMULT(D1504:E1504,MINVERSE(R1504:S1505)),TRANSPOSE(D1504:E1504)),1000000000))</f>
        <v>7.1043796827206789</v>
      </c>
    </row>
    <row r="1505" spans="1:20" x14ac:dyDescent="0.25">
      <c r="A1505" s="9"/>
      <c r="B1505" s="10"/>
      <c r="C1505" s="10"/>
      <c r="D1505" s="10"/>
      <c r="E1505" s="10"/>
      <c r="F1505" s="5"/>
      <c r="G1505" s="5"/>
      <c r="H1505" s="12">
        <v>5.9929435442149631E-5</v>
      </c>
      <c r="I1505" s="12">
        <v>2.0484991357851319E-4</v>
      </c>
      <c r="J1505" s="12">
        <v>-1.3323009097275926E-6</v>
      </c>
      <c r="K1505" s="12">
        <v>3.1478057967090579E-5</v>
      </c>
      <c r="L1505" s="6">
        <f>0</f>
        <v>0</v>
      </c>
      <c r="M1505" s="6">
        <f t="shared" ref="M1505" si="8165">SQRT(I1505)</f>
        <v>1.431257885842077E-2</v>
      </c>
      <c r="N1505" s="6">
        <v>0.58864176804613422</v>
      </c>
      <c r="O1505" s="6">
        <v>0.99999999999999989</v>
      </c>
      <c r="P1505" s="1">
        <f t="shared" ref="P1505" si="8166">P1503</f>
        <v>0</v>
      </c>
      <c r="Q1505" s="3">
        <f t="shared" ref="Q1505" si="8167">SQRT(C$3 + C$4*K1503 + C$5*Q1503^2)</f>
        <v>1.370719961711957E-2</v>
      </c>
      <c r="R1505" s="12">
        <v>4.4342296741671555E-5</v>
      </c>
      <c r="S1505" s="12">
        <v>1.8788732134356287E-4</v>
      </c>
    </row>
    <row r="1506" spans="1:20" x14ac:dyDescent="0.25">
      <c r="A1506" s="13">
        <f t="shared" ref="A1506" si="8168">A1504+1</f>
        <v>746</v>
      </c>
      <c r="B1506" s="10" cm="1">
        <f t="array" ref="B1506">INDEX(DCC_results!B$17:B$1274,$A1506)</f>
        <v>-5.5256759743608219E-3</v>
      </c>
      <c r="C1506" s="10" cm="1">
        <f t="array" ref="C1506">INDEX(DCC_results!C$17:C$1274,$A1506)</f>
        <v>-1.3190125205792547E-2</v>
      </c>
      <c r="D1506" s="10">
        <f t="shared" ref="D1506" si="8169">B1506-B$2</f>
        <v>-6.2718309113965302E-3</v>
      </c>
      <c r="E1506" s="10">
        <f t="shared" ref="E1506" si="8170">C1506-C$2</f>
        <v>-1.4793099086084406E-2</v>
      </c>
      <c r="F1506" s="5">
        <f t="shared" ref="F1506" si="8171">D1506^2</f>
        <v>3.9335862981149034E-5</v>
      </c>
      <c r="G1506" s="5">
        <f t="shared" ref="G1506" si="8172">E1506^2</f>
        <v>2.1883578057071127E-4</v>
      </c>
      <c r="H1506" s="12">
        <f t="array" ref="H1506:I1507">(1-B$11-B$12)*F$4:G$5 + B$11*J1504:K1505 + B$12*H1504:I1505</f>
        <v>5.0109266534863737E-5</v>
      </c>
      <c r="I1506" s="12">
        <v>5.8883567051058614E-5</v>
      </c>
      <c r="J1506" s="12">
        <f t="array" ref="J1506:K1507">MMULT(TRANSPOSE(D1504:E1504),D1504:E1504)</f>
        <v>9.3377648143886334E-6</v>
      </c>
      <c r="K1506" s="12">
        <v>5.1094236917025429E-5</v>
      </c>
      <c r="L1506" s="6">
        <f t="shared" ref="L1506" si="8173">SQRT(H1506)</f>
        <v>7.0787899061113364E-3</v>
      </c>
      <c r="M1506" s="6">
        <f>0</f>
        <v>0</v>
      </c>
      <c r="N1506" s="6">
        <f t="array" ref="N1506:O1507">MMULT(MMULT(MINVERSE(L1506:M1507),H1506:I1507),MINVERSE(L1506:M1507))</f>
        <v>1</v>
      </c>
      <c r="O1506" s="6">
        <v>0.58718988629383739</v>
      </c>
      <c r="P1506" s="3">
        <f t="shared" ref="P1506" si="8174">SQRT(B$3 + B$4*J1504 + B$5*P1504^2)</f>
        <v>5.4040124948952625E-3</v>
      </c>
      <c r="Q1506" s="1">
        <f t="shared" ref="Q1506" si="8175">Q1504</f>
        <v>0</v>
      </c>
      <c r="R1506" s="12">
        <f t="array" ref="R1506:S1507">MMULT(MMULT(P1506:Q1507,N1506:O1507),P1506:Q1507)</f>
        <v>2.9203351044984119E-5</v>
      </c>
      <c r="S1506" s="12">
        <v>4.2483409339980043E-5</v>
      </c>
      <c r="T1506" s="4" cm="1">
        <f t="array" ref="T1506">-1/2*(IFERROR(2*LN(2*PI()) + LN(MDETERM(R1506:S1507)) + MMULT(MMULT(D1506:E1506,MINVERSE(R1506:S1507)),TRANSPOSE(D1506:E1506)),1000000000))</f>
        <v>7.097201318841881</v>
      </c>
    </row>
    <row r="1507" spans="1:20" x14ac:dyDescent="0.25">
      <c r="A1507" s="9"/>
      <c r="B1507" s="10"/>
      <c r="C1507" s="10"/>
      <c r="D1507" s="10"/>
      <c r="E1507" s="10"/>
      <c r="F1507" s="5"/>
      <c r="G1507" s="5"/>
      <c r="H1507" s="12">
        <v>5.8883567051058614E-5</v>
      </c>
      <c r="I1507" s="12">
        <v>2.0068413567597969E-4</v>
      </c>
      <c r="J1507" s="12">
        <v>5.1094236917025429E-5</v>
      </c>
      <c r="K1507" s="12">
        <v>2.795766543734747E-4</v>
      </c>
      <c r="L1507" s="6">
        <f>0</f>
        <v>0</v>
      </c>
      <c r="M1507" s="6">
        <f t="shared" ref="M1507" si="8176">SQRT(I1507)</f>
        <v>1.4166302823107364E-2</v>
      </c>
      <c r="N1507" s="6">
        <v>0.58718988629383739</v>
      </c>
      <c r="O1507" s="6">
        <v>1.0000000000000002</v>
      </c>
      <c r="P1507" s="1">
        <f t="shared" ref="P1507" si="8177">P1505</f>
        <v>0</v>
      </c>
      <c r="Q1507" s="3">
        <f t="shared" ref="Q1507" si="8178">SQRT(C$3 + C$4*K1505 + C$5*Q1505^2)</f>
        <v>1.338826965161184E-2</v>
      </c>
      <c r="R1507" s="12">
        <v>4.2483409339980043E-5</v>
      </c>
      <c r="S1507" s="12">
        <v>1.7924576426427068E-4</v>
      </c>
    </row>
    <row r="1508" spans="1:20" x14ac:dyDescent="0.25">
      <c r="A1508" s="13">
        <f t="shared" ref="A1508" si="8179">A1506+1</f>
        <v>747</v>
      </c>
      <c r="B1508" s="10" cm="1">
        <f t="array" ref="B1508">INDEX(DCC_results!B$17:B$1274,$A1508)</f>
        <v>8.1961460177335521E-3</v>
      </c>
      <c r="C1508" s="10" cm="1">
        <f t="array" ref="C1508">INDEX(DCC_results!C$17:C$1274,$A1508)</f>
        <v>1.1947054648687061E-2</v>
      </c>
      <c r="D1508" s="10">
        <f t="shared" ref="D1508" si="8180">B1508-B$2</f>
        <v>7.4499910806978438E-3</v>
      </c>
      <c r="E1508" s="10">
        <f t="shared" ref="E1508" si="8181">C1508-C$2</f>
        <v>1.0344080768395202E-2</v>
      </c>
      <c r="F1508" s="5">
        <f t="shared" ref="F1508" si="8182">D1508^2</f>
        <v>5.5502367102477429E-5</v>
      </c>
      <c r="G1508" s="5">
        <f t="shared" ref="G1508" si="8183">E1508^2</f>
        <v>1.0700000694308348E-4</v>
      </c>
      <c r="H1508" s="12">
        <f t="array" ref="H1508:I1509">(1-B$11-B$12)*F$4:G$5 + B$11*J1506:K1507 + B$12*H1506:I1507</f>
        <v>5.0492432709597432E-5</v>
      </c>
      <c r="I1508" s="12">
        <v>6.2213529081261152E-5</v>
      </c>
      <c r="J1508" s="12">
        <f t="array" ref="J1508:K1509">MMULT(TRANSPOSE(D1506:E1506),D1506:E1506)</f>
        <v>3.9335862981149034E-5</v>
      </c>
      <c r="K1508" s="12">
        <v>9.2779816123455939E-5</v>
      </c>
      <c r="L1508" s="6">
        <f t="shared" ref="L1508" si="8184">SQRT(H1508)</f>
        <v>7.1058027491337971E-3</v>
      </c>
      <c r="M1508" s="6">
        <f>0</f>
        <v>0</v>
      </c>
      <c r="N1508" s="6">
        <f t="array" ref="N1508:O1509">MMULT(MMULT(MINVERSE(L1508:M1509),H1508:I1509),MINVERSE(L1508:M1509))</f>
        <v>1</v>
      </c>
      <c r="O1508" s="6">
        <v>0.59438590149183856</v>
      </c>
      <c r="P1508" s="3">
        <f t="shared" ref="P1508" si="8185">SQRT(B$3 + B$4*J1506 + B$5*P1506^2)</f>
        <v>5.4695782006186659E-3</v>
      </c>
      <c r="Q1508" s="1">
        <f t="shared" ref="Q1508" si="8186">Q1506</f>
        <v>0</v>
      </c>
      <c r="R1508" s="12">
        <f t="array" ref="R1508:S1509">MMULT(MMULT(P1508:Q1509,N1508:O1509),P1508:Q1509)</f>
        <v>2.9916285692682923E-5</v>
      </c>
      <c r="S1508" s="12">
        <v>4.5519952244065896E-5</v>
      </c>
      <c r="T1508" s="4" cm="1">
        <f t="array" ref="T1508">-1/2*(IFERROR(2*LN(2*PI()) + LN(MDETERM(R1508:S1509)) + MMULT(MMULT(D1508:E1508,MINVERSE(R1508:S1509)),TRANSPOSE(D1508:E1508)),1000000000))</f>
        <v>6.9256822857974711</v>
      </c>
    </row>
    <row r="1509" spans="1:20" x14ac:dyDescent="0.25">
      <c r="A1509" s="9"/>
      <c r="B1509" s="10"/>
      <c r="C1509" s="10"/>
      <c r="D1509" s="10"/>
      <c r="E1509" s="10"/>
      <c r="F1509" s="5"/>
      <c r="G1509" s="5"/>
      <c r="H1509" s="12">
        <v>6.2213529081261152E-5</v>
      </c>
      <c r="I1509" s="12">
        <v>2.1697334299597767E-4</v>
      </c>
      <c r="J1509" s="12">
        <v>9.2779816123455939E-5</v>
      </c>
      <c r="K1509" s="12">
        <v>2.1883578057071127E-4</v>
      </c>
      <c r="L1509" s="6">
        <f>0</f>
        <v>0</v>
      </c>
      <c r="M1509" s="6">
        <f t="shared" ref="M1509" si="8187">SQRT(I1509)</f>
        <v>1.4730015037194554E-2</v>
      </c>
      <c r="N1509" s="6">
        <v>0.59438590149183856</v>
      </c>
      <c r="O1509" s="6">
        <v>0.99999999999999978</v>
      </c>
      <c r="P1509" s="1">
        <f t="shared" ref="P1509" si="8188">P1507</f>
        <v>0</v>
      </c>
      <c r="Q1509" s="3">
        <f t="shared" ref="Q1509" si="8189">SQRT(C$3 + C$4*K1507 + C$5*Q1507^2)</f>
        <v>1.4001657891018603E-2</v>
      </c>
      <c r="R1509" s="12">
        <v>4.5519952244065896E-5</v>
      </c>
      <c r="S1509" s="12">
        <v>1.9604642369712349E-4</v>
      </c>
    </row>
    <row r="1510" spans="1:20" x14ac:dyDescent="0.25">
      <c r="A1510" s="13">
        <f t="shared" ref="A1510" si="8190">A1508+1</f>
        <v>748</v>
      </c>
      <c r="B1510" s="10" cm="1">
        <f t="array" ref="B1510">INDEX(DCC_results!B$17:B$1274,$A1510)</f>
        <v>-2.6260422951377427E-3</v>
      </c>
      <c r="C1510" s="10" cm="1">
        <f t="array" ref="C1510">INDEX(DCC_results!C$17:C$1274,$A1510)</f>
        <v>-5.5524018444230716E-3</v>
      </c>
      <c r="D1510" s="10">
        <f t="shared" ref="D1510" si="8191">B1510-B$2</f>
        <v>-3.372197232173451E-3</v>
      </c>
      <c r="E1510" s="10">
        <f t="shared" ref="E1510" si="8192">C1510-C$2</f>
        <v>-7.1553757247149307E-3</v>
      </c>
      <c r="F1510" s="5">
        <f t="shared" ref="F1510" si="8193">D1510^2</f>
        <v>1.1371714172678285E-5</v>
      </c>
      <c r="G1510" s="5">
        <f t="shared" ref="G1510" si="8194">E1510^2</f>
        <v>5.1199401761839721E-5</v>
      </c>
      <c r="H1510" s="12">
        <f t="array" ref="H1510:I1511">(1-B$11-B$12)*F$4:G$5 + B$11*J1508:K1509 + B$12*H1508:I1509</f>
        <v>5.3062739731827321E-5</v>
      </c>
      <c r="I1510" s="12">
        <v>6.7680243928349351E-5</v>
      </c>
      <c r="J1510" s="12">
        <f t="array" ref="J1510:K1511">MMULT(TRANSPOSE(D1508:E1508),D1508:E1508)</f>
        <v>5.5502367102477429E-5</v>
      </c>
      <c r="K1510" s="12">
        <v>7.706330946256235E-5</v>
      </c>
      <c r="L1510" s="6">
        <f t="shared" ref="L1510" si="8195">SQRT(H1510)</f>
        <v>7.284417597298175E-3</v>
      </c>
      <c r="M1510" s="6">
        <f>0</f>
        <v>0</v>
      </c>
      <c r="N1510" s="6">
        <f t="array" ref="N1510:O1511">MMULT(MMULT(MINVERSE(L1510:M1511),H1510:I1511),MINVERSE(L1510:M1511))</f>
        <v>1.0000000000000002</v>
      </c>
      <c r="O1510" s="6">
        <v>0.62172015246226608</v>
      </c>
      <c r="P1510" s="3">
        <f t="shared" ref="P1510" si="8196">SQRT(B$3 + B$4*J1508 + B$5*P1508^2)</f>
        <v>5.9262589258312045E-3</v>
      </c>
      <c r="Q1510" s="1">
        <f t="shared" ref="Q1510" si="8197">Q1508</f>
        <v>0</v>
      </c>
      <c r="R1510" s="12">
        <f t="array" ref="R1510:S1511">MMULT(MMULT(P1510:Q1511,N1510:O1511),P1510:Q1511)</f>
        <v>3.5120544855994031E-5</v>
      </c>
      <c r="S1510" s="12">
        <v>5.2564326164893732E-5</v>
      </c>
      <c r="T1510" s="4" cm="1">
        <f t="array" ref="T1510">-1/2*(IFERROR(2*LN(2*PI()) + LN(MDETERM(R1510:S1511)) + MMULT(MMULT(D1510:E1510,MINVERSE(R1510:S1511)),TRANSPOSE(D1510:E1510)),1000000000))</f>
        <v>7.6049527544801387</v>
      </c>
    </row>
    <row r="1511" spans="1:20" x14ac:dyDescent="0.25">
      <c r="A1511" s="9"/>
      <c r="B1511" s="10"/>
      <c r="C1511" s="10"/>
      <c r="D1511" s="10"/>
      <c r="E1511" s="10"/>
      <c r="F1511" s="5"/>
      <c r="G1511" s="5"/>
      <c r="H1511" s="12">
        <v>6.7680243928349351E-5</v>
      </c>
      <c r="I1511" s="12">
        <v>2.233285628629539E-4</v>
      </c>
      <c r="J1511" s="12">
        <v>7.706330946256235E-5</v>
      </c>
      <c r="K1511" s="12">
        <v>1.0700000694308348E-4</v>
      </c>
      <c r="L1511" s="6">
        <f>0</f>
        <v>0</v>
      </c>
      <c r="M1511" s="6">
        <f t="shared" ref="M1511" si="8198">SQRT(I1511)</f>
        <v>1.4944181572202404E-2</v>
      </c>
      <c r="N1511" s="6">
        <v>0.62172015246226608</v>
      </c>
      <c r="O1511" s="6">
        <v>1</v>
      </c>
      <c r="P1511" s="1">
        <f t="shared" ref="P1511" si="8199">P1509</f>
        <v>0</v>
      </c>
      <c r="Q1511" s="3">
        <f t="shared" ref="Q1511" si="8200">SQRT(C$3 + C$4*K1509 + C$5*Q1509^2)</f>
        <v>1.4266437370348663E-2</v>
      </c>
      <c r="R1511" s="12">
        <v>5.2564326164893725E-5</v>
      </c>
      <c r="S1511" s="12">
        <v>2.0353123524208087E-4</v>
      </c>
    </row>
    <row r="1512" spans="1:20" x14ac:dyDescent="0.25">
      <c r="A1512" s="13">
        <f t="shared" ref="A1512" si="8201">A1510+1</f>
        <v>749</v>
      </c>
      <c r="B1512" s="10" cm="1">
        <f t="array" ref="B1512">INDEX(DCC_results!B$17:B$1274,$A1512)</f>
        <v>1.275762452255913E-3</v>
      </c>
      <c r="C1512" s="10" cm="1">
        <f t="array" ref="C1512">INDEX(DCC_results!C$17:C$1274,$A1512)</f>
        <v>-9.9909496322514446E-4</v>
      </c>
      <c r="D1512" s="10">
        <f t="shared" ref="D1512" si="8202">B1512-B$2</f>
        <v>5.2960751522020469E-4</v>
      </c>
      <c r="E1512" s="10">
        <f t="shared" ref="E1512" si="8203">C1512-C$2</f>
        <v>-2.602068843517004E-3</v>
      </c>
      <c r="F1512" s="5">
        <f t="shared" ref="F1512" si="8204">D1512^2</f>
        <v>2.8048412017771932E-7</v>
      </c>
      <c r="G1512" s="5">
        <f t="shared" ref="G1512" si="8205">E1512^2</f>
        <v>6.7707622664019186E-6</v>
      </c>
      <c r="H1512" s="12">
        <f t="array" ref="H1512:I1513">(1-B$11-B$12)*F$4:G$5 + B$11*J1510:K1511 + B$12*H1510:I1511</f>
        <v>5.6049138433986596E-5</v>
      </c>
      <c r="I1512" s="12">
        <v>7.017268062347306E-5</v>
      </c>
      <c r="J1512" s="12">
        <f t="array" ref="J1512:K1513">MMULT(TRANSPOSE(D1510:E1510),D1510:E1510)</f>
        <v>1.1371714172678285E-5</v>
      </c>
      <c r="K1512" s="12">
        <v>2.4129338214044789E-5</v>
      </c>
      <c r="L1512" s="6">
        <f t="shared" ref="L1512" si="8206">SQRT(H1512)</f>
        <v>7.4865972533579364E-3</v>
      </c>
      <c r="M1512" s="6">
        <f>0</f>
        <v>0</v>
      </c>
      <c r="N1512" s="6">
        <f t="array" ref="N1512:O1513">MMULT(MMULT(MINVERSE(L1512:M1513),H1512:I1513),MINVERSE(L1512:M1513))</f>
        <v>1</v>
      </c>
      <c r="O1512" s="6">
        <v>0.63334873977243789</v>
      </c>
      <c r="P1512" s="3">
        <f t="shared" ref="P1512" si="8207">SQRT(B$3 + B$4*J1510 + B$5*P1510^2)</f>
        <v>6.4398892933054874E-3</v>
      </c>
      <c r="Q1512" s="1">
        <f t="shared" ref="Q1512" si="8208">Q1510</f>
        <v>0</v>
      </c>
      <c r="R1512" s="12">
        <f t="array" ref="R1512:S1513">MMULT(MMULT(P1512:Q1513,N1512:O1513),P1512:Q1513)</f>
        <v>4.1472174110030652E-5</v>
      </c>
      <c r="S1512" s="12">
        <v>5.7507134260631987E-5</v>
      </c>
      <c r="T1512" s="4" cm="1">
        <f t="array" ref="T1512">-1/2*(IFERROR(2*LN(2*PI()) + LN(MDETERM(R1512:S1513)) + MMULT(MMULT(D1512:E1512,MINVERSE(R1512:S1513)),TRANSPOSE(D1512:E1512)),1000000000))</f>
        <v>7.6752121534103344</v>
      </c>
    </row>
    <row r="1513" spans="1:20" x14ac:dyDescent="0.25">
      <c r="A1513" s="9"/>
      <c r="B1513" s="10"/>
      <c r="C1513" s="10"/>
      <c r="D1513" s="10"/>
      <c r="E1513" s="10"/>
      <c r="F1513" s="5"/>
      <c r="G1513" s="5"/>
      <c r="H1513" s="12">
        <v>7.017268062347306E-5</v>
      </c>
      <c r="I1513" s="12">
        <v>2.190187880703803E-4</v>
      </c>
      <c r="J1513" s="12">
        <v>2.4129338214044789E-5</v>
      </c>
      <c r="K1513" s="12">
        <v>5.1199401761839721E-5</v>
      </c>
      <c r="L1513" s="6">
        <f>0</f>
        <v>0</v>
      </c>
      <c r="M1513" s="6">
        <f t="shared" ref="M1513" si="8209">SQRT(I1513)</f>
        <v>1.4799283363405821E-2</v>
      </c>
      <c r="N1513" s="6">
        <v>0.633348739772438</v>
      </c>
      <c r="O1513" s="6">
        <v>0.99999999999999989</v>
      </c>
      <c r="P1513" s="1">
        <f t="shared" ref="P1513" si="8210">P1511</f>
        <v>0</v>
      </c>
      <c r="Q1513" s="3">
        <f t="shared" ref="Q1513" si="8211">SQRT(C$3 + C$4*K1511 + C$5*Q1511^2)</f>
        <v>1.4099392925833577E-2</v>
      </c>
      <c r="R1513" s="12">
        <v>5.7507134260632001E-5</v>
      </c>
      <c r="S1513" s="12">
        <v>1.9879288087704588E-4</v>
      </c>
    </row>
    <row r="1514" spans="1:20" x14ac:dyDescent="0.25">
      <c r="A1514" s="13">
        <f t="shared" ref="A1514" si="8212">A1512+1</f>
        <v>750</v>
      </c>
      <c r="B1514" s="10" cm="1">
        <f t="array" ref="B1514">INDEX(DCC_results!B$17:B$1274,$A1514)</f>
        <v>6.5410860758907674E-3</v>
      </c>
      <c r="C1514" s="10" cm="1">
        <f t="array" ref="C1514">INDEX(DCC_results!C$17:C$1274,$A1514)</f>
        <v>1.859044637228946E-2</v>
      </c>
      <c r="D1514" s="10">
        <f t="shared" ref="D1514" si="8213">B1514-B$2</f>
        <v>5.7949311388550591E-3</v>
      </c>
      <c r="E1514" s="10">
        <f t="shared" ref="E1514" si="8214">C1514-C$2</f>
        <v>1.6987472491997599E-2</v>
      </c>
      <c r="F1514" s="5">
        <f t="shared" ref="F1514" si="8215">D1514^2</f>
        <v>3.3581226904071991E-5</v>
      </c>
      <c r="G1514" s="5">
        <f t="shared" ref="G1514" si="8216">E1514^2</f>
        <v>2.8857422166637513E-4</v>
      </c>
      <c r="H1514" s="12">
        <f t="array" ref="H1514:I1515">(1-B$11-B$12)*F$4:G$5 + B$11*J1512:K1513 + B$12*H1512:I1513</f>
        <v>5.4672698431027715E-5</v>
      </c>
      <c r="I1514" s="12">
        <v>6.7783517157401265E-5</v>
      </c>
      <c r="J1514" s="12">
        <f t="array" ref="J1514:K1515">MMULT(TRANSPOSE(D1512:E1512),D1512:E1512)</f>
        <v>2.8048412017771932E-7</v>
      </c>
      <c r="K1514" s="12">
        <v>-1.3780752146469522E-6</v>
      </c>
      <c r="L1514" s="6">
        <f t="shared" ref="L1514" si="8217">SQRT(H1514)</f>
        <v>7.3940988924295374E-3</v>
      </c>
      <c r="M1514" s="6">
        <f>0</f>
        <v>0</v>
      </c>
      <c r="N1514" s="6">
        <f t="array" ref="N1514:O1515">MMULT(MMULT(MINVERSE(L1514:M1515),H1514:I1515),MINVERSE(L1514:M1515))</f>
        <v>0.99999999999999989</v>
      </c>
      <c r="O1514" s="6">
        <v>0.62990457141249001</v>
      </c>
      <c r="P1514" s="3">
        <f t="shared" ref="P1514" si="8218">SQRT(B$3 + B$4*J1512 + B$5*P1512^2)</f>
        <v>6.2659336274111998E-3</v>
      </c>
      <c r="Q1514" s="1">
        <f t="shared" ref="Q1514" si="8219">Q1512</f>
        <v>0</v>
      </c>
      <c r="R1514" s="12">
        <f t="array" ref="R1514:S1515">MMULT(MMULT(P1514:Q1515,N1514:O1515),P1514:Q1515)</f>
        <v>3.9261924223122475E-5</v>
      </c>
      <c r="S1514" s="12">
        <v>5.4367129647720168E-5</v>
      </c>
      <c r="T1514" s="4" cm="1">
        <f t="array" ref="T1514">-1/2*(IFERROR(2*LN(2*PI()) + LN(MDETERM(R1514:S1515)) + MMULT(MMULT(D1514:E1514,MINVERSE(R1514:S1515)),TRANSPOSE(D1514:E1514)),1000000000))</f>
        <v>6.9938087742411907</v>
      </c>
    </row>
    <row r="1515" spans="1:20" x14ac:dyDescent="0.25">
      <c r="A1515" s="9"/>
      <c r="B1515" s="10"/>
      <c r="C1515" s="10"/>
      <c r="D1515" s="10"/>
      <c r="E1515" s="10"/>
      <c r="F1515" s="5"/>
      <c r="G1515" s="5"/>
      <c r="H1515" s="12">
        <v>6.7783517157401265E-5</v>
      </c>
      <c r="I1515" s="12">
        <v>2.1180107973417582E-4</v>
      </c>
      <c r="J1515" s="12">
        <v>-1.3780752146469522E-6</v>
      </c>
      <c r="K1515" s="12">
        <v>6.7707622664019186E-6</v>
      </c>
      <c r="L1515" s="6">
        <f>0</f>
        <v>0</v>
      </c>
      <c r="M1515" s="6">
        <f t="shared" ref="M1515" si="8220">SQRT(I1515)</f>
        <v>1.4553387225459777E-2</v>
      </c>
      <c r="N1515" s="6">
        <v>0.62990457141249012</v>
      </c>
      <c r="O1515" s="6">
        <v>1.0000000000000002</v>
      </c>
      <c r="P1515" s="1">
        <f t="shared" ref="P1515" si="8221">P1513</f>
        <v>0</v>
      </c>
      <c r="Q1515" s="3">
        <f t="shared" ref="Q1515" si="8222">SQRT(C$3 + C$4*K1513 + C$5*Q1513^2)</f>
        <v>1.377450034607185E-2</v>
      </c>
      <c r="R1515" s="12">
        <v>5.4367129647720182E-5</v>
      </c>
      <c r="S1515" s="12">
        <v>1.8973685978393358E-4</v>
      </c>
    </row>
    <row r="1516" spans="1:20" x14ac:dyDescent="0.25">
      <c r="A1516" s="13">
        <f t="shared" ref="A1516" si="8223">A1514+1</f>
        <v>751</v>
      </c>
      <c r="B1516" s="10" cm="1">
        <f t="array" ref="B1516">INDEX(DCC_results!B$17:B$1274,$A1516)</f>
        <v>-7.5027991212117673E-4</v>
      </c>
      <c r="C1516" s="10" cm="1">
        <f t="array" ref="C1516">INDEX(DCC_results!C$17:C$1274,$A1516)</f>
        <v>1.0511770821300725E-2</v>
      </c>
      <c r="D1516" s="10">
        <f t="shared" ref="D1516" si="8224">B1516-B$2</f>
        <v>-1.496434849156885E-3</v>
      </c>
      <c r="E1516" s="10">
        <f t="shared" ref="E1516" si="8225">C1516-C$2</f>
        <v>8.9087969410088664E-3</v>
      </c>
      <c r="F1516" s="5">
        <f t="shared" ref="F1516" si="8226">D1516^2</f>
        <v>2.2393172577711893E-6</v>
      </c>
      <c r="G1516" s="5">
        <f t="shared" ref="G1516" si="8227">E1516^2</f>
        <v>7.9366662936128938E-5</v>
      </c>
      <c r="H1516" s="12">
        <f t="array" ref="H1516:I1517">(1-B$11-B$12)*F$4:G$5 + B$11*J1514:K1515 + B$12*H1514:I1515</f>
        <v>5.288595809202994E-5</v>
      </c>
      <c r="I1516" s="12">
        <v>6.4200291883876188E-5</v>
      </c>
      <c r="J1516" s="12">
        <f t="array" ref="J1516:K1517">MMULT(TRANSPOSE(D1514:E1514),D1514:E1514)</f>
        <v>3.3581226904071991E-5</v>
      </c>
      <c r="K1516" s="12">
        <v>9.8441233314320637E-5</v>
      </c>
      <c r="L1516" s="6">
        <f t="shared" ref="L1516" si="8228">SQRT(H1516)</f>
        <v>7.2722732410182402E-3</v>
      </c>
      <c r="M1516" s="6">
        <f>0</f>
        <v>0</v>
      </c>
      <c r="N1516" s="6">
        <f t="array" ref="N1516:O1517">MMULT(MMULT(MINVERSE(L1516:M1517),H1516:I1517),MINVERSE(L1516:M1517))</f>
        <v>1.0000000000000002</v>
      </c>
      <c r="O1516" s="6">
        <v>0.61886475382285033</v>
      </c>
      <c r="P1516" s="3">
        <f t="shared" ref="P1516" si="8229">SQRT(B$3 + B$4*J1514 + B$5*P1514^2)</f>
        <v>5.9920988017726929E-3</v>
      </c>
      <c r="Q1516" s="1">
        <f t="shared" ref="Q1516" si="8230">Q1514</f>
        <v>0</v>
      </c>
      <c r="R1516" s="12">
        <f t="array" ref="R1516:S1517">MMULT(MMULT(P1516:Q1517,N1516:O1517),P1516:Q1517)</f>
        <v>3.5905248050205751E-5</v>
      </c>
      <c r="S1516" s="12">
        <v>4.9524008364488195E-5</v>
      </c>
      <c r="T1516" s="4" cm="1">
        <f t="array" ref="T1516">-1/2*(IFERROR(2*LN(2*PI()) + LN(MDETERM(R1516:S1517)) + MMULT(MMULT(D1516:E1516,MINVERSE(R1516:S1517)),TRANSPOSE(D1516:E1516)),1000000000))</f>
        <v>7.2585014364312297</v>
      </c>
    </row>
    <row r="1517" spans="1:20" x14ac:dyDescent="0.25">
      <c r="A1517" s="9"/>
      <c r="B1517" s="10"/>
      <c r="C1517" s="10"/>
      <c r="D1517" s="10"/>
      <c r="E1517" s="10"/>
      <c r="F1517" s="5"/>
      <c r="G1517" s="5"/>
      <c r="H1517" s="12">
        <v>6.4200291883876188E-5</v>
      </c>
      <c r="I1517" s="12">
        <v>2.034895589785465E-4</v>
      </c>
      <c r="J1517" s="12">
        <v>9.8441233314320637E-5</v>
      </c>
      <c r="K1517" s="12">
        <v>2.8857422166637513E-4</v>
      </c>
      <c r="L1517" s="6">
        <f>0</f>
        <v>0</v>
      </c>
      <c r="M1517" s="6">
        <f t="shared" ref="M1517" si="8231">SQRT(I1517)</f>
        <v>1.4264976655380355E-2</v>
      </c>
      <c r="N1517" s="6">
        <v>0.61886475382285044</v>
      </c>
      <c r="O1517" s="6">
        <v>1.0000000000000002</v>
      </c>
      <c r="P1517" s="1">
        <f t="shared" ref="P1517" si="8232">P1515</f>
        <v>0</v>
      </c>
      <c r="Q1517" s="3">
        <f t="shared" ref="Q1517" si="8233">SQRT(C$3 + C$4*K1515 + C$5*Q1515^2)</f>
        <v>1.3354913318838788E-2</v>
      </c>
      <c r="R1517" s="12">
        <v>4.9524008364488202E-5</v>
      </c>
      <c r="S1517" s="12">
        <v>1.783537097536977E-4</v>
      </c>
    </row>
    <row r="1518" spans="1:20" x14ac:dyDescent="0.25">
      <c r="A1518" s="13">
        <f t="shared" ref="A1518" si="8234">A1516+1</f>
        <v>752</v>
      </c>
      <c r="B1518" s="10" cm="1">
        <f t="array" ref="B1518">INDEX(DCC_results!B$17:B$1274,$A1518)</f>
        <v>2.056155374497548E-3</v>
      </c>
      <c r="C1518" s="10" cm="1">
        <f t="array" ref="C1518">INDEX(DCC_results!C$17:C$1274,$A1518)</f>
        <v>5.711019400500561E-5</v>
      </c>
      <c r="D1518" s="10">
        <f t="shared" ref="D1518" si="8235">B1518-B$2</f>
        <v>1.3100004374618397E-3</v>
      </c>
      <c r="E1518" s="10">
        <f t="shared" ref="E1518" si="8236">C1518-C$2</f>
        <v>-1.5458636862868539E-3</v>
      </c>
      <c r="F1518" s="5">
        <f t="shared" ref="F1518" si="8237">D1518^2</f>
        <v>1.7161011461502114E-6</v>
      </c>
      <c r="G1518" s="5">
        <f t="shared" ref="G1518" si="8238">E1518^2</f>
        <v>2.3896945365803809E-6</v>
      </c>
      <c r="H1518" s="12">
        <f t="array" ref="H1518:I1519">(1-B$11-B$12)*F$4:G$5 + B$11*J1516:K1517 + B$12*H1516:I1517</f>
        <v>5.4240802125576425E-5</v>
      </c>
      <c r="I1518" s="12">
        <v>6.9462150024038243E-5</v>
      </c>
      <c r="J1518" s="12">
        <f t="array" ref="J1518:K1519">MMULT(TRANSPOSE(D1516:E1516),D1516:E1516)</f>
        <v>2.2393172577711893E-6</v>
      </c>
      <c r="K1518" s="12">
        <v>-1.3331434206587921E-5</v>
      </c>
      <c r="L1518" s="6">
        <f t="shared" ref="L1518" si="8239">SQRT(H1518)</f>
        <v>7.3648355124589461E-3</v>
      </c>
      <c r="M1518" s="6">
        <f>0</f>
        <v>0</v>
      </c>
      <c r="N1518" s="6">
        <f t="array" ref="N1518:O1519">MMULT(MMULT(MINVERSE(L1518:M1519),H1518:I1519),MINVERSE(L1518:M1519))</f>
        <v>1</v>
      </c>
      <c r="O1518" s="6">
        <v>0.63650504587927292</v>
      </c>
      <c r="P1518" s="3">
        <f t="shared" ref="P1518" si="8240">SQRT(B$3 + B$4*J1516 + B$5*P1516^2)</f>
        <v>6.2153018737277094E-3</v>
      </c>
      <c r="Q1518" s="1">
        <f t="shared" ref="Q1518" si="8241">Q1516</f>
        <v>0</v>
      </c>
      <c r="R1518" s="12">
        <f t="array" ref="R1518:S1519">MMULT(MMULT(P1518:Q1519,N1518:O1519),P1518:Q1519)</f>
        <v>3.8629977381563174E-5</v>
      </c>
      <c r="S1518" s="12">
        <v>5.541306084335817E-5</v>
      </c>
      <c r="T1518" s="4" cm="1">
        <f t="array" ref="T1518">-1/2*(IFERROR(2*LN(2*PI()) + LN(MDETERM(R1518:S1519)) + MMULT(MMULT(D1518:E1518,MINVERSE(R1518:S1519)),TRANSPOSE(D1518:E1518)),1000000000))</f>
        <v>7.6983015711084644</v>
      </c>
    </row>
    <row r="1519" spans="1:20" x14ac:dyDescent="0.25">
      <c r="A1519" s="9"/>
      <c r="B1519" s="10"/>
      <c r="C1519" s="10"/>
      <c r="D1519" s="10"/>
      <c r="E1519" s="10"/>
      <c r="F1519" s="5"/>
      <c r="G1519" s="5"/>
      <c r="H1519" s="12">
        <v>6.9462150024038243E-5</v>
      </c>
      <c r="I1519" s="12">
        <v>2.1956678270739779E-4</v>
      </c>
      <c r="J1519" s="12">
        <v>-1.3331434206587921E-5</v>
      </c>
      <c r="K1519" s="12">
        <v>7.9366662936128938E-5</v>
      </c>
      <c r="L1519" s="6">
        <f>0</f>
        <v>0</v>
      </c>
      <c r="M1519" s="6">
        <f t="shared" ref="M1519" si="8242">SQRT(I1519)</f>
        <v>1.481778602583388E-2</v>
      </c>
      <c r="N1519" s="6">
        <v>0.63650504587927292</v>
      </c>
      <c r="O1519" s="6">
        <v>0.99999999999999989</v>
      </c>
      <c r="P1519" s="1">
        <f t="shared" ref="P1519" si="8243">P1517</f>
        <v>0</v>
      </c>
      <c r="Q1519" s="3">
        <f t="shared" ref="Q1519" si="8244">SQRT(C$3 + C$4*K1517 + C$5*Q1517^2)</f>
        <v>1.4007094610602165E-2</v>
      </c>
      <c r="R1519" s="12">
        <v>5.5413060843358176E-5</v>
      </c>
      <c r="S1519" s="12">
        <v>1.9619869943036019E-4</v>
      </c>
    </row>
    <row r="1520" spans="1:20" x14ac:dyDescent="0.25">
      <c r="A1520" s="13">
        <f t="shared" ref="A1520" si="8245">A1518+1</f>
        <v>753</v>
      </c>
      <c r="B1520" s="10" cm="1">
        <f t="array" ref="B1520">INDEX(DCC_results!B$17:B$1274,$A1520)</f>
        <v>-3.8425772934425062E-4</v>
      </c>
      <c r="C1520" s="10" cm="1">
        <f t="array" ref="C1520">INDEX(DCC_results!C$17:C$1274,$A1520)</f>
        <v>-5.0294564782533691E-3</v>
      </c>
      <c r="D1520" s="10">
        <f t="shared" ref="D1520" si="8246">B1520-B$2</f>
        <v>-1.1304126663799589E-3</v>
      </c>
      <c r="E1520" s="10">
        <f t="shared" ref="E1520" si="8247">C1520-C$2</f>
        <v>-6.6324303585452282E-3</v>
      </c>
      <c r="F1520" s="5">
        <f t="shared" ref="F1520" si="8248">D1520^2</f>
        <v>1.2778327963122484E-6</v>
      </c>
      <c r="G1520" s="5">
        <f t="shared" ref="G1520" si="8249">E1520^2</f>
        <v>4.3989132460952385E-5</v>
      </c>
      <c r="H1520" s="12">
        <f t="array" ref="H1520:I1521">(1-B$11-B$12)*F$4:G$5 + B$11*J1518:K1519 + B$12*H1518:I1519</f>
        <v>5.2744286296786078E-5</v>
      </c>
      <c r="I1520" s="12">
        <v>6.4416607559956786E-5</v>
      </c>
      <c r="J1520" s="12">
        <f t="array" ref="J1520:K1521">MMULT(TRANSPOSE(D1518:E1518),D1518:E1518)</f>
        <v>1.7161011461502114E-6</v>
      </c>
      <c r="K1520" s="12">
        <v>-2.0250821052921506E-6</v>
      </c>
      <c r="L1520" s="6">
        <f t="shared" ref="L1520" si="8250">SQRT(H1520)</f>
        <v>7.2625261649639566E-3</v>
      </c>
      <c r="M1520" s="6">
        <f>0</f>
        <v>0</v>
      </c>
      <c r="N1520" s="6">
        <f t="array" ref="N1520:O1521">MMULT(MMULT(MINVERSE(L1520:M1521),H1520:I1521),MINVERSE(L1520:M1521))</f>
        <v>1.0000000000000002</v>
      </c>
      <c r="O1520" s="6">
        <v>0.60583797184463406</v>
      </c>
      <c r="P1520" s="3">
        <f t="shared" ref="P1520" si="8251">SQRT(B$3 + B$4*J1518 + B$5*P1518^2)</f>
        <v>5.978777945922587E-3</v>
      </c>
      <c r="Q1520" s="1">
        <f t="shared" ref="Q1520" si="8252">Q1518</f>
        <v>0</v>
      </c>
      <c r="R1520" s="12">
        <f t="array" ref="R1520:S1521">MMULT(MMULT(P1520:Q1521,N1520:O1521),P1520:Q1521)</f>
        <v>3.5745785726650319E-5</v>
      </c>
      <c r="S1520" s="12">
        <v>4.9976805656428077E-5</v>
      </c>
      <c r="T1520" s="4" cm="1">
        <f t="array" ref="T1520">-1/2*(IFERROR(2*LN(2*PI()) + LN(MDETERM(R1520:S1521)) + MMULT(MMULT(D1520:E1520,MINVERSE(R1520:S1521)),TRANSPOSE(D1520:E1520)),1000000000))</f>
        <v>7.6698263287890391</v>
      </c>
    </row>
    <row r="1521" spans="1:20" x14ac:dyDescent="0.25">
      <c r="A1521" s="9"/>
      <c r="B1521" s="10"/>
      <c r="C1521" s="10"/>
      <c r="D1521" s="10"/>
      <c r="E1521" s="10"/>
      <c r="F1521" s="5"/>
      <c r="G1521" s="5"/>
      <c r="H1521" s="12">
        <v>6.4416607559956786E-5</v>
      </c>
      <c r="I1521" s="12">
        <v>2.1434200988615682E-4</v>
      </c>
      <c r="J1521" s="12">
        <v>-2.0250821052921506E-6</v>
      </c>
      <c r="K1521" s="12">
        <v>2.3896945365803809E-6</v>
      </c>
      <c r="L1521" s="6">
        <f>0</f>
        <v>0</v>
      </c>
      <c r="M1521" s="6">
        <f t="shared" ref="M1521" si="8253">SQRT(I1521)</f>
        <v>1.4640423828774795E-2</v>
      </c>
      <c r="N1521" s="6">
        <v>0.60583797184463406</v>
      </c>
      <c r="O1521" s="6">
        <v>1</v>
      </c>
      <c r="P1521" s="1">
        <f t="shared" ref="P1521" si="8254">P1519</f>
        <v>0</v>
      </c>
      <c r="Q1521" s="3">
        <f t="shared" ref="Q1521" si="8255">SQRT(C$3 + C$4*K1519 + C$5*Q1519^2)</f>
        <v>1.3797473870923163E-2</v>
      </c>
      <c r="R1521" s="12">
        <v>4.9976805656428077E-5</v>
      </c>
      <c r="S1521" s="12">
        <v>1.903702852188074E-4</v>
      </c>
    </row>
    <row r="1522" spans="1:20" x14ac:dyDescent="0.25">
      <c r="A1522" s="13">
        <f t="shared" ref="A1522" si="8256">A1520+1</f>
        <v>754</v>
      </c>
      <c r="B1522" s="10" cm="1">
        <f t="array" ref="B1522">INDEX(DCC_results!B$17:B$1274,$A1522)</f>
        <v>9.8484673755101504E-3</v>
      </c>
      <c r="C1522" s="10" cm="1">
        <f t="array" ref="C1522">INDEX(DCC_results!C$17:C$1274,$A1522)</f>
        <v>-5.858969633154687E-3</v>
      </c>
      <c r="D1522" s="10">
        <f t="shared" ref="D1522" si="8257">B1522-B$2</f>
        <v>9.1023124384744421E-3</v>
      </c>
      <c r="E1522" s="10">
        <f t="shared" ref="E1522" si="8258">C1522-C$2</f>
        <v>-7.4619435134465461E-3</v>
      </c>
      <c r="F1522" s="5">
        <f t="shared" ref="F1522" si="8259">D1522^2</f>
        <v>8.2852091727606548E-5</v>
      </c>
      <c r="G1522" s="5">
        <f t="shared" ref="G1522" si="8260">E1522^2</f>
        <v>5.5680600997866988E-5</v>
      </c>
      <c r="H1522" s="12">
        <f t="array" ref="H1522:I1523">(1-B$11-B$12)*F$4:G$5 + B$11*J1520:K1521 + B$12*H1520:I1521</f>
        <v>5.1690262945004178E-5</v>
      </c>
      <c r="I1522" s="12">
        <v>6.1869752978226862E-5</v>
      </c>
      <c r="J1522" s="12">
        <f t="array" ref="J1522:K1523">MMULT(TRANSPOSE(D1520:E1520),D1520:E1520)</f>
        <v>1.2778327963122484E-6</v>
      </c>
      <c r="K1522" s="12">
        <v>7.4973832861824985E-6</v>
      </c>
      <c r="L1522" s="6">
        <f t="shared" ref="L1522" si="8261">SQRT(H1522)</f>
        <v>7.1895940737293496E-3</v>
      </c>
      <c r="M1522" s="6">
        <f>0</f>
        <v>0</v>
      </c>
      <c r="N1522" s="6">
        <f t="array" ref="N1522:O1523">MMULT(MMULT(MINVERSE(L1522:M1523),H1522:I1523),MINVERSE(L1522:M1523))</f>
        <v>1</v>
      </c>
      <c r="O1522" s="6">
        <v>0.60121714065234333</v>
      </c>
      <c r="P1522" s="3">
        <f t="shared" ref="P1522" si="8262">SQRT(B$3 + B$4*J1520 + B$5*P1520^2)</f>
        <v>5.7915243556238075E-3</v>
      </c>
      <c r="Q1522" s="1">
        <f t="shared" ref="Q1522" si="8263">Q1520</f>
        <v>0</v>
      </c>
      <c r="R1522" s="12">
        <f t="array" ref="R1522:S1523">MMULT(MMULT(P1522:Q1523,N1522:O1523),P1522:Q1523)</f>
        <v>3.3541754361783756E-5</v>
      </c>
      <c r="S1522" s="12">
        <v>4.6512152432447969E-5</v>
      </c>
      <c r="T1522" s="4" cm="1">
        <f t="array" ref="T1522">-1/2*(IFERROR(2*LN(2*PI()) + LN(MDETERM(R1522:S1523)) + MMULT(MMULT(D1522:E1522,MINVERSE(R1522:S1523)),TRANSPOSE(D1522:E1522)),1000000000))</f>
        <v>4.8482309444562857</v>
      </c>
    </row>
    <row r="1523" spans="1:20" x14ac:dyDescent="0.25">
      <c r="A1523" s="9"/>
      <c r="B1523" s="10"/>
      <c r="C1523" s="10"/>
      <c r="D1523" s="10"/>
      <c r="E1523" s="10"/>
      <c r="F1523" s="5"/>
      <c r="G1523" s="5"/>
      <c r="H1523" s="12">
        <v>6.1869752978226862E-5</v>
      </c>
      <c r="I1523" s="12">
        <v>2.04873277462743E-4</v>
      </c>
      <c r="J1523" s="12">
        <v>7.4973832861824985E-6</v>
      </c>
      <c r="K1523" s="12">
        <v>4.3989132460952385E-5</v>
      </c>
      <c r="L1523" s="6">
        <f>0</f>
        <v>0</v>
      </c>
      <c r="M1523" s="6">
        <f t="shared" ref="M1523" si="8264">SQRT(I1523)</f>
        <v>1.4313395036214958E-2</v>
      </c>
      <c r="N1523" s="6">
        <v>0.60121714065234333</v>
      </c>
      <c r="O1523" s="6">
        <v>1</v>
      </c>
      <c r="P1523" s="1">
        <f t="shared" ref="P1523" si="8265">P1521</f>
        <v>0</v>
      </c>
      <c r="Q1523" s="3">
        <f t="shared" ref="Q1523" si="8266">SQRT(C$3 + C$4*K1521 + C$5*Q1521^2)</f>
        <v>1.3358023306610107E-2</v>
      </c>
      <c r="R1523" s="12">
        <v>4.6512152432447976E-5</v>
      </c>
      <c r="S1523" s="12">
        <v>1.7843678665993882E-4</v>
      </c>
    </row>
    <row r="1524" spans="1:20" x14ac:dyDescent="0.25">
      <c r="A1524" s="13">
        <f t="shared" ref="A1524" si="8267">A1522+1</f>
        <v>755</v>
      </c>
      <c r="B1524" s="10" cm="1">
        <f t="array" ref="B1524">INDEX(DCC_results!B$17:B$1274,$A1524)</f>
        <v>-3.6923685973555553E-4</v>
      </c>
      <c r="C1524" s="10" cm="1">
        <f t="array" ref="C1524">INDEX(DCC_results!C$17:C$1274,$A1524)</f>
        <v>-2.0743120321575326E-2</v>
      </c>
      <c r="D1524" s="10">
        <f t="shared" ref="D1524" si="8268">B1524-B$2</f>
        <v>-1.1153917967712638E-3</v>
      </c>
      <c r="E1524" s="10">
        <f t="shared" ref="E1524" si="8269">C1524-C$2</f>
        <v>-2.2346094201867187E-2</v>
      </c>
      <c r="F1524" s="5">
        <f t="shared" ref="F1524" si="8270">D1524^2</f>
        <v>1.2440988603046284E-6</v>
      </c>
      <c r="G1524" s="5">
        <f t="shared" ref="G1524" si="8271">E1524^2</f>
        <v>4.9934792607872231E-4</v>
      </c>
      <c r="H1524" s="12">
        <f t="array" ref="H1524:I1525">(1-B$11-B$12)*F$4:G$5 + B$11*J1522:K1523 + B$12*H1522:I1523</f>
        <v>5.0942521662192787E-5</v>
      </c>
      <c r="I1524" s="12">
        <v>6.0878063539967296E-5</v>
      </c>
      <c r="J1524" s="12">
        <f t="array" ref="J1524:K1525">MMULT(TRANSPOSE(D1522:E1522),D1522:E1522)</f>
        <v>8.2852091727606548E-5</v>
      </c>
      <c r="K1524" s="12">
        <v>-6.792094125763817E-5</v>
      </c>
      <c r="L1524" s="6">
        <f t="shared" ref="L1524" si="8272">SQRT(H1524)</f>
        <v>7.1374030054490263E-3</v>
      </c>
      <c r="M1524" s="6">
        <f>0</f>
        <v>0</v>
      </c>
      <c r="N1524" s="6">
        <f t="array" ref="N1524:O1525">MMULT(MMULT(MINVERSE(L1524:M1525),H1524:I1525),MINVERSE(L1524:M1525))</f>
        <v>0.99999999999999967</v>
      </c>
      <c r="O1524" s="6">
        <v>0.60062963224590338</v>
      </c>
      <c r="P1524" s="3">
        <f t="shared" ref="P1524" si="8273">SQRT(B$3 + B$4*J1522 + B$5*P1522^2)</f>
        <v>5.6437123514632235E-3</v>
      </c>
      <c r="Q1524" s="1">
        <f t="shared" ref="Q1524" si="8274">Q1522</f>
        <v>0</v>
      </c>
      <c r="R1524" s="12">
        <f t="array" ref="R1524:S1525">MMULT(MMULT(P1524:Q1525,N1524:O1525),P1524:Q1525)</f>
        <v>3.1851489106058535E-5</v>
      </c>
      <c r="S1524" s="12">
        <v>4.458215601086042E-5</v>
      </c>
      <c r="T1524" s="4" cm="1">
        <f t="array" ref="T1524">-1/2*(IFERROR(2*LN(2*PI()) + LN(MDETERM(R1524:S1525)) + MMULT(MMULT(D1524:E1524,MINVERSE(R1524:S1525)),TRANSPOSE(D1524:E1524)),1000000000))</f>
        <v>5.9211980681599892</v>
      </c>
    </row>
    <row r="1525" spans="1:20" x14ac:dyDescent="0.25">
      <c r="A1525" s="9"/>
      <c r="B1525" s="10"/>
      <c r="C1525" s="10"/>
      <c r="D1525" s="10"/>
      <c r="E1525" s="10"/>
      <c r="F1525" s="5"/>
      <c r="G1525" s="5"/>
      <c r="H1525" s="12">
        <v>6.0878063539967296E-5</v>
      </c>
      <c r="I1525" s="12">
        <v>2.0166369089432529E-4</v>
      </c>
      <c r="J1525" s="12">
        <v>-6.792094125763817E-5</v>
      </c>
      <c r="K1525" s="12">
        <v>5.5680600997866988E-5</v>
      </c>
      <c r="L1525" s="6">
        <f>0</f>
        <v>0</v>
      </c>
      <c r="M1525" s="6">
        <f t="shared" ref="M1525" si="8275">SQRT(I1525)</f>
        <v>1.4200834161918986E-2</v>
      </c>
      <c r="N1525" s="6">
        <v>0.60062963224590338</v>
      </c>
      <c r="O1525" s="6">
        <v>1</v>
      </c>
      <c r="P1525" s="1">
        <f t="shared" ref="P1525" si="8276">P1523</f>
        <v>0</v>
      </c>
      <c r="Q1525" s="3">
        <f t="shared" ref="Q1525" si="8277">SQRT(C$3 + C$4*K1523 + C$5*Q1523^2)</f>
        <v>1.3151928595353421E-2</v>
      </c>
      <c r="R1525" s="12">
        <v>4.458215601086042E-5</v>
      </c>
      <c r="S1525" s="12">
        <v>1.7297322577727501E-4</v>
      </c>
    </row>
    <row r="1526" spans="1:20" x14ac:dyDescent="0.25">
      <c r="A1526" s="13">
        <f t="shared" ref="A1526" si="8278">A1524+1</f>
        <v>756</v>
      </c>
      <c r="B1526" s="10" cm="1">
        <f t="array" ref="B1526">INDEX(DCC_results!B$17:B$1274,$A1526)</f>
        <v>8.1909469282996916E-3</v>
      </c>
      <c r="C1526" s="10" cm="1">
        <f t="array" ref="C1526">INDEX(DCC_results!C$17:C$1274,$A1526)</f>
        <v>1.3984022043521893E-2</v>
      </c>
      <c r="D1526" s="10">
        <f t="shared" ref="D1526" si="8279">B1526-B$2</f>
        <v>7.4447919912639833E-3</v>
      </c>
      <c r="E1526" s="10">
        <f t="shared" ref="E1526" si="8280">C1526-C$2</f>
        <v>1.2381048163230034E-2</v>
      </c>
      <c r="F1526" s="5">
        <f t="shared" ref="F1526" si="8281">D1526^2</f>
        <v>5.5424927793188343E-5</v>
      </c>
      <c r="G1526" s="5">
        <f t="shared" ref="G1526" si="8282">E1526^2</f>
        <v>1.532903536202218E-4</v>
      </c>
      <c r="H1526" s="12">
        <f t="array" ref="H1526:I1527">(1-B$11-B$12)*F$4:G$5 + B$11*J1524:K1525 + B$12*H1524:I1525</f>
        <v>5.6719681781318301E-5</v>
      </c>
      <c r="I1526" s="12">
        <v>5.4396828112573502E-5</v>
      </c>
      <c r="J1526" s="12">
        <f t="array" ref="J1526:K1527">MMULT(TRANSPOSE(D1524:E1524),D1524:E1524)</f>
        <v>1.2440988603046284E-6</v>
      </c>
      <c r="K1526" s="12">
        <v>2.4924650162640563E-5</v>
      </c>
      <c r="L1526" s="6">
        <f t="shared" ref="L1526" si="8283">SQRT(H1526)</f>
        <v>7.5312470269749019E-3</v>
      </c>
      <c r="M1526" s="6">
        <f>0</f>
        <v>0</v>
      </c>
      <c r="N1526" s="6">
        <f t="array" ref="N1526:O1527">MMULT(MMULT(MINVERSE(L1526:M1527),H1526:I1527),MINVERSE(L1526:M1527))</f>
        <v>1.0000000000000002</v>
      </c>
      <c r="O1526" s="6">
        <v>0.51023294188084178</v>
      </c>
      <c r="P1526" s="3">
        <f t="shared" ref="P1526" si="8284">SQRT(B$3 + B$4*J1524 + B$5*P1524^2)</f>
        <v>6.5827834284064727E-3</v>
      </c>
      <c r="Q1526" s="1">
        <f t="shared" ref="Q1526" si="8285">Q1524</f>
        <v>0</v>
      </c>
      <c r="R1526" s="12">
        <f t="array" ref="R1526:S1527">MMULT(MMULT(P1526:Q1527,N1526:O1527),P1526:Q1527)</f>
        <v>4.3333037665302883E-5</v>
      </c>
      <c r="S1526" s="12">
        <v>4.3763340404779567E-5</v>
      </c>
      <c r="T1526" s="4" cm="1">
        <f t="array" ref="T1526">-1/2*(IFERROR(2*LN(2*PI()) + LN(MDETERM(R1526:S1527)) + MMULT(MMULT(D1526:E1526,MINVERSE(R1526:S1527)),TRANSPOSE(D1526:E1526)),1000000000))</f>
        <v>6.9430700943314569</v>
      </c>
    </row>
    <row r="1527" spans="1:20" x14ac:dyDescent="0.25">
      <c r="A1527" s="9"/>
      <c r="B1527" s="10"/>
      <c r="C1527" s="10"/>
      <c r="D1527" s="10"/>
      <c r="E1527" s="10"/>
      <c r="F1527" s="5"/>
      <c r="G1527" s="5"/>
      <c r="H1527" s="12">
        <v>5.4396828112573502E-5</v>
      </c>
      <c r="I1527" s="12">
        <v>2.0039015403914998E-4</v>
      </c>
      <c r="J1527" s="12">
        <v>2.4924650162640563E-5</v>
      </c>
      <c r="K1527" s="12">
        <v>4.9934792607872231E-4</v>
      </c>
      <c r="L1527" s="6">
        <f>0</f>
        <v>0</v>
      </c>
      <c r="M1527" s="6">
        <f t="shared" ref="M1527" si="8286">SQRT(I1527)</f>
        <v>1.4155922931379288E-2</v>
      </c>
      <c r="N1527" s="6">
        <v>0.51023294188084167</v>
      </c>
      <c r="O1527" s="6">
        <v>1.0000000000000002</v>
      </c>
      <c r="P1527" s="1">
        <f t="shared" ref="P1527" si="8287">P1525</f>
        <v>0</v>
      </c>
      <c r="Q1527" s="3">
        <f t="shared" ref="Q1527" si="8288">SQRT(C$3 + C$4*K1525 + C$5*Q1525^2)</f>
        <v>1.3029639571116481E-2</v>
      </c>
      <c r="R1527" s="12">
        <v>4.376334040477956E-5</v>
      </c>
      <c r="S1527" s="12">
        <v>1.6977150735320452E-4</v>
      </c>
    </row>
    <row r="1528" spans="1:20" x14ac:dyDescent="0.25">
      <c r="A1528" s="13">
        <f t="shared" ref="A1528" si="8289">A1526+1</f>
        <v>757</v>
      </c>
      <c r="B1528" s="10" cm="1">
        <f t="array" ref="B1528">INDEX(DCC_results!B$17:B$1274,$A1528)</f>
        <v>-2.0244902892453398E-3</v>
      </c>
      <c r="C1528" s="10" cm="1">
        <f t="array" ref="C1528">INDEX(DCC_results!C$17:C$1274,$A1528)</f>
        <v>-4.6552456372302986E-3</v>
      </c>
      <c r="D1528" s="10">
        <f t="shared" ref="D1528" si="8290">B1528-B$2</f>
        <v>-2.7706452262810481E-3</v>
      </c>
      <c r="E1528" s="10">
        <f t="shared" ref="E1528" si="8291">C1528-C$2</f>
        <v>-6.2582195175221577E-3</v>
      </c>
      <c r="F1528" s="5">
        <f t="shared" ref="F1528" si="8292">D1528^2</f>
        <v>7.6764749699139607E-6</v>
      </c>
      <c r="G1528" s="5">
        <f t="shared" ref="G1528" si="8293">E1528^2</f>
        <v>3.916531152949527E-5</v>
      </c>
      <c r="H1528" s="12">
        <f t="array" ref="H1528:I1529">(1-B$11-B$12)*F$4:G$5 + B$11*J1526:K1527 + B$12*H1526:I1527</f>
        <v>5.4346784778456031E-5</v>
      </c>
      <c r="I1528" s="12">
        <v>5.7158426739074074E-5</v>
      </c>
      <c r="J1528" s="12">
        <f t="array" ref="J1528:K1529">MMULT(TRANSPOSE(D1526:E1526),D1526:E1526)</f>
        <v>5.5424927793188343E-5</v>
      </c>
      <c r="K1528" s="12">
        <v>9.2174328209068608E-5</v>
      </c>
      <c r="L1528" s="6">
        <f t="shared" ref="L1528" si="8294">SQRT(H1528)</f>
        <v>7.3720271824279128E-3</v>
      </c>
      <c r="M1528" s="6">
        <f>0</f>
        <v>0</v>
      </c>
      <c r="N1528" s="6">
        <f t="array" ref="N1528:O1529">MMULT(MMULT(MINVERSE(L1528:M1529),H1528:I1529),MINVERSE(L1528:M1529))</f>
        <v>1</v>
      </c>
      <c r="O1528" s="6">
        <v>0.50717870533518261</v>
      </c>
      <c r="P1528" s="3">
        <f t="shared" ref="P1528" si="8295">SQRT(B$3 + B$4*J1526 + B$5*P1526^2)</f>
        <v>6.2491126732564491E-3</v>
      </c>
      <c r="Q1528" s="1">
        <f t="shared" ref="Q1528" si="8296">Q1526</f>
        <v>0</v>
      </c>
      <c r="R1528" s="12">
        <f t="array" ref="R1528:S1529">MMULT(MMULT(P1528:Q1529,N1528:O1529),P1528:Q1529)</f>
        <v>3.9051409203054365E-5</v>
      </c>
      <c r="S1528" s="12">
        <v>4.5873617126786894E-5</v>
      </c>
      <c r="T1528" s="4" cm="1">
        <f t="array" ref="T1528">-1/2*(IFERROR(2*LN(2*PI()) + LN(MDETERM(R1528:S1529)) + MMULT(MMULT(D1528:E1528,MINVERSE(R1528:S1529)),TRANSPOSE(D1528:E1528)),1000000000))</f>
        <v>7.4942613039784742</v>
      </c>
    </row>
    <row r="1529" spans="1:20" x14ac:dyDescent="0.25">
      <c r="A1529" s="9"/>
      <c r="B1529" s="10"/>
      <c r="C1529" s="10"/>
      <c r="D1529" s="10"/>
      <c r="E1529" s="10"/>
      <c r="F1529" s="5"/>
      <c r="G1529" s="5"/>
      <c r="H1529" s="12">
        <v>5.7158426739074074E-5</v>
      </c>
      <c r="I1529" s="12">
        <v>2.3370319822393367E-4</v>
      </c>
      <c r="J1529" s="12">
        <v>9.2174328209068608E-5</v>
      </c>
      <c r="K1529" s="12">
        <v>1.532903536202218E-4</v>
      </c>
      <c r="L1529" s="6">
        <f>0</f>
        <v>0</v>
      </c>
      <c r="M1529" s="6">
        <f t="shared" ref="M1529" si="8297">SQRT(I1529)</f>
        <v>1.5287354193055568E-2</v>
      </c>
      <c r="N1529" s="6">
        <v>0.50717870533518261</v>
      </c>
      <c r="O1529" s="6">
        <v>1</v>
      </c>
      <c r="P1529" s="1">
        <f t="shared" ref="P1529" si="8298">P1527</f>
        <v>0</v>
      </c>
      <c r="Q1529" s="3">
        <f t="shared" ref="Q1529" si="8299">SQRT(C$3 + C$4*K1527 + C$5*Q1527^2)</f>
        <v>1.4473835072613966E-2</v>
      </c>
      <c r="R1529" s="12">
        <v>4.5873617126786894E-5</v>
      </c>
      <c r="S1529" s="12">
        <v>2.0949190170923014E-4</v>
      </c>
    </row>
    <row r="1530" spans="1:20" x14ac:dyDescent="0.25">
      <c r="A1530" s="13">
        <f t="shared" ref="A1530" si="8300">A1528+1</f>
        <v>758</v>
      </c>
      <c r="B1530" s="10" cm="1">
        <f t="array" ref="B1530">INDEX(DCC_results!B$17:B$1274,$A1530)</f>
        <v>-1.0521455442770167E-3</v>
      </c>
      <c r="C1530" s="10" cm="1">
        <f t="array" ref="C1530">INDEX(DCC_results!C$17:C$1274,$A1530)</f>
        <v>-7.3078045645645906E-3</v>
      </c>
      <c r="D1530" s="10">
        <f t="shared" ref="D1530" si="8301">B1530-B$2</f>
        <v>-1.798300481312725E-3</v>
      </c>
      <c r="E1530" s="10">
        <f t="shared" ref="E1530" si="8302">C1530-C$2</f>
        <v>-8.9107784448564497E-3</v>
      </c>
      <c r="F1530" s="5">
        <f t="shared" ref="F1530" si="8303">D1530^2</f>
        <v>3.2338846210895785E-6</v>
      </c>
      <c r="G1530" s="5">
        <f t="shared" ref="G1530" si="8304">E1530^2</f>
        <v>7.9401972493318331E-5</v>
      </c>
      <c r="H1530" s="12">
        <f t="array" ref="H1530:I1531">(1-B$11-B$12)*F$4:G$5 + B$11*J1528:K1529 + B$12*H1528:I1529</f>
        <v>5.6912968370928868E-5</v>
      </c>
      <c r="I1530" s="12">
        <v>6.4209343847496979E-5</v>
      </c>
      <c r="J1530" s="12">
        <f t="array" ref="J1530:K1531">MMULT(TRANSPOSE(D1528:E1528),D1528:E1528)</f>
        <v>7.6764749699139607E-6</v>
      </c>
      <c r="K1530" s="12">
        <v>1.733930603124165E-5</v>
      </c>
      <c r="L1530" s="6">
        <f t="shared" ref="L1530" si="8305">SQRT(H1530)</f>
        <v>7.544068423001535E-3</v>
      </c>
      <c r="M1530" s="6">
        <f>0</f>
        <v>0</v>
      </c>
      <c r="N1530" s="6">
        <f t="array" ref="N1530:O1531">MMULT(MMULT(MINVERSE(L1530:M1531),H1530:I1531),MINVERSE(L1530:M1531))</f>
        <v>1.0000000000000002</v>
      </c>
      <c r="O1530" s="6">
        <v>0.5616880125217828</v>
      </c>
      <c r="P1530" s="3">
        <f t="shared" ref="P1530" si="8306">SQRT(B$3 + B$4*J1528 + B$5*P1528^2)</f>
        <v>6.6597843336273482E-3</v>
      </c>
      <c r="Q1530" s="1">
        <f t="shared" ref="Q1530" si="8307">Q1528</f>
        <v>0</v>
      </c>
      <c r="R1530" s="12">
        <f t="array" ref="R1530:S1531">MMULT(MMULT(P1530:Q1531,N1530:O1531),P1530:Q1531)</f>
        <v>4.4352727370428271E-5</v>
      </c>
      <c r="S1530" s="12">
        <v>5.3937596190702772E-5</v>
      </c>
      <c r="T1530" s="4" cm="1">
        <f t="array" ref="T1530">-1/2*(IFERROR(2*LN(2*PI()) + LN(MDETERM(R1530:S1531)) + MMULT(MMULT(D1530:E1530,MINVERSE(R1530:S1531)),TRANSPOSE(D1530:E1530)),1000000000))</f>
        <v>7.40723030839915</v>
      </c>
    </row>
    <row r="1531" spans="1:20" x14ac:dyDescent="0.25">
      <c r="A1531" s="9"/>
      <c r="B1531" s="10"/>
      <c r="C1531" s="10"/>
      <c r="D1531" s="10"/>
      <c r="E1531" s="10"/>
      <c r="F1531" s="5"/>
      <c r="G1531" s="5"/>
      <c r="H1531" s="12">
        <v>6.4209343847496979E-5</v>
      </c>
      <c r="I1531" s="12">
        <v>2.2961217675838562E-4</v>
      </c>
      <c r="J1531" s="12">
        <v>1.733930603124165E-5</v>
      </c>
      <c r="K1531" s="12">
        <v>3.916531152949527E-5</v>
      </c>
      <c r="L1531" s="6">
        <f>0</f>
        <v>0</v>
      </c>
      <c r="M1531" s="6">
        <f t="shared" ref="M1531" si="8308">SQRT(I1531)</f>
        <v>1.5152959339956853E-2</v>
      </c>
      <c r="N1531" s="6">
        <v>0.5616880125217828</v>
      </c>
      <c r="O1531" s="6">
        <v>1</v>
      </c>
      <c r="P1531" s="1">
        <f t="shared" ref="P1531" si="8309">P1529</f>
        <v>0</v>
      </c>
      <c r="Q1531" s="3">
        <f t="shared" ref="Q1531" si="8310">SQRT(C$3 + C$4*K1529 + C$5*Q1529^2)</f>
        <v>1.4419037349545433E-2</v>
      </c>
      <c r="R1531" s="12">
        <v>5.3937596190702772E-5</v>
      </c>
      <c r="S1531" s="12">
        <v>2.0790863808758619E-4</v>
      </c>
    </row>
    <row r="1532" spans="1:20" x14ac:dyDescent="0.25">
      <c r="A1532" s="13">
        <f t="shared" ref="A1532" si="8311">A1530+1</f>
        <v>759</v>
      </c>
      <c r="B1532" s="10" cm="1">
        <f t="array" ref="B1532">INDEX(DCC_results!B$17:B$1274,$A1532)</f>
        <v>-3.7394295759706209E-3</v>
      </c>
      <c r="C1532" s="10" cm="1">
        <f t="array" ref="C1532">INDEX(DCC_results!C$17:C$1274,$A1532)</f>
        <v>-9.4230857615296149E-4</v>
      </c>
      <c r="D1532" s="10">
        <f t="shared" ref="D1532" si="8312">B1532-B$2</f>
        <v>-4.4855845130063292E-3</v>
      </c>
      <c r="E1532" s="10">
        <f t="shared" ref="E1532" si="8313">C1532-C$2</f>
        <v>-2.545282456444821E-3</v>
      </c>
      <c r="F1532" s="5">
        <f t="shared" ref="F1532" si="8314">D1532^2</f>
        <v>2.0120468423322226E-5</v>
      </c>
      <c r="G1532" s="5">
        <f t="shared" ref="G1532" si="8315">E1532^2</f>
        <v>6.4784627830857825E-6</v>
      </c>
      <c r="H1532" s="12">
        <f t="array" ref="H1532:I1533">(1-B$11-B$12)*F$4:G$5 + B$11*J1530:K1531 + B$12*H1530:I1531</f>
        <v>5.4973200876662801E-5</v>
      </c>
      <c r="I1532" s="12">
        <v>6.3220995288817787E-5</v>
      </c>
      <c r="J1532" s="12">
        <f t="array" ref="J1532:K1533">MMULT(TRANSPOSE(D1530:E1530),D1530:E1530)</f>
        <v>3.2338846210895785E-6</v>
      </c>
      <c r="K1532" s="12">
        <v>1.6024257166256407E-5</v>
      </c>
      <c r="L1532" s="6">
        <f t="shared" ref="L1532" si="8316">SQRT(H1532)</f>
        <v>7.4143914704217504E-3</v>
      </c>
      <c r="M1532" s="6">
        <f>0</f>
        <v>0</v>
      </c>
      <c r="N1532" s="6">
        <f t="array" ref="N1532:O1533">MMULT(MMULT(MINVERSE(L1532:M1533),H1532:I1533),MINVERSE(L1532:M1533))</f>
        <v>0.99999999999999978</v>
      </c>
      <c r="O1532" s="6">
        <v>0.57744131831006418</v>
      </c>
      <c r="P1532" s="3">
        <f t="shared" ref="P1532" si="8317">SQRT(B$3 + B$4*J1530 + B$5*P1530^2)</f>
        <v>6.3878955775067163E-3</v>
      </c>
      <c r="Q1532" s="1">
        <f t="shared" ref="Q1532" si="8318">Q1530</f>
        <v>0</v>
      </c>
      <c r="R1532" s="12">
        <f t="array" ref="R1532:S1533">MMULT(MMULT(P1532:Q1533,N1532:O1533),P1532:Q1533)</f>
        <v>4.0805209909129852E-5</v>
      </c>
      <c r="S1532" s="12">
        <v>5.1613270518675876E-5</v>
      </c>
      <c r="T1532" s="4" cm="1">
        <f t="array" ref="T1532">-1/2*(IFERROR(2*LN(2*PI()) + LN(MDETERM(R1532:S1533)) + MMULT(MMULT(D1532:E1532,MINVERSE(R1532:S1533)),TRANSPOSE(D1532:E1532)),1000000000))</f>
        <v>7.4034789936883012</v>
      </c>
    </row>
    <row r="1533" spans="1:20" x14ac:dyDescent="0.25">
      <c r="A1533" s="9"/>
      <c r="B1533" s="10"/>
      <c r="C1533" s="10"/>
      <c r="D1533" s="10"/>
      <c r="E1533" s="10"/>
      <c r="F1533" s="5"/>
      <c r="G1533" s="5"/>
      <c r="H1533" s="12">
        <v>6.3220995288817787E-5</v>
      </c>
      <c r="I1533" s="12">
        <v>2.1804991408605029E-4</v>
      </c>
      <c r="J1533" s="12">
        <v>1.6024257166256407E-5</v>
      </c>
      <c r="K1533" s="12">
        <v>7.9401972493318331E-5</v>
      </c>
      <c r="L1533" s="6">
        <f>0</f>
        <v>0</v>
      </c>
      <c r="M1533" s="6">
        <f t="shared" ref="M1533" si="8319">SQRT(I1533)</f>
        <v>1.476651326773014E-2</v>
      </c>
      <c r="N1533" s="6">
        <v>0.57744131831006418</v>
      </c>
      <c r="O1533" s="6">
        <v>1</v>
      </c>
      <c r="P1533" s="1">
        <f t="shared" ref="P1533" si="8320">P1531</f>
        <v>0</v>
      </c>
      <c r="Q1533" s="3">
        <f t="shared" ref="Q1533" si="8321">SQRT(C$3 + C$4*K1531 + C$5*Q1531^2)</f>
        <v>1.3992512869521939E-2</v>
      </c>
      <c r="R1533" s="12">
        <v>5.1613270518675876E-5</v>
      </c>
      <c r="S1533" s="12">
        <v>1.9579041640373709E-4</v>
      </c>
    </row>
    <row r="1534" spans="1:20" x14ac:dyDescent="0.25">
      <c r="A1534" s="13">
        <f t="shared" ref="A1534" si="8322">A1532+1</f>
        <v>760</v>
      </c>
      <c r="B1534" s="10" cm="1">
        <f t="array" ref="B1534">INDEX(DCC_results!B$17:B$1274,$A1534)</f>
        <v>-1.1408709408766704E-4</v>
      </c>
      <c r="C1534" s="10" cm="1">
        <f t="array" ref="C1534">INDEX(DCC_results!C$17:C$1274,$A1534)</f>
        <v>-3.7137703371845632E-3</v>
      </c>
      <c r="D1534" s="10">
        <f t="shared" ref="D1534" si="8323">B1534-B$2</f>
        <v>-8.6024203112337536E-4</v>
      </c>
      <c r="E1534" s="10">
        <f t="shared" ref="E1534" si="8324">C1534-C$2</f>
        <v>-5.3167442174764223E-3</v>
      </c>
      <c r="F1534" s="5">
        <f t="shared" ref="F1534" si="8325">D1534^2</f>
        <v>7.400163521112703E-7</v>
      </c>
      <c r="G1534" s="5">
        <f t="shared" ref="G1534" si="8326">E1534^2</f>
        <v>2.8267769074068975E-5</v>
      </c>
      <c r="H1534" s="12">
        <f t="array" ref="H1534:I1535">(1-B$11-B$12)*F$4:G$5 + B$11*J1532:K1533 + B$12*H1532:I1533</f>
        <v>5.3317015085954734E-5</v>
      </c>
      <c r="I1534" s="12">
        <v>6.2450202783517937E-5</v>
      </c>
      <c r="J1534" s="12">
        <f t="array" ref="J1534:K1535">MMULT(TRANSPOSE(D1532:E1532),D1532:E1532)</f>
        <v>2.0120468423322226E-5</v>
      </c>
      <c r="K1534" s="12">
        <v>1.1417079567855596E-5</v>
      </c>
      <c r="L1534" s="6">
        <f t="shared" ref="L1534" si="8327">SQRT(H1534)</f>
        <v>7.3018501139063881E-3</v>
      </c>
      <c r="M1534" s="6">
        <f>0</f>
        <v>0</v>
      </c>
      <c r="N1534" s="6">
        <f t="array" ref="N1534:O1535">MMULT(MMULT(MINVERSE(L1534:M1535),H1534:I1535),MINVERSE(L1534:M1535))</f>
        <v>1.0000000000000002</v>
      </c>
      <c r="O1534" s="6">
        <v>0.58558235010555093</v>
      </c>
      <c r="P1534" s="3">
        <f t="shared" ref="P1534" si="8328">SQRT(B$3 + B$4*J1532 + B$5*P1532^2)</f>
        <v>6.1238582446408564E-3</v>
      </c>
      <c r="Q1534" s="1">
        <f t="shared" ref="Q1534" si="8329">Q1532</f>
        <v>0</v>
      </c>
      <c r="R1534" s="12">
        <f t="array" ref="R1534:S1535">MMULT(MMULT(P1534:Q1535,N1534:O1535),P1534:Q1535)</f>
        <v>3.7501639800455805E-5</v>
      </c>
      <c r="S1534" s="12">
        <v>4.9436578329338167E-5</v>
      </c>
      <c r="T1534" s="4" cm="1">
        <f t="array" ref="T1534">-1/2*(IFERROR(2*LN(2*PI()) + LN(MDETERM(R1534:S1535)) + MMULT(MMULT(D1534:E1534,MINVERSE(R1534:S1535)),TRANSPOSE(D1534:E1534)),1000000000))</f>
        <v>7.6718452271461697</v>
      </c>
    </row>
    <row r="1535" spans="1:20" x14ac:dyDescent="0.25">
      <c r="A1535" s="9"/>
      <c r="B1535" s="10"/>
      <c r="C1535" s="10"/>
      <c r="D1535" s="10"/>
      <c r="E1535" s="10"/>
      <c r="F1535" s="5"/>
      <c r="G1535" s="5"/>
      <c r="H1535" s="12">
        <v>6.2450202783517937E-5</v>
      </c>
      <c r="I1535" s="12">
        <v>2.1331722308892315E-4</v>
      </c>
      <c r="J1535" s="12">
        <v>1.1417079567855596E-5</v>
      </c>
      <c r="K1535" s="12">
        <v>6.4784627830857825E-6</v>
      </c>
      <c r="L1535" s="6">
        <f>0</f>
        <v>0</v>
      </c>
      <c r="M1535" s="6">
        <f t="shared" ref="M1535" si="8330">SQRT(I1535)</f>
        <v>1.4605383359875329E-2</v>
      </c>
      <c r="N1535" s="6">
        <v>0.58558235010555093</v>
      </c>
      <c r="O1535" s="6">
        <v>1</v>
      </c>
      <c r="P1535" s="1">
        <f t="shared" ref="P1535" si="8331">P1533</f>
        <v>0</v>
      </c>
      <c r="Q1535" s="3">
        <f t="shared" ref="Q1535" si="8332">SQRT(C$3 + C$4*K1533 + C$5*Q1533^2)</f>
        <v>1.3785905488499284E-2</v>
      </c>
      <c r="R1535" s="12">
        <v>4.9436578329338167E-5</v>
      </c>
      <c r="S1535" s="12">
        <v>1.9005119013783468E-4</v>
      </c>
    </row>
    <row r="1536" spans="1:20" x14ac:dyDescent="0.25">
      <c r="A1536" s="13">
        <f t="shared" ref="A1536" si="8333">A1534+1</f>
        <v>761</v>
      </c>
      <c r="B1536" s="10" cm="1">
        <f t="array" ref="B1536">INDEX(DCC_results!B$17:B$1274,$A1536)</f>
        <v>2.9323728639507607E-3</v>
      </c>
      <c r="C1536" s="10" cm="1">
        <f t="array" ref="C1536">INDEX(DCC_results!C$17:C$1274,$A1536)</f>
        <v>1.8342820385606196E-3</v>
      </c>
      <c r="D1536" s="10">
        <f t="shared" ref="D1536" si="8334">B1536-B$2</f>
        <v>2.1862179269150524E-3</v>
      </c>
      <c r="E1536" s="10">
        <f t="shared" ref="E1536" si="8335">C1536-C$2</f>
        <v>2.3130815826876002E-4</v>
      </c>
      <c r="F1536" s="5">
        <f t="shared" ref="F1536" si="8336">D1536^2</f>
        <v>4.7795488239647497E-6</v>
      </c>
      <c r="G1536" s="5">
        <f t="shared" ref="G1536" si="8337">E1536^2</f>
        <v>5.3503464081685735E-8</v>
      </c>
      <c r="H1536" s="12">
        <f t="array" ref="H1536:I1537">(1-B$11-B$12)*F$4:G$5 + B$11*J1534:K1535 + B$12*H1534:I1535</f>
        <v>5.3495911370165481E-5</v>
      </c>
      <c r="I1536" s="12">
        <v>6.1573186987038417E-5</v>
      </c>
      <c r="J1536" s="12">
        <f t="array" ref="J1536:K1537">MMULT(TRANSPOSE(D1534:E1534),D1534:E1534)</f>
        <v>7.400163521112703E-7</v>
      </c>
      <c r="K1536" s="12">
        <v>4.5736868446053788E-6</v>
      </c>
      <c r="L1536" s="6">
        <f t="shared" ref="L1536" si="8338">SQRT(H1536)</f>
        <v>7.3140899208422013E-3</v>
      </c>
      <c r="M1536" s="6">
        <f>0</f>
        <v>0</v>
      </c>
      <c r="N1536" s="6">
        <f t="array" ref="N1536:O1537">MMULT(MMULT(MINVERSE(L1536:M1537),H1536:I1537),MINVERSE(L1536:M1537))</f>
        <v>1.0000000000000002</v>
      </c>
      <c r="O1536" s="6">
        <v>0.58869587193953554</v>
      </c>
      <c r="P1536" s="3">
        <f t="shared" ref="P1536" si="8339">SQRT(B$3 + B$4*J1534 + B$5*P1534^2)</f>
        <v>6.1404300948215218E-3</v>
      </c>
      <c r="Q1536" s="1">
        <f t="shared" ref="Q1536" si="8340">Q1534</f>
        <v>0</v>
      </c>
      <c r="R1536" s="12">
        <f t="array" ref="R1536:S1537">MMULT(MMULT(P1536:Q1537,N1536:O1537),P1536:Q1537)</f>
        <v>3.7704881749389856E-5</v>
      </c>
      <c r="S1536" s="12">
        <v>4.8305774879433506E-5</v>
      </c>
      <c r="T1536" s="4" cm="1">
        <f t="array" ref="T1536">-1/2*(IFERROR(2*LN(2*PI()) + LN(MDETERM(R1536:S1537)) + MMULT(MMULT(D1536:E1536,MINVERSE(R1536:S1537)),TRANSPOSE(D1536:E1536)),1000000000))</f>
        <v>7.6913177943973619</v>
      </c>
    </row>
    <row r="1537" spans="1:20" x14ac:dyDescent="0.25">
      <c r="A1537" s="9"/>
      <c r="B1537" s="10"/>
      <c r="C1537" s="10"/>
      <c r="D1537" s="10"/>
      <c r="E1537" s="10"/>
      <c r="F1537" s="5"/>
      <c r="G1537" s="5"/>
      <c r="H1537" s="12">
        <v>6.1573186987038417E-5</v>
      </c>
      <c r="I1537" s="12">
        <v>2.044940585400841E-4</v>
      </c>
      <c r="J1537" s="12">
        <v>4.5736868446053788E-6</v>
      </c>
      <c r="K1537" s="12">
        <v>2.8267769074068975E-5</v>
      </c>
      <c r="L1537" s="6">
        <f>0</f>
        <v>0</v>
      </c>
      <c r="M1537" s="6">
        <f t="shared" ref="M1537" si="8341">SQRT(I1537)</f>
        <v>1.4300141906291843E-2</v>
      </c>
      <c r="N1537" s="6">
        <v>0.58869587193953554</v>
      </c>
      <c r="O1537" s="6">
        <v>1.0000000000000002</v>
      </c>
      <c r="P1537" s="1">
        <f t="shared" ref="P1537" si="8342">P1535</f>
        <v>0</v>
      </c>
      <c r="Q1537" s="3">
        <f t="shared" ref="Q1537" si="8343">SQRT(C$3 + C$4*K1535 + C$5*Q1535^2)</f>
        <v>1.3363163161182759E-2</v>
      </c>
      <c r="R1537" s="12">
        <v>4.8305774879433499E-5</v>
      </c>
      <c r="S1537" s="12">
        <v>1.7857412967239202E-4</v>
      </c>
    </row>
    <row r="1538" spans="1:20" x14ac:dyDescent="0.25">
      <c r="A1538" s="13">
        <f t="shared" ref="A1538" si="8344">A1536+1</f>
        <v>762</v>
      </c>
      <c r="B1538" s="10" cm="1">
        <f t="array" ref="B1538">INDEX(DCC_results!B$17:B$1274,$A1538)</f>
        <v>5.5062988721947814E-3</v>
      </c>
      <c r="C1538" s="10" cm="1">
        <f t="array" ref="C1538">INDEX(DCC_results!C$17:C$1274,$A1538)</f>
        <v>2.9522795675740454E-4</v>
      </c>
      <c r="D1538" s="10">
        <f t="shared" ref="D1538" si="8345">B1538-B$2</f>
        <v>4.7601439351590731E-3</v>
      </c>
      <c r="E1538" s="10">
        <f t="shared" ref="E1538" si="8346">C1538-C$2</f>
        <v>-1.307745923534455E-3</v>
      </c>
      <c r="F1538" s="5">
        <f t="shared" ref="F1538" si="8347">D1538^2</f>
        <v>2.2658970283431707E-5</v>
      </c>
      <c r="G1538" s="5">
        <f t="shared" ref="G1538" si="8348">E1538^2</f>
        <v>1.7101994005209847E-6</v>
      </c>
      <c r="H1538" s="12">
        <f t="array" ref="H1538:I1539">(1-B$11-B$12)*F$4:G$5 + B$11*J1536:K1537 + B$12*H1536:I1537</f>
        <v>5.2124215933882995E-5</v>
      </c>
      <c r="I1538" s="12">
        <v>6.0451961153604048E-5</v>
      </c>
      <c r="J1538" s="12">
        <f t="array" ref="J1538:K1539">MMULT(TRANSPOSE(D1536:E1536),D1536:E1536)</f>
        <v>4.7795488239647497E-6</v>
      </c>
      <c r="K1538" s="12">
        <v>5.0569004224886735E-7</v>
      </c>
      <c r="L1538" s="6">
        <f t="shared" ref="L1538" si="8349">SQRT(H1538)</f>
        <v>7.219710238914232E-3</v>
      </c>
      <c r="M1538" s="6">
        <f>0</f>
        <v>0</v>
      </c>
      <c r="N1538" s="6">
        <f t="array" ref="N1538:O1539">MMULT(MMULT(MINVERSE(L1538:M1539),H1538:I1539),MINVERSE(L1538:M1539))</f>
        <v>0.99999999999999978</v>
      </c>
      <c r="O1538" s="6">
        <v>0.59178390722744523</v>
      </c>
      <c r="P1538" s="3">
        <f t="shared" ref="P1538" si="8350">SQRT(B$3 + B$4*J1536 + B$5*P1536^2)</f>
        <v>5.9017914053661009E-3</v>
      </c>
      <c r="Q1538" s="1">
        <f t="shared" ref="Q1538" si="8351">Q1536</f>
        <v>0</v>
      </c>
      <c r="R1538" s="12">
        <f t="array" ref="R1538:S1539">MMULT(MMULT(P1538:Q1539,N1538:O1539),P1538:Q1539)</f>
        <v>3.4831141792453164E-5</v>
      </c>
      <c r="S1538" s="12">
        <v>4.5749479844626136E-5</v>
      </c>
      <c r="T1538" s="4" cm="1">
        <f t="array" ref="T1538">-1/2*(IFERROR(2*LN(2*PI()) + LN(MDETERM(R1538:S1539)) + MMULT(MMULT(D1538:E1538,MINVERSE(R1538:S1539)),TRANSPOSE(D1538:E1538)),1000000000))</f>
        <v>7.263812909960949</v>
      </c>
    </row>
    <row r="1539" spans="1:20" x14ac:dyDescent="0.25">
      <c r="A1539" s="9"/>
      <c r="B1539" s="10"/>
      <c r="C1539" s="10"/>
      <c r="D1539" s="10"/>
      <c r="E1539" s="10"/>
      <c r="F1539" s="5"/>
      <c r="G1539" s="5"/>
      <c r="H1539" s="12">
        <v>6.0451961153604048E-5</v>
      </c>
      <c r="I1539" s="12">
        <v>2.0019579544097523E-4</v>
      </c>
      <c r="J1539" s="12">
        <v>5.0569004224886735E-7</v>
      </c>
      <c r="K1539" s="12">
        <v>5.3503464081685735E-8</v>
      </c>
      <c r="L1539" s="6">
        <f>0</f>
        <v>0</v>
      </c>
      <c r="M1539" s="6">
        <f t="shared" ref="M1539" si="8352">SQRT(I1539)</f>
        <v>1.4149056344540268E-2</v>
      </c>
      <c r="N1539" s="6">
        <v>0.59178390722744523</v>
      </c>
      <c r="O1539" s="6">
        <v>1</v>
      </c>
      <c r="P1539" s="1">
        <f t="shared" ref="P1539" si="8353">P1537</f>
        <v>0</v>
      </c>
      <c r="Q1539" s="3">
        <f t="shared" ref="Q1539" si="8354">SQRT(C$3 + C$4*K1537 + C$5*Q1537^2)</f>
        <v>1.3099030523074328E-2</v>
      </c>
      <c r="R1539" s="12">
        <v>4.5749479844626136E-5</v>
      </c>
      <c r="S1539" s="12">
        <v>1.7158460064443292E-4</v>
      </c>
    </row>
    <row r="1540" spans="1:20" x14ac:dyDescent="0.25">
      <c r="A1540" s="13">
        <f t="shared" ref="A1540" si="8355">A1538+1</f>
        <v>763</v>
      </c>
      <c r="B1540" s="10" cm="1">
        <f t="array" ref="B1540">INDEX(DCC_results!B$17:B$1274,$A1540)</f>
        <v>3.2019611540636816E-3</v>
      </c>
      <c r="C1540" s="10" cm="1">
        <f t="array" ref="C1540">INDEX(DCC_results!C$17:C$1274,$A1540)</f>
        <v>1.9483994083580258E-2</v>
      </c>
      <c r="D1540" s="10">
        <f t="shared" ref="D1540" si="8356">B1540-B$2</f>
        <v>2.4558062170279733E-3</v>
      </c>
      <c r="E1540" s="10">
        <f t="shared" ref="E1540" si="8357">C1540-C$2</f>
        <v>1.7881020203288397E-2</v>
      </c>
      <c r="F1540" s="5">
        <f t="shared" ref="F1540" si="8358">D1540^2</f>
        <v>6.0309841755932452E-6</v>
      </c>
      <c r="G1540" s="5">
        <f t="shared" ref="G1540" si="8359">E1540^2</f>
        <v>3.1973088351040785E-4</v>
      </c>
      <c r="H1540" s="12">
        <f t="array" ref="H1540:I1541">(1-B$11-B$12)*F$4:G$5 + B$11*J1538:K1539 + B$12*H1538:I1539</f>
        <v>5.1506213063459167E-5</v>
      </c>
      <c r="I1540" s="12">
        <v>5.9379099596104017E-5</v>
      </c>
      <c r="J1540" s="12">
        <f t="array" ref="J1540:K1541">MMULT(TRANSPOSE(D1538:E1538),D1538:E1538)</f>
        <v>2.2658970283431707E-5</v>
      </c>
      <c r="K1540" s="12">
        <v>-6.2250588266415371E-6</v>
      </c>
      <c r="L1540" s="6">
        <f t="shared" ref="L1540" si="8360">SQRT(H1540)</f>
        <v>7.1767829187916205E-3</v>
      </c>
      <c r="M1540" s="6">
        <f>0</f>
        <v>0</v>
      </c>
      <c r="N1540" s="6">
        <f t="array" ref="N1540:O1541">MMULT(MMULT(MINVERSE(L1540:M1541),H1540:I1541),MINVERSE(L1540:M1541))</f>
        <v>0.99999999999999978</v>
      </c>
      <c r="O1540" s="6">
        <v>0.59232910588472365</v>
      </c>
      <c r="P1540" s="3">
        <f t="shared" ref="P1540" si="8361">SQRT(B$3 + B$4*J1538 + B$5*P1538^2)</f>
        <v>5.7746496632270416E-3</v>
      </c>
      <c r="Q1540" s="1">
        <f t="shared" ref="Q1540" si="8362">Q1538</f>
        <v>0</v>
      </c>
      <c r="R1540" s="12">
        <f t="array" ref="R1540:S1541">MMULT(MMULT(P1540:Q1541,N1540:O1541),P1540:Q1541)</f>
        <v>3.3346578733008181E-5</v>
      </c>
      <c r="S1540" s="12">
        <v>4.3720483489737309E-5</v>
      </c>
      <c r="T1540" s="4" cm="1">
        <f t="array" ref="T1540">-1/2*(IFERROR(2*LN(2*PI()) + LN(MDETERM(R1540:S1541)) + MMULT(MMULT(D1540:E1540,MINVERSE(R1540:S1541)),TRANSPOSE(D1540:E1540)),1000000000))</f>
        <v>6.7883558044681784</v>
      </c>
    </row>
    <row r="1541" spans="1:20" x14ac:dyDescent="0.25">
      <c r="A1541" s="9"/>
      <c r="B1541" s="10"/>
      <c r="C1541" s="10"/>
      <c r="D1541" s="10"/>
      <c r="E1541" s="10"/>
      <c r="F1541" s="5"/>
      <c r="G1541" s="5"/>
      <c r="H1541" s="12">
        <v>5.9379099596104017E-5</v>
      </c>
      <c r="I1541" s="12">
        <v>1.9511086239649579E-4</v>
      </c>
      <c r="J1541" s="12">
        <v>-6.2250588266415371E-6</v>
      </c>
      <c r="K1541" s="12">
        <v>1.7101994005209847E-6</v>
      </c>
      <c r="L1541" s="6">
        <f>0</f>
        <v>0</v>
      </c>
      <c r="M1541" s="6">
        <f t="shared" ref="M1541" si="8363">SQRT(I1541)</f>
        <v>1.3968208990292771E-2</v>
      </c>
      <c r="N1541" s="6">
        <v>0.59232910588472365</v>
      </c>
      <c r="O1541" s="6">
        <v>0.99999999999999989</v>
      </c>
      <c r="P1541" s="1">
        <f t="shared" ref="P1541" si="8364">P1539</f>
        <v>0</v>
      </c>
      <c r="Q1541" s="3">
        <f t="shared" ref="Q1541" si="8365">SQRT(C$3 + C$4*K1539 + C$5*Q1539^2)</f>
        <v>1.2781924293305229E-2</v>
      </c>
      <c r="R1541" s="12">
        <v>4.3720483489737309E-5</v>
      </c>
      <c r="S1541" s="12">
        <v>1.6337758863978636E-4</v>
      </c>
    </row>
    <row r="1542" spans="1:20" x14ac:dyDescent="0.25">
      <c r="A1542" s="13">
        <f t="shared" ref="A1542" si="8366">A1540+1</f>
        <v>764</v>
      </c>
      <c r="B1542" s="10" cm="1">
        <f t="array" ref="B1542">INDEX(DCC_results!B$17:B$1274,$A1542)</f>
        <v>1.5488780033008354E-3</v>
      </c>
      <c r="C1542" s="10" cm="1">
        <f t="array" ref="C1542">INDEX(DCC_results!C$17:C$1274,$A1542)</f>
        <v>-5.6176753344528985E-3</v>
      </c>
      <c r="D1542" s="10">
        <f t="shared" ref="D1542" si="8367">B1542-B$2</f>
        <v>8.0272306626512704E-4</v>
      </c>
      <c r="E1542" s="10">
        <f t="shared" ref="E1542" si="8368">C1542-C$2</f>
        <v>-7.2206492147447576E-3</v>
      </c>
      <c r="F1542" s="5">
        <f t="shared" ref="F1542" si="8369">D1542^2</f>
        <v>6.4436432111408759E-7</v>
      </c>
      <c r="G1542" s="5">
        <f t="shared" ref="G1542" si="8370">E1542^2</f>
        <v>5.2137775082394085E-5</v>
      </c>
      <c r="H1542" s="12">
        <f t="array" ref="H1542:I1543">(1-B$11-B$12)*F$4:G$5 + B$11*J1540:K1541 + B$12*H1540:I1541</f>
        <v>5.246483903982818E-5</v>
      </c>
      <c r="I1542" s="12">
        <v>5.8133887403518026E-5</v>
      </c>
      <c r="J1542" s="12">
        <f t="array" ref="J1542:K1543">MMULT(TRANSPOSE(D1540:E1540),D1540:E1540)</f>
        <v>6.0309841755932452E-6</v>
      </c>
      <c r="K1542" s="12">
        <v>4.3912320582038443E-5</v>
      </c>
      <c r="L1542" s="6">
        <f t="shared" ref="L1542" si="8371">SQRT(H1542)</f>
        <v>7.2432616299446329E-3</v>
      </c>
      <c r="M1542" s="6">
        <f>0</f>
        <v>0</v>
      </c>
      <c r="N1542" s="6">
        <f t="array" ref="N1542:O1543">MMULT(MMULT(MINVERSE(L1542:M1543),H1542:I1543),MINVERSE(L1542:M1543))</f>
        <v>1.0000000000000002</v>
      </c>
      <c r="O1542" s="6">
        <v>0.5795323334407243</v>
      </c>
      <c r="P1542" s="3">
        <f t="shared" ref="P1542" si="8372">SQRT(B$3 + B$4*J1540 + B$5*P1540^2)</f>
        <v>5.9197353577023553E-3</v>
      </c>
      <c r="Q1542" s="1">
        <f t="shared" ref="Q1542" si="8373">Q1540</f>
        <v>0</v>
      </c>
      <c r="R1542" s="12">
        <f t="array" ref="R1542:S1543">MMULT(MMULT(P1542:Q1543,N1542:O1543),P1542:Q1543)</f>
        <v>3.5043266705231444E-5</v>
      </c>
      <c r="S1542" s="12">
        <v>4.2993601879533531E-5</v>
      </c>
      <c r="T1542" s="4" cm="1">
        <f t="array" ref="T1542">-1/2*(IFERROR(2*LN(2*PI()) + LN(MDETERM(R1542:S1543)) + MMULT(MMULT(D1542:E1542,MINVERSE(R1542:S1543)),TRANSPOSE(D1542:E1542)),1000000000))</f>
        <v>7.5437312214786507</v>
      </c>
    </row>
    <row r="1543" spans="1:20" x14ac:dyDescent="0.25">
      <c r="A1543" s="9"/>
      <c r="B1543" s="10"/>
      <c r="C1543" s="10"/>
      <c r="D1543" s="10"/>
      <c r="E1543" s="10"/>
      <c r="F1543" s="5"/>
      <c r="G1543" s="5"/>
      <c r="H1543" s="12">
        <v>5.8133887403518026E-5</v>
      </c>
      <c r="I1543" s="12">
        <v>1.9179401155367239E-4</v>
      </c>
      <c r="J1543" s="12">
        <v>4.3912320582038443E-5</v>
      </c>
      <c r="K1543" s="12">
        <v>3.1973088351040785E-4</v>
      </c>
      <c r="L1543" s="6">
        <f>0</f>
        <v>0</v>
      </c>
      <c r="M1543" s="6">
        <f t="shared" ref="M1543" si="8374">SQRT(I1543)</f>
        <v>1.3848971498045348E-2</v>
      </c>
      <c r="N1543" s="6">
        <v>0.57953233344072419</v>
      </c>
      <c r="O1543" s="6">
        <v>0.99999999999999989</v>
      </c>
      <c r="P1543" s="1">
        <f t="shared" ref="P1543" si="8375">P1541</f>
        <v>0</v>
      </c>
      <c r="Q1543" s="3">
        <f t="shared" ref="Q1543" si="8376">SQRT(C$3 + C$4*K1541 + C$5*Q1541^2)</f>
        <v>1.2532100451593673E-2</v>
      </c>
      <c r="R1543" s="12">
        <v>4.2993601879533517E-5</v>
      </c>
      <c r="S1543" s="12">
        <v>1.5705354172883433E-4</v>
      </c>
    </row>
    <row r="1544" spans="1:20" x14ac:dyDescent="0.25">
      <c r="A1544" s="13">
        <f t="shared" ref="A1544" si="8377">A1542+1</f>
        <v>765</v>
      </c>
      <c r="B1544" s="10" cm="1">
        <f t="array" ref="B1544">INDEX(DCC_results!B$17:B$1274,$A1544)</f>
        <v>-4.7295344411457663E-4</v>
      </c>
      <c r="C1544" s="10" cm="1">
        <f t="array" ref="C1544">INDEX(DCC_results!C$17:C$1274,$A1544)</f>
        <v>3.3197904093136277E-3</v>
      </c>
      <c r="D1544" s="10">
        <f t="shared" ref="D1544" si="8378">B1544-B$2</f>
        <v>-1.2191083811502849E-3</v>
      </c>
      <c r="E1544" s="10">
        <f t="shared" ref="E1544" si="8379">C1544-C$2</f>
        <v>1.7168165290217681E-3</v>
      </c>
      <c r="F1544" s="5">
        <f t="shared" ref="F1544" si="8380">D1544^2</f>
        <v>1.4862252449908684E-6</v>
      </c>
      <c r="G1544" s="5">
        <f t="shared" ref="G1544" si="8381">E1544^2</f>
        <v>2.9474589943223518E-6</v>
      </c>
      <c r="H1544" s="12">
        <f t="array" ref="H1544:I1545">(1-B$11-B$12)*F$4:G$5 + B$11*J1542:K1543 + B$12*H1542:I1543</f>
        <v>5.1833344781318719E-5</v>
      </c>
      <c r="I1544" s="12">
        <v>6.1152482572487992E-5</v>
      </c>
      <c r="J1544" s="12">
        <f t="array" ref="J1544:K1545">MMULT(TRANSPOSE(D1542:E1542),D1542:E1542)</f>
        <v>6.4436432111408759E-7</v>
      </c>
      <c r="K1544" s="12">
        <v>-5.7961816780847934E-6</v>
      </c>
      <c r="L1544" s="6">
        <f t="shared" ref="L1544" si="8382">SQRT(H1544)</f>
        <v>7.1995378172017904E-3</v>
      </c>
      <c r="M1544" s="6">
        <f>0</f>
        <v>0</v>
      </c>
      <c r="N1544" s="6">
        <f t="array" ref="N1544:O1545">MMULT(MMULT(MINVERSE(L1544:M1545),H1544:I1545),MINVERSE(L1544:M1545))</f>
        <v>0.99999999999999978</v>
      </c>
      <c r="O1544" s="6">
        <v>0.58057397908402342</v>
      </c>
      <c r="P1544" s="3">
        <f t="shared" ref="P1544" si="8383">SQRT(B$3 + B$4*J1542 + B$5*P1542^2)</f>
        <v>5.8049890051578169E-3</v>
      </c>
      <c r="Q1544" s="1">
        <f t="shared" ref="Q1544" si="8384">Q1542</f>
        <v>0</v>
      </c>
      <c r="R1544" s="12">
        <f t="array" ref="R1544:S1545">MMULT(MMULT(P1544:Q1545,N1544:O1545),P1544:Q1545)</f>
        <v>3.3697897350003134E-5</v>
      </c>
      <c r="S1544" s="12">
        <v>4.5509653603295328E-5</v>
      </c>
      <c r="T1544" s="4" cm="1">
        <f t="array" ref="T1544">-1/2*(IFERROR(2*LN(2*PI()) + LN(MDETERM(R1544:S1545)) + MMULT(MMULT(D1544:E1544,MINVERSE(R1544:S1545)),TRANSPOSE(D1544:E1544)),1000000000))</f>
        <v>7.7526715224834843</v>
      </c>
    </row>
    <row r="1545" spans="1:20" x14ac:dyDescent="0.25">
      <c r="A1545" s="9"/>
      <c r="B1545" s="10"/>
      <c r="C1545" s="10"/>
      <c r="D1545" s="10"/>
      <c r="E1545" s="10"/>
      <c r="F1545" s="5"/>
      <c r="G1545" s="5"/>
      <c r="H1545" s="12">
        <v>6.1152482572487992E-5</v>
      </c>
      <c r="I1545" s="12">
        <v>2.1404437349874581E-4</v>
      </c>
      <c r="J1545" s="12">
        <v>-5.7961816780847934E-6</v>
      </c>
      <c r="K1545" s="12">
        <v>5.2137775082394085E-5</v>
      </c>
      <c r="L1545" s="6">
        <f>0</f>
        <v>0</v>
      </c>
      <c r="M1545" s="6">
        <f t="shared" ref="M1545" si="8385">SQRT(I1545)</f>
        <v>1.4630255414679055E-2</v>
      </c>
      <c r="N1545" s="6">
        <v>0.58057397908402342</v>
      </c>
      <c r="O1545" s="6">
        <v>0.99999999999999978</v>
      </c>
      <c r="P1545" s="1">
        <f t="shared" ref="P1545" si="8386">P1543</f>
        <v>0</v>
      </c>
      <c r="Q1545" s="3">
        <f t="shared" ref="Q1545" si="8387">SQRT(C$3 + C$4*K1543 + C$5*Q1543^2)</f>
        <v>1.3503444419969391E-2</v>
      </c>
      <c r="R1545" s="12">
        <v>4.5509653603295334E-5</v>
      </c>
      <c r="S1545" s="12">
        <v>1.8234301120320244E-4</v>
      </c>
    </row>
    <row r="1546" spans="1:20" x14ac:dyDescent="0.25">
      <c r="A1546" s="13">
        <f t="shared" ref="A1546" si="8388">A1544+1</f>
        <v>766</v>
      </c>
      <c r="B1546" s="10" cm="1">
        <f t="array" ref="B1546">INDEX(DCC_results!B$17:B$1274,$A1546)</f>
        <v>-4.0708263702422531E-3</v>
      </c>
      <c r="C1546" s="10" cm="1">
        <f t="array" ref="C1546">INDEX(DCC_results!C$17:C$1274,$A1546)</f>
        <v>-2.9026527450481954E-4</v>
      </c>
      <c r="D1546" s="10">
        <f t="shared" ref="D1546" si="8389">B1546-B$2</f>
        <v>-4.8169813072779614E-3</v>
      </c>
      <c r="E1546" s="10">
        <f t="shared" ref="E1546" si="8390">C1546-C$2</f>
        <v>-1.8932391547966791E-3</v>
      </c>
      <c r="F1546" s="5">
        <f t="shared" ref="F1546" si="8391">D1546^2</f>
        <v>2.32033089146653E-5</v>
      </c>
      <c r="G1546" s="5">
        <f t="shared" ref="G1546" si="8392">E1546^2</f>
        <v>3.5843544972552436E-6</v>
      </c>
      <c r="H1546" s="12">
        <f t="array" ref="H1546:I1547">(1-B$11-B$12)*F$4:G$5 + B$11*J1544:K1545 + B$12*H1544:I1545</f>
        <v>5.0990647285878812E-5</v>
      </c>
      <c r="I1546" s="12">
        <v>5.9368189954490002E-5</v>
      </c>
      <c r="J1546" s="12">
        <f t="array" ref="J1546:K1547">MMULT(TRANSPOSE(D1544:E1544),D1544:E1544)</f>
        <v>1.4862252449908684E-6</v>
      </c>
      <c r="K1546" s="12">
        <v>-2.092985419427779E-6</v>
      </c>
      <c r="L1546" s="6">
        <f t="shared" ref="L1546" si="8393">SQRT(H1546)</f>
        <v>7.1407735775529816E-3</v>
      </c>
      <c r="M1546" s="6">
        <f>0</f>
        <v>0</v>
      </c>
      <c r="N1546" s="6">
        <f t="array" ref="N1546:O1547">MMULT(MMULT(MINVERSE(L1546:M1547),H1546:I1547),MINVERSE(L1546:M1547))</f>
        <v>0.99999999999999989</v>
      </c>
      <c r="O1546" s="6">
        <v>0.57577340359704743</v>
      </c>
      <c r="P1546" s="3">
        <f t="shared" ref="P1546" si="8394">SQRT(B$3 + B$4*J1544 + B$5*P1544^2)</f>
        <v>5.645136996633375E-3</v>
      </c>
      <c r="Q1546" s="1">
        <f t="shared" ref="Q1546" si="8395">Q1544</f>
        <v>0</v>
      </c>
      <c r="R1546" s="12">
        <f t="array" ref="R1546:S1547">MMULT(MMULT(P1546:Q1547,N1546:O1547),P1546:Q1547)</f>
        <v>3.1867571710758879E-5</v>
      </c>
      <c r="S1546" s="12">
        <v>4.3222444660346881E-5</v>
      </c>
      <c r="T1546" s="4" cm="1">
        <f t="array" ref="T1546">-1/2*(IFERROR(2*LN(2*PI()) + LN(MDETERM(R1546:S1547)) + MMULT(MMULT(D1546:E1546,MINVERSE(R1546:S1547)),TRANSPOSE(D1546:E1546)),1000000000))</f>
        <v>7.405476618790555</v>
      </c>
    </row>
    <row r="1547" spans="1:20" x14ac:dyDescent="0.25">
      <c r="A1547" s="9"/>
      <c r="B1547" s="10"/>
      <c r="C1547" s="10"/>
      <c r="D1547" s="10"/>
      <c r="E1547" s="10"/>
      <c r="F1547" s="5"/>
      <c r="G1547" s="5"/>
      <c r="H1547" s="12">
        <v>5.9368189954490002E-5</v>
      </c>
      <c r="I1547" s="12">
        <v>2.0850376020468188E-4</v>
      </c>
      <c r="J1547" s="12">
        <v>-2.092985419427779E-6</v>
      </c>
      <c r="K1547" s="12">
        <v>2.9474589943223518E-6</v>
      </c>
      <c r="L1547" s="6">
        <f>0</f>
        <v>0</v>
      </c>
      <c r="M1547" s="6">
        <f t="shared" ref="M1547" si="8396">SQRT(I1547)</f>
        <v>1.4439659282846042E-2</v>
      </c>
      <c r="N1547" s="6">
        <v>0.57577340359704754</v>
      </c>
      <c r="O1547" s="6">
        <v>1.0000000000000002</v>
      </c>
      <c r="P1547" s="1">
        <f t="shared" ref="P1547" si="8397">P1545</f>
        <v>0</v>
      </c>
      <c r="Q1547" s="3">
        <f t="shared" ref="Q1547" si="8398">SQRT(C$3 + C$4*K1545 + C$5*Q1545^2)</f>
        <v>1.3297905463741553E-2</v>
      </c>
      <c r="R1547" s="12">
        <v>4.3222444660346887E-5</v>
      </c>
      <c r="S1547" s="12">
        <v>1.7683428972260749E-4</v>
      </c>
    </row>
    <row r="1548" spans="1:20" x14ac:dyDescent="0.25">
      <c r="A1548" s="13">
        <f t="shared" ref="A1548" si="8399">A1546+1</f>
        <v>767</v>
      </c>
      <c r="B1548" s="10" cm="1">
        <f t="array" ref="B1548">INDEX(DCC_results!B$17:B$1274,$A1548)</f>
        <v>8.9743251345204555E-3</v>
      </c>
      <c r="C1548" s="10" cm="1">
        <f t="array" ref="C1548">INDEX(DCC_results!C$17:C$1274,$A1548)</f>
        <v>1.0161421437695939E-2</v>
      </c>
      <c r="D1548" s="10">
        <f t="shared" ref="D1548" si="8400">B1548-B$2</f>
        <v>8.2281701974847472E-3</v>
      </c>
      <c r="E1548" s="10">
        <f t="shared" ref="E1548" si="8401">C1548-C$2</f>
        <v>8.5584475574040798E-3</v>
      </c>
      <c r="F1548" s="5">
        <f t="shared" ref="F1548" si="8402">D1548^2</f>
        <v>6.7702784798776187E-5</v>
      </c>
      <c r="G1548" s="5">
        <f t="shared" ref="G1548" si="8403">E1548^2</f>
        <v>7.3247024592835864E-5</v>
      </c>
      <c r="H1548" s="12">
        <f t="array" ref="H1548:I1549">(1-B$11-B$12)*F$4:G$5 + B$11*J1546:K1547 + B$12*H1546:I1547</f>
        <v>5.0484663772744777E-5</v>
      </c>
      <c r="I1548" s="12">
        <v>5.8444791224020816E-5</v>
      </c>
      <c r="J1548" s="12">
        <f t="array" ref="J1548:K1549">MMULT(TRANSPOSE(D1546:E1546),D1546:E1546)</f>
        <v>2.32033089146653E-5</v>
      </c>
      <c r="K1548" s="12">
        <v>9.1196976188623292E-6</v>
      </c>
      <c r="L1548" s="6">
        <f t="shared" ref="L1548" si="8404">SQRT(H1548)</f>
        <v>7.1052560666554996E-3</v>
      </c>
      <c r="M1548" s="6">
        <f>0</f>
        <v>0</v>
      </c>
      <c r="N1548" s="6">
        <f t="array" ref="N1548:O1549">MMULT(MMULT(MINVERSE(L1548:M1549),H1548:I1549),MINVERSE(L1548:M1549))</f>
        <v>0.99999999999999989</v>
      </c>
      <c r="O1548" s="6">
        <v>0.58024266262298019</v>
      </c>
      <c r="P1548" s="3">
        <f t="shared" ref="P1548" si="8405">SQRT(B$3 + B$4*J1546 + B$5*P1546^2)</f>
        <v>5.5364252810630498E-3</v>
      </c>
      <c r="Q1548" s="1">
        <f t="shared" ref="Q1548" si="8406">Q1546</f>
        <v>0</v>
      </c>
      <c r="R1548" s="12">
        <f t="array" ref="R1548:S1549">MMULT(MMULT(P1548:Q1549,N1548:O1549),P1548:Q1549)</f>
        <v>3.0652004892794066E-5</v>
      </c>
      <c r="S1548" s="12">
        <v>4.1613495420438739E-5</v>
      </c>
      <c r="T1548" s="4" cm="1">
        <f t="array" ref="T1548">-1/2*(IFERROR(2*LN(2*PI()) + LN(MDETERM(R1548:S1549)) + MMULT(MMULT(D1548:E1548,MINVERSE(R1548:S1549)),TRANSPOSE(D1548:E1548)),1000000000))</f>
        <v>6.775119406163812</v>
      </c>
    </row>
    <row r="1549" spans="1:20" x14ac:dyDescent="0.25">
      <c r="A1549" s="9"/>
      <c r="B1549" s="10"/>
      <c r="C1549" s="10"/>
      <c r="D1549" s="10"/>
      <c r="E1549" s="10"/>
      <c r="F1549" s="5"/>
      <c r="G1549" s="5"/>
      <c r="H1549" s="12">
        <v>5.8444791224020816E-5</v>
      </c>
      <c r="I1549" s="12">
        <v>2.009614891579638E-4</v>
      </c>
      <c r="J1549" s="12">
        <v>9.1196976188623292E-6</v>
      </c>
      <c r="K1549" s="12">
        <v>3.5843544972552436E-6</v>
      </c>
      <c r="L1549" s="6">
        <f>0</f>
        <v>0</v>
      </c>
      <c r="M1549" s="6">
        <f t="shared" ref="M1549" si="8407">SQRT(I1549)</f>
        <v>1.4176088641016738E-2</v>
      </c>
      <c r="N1549" s="6">
        <v>0.58024266262298019</v>
      </c>
      <c r="O1549" s="6">
        <v>1.0000000000000002</v>
      </c>
      <c r="P1549" s="1">
        <f t="shared" ref="P1549" si="8408">P1547</f>
        <v>0</v>
      </c>
      <c r="Q1549" s="3">
        <f t="shared" ref="Q1549" si="8409">SQRT(C$3 + C$4*K1547 + C$5*Q1547^2)</f>
        <v>1.2953737629535025E-2</v>
      </c>
      <c r="R1549" s="12">
        <v>4.1613495420438746E-5</v>
      </c>
      <c r="S1549" s="12">
        <v>1.6779931857483171E-4</v>
      </c>
    </row>
    <row r="1550" spans="1:20" x14ac:dyDescent="0.25">
      <c r="A1550" s="13">
        <f t="shared" ref="A1550" si="8410">A1548+1</f>
        <v>768</v>
      </c>
      <c r="B1550" s="10" cm="1">
        <f t="array" ref="B1550">INDEX(DCC_results!B$17:B$1274,$A1550)</f>
        <v>5.3628620866204013E-3</v>
      </c>
      <c r="C1550" s="10" cm="1">
        <f t="array" ref="C1550">INDEX(DCC_results!C$17:C$1274,$A1550)</f>
        <v>1.4082887854227621E-2</v>
      </c>
      <c r="D1550" s="10">
        <f t="shared" ref="D1550" si="8411">B1550-B$2</f>
        <v>4.616707149584693E-3</v>
      </c>
      <c r="E1550" s="10">
        <f t="shared" ref="E1550" si="8412">C1550-C$2</f>
        <v>1.2479913973935762E-2</v>
      </c>
      <c r="F1550" s="5">
        <f t="shared" ref="F1550" si="8413">D1550^2</f>
        <v>2.1313984905026423E-5</v>
      </c>
      <c r="G1550" s="5">
        <f t="shared" ref="G1550" si="8414">E1550^2</f>
        <v>1.5574825279683711E-4</v>
      </c>
      <c r="H1550" s="12">
        <f t="array" ref="H1550:I1551">(1-B$11-B$12)*F$4:G$5 + B$11*J1548:K1549 + B$12*H1548:I1549</f>
        <v>5.181478553127346E-5</v>
      </c>
      <c r="I1550" s="12">
        <v>5.8683006825468353E-5</v>
      </c>
      <c r="J1550" s="12">
        <f t="array" ref="J1550:K1551">MMULT(TRANSPOSE(D1548:E1548),D1548:E1548)</f>
        <v>6.7702784798776187E-5</v>
      </c>
      <c r="K1550" s="12">
        <v>7.0420363128568386E-5</v>
      </c>
      <c r="L1550" s="6">
        <f t="shared" ref="L1550" si="8415">SQRT(H1550)</f>
        <v>7.1982487822576302E-3</v>
      </c>
      <c r="M1550" s="6">
        <f>0</f>
        <v>0</v>
      </c>
      <c r="N1550" s="6">
        <f t="array" ref="N1550:O1551">MMULT(MMULT(MINVERSE(L1550:M1551),H1550:I1551),MINVERSE(L1550:M1551))</f>
        <v>1.0000000000000002</v>
      </c>
      <c r="O1550" s="6">
        <v>0.58246067441811222</v>
      </c>
      <c r="P1550" s="3">
        <f t="shared" ref="P1550" si="8416">SQRT(B$3 + B$4*J1548 + B$5*P1548^2)</f>
        <v>5.7571960701670944E-3</v>
      </c>
      <c r="Q1550" s="1">
        <f t="shared" ref="Q1550" si="8417">Q1548</f>
        <v>0</v>
      </c>
      <c r="R1550" s="12">
        <f t="array" ref="R1550:S1551">MMULT(MMULT(P1550:Q1551,N1550:O1551),P1550:Q1551)</f>
        <v>3.3145306590347438E-5</v>
      </c>
      <c r="S1550" s="12">
        <v>4.2512664714894573E-5</v>
      </c>
      <c r="T1550" s="4" cm="1">
        <f t="array" ref="T1550">-1/2*(IFERROR(2*LN(2*PI()) + LN(MDETERM(R1550:S1551)) + MMULT(MMULT(D1550:E1550,MINVERSE(R1550:S1551)),TRANSPOSE(D1550:E1550)),1000000000))</f>
        <v>7.3704951515487025</v>
      </c>
    </row>
    <row r="1551" spans="1:20" x14ac:dyDescent="0.25">
      <c r="A1551" s="9"/>
      <c r="B1551" s="10"/>
      <c r="C1551" s="10"/>
      <c r="D1551" s="10"/>
      <c r="E1551" s="10"/>
      <c r="F1551" s="5"/>
      <c r="G1551" s="5"/>
      <c r="H1551" s="12">
        <v>5.8683006825468353E-5</v>
      </c>
      <c r="I1551" s="12">
        <v>1.9590151484026721E-4</v>
      </c>
      <c r="J1551" s="12">
        <v>7.0420363128568386E-5</v>
      </c>
      <c r="K1551" s="12">
        <v>7.3247024592835864E-5</v>
      </c>
      <c r="L1551" s="6">
        <f>0</f>
        <v>0</v>
      </c>
      <c r="M1551" s="6">
        <f t="shared" ref="M1551" si="8418">SQRT(I1551)</f>
        <v>1.3996482230913139E-2</v>
      </c>
      <c r="N1551" s="6">
        <v>0.58246067441811222</v>
      </c>
      <c r="O1551" s="6">
        <v>0.99999999999999978</v>
      </c>
      <c r="P1551" s="1">
        <f t="shared" ref="P1551" si="8419">P1549</f>
        <v>0</v>
      </c>
      <c r="Q1551" s="3">
        <f t="shared" ref="Q1551" si="8420">SQRT(C$3 + C$4*K1549 + C$5*Q1549^2)</f>
        <v>1.2677706656115643E-2</v>
      </c>
      <c r="R1551" s="12">
        <v>4.251266471489458E-5</v>
      </c>
      <c r="S1551" s="12">
        <v>1.6072424605851883E-4</v>
      </c>
    </row>
    <row r="1552" spans="1:20" x14ac:dyDescent="0.25">
      <c r="A1552" s="13">
        <f t="shared" ref="A1552" si="8421">A1550+1</f>
        <v>769</v>
      </c>
      <c r="B1552" s="10" cm="1">
        <f t="array" ref="B1552">INDEX(DCC_results!B$17:B$1274,$A1552)</f>
        <v>-3.230291135099761E-3</v>
      </c>
      <c r="C1552" s="10" cm="1">
        <f t="array" ref="C1552">INDEX(DCC_results!C$17:C$1274,$A1552)</f>
        <v>-1.06564335109397E-2</v>
      </c>
      <c r="D1552" s="10">
        <f t="shared" ref="D1552" si="8422">B1552-B$2</f>
        <v>-3.9764460721354693E-3</v>
      </c>
      <c r="E1552" s="10">
        <f t="shared" ref="E1552" si="8423">C1552-C$2</f>
        <v>-1.2259407391231559E-2</v>
      </c>
      <c r="F1552" s="5">
        <f t="shared" ref="F1552" si="8424">D1552^2</f>
        <v>1.5812123364601602E-5</v>
      </c>
      <c r="G1552" s="5">
        <f t="shared" ref="G1552" si="8425">E1552^2</f>
        <v>1.5029306958418297E-4</v>
      </c>
      <c r="H1552" s="12">
        <f t="array" ref="H1552:I1553">(1-B$11-B$12)*F$4:G$5 + B$11*J1550:K1551 + B$12*H1550:I1551</f>
        <v>5.6143589723788812E-5</v>
      </c>
      <c r="I1552" s="12">
        <v>6.3566364926567122E-5</v>
      </c>
      <c r="J1552" s="12">
        <f t="array" ref="J1552:K1553">MMULT(TRANSPOSE(D1550:E1550),D1550:E1550)</f>
        <v>2.1313984905026423E-5</v>
      </c>
      <c r="K1552" s="12">
        <v>5.7616108069671151E-5</v>
      </c>
      <c r="L1552" s="6">
        <f t="shared" ref="L1552" si="8426">SQRT(H1552)</f>
        <v>7.492902623402283E-3</v>
      </c>
      <c r="M1552" s="6">
        <f>0</f>
        <v>0</v>
      </c>
      <c r="N1552" s="6">
        <f t="array" ref="N1552:O1553">MMULT(MMULT(MINVERSE(L1552:M1553),H1552:I1553),MINVERSE(L1552:M1553))</f>
        <v>0.99999999999999978</v>
      </c>
      <c r="O1552" s="6">
        <v>0.60314280877992843</v>
      </c>
      <c r="P1552" s="3">
        <f t="shared" ref="P1552" si="8427">SQRT(B$3 + B$4*J1550 + B$5*P1550^2)</f>
        <v>6.4747104389393274E-3</v>
      </c>
      <c r="Q1552" s="1">
        <f t="shared" ref="Q1552" si="8428">Q1550</f>
        <v>0</v>
      </c>
      <c r="R1552" s="12">
        <f t="array" ref="R1552:S1553">MMULT(MMULT(P1552:Q1553,N1552:O1553),P1552:Q1553)</f>
        <v>4.192187526810989E-5</v>
      </c>
      <c r="S1552" s="12">
        <v>4.9669496356612247E-5</v>
      </c>
      <c r="T1552" s="4" cm="1">
        <f t="array" ref="T1552">-1/2*(IFERROR(2*LN(2*PI()) + LN(MDETERM(R1552:S1553)) + MMULT(MMULT(D1552:E1552,MINVERSE(R1552:S1553)),TRANSPOSE(D1552:E1552)),1000000000))</f>
        <v>7.3273758459287821</v>
      </c>
    </row>
    <row r="1553" spans="1:20" x14ac:dyDescent="0.25">
      <c r="A1553" s="9"/>
      <c r="B1553" s="10"/>
      <c r="C1553" s="10"/>
      <c r="D1553" s="10"/>
      <c r="E1553" s="10"/>
      <c r="F1553" s="5"/>
      <c r="G1553" s="5"/>
      <c r="H1553" s="12">
        <v>6.3566364926567122E-5</v>
      </c>
      <c r="I1553" s="12">
        <v>1.9784007505392473E-4</v>
      </c>
      <c r="J1553" s="12">
        <v>5.7616108069671151E-5</v>
      </c>
      <c r="K1553" s="12">
        <v>1.5574825279683711E-4</v>
      </c>
      <c r="L1553" s="6">
        <f>0</f>
        <v>0</v>
      </c>
      <c r="M1553" s="6">
        <f t="shared" ref="M1553" si="8429">SQRT(I1553)</f>
        <v>1.4065563446016826E-2</v>
      </c>
      <c r="N1553" s="6">
        <v>0.60314280877992843</v>
      </c>
      <c r="O1553" s="6">
        <v>1</v>
      </c>
      <c r="P1553" s="1">
        <f t="shared" ref="P1553" si="8430">P1551</f>
        <v>0</v>
      </c>
      <c r="Q1553" s="3">
        <f t="shared" ref="Q1553" si="8431">SQRT(C$3 + C$4*K1551 + C$5*Q1551^2)</f>
        <v>1.2718891175321245E-2</v>
      </c>
      <c r="R1553" s="12">
        <v>4.9669496356612247E-5</v>
      </c>
      <c r="S1553" s="12">
        <v>1.6177019272966463E-4</v>
      </c>
    </row>
    <row r="1554" spans="1:20" x14ac:dyDescent="0.25">
      <c r="A1554" s="13">
        <f t="shared" ref="A1554" si="8432">A1552+1</f>
        <v>770</v>
      </c>
      <c r="B1554" s="10" cm="1">
        <f t="array" ref="B1554">INDEX(DCC_results!B$17:B$1274,$A1554)</f>
        <v>-8.2790409737931725E-4</v>
      </c>
      <c r="C1554" s="10" cm="1">
        <f t="array" ref="C1554">INDEX(DCC_results!C$17:C$1274,$A1554)</f>
        <v>-1.0884840650159378E-3</v>
      </c>
      <c r="D1554" s="10">
        <f t="shared" ref="D1554" si="8433">B1554-B$2</f>
        <v>-1.5740590344150256E-3</v>
      </c>
      <c r="E1554" s="10">
        <f t="shared" ref="E1554" si="8434">C1554-C$2</f>
        <v>-2.6914579453077973E-3</v>
      </c>
      <c r="F1554" s="5">
        <f t="shared" ref="F1554" si="8435">D1554^2</f>
        <v>2.4776618438235627E-6</v>
      </c>
      <c r="G1554" s="5">
        <f t="shared" ref="G1554" si="8436">E1554^2</f>
        <v>7.2439458713604696E-6</v>
      </c>
      <c r="H1554" s="12">
        <f t="array" ref="H1554:I1555">(1-B$11-B$12)*F$4:G$5 + B$11*J1552:K1553 + B$12*H1552:I1553</f>
        <v>5.5502532204735385E-5</v>
      </c>
      <c r="I1554" s="12">
        <v>6.5887974414560204E-5</v>
      </c>
      <c r="J1554" s="12">
        <f t="array" ref="J1554:K1555">MMULT(TRANSPOSE(D1552:E1552),D1552:E1552)</f>
        <v>1.5812123364601602E-5</v>
      </c>
      <c r="K1554" s="12">
        <v>4.8748872367571276E-5</v>
      </c>
      <c r="L1554" s="6">
        <f t="shared" ref="L1554" si="8437">SQRT(H1554)</f>
        <v>7.4500021613913229E-3</v>
      </c>
      <c r="M1554" s="6">
        <f>0</f>
        <v>0</v>
      </c>
      <c r="N1554" s="6">
        <f t="array" ref="N1554:O1555">MMULT(MMULT(MINVERSE(L1554:M1555),H1554:I1555),MINVERSE(L1554:M1555))</f>
        <v>1.0000000000000002</v>
      </c>
      <c r="O1554" s="6">
        <v>0.61692883467663484</v>
      </c>
      <c r="P1554" s="3">
        <f t="shared" ref="P1554" si="8438">SQRT(B$3 + B$4*J1552 + B$5*P1552^2)</f>
        <v>6.4143447006630872E-3</v>
      </c>
      <c r="Q1554" s="1">
        <f t="shared" ref="Q1554" si="8439">Q1552</f>
        <v>0</v>
      </c>
      <c r="R1554" s="12">
        <f t="array" ref="R1554:S1555">MMULT(MMULT(P1554:Q1555,N1554:O1555),P1554:Q1555)</f>
        <v>4.1143817938924642E-5</v>
      </c>
      <c r="S1554" s="12">
        <v>5.1664138283012908E-5</v>
      </c>
      <c r="T1554" s="4" cm="1">
        <f t="array" ref="T1554">-1/2*(IFERROR(2*LN(2*PI()) + LN(MDETERM(R1554:S1555)) + MMULT(MMULT(D1554:E1554,MINVERSE(R1554:S1555)),TRANSPOSE(D1554:E1554)),1000000000))</f>
        <v>7.7568406735746001</v>
      </c>
    </row>
    <row r="1555" spans="1:20" x14ac:dyDescent="0.25">
      <c r="A1555" s="9"/>
      <c r="B1555" s="10"/>
      <c r="C1555" s="10"/>
      <c r="D1555" s="10"/>
      <c r="E1555" s="10"/>
      <c r="F1555" s="5"/>
      <c r="G1555" s="5"/>
      <c r="H1555" s="12">
        <v>6.5887974414560204E-5</v>
      </c>
      <c r="I1555" s="12">
        <v>2.055083046934968E-4</v>
      </c>
      <c r="J1555" s="12">
        <v>4.8748872367571276E-5</v>
      </c>
      <c r="K1555" s="12">
        <v>1.5029306958418297E-4</v>
      </c>
      <c r="L1555" s="6">
        <f>0</f>
        <v>0</v>
      </c>
      <c r="M1555" s="6">
        <f t="shared" ref="M1555" si="8440">SQRT(I1555)</f>
        <v>1.4335560843353733E-2</v>
      </c>
      <c r="N1555" s="6">
        <v>0.61692883467663473</v>
      </c>
      <c r="O1555" s="6">
        <v>1</v>
      </c>
      <c r="P1555" s="1">
        <f t="shared" ref="P1555" si="8441">P1553</f>
        <v>0</v>
      </c>
      <c r="Q1555" s="3">
        <f t="shared" ref="Q1555" si="8442">SQRT(C$3 + C$4*K1553 + C$5*Q1553^2)</f>
        <v>1.3055750022278141E-2</v>
      </c>
      <c r="R1555" s="12">
        <v>5.1664138283012894E-5</v>
      </c>
      <c r="S1555" s="12">
        <v>1.7045260864421568E-4</v>
      </c>
    </row>
    <row r="1556" spans="1:20" x14ac:dyDescent="0.25">
      <c r="A1556" s="13">
        <f t="shared" ref="A1556" si="8443">A1554+1</f>
        <v>771</v>
      </c>
      <c r="B1556" s="10" cm="1">
        <f t="array" ref="B1556">INDEX(DCC_results!B$17:B$1274,$A1556)</f>
        <v>1.9856303069889503E-3</v>
      </c>
      <c r="C1556" s="10" cm="1">
        <f t="array" ref="C1556">INDEX(DCC_results!C$17:C$1274,$A1556)</f>
        <v>3.7854199582256776E-3</v>
      </c>
      <c r="D1556" s="10">
        <f t="shared" ref="D1556" si="8444">B1556-B$2</f>
        <v>1.239475369953242E-3</v>
      </c>
      <c r="E1556" s="10">
        <f t="shared" ref="E1556" si="8445">C1556-C$2</f>
        <v>2.182446077933818E-3</v>
      </c>
      <c r="F1556" s="5">
        <f t="shared" ref="F1556" si="8446">D1556^2</f>
        <v>1.536299192720726E-6</v>
      </c>
      <c r="G1556" s="5">
        <f t="shared" ref="G1556" si="8447">E1556^2</f>
        <v>4.7630708830887052E-6</v>
      </c>
      <c r="H1556" s="12">
        <f t="array" ref="H1556:I1557">(1-B$11-B$12)*F$4:G$5 + B$11*J1554:K1555 + B$12*H1554:I1555</f>
        <v>5.464447960927392E-5</v>
      </c>
      <c r="I1556" s="12">
        <v>6.6777558195473392E-5</v>
      </c>
      <c r="J1556" s="12">
        <f t="array" ref="J1556:K1557">MMULT(TRANSPOSE(D1554:E1554),D1554:E1554)</f>
        <v>2.4776618438235627E-6</v>
      </c>
      <c r="K1556" s="12">
        <v>4.2365136945598404E-6</v>
      </c>
      <c r="L1556" s="6">
        <f t="shared" ref="L1556" si="8448">SQRT(H1556)</f>
        <v>7.3921904473081539E-3</v>
      </c>
      <c r="M1556" s="6">
        <f>0</f>
        <v>0</v>
      </c>
      <c r="N1556" s="6">
        <f t="array" ref="N1556:O1557">MMULT(MMULT(MINVERSE(L1556:M1557),H1556:I1557),MINVERSE(L1556:M1557))</f>
        <v>1</v>
      </c>
      <c r="O1556" s="6">
        <v>0.62295385033380835</v>
      </c>
      <c r="P1556" s="3">
        <f t="shared" ref="P1556" si="8449">SQRT(B$3 + B$4*J1554 + B$5*P1554^2)</f>
        <v>6.3018240928292444E-3</v>
      </c>
      <c r="Q1556" s="1">
        <f t="shared" ref="Q1556" si="8450">Q1554</f>
        <v>0</v>
      </c>
      <c r="R1556" s="12">
        <f t="array" ref="R1556:S1557">MMULT(MMULT(P1556:Q1557,N1556:O1557),P1556:Q1557)</f>
        <v>3.9712986896963126E-5</v>
      </c>
      <c r="S1556" s="12">
        <v>5.2197715676678668E-5</v>
      </c>
      <c r="T1556" s="4" cm="1">
        <f t="array" ref="T1556">-1/2*(IFERROR(2*LN(2*PI()) + LN(MDETERM(R1556:S1557)) + MMULT(MMULT(D1556:E1556,MINVERSE(R1556:S1557)),TRANSPOSE(D1556:E1556)),1000000000))</f>
        <v>7.7741243253493533</v>
      </c>
    </row>
    <row r="1557" spans="1:20" x14ac:dyDescent="0.25">
      <c r="A1557" s="9"/>
      <c r="B1557" s="10"/>
      <c r="C1557" s="10"/>
      <c r="D1557" s="10"/>
      <c r="E1557" s="10"/>
      <c r="F1557" s="5"/>
      <c r="G1557" s="5"/>
      <c r="H1557" s="12">
        <v>6.6777558195473392E-5</v>
      </c>
      <c r="I1557" s="12">
        <v>2.1028244869536494E-4</v>
      </c>
      <c r="J1557" s="12">
        <v>4.2365136945598404E-6</v>
      </c>
      <c r="K1557" s="12">
        <v>7.2439458713604696E-6</v>
      </c>
      <c r="L1557" s="6">
        <f>0</f>
        <v>0</v>
      </c>
      <c r="M1557" s="6">
        <f t="shared" ref="M1557" si="8451">SQRT(I1557)</f>
        <v>1.4501118877361325E-2</v>
      </c>
      <c r="N1557" s="6">
        <v>0.62295385033380835</v>
      </c>
      <c r="O1557" s="6">
        <v>1</v>
      </c>
      <c r="P1557" s="1">
        <f t="shared" ref="P1557" si="8452">P1555</f>
        <v>0</v>
      </c>
      <c r="Q1557" s="3">
        <f t="shared" ref="Q1557" si="8453">SQRT(C$3 + C$4*K1555 + C$5*Q1555^2)</f>
        <v>1.3296255342165171E-2</v>
      </c>
      <c r="R1557" s="12">
        <v>5.2197715676678668E-5</v>
      </c>
      <c r="S1557" s="12">
        <v>1.7679040612405585E-4</v>
      </c>
    </row>
    <row r="1558" spans="1:20" x14ac:dyDescent="0.25">
      <c r="A1558" s="13">
        <f t="shared" ref="A1558" si="8454">A1556+1</f>
        <v>772</v>
      </c>
      <c r="B1558" s="10" cm="1">
        <f t="array" ref="B1558">INDEX(DCC_results!B$17:B$1274,$A1558)</f>
        <v>-4.5817393474556489E-4</v>
      </c>
      <c r="C1558" s="10" cm="1">
        <f t="array" ref="C1558">INDEX(DCC_results!C$17:C$1274,$A1558)</f>
        <v>0</v>
      </c>
      <c r="D1558" s="10">
        <f t="shared" ref="D1558" si="8455">B1558-B$2</f>
        <v>-1.2043288717812732E-3</v>
      </c>
      <c r="E1558" s="10">
        <f t="shared" ref="E1558" si="8456">C1558-C$2</f>
        <v>-1.6029738802918595E-3</v>
      </c>
      <c r="F1558" s="5">
        <f t="shared" ref="F1558" si="8457">D1558^2</f>
        <v>1.4504080314059544E-6</v>
      </c>
      <c r="G1558" s="5">
        <f t="shared" ref="G1558" si="8458">E1558^2</f>
        <v>2.5695252608979408E-6</v>
      </c>
      <c r="H1558" s="12">
        <f t="array" ref="H1558:I1559">(1-B$11-B$12)*F$4:G$5 + B$11*J1556:K1557 + B$12*H1556:I1557</f>
        <v>5.3036091770616847E-5</v>
      </c>
      <c r="I1558" s="12">
        <v>6.3951360746150398E-5</v>
      </c>
      <c r="J1558" s="12">
        <f t="array" ref="J1558:K1559">MMULT(TRANSPOSE(D1556:E1556),D1556:E1556)</f>
        <v>1.536299192720726E-6</v>
      </c>
      <c r="K1558" s="12">
        <v>2.7050881598500209E-6</v>
      </c>
      <c r="L1558" s="6">
        <f t="shared" ref="L1558" si="8459">SQRT(H1558)</f>
        <v>7.2825882604069308E-3</v>
      </c>
      <c r="M1558" s="6">
        <f>0</f>
        <v>0</v>
      </c>
      <c r="N1558" s="6">
        <f t="array" ref="N1558:O1559">MMULT(MMULT(MINVERSE(L1558:M1559),H1558:I1559),MINVERSE(L1558:M1559))</f>
        <v>1</v>
      </c>
      <c r="O1558" s="6">
        <v>0.61709837986572003</v>
      </c>
      <c r="P1558" s="3">
        <f t="shared" ref="P1558" si="8460">SQRT(B$3 + B$4*J1556 + B$5*P1556^2)</f>
        <v>6.0481343341527265E-3</v>
      </c>
      <c r="Q1558" s="1">
        <f t="shared" ref="Q1558" si="8461">Q1556</f>
        <v>0</v>
      </c>
      <c r="R1558" s="12">
        <f t="array" ref="R1558:S1559">MMULT(MMULT(P1558:Q1559,N1558:O1559),P1558:Q1559)</f>
        <v>3.6579928923957046E-5</v>
      </c>
      <c r="S1558" s="12">
        <v>4.8401074709413982E-5</v>
      </c>
      <c r="T1558" s="4" cm="1">
        <f t="array" ref="T1558">-1/2*(IFERROR(2*LN(2*PI()) + LN(MDETERM(R1558:S1559)) + MMULT(MMULT(D1558:E1558,MINVERSE(R1558:S1559)),TRANSPOSE(D1558:E1558)),1000000000))</f>
        <v>7.8352309205160742</v>
      </c>
    </row>
    <row r="1559" spans="1:20" x14ac:dyDescent="0.25">
      <c r="A1559" s="9"/>
      <c r="B1559" s="10"/>
      <c r="C1559" s="10"/>
      <c r="D1559" s="10"/>
      <c r="E1559" s="10"/>
      <c r="F1559" s="5"/>
      <c r="G1559" s="5"/>
      <c r="H1559" s="12">
        <v>6.3951360746150398E-5</v>
      </c>
      <c r="I1559" s="12">
        <v>2.0249730780774945E-4</v>
      </c>
      <c r="J1559" s="12">
        <v>2.7050881598500209E-6</v>
      </c>
      <c r="K1559" s="12">
        <v>4.7630708830887052E-6</v>
      </c>
      <c r="L1559" s="6">
        <f>0</f>
        <v>0</v>
      </c>
      <c r="M1559" s="6">
        <f t="shared" ref="M1559" si="8462">SQRT(I1559)</f>
        <v>1.423015487644985E-2</v>
      </c>
      <c r="N1559" s="6">
        <v>0.61709837986572003</v>
      </c>
      <c r="O1559" s="6">
        <v>0.99999999999999978</v>
      </c>
      <c r="P1559" s="1">
        <f t="shared" ref="P1559" si="8463">P1557</f>
        <v>0</v>
      </c>
      <c r="Q1559" s="3">
        <f t="shared" ref="Q1559" si="8464">SQRT(C$3 + C$4*K1557 + C$5*Q1557^2)</f>
        <v>1.296818418420099E-2</v>
      </c>
      <c r="R1559" s="12">
        <v>4.8401074709413982E-5</v>
      </c>
      <c r="S1559" s="12">
        <v>1.6817380103536066E-4</v>
      </c>
    </row>
    <row r="1560" spans="1:20" x14ac:dyDescent="0.25">
      <c r="A1560" s="13">
        <f t="shared" ref="A1560" si="8465">A1558+1</f>
        <v>773</v>
      </c>
      <c r="B1560" s="10" cm="1">
        <f t="array" ref="B1560">INDEX(DCC_results!B$17:B$1274,$A1560)</f>
        <v>-1.0583824636460903E-3</v>
      </c>
      <c r="C1560" s="10" cm="1">
        <f t="array" ref="C1560">INDEX(DCC_results!C$17:C$1274,$A1560)</f>
        <v>-2.536991087069107E-2</v>
      </c>
      <c r="D1560" s="10">
        <f t="shared" ref="D1560" si="8466">B1560-B$2</f>
        <v>-1.8045374006817987E-3</v>
      </c>
      <c r="E1560" s="10">
        <f t="shared" ref="E1560" si="8467">C1560-C$2</f>
        <v>-2.6972884750982931E-2</v>
      </c>
      <c r="F1560" s="5">
        <f t="shared" ref="F1560" si="8468">D1560^2</f>
        <v>3.2563552304594225E-6</v>
      </c>
      <c r="G1560" s="5">
        <f t="shared" ref="G1560" si="8469">E1560^2</f>
        <v>7.2753651178980756E-4</v>
      </c>
      <c r="H1560" s="12">
        <f t="array" ref="H1560:I1561">(1-B$11-B$12)*F$4:G$5 + B$11*J1558:K1559 + B$12*H1558:I1559</f>
        <v>5.1874077948974923E-5</v>
      </c>
      <c r="I1560" s="12">
        <v>6.1918966259072184E-5</v>
      </c>
      <c r="J1560" s="12">
        <f t="array" ref="J1560:K1561">MMULT(TRANSPOSE(D1558:E1558),D1558:E1558)</f>
        <v>1.4504080314059544E-6</v>
      </c>
      <c r="K1560" s="12">
        <v>1.9305077247467447E-6</v>
      </c>
      <c r="L1560" s="6">
        <f t="shared" ref="L1560" si="8470">SQRT(H1560)</f>
        <v>7.2023661354429155E-3</v>
      </c>
      <c r="M1560" s="6">
        <f>0</f>
        <v>0</v>
      </c>
      <c r="N1560" s="6">
        <f t="array" ref="N1560:O1561">MMULT(MMULT(MINVERSE(L1560:M1561),H1560:I1561),MINVERSE(L1560:M1561))</f>
        <v>1</v>
      </c>
      <c r="O1560" s="6">
        <v>0.6124623518219795</v>
      </c>
      <c r="P1560" s="3">
        <f t="shared" ref="P1560" si="8471">SQRT(B$3 + B$4*J1558 + B$5*P1558^2)</f>
        <v>5.8418774984691745E-3</v>
      </c>
      <c r="Q1560" s="1">
        <f t="shared" ref="Q1560" si="8472">Q1558</f>
        <v>0</v>
      </c>
      <c r="R1560" s="12">
        <f t="array" ref="R1560:S1561">MMULT(MMULT(P1560:Q1561,N1560:O1561),P1560:Q1561)</f>
        <v>3.4127532707120461E-5</v>
      </c>
      <c r="S1560" s="12">
        <v>4.5417485301049261E-5</v>
      </c>
      <c r="T1560" s="4" cm="1">
        <f t="array" ref="T1560">-1/2*(IFERROR(2*LN(2*PI()) + LN(MDETERM(R1560:S1561)) + MMULT(MMULT(D1560:E1560,MINVERSE(R1560:S1561)),TRANSPOSE(D1560:E1560)),1000000000))</f>
        <v>4.8607712283376774</v>
      </c>
    </row>
    <row r="1561" spans="1:20" x14ac:dyDescent="0.25">
      <c r="A1561" s="9"/>
      <c r="B1561" s="10"/>
      <c r="C1561" s="10"/>
      <c r="D1561" s="10"/>
      <c r="E1561" s="10"/>
      <c r="F1561" s="5"/>
      <c r="G1561" s="5"/>
      <c r="H1561" s="12">
        <v>6.1918966259072184E-5</v>
      </c>
      <c r="I1561" s="12">
        <v>1.9703265462812892E-4</v>
      </c>
      <c r="J1561" s="12">
        <v>1.9305077247467447E-6</v>
      </c>
      <c r="K1561" s="12">
        <v>2.5695252608979408E-6</v>
      </c>
      <c r="L1561" s="6">
        <f>0</f>
        <v>0</v>
      </c>
      <c r="M1561" s="6">
        <f t="shared" ref="M1561" si="8473">SQRT(I1561)</f>
        <v>1.4036832072377617E-2</v>
      </c>
      <c r="N1561" s="6">
        <v>0.6124623518219795</v>
      </c>
      <c r="O1561" s="6">
        <v>1.0000000000000002</v>
      </c>
      <c r="P1561" s="1">
        <f t="shared" ref="P1561" si="8474">P1559</f>
        <v>0</v>
      </c>
      <c r="Q1561" s="3">
        <f t="shared" ref="Q1561" si="8475">SQRT(C$3 + C$4*K1559 + C$5*Q1559^2)</f>
        <v>1.2693787999706191E-2</v>
      </c>
      <c r="R1561" s="12">
        <v>4.5417485301049254E-5</v>
      </c>
      <c r="S1561" s="12">
        <v>1.6113225378148495E-4</v>
      </c>
    </row>
    <row r="1562" spans="1:20" x14ac:dyDescent="0.25">
      <c r="A1562" s="13">
        <f t="shared" ref="A1562" si="8476">A1560+1</f>
        <v>774</v>
      </c>
      <c r="B1562" s="10" cm="1">
        <f t="array" ref="B1562">INDEX(DCC_results!B$17:B$1274,$A1562)</f>
        <v>7.9089722066782997E-4</v>
      </c>
      <c r="C1562" s="10" cm="1">
        <f t="array" ref="C1562">INDEX(DCC_results!C$17:C$1274,$A1562)</f>
        <v>1.7588086177489082E-4</v>
      </c>
      <c r="D1562" s="10">
        <f t="shared" ref="D1562" si="8477">B1562-B$2</f>
        <v>4.4742283632121654E-5</v>
      </c>
      <c r="E1562" s="10">
        <f t="shared" ref="E1562" si="8478">C1562-C$2</f>
        <v>-1.4270930185169687E-3</v>
      </c>
      <c r="F1562" s="5">
        <f t="shared" ref="F1562" si="8479">D1562^2</f>
        <v>2.0018719446172215E-9</v>
      </c>
      <c r="G1562" s="5">
        <f t="shared" ref="G1562" si="8480">E1562^2</f>
        <v>2.0365944834998732E-6</v>
      </c>
      <c r="H1562" s="12">
        <f t="array" ref="H1562:I1563">(1-B$11-B$12)*F$4:G$5 + B$11*J1560:K1561 + B$12*H1560:I1561</f>
        <v>5.1080328989906273E-5</v>
      </c>
      <c r="I1562" s="12">
        <v>6.0482583199247123E-5</v>
      </c>
      <c r="J1562" s="12">
        <f t="array" ref="J1562:K1563">MMULT(TRANSPOSE(D1560:E1560),D1560:E1560)</f>
        <v>3.2563552304594225E-6</v>
      </c>
      <c r="K1562" s="12">
        <v>4.867357933742846E-5</v>
      </c>
      <c r="L1562" s="6">
        <f t="shared" ref="L1562" si="8481">SQRT(H1562)</f>
        <v>7.1470503699012974E-3</v>
      </c>
      <c r="M1562" s="6">
        <f>0</f>
        <v>0</v>
      </c>
      <c r="N1562" s="6">
        <f t="array" ref="N1562:O1563">MMULT(MMULT(MINVERSE(L1562:M1563),H1562:I1563),MINVERSE(L1562:M1563))</f>
        <v>1</v>
      </c>
      <c r="O1562" s="6">
        <v>0.60889532499743426</v>
      </c>
      <c r="P1562" s="3">
        <f t="shared" ref="P1562" si="8482">SQRT(B$3 + B$4*J1560 + B$5*P1560^2)</f>
        <v>5.6841420947036491E-3</v>
      </c>
      <c r="Q1562" s="1">
        <f t="shared" ref="Q1562" si="8483">Q1560</f>
        <v>0</v>
      </c>
      <c r="R1562" s="12">
        <f t="array" ref="R1562:S1563">MMULT(MMULT(P1562:Q1563,N1562:O1563),P1562:Q1563)</f>
        <v>3.2309471352781986E-5</v>
      </c>
      <c r="S1562" s="12">
        <v>4.3139987162999817E-5</v>
      </c>
      <c r="T1562" s="4" cm="1">
        <f t="array" ref="T1562">-1/2*(IFERROR(2*LN(2*PI()) + LN(MDETERM(R1562:S1563)) + MMULT(MMULT(D1562:E1562,MINVERSE(R1562:S1563)),TRANSPOSE(D1562:E1562)),1000000000))</f>
        <v>7.9373528591987261</v>
      </c>
    </row>
    <row r="1563" spans="1:20" x14ac:dyDescent="0.25">
      <c r="A1563" s="9"/>
      <c r="B1563" s="10"/>
      <c r="C1563" s="10"/>
      <c r="D1563" s="10"/>
      <c r="E1563" s="10"/>
      <c r="F1563" s="5"/>
      <c r="G1563" s="5"/>
      <c r="H1563" s="12">
        <v>6.0482583199247123E-5</v>
      </c>
      <c r="I1563" s="12">
        <v>1.9316200205722988E-4</v>
      </c>
      <c r="J1563" s="12">
        <v>4.867357933742846E-5</v>
      </c>
      <c r="K1563" s="12">
        <v>7.2753651178980756E-4</v>
      </c>
      <c r="L1563" s="6">
        <f>0</f>
        <v>0</v>
      </c>
      <c r="M1563" s="6">
        <f t="shared" ref="M1563" si="8484">SQRT(I1563)</f>
        <v>1.3898273348054062E-2</v>
      </c>
      <c r="N1563" s="6">
        <v>0.60889532499743426</v>
      </c>
      <c r="O1563" s="6">
        <v>1</v>
      </c>
      <c r="P1563" s="1">
        <f t="shared" ref="P1563" si="8485">P1561</f>
        <v>0</v>
      </c>
      <c r="Q1563" s="3">
        <f t="shared" ref="Q1563" si="8486">SQRT(C$3 + C$4*K1561 + C$5*Q1561^2)</f>
        <v>1.2464430656797695E-2</v>
      </c>
      <c r="R1563" s="12">
        <v>4.3139987162999817E-5</v>
      </c>
      <c r="S1563" s="12">
        <v>1.553620315981182E-4</v>
      </c>
    </row>
    <row r="1564" spans="1:20" x14ac:dyDescent="0.25">
      <c r="A1564" s="13">
        <f t="shared" ref="A1564" si="8487">A1562+1</f>
        <v>775</v>
      </c>
      <c r="B1564" s="10" cm="1">
        <f t="array" ref="B1564">INDEX(DCC_results!B$17:B$1274,$A1564)</f>
        <v>1.8340279279212002E-3</v>
      </c>
      <c r="C1564" s="10" cm="1">
        <f t="array" ref="C1564">INDEX(DCC_results!C$17:C$1274,$A1564)</f>
        <v>2.8135520368792744E-3</v>
      </c>
      <c r="D1564" s="10">
        <f t="shared" ref="D1564" si="8488">B1564-B$2</f>
        <v>1.0878729908854919E-3</v>
      </c>
      <c r="E1564" s="10">
        <f t="shared" ref="E1564" si="8489">C1564-C$2</f>
        <v>1.2105781565874148E-3</v>
      </c>
      <c r="F1564" s="5">
        <f t="shared" ref="F1564" si="8490">D1564^2</f>
        <v>1.1834676442981454E-6</v>
      </c>
      <c r="G1564" s="5">
        <f t="shared" ref="G1564" si="8491">E1564^2</f>
        <v>1.4654994732065834E-6</v>
      </c>
      <c r="H1564" s="12">
        <f t="array" ref="H1564:I1565">(1-B$11-B$12)*F$4:G$5 + B$11*J1562:K1563 + B$12*H1562:I1563</f>
        <v>5.0681766191086269E-5</v>
      </c>
      <c r="I1564" s="12">
        <v>6.3110218020173079E-5</v>
      </c>
      <c r="J1564" s="12">
        <f t="array" ref="J1564:K1565">MMULT(TRANSPOSE(D1562:E1562),D1562:E1562)</f>
        <v>2.0018719446172215E-9</v>
      </c>
      <c r="K1564" s="12">
        <v>-6.3851400603906859E-8</v>
      </c>
      <c r="L1564" s="6">
        <f t="shared" ref="L1564" si="8492">SQRT(H1564)</f>
        <v>7.1191127390347088E-3</v>
      </c>
      <c r="M1564" s="6">
        <f>0</f>
        <v>0</v>
      </c>
      <c r="N1564" s="6">
        <f t="array" ref="N1564:O1565">MMULT(MMULT(MINVERSE(L1564:M1565),H1564:I1565),MINVERSE(L1564:M1565))</f>
        <v>1</v>
      </c>
      <c r="O1564" s="6">
        <v>0.56476434794057362</v>
      </c>
      <c r="P1564" s="3">
        <f t="shared" ref="P1564" si="8493">SQRT(B$3 + B$4*J1562 + B$5*P1562^2)</f>
        <v>5.5904672919455372E-3</v>
      </c>
      <c r="Q1564" s="1">
        <f t="shared" ref="Q1564" si="8494">Q1562</f>
        <v>0</v>
      </c>
      <c r="R1564" s="12">
        <f t="array" ref="R1564:S1565">MMULT(MMULT(P1564:Q1565,N1564:O1565),P1564:Q1565)</f>
        <v>3.1253324542312865E-5</v>
      </c>
      <c r="S1564" s="12">
        <v>4.6813367166983558E-5</v>
      </c>
      <c r="T1564" s="4" cm="1">
        <f t="array" ref="T1564">-1/2*(IFERROR(2*LN(2*PI()) + LN(MDETERM(R1564:S1565)) + MMULT(MMULT(D1564:E1564,MINVERSE(R1564:S1565)),TRANSPOSE(D1564:E1564)),1000000000))</f>
        <v>7.7326646855182162</v>
      </c>
    </row>
    <row r="1565" spans="1:20" x14ac:dyDescent="0.25">
      <c r="A1565" s="9"/>
      <c r="B1565" s="10"/>
      <c r="C1565" s="10"/>
      <c r="D1565" s="10"/>
      <c r="E1565" s="10"/>
      <c r="F1565" s="5"/>
      <c r="G1565" s="5"/>
      <c r="H1565" s="12">
        <v>6.3110218020173079E-5</v>
      </c>
      <c r="I1565" s="12">
        <v>2.4638432460052722E-4</v>
      </c>
      <c r="J1565" s="12">
        <v>-6.3851400603906859E-8</v>
      </c>
      <c r="K1565" s="12">
        <v>2.0365944834998732E-6</v>
      </c>
      <c r="L1565" s="6">
        <f>0</f>
        <v>0</v>
      </c>
      <c r="M1565" s="6">
        <f t="shared" ref="M1565" si="8495">SQRT(I1565)</f>
        <v>1.5696634180630165E-2</v>
      </c>
      <c r="N1565" s="6">
        <v>0.56476434794057362</v>
      </c>
      <c r="O1565" s="6">
        <v>1</v>
      </c>
      <c r="P1565" s="1">
        <f t="shared" ref="P1565" si="8496">P1563</f>
        <v>0</v>
      </c>
      <c r="Q1565" s="3">
        <f t="shared" ref="Q1565" si="8497">SQRT(C$3 + C$4*K1563 + C$5*Q1563^2)</f>
        <v>1.4827041256518535E-2</v>
      </c>
      <c r="R1565" s="12">
        <v>4.6813367166983558E-5</v>
      </c>
      <c r="S1565" s="12">
        <v>2.1984115242250273E-4</v>
      </c>
    </row>
    <row r="1566" spans="1:20" x14ac:dyDescent="0.25">
      <c r="A1566" s="13">
        <f t="shared" ref="A1566" si="8498">A1564+1</f>
        <v>776</v>
      </c>
      <c r="B1566" s="10" cm="1">
        <f t="array" ref="B1566">INDEX(DCC_results!B$17:B$1274,$A1566)</f>
        <v>-5.1831786689685577E-3</v>
      </c>
      <c r="C1566" s="10" cm="1">
        <f t="array" ref="C1566">INDEX(DCC_results!C$17:C$1274,$A1566)</f>
        <v>-1.0813677811550182E-2</v>
      </c>
      <c r="D1566" s="10">
        <f t="shared" ref="D1566" si="8499">B1566-B$2</f>
        <v>-5.929333606004266E-3</v>
      </c>
      <c r="E1566" s="10">
        <f t="shared" ref="E1566" si="8500">C1566-C$2</f>
        <v>-1.2416651691842041E-2</v>
      </c>
      <c r="F1566" s="5">
        <f t="shared" ref="F1566" si="8501">D1566^2</f>
        <v>3.5156997011291553E-5</v>
      </c>
      <c r="G1566" s="5">
        <f t="shared" ref="G1566" si="8502">E1566^2</f>
        <v>1.5417323923652381E-4</v>
      </c>
      <c r="H1566" s="12">
        <f t="array" ref="H1566:I1567">(1-B$11-B$12)*F$4:G$5 + B$11*J1564:K1565 + B$12*H1564:I1565</f>
        <v>5.0161101996910737E-5</v>
      </c>
      <c r="I1566" s="12">
        <v>6.1135895744168566E-5</v>
      </c>
      <c r="J1566" s="12">
        <f t="array" ref="J1566:K1567">MMULT(TRANSPOSE(D1564:E1564),D1564:E1564)</f>
        <v>1.1834676442981454E-6</v>
      </c>
      <c r="K1566" s="12">
        <v>1.3169552799073963E-6</v>
      </c>
      <c r="L1566" s="6">
        <f t="shared" ref="L1566" si="8503">SQRT(H1566)</f>
        <v>7.0824502819935653E-3</v>
      </c>
      <c r="M1566" s="6">
        <f>0</f>
        <v>0</v>
      </c>
      <c r="N1566" s="6">
        <f t="array" ref="N1566:O1567">MMULT(MMULT(MINVERSE(L1566:M1567),H1566:I1567),MINVERSE(L1566:M1567))</f>
        <v>1</v>
      </c>
      <c r="O1566" s="6">
        <v>0.57349500679222909</v>
      </c>
      <c r="P1566" s="3">
        <f t="shared" ref="P1566" si="8504">SQRT(B$3 + B$4*J1564 + B$5*P1564^2)</f>
        <v>5.4743455612393382E-3</v>
      </c>
      <c r="Q1566" s="1">
        <f t="shared" ref="Q1566" si="8505">Q1564</f>
        <v>0</v>
      </c>
      <c r="R1566" s="12">
        <f t="array" ref="R1566:S1567">MMULT(MMULT(P1566:Q1567,N1566:O1567),P1566:Q1567)</f>
        <v>2.9968459323860846E-5</v>
      </c>
      <c r="S1566" s="12">
        <v>4.4585343478294236E-5</v>
      </c>
      <c r="T1566" s="4" cm="1">
        <f t="array" ref="T1566">-1/2*(IFERROR(2*LN(2*PI()) + LN(MDETERM(R1566:S1567)) + MMULT(MMULT(D1566:E1566,MINVERSE(R1566:S1567)),TRANSPOSE(D1566:E1566)),1000000000))</f>
        <v>7.1893188968913648</v>
      </c>
    </row>
    <row r="1567" spans="1:20" x14ac:dyDescent="0.25">
      <c r="A1567" s="9"/>
      <c r="B1567" s="10"/>
      <c r="C1567" s="10"/>
      <c r="D1567" s="10"/>
      <c r="E1567" s="10"/>
      <c r="F1567" s="5"/>
      <c r="G1567" s="5"/>
      <c r="H1567" s="12">
        <v>6.1135895744168566E-5</v>
      </c>
      <c r="I1567" s="12">
        <v>2.2655111733835227E-4</v>
      </c>
      <c r="J1567" s="12">
        <v>1.3169552799073963E-6</v>
      </c>
      <c r="K1567" s="12">
        <v>1.4654994732065834E-6</v>
      </c>
      <c r="L1567" s="6">
        <f>0</f>
        <v>0</v>
      </c>
      <c r="M1567" s="6">
        <f t="shared" ref="M1567" si="8506">SQRT(I1567)</f>
        <v>1.5051615107301684E-2</v>
      </c>
      <c r="N1567" s="6">
        <v>0.57349500679222909</v>
      </c>
      <c r="O1567" s="6">
        <v>0.99999999999999978</v>
      </c>
      <c r="P1567" s="1">
        <f t="shared" ref="P1567" si="8507">P1565</f>
        <v>0</v>
      </c>
      <c r="Q1567" s="3">
        <f t="shared" ref="Q1567" si="8508">SQRT(C$3 + C$4*K1565 + C$5*Q1565^2)</f>
        <v>1.4201370813272857E-2</v>
      </c>
      <c r="R1567" s="12">
        <v>4.4585343478294236E-5</v>
      </c>
      <c r="S1567" s="12">
        <v>2.016789329760781E-4</v>
      </c>
    </row>
    <row r="1568" spans="1:20" x14ac:dyDescent="0.25">
      <c r="A1568" s="13">
        <f t="shared" ref="A1568" si="8509">A1566+1</f>
        <v>777</v>
      </c>
      <c r="B1568" s="10" cm="1">
        <f t="array" ref="B1568">INDEX(DCC_results!B$17:B$1274,$A1568)</f>
        <v>8.3033800741318942E-3</v>
      </c>
      <c r="C1568" s="10" cm="1">
        <f t="array" ref="C1568">INDEX(DCC_results!C$17:C$1274,$A1568)</f>
        <v>1.790462726241504E-2</v>
      </c>
      <c r="D1568" s="10">
        <f t="shared" ref="D1568" si="8510">B1568-B$2</f>
        <v>7.5572251370961858E-3</v>
      </c>
      <c r="E1568" s="10">
        <f t="shared" ref="E1568" si="8511">C1568-C$2</f>
        <v>1.630165338212318E-2</v>
      </c>
      <c r="F1568" s="5">
        <f t="shared" ref="F1568" si="8512">D1568^2</f>
        <v>5.7111651772758468E-5</v>
      </c>
      <c r="G1568" s="5">
        <f t="shared" ref="G1568" si="8513">E1568^2</f>
        <v>2.657439029908881E-4</v>
      </c>
      <c r="H1568" s="12">
        <f t="array" ref="H1568:I1569">(1-B$11-B$12)*F$4:G$5 + B$11*J1566:K1567 + B$12*H1566:I1567</f>
        <v>4.9899419355008609E-5</v>
      </c>
      <c r="I1568" s="12">
        <v>5.9904879631494489E-5</v>
      </c>
      <c r="J1568" s="12">
        <f t="array" ref="J1568:K1569">MMULT(TRANSPOSE(D1566:E1566),D1566:E1566)</f>
        <v>3.5156997011291553E-5</v>
      </c>
      <c r="K1568" s="12">
        <v>7.3622470150488739E-5</v>
      </c>
      <c r="L1568" s="6">
        <f t="shared" ref="L1568" si="8514">SQRT(H1568)</f>
        <v>7.063952105939607E-3</v>
      </c>
      <c r="M1568" s="6">
        <f>0</f>
        <v>0</v>
      </c>
      <c r="N1568" s="6">
        <f t="array" ref="N1568:O1569">MMULT(MMULT(MINVERSE(L1568:M1569),H1568:I1569),MINVERSE(L1568:M1569))</f>
        <v>1.0000000000000002</v>
      </c>
      <c r="O1568" s="6">
        <v>0.58096622000188269</v>
      </c>
      <c r="P1568" s="3">
        <f t="shared" ref="P1568" si="8515">SQRT(B$3 + B$4*J1566 + B$5*P1566^2)</f>
        <v>5.404374330417132E-3</v>
      </c>
      <c r="Q1568" s="1">
        <f t="shared" ref="Q1568" si="8516">Q1566</f>
        <v>0</v>
      </c>
      <c r="R1568" s="12">
        <f t="array" ref="R1568:S1569">MMULT(MMULT(P1568:Q1569,N1568:O1569),P1568:Q1569)</f>
        <v>2.9207261903271629E-5</v>
      </c>
      <c r="S1568" s="12">
        <v>4.29677156918451E-5</v>
      </c>
      <c r="T1568" s="4" cm="1">
        <f t="array" ref="T1568">-1/2*(IFERROR(2*LN(2*PI()) + LN(MDETERM(R1568:S1569)) + MMULT(MMULT(D1568:E1568,MINVERSE(R1568:S1569)),TRANSPOSE(D1568:E1568)),1000000000))</f>
        <v>6.7940081771824783</v>
      </c>
    </row>
    <row r="1569" spans="1:20" x14ac:dyDescent="0.25">
      <c r="A1569" s="9"/>
      <c r="B1569" s="10"/>
      <c r="C1569" s="10"/>
      <c r="D1569" s="10"/>
      <c r="E1569" s="10"/>
      <c r="F1569" s="5"/>
      <c r="G1569" s="5"/>
      <c r="H1569" s="12">
        <v>5.9904879631494489E-5</v>
      </c>
      <c r="I1569" s="12">
        <v>2.1307237418935544E-4</v>
      </c>
      <c r="J1569" s="12">
        <v>7.3622470150488739E-5</v>
      </c>
      <c r="K1569" s="12">
        <v>1.5417323923652381E-4</v>
      </c>
      <c r="L1569" s="6">
        <f>0</f>
        <v>0</v>
      </c>
      <c r="M1569" s="6">
        <f t="shared" ref="M1569" si="8517">SQRT(I1569)</f>
        <v>1.4596998807609578E-2</v>
      </c>
      <c r="N1569" s="6">
        <v>0.58096622000188269</v>
      </c>
      <c r="O1569" s="6">
        <v>0.99999999999999978</v>
      </c>
      <c r="P1569" s="1">
        <f t="shared" ref="P1569" si="8518">P1567</f>
        <v>0</v>
      </c>
      <c r="Q1569" s="3">
        <f t="shared" ref="Q1569" si="8519">SQRT(C$3 + C$4*K1567 + C$5*Q1567^2)</f>
        <v>1.368503655903504E-2</v>
      </c>
      <c r="R1569" s="12">
        <v>4.29677156918451E-5</v>
      </c>
      <c r="S1569" s="12">
        <v>1.8728022562212557E-4</v>
      </c>
    </row>
    <row r="1570" spans="1:20" x14ac:dyDescent="0.25">
      <c r="A1570" s="13">
        <f t="shared" ref="A1570" si="8520">A1568+1</f>
        <v>778</v>
      </c>
      <c r="B1570" s="10" cm="1">
        <f t="array" ref="B1570">INDEX(DCC_results!B$17:B$1274,$A1570)</f>
        <v>6.3988189078607594E-3</v>
      </c>
      <c r="C1570" s="10" cm="1">
        <f t="array" ref="C1570">INDEX(DCC_results!C$17:C$1274,$A1570)</f>
        <v>-1.7415535061315879E-4</v>
      </c>
      <c r="D1570" s="10">
        <f t="shared" ref="D1570" si="8521">B1570-B$2</f>
        <v>5.652663970825051E-3</v>
      </c>
      <c r="E1570" s="10">
        <f t="shared" ref="E1570" si="8522">C1570-C$2</f>
        <v>-1.7771292309050183E-3</v>
      </c>
      <c r="F1570" s="5">
        <f t="shared" ref="F1570" si="8523">D1570^2</f>
        <v>3.1952609967063636E-5</v>
      </c>
      <c r="G1570" s="5">
        <f t="shared" ref="G1570" si="8524">E1570^2</f>
        <v>3.1581883033370621E-6</v>
      </c>
      <c r="H1570" s="12">
        <f t="array" ref="H1570:I1571">(1-B$11-B$12)*F$4:G$5 + B$11*J1568:K1569 + B$12*H1568:I1569</f>
        <v>5.2339142046099446E-5</v>
      </c>
      <c r="I1570" s="12">
        <v>6.4640703866289802E-5</v>
      </c>
      <c r="J1570" s="12">
        <f t="array" ref="J1570:K1571">MMULT(TRANSPOSE(D1568:E1568),D1568:E1568)</f>
        <v>5.7111651772758468E-5</v>
      </c>
      <c r="K1570" s="12">
        <v>1.2319526471561034E-4</v>
      </c>
      <c r="L1570" s="6">
        <f t="shared" ref="L1570" si="8525">SQRT(H1570)</f>
        <v>7.2345796039645213E-3</v>
      </c>
      <c r="M1570" s="6">
        <f>0</f>
        <v>0</v>
      </c>
      <c r="N1570" s="6">
        <f t="array" ref="N1570:O1571">MMULT(MMULT(MINVERSE(L1570:M1571),H1570:I1571),MINVERSE(L1570:M1571))</f>
        <v>0.99999999999999978</v>
      </c>
      <c r="O1570" s="6">
        <v>0.60836263369901056</v>
      </c>
      <c r="P1570" s="3">
        <f t="shared" ref="P1570" si="8526">SQRT(B$3 + B$4*J1568 + B$5*P1568^2)</f>
        <v>5.8263966530269608E-3</v>
      </c>
      <c r="Q1570" s="1">
        <f t="shared" ref="Q1570" si="8527">Q1568</f>
        <v>0</v>
      </c>
      <c r="R1570" s="12">
        <f t="array" ref="R1570:S1571">MMULT(MMULT(P1570:Q1571,N1570:O1571),P1570:Q1571)</f>
        <v>3.3946897958403763E-5</v>
      </c>
      <c r="S1570" s="12">
        <v>4.8916262104310333E-5</v>
      </c>
      <c r="T1570" s="4" cm="1">
        <f t="array" ref="T1570">-1/2*(IFERROR(2*LN(2*PI()) + LN(MDETERM(R1570:S1571)) + MMULT(MMULT(D1570:E1570,MINVERSE(R1570:S1571)),TRANSPOSE(D1570:E1570)),1000000000))</f>
        <v>6.9406633941335301</v>
      </c>
    </row>
    <row r="1571" spans="1:20" x14ac:dyDescent="0.25">
      <c r="A1571" s="9"/>
      <c r="B1571" s="10"/>
      <c r="C1571" s="10"/>
      <c r="D1571" s="10"/>
      <c r="E1571" s="10"/>
      <c r="F1571" s="5"/>
      <c r="G1571" s="5"/>
      <c r="H1571" s="12">
        <v>6.4640703866289802E-5</v>
      </c>
      <c r="I1571" s="12">
        <v>2.1570513879850468E-4</v>
      </c>
      <c r="J1571" s="12">
        <v>1.2319526471561034E-4</v>
      </c>
      <c r="K1571" s="12">
        <v>2.657439029908881E-4</v>
      </c>
      <c r="L1571" s="6">
        <f>0</f>
        <v>0</v>
      </c>
      <c r="M1571" s="6">
        <f t="shared" ref="M1571" si="8528">SQRT(I1571)</f>
        <v>1.4686903649118989E-2</v>
      </c>
      <c r="N1571" s="6">
        <v>0.60836263369901045</v>
      </c>
      <c r="O1571" s="6">
        <v>1</v>
      </c>
      <c r="P1571" s="1">
        <f t="shared" ref="P1571" si="8529">P1569</f>
        <v>0</v>
      </c>
      <c r="Q1571" s="3">
        <f t="shared" ref="Q1571" si="8530">SQRT(C$3 + C$4*K1569 + C$5*Q1569^2)</f>
        <v>1.3800368544130298E-2</v>
      </c>
      <c r="R1571" s="12">
        <v>4.8916262104310319E-5</v>
      </c>
      <c r="S1571" s="12">
        <v>1.9045017195382102E-4</v>
      </c>
    </row>
    <row r="1572" spans="1:20" x14ac:dyDescent="0.25">
      <c r="A1572" s="13">
        <f t="shared" ref="A1572" si="8531">A1570+1</f>
        <v>779</v>
      </c>
      <c r="B1572" s="10" cm="1">
        <f t="array" ref="B1572">INDEX(DCC_results!B$17:B$1274,$A1572)</f>
        <v>4.0286613639211044E-3</v>
      </c>
      <c r="C1572" s="10" cm="1">
        <f t="array" ref="C1572">INDEX(DCC_results!C$17:C$1274,$A1572)</f>
        <v>4.6449748509544975E-3</v>
      </c>
      <c r="D1572" s="10">
        <f t="shared" ref="D1572" si="8532">B1572-B$2</f>
        <v>3.2825064268853961E-3</v>
      </c>
      <c r="E1572" s="10">
        <f t="shared" ref="E1572" si="8533">C1572-C$2</f>
        <v>3.0420009706626379E-3</v>
      </c>
      <c r="F1572" s="5">
        <f t="shared" ref="F1572" si="8534">D1572^2</f>
        <v>1.0774848442543931E-5</v>
      </c>
      <c r="G1572" s="5">
        <f t="shared" ref="G1572" si="8535">E1572^2</f>
        <v>9.2537699055124319E-6</v>
      </c>
      <c r="H1572" s="12">
        <f t="array" ref="H1572:I1573">(1-B$11-B$12)*F$4:G$5 + B$11*J1570:K1571 + B$12*H1570:I1571</f>
        <v>5.5682946251103216E-5</v>
      </c>
      <c r="I1572" s="12">
        <v>7.1667283814018921E-5</v>
      </c>
      <c r="J1572" s="12">
        <f t="array" ref="J1572:K1573">MMULT(TRANSPOSE(D1570:E1570),D1570:E1570)</f>
        <v>3.1952609967063636E-5</v>
      </c>
      <c r="K1572" s="12">
        <v>-1.004551437503683E-5</v>
      </c>
      <c r="L1572" s="6">
        <f t="shared" ref="L1572" si="8536">SQRT(H1572)</f>
        <v>7.462100659405716E-3</v>
      </c>
      <c r="M1572" s="6">
        <f>0</f>
        <v>0</v>
      </c>
      <c r="N1572" s="6">
        <f t="array" ref="N1572:O1573">MMULT(MMULT(MINVERSE(L1572:M1573),H1572:I1573),MINVERSE(L1572:M1573))</f>
        <v>1</v>
      </c>
      <c r="O1572" s="6">
        <v>0.63874284444376173</v>
      </c>
      <c r="P1572" s="3">
        <f t="shared" ref="P1572" si="8537">SQRT(B$3 + B$4*J1570 + B$5*P1570^2)</f>
        <v>6.3921481816960292E-3</v>
      </c>
      <c r="Q1572" s="1">
        <f t="shared" ref="Q1572" si="8538">Q1570</f>
        <v>0</v>
      </c>
      <c r="R1572" s="12">
        <f t="array" ref="R1572:S1573">MMULT(MMULT(P1572:Q1573,N1572:O1573),P1572:Q1573)</f>
        <v>4.0859558376759851E-5</v>
      </c>
      <c r="S1572" s="12">
        <v>5.8255725629014677E-5</v>
      </c>
      <c r="T1572" s="4" cm="1">
        <f t="array" ref="T1572">-1/2*(IFERROR(2*LN(2*PI()) + LN(MDETERM(R1572:S1573)) + MMULT(MMULT(D1572:E1572,MINVERSE(R1572:S1573)),TRANSPOSE(D1572:E1572)),1000000000))</f>
        <v>7.5836716556117887</v>
      </c>
    </row>
    <row r="1573" spans="1:20" x14ac:dyDescent="0.25">
      <c r="A1573" s="9"/>
      <c r="B1573" s="10"/>
      <c r="C1573" s="10"/>
      <c r="D1573" s="10"/>
      <c r="E1573" s="10"/>
      <c r="F1573" s="5"/>
      <c r="G1573" s="5"/>
      <c r="H1573" s="12">
        <v>7.1667283814018921E-5</v>
      </c>
      <c r="I1573" s="12">
        <v>2.2608283368943542E-4</v>
      </c>
      <c r="J1573" s="12">
        <v>-1.004551437503683E-5</v>
      </c>
      <c r="K1573" s="12">
        <v>3.1581883033370621E-6</v>
      </c>
      <c r="L1573" s="6">
        <f>0</f>
        <v>0</v>
      </c>
      <c r="M1573" s="6">
        <f t="shared" ref="M1573" si="8539">SQRT(I1573)</f>
        <v>1.5036051133506943E-2</v>
      </c>
      <c r="N1573" s="6">
        <v>0.63874284444376184</v>
      </c>
      <c r="O1573" s="6">
        <v>1</v>
      </c>
      <c r="P1573" s="1">
        <f t="shared" ref="P1573" si="8540">P1571</f>
        <v>0</v>
      </c>
      <c r="Q1573" s="3">
        <f t="shared" ref="Q1573" si="8541">SQRT(C$3 + C$4*K1571 + C$5*Q1571^2)</f>
        <v>1.4268086515408587E-2</v>
      </c>
      <c r="R1573" s="12">
        <v>5.825572562901469E-5</v>
      </c>
      <c r="S1573" s="12">
        <v>2.0357829281118434E-4</v>
      </c>
    </row>
    <row r="1574" spans="1:20" x14ac:dyDescent="0.25">
      <c r="A1574" s="13">
        <f t="shared" ref="A1574" si="8542">A1572+1</f>
        <v>780</v>
      </c>
      <c r="B1574" s="10" cm="1">
        <f t="array" ref="B1574">INDEX(DCC_results!B$17:B$1274,$A1574)</f>
        <v>7.0337996835525551E-3</v>
      </c>
      <c r="C1574" s="10" cm="1">
        <f t="array" ref="C1574">INDEX(DCC_results!C$17:C$1274,$A1574)</f>
        <v>1.1385308905970115E-2</v>
      </c>
      <c r="D1574" s="10">
        <f t="shared" ref="D1574" si="8543">B1574-B$2</f>
        <v>6.2876447465168468E-3</v>
      </c>
      <c r="E1574" s="10">
        <f t="shared" ref="E1574" si="8544">C1574-C$2</f>
        <v>9.782335025678256E-3</v>
      </c>
      <c r="F1574" s="5">
        <f t="shared" ref="F1574" si="8545">D1574^2</f>
        <v>3.9534476458400902E-5</v>
      </c>
      <c r="G1574" s="5">
        <f t="shared" ref="G1574" si="8546">E1574^2</f>
        <v>9.5694078554611609E-5</v>
      </c>
      <c r="H1574" s="12">
        <f t="array" ref="H1574:I1575">(1-B$11-B$12)*F$4:G$5 + B$11*J1572:K1573 + B$12*H1572:I1573</f>
        <v>5.6009992361943818E-5</v>
      </c>
      <c r="I1574" s="12">
        <v>6.6163450560713938E-5</v>
      </c>
      <c r="J1574" s="12">
        <f t="array" ref="J1574:K1575">MMULT(TRANSPOSE(D1572:E1572),D1572:E1572)</f>
        <v>1.0774848442543931E-5</v>
      </c>
      <c r="K1574" s="12">
        <v>9.9853877367917231E-6</v>
      </c>
      <c r="L1574" s="6">
        <f t="shared" ref="L1574" si="8547">SQRT(H1574)</f>
        <v>7.4839823865335102E-3</v>
      </c>
      <c r="M1574" s="6">
        <f>0</f>
        <v>0</v>
      </c>
      <c r="N1574" s="6">
        <f t="array" ref="N1574:O1575">MMULT(MMULT(MINVERSE(L1574:M1575),H1574:I1575),MINVERSE(L1574:M1575))</f>
        <v>1.0000000000000002</v>
      </c>
      <c r="O1574" s="6">
        <v>0.60591582424003276</v>
      </c>
      <c r="P1574" s="3">
        <f t="shared" ref="P1574" si="8548">SQRT(B$3 + B$4*J1572 + B$5*P1572^2)</f>
        <v>6.4824132457761922E-3</v>
      </c>
      <c r="Q1574" s="1">
        <f t="shared" ref="Q1574" si="8549">Q1572</f>
        <v>0</v>
      </c>
      <c r="R1574" s="12">
        <f t="array" ref="R1574:S1575">MMULT(MMULT(P1574:Q1575,N1574:O1575),P1574:Q1575)</f>
        <v>4.2021681489014637E-5</v>
      </c>
      <c r="S1574" s="12">
        <v>5.3989921725024079E-5</v>
      </c>
      <c r="T1574" s="4" cm="1">
        <f t="array" ref="T1574">-1/2*(IFERROR(2*LN(2*PI()) + LN(MDETERM(R1574:S1575)) + MMULT(MMULT(D1574:E1574,MINVERSE(R1574:S1575)),TRANSPOSE(D1574:E1574)),1000000000))</f>
        <v>7.2340244686553756</v>
      </c>
    </row>
    <row r="1575" spans="1:20" x14ac:dyDescent="0.25">
      <c r="A1575" s="9"/>
      <c r="B1575" s="10"/>
      <c r="C1575" s="10"/>
      <c r="D1575" s="10"/>
      <c r="E1575" s="10"/>
      <c r="F1575" s="5"/>
      <c r="G1575" s="5"/>
      <c r="H1575" s="12">
        <v>6.6163450560713938E-5</v>
      </c>
      <c r="I1575" s="12">
        <v>2.1288555297777442E-4</v>
      </c>
      <c r="J1575" s="12">
        <v>9.9853877367917231E-6</v>
      </c>
      <c r="K1575" s="12">
        <v>9.2537699055124319E-6</v>
      </c>
      <c r="L1575" s="6">
        <f>0</f>
        <v>0</v>
      </c>
      <c r="M1575" s="6">
        <f t="shared" ref="M1575" si="8550">SQRT(I1575)</f>
        <v>1.4590598102126397E-2</v>
      </c>
      <c r="N1575" s="6">
        <v>0.60591582424003276</v>
      </c>
      <c r="O1575" s="6">
        <v>0.99999999999999978</v>
      </c>
      <c r="P1575" s="1">
        <f t="shared" ref="P1575" si="8551">P1573</f>
        <v>0</v>
      </c>
      <c r="Q1575" s="3">
        <f t="shared" ref="Q1575" si="8552">SQRT(C$3 + C$4*K1573 + C$5*Q1573^2)</f>
        <v>1.3745599621595357E-2</v>
      </c>
      <c r="R1575" s="12">
        <v>5.3989921725024079E-5</v>
      </c>
      <c r="S1575" s="12">
        <v>1.889415089572024E-4</v>
      </c>
    </row>
    <row r="1576" spans="1:20" x14ac:dyDescent="0.25">
      <c r="A1576" s="13">
        <f t="shared" ref="A1576" si="8553">A1574+1</f>
        <v>781</v>
      </c>
      <c r="B1576" s="10" cm="1">
        <f t="array" ref="B1576">INDEX(DCC_results!B$17:B$1274,$A1576)</f>
        <v>1.6623225124401397E-3</v>
      </c>
      <c r="C1576" s="10" cm="1">
        <f t="array" ref="C1576">INDEX(DCC_results!C$17:C$1274,$A1576)</f>
        <v>-3.7142399999999798E-3</v>
      </c>
      <c r="D1576" s="10">
        <f t="shared" ref="D1576" si="8554">B1576-B$2</f>
        <v>9.1616757540443142E-4</v>
      </c>
      <c r="E1576" s="10">
        <f t="shared" ref="E1576" si="8555">C1576-C$2</f>
        <v>-5.3172138802918389E-3</v>
      </c>
      <c r="F1576" s="5">
        <f t="shared" ref="F1576" si="8556">D1576^2</f>
        <v>8.3936302622243454E-7</v>
      </c>
      <c r="G1576" s="5">
        <f t="shared" ref="G1576" si="8557">E1576^2</f>
        <v>2.8272763448768193E-5</v>
      </c>
      <c r="H1576" s="12">
        <f t="array" ref="H1576:I1577">(1-B$11-B$12)*F$4:G$5 + B$11*J1574:K1575 + B$12*H1574:I1575</f>
        <v>5.4600204797124245E-5</v>
      </c>
      <c r="I1576" s="12">
        <v>6.3978208494578417E-5</v>
      </c>
      <c r="J1576" s="12">
        <f t="array" ref="J1576:K1577">MMULT(TRANSPOSE(D1574:E1574),D1574:E1574)</f>
        <v>3.9534476458400902E-5</v>
      </c>
      <c r="K1576" s="12">
        <v>6.1507847432873636E-5</v>
      </c>
      <c r="L1576" s="6">
        <f t="shared" ref="L1576" si="8558">SQRT(H1576)</f>
        <v>7.3891951386551059E-3</v>
      </c>
      <c r="M1576" s="6">
        <f>0</f>
        <v>0</v>
      </c>
      <c r="N1576" s="6">
        <f t="array" ref="N1576:O1577">MMULT(MMULT(MINVERSE(L1576:M1577),H1576:I1577),MINVERSE(L1576:M1577))</f>
        <v>0.99999999999999967</v>
      </c>
      <c r="O1576" s="6">
        <v>0.60558916800158635</v>
      </c>
      <c r="P1576" s="3">
        <f t="shared" ref="P1576" si="8559">SQRT(B$3 + B$4*J1574 + B$5*P1574^2)</f>
        <v>6.2907221098788867E-3</v>
      </c>
      <c r="Q1576" s="1">
        <f t="shared" ref="Q1576" si="8560">Q1574</f>
        <v>0</v>
      </c>
      <c r="R1576" s="12">
        <f t="array" ref="R1576:S1577">MMULT(MMULT(P1576:Q1577,N1576:O1577),P1576:Q1577)</f>
        <v>3.9573184663719058E-5</v>
      </c>
      <c r="S1576" s="12">
        <v>5.0820886635309955E-5</v>
      </c>
      <c r="T1576" s="4" cm="1">
        <f t="array" ref="T1576">-1/2*(IFERROR(2*LN(2*PI()) + LN(MDETERM(R1576:S1577)) + MMULT(MMULT(D1576:E1576,MINVERSE(R1576:S1577)),TRANSPOSE(D1576:E1576)),1000000000))</f>
        <v>7.5785114064413577</v>
      </c>
    </row>
    <row r="1577" spans="1:20" x14ac:dyDescent="0.25">
      <c r="A1577" s="9"/>
      <c r="B1577" s="10"/>
      <c r="C1577" s="10"/>
      <c r="D1577" s="10"/>
      <c r="E1577" s="10"/>
      <c r="F1577" s="5"/>
      <c r="G1577" s="5"/>
      <c r="H1577" s="12">
        <v>6.3978208494578417E-5</v>
      </c>
      <c r="I1577" s="12">
        <v>2.0441543300681473E-4</v>
      </c>
      <c r="J1577" s="12">
        <v>6.1507847432873636E-5</v>
      </c>
      <c r="K1577" s="12">
        <v>9.5694078554611609E-5</v>
      </c>
      <c r="L1577" s="6">
        <f>0</f>
        <v>0</v>
      </c>
      <c r="M1577" s="6">
        <f t="shared" ref="M1577" si="8561">SQRT(I1577)</f>
        <v>1.4297392524751313E-2</v>
      </c>
      <c r="N1577" s="6">
        <v>0.60558916800158635</v>
      </c>
      <c r="O1577" s="6">
        <v>1.0000000000000002</v>
      </c>
      <c r="P1577" s="1">
        <f t="shared" ref="P1577" si="8562">P1575</f>
        <v>0</v>
      </c>
      <c r="Q1577" s="3">
        <f t="shared" ref="Q1577" si="8563">SQRT(C$3 + C$4*K1575 + C$5*Q1575^2)</f>
        <v>1.3340239859079079E-2</v>
      </c>
      <c r="R1577" s="12">
        <v>5.0820886635309955E-5</v>
      </c>
      <c r="S1577" s="12">
        <v>1.7796199949776225E-4</v>
      </c>
    </row>
    <row r="1578" spans="1:20" x14ac:dyDescent="0.25">
      <c r="A1578" s="13">
        <f t="shared" ref="A1578" si="8564">A1576+1</f>
        <v>782</v>
      </c>
      <c r="B1578" s="10" cm="1">
        <f t="array" ref="B1578">INDEX(DCC_results!B$17:B$1274,$A1578)</f>
        <v>1.3029031448006378E-3</v>
      </c>
      <c r="C1578" s="10" cm="1">
        <f t="array" ref="C1578">INDEX(DCC_results!C$17:C$1274,$A1578)</f>
        <v>-1.1475766608504134E-4</v>
      </c>
      <c r="D1578" s="10">
        <f t="shared" ref="D1578" si="8565">B1578-B$2</f>
        <v>5.5674820776492953E-4</v>
      </c>
      <c r="E1578" s="10">
        <f t="shared" ref="E1578" si="8566">C1578-C$2</f>
        <v>-1.7177315463769009E-3</v>
      </c>
      <c r="F1578" s="5">
        <f t="shared" ref="F1578" si="8567">D1578^2</f>
        <v>3.0996856684946113E-7</v>
      </c>
      <c r="G1578" s="5">
        <f t="shared" ref="G1578" si="8568">E1578^2</f>
        <v>2.950601665418379E-6</v>
      </c>
      <c r="H1578" s="12">
        <f t="array" ref="H1578:I1579">(1-B$11-B$12)*F$4:G$5 + B$11*J1576:K1577 + B$12*H1576:I1577</f>
        <v>5.5860589294414763E-5</v>
      </c>
      <c r="I1578" s="12">
        <v>6.6466732708615945E-5</v>
      </c>
      <c r="J1578" s="12">
        <f t="array" ref="J1578:K1579">MMULT(TRANSPOSE(D1576:E1576),D1576:E1576)</f>
        <v>8.3936302622243454E-7</v>
      </c>
      <c r="K1578" s="12">
        <v>-4.8714589486137631E-6</v>
      </c>
      <c r="L1578" s="6">
        <f t="shared" ref="L1578" si="8569">SQRT(H1578)</f>
        <v>7.4739941995170672E-3</v>
      </c>
      <c r="M1578" s="6">
        <f>0</f>
        <v>0</v>
      </c>
      <c r="N1578" s="6">
        <f t="array" ref="N1578:O1579">MMULT(MMULT(MINVERSE(L1578:M1579),H1578:I1579),MINVERSE(L1578:M1579))</f>
        <v>0.99999999999999989</v>
      </c>
      <c r="O1578" s="6">
        <v>0.62060977953748953</v>
      </c>
      <c r="P1578" s="3">
        <f t="shared" ref="P1578" si="8570">SQRT(B$3 + B$4*J1576 + B$5*P1576^2)</f>
        <v>6.5006015248906673E-3</v>
      </c>
      <c r="Q1578" s="1">
        <f t="shared" ref="Q1578" si="8571">Q1576</f>
        <v>0</v>
      </c>
      <c r="R1578" s="12">
        <f t="array" ref="R1578:S1579">MMULT(MMULT(P1578:Q1579,N1578:O1579),P1578:Q1579)</f>
        <v>4.2257820185410866E-5</v>
      </c>
      <c r="S1578" s="12">
        <v>5.375244046118987E-5</v>
      </c>
      <c r="T1578" s="4" cm="1">
        <f t="array" ref="T1578">-1/2*(IFERROR(2*LN(2*PI()) + LN(MDETERM(R1578:S1579)) + MMULT(MMULT(D1578:E1578,MINVERSE(R1578:S1579)),TRANSPOSE(D1578:E1578)),1000000000))</f>
        <v>7.728758624241526</v>
      </c>
    </row>
    <row r="1579" spans="1:20" x14ac:dyDescent="0.25">
      <c r="A1579" s="9"/>
      <c r="B1579" s="10"/>
      <c r="C1579" s="10"/>
      <c r="D1579" s="10"/>
      <c r="E1579" s="10"/>
      <c r="F1579" s="5"/>
      <c r="G1579" s="5"/>
      <c r="H1579" s="12">
        <v>6.6466732708615945E-5</v>
      </c>
      <c r="I1579" s="12">
        <v>2.0533638828731983E-4</v>
      </c>
      <c r="J1579" s="12">
        <v>-4.8714589486137631E-6</v>
      </c>
      <c r="K1579" s="12">
        <v>2.8272763448768193E-5</v>
      </c>
      <c r="L1579" s="6">
        <f>0</f>
        <v>0</v>
      </c>
      <c r="M1579" s="6">
        <f t="shared" ref="M1579" si="8572">SQRT(I1579)</f>
        <v>1.4329563436731764E-2</v>
      </c>
      <c r="N1579" s="6">
        <v>0.62060977953748964</v>
      </c>
      <c r="O1579" s="6">
        <v>0.99999999999999978</v>
      </c>
      <c r="P1579" s="1">
        <f t="shared" ref="P1579" si="8573">P1577</f>
        <v>0</v>
      </c>
      <c r="Q1579" s="3">
        <f t="shared" ref="Q1579" si="8574">SQRT(C$3 + C$4*K1577 + C$5*Q1577^2)</f>
        <v>1.3323736234822367E-2</v>
      </c>
      <c r="R1579" s="12">
        <v>5.375244046118989E-5</v>
      </c>
      <c r="S1579" s="12">
        <v>1.7752194725511846E-4</v>
      </c>
    </row>
    <row r="1580" spans="1:20" x14ac:dyDescent="0.25">
      <c r="A1580" s="13">
        <f t="shared" ref="A1580" si="8575">A1578+1</f>
        <v>783</v>
      </c>
      <c r="B1580" s="10" cm="1">
        <f t="array" ref="B1580">INDEX(DCC_results!B$17:B$1274,$A1580)</f>
        <v>-1.1122055472160275E-3</v>
      </c>
      <c r="C1580" s="10" cm="1">
        <f t="array" ref="C1580">INDEX(DCC_results!C$17:C$1274,$A1580)</f>
        <v>-2.2949578385822456E-4</v>
      </c>
      <c r="D1580" s="10">
        <f t="shared" ref="D1580" si="8576">B1580-B$2</f>
        <v>-1.8583604842517358E-3</v>
      </c>
      <c r="E1580" s="10">
        <f t="shared" ref="E1580" si="8577">C1580-C$2</f>
        <v>-1.8324696641500841E-3</v>
      </c>
      <c r="F1580" s="5">
        <f t="shared" ref="F1580" si="8578">D1580^2</f>
        <v>3.453503689428346E-6</v>
      </c>
      <c r="G1580" s="5">
        <f t="shared" ref="G1580" si="8579">E1580^2</f>
        <v>3.357945070030322E-6</v>
      </c>
      <c r="H1580" s="12">
        <f t="array" ref="H1580:I1581">(1-B$11-B$12)*F$4:G$5 + B$11*J1578:K1579 + B$12*H1578:I1579</f>
        <v>5.3733670091002545E-5</v>
      </c>
      <c r="I1580" s="12">
        <v>6.3039223992685515E-5</v>
      </c>
      <c r="J1580" s="12">
        <f t="array" ref="J1580:K1581">MMULT(TRANSPOSE(D1578:E1578),D1578:E1578)</f>
        <v>3.0996856684946113E-7</v>
      </c>
      <c r="K1580" s="12">
        <v>-9.5634395986662055E-7</v>
      </c>
      <c r="L1580" s="6">
        <f t="shared" ref="L1580" si="8580">SQRT(H1580)</f>
        <v>7.3303253741564944E-3</v>
      </c>
      <c r="M1580" s="6">
        <f>0</f>
        <v>0</v>
      </c>
      <c r="N1580" s="6">
        <f t="array" ref="N1580:O1581">MMULT(MMULT(MINVERSE(L1580:M1581),H1580:I1581),MINVERSE(L1580:M1581))</f>
        <v>1</v>
      </c>
      <c r="O1580" s="6">
        <v>0.60693432210781817</v>
      </c>
      <c r="P1580" s="3">
        <f t="shared" ref="P1580" si="8581">SQRT(B$3 + B$4*J1578 + B$5*P1578^2)</f>
        <v>6.1803756663413216E-3</v>
      </c>
      <c r="Q1580" s="1">
        <f t="shared" ref="Q1580" si="8582">Q1578</f>
        <v>0</v>
      </c>
      <c r="R1580" s="12">
        <f t="array" ref="R1580:S1581">MMULT(MMULT(P1580:Q1581,N1580:O1581),P1580:Q1581)</f>
        <v>3.8197043377103938E-5</v>
      </c>
      <c r="S1580" s="12">
        <v>4.9016478684359545E-5</v>
      </c>
      <c r="T1580" s="4" cm="1">
        <f t="array" ref="T1580">-1/2*(IFERROR(2*LN(2*PI()) + LN(MDETERM(R1580:S1581)) + MMULT(MMULT(D1580:E1580,MINVERSE(R1580:S1581)),TRANSPOSE(D1580:E1580)),1000000000))</f>
        <v>7.7692469991360431</v>
      </c>
    </row>
    <row r="1581" spans="1:20" x14ac:dyDescent="0.25">
      <c r="A1581" s="9"/>
      <c r="B1581" s="10"/>
      <c r="C1581" s="10"/>
      <c r="D1581" s="10"/>
      <c r="E1581" s="10"/>
      <c r="F1581" s="5"/>
      <c r="G1581" s="5"/>
      <c r="H1581" s="12">
        <v>6.3039223992685515E-5</v>
      </c>
      <c r="I1581" s="12">
        <v>2.0076676316175819E-4</v>
      </c>
      <c r="J1581" s="12">
        <v>-9.5634395986662055E-7</v>
      </c>
      <c r="K1581" s="12">
        <v>2.950601665418379E-6</v>
      </c>
      <c r="L1581" s="6">
        <f>0</f>
        <v>0</v>
      </c>
      <c r="M1581" s="6">
        <f t="shared" ref="M1581" si="8583">SQRT(I1581)</f>
        <v>1.4169218862088277E-2</v>
      </c>
      <c r="N1581" s="6">
        <v>0.60693432210781828</v>
      </c>
      <c r="O1581" s="6">
        <v>0.99999999999999978</v>
      </c>
      <c r="P1581" s="1">
        <f t="shared" ref="P1581" si="8584">P1579</f>
        <v>0</v>
      </c>
      <c r="Q1581" s="3">
        <f t="shared" ref="Q1581" si="8585">SQRT(C$3 + C$4*K1579 + C$5*Q1579^2)</f>
        <v>1.3067290231485186E-2</v>
      </c>
      <c r="R1581" s="12">
        <v>4.9016478684359559E-5</v>
      </c>
      <c r="S1581" s="12">
        <v>1.7075407399386812E-4</v>
      </c>
    </row>
    <row r="1582" spans="1:20" x14ac:dyDescent="0.25">
      <c r="A1582" s="13">
        <f t="shared" ref="A1582" si="8586">A1580+1</f>
        <v>784</v>
      </c>
      <c r="B1582" s="10" cm="1">
        <f t="array" ref="B1582">INDEX(DCC_results!B$17:B$1274,$A1582)</f>
        <v>7.0336180014045624E-3</v>
      </c>
      <c r="C1582" s="10" cm="1">
        <f t="array" ref="C1582">INDEX(DCC_results!C$17:C$1274,$A1582)</f>
        <v>5.6802343533299826E-3</v>
      </c>
      <c r="D1582" s="10">
        <f t="shared" ref="D1582" si="8587">B1582-B$2</f>
        <v>6.2874630643688541E-3</v>
      </c>
      <c r="E1582" s="10">
        <f t="shared" ref="E1582" si="8588">C1582-C$2</f>
        <v>4.0772604730381235E-3</v>
      </c>
      <c r="F1582" s="5">
        <f t="shared" ref="F1582" si="8589">D1582^2</f>
        <v>3.9532191785802578E-5</v>
      </c>
      <c r="G1582" s="5">
        <f t="shared" ref="G1582" si="8590">E1582^2</f>
        <v>1.6624052964999064E-5</v>
      </c>
      <c r="H1582" s="12">
        <f t="array" ref="H1582:I1583">(1-B$11-B$12)*F$4:G$5 + B$11*J1580:K1581 + B$12*H1580:I1581</f>
        <v>5.2252143932167082E-5</v>
      </c>
      <c r="I1582" s="12">
        <v>6.1019056574747606E-5</v>
      </c>
      <c r="J1582" s="12">
        <f t="array" ref="J1582:K1583">MMULT(TRANSPOSE(D1580:E1580),D1580:E1580)</f>
        <v>3.453503689428346E-6</v>
      </c>
      <c r="K1582" s="12">
        <v>3.4053892124465658E-6</v>
      </c>
      <c r="L1582" s="6">
        <f t="shared" ref="L1582" si="8591">SQRT(H1582)</f>
        <v>7.2285644447682056E-3</v>
      </c>
      <c r="M1582" s="6">
        <f>0</f>
        <v>0</v>
      </c>
      <c r="N1582" s="6">
        <f t="array" ref="N1582:O1583">MMULT(MMULT(MINVERSE(L1582:M1583),H1582:I1583),MINVERSE(L1582:M1583))</f>
        <v>1.0000000000000002</v>
      </c>
      <c r="O1582" s="6">
        <v>0.60338561081428654</v>
      </c>
      <c r="P1582" s="3">
        <f t="shared" ref="P1582" si="8592">SQRT(B$3 + B$4*J1580 + B$5*P1580^2)</f>
        <v>5.9267382238352611E-3</v>
      </c>
      <c r="Q1582" s="1">
        <f t="shared" ref="Q1582" si="8593">Q1580</f>
        <v>0</v>
      </c>
      <c r="R1582" s="12">
        <f t="array" ref="R1582:S1583">MMULT(MMULT(P1582:Q1583,N1582:O1583),P1582:Q1583)</f>
        <v>3.5126225973869956E-5</v>
      </c>
      <c r="S1582" s="12">
        <v>4.5656351759322419E-5</v>
      </c>
      <c r="T1582" s="4" cm="1">
        <f t="array" ref="T1582">-1/2*(IFERROR(2*LN(2*PI()) + LN(MDETERM(R1582:S1583)) + MMULT(MMULT(D1582:E1582,MINVERSE(R1582:S1583)),TRANSPOSE(D1582:E1582)),1000000000))</f>
        <v>7.2340210945209593</v>
      </c>
    </row>
    <row r="1583" spans="1:20" x14ac:dyDescent="0.25">
      <c r="A1583" s="9"/>
      <c r="B1583" s="10"/>
      <c r="C1583" s="10"/>
      <c r="D1583" s="10"/>
      <c r="E1583" s="10"/>
      <c r="F1583" s="5"/>
      <c r="G1583" s="5"/>
      <c r="H1583" s="12">
        <v>6.1019056574747606E-5</v>
      </c>
      <c r="I1583" s="12">
        <v>1.9572079201260047E-4</v>
      </c>
      <c r="J1583" s="12">
        <v>3.4053892124465658E-6</v>
      </c>
      <c r="K1583" s="12">
        <v>3.357945070030322E-6</v>
      </c>
      <c r="L1583" s="6">
        <f>0</f>
        <v>0</v>
      </c>
      <c r="M1583" s="6">
        <f t="shared" ref="M1583" si="8594">SQRT(I1583)</f>
        <v>1.3990024732379871E-2</v>
      </c>
      <c r="N1583" s="6">
        <v>0.60338561081428643</v>
      </c>
      <c r="O1583" s="6">
        <v>1</v>
      </c>
      <c r="P1583" s="1">
        <f t="shared" ref="P1583" si="8595">P1581</f>
        <v>0</v>
      </c>
      <c r="Q1583" s="3">
        <f t="shared" ref="Q1583" si="8596">SQRT(C$3 + C$4*K1581 + C$5*Q1581^2)</f>
        <v>1.2767048581117232E-2</v>
      </c>
      <c r="R1583" s="12">
        <v>4.5656351759322406E-5</v>
      </c>
      <c r="S1583" s="12">
        <v>1.6299752947260753E-4</v>
      </c>
    </row>
    <row r="1584" spans="1:20" x14ac:dyDescent="0.25">
      <c r="A1584" s="13">
        <f t="shared" ref="A1584" si="8597">A1582+1</f>
        <v>785</v>
      </c>
      <c r="B1584" s="10" cm="1">
        <f t="array" ref="B1584">INDEX(DCC_results!B$17:B$1274,$A1584)</f>
        <v>6.749627831013516E-3</v>
      </c>
      <c r="C1584" s="10" cm="1">
        <f t="array" ref="C1584">INDEX(DCC_results!C$17:C$1274,$A1584)</f>
        <v>1.0326312186216491E-2</v>
      </c>
      <c r="D1584" s="10">
        <f t="shared" ref="D1584" si="8598">B1584-B$2</f>
        <v>6.0034728939778077E-3</v>
      </c>
      <c r="E1584" s="10">
        <f t="shared" ref="E1584" si="8599">C1584-C$2</f>
        <v>8.7233383059246317E-3</v>
      </c>
      <c r="F1584" s="5">
        <f t="shared" ref="F1584" si="8600">D1584^2</f>
        <v>3.6041686788726275E-5</v>
      </c>
      <c r="G1584" s="5">
        <f t="shared" ref="G1584" si="8601">E1584^2</f>
        <v>7.6096631199612026E-5</v>
      </c>
      <c r="H1584" s="12">
        <f t="array" ref="H1584:I1585">(1-B$11-B$12)*F$4:G$5 + B$11*J1582:K1583 + B$12*H1582:I1583</f>
        <v>5.1490724455764248E-5</v>
      </c>
      <c r="I1584" s="12">
        <v>5.9986606520559367E-5</v>
      </c>
      <c r="J1584" s="12">
        <f t="array" ref="J1584:K1585">MMULT(TRANSPOSE(D1582:E1582),D1582:E1582)</f>
        <v>3.9532191785802578E-5</v>
      </c>
      <c r="K1584" s="12">
        <v>2.5635624628038282E-5</v>
      </c>
      <c r="L1584" s="6">
        <f t="shared" ref="L1584" si="8602">SQRT(H1584)</f>
        <v>7.1757037603125901E-3</v>
      </c>
      <c r="M1584" s="6">
        <f>0</f>
        <v>0</v>
      </c>
      <c r="N1584" s="6">
        <f t="array" ref="N1584:O1585">MMULT(MMULT(MINVERSE(L1584:M1585),H1584:I1585),MINVERSE(L1584:M1585))</f>
        <v>0.99999999999999989</v>
      </c>
      <c r="O1584" s="6">
        <v>0.60278391273189547</v>
      </c>
      <c r="P1584" s="3">
        <f t="shared" ref="P1584" si="8603">SQRT(B$3 + B$4*J1582 + B$5*P1582^2)</f>
        <v>5.7755402177703478E-3</v>
      </c>
      <c r="Q1584" s="1">
        <f t="shared" ref="Q1584" si="8604">Q1582</f>
        <v>0</v>
      </c>
      <c r="R1584" s="12">
        <f t="array" ref="R1584:S1585">MMULT(MMULT(P1584:Q1585,N1584:O1585),P1584:Q1585)</f>
        <v>3.3356864807082754E-5</v>
      </c>
      <c r="S1584" s="12">
        <v>4.3609385901572499E-5</v>
      </c>
      <c r="T1584" s="4" cm="1">
        <f t="array" ref="T1584">-1/2*(IFERROR(2*LN(2*PI()) + LN(MDETERM(R1584:S1585)) + MMULT(MMULT(D1584:E1584,MINVERSE(R1584:S1585)),TRANSPOSE(D1584:E1584)),1000000000))</f>
        <v>7.3778580973645562</v>
      </c>
    </row>
    <row r="1585" spans="1:20" x14ac:dyDescent="0.25">
      <c r="A1585" s="9"/>
      <c r="B1585" s="10"/>
      <c r="C1585" s="10"/>
      <c r="D1585" s="10"/>
      <c r="E1585" s="10"/>
      <c r="F1585" s="5"/>
      <c r="G1585" s="5"/>
      <c r="H1585" s="12">
        <v>5.9986606520559367E-5</v>
      </c>
      <c r="I1585" s="12">
        <v>1.9233409573925599E-4</v>
      </c>
      <c r="J1585" s="12">
        <v>2.5635624628038282E-5</v>
      </c>
      <c r="K1585" s="12">
        <v>1.6624052964999064E-5</v>
      </c>
      <c r="L1585" s="6">
        <f>0</f>
        <v>0</v>
      </c>
      <c r="M1585" s="6">
        <f t="shared" ref="M1585" si="8605">SQRT(I1585)</f>
        <v>1.3868456862219963E-2</v>
      </c>
      <c r="N1585" s="6">
        <v>0.60278391273189547</v>
      </c>
      <c r="O1585" s="6">
        <v>1</v>
      </c>
      <c r="P1585" s="1">
        <f t="shared" ref="P1585" si="8606">P1583</f>
        <v>0</v>
      </c>
      <c r="Q1585" s="3">
        <f t="shared" ref="Q1585" si="8607">SQRT(C$3 + C$4*K1583 + C$5*Q1583^2)</f>
        <v>1.2526383551711649E-2</v>
      </c>
      <c r="R1585" s="12">
        <v>4.3609385901572499E-5</v>
      </c>
      <c r="S1585" s="12">
        <v>1.5691028488459214E-4</v>
      </c>
    </row>
    <row r="1586" spans="1:20" x14ac:dyDescent="0.25">
      <c r="A1586" s="13">
        <f t="shared" ref="A1586" si="8608">A1584+1</f>
        <v>786</v>
      </c>
      <c r="B1586" s="10" cm="1">
        <f t="array" ref="B1586">INDEX(DCC_results!B$17:B$1274,$A1586)</f>
        <v>-3.5244630756861017E-3</v>
      </c>
      <c r="C1586" s="10" cm="1">
        <f t="array" ref="C1586">INDEX(DCC_results!C$17:C$1274,$A1586)</f>
        <v>-5.0821165527612511E-3</v>
      </c>
      <c r="D1586" s="10">
        <f t="shared" ref="D1586" si="8609">B1586-B$2</f>
        <v>-4.27061801272181E-3</v>
      </c>
      <c r="E1586" s="10">
        <f t="shared" ref="E1586" si="8610">C1586-C$2</f>
        <v>-6.6850904330531102E-3</v>
      </c>
      <c r="F1586" s="5">
        <f t="shared" ref="F1586" si="8611">D1586^2</f>
        <v>1.8238178210583982E-5</v>
      </c>
      <c r="G1586" s="5">
        <f t="shared" ref="G1586" si="8612">E1586^2</f>
        <v>4.4690434098098221E-5</v>
      </c>
      <c r="H1586" s="12">
        <f t="array" ref="H1586:I1587">(1-B$11-B$12)*F$4:G$5 + B$11*J1584:K1585 + B$12*H1584:I1585</f>
        <v>5.3754092545891009E-5</v>
      </c>
      <c r="I1586" s="12">
        <v>6.0999634934031367E-5</v>
      </c>
      <c r="J1586" s="12">
        <f t="array" ref="J1586:K1587">MMULT(TRANSPOSE(D1584:E1584),D1584:E1584)</f>
        <v>3.6041686788726275E-5</v>
      </c>
      <c r="K1586" s="12">
        <v>5.2370325064616814E-5</v>
      </c>
      <c r="L1586" s="6">
        <f t="shared" ref="L1586" si="8613">SQRT(H1586)</f>
        <v>7.3317182533080881E-3</v>
      </c>
      <c r="M1586" s="6">
        <f>0</f>
        <v>0</v>
      </c>
      <c r="N1586" s="6">
        <f t="array" ref="N1586:O1587">MMULT(MMULT(MINVERSE(L1586:M1587),H1586:I1587),MINVERSE(L1586:M1587))</f>
        <v>0.99999999999999989</v>
      </c>
      <c r="O1586" s="6">
        <v>0.60191399790275035</v>
      </c>
      <c r="P1586" s="3">
        <f t="shared" ref="P1586" si="8614">SQRT(B$3 + B$4*J1584 + B$5*P1584^2)</f>
        <v>6.1386493222327643E-3</v>
      </c>
      <c r="Q1586" s="1">
        <f t="shared" ref="Q1586" si="8615">Q1584</f>
        <v>0</v>
      </c>
      <c r="R1586" s="12">
        <f t="array" ref="R1586:S1587">MMULT(MMULT(P1586:Q1587,N1586:O1587),P1586:Q1587)</f>
        <v>3.7683015501348772E-5</v>
      </c>
      <c r="S1586" s="12">
        <v>4.5758493978629477E-5</v>
      </c>
      <c r="T1586" s="4" cm="1">
        <f t="array" ref="T1586">-1/2*(IFERROR(2*LN(2*PI()) + LN(MDETERM(R1586:S1587)) + MMULT(MMULT(D1586:E1586,MINVERSE(R1586:S1587)),TRANSPOSE(D1586:E1586)),1000000000))</f>
        <v>7.6180728663070658</v>
      </c>
    </row>
    <row r="1587" spans="1:20" x14ac:dyDescent="0.25">
      <c r="A1587" s="9"/>
      <c r="B1587" s="10"/>
      <c r="C1587" s="10"/>
      <c r="D1587" s="10"/>
      <c r="E1587" s="10"/>
      <c r="F1587" s="5"/>
      <c r="G1587" s="5"/>
      <c r="H1587" s="12">
        <v>6.0999634934031367E-5</v>
      </c>
      <c r="I1587" s="12">
        <v>1.9106188168394148E-4</v>
      </c>
      <c r="J1587" s="12">
        <v>5.2370325064616814E-5</v>
      </c>
      <c r="K1587" s="12">
        <v>7.6096631199612026E-5</v>
      </c>
      <c r="L1587" s="6">
        <f>0</f>
        <v>0</v>
      </c>
      <c r="M1587" s="6">
        <f t="shared" ref="M1587" si="8616">SQRT(I1587)</f>
        <v>1.3822513580530188E-2</v>
      </c>
      <c r="N1587" s="6">
        <v>0.60191399790275024</v>
      </c>
      <c r="O1587" s="6">
        <v>1</v>
      </c>
      <c r="P1587" s="1">
        <f t="shared" ref="P1587" si="8617">P1585</f>
        <v>0</v>
      </c>
      <c r="Q1587" s="3">
        <f t="shared" ref="Q1587" si="8618">SQRT(C$3 + C$4*K1585 + C$5*Q1585^2)</f>
        <v>1.2384100125223558E-2</v>
      </c>
      <c r="R1587" s="12">
        <v>4.5758493978629463E-5</v>
      </c>
      <c r="S1587" s="12">
        <v>1.5336593591156212E-4</v>
      </c>
    </row>
    <row r="1588" spans="1:20" x14ac:dyDescent="0.25">
      <c r="A1588" s="13">
        <f t="shared" ref="A1588" si="8619">A1586+1</f>
        <v>787</v>
      </c>
      <c r="B1588" s="10" cm="1">
        <f t="array" ref="B1588">INDEX(DCC_results!B$17:B$1274,$A1588)</f>
        <v>9.4150020530034961E-3</v>
      </c>
      <c r="C1588" s="10" cm="1">
        <f t="array" ref="C1588">INDEX(DCC_results!C$17:C$1274,$A1588)</f>
        <v>1.6516283182558045E-2</v>
      </c>
      <c r="D1588" s="10">
        <f t="shared" ref="D1588" si="8620">B1588-B$2</f>
        <v>8.6688471159677878E-3</v>
      </c>
      <c r="E1588" s="10">
        <f t="shared" ref="E1588" si="8621">C1588-C$2</f>
        <v>1.4913309302266186E-2</v>
      </c>
      <c r="F1588" s="5">
        <f t="shared" ref="F1588" si="8622">D1588^2</f>
        <v>7.5148910320023036E-5</v>
      </c>
      <c r="G1588" s="5">
        <f t="shared" ref="G1588" si="8623">E1588^2</f>
        <v>2.2240679434505916E-4</v>
      </c>
      <c r="H1588" s="12">
        <f t="array" ref="H1588:I1589">(1-B$11-B$12)*F$4:G$5 + B$11*J1586:K1587 + B$12*H1586:I1587</f>
        <v>5.501839427083179E-5</v>
      </c>
      <c r="I1588" s="12">
        <v>6.3745222559929288E-5</v>
      </c>
      <c r="J1588" s="12">
        <f t="array" ref="J1588:K1589">MMULT(TRANSPOSE(D1586:E1586),D1586:E1586)</f>
        <v>1.8238178210583982E-5</v>
      </c>
      <c r="K1588" s="12">
        <v>2.8549467620070857E-5</v>
      </c>
      <c r="L1588" s="6">
        <f t="shared" ref="L1588" si="8624">SQRT(H1588)</f>
        <v>7.4174385249108597E-3</v>
      </c>
      <c r="M1588" s="6">
        <f>0</f>
        <v>0</v>
      </c>
      <c r="N1588" s="6">
        <f t="array" ref="N1588:O1589">MMULT(MMULT(MINVERSE(L1588:M1589),H1588:I1589),MINVERSE(L1588:M1589))</f>
        <v>1</v>
      </c>
      <c r="O1588" s="6">
        <v>0.61577220504737684</v>
      </c>
      <c r="P1588" s="3">
        <f t="shared" ref="P1588" si="8625">SQRT(B$3 + B$4*J1586 + B$5*P1586^2)</f>
        <v>6.3499623185272174E-3</v>
      </c>
      <c r="Q1588" s="1">
        <f t="shared" ref="Q1588" si="8626">Q1586</f>
        <v>0</v>
      </c>
      <c r="R1588" s="12">
        <f t="array" ref="R1588:S1589">MMULT(MMULT(P1588:Q1589,N1588:O1589),P1588:Q1589)</f>
        <v>4.0322021446715556E-5</v>
      </c>
      <c r="S1588" s="12">
        <v>4.8873506561214543E-5</v>
      </c>
      <c r="T1588" s="4" cm="1">
        <f t="array" ref="T1588">-1/2*(IFERROR(2*LN(2*PI()) + LN(MDETERM(R1588:S1589)) + MMULT(MMULT(D1588:E1588,MINVERSE(R1588:S1589)),TRANSPOSE(D1588:E1588)),1000000000))</f>
        <v>6.8099399337245519</v>
      </c>
    </row>
    <row r="1589" spans="1:20" x14ac:dyDescent="0.25">
      <c r="A1589" s="9"/>
      <c r="B1589" s="10"/>
      <c r="C1589" s="10"/>
      <c r="D1589" s="10"/>
      <c r="E1589" s="10"/>
      <c r="F1589" s="5"/>
      <c r="G1589" s="5"/>
      <c r="H1589" s="12">
        <v>6.3745222559929288E-5</v>
      </c>
      <c r="I1589" s="12">
        <v>1.947812770851766E-4</v>
      </c>
      <c r="J1589" s="12">
        <v>2.8549467620070857E-5</v>
      </c>
      <c r="K1589" s="12">
        <v>4.4690434098098221E-5</v>
      </c>
      <c r="L1589" s="6">
        <f>0</f>
        <v>0</v>
      </c>
      <c r="M1589" s="6">
        <f t="shared" ref="M1589" si="8627">SQRT(I1589)</f>
        <v>1.3956406309834083E-2</v>
      </c>
      <c r="N1589" s="6">
        <v>0.61577220504737684</v>
      </c>
      <c r="O1589" s="6">
        <v>0.99999999999999978</v>
      </c>
      <c r="P1589" s="1">
        <f t="shared" ref="P1589" si="8628">P1587</f>
        <v>0</v>
      </c>
      <c r="Q1589" s="3">
        <f t="shared" ref="Q1589" si="8629">SQRT(C$3 + C$4*K1587 + C$5*Q1587^2)</f>
        <v>1.2499201516538438E-2</v>
      </c>
      <c r="R1589" s="12">
        <v>4.8873506561214549E-5</v>
      </c>
      <c r="S1589" s="12">
        <v>1.5623003855103675E-4</v>
      </c>
    </row>
    <row r="1590" spans="1:20" x14ac:dyDescent="0.25">
      <c r="A1590" s="13">
        <f t="shared" ref="A1590" si="8630">A1588+1</f>
        <v>788</v>
      </c>
      <c r="B1590" s="10" cm="1">
        <f t="array" ref="B1590">INDEX(DCC_results!B$17:B$1274,$A1590)</f>
        <v>-1.616379310344751E-3</v>
      </c>
      <c r="C1590" s="10" cm="1">
        <f t="array" ref="C1590">INDEX(DCC_results!C$17:C$1274,$A1590)</f>
        <v>8.9328862564874711E-4</v>
      </c>
      <c r="D1590" s="10">
        <f t="shared" ref="D1590" si="8631">B1590-B$2</f>
        <v>-2.3625342473804593E-3</v>
      </c>
      <c r="E1590" s="10">
        <f t="shared" ref="E1590" si="8632">C1590-C$2</f>
        <v>-7.0968525464311242E-4</v>
      </c>
      <c r="F1590" s="5">
        <f t="shared" ref="F1590" si="8633">D1590^2</f>
        <v>5.5815680700455531E-6</v>
      </c>
      <c r="G1590" s="5">
        <f t="shared" ref="G1590" si="8634">E1590^2</f>
        <v>5.0365316065785932E-7</v>
      </c>
      <c r="H1590" s="12">
        <f t="array" ref="H1590:I1591">(1-B$11-B$12)*F$4:G$5 + B$11*J1588:K1589 + B$12*H1588:I1589</f>
        <v>5.4503410144249905E-5</v>
      </c>
      <c r="I1590" s="12">
        <v>6.3770125113921116E-5</v>
      </c>
      <c r="J1590" s="12">
        <f t="array" ref="J1590:K1591">MMULT(TRANSPOSE(D1588:E1588),D1588:E1588)</f>
        <v>7.5148910320023036E-5</v>
      </c>
      <c r="K1590" s="12">
        <v>1.292811983344858E-4</v>
      </c>
      <c r="L1590" s="6">
        <f t="shared" ref="L1590" si="8635">SQRT(H1590)</f>
        <v>7.3826424906160738E-3</v>
      </c>
      <c r="M1590" s="6">
        <f>0</f>
        <v>0</v>
      </c>
      <c r="N1590" s="6">
        <f t="array" ref="N1590:O1591">MMULT(MMULT(MINVERSE(L1590:M1591),H1590:I1591),MINVERSE(L1590:M1591))</f>
        <v>0.99999999999999978</v>
      </c>
      <c r="O1590" s="6">
        <v>0.61875695914808859</v>
      </c>
      <c r="P1590" s="3">
        <f t="shared" ref="P1590" si="8636">SQRT(B$3 + B$4*J1588 + B$5*P1588^2)</f>
        <v>6.2838446775508256E-3</v>
      </c>
      <c r="Q1590" s="1">
        <f t="shared" ref="Q1590" si="8637">Q1588</f>
        <v>0</v>
      </c>
      <c r="R1590" s="12">
        <f t="array" ref="R1590:S1591">MMULT(MMULT(P1590:Q1591,N1590:O1591),P1590:Q1591)</f>
        <v>3.9486703931583828E-5</v>
      </c>
      <c r="S1590" s="12">
        <v>4.8485584344719497E-5</v>
      </c>
      <c r="T1590" s="4" cm="1">
        <f t="array" ref="T1590">-1/2*(IFERROR(2*LN(2*PI()) + LN(MDETERM(R1590:S1591)) + MMULT(MMULT(D1590:E1590,MINVERSE(R1590:S1591)),TRANSPOSE(D1590:E1590)),1000000000))</f>
        <v>7.7619601998024157</v>
      </c>
    </row>
    <row r="1591" spans="1:20" x14ac:dyDescent="0.25">
      <c r="A1591" s="9"/>
      <c r="B1591" s="10"/>
      <c r="C1591" s="10"/>
      <c r="D1591" s="10"/>
      <c r="E1591" s="10"/>
      <c r="F1591" s="5"/>
      <c r="G1591" s="5"/>
      <c r="H1591" s="12">
        <v>6.3770125113921116E-5</v>
      </c>
      <c r="I1591" s="12">
        <v>1.9488152493878666E-4</v>
      </c>
      <c r="J1591" s="12">
        <v>1.292811983344858E-4</v>
      </c>
      <c r="K1591" s="12">
        <v>2.2240679434505916E-4</v>
      </c>
      <c r="L1591" s="6">
        <f>0</f>
        <v>0</v>
      </c>
      <c r="M1591" s="6">
        <f t="shared" ref="M1591" si="8638">SQRT(I1591)</f>
        <v>1.3959997311560867E-2</v>
      </c>
      <c r="N1591" s="6">
        <v>0.61875695914808859</v>
      </c>
      <c r="O1591" s="6">
        <v>1</v>
      </c>
      <c r="P1591" s="1">
        <f t="shared" ref="P1591" si="8639">P1589</f>
        <v>0</v>
      </c>
      <c r="Q1591" s="3">
        <f t="shared" ref="Q1591" si="8640">SQRT(C$3 + C$4*K1589 + C$5*Q1589^2)</f>
        <v>1.2470018445155735E-2</v>
      </c>
      <c r="R1591" s="12">
        <v>4.8485584344719497E-5</v>
      </c>
      <c r="S1591" s="12">
        <v>1.5550136002252424E-4</v>
      </c>
    </row>
    <row r="1592" spans="1:20" x14ac:dyDescent="0.25">
      <c r="A1592" s="13">
        <f t="shared" ref="A1592" si="8641">A1590+1</f>
        <v>789</v>
      </c>
      <c r="B1592" s="10" cm="1">
        <f t="array" ref="B1592">INDEX(DCC_results!B$17:B$1274,$A1592)</f>
        <v>4.3852281783969271E-3</v>
      </c>
      <c r="C1592" s="10" cm="1">
        <f t="array" ref="C1592">INDEX(DCC_results!C$17:C$1274,$A1592)</f>
        <v>-4.4627246337772819E-3</v>
      </c>
      <c r="D1592" s="10">
        <f t="shared" ref="D1592" si="8642">B1592-B$2</f>
        <v>3.6390732413612188E-3</v>
      </c>
      <c r="E1592" s="10">
        <f t="shared" ref="E1592" si="8643">C1592-C$2</f>
        <v>-6.065698514069141E-3</v>
      </c>
      <c r="F1592" s="5">
        <f t="shared" ref="F1592" si="8644">D1592^2</f>
        <v>1.3242854055991247E-5</v>
      </c>
      <c r="G1592" s="5">
        <f t="shared" ref="G1592" si="8645">E1592^2</f>
        <v>3.6792698463580582E-5</v>
      </c>
      <c r="H1592" s="12">
        <f t="array" ref="H1592:I1593">(1-B$11-B$12)*F$4:G$5 + B$11*J1590:K1591 + B$12*H1590:I1591</f>
        <v>5.853840389681984E-5</v>
      </c>
      <c r="I1592" s="12">
        <v>7.1546365147271383E-5</v>
      </c>
      <c r="J1592" s="12">
        <f t="array" ref="J1592:K1593">MMULT(TRANSPOSE(D1590:E1590),D1590:E1590)</f>
        <v>5.5815680700455531E-6</v>
      </c>
      <c r="K1592" s="12">
        <v>1.6766557189552751E-6</v>
      </c>
      <c r="L1592" s="6">
        <f t="shared" ref="L1592" si="8646">SQRT(H1592)</f>
        <v>7.6510393997691476E-3</v>
      </c>
      <c r="M1592" s="6">
        <f>0</f>
        <v>0</v>
      </c>
      <c r="N1592" s="6">
        <f t="array" ref="N1592:O1593">MMULT(MMULT(MINVERSE(L1592:M1593),H1592:I1593),MINVERSE(L1592:M1593))</f>
        <v>0.99999999999999978</v>
      </c>
      <c r="O1592" s="6">
        <v>0.64739517624622533</v>
      </c>
      <c r="P1592" s="3">
        <f t="shared" ref="P1592" si="8647">SQRT(B$3 + B$4*J1590 + B$5*P1590^2)</f>
        <v>6.9101332699187902E-3</v>
      </c>
      <c r="Q1592" s="1">
        <f t="shared" ref="Q1592" si="8648">Q1590</f>
        <v>0</v>
      </c>
      <c r="R1592" s="12">
        <f t="array" ref="R1592:S1593">MMULT(MMULT(P1592:Q1593,N1592:O1593),P1592:Q1593)</f>
        <v>4.7749941808038539E-5</v>
      </c>
      <c r="S1592" s="12">
        <v>5.8644824563100765E-5</v>
      </c>
      <c r="T1592" s="4" cm="1">
        <f t="array" ref="T1592">-1/2*(IFERROR(2*LN(2*PI()) + LN(MDETERM(R1592:S1593)) + MMULT(MMULT(D1592:E1592,MINVERSE(R1592:S1593)),TRANSPOSE(D1592:E1592)),1000000000))</f>
        <v>7.0483530802762964</v>
      </c>
    </row>
    <row r="1593" spans="1:20" x14ac:dyDescent="0.25">
      <c r="A1593" s="9"/>
      <c r="B1593" s="10"/>
      <c r="C1593" s="10"/>
      <c r="D1593" s="10"/>
      <c r="E1593" s="10"/>
      <c r="F1593" s="5"/>
      <c r="G1593" s="5"/>
      <c r="H1593" s="12">
        <v>7.1546365147271383E-5</v>
      </c>
      <c r="I1593" s="12">
        <v>2.0863893359723617E-4</v>
      </c>
      <c r="J1593" s="12">
        <v>1.6766557189552751E-6</v>
      </c>
      <c r="K1593" s="12">
        <v>5.0365316065785932E-7</v>
      </c>
      <c r="L1593" s="6">
        <f>0</f>
        <v>0</v>
      </c>
      <c r="M1593" s="6">
        <f t="shared" ref="M1593" si="8649">SQRT(I1593)</f>
        <v>1.4444339154050495E-2</v>
      </c>
      <c r="N1593" s="6">
        <v>0.64739517624622545</v>
      </c>
      <c r="O1593" s="6">
        <v>1</v>
      </c>
      <c r="P1593" s="1">
        <f t="shared" ref="P1593" si="8650">P1591</f>
        <v>0</v>
      </c>
      <c r="Q1593" s="3">
        <f t="shared" ref="Q1593" si="8651">SQRT(C$3 + C$4*K1591 + C$5*Q1591^2)</f>
        <v>1.3109128149032095E-2</v>
      </c>
      <c r="R1593" s="12">
        <v>5.8644824563100771E-5</v>
      </c>
      <c r="S1593" s="12">
        <v>1.7184924082774565E-4</v>
      </c>
    </row>
    <row r="1594" spans="1:20" x14ac:dyDescent="0.25">
      <c r="A1594" s="13">
        <f t="shared" ref="A1594" si="8652">A1592+1</f>
        <v>790</v>
      </c>
      <c r="B1594" s="10" cm="1">
        <f t="array" ref="B1594">INDEX(DCC_results!B$17:B$1274,$A1594)</f>
        <v>8.0667544390278234E-3</v>
      </c>
      <c r="C1594" s="10" cm="1">
        <f t="array" ref="C1594">INDEX(DCC_results!C$17:C$1274,$A1594)</f>
        <v>-8.1811494707542121E-3</v>
      </c>
      <c r="D1594" s="10">
        <f t="shared" ref="D1594" si="8653">B1594-B$2</f>
        <v>7.3205995019921151E-3</v>
      </c>
      <c r="E1594" s="10">
        <f t="shared" ref="E1594" si="8654">C1594-C$2</f>
        <v>-9.7841233510460712E-3</v>
      </c>
      <c r="F1594" s="5">
        <f t="shared" ref="F1594" si="8655">D1594^2</f>
        <v>5.3591177068567202E-5</v>
      </c>
      <c r="G1594" s="5">
        <f t="shared" ref="G1594" si="8656">E1594^2</f>
        <v>9.5729069748485001E-5</v>
      </c>
      <c r="H1594" s="12">
        <f t="array" ref="H1594:I1595">(1-B$11-B$12)*F$4:G$5 + B$11*J1592:K1593 + B$12*H1592:I1593</f>
        <v>5.5912878546550474E-5</v>
      </c>
      <c r="I1594" s="12">
        <v>6.6984501337680565E-5</v>
      </c>
      <c r="J1594" s="12">
        <f t="array" ref="J1594:K1595">MMULT(TRANSPOSE(D1592:E1592),D1592:E1592)</f>
        <v>1.3242854055991247E-5</v>
      </c>
      <c r="K1594" s="12">
        <v>-2.2073521152713517E-5</v>
      </c>
      <c r="L1594" s="6">
        <f t="shared" ref="L1594" si="8657">SQRT(H1594)</f>
        <v>7.4774914608142801E-3</v>
      </c>
      <c r="M1594" s="6">
        <f>0</f>
        <v>0</v>
      </c>
      <c r="N1594" s="6">
        <f t="array" ref="N1594:O1595">MMULT(MMULT(MINVERSE(L1594:M1595),H1594:I1595),MINVERSE(L1594:M1595))</f>
        <v>1</v>
      </c>
      <c r="O1594" s="6">
        <v>0.63207189026866695</v>
      </c>
      <c r="P1594" s="3">
        <f t="shared" ref="P1594" si="8658">SQRT(B$3 + B$4*J1592 + B$5*P1592^2)</f>
        <v>6.5557869513361211E-3</v>
      </c>
      <c r="Q1594" s="1">
        <f t="shared" ref="Q1594" si="8659">Q1592</f>
        <v>0</v>
      </c>
      <c r="R1594" s="12">
        <f t="array" ref="R1594:S1595">MMULT(MMULT(P1594:Q1595,N1594:O1595),P1594:Q1595)</f>
        <v>4.2978342551308954E-5</v>
      </c>
      <c r="S1594" s="12">
        <v>5.3005637643523396E-5</v>
      </c>
      <c r="T1594" s="4" cm="1">
        <f t="array" ref="T1594">-1/2*(IFERROR(2*LN(2*PI()) + LN(MDETERM(R1594:S1595)) + MMULT(MMULT(D1594:E1594,MINVERSE(R1594:S1595)),TRANSPOSE(D1594:E1594)),1000000000))</f>
        <v>5.3790471150224448</v>
      </c>
    </row>
    <row r="1595" spans="1:20" x14ac:dyDescent="0.25">
      <c r="A1595" s="9"/>
      <c r="B1595" s="10"/>
      <c r="C1595" s="10"/>
      <c r="D1595" s="10"/>
      <c r="E1595" s="10"/>
      <c r="F1595" s="5"/>
      <c r="G1595" s="5"/>
      <c r="H1595" s="12">
        <v>6.6984501337680565E-5</v>
      </c>
      <c r="I1595" s="12">
        <v>2.0086480730932473E-4</v>
      </c>
      <c r="J1595" s="12">
        <v>-2.2073521152713517E-5</v>
      </c>
      <c r="K1595" s="12">
        <v>3.6792698463580582E-5</v>
      </c>
      <c r="L1595" s="6">
        <f>0</f>
        <v>0</v>
      </c>
      <c r="M1595" s="6">
        <f t="shared" ref="M1595" si="8660">SQRT(I1595)</f>
        <v>1.4172678198185575E-2</v>
      </c>
      <c r="N1595" s="6">
        <v>0.63207189026866695</v>
      </c>
      <c r="O1595" s="6">
        <v>1.0000000000000002</v>
      </c>
      <c r="P1595" s="1">
        <f t="shared" ref="P1595" si="8661">P1593</f>
        <v>0</v>
      </c>
      <c r="Q1595" s="3">
        <f t="shared" ref="Q1595" si="8662">SQRT(C$3 + C$4*K1593 + C$5*Q1593^2)</f>
        <v>1.2791773331187554E-2</v>
      </c>
      <c r="R1595" s="12">
        <v>5.3005637643523403E-5</v>
      </c>
      <c r="S1595" s="12">
        <v>1.6362946495648118E-4</v>
      </c>
    </row>
    <row r="1596" spans="1:20" x14ac:dyDescent="0.25">
      <c r="A1596" s="13">
        <f t="shared" ref="A1596" si="8663">A1594+1</f>
        <v>791</v>
      </c>
      <c r="B1596" s="10" cm="1">
        <f t="array" ref="B1596">INDEX(DCC_results!B$17:B$1274,$A1596)</f>
        <v>2.1743964814313621E-3</v>
      </c>
      <c r="C1596" s="10" cm="1">
        <f t="array" ref="C1596">INDEX(DCC_results!C$17:C$1274,$A1596)</f>
        <v>2.2594350282489906E-4</v>
      </c>
      <c r="D1596" s="10">
        <f t="shared" ref="D1596" si="8664">B1596-B$2</f>
        <v>1.4282415443956538E-3</v>
      </c>
      <c r="E1596" s="10">
        <f t="shared" ref="E1596" si="8665">C1596-C$2</f>
        <v>-1.3770303774669605E-3</v>
      </c>
      <c r="F1596" s="5">
        <f t="shared" ref="F1596" si="8666">D1596^2</f>
        <v>2.0398739091376821E-6</v>
      </c>
      <c r="G1596" s="5">
        <f t="shared" ref="G1596" si="8667">E1596^2</f>
        <v>1.8962126604667996E-6</v>
      </c>
      <c r="H1596" s="12">
        <f t="array" ref="H1596:I1597">(1-B$11-B$12)*F$4:G$5 + B$11*J1594:K1595 + B$12*H1594:I1595</f>
        <v>5.4724531809282199E-5</v>
      </c>
      <c r="I1596" s="12">
        <v>6.2064877694890502E-5</v>
      </c>
      <c r="J1596" s="12">
        <f t="array" ref="J1596:K1597">MMULT(TRANSPOSE(D1594:E1594),D1594:E1594)</f>
        <v>5.3591177068567202E-5</v>
      </c>
      <c r="K1596" s="12">
        <v>-7.1625648531097294E-5</v>
      </c>
      <c r="L1596" s="6">
        <f t="shared" ref="L1596" si="8668">SQRT(H1596)</f>
        <v>7.3976031124467741E-3</v>
      </c>
      <c r="M1596" s="6">
        <f>0</f>
        <v>0</v>
      </c>
      <c r="N1596" s="6">
        <f t="array" ref="N1596:O1597">MMULT(MMULT(MINVERSE(L1596:M1597),H1596:I1597),MINVERSE(L1596:M1597))</f>
        <v>1</v>
      </c>
      <c r="O1596" s="6">
        <v>0.59564916730748796</v>
      </c>
      <c r="P1596" s="3">
        <f t="shared" ref="P1596" si="8669">SQRT(B$3 + B$4*J1594 + B$5*P1594^2)</f>
        <v>6.3766897637042453E-3</v>
      </c>
      <c r="Q1596" s="1">
        <f t="shared" ref="Q1596" si="8670">Q1594</f>
        <v>0</v>
      </c>
      <c r="R1596" s="12">
        <f t="array" ref="R1596:S1597">MMULT(MMULT(P1596:Q1597,N1596:O1597),P1596:Q1597)</f>
        <v>4.0662172342530503E-5</v>
      </c>
      <c r="S1596" s="12">
        <v>4.8133727771032256E-5</v>
      </c>
      <c r="T1596" s="4" cm="1">
        <f t="array" ref="T1596">-1/2*(IFERROR(2*LN(2*PI()) + LN(MDETERM(R1596:S1597)) + MMULT(MMULT(D1596:E1596,MINVERSE(R1596:S1597)),TRANSPOSE(D1596:E1596)),1000000000))</f>
        <v>7.734147175783006</v>
      </c>
    </row>
    <row r="1597" spans="1:20" x14ac:dyDescent="0.25">
      <c r="A1597" s="9"/>
      <c r="B1597" s="10"/>
      <c r="C1597" s="10"/>
      <c r="D1597" s="10"/>
      <c r="E1597" s="10"/>
      <c r="F1597" s="5"/>
      <c r="G1597" s="5"/>
      <c r="H1597" s="12">
        <v>6.2064877694890502E-5</v>
      </c>
      <c r="I1597" s="12">
        <v>1.9839406460307659E-4</v>
      </c>
      <c r="J1597" s="12">
        <v>-7.1625648531097294E-5</v>
      </c>
      <c r="K1597" s="12">
        <v>9.5729069748485001E-5</v>
      </c>
      <c r="L1597" s="6">
        <f>0</f>
        <v>0</v>
      </c>
      <c r="M1597" s="6">
        <f t="shared" ref="M1597" si="8671">SQRT(I1597)</f>
        <v>1.4085242795318673E-2</v>
      </c>
      <c r="N1597" s="6">
        <v>0.59564916730748796</v>
      </c>
      <c r="O1597" s="6">
        <v>0.99999999999999978</v>
      </c>
      <c r="P1597" s="1">
        <f t="shared" ref="P1597" si="8672">P1595</f>
        <v>0</v>
      </c>
      <c r="Q1597" s="3">
        <f t="shared" ref="Q1597" si="8673">SQRT(C$3 + C$4*K1595 + C$5*Q1595^2)</f>
        <v>1.2672539980282853E-2</v>
      </c>
      <c r="R1597" s="12">
        <v>4.8133727771032256E-5</v>
      </c>
      <c r="S1597" s="12">
        <v>1.6059326955186729E-4</v>
      </c>
    </row>
    <row r="1598" spans="1:20" x14ac:dyDescent="0.25">
      <c r="A1598" s="13">
        <f t="shared" ref="A1598" si="8674">A1596+1</f>
        <v>792</v>
      </c>
      <c r="B1598" s="10" cm="1">
        <f t="array" ref="B1598">INDEX(DCC_results!B$17:B$1274,$A1598)</f>
        <v>-5.6003071363419643E-4</v>
      </c>
      <c r="C1598" s="10" cm="1">
        <f t="array" ref="C1598">INDEX(DCC_results!C$17:C$1274,$A1598)</f>
        <v>-1.5928559237621376E-2</v>
      </c>
      <c r="D1598" s="10">
        <f t="shared" ref="D1598" si="8675">B1598-B$2</f>
        <v>-1.3061856506699047E-3</v>
      </c>
      <c r="E1598" s="10">
        <f t="shared" ref="E1598" si="8676">C1598-C$2</f>
        <v>-1.7531533117913237E-2</v>
      </c>
      <c r="F1598" s="5">
        <f t="shared" ref="F1598" si="8677">D1598^2</f>
        <v>1.7061209540159624E-6</v>
      </c>
      <c r="G1598" s="5">
        <f t="shared" ref="G1598" si="8678">E1598^2</f>
        <v>3.073546534644886E-4</v>
      </c>
      <c r="H1598" s="12">
        <f t="array" ref="H1598:I1599">(1-B$11-B$12)*F$4:G$5 + B$11*J1596:K1597 + B$12*H1596:I1597</f>
        <v>5.7027595271328576E-5</v>
      </c>
      <c r="I1598" s="12">
        <v>5.4915386459519454E-5</v>
      </c>
      <c r="J1598" s="12">
        <f t="array" ref="J1598:K1599">MMULT(TRANSPOSE(D1596:E1596),D1596:E1596)</f>
        <v>2.0398739091376821E-6</v>
      </c>
      <c r="K1598" s="12">
        <v>-1.9667319929931416E-6</v>
      </c>
      <c r="L1598" s="6">
        <f t="shared" ref="L1598" si="8679">SQRT(H1598)</f>
        <v>7.5516617556223064E-3</v>
      </c>
      <c r="M1598" s="6">
        <f>0</f>
        <v>0</v>
      </c>
      <c r="N1598" s="6">
        <f t="array" ref="N1598:O1599">MMULT(MMULT(MINVERSE(L1598:M1599),H1598:I1599),MINVERSE(L1598:M1599))</f>
        <v>1.0000000000000002</v>
      </c>
      <c r="O1598" s="6">
        <v>0.51259276187830138</v>
      </c>
      <c r="P1598" s="3">
        <f t="shared" ref="P1598" si="8680">SQRT(B$3 + B$4*J1596 + B$5*P1596^2)</f>
        <v>6.726960001682273E-3</v>
      </c>
      <c r="Q1598" s="1">
        <f t="shared" ref="Q1598" si="8681">Q1596</f>
        <v>0</v>
      </c>
      <c r="R1598" s="12">
        <f t="array" ref="R1598:S1599">MMULT(MMULT(P1598:Q1599,N1598:O1599),P1598:Q1599)</f>
        <v>4.5251990864233177E-5</v>
      </c>
      <c r="S1598" s="12">
        <v>4.4132486612988535E-5</v>
      </c>
      <c r="T1598" s="4" cm="1">
        <f t="array" ref="T1598">-1/2*(IFERROR(2*LN(2*PI()) + LN(MDETERM(R1598:S1599)) + MMULT(MMULT(D1598:E1598,MINVERSE(R1598:S1599)),TRANSPOSE(D1598:E1598)),1000000000))</f>
        <v>6.5614233754718674</v>
      </c>
    </row>
    <row r="1599" spans="1:20" x14ac:dyDescent="0.25">
      <c r="A1599" s="9"/>
      <c r="B1599" s="10"/>
      <c r="C1599" s="10"/>
      <c r="D1599" s="10"/>
      <c r="E1599" s="10"/>
      <c r="F1599" s="5"/>
      <c r="G1599" s="5"/>
      <c r="H1599" s="12">
        <v>5.4915386459519454E-5</v>
      </c>
      <c r="I1599" s="12">
        <v>2.0126028853126521E-4</v>
      </c>
      <c r="J1599" s="12">
        <v>-1.9667319929931416E-6</v>
      </c>
      <c r="K1599" s="12">
        <v>1.8962126604667996E-6</v>
      </c>
      <c r="L1599" s="6">
        <f>0</f>
        <v>0</v>
      </c>
      <c r="M1599" s="6">
        <f t="shared" ref="M1599" si="8682">SQRT(I1599)</f>
        <v>1.4186623577555908E-2</v>
      </c>
      <c r="N1599" s="6">
        <v>0.51259276187830138</v>
      </c>
      <c r="O1599" s="6">
        <v>1.0000000000000002</v>
      </c>
      <c r="P1599" s="1">
        <f t="shared" ref="P1599" si="8683">P1597</f>
        <v>0</v>
      </c>
      <c r="Q1599" s="3">
        <f t="shared" ref="Q1599" si="8684">SQRT(C$3 + C$4*K1597 + C$5*Q1597^2)</f>
        <v>1.2798736071251451E-2</v>
      </c>
      <c r="R1599" s="12">
        <v>4.4132486612988535E-5</v>
      </c>
      <c r="S1599" s="12">
        <v>1.6380764502155307E-4</v>
      </c>
    </row>
    <row r="1600" spans="1:20" x14ac:dyDescent="0.25">
      <c r="A1600" s="13">
        <f t="shared" ref="A1600" si="8685">A1598+1</f>
        <v>793</v>
      </c>
      <c r="B1600" s="10" cm="1">
        <f t="array" ref="B1600">INDEX(DCC_results!B$17:B$1274,$A1600)</f>
        <v>6.0263467651555658E-4</v>
      </c>
      <c r="C1600" s="10" cm="1">
        <f t="array" ref="C1600">INDEX(DCC_results!C$17:C$1274,$A1600)</f>
        <v>-1.7850992997359594E-2</v>
      </c>
      <c r="D1600" s="10">
        <f t="shared" ref="D1600" si="8686">B1600-B$2</f>
        <v>-1.4352026052015174E-4</v>
      </c>
      <c r="E1600" s="10">
        <f t="shared" ref="E1600" si="8687">C1600-C$2</f>
        <v>-1.9453966877651455E-2</v>
      </c>
      <c r="F1600" s="5">
        <f t="shared" ref="F1600" si="8688">D1600^2</f>
        <v>2.0598065179772226E-8</v>
      </c>
      <c r="G1600" s="5">
        <f t="shared" ref="G1600" si="8689">E1600^2</f>
        <v>3.784568272767599E-4</v>
      </c>
      <c r="H1600" s="12">
        <f t="array" ref="H1600:I1601">(1-B$11-B$12)*F$4:G$5 + B$11*J1598:K1599 + B$12*H1598:I1599</f>
        <v>5.4616659895147877E-5</v>
      </c>
      <c r="I1600" s="12">
        <v>5.5438246477647483E-5</v>
      </c>
      <c r="J1600" s="12">
        <f t="array" ref="J1600:K1601">MMULT(TRANSPOSE(D1598:E1598),D1598:E1598)</f>
        <v>1.7061209540159624E-6</v>
      </c>
      <c r="K1600" s="12">
        <v>2.2899436992862485E-5</v>
      </c>
      <c r="L1600" s="6">
        <f t="shared" ref="L1600" si="8690">SQRT(H1600)</f>
        <v>7.3903085114999005E-3</v>
      </c>
      <c r="M1600" s="6">
        <f>0</f>
        <v>0</v>
      </c>
      <c r="N1600" s="6">
        <f t="array" ref="N1600:O1601">MMULT(MMULT(MINVERSE(L1600:M1601),H1600:I1601),MINVERSE(L1600:M1601))</f>
        <v>0.99999999999999989</v>
      </c>
      <c r="O1600" s="6">
        <v>0.53585565833011606</v>
      </c>
      <c r="P1600" s="3">
        <f t="shared" ref="P1600" si="8691">SQRT(B$3 + B$4*J1598 + B$5*P1598^2)</f>
        <v>6.3708446895735854E-3</v>
      </c>
      <c r="Q1600" s="1">
        <f t="shared" ref="Q1600" si="8692">Q1598</f>
        <v>0</v>
      </c>
      <c r="R1600" s="12">
        <f t="array" ref="R1600:S1601">MMULT(MMULT(P1600:Q1601,N1600:O1601),P1600:Q1601)</f>
        <v>4.0587662058667949E-5</v>
      </c>
      <c r="S1600" s="12">
        <v>4.2831398246335469E-5</v>
      </c>
      <c r="T1600" s="4" cm="1">
        <f t="array" ref="T1600">-1/2*(IFERROR(2*LN(2*PI()) + LN(MDETERM(R1600:S1601)) + MMULT(MMULT(D1600:E1600,MINVERSE(R1600:S1601)),TRANSPOSE(D1600:E1600)),1000000000))</f>
        <v>6.1052577125302587</v>
      </c>
    </row>
    <row r="1601" spans="1:20" x14ac:dyDescent="0.25">
      <c r="A1601" s="9"/>
      <c r="B1601" s="10"/>
      <c r="C1601" s="10"/>
      <c r="D1601" s="10"/>
      <c r="E1601" s="10"/>
      <c r="F1601" s="5"/>
      <c r="G1601" s="5"/>
      <c r="H1601" s="12">
        <v>5.5438246477647483E-5</v>
      </c>
      <c r="I1601" s="12">
        <v>1.9597387990561818E-4</v>
      </c>
      <c r="J1601" s="12">
        <v>2.2899436992862485E-5</v>
      </c>
      <c r="K1601" s="12">
        <v>3.073546534644886E-4</v>
      </c>
      <c r="L1601" s="6">
        <f>0</f>
        <v>0</v>
      </c>
      <c r="M1601" s="6">
        <f t="shared" ref="M1601" si="8693">SQRT(I1601)</f>
        <v>1.3999067108404695E-2</v>
      </c>
      <c r="N1601" s="6">
        <v>0.53585565833011617</v>
      </c>
      <c r="O1601" s="6">
        <v>0.99999999999999978</v>
      </c>
      <c r="P1601" s="1">
        <f t="shared" ref="P1601" si="8694">P1599</f>
        <v>0</v>
      </c>
      <c r="Q1601" s="3">
        <f t="shared" ref="Q1601" si="8695">SQRT(C$3 + C$4*K1599 + C$5*Q1599^2)</f>
        <v>1.2546350427971803E-2</v>
      </c>
      <c r="R1601" s="12">
        <v>4.2831398246335483E-5</v>
      </c>
      <c r="S1601" s="12">
        <v>1.5741090906146822E-4</v>
      </c>
    </row>
    <row r="1602" spans="1:20" x14ac:dyDescent="0.25">
      <c r="A1602" s="13">
        <f t="shared" ref="A1602" si="8696">A1600+1</f>
        <v>794</v>
      </c>
      <c r="B1602" s="10" cm="1">
        <f t="array" ref="B1602">INDEX(DCC_results!B$17:B$1274,$A1602)</f>
        <v>1.1841155234656897E-2</v>
      </c>
      <c r="C1602" s="10" cm="1">
        <f t="array" ref="C1602">INDEX(DCC_results!C$17:C$1274,$A1602)</f>
        <v>2.3376541406112672E-3</v>
      </c>
      <c r="D1602" s="10">
        <f t="shared" ref="D1602" si="8697">B1602-B$2</f>
        <v>1.1095000297621189E-2</v>
      </c>
      <c r="E1602" s="10">
        <f t="shared" ref="E1602" si="8698">C1602-C$2</f>
        <v>7.3468026031940767E-4</v>
      </c>
      <c r="F1602" s="5">
        <f t="shared" ref="F1602" si="8699">D1602^2</f>
        <v>1.2309903160421428E-4</v>
      </c>
      <c r="G1602" s="5">
        <f t="shared" ref="G1602" si="8700">E1602^2</f>
        <v>5.3975508490299262E-7</v>
      </c>
      <c r="H1602" s="12">
        <f t="array" ref="H1602:I1603">(1-B$11-B$12)*F$4:G$5 + B$11*J1600:K1601 + B$12*H1600:I1601</f>
        <v>5.295781522318437E-5</v>
      </c>
      <c r="I1602" s="12">
        <v>5.7707867438978918E-5</v>
      </c>
      <c r="J1602" s="12">
        <f t="array" ref="J1602:K1603">MMULT(TRANSPOSE(D1600:E1600),D1600:E1600)</f>
        <v>2.0598065179772226E-8</v>
      </c>
      <c r="K1602" s="12">
        <v>2.7920383944309397E-6</v>
      </c>
      <c r="L1602" s="6">
        <f t="shared" ref="L1602" si="8701">SQRT(H1602)</f>
        <v>7.2772120501730861E-3</v>
      </c>
      <c r="M1602" s="6">
        <f>0</f>
        <v>0</v>
      </c>
      <c r="N1602" s="6">
        <f t="array" ref="N1602:O1603">MMULT(MMULT(MINVERSE(L1602:M1603),H1602:I1603),MINVERSE(L1602:M1603))</f>
        <v>1.0000000000000002</v>
      </c>
      <c r="O1602" s="6">
        <v>0.53966111565798436</v>
      </c>
      <c r="P1602" s="3">
        <f t="shared" ref="P1602" si="8702">SQRT(B$3 + B$4*J1600 + B$5*P1600^2)</f>
        <v>6.0912415856543773E-3</v>
      </c>
      <c r="Q1602" s="1">
        <f t="shared" ref="Q1602" si="8703">Q1600</f>
        <v>0</v>
      </c>
      <c r="R1602" s="12">
        <f t="array" ref="R1602:S1603">MMULT(MMULT(P1602:Q1603,N1602:O1603),P1602:Q1603)</f>
        <v>3.7103224054805261E-5</v>
      </c>
      <c r="S1602" s="12">
        <v>4.427937631495326E-5</v>
      </c>
      <c r="T1602" s="4" cm="1">
        <f t="array" ref="T1602">-1/2*(IFERROR(2*LN(2*PI()) + LN(MDETERM(R1602:S1603)) + MMULT(MMULT(D1602:E1602,MINVERSE(R1602:S1603)),TRANSPOSE(D1602:E1602)),1000000000))</f>
        <v>5.4754508415243919</v>
      </c>
    </row>
    <row r="1603" spans="1:20" x14ac:dyDescent="0.25">
      <c r="A1603" s="9"/>
      <c r="B1603" s="10"/>
      <c r="C1603" s="10"/>
      <c r="D1603" s="10"/>
      <c r="E1603" s="10"/>
      <c r="F1603" s="5"/>
      <c r="G1603" s="5"/>
      <c r="H1603" s="12">
        <v>5.7707867438978918E-5</v>
      </c>
      <c r="I1603" s="12">
        <v>2.1592241914991742E-4</v>
      </c>
      <c r="J1603" s="12">
        <v>2.7920383944309397E-6</v>
      </c>
      <c r="K1603" s="12">
        <v>3.784568272767599E-4</v>
      </c>
      <c r="L1603" s="6">
        <f>0</f>
        <v>0</v>
      </c>
      <c r="M1603" s="6">
        <f t="shared" ref="M1603" si="8704">SQRT(I1603)</f>
        <v>1.469429886554365E-2</v>
      </c>
      <c r="N1603" s="6">
        <v>0.53966111565798436</v>
      </c>
      <c r="O1603" s="6">
        <v>1.0000000000000002</v>
      </c>
      <c r="P1603" s="1">
        <f t="shared" ref="P1603" si="8705">P1601</f>
        <v>0</v>
      </c>
      <c r="Q1603" s="3">
        <f t="shared" ref="Q1603" si="8706">SQRT(C$3 + C$4*K1601 + C$5*Q1601^2)</f>
        <v>1.3470215501777492E-2</v>
      </c>
      <c r="R1603" s="12">
        <v>4.427937631495326E-5</v>
      </c>
      <c r="S1603" s="12">
        <v>1.8144670566432668E-4</v>
      </c>
    </row>
    <row r="1604" spans="1:20" x14ac:dyDescent="0.25">
      <c r="A1604" s="13">
        <f t="shared" ref="A1604" si="8707">A1602+1</f>
        <v>795</v>
      </c>
      <c r="B1604" s="10" cm="1">
        <f t="array" ref="B1604">INDEX(DCC_results!B$17:B$1274,$A1604)</f>
        <v>-6.731944014173874E-3</v>
      </c>
      <c r="C1604" s="10" cm="1">
        <f t="array" ref="C1604">INDEX(DCC_results!C$17:C$1274,$A1604)</f>
        <v>-2.0698432061067806E-2</v>
      </c>
      <c r="D1604" s="10">
        <f t="shared" ref="D1604" si="8708">B1604-B$2</f>
        <v>-7.4780989512095823E-3</v>
      </c>
      <c r="E1604" s="10">
        <f t="shared" ref="E1604" si="8709">C1604-C$2</f>
        <v>-2.2301405941359667E-2</v>
      </c>
      <c r="F1604" s="5">
        <f t="shared" ref="F1604" si="8710">D1604^2</f>
        <v>5.5921963924081852E-5</v>
      </c>
      <c r="G1604" s="5">
        <f t="shared" ref="G1604" si="8711">E1604^2</f>
        <v>4.9735270696131225E-4</v>
      </c>
      <c r="H1604" s="12">
        <f t="array" ref="H1604:I1605">(1-B$11-B$12)*F$4:G$5 + B$11*J1602:K1603 + B$12*H1602:I1603</f>
        <v>5.1704299902986015E-5</v>
      </c>
      <c r="I1604" s="12">
        <v>5.7696404446280311E-5</v>
      </c>
      <c r="J1604" s="12">
        <f t="array" ref="J1604:K1605">MMULT(TRANSPOSE(D1602:E1602),D1602:E1602)</f>
        <v>1.2309903160421428E-4</v>
      </c>
      <c r="K1604" s="12">
        <v>8.1512777069002398E-6</v>
      </c>
      <c r="L1604" s="6">
        <f t="shared" ref="L1604" si="8712">SQRT(H1604)</f>
        <v>7.1905702070827471E-3</v>
      </c>
      <c r="M1604" s="6">
        <f>0</f>
        <v>0</v>
      </c>
      <c r="N1604" s="6">
        <f t="array" ref="N1604:O1605">MMULT(MMULT(MINVERSE(L1604:M1605),H1604:I1605),MINVERSE(L1604:M1605))</f>
        <v>0.99999999999999989</v>
      </c>
      <c r="O1604" s="6">
        <v>0.52351911073256396</v>
      </c>
      <c r="P1604" s="3">
        <f t="shared" ref="P1604" si="8713">SQRT(B$3 + B$4*J1602 + B$5*P1602^2)</f>
        <v>5.8545852263902753E-3</v>
      </c>
      <c r="Q1604" s="1">
        <f t="shared" ref="Q1604" si="8714">Q1602</f>
        <v>0</v>
      </c>
      <c r="R1604" s="12">
        <f t="array" ref="R1604:S1605">MMULT(MMULT(P1604:Q1605,N1604:O1605),P1604:Q1605)</f>
        <v>3.4276168173067264E-5</v>
      </c>
      <c r="S1604" s="12">
        <v>4.4118866181851485E-5</v>
      </c>
      <c r="T1604" s="4" cm="1">
        <f t="array" ref="T1604">-1/2*(IFERROR(2*LN(2*PI()) + LN(MDETERM(R1604:S1605)) + MMULT(MMULT(D1604:E1604,MINVERSE(R1604:S1605)),TRANSPOSE(D1604:E1604)),1000000000))</f>
        <v>6.3538353900174931</v>
      </c>
    </row>
    <row r="1605" spans="1:20" x14ac:dyDescent="0.25">
      <c r="A1605" s="9"/>
      <c r="B1605" s="10"/>
      <c r="C1605" s="10"/>
      <c r="D1605" s="10"/>
      <c r="E1605" s="10"/>
      <c r="F1605" s="5"/>
      <c r="G1605" s="5"/>
      <c r="H1605" s="12">
        <v>5.7696404446280311E-5</v>
      </c>
      <c r="I1605" s="12">
        <v>2.3491229996542797E-4</v>
      </c>
      <c r="J1605" s="12">
        <v>8.1512777069002398E-6</v>
      </c>
      <c r="K1605" s="12">
        <v>5.3975508490299262E-7</v>
      </c>
      <c r="L1605" s="6">
        <f>0</f>
        <v>0</v>
      </c>
      <c r="M1605" s="6">
        <f t="shared" ref="M1605" si="8715">SQRT(I1605)</f>
        <v>1.5326848990103215E-2</v>
      </c>
      <c r="N1605" s="6">
        <v>0.52351911073256396</v>
      </c>
      <c r="O1605" s="6">
        <v>1.0000000000000002</v>
      </c>
      <c r="P1605" s="1">
        <f t="shared" ref="P1605" si="8716">P1603</f>
        <v>0</v>
      </c>
      <c r="Q1605" s="3">
        <f t="shared" ref="Q1605" si="8717">SQRT(C$3 + C$4*K1603 + C$5*Q1603^2)</f>
        <v>1.439446971966961E-2</v>
      </c>
      <c r="R1605" s="12">
        <v>4.4118866181851485E-5</v>
      </c>
      <c r="S1605" s="12">
        <v>2.0720075851048537E-4</v>
      </c>
    </row>
    <row r="1606" spans="1:20" x14ac:dyDescent="0.25">
      <c r="A1606" s="13">
        <f t="shared" ref="A1606" si="8718">A1604+1</f>
        <v>796</v>
      </c>
      <c r="B1606" s="10" cm="1">
        <f t="array" ref="B1606">INDEX(DCC_results!B$17:B$1274,$A1606)</f>
        <v>-1.0898781509218525E-2</v>
      </c>
      <c r="C1606" s="10" cm="1">
        <f t="array" ref="C1606">INDEX(DCC_results!C$17:C$1274,$A1606)</f>
        <v>-5.8943078878633814E-3</v>
      </c>
      <c r="D1606" s="10">
        <f t="shared" ref="D1606" si="8719">B1606-B$2</f>
        <v>-1.1644936446254233E-2</v>
      </c>
      <c r="E1606" s="10">
        <f t="shared" ref="E1606" si="8720">C1606-C$2</f>
        <v>-7.4972817681552405E-3</v>
      </c>
      <c r="F1606" s="5">
        <f t="shared" ref="F1606" si="8721">D1606^2</f>
        <v>1.3560454483730017E-4</v>
      </c>
      <c r="G1606" s="5">
        <f t="shared" ref="G1606" si="8722">E1606^2</f>
        <v>5.6209233911112969E-5</v>
      </c>
      <c r="H1606" s="12">
        <f t="array" ref="H1606:I1607">(1-B$11-B$12)*F$4:G$5 + B$11*J1604:K1605 + B$12*H1604:I1605</f>
        <v>6.0335924501033465E-5</v>
      </c>
      <c r="I1606" s="12">
        <v>5.810146209877763E-5</v>
      </c>
      <c r="J1606" s="12">
        <f t="array" ref="J1606:K1607">MMULT(TRANSPOSE(D1604:E1604),D1604:E1604)</f>
        <v>5.5921963924081852E-5</v>
      </c>
      <c r="K1606" s="12">
        <v>1.6677212038058086E-4</v>
      </c>
      <c r="L1606" s="6">
        <f t="shared" ref="L1606" si="8723">SQRT(H1606)</f>
        <v>7.7676202598372084E-3</v>
      </c>
      <c r="M1606" s="6">
        <f>0</f>
        <v>0</v>
      </c>
      <c r="N1606" s="6">
        <f t="array" ref="N1606:O1607">MMULT(MMULT(MINVERSE(L1606:M1607),H1606:I1607),MINVERSE(L1606:M1607))</f>
        <v>1</v>
      </c>
      <c r="O1606" s="6">
        <v>0.50583586512462875</v>
      </c>
      <c r="P1606" s="3">
        <f t="shared" ref="P1606" si="8724">SQRT(B$3 + B$4*J1604 + B$5*P1604^2)</f>
        <v>7.1690810947401679E-3</v>
      </c>
      <c r="Q1606" s="1">
        <f t="shared" ref="Q1606" si="8725">Q1604</f>
        <v>0</v>
      </c>
      <c r="R1606" s="12">
        <f t="array" ref="R1606:S1607">MMULT(MMULT(P1606:Q1607,N1606:O1607),P1606:Q1607)</f>
        <v>5.1395723742960885E-5</v>
      </c>
      <c r="S1606" s="12">
        <v>5.0190065011973946E-5</v>
      </c>
      <c r="T1606" s="4" cm="1">
        <f t="array" ref="T1606">-1/2*(IFERROR(2*LN(2*PI()) + LN(MDETERM(R1606:S1607)) + MMULT(MMULT(D1606:E1606,MINVERSE(R1606:S1607)),TRANSPOSE(D1606:E1606)),1000000000))</f>
        <v>6.1561655386694101</v>
      </c>
    </row>
    <row r="1607" spans="1:20" x14ac:dyDescent="0.25">
      <c r="A1607" s="9"/>
      <c r="B1607" s="10"/>
      <c r="C1607" s="10"/>
      <c r="D1607" s="10"/>
      <c r="E1607" s="10"/>
      <c r="F1607" s="5"/>
      <c r="G1607" s="5"/>
      <c r="H1607" s="12">
        <v>5.810146209877763E-5</v>
      </c>
      <c r="I1607" s="12">
        <v>2.1866481830777021E-4</v>
      </c>
      <c r="J1607" s="12">
        <v>1.6677212038058086E-4</v>
      </c>
      <c r="K1607" s="12">
        <v>4.9735270696131225E-4</v>
      </c>
      <c r="L1607" s="6">
        <f>0</f>
        <v>0</v>
      </c>
      <c r="M1607" s="6">
        <f t="shared" ref="M1607" si="8726">SQRT(I1607)</f>
        <v>1.4787319510572909E-2</v>
      </c>
      <c r="N1607" s="6">
        <v>0.50583586512462875</v>
      </c>
      <c r="O1607" s="6">
        <v>0.99999999999999978</v>
      </c>
      <c r="P1607" s="1">
        <f t="shared" ref="P1607" si="8727">P1605</f>
        <v>0</v>
      </c>
      <c r="Q1607" s="3">
        <f t="shared" ref="Q1607" si="8728">SQRT(C$3 + C$4*K1605 + C$5*Q1605^2)</f>
        <v>1.3840272673732225E-2</v>
      </c>
      <c r="R1607" s="12">
        <v>5.0190065011973946E-5</v>
      </c>
      <c r="S1607" s="12">
        <v>1.9155314768325892E-4</v>
      </c>
    </row>
    <row r="1608" spans="1:20" x14ac:dyDescent="0.25">
      <c r="A1608" s="13">
        <f t="shared" ref="A1608" si="8729">A1606+1</f>
        <v>797</v>
      </c>
      <c r="B1608" s="10" cm="1">
        <f t="array" ref="B1608">INDEX(DCC_results!B$17:B$1274,$A1608)</f>
        <v>4.8894038116098493E-4</v>
      </c>
      <c r="C1608" s="10" cm="1">
        <f t="array" ref="C1608">INDEX(DCC_results!C$17:C$1274,$A1608)</f>
        <v>2.7549380128166767E-3</v>
      </c>
      <c r="D1608" s="10">
        <f t="shared" ref="D1608" si="8730">B1608-B$2</f>
        <v>-2.5721455587472339E-4</v>
      </c>
      <c r="E1608" s="10">
        <f t="shared" ref="E1608" si="8731">C1608-C$2</f>
        <v>1.1519641325248172E-3</v>
      </c>
      <c r="F1608" s="5">
        <f t="shared" ref="F1608" si="8732">D1608^2</f>
        <v>6.6159327753831198E-8</v>
      </c>
      <c r="G1608" s="5">
        <f t="shared" ref="G1608" si="8733">E1608^2</f>
        <v>1.3270213626236546E-6</v>
      </c>
      <c r="H1608" s="12">
        <f t="array" ref="H1608:I1609">(1-B$11-B$12)*F$4:G$5 + B$11*J1606:K1607 + B$12*H1606:I1607</f>
        <v>6.1008218942972208E-5</v>
      </c>
      <c r="I1608" s="12">
        <v>7.0594415988308696E-5</v>
      </c>
      <c r="J1608" s="12">
        <f t="array" ref="J1608:K1609">MMULT(TRANSPOSE(D1606:E1606),D1606:E1606)</f>
        <v>1.3560454483730017E-4</v>
      </c>
      <c r="K1608" s="12">
        <v>8.7305369709828336E-5</v>
      </c>
      <c r="L1608" s="6">
        <f t="shared" ref="L1608" si="8734">SQRT(H1608)</f>
        <v>7.8107758220916958E-3</v>
      </c>
      <c r="M1608" s="6">
        <f>0</f>
        <v>0</v>
      </c>
      <c r="N1608" s="6">
        <f t="array" ref="N1608:O1609">MMULT(MMULT(MINVERSE(L1608:M1609),H1608:I1609),MINVERSE(L1608:M1609))</f>
        <v>1</v>
      </c>
      <c r="O1608" s="6">
        <v>0.57633066378847919</v>
      </c>
      <c r="P1608" s="3">
        <f t="shared" ref="P1608" si="8735">SQRT(B$3 + B$4*J1606 + B$5*P1606^2)</f>
        <v>7.3153375736342615E-3</v>
      </c>
      <c r="Q1608" s="1">
        <f t="shared" ref="Q1608" si="8736">Q1606</f>
        <v>0</v>
      </c>
      <c r="R1608" s="12">
        <f t="array" ref="R1608:S1609">MMULT(MMULT(P1608:Q1609,N1608:O1609),P1608:Q1609)</f>
        <v>5.3514163816225202E-5</v>
      </c>
      <c r="S1608" s="12">
        <v>6.345192608271938E-5</v>
      </c>
      <c r="T1608" s="4" cm="1">
        <f t="array" ref="T1608">-1/2*(IFERROR(2*LN(2*PI()) + LN(MDETERM(R1608:S1609)) + MMULT(MMULT(D1608:E1608,MINVERSE(R1608:S1609)),TRANSPOSE(D1608:E1608)),1000000000))</f>
        <v>7.4704939521553735</v>
      </c>
    </row>
    <row r="1609" spans="1:20" x14ac:dyDescent="0.25">
      <c r="A1609" s="9"/>
      <c r="B1609" s="10"/>
      <c r="C1609" s="10"/>
      <c r="D1609" s="10"/>
      <c r="E1609" s="10"/>
      <c r="F1609" s="5"/>
      <c r="G1609" s="5"/>
      <c r="H1609" s="12">
        <v>7.0594415988308696E-5</v>
      </c>
      <c r="I1609" s="12">
        <v>2.459285216769992E-4</v>
      </c>
      <c r="J1609" s="12">
        <v>8.7305369709828336E-5</v>
      </c>
      <c r="K1609" s="12">
        <v>5.6209233911112969E-5</v>
      </c>
      <c r="L1609" s="6">
        <f>0</f>
        <v>0</v>
      </c>
      <c r="M1609" s="6">
        <f t="shared" ref="M1609" si="8737">SQRT(I1609)</f>
        <v>1.5682108330100235E-2</v>
      </c>
      <c r="N1609" s="6">
        <v>0.57633066378847919</v>
      </c>
      <c r="O1609" s="6">
        <v>1</v>
      </c>
      <c r="P1609" s="1">
        <f t="shared" ref="P1609" si="8738">P1607</f>
        <v>0</v>
      </c>
      <c r="Q1609" s="3">
        <f t="shared" ref="Q1609" si="8739">SQRT(C$3 + C$4*K1607 + C$5*Q1607^2)</f>
        <v>1.5050076616676261E-2</v>
      </c>
      <c r="R1609" s="12">
        <v>6.345192608271938E-5</v>
      </c>
      <c r="S1609" s="12">
        <v>2.2650480616782557E-4</v>
      </c>
    </row>
    <row r="1610" spans="1:20" x14ac:dyDescent="0.25">
      <c r="A1610" s="13">
        <f t="shared" ref="A1610" si="8740">A1608+1</f>
        <v>798</v>
      </c>
      <c r="B1610" s="10" cm="1">
        <f t="array" ref="B1610">INDEX(DCC_results!B$17:B$1274,$A1610)</f>
        <v>-6.4806059897792867E-4</v>
      </c>
      <c r="C1610" s="10" cm="1">
        <f t="array" ref="C1610">INDEX(DCC_results!C$17:C$1274,$A1610)</f>
        <v>2.0904737306564058E-3</v>
      </c>
      <c r="D1610" s="10">
        <f t="shared" ref="D1610" si="8741">B1610-B$2</f>
        <v>-1.394215536013637E-3</v>
      </c>
      <c r="E1610" s="10">
        <f t="shared" ref="E1610" si="8742">C1610-C$2</f>
        <v>4.8749985036454632E-4</v>
      </c>
      <c r="F1610" s="5">
        <f t="shared" ref="F1610" si="8743">D1610^2</f>
        <v>1.9438369608617931E-6</v>
      </c>
      <c r="G1610" s="5">
        <f t="shared" ref="G1610" si="8744">E1610^2</f>
        <v>2.3765610410545505E-7</v>
      </c>
      <c r="H1610" s="12">
        <f t="array" ref="H1610:I1611">(1-B$11-B$12)*F$4:G$5 + B$11*J1608:K1609 + B$12*H1608:I1609</f>
        <v>6.7601576362916099E-5</v>
      </c>
      <c r="I1610" s="12">
        <v>7.2935648669775736E-5</v>
      </c>
      <c r="J1610" s="12">
        <f t="array" ref="J1610:K1611">MMULT(TRANSPOSE(D1608:E1608),D1608:E1608)</f>
        <v>6.6159327753831198E-8</v>
      </c>
      <c r="K1610" s="12">
        <v>-2.9630194273098184E-7</v>
      </c>
      <c r="L1610" s="6">
        <f t="shared" ref="L1610" si="8745">SQRT(H1610)</f>
        <v>8.2220177792872769E-3</v>
      </c>
      <c r="M1610" s="6">
        <f>0</f>
        <v>0</v>
      </c>
      <c r="N1610" s="6">
        <f t="array" ref="N1610:O1611">MMULT(MMULT(MINVERSE(L1610:M1611),H1610:I1611),MINVERSE(L1610:M1611))</f>
        <v>1.0000000000000002</v>
      </c>
      <c r="O1610" s="6">
        <v>0.58439406449624165</v>
      </c>
      <c r="P1610" s="3">
        <f t="shared" ref="P1610" si="8746">SQRT(B$3 + B$4*J1608 + B$5*P1608^2)</f>
        <v>8.216042537924061E-3</v>
      </c>
      <c r="Q1610" s="1">
        <f t="shared" ref="Q1610" si="8747">Q1608</f>
        <v>0</v>
      </c>
      <c r="R1610" s="12">
        <f t="array" ref="R1610:S1611">MMULT(MMULT(P1610:Q1611,N1610:O1611),P1610:Q1611)</f>
        <v>6.7503354984977659E-5</v>
      </c>
      <c r="S1610" s="12">
        <v>6.9926103747112376E-5</v>
      </c>
      <c r="T1610" s="4" cm="1">
        <f t="array" ref="T1610">-1/2*(IFERROR(2*LN(2*PI()) + LN(MDETERM(R1610:S1611)) + MMULT(MMULT(D1610:E1610,MINVERSE(R1610:S1611)),TRANSPOSE(D1610:E1610)),1000000000))</f>
        <v>7.3741650709754065</v>
      </c>
    </row>
    <row r="1611" spans="1:20" x14ac:dyDescent="0.25">
      <c r="A1611" s="9"/>
      <c r="B1611" s="10"/>
      <c r="C1611" s="10"/>
      <c r="D1611" s="10"/>
      <c r="E1611" s="10"/>
      <c r="F1611" s="5"/>
      <c r="G1611" s="5"/>
      <c r="H1611" s="12">
        <v>7.2935648669775736E-5</v>
      </c>
      <c r="I1611" s="12">
        <v>2.3041528420666364E-4</v>
      </c>
      <c r="J1611" s="12">
        <v>-2.9630194273098184E-7</v>
      </c>
      <c r="K1611" s="12">
        <v>1.3270213626236546E-6</v>
      </c>
      <c r="L1611" s="6">
        <f>0</f>
        <v>0</v>
      </c>
      <c r="M1611" s="6">
        <f t="shared" ref="M1611" si="8748">SQRT(I1611)</f>
        <v>1.5179436228222168E-2</v>
      </c>
      <c r="N1611" s="6">
        <v>0.58439406449624165</v>
      </c>
      <c r="O1611" s="6">
        <v>0.99999999999999978</v>
      </c>
      <c r="P1611" s="1">
        <f t="shared" ref="P1611" si="8749">P1609</f>
        <v>0</v>
      </c>
      <c r="Q1611" s="3">
        <f t="shared" ref="Q1611" si="8750">SQRT(C$3 + C$4*K1609 + C$5*Q1609^2)</f>
        <v>1.4563670843492199E-2</v>
      </c>
      <c r="R1611" s="12">
        <v>6.9926103747112376E-5</v>
      </c>
      <c r="S1611" s="12">
        <v>2.1210050843758471E-4</v>
      </c>
    </row>
    <row r="1612" spans="1:20" x14ac:dyDescent="0.25">
      <c r="A1612" s="13">
        <f t="shared" ref="A1612" si="8751">A1610+1</f>
        <v>799</v>
      </c>
      <c r="B1612" s="10" cm="1">
        <f t="array" ref="B1612">INDEX(DCC_results!B$17:B$1274,$A1612)</f>
        <v>-2.1208513171602883E-2</v>
      </c>
      <c r="C1612" s="10" cm="1">
        <f t="array" ref="C1612">INDEX(DCC_results!C$17:C$1274,$A1612)</f>
        <v>-4.3390153772797757E-2</v>
      </c>
      <c r="D1612" s="10">
        <f t="shared" ref="D1612" si="8752">B1612-B$2</f>
        <v>-2.1954668108638591E-2</v>
      </c>
      <c r="E1612" s="10">
        <f t="shared" ref="E1612" si="8753">C1612-C$2</f>
        <v>-4.4993127653089618E-2</v>
      </c>
      <c r="F1612" s="5">
        <f t="shared" ref="F1612" si="8754">D1612^2</f>
        <v>4.8200745176047241E-4</v>
      </c>
      <c r="G1612" s="5">
        <f t="shared" ref="G1612" si="8755">E1612^2</f>
        <v>2.0243815360072178E-3</v>
      </c>
      <c r="H1612" s="12">
        <f t="array" ref="H1612:I1613">(1-B$11-B$12)*F$4:G$5 + B$11*J1610:K1611 + B$12*H1610:I1611</f>
        <v>6.1627299149760191E-5</v>
      </c>
      <c r="I1612" s="12">
        <v>6.7773606528472618E-5</v>
      </c>
      <c r="J1612" s="12">
        <f t="array" ref="J1612:K1613">MMULT(TRANSPOSE(D1610:E1610),D1610:E1610)</f>
        <v>1.9438369608617931E-6</v>
      </c>
      <c r="K1612" s="12">
        <v>-6.7967986518257377E-7</v>
      </c>
      <c r="L1612" s="6">
        <f t="shared" ref="L1612" si="8756">SQRT(H1612)</f>
        <v>7.8503056723773623E-3</v>
      </c>
      <c r="M1612" s="6">
        <f>0</f>
        <v>0</v>
      </c>
      <c r="N1612" s="6">
        <f t="array" ref="N1612:O1613">MMULT(MMULT(MINVERSE(L1612:M1613),H1612:I1613),MINVERSE(L1612:M1613))</f>
        <v>1</v>
      </c>
      <c r="O1612" s="6">
        <v>0.58785451019440915</v>
      </c>
      <c r="P1612" s="3">
        <f t="shared" ref="P1612" si="8757">SQRT(B$3 + B$4*J1610 + B$5*P1610^2)</f>
        <v>7.5268878010666283E-3</v>
      </c>
      <c r="Q1612" s="1">
        <f t="shared" ref="Q1612" si="8758">Q1610</f>
        <v>0</v>
      </c>
      <c r="R1612" s="12">
        <f t="array" ref="R1612:S1613">MMULT(MMULT(P1612:Q1613,N1612:O1613),P1612:Q1613)</f>
        <v>5.665403996984562E-5</v>
      </c>
      <c r="S1612" s="12">
        <v>6.1866611455078688E-5</v>
      </c>
      <c r="T1612" s="4" cm="1">
        <f t="array" ref="T1612">-1/2*(IFERROR(2*LN(2*PI()) + LN(MDETERM(R1612:S1613)) + MMULT(MMULT(D1612:E1612,MINVERSE(R1612:S1613)),TRANSPOSE(D1612:E1612)),1000000000))</f>
        <v>1.5529098357798734</v>
      </c>
    </row>
    <row r="1613" spans="1:20" x14ac:dyDescent="0.25">
      <c r="A1613" s="9"/>
      <c r="B1613" s="10"/>
      <c r="C1613" s="10"/>
      <c r="D1613" s="10"/>
      <c r="E1613" s="10"/>
      <c r="F1613" s="5"/>
      <c r="G1613" s="5"/>
      <c r="H1613" s="12">
        <v>6.7773606528472618E-5</v>
      </c>
      <c r="I1613" s="12">
        <v>2.1567924262037044E-4</v>
      </c>
      <c r="J1613" s="12">
        <v>-6.7967986518257377E-7</v>
      </c>
      <c r="K1613" s="12">
        <v>2.3765610410545505E-7</v>
      </c>
      <c r="L1613" s="6">
        <f>0</f>
        <v>0</v>
      </c>
      <c r="M1613" s="6">
        <f t="shared" ref="M1613" si="8759">SQRT(I1613)</f>
        <v>1.4686022014840181E-2</v>
      </c>
      <c r="N1613" s="6">
        <v>0.58785451019440904</v>
      </c>
      <c r="O1613" s="6">
        <v>0.99999999999999989</v>
      </c>
      <c r="P1613" s="1">
        <f t="shared" ref="P1613" si="8760">P1611</f>
        <v>0</v>
      </c>
      <c r="Q1613" s="3">
        <f t="shared" ref="Q1613" si="8761">SQRT(C$3 + C$4*K1611 + C$5*Q1611^2)</f>
        <v>1.3982055854863042E-2</v>
      </c>
      <c r="R1613" s="12">
        <v>6.1866611455078675E-5</v>
      </c>
      <c r="S1613" s="12">
        <v>1.9549788592850985E-4</v>
      </c>
    </row>
    <row r="1614" spans="1:20" x14ac:dyDescent="0.25">
      <c r="A1614" s="13">
        <f t="shared" ref="A1614" si="8762">A1612+1</f>
        <v>800</v>
      </c>
      <c r="B1614" s="10" cm="1">
        <f t="array" ref="B1614">INDEX(DCC_results!B$17:B$1274,$A1614)</f>
        <v>-4.0979244278871785E-2</v>
      </c>
      <c r="C1614" s="10" cm="1">
        <f t="array" ref="C1614">INDEX(DCC_results!C$17:C$1274,$A1614)</f>
        <v>-2.4984398753894133E-2</v>
      </c>
      <c r="D1614" s="10">
        <f t="shared" ref="D1614" si="8763">B1614-B$2</f>
        <v>-4.1725399215907497E-2</v>
      </c>
      <c r="E1614" s="10">
        <f t="shared" ref="E1614" si="8764">C1614-C$2</f>
        <v>-2.6587372634185993E-2</v>
      </c>
      <c r="F1614" s="5">
        <f t="shared" ref="F1614" si="8765">D1614^2</f>
        <v>1.7410089397268539E-3</v>
      </c>
      <c r="G1614" s="5">
        <f t="shared" ref="G1614" si="8766">E1614^2</f>
        <v>7.0688838358906223E-4</v>
      </c>
      <c r="H1614" s="12">
        <f t="array" ref="H1614:I1615">(1-B$11-B$12)*F$4:G$5 + B$11*J1612:K1613 + B$12*H1612:I1613</f>
        <v>5.7725040590940779E-5</v>
      </c>
      <c r="I1614" s="12">
        <v>6.42473759916812E-5</v>
      </c>
      <c r="J1614" s="12">
        <f t="array" ref="J1614:K1615">MMULT(TRANSPOSE(D1612:E1612),D1612:E1612)</f>
        <v>4.8200745176047241E-4</v>
      </c>
      <c r="K1614" s="12">
        <v>9.8780918479319168E-4</v>
      </c>
      <c r="L1614" s="6">
        <f t="shared" ref="L1614" si="8767">SQRT(H1614)</f>
        <v>7.5976996907577742E-3</v>
      </c>
      <c r="M1614" s="6">
        <f>0</f>
        <v>0</v>
      </c>
      <c r="N1614" s="6">
        <f t="array" ref="N1614:O1615">MMULT(MMULT(MINVERSE(L1614:M1615),H1614:I1615),MINVERSE(L1614:M1615))</f>
        <v>1</v>
      </c>
      <c r="O1614" s="6">
        <v>0.58972241915889945</v>
      </c>
      <c r="P1614" s="3">
        <f t="shared" ref="P1614" si="8768">SQRT(B$3 + B$4*J1612 + B$5*P1612^2)</f>
        <v>6.9973701440424283E-3</v>
      </c>
      <c r="Q1614" s="1">
        <f t="shared" ref="Q1614" si="8769">Q1612</f>
        <v>0</v>
      </c>
      <c r="R1614" s="12">
        <f t="array" ref="R1614:S1615">MMULT(MMULT(P1614:Q1615,N1614:O1615),P1614:Q1615)</f>
        <v>4.8963188932736357E-5</v>
      </c>
      <c r="S1614" s="12">
        <v>5.5712657634714037E-5</v>
      </c>
      <c r="T1614" s="4" cm="1">
        <f t="array" ref="T1614">-1/2*(IFERROR(2*LN(2*PI()) + LN(MDETERM(R1614:S1615)) + MMULT(MMULT(D1614:E1614,MINVERSE(R1614:S1615)),TRANSPOSE(D1614:E1614)),1000000000))</f>
        <v>-11.971002834884843</v>
      </c>
    </row>
    <row r="1615" spans="1:20" x14ac:dyDescent="0.25">
      <c r="A1615" s="9"/>
      <c r="B1615" s="10"/>
      <c r="C1615" s="10"/>
      <c r="D1615" s="10"/>
      <c r="E1615" s="10"/>
      <c r="F1615" s="5"/>
      <c r="G1615" s="5"/>
      <c r="H1615" s="12">
        <v>6.42473759916812E-5</v>
      </c>
      <c r="I1615" s="12">
        <v>2.0561332953687882E-4</v>
      </c>
      <c r="J1615" s="12">
        <v>9.8780918479319168E-4</v>
      </c>
      <c r="K1615" s="12">
        <v>2.0243815360072178E-3</v>
      </c>
      <c r="L1615" s="6">
        <f>0</f>
        <v>0</v>
      </c>
      <c r="M1615" s="6">
        <f t="shared" ref="M1615" si="8770">SQRT(I1615)</f>
        <v>1.4339223463524056E-2</v>
      </c>
      <c r="N1615" s="6">
        <v>0.58972241915889945</v>
      </c>
      <c r="O1615" s="6">
        <v>0.99999999999999978</v>
      </c>
      <c r="P1615" s="1">
        <f t="shared" ref="P1615" si="8771">P1613</f>
        <v>0</v>
      </c>
      <c r="Q1615" s="3">
        <f t="shared" ref="Q1615" si="8772">SQRT(C$3 + C$4*K1613 + C$5*Q1613^2)</f>
        <v>1.3501169505599821E-2</v>
      </c>
      <c r="R1615" s="12">
        <v>5.5712657634714037E-5</v>
      </c>
      <c r="S1615" s="12">
        <v>1.8228157801893847E-4</v>
      </c>
    </row>
    <row r="1616" spans="1:20" x14ac:dyDescent="0.25">
      <c r="A1616" s="13">
        <f t="shared" ref="A1616" si="8773">A1614+1</f>
        <v>801</v>
      </c>
      <c r="B1616" s="10" cm="1">
        <f t="array" ref="B1616">INDEX(DCC_results!B$17:B$1274,$A1616)</f>
        <v>1.7440938639606607E-2</v>
      </c>
      <c r="C1616" s="10" cm="1">
        <f t="array" ref="C1616">INDEX(DCC_results!C$17:C$1274,$A1616)</f>
        <v>4.1791781154277396E-2</v>
      </c>
      <c r="D1616" s="10">
        <f t="shared" ref="D1616" si="8774">B1616-B$2</f>
        <v>1.6694783702570899E-2</v>
      </c>
      <c r="E1616" s="10">
        <f t="shared" ref="E1616" si="8775">C1616-C$2</f>
        <v>4.0188807273985536E-2</v>
      </c>
      <c r="F1616" s="5">
        <f t="shared" ref="F1616" si="8776">D1616^2</f>
        <v>2.7871580287562689E-4</v>
      </c>
      <c r="G1616" s="5">
        <f t="shared" ref="G1616" si="8777">E1616^2</f>
        <v>1.6151402301055526E-3</v>
      </c>
      <c r="H1616" s="12">
        <f t="array" ref="H1616:I1617">(1-B$11-B$12)*F$4:G$5 + B$11*J1614:K1615 + B$12*H1614:I1615</f>
        <v>9.2061031964808606E-5</v>
      </c>
      <c r="I1616" s="12">
        <v>1.3800211183293595E-4</v>
      </c>
      <c r="J1616" s="12">
        <f t="array" ref="J1616:K1617">MMULT(TRANSPOSE(D1614:E1614),D1614:E1614)</f>
        <v>1.7410089397268539E-3</v>
      </c>
      <c r="K1616" s="12">
        <v>1.1093687372635047E-3</v>
      </c>
      <c r="L1616" s="6">
        <f t="shared" ref="L1616" si="8778">SQRT(H1616)</f>
        <v>9.5948440302491937E-3</v>
      </c>
      <c r="M1616" s="6">
        <f>0</f>
        <v>0</v>
      </c>
      <c r="N1616" s="6">
        <f t="array" ref="N1616:O1617">MMULT(MMULT(MINVERSE(L1616:M1617),H1616:I1617),MINVERSE(L1616:M1617))</f>
        <v>1.0000000000000002</v>
      </c>
      <c r="O1616" s="6">
        <v>0.76367433425655784</v>
      </c>
      <c r="P1616" s="3">
        <f t="shared" ref="P1616" si="8779">SQRT(B$3 + B$4*J1614 + B$5*P1614^2)</f>
        <v>1.0871631244567822E-2</v>
      </c>
      <c r="Q1616" s="1">
        <f t="shared" ref="Q1616" si="8780">Q1614</f>
        <v>0</v>
      </c>
      <c r="R1616" s="12">
        <f t="array" ref="R1616:S1617">MMULT(MMULT(P1616:Q1617,N1616:O1617),P1616:Q1617)</f>
        <v>1.1819236591786332E-4</v>
      </c>
      <c r="S1616" s="12">
        <v>1.5852915614159046E-4</v>
      </c>
      <c r="T1616" s="4" cm="1">
        <f t="array" ref="T1616">-1/2*(IFERROR(2*LN(2*PI()) + LN(MDETERM(R1616:S1617)) + MMULT(MMULT(D1616:E1616,MINVERSE(R1616:S1617)),TRANSPOSE(D1616:E1616)),1000000000))</f>
        <v>4.85851548846186</v>
      </c>
    </row>
    <row r="1617" spans="1:20" x14ac:dyDescent="0.25">
      <c r="A1617" s="9"/>
      <c r="B1617" s="10"/>
      <c r="C1617" s="10"/>
      <c r="D1617" s="10"/>
      <c r="E1617" s="10"/>
      <c r="F1617" s="5"/>
      <c r="G1617" s="5"/>
      <c r="H1617" s="12">
        <v>1.3800211183293595E-4</v>
      </c>
      <c r="I1617" s="12">
        <v>3.5471474024033789E-4</v>
      </c>
      <c r="J1617" s="12">
        <v>1.1093687372635047E-3</v>
      </c>
      <c r="K1617" s="12">
        <v>7.0688838358906223E-4</v>
      </c>
      <c r="L1617" s="6">
        <f>0</f>
        <v>0</v>
      </c>
      <c r="M1617" s="6">
        <f t="shared" ref="M1617" si="8781">SQRT(I1617)</f>
        <v>1.8833872152065223E-2</v>
      </c>
      <c r="N1617" s="6">
        <v>0.76367433425655784</v>
      </c>
      <c r="O1617" s="6">
        <v>1</v>
      </c>
      <c r="P1617" s="1">
        <f t="shared" ref="P1617" si="8782">P1615</f>
        <v>0</v>
      </c>
      <c r="Q1617" s="3">
        <f t="shared" ref="Q1617" si="8783">SQRT(C$3 + C$4*K1615 + C$5*Q1615^2)</f>
        <v>1.9094409830900102E-2</v>
      </c>
      <c r="R1617" s="12">
        <v>1.5852915614159046E-4</v>
      </c>
      <c r="S1617" s="12">
        <v>3.6459648679037447E-4</v>
      </c>
    </row>
    <row r="1618" spans="1:20" x14ac:dyDescent="0.25">
      <c r="A1618" s="13">
        <f t="shared" ref="A1618" si="8784">A1616+1</f>
        <v>802</v>
      </c>
      <c r="B1618" s="10" cm="1">
        <f t="array" ref="B1618">INDEX(DCC_results!B$17:B$1274,$A1618)</f>
        <v>-5.0015954644285765E-3</v>
      </c>
      <c r="C1618" s="10" cm="1">
        <f t="array" ref="C1618">INDEX(DCC_results!C$17:C$1274,$A1618)</f>
        <v>-2.1407152057903334E-2</v>
      </c>
      <c r="D1618" s="10">
        <f t="shared" ref="D1618" si="8785">B1618-B$2</f>
        <v>-5.7477504014642848E-3</v>
      </c>
      <c r="E1618" s="10">
        <f t="shared" ref="E1618" si="8786">C1618-C$2</f>
        <v>-2.3010125938195194E-2</v>
      </c>
      <c r="F1618" s="5">
        <f t="shared" ref="F1618" si="8787">D1618^2</f>
        <v>3.3036634677532847E-5</v>
      </c>
      <c r="G1618" s="5">
        <f t="shared" ref="G1618" si="8788">E1618^2</f>
        <v>5.2946589569160326E-4</v>
      </c>
      <c r="H1618" s="12">
        <f t="array" ref="H1618:I1619">(1-B$11-B$12)*F$4:G$5 + B$11*J1616:K1617 + B$12*H1616:I1617</f>
        <v>2.1230073888560191E-4</v>
      </c>
      <c r="I1618" s="12">
        <v>1.9732633186245353E-4</v>
      </c>
      <c r="J1618" s="12">
        <f t="array" ref="J1618:K1619">MMULT(TRANSPOSE(D1616:E1616),D1616:E1616)</f>
        <v>2.7871580287562689E-4</v>
      </c>
      <c r="K1618" s="12">
        <v>6.7094344470349648E-4</v>
      </c>
      <c r="L1618" s="6">
        <f t="shared" ref="L1618" si="8789">SQRT(H1618)</f>
        <v>1.4570543534323004E-2</v>
      </c>
      <c r="M1618" s="6">
        <f>0</f>
        <v>0</v>
      </c>
      <c r="N1618" s="6">
        <f t="array" ref="N1618:O1619">MMULT(MMULT(MINVERSE(L1618:M1619),H1618:I1619),MINVERSE(L1618:M1619))</f>
        <v>1</v>
      </c>
      <c r="O1618" s="6">
        <v>0.71956190763297312</v>
      </c>
      <c r="P1618" s="3">
        <f t="shared" ref="P1618" si="8790">SQRT(B$3 + B$4*J1616 + B$5*P1616^2)</f>
        <v>1.9119036629284554E-2</v>
      </c>
      <c r="Q1618" s="1">
        <f t="shared" ref="Q1618" si="8791">Q1616</f>
        <v>0</v>
      </c>
      <c r="R1618" s="12">
        <f t="array" ref="R1618:S1619">MMULT(MMULT(P1618:Q1619,N1618:O1619),P1618:Q1619)</f>
        <v>3.6553756163192449E-4</v>
      </c>
      <c r="S1618" s="12">
        <v>2.6928054645575179E-4</v>
      </c>
      <c r="T1618" s="4" cm="1">
        <f t="array" ref="T1618">-1/2*(IFERROR(2*LN(2*PI()) + LN(MDETERM(R1618:S1619)) + MMULT(MMULT(D1618:E1618,MINVERSE(R1618:S1619)),TRANSPOSE(D1618:E1618)),1000000000))</f>
        <v>5.4181824544318831</v>
      </c>
    </row>
    <row r="1619" spans="1:20" x14ac:dyDescent="0.25">
      <c r="A1619" s="9"/>
      <c r="B1619" s="10"/>
      <c r="C1619" s="10"/>
      <c r="D1619" s="10"/>
      <c r="E1619" s="10"/>
      <c r="F1619" s="5"/>
      <c r="G1619" s="5"/>
      <c r="H1619" s="12">
        <v>1.9732633186245353E-4</v>
      </c>
      <c r="I1619" s="12">
        <v>3.5422748112215208E-4</v>
      </c>
      <c r="J1619" s="12">
        <v>6.7094344470349648E-4</v>
      </c>
      <c r="K1619" s="12">
        <v>1.6151402301055526E-3</v>
      </c>
      <c r="L1619" s="6">
        <f>0</f>
        <v>0</v>
      </c>
      <c r="M1619" s="6">
        <f t="shared" ref="M1619" si="8792">SQRT(I1619)</f>
        <v>1.8820931993983509E-2</v>
      </c>
      <c r="N1619" s="6">
        <v>0.71956190763297312</v>
      </c>
      <c r="O1619" s="6">
        <v>1</v>
      </c>
      <c r="P1619" s="1">
        <f t="shared" ref="P1619" si="8793">P1617</f>
        <v>0</v>
      </c>
      <c r="Q1619" s="3">
        <f t="shared" ref="Q1619" si="8794">SQRT(C$3 + C$4*K1617 + C$5*Q1617^2)</f>
        <v>1.9573604563844046E-2</v>
      </c>
      <c r="R1619" s="12">
        <v>2.6928054645575179E-4</v>
      </c>
      <c r="S1619" s="12">
        <v>3.8312599562173648E-4</v>
      </c>
    </row>
    <row r="1620" spans="1:20" x14ac:dyDescent="0.25">
      <c r="A1620" s="13">
        <f t="shared" ref="A1620" si="8795">A1618+1</f>
        <v>803</v>
      </c>
      <c r="B1620" s="10" cm="1">
        <f t="array" ref="B1620">INDEX(DCC_results!B$17:B$1274,$A1620)</f>
        <v>-3.7536451302551344E-2</v>
      </c>
      <c r="C1620" s="10" cm="1">
        <f t="array" ref="C1620">INDEX(DCC_results!C$17:C$1274,$A1620)</f>
        <v>-2.7516611634279209E-2</v>
      </c>
      <c r="D1620" s="10">
        <f t="shared" ref="D1620" si="8796">B1620-B$2</f>
        <v>-3.8282606239587055E-2</v>
      </c>
      <c r="E1620" s="10">
        <f t="shared" ref="E1620" si="8797">C1620-C$2</f>
        <v>-2.911958551457107E-2</v>
      </c>
      <c r="F1620" s="5">
        <f t="shared" ref="F1620" si="8798">D1620^2</f>
        <v>1.4655579404952697E-3</v>
      </c>
      <c r="G1620" s="5">
        <f t="shared" ref="G1620" si="8799">E1620^2</f>
        <v>8.4795026054041724E-4</v>
      </c>
      <c r="H1620" s="12">
        <f t="array" ref="H1620:I1621">(1-B$11-B$12)*F$4:G$5 + B$11*J1618:K1619 + B$12*H1618:I1619</f>
        <v>1.8110899260138311E-4</v>
      </c>
      <c r="I1620" s="12">
        <v>2.0373984495254189E-4</v>
      </c>
      <c r="J1620" s="12">
        <f t="array" ref="J1620:K1621">MMULT(TRANSPOSE(D1618:E1618),D1618:E1618)</f>
        <v>3.3036634677532847E-5</v>
      </c>
      <c r="K1620" s="12">
        <v>1.3225646059900517E-4</v>
      </c>
      <c r="L1620" s="6">
        <f t="shared" ref="L1620" si="8800">SQRT(H1620)</f>
        <v>1.3457674115588588E-2</v>
      </c>
      <c r="M1620" s="6">
        <f>0</f>
        <v>0</v>
      </c>
      <c r="N1620" s="6">
        <f t="array" ref="N1620:O1621">MMULT(MMULT(MINVERSE(L1620:M1621),H1620:I1621),MINVERSE(L1620:M1621))</f>
        <v>1</v>
      </c>
      <c r="O1620" s="6">
        <v>0.73535100252804109</v>
      </c>
      <c r="P1620" s="3">
        <f t="shared" ref="P1620" si="8801">SQRT(B$3 + B$4*J1618 + B$5*P1618^2)</f>
        <v>1.7872863845319734E-2</v>
      </c>
      <c r="Q1620" s="1">
        <f t="shared" ref="Q1620" si="8802">Q1618</f>
        <v>0</v>
      </c>
      <c r="R1620" s="12">
        <f t="array" ref="R1620:S1621">MMULT(MMULT(P1620:Q1621,N1620:O1621),P1620:Q1621)</f>
        <v>3.1943926203333728E-4</v>
      </c>
      <c r="S1620" s="12">
        <v>2.8921701890045778E-4</v>
      </c>
      <c r="T1620" s="4" cm="1">
        <f t="array" ref="T1620">-1/2*(IFERROR(2*LN(2*PI()) + LN(MDETERM(R1620:S1621)) + MMULT(MMULT(D1620:E1620,MINVERSE(R1620:S1621)),TRANSPOSE(D1620:E1620)),1000000000))</f>
        <v>4.0291361629091549</v>
      </c>
    </row>
    <row r="1621" spans="1:20" x14ac:dyDescent="0.25">
      <c r="A1621" s="9"/>
      <c r="B1621" s="10"/>
      <c r="C1621" s="10"/>
      <c r="D1621" s="10"/>
      <c r="E1621" s="10"/>
      <c r="F1621" s="5"/>
      <c r="G1621" s="5"/>
      <c r="H1621" s="12">
        <v>2.0373984495254189E-4</v>
      </c>
      <c r="I1621" s="12">
        <v>4.2386011350257634E-4</v>
      </c>
      <c r="J1621" s="12">
        <v>1.3225646059900517E-4</v>
      </c>
      <c r="K1621" s="12">
        <v>5.2946589569160326E-4</v>
      </c>
      <c r="L1621" s="6">
        <f>0</f>
        <v>0</v>
      </c>
      <c r="M1621" s="6">
        <f t="shared" ref="M1621" si="8803">SQRT(I1621)</f>
        <v>2.0587863257331401E-2</v>
      </c>
      <c r="N1621" s="6">
        <v>0.73535100252804109</v>
      </c>
      <c r="O1621" s="6">
        <v>1</v>
      </c>
      <c r="P1621" s="1">
        <f t="shared" ref="P1621" si="8804">P1619</f>
        <v>0</v>
      </c>
      <c r="Q1621" s="3">
        <f t="shared" ref="Q1621" si="8805">SQRT(C$3 + C$4*K1619 + C$5*Q1619^2)</f>
        <v>2.2005690957153035E-2</v>
      </c>
      <c r="R1621" s="12">
        <v>2.8921701890045778E-4</v>
      </c>
      <c r="S1621" s="12">
        <v>4.842504345017269E-4</v>
      </c>
    </row>
    <row r="1622" spans="1:20" x14ac:dyDescent="0.25">
      <c r="A1622" s="13">
        <f t="shared" ref="A1622" si="8806">A1620+1</f>
        <v>804</v>
      </c>
      <c r="B1622" s="10" cm="1">
        <f t="array" ref="B1622">INDEX(DCC_results!B$17:B$1274,$A1622)</f>
        <v>1.4936071290197583E-2</v>
      </c>
      <c r="C1622" s="10" cm="1">
        <f t="array" ref="C1622">INDEX(DCC_results!C$17:C$1274,$A1622)</f>
        <v>8.1212508215919854E-3</v>
      </c>
      <c r="D1622" s="10">
        <f t="shared" ref="D1622" si="8807">B1622-B$2</f>
        <v>1.4189916353161875E-2</v>
      </c>
      <c r="E1622" s="10">
        <f t="shared" ref="E1622" si="8808">C1622-C$2</f>
        <v>6.5182769413001263E-3</v>
      </c>
      <c r="F1622" s="5">
        <f t="shared" ref="F1622" si="8809">D1622^2</f>
        <v>2.0135372610973081E-4</v>
      </c>
      <c r="G1622" s="5">
        <f t="shared" ref="G1622" si="8810">E1622^2</f>
        <v>4.2487934283484929E-5</v>
      </c>
      <c r="H1622" s="12">
        <f t="array" ref="H1622:I1623">(1-B$11-B$12)*F$4:G$5 + B$11*J1620:K1621 + B$12*H1620:I1621</f>
        <v>1.4105543584385681E-4</v>
      </c>
      <c r="I1622" s="12">
        <v>1.6658918238532998E-4</v>
      </c>
      <c r="J1622" s="12">
        <f t="array" ref="J1622:K1623">MMULT(TRANSPOSE(D1620:E1620),D1620:E1620)</f>
        <v>1.4655579404952697E-3</v>
      </c>
      <c r="K1622" s="12">
        <v>1.1147736261143072E-3</v>
      </c>
      <c r="L1622" s="6">
        <f t="shared" ref="L1622" si="8811">SQRT(H1622)</f>
        <v>1.1876676127766422E-2</v>
      </c>
      <c r="M1622" s="6">
        <f>0</f>
        <v>0</v>
      </c>
      <c r="N1622" s="6">
        <f t="array" ref="N1622:O1623">MMULT(MMULT(MINVERSE(L1622:M1623),H1622:I1623),MINVERSE(L1622:M1623))</f>
        <v>0.99999999999999989</v>
      </c>
      <c r="O1622" s="6">
        <v>0.71264421073087569</v>
      </c>
      <c r="P1622" s="3">
        <f t="shared" ref="P1622" si="8812">SQRT(B$3 + B$4*J1620 + B$5*P1620^2)</f>
        <v>1.5722316916228354E-2</v>
      </c>
      <c r="Q1622" s="1">
        <f t="shared" ref="Q1622" si="8813">Q1620</f>
        <v>0</v>
      </c>
      <c r="R1622" s="12">
        <f t="array" ref="R1622:S1623">MMULT(MMULT(P1622:Q1623,N1622:O1623),P1622:Q1623)</f>
        <v>2.471912492143202E-4</v>
      </c>
      <c r="S1622" s="12">
        <v>2.4049911879510109E-4</v>
      </c>
      <c r="T1622" s="4" cm="1">
        <f t="array" ref="T1622">-1/2*(IFERROR(2*LN(2*PI()) + LN(MDETERM(R1622:S1623)) + MMULT(MMULT(D1622:E1622,MINVERSE(R1622:S1623)),TRANSPOSE(D1622:E1622)),1000000000))</f>
        <v>5.9862498782612414</v>
      </c>
    </row>
    <row r="1623" spans="1:20" x14ac:dyDescent="0.25">
      <c r="A1623" s="9"/>
      <c r="B1623" s="10"/>
      <c r="C1623" s="10"/>
      <c r="D1623" s="10"/>
      <c r="E1623" s="10"/>
      <c r="F1623" s="5"/>
      <c r="G1623" s="5"/>
      <c r="H1623" s="12">
        <v>1.6658918238532998E-4</v>
      </c>
      <c r="I1623" s="12">
        <v>3.8739877520555085E-4</v>
      </c>
      <c r="J1623" s="12">
        <v>1.1147736261143072E-3</v>
      </c>
      <c r="K1623" s="12">
        <v>8.4795026054041724E-4</v>
      </c>
      <c r="L1623" s="6">
        <f>0</f>
        <v>0</v>
      </c>
      <c r="M1623" s="6">
        <f t="shared" ref="M1623" si="8814">SQRT(I1623)</f>
        <v>1.9682448404747588E-2</v>
      </c>
      <c r="N1623" s="6">
        <v>0.71264421073087569</v>
      </c>
      <c r="O1623" s="6">
        <v>1</v>
      </c>
      <c r="P1623" s="1">
        <f t="shared" ref="P1623" si="8815">P1621</f>
        <v>0</v>
      </c>
      <c r="Q1623" s="3">
        <f t="shared" ref="Q1623" si="8816">SQRT(C$3 + C$4*K1621 + C$5*Q1621^2)</f>
        <v>2.1464668313223998E-2</v>
      </c>
      <c r="R1623" s="12">
        <v>2.4049911879510106E-4</v>
      </c>
      <c r="S1623" s="12">
        <v>4.6073198579672233E-4</v>
      </c>
    </row>
    <row r="1624" spans="1:20" x14ac:dyDescent="0.25">
      <c r="A1624" s="13">
        <f t="shared" ref="A1624" si="8817">A1622+1</f>
        <v>805</v>
      </c>
      <c r="B1624" s="10" cm="1">
        <f t="array" ref="B1624">INDEX(DCC_results!B$17:B$1274,$A1624)</f>
        <v>1.3914603653299107E-2</v>
      </c>
      <c r="C1624" s="10" cm="1">
        <f t="array" ref="C1624">INDEX(DCC_results!C$17:C$1274,$A1624)</f>
        <v>4.0278779099065742E-2</v>
      </c>
      <c r="D1624" s="10">
        <f t="shared" ref="D1624" si="8818">B1624-B$2</f>
        <v>1.3168448716263399E-2</v>
      </c>
      <c r="E1624" s="10">
        <f t="shared" ref="E1624" si="8819">C1624-C$2</f>
        <v>3.8675805218773882E-2</v>
      </c>
      <c r="F1624" s="5">
        <f t="shared" ref="F1624" si="8820">D1624^2</f>
        <v>1.7340804159285915E-4</v>
      </c>
      <c r="G1624" s="5">
        <f t="shared" ref="G1624" si="8821">E1624^2</f>
        <v>1.495817909320537E-3</v>
      </c>
      <c r="H1624" s="12">
        <f t="array" ref="H1624:I1625">(1-B$11-B$12)*F$4:G$5 + B$11*J1622:K1623 + B$12*H1622:I1623</f>
        <v>2.242708912360917E-4</v>
      </c>
      <c r="I1624" s="12">
        <v>2.1710717338698432E-4</v>
      </c>
      <c r="J1624" s="12">
        <f t="array" ref="J1624:K1625">MMULT(TRANSPOSE(D1622:E1622),D1622:E1622)</f>
        <v>2.0135372610973081E-4</v>
      </c>
      <c r="K1624" s="12">
        <v>9.2493804563792634E-5</v>
      </c>
      <c r="L1624" s="6">
        <f t="shared" ref="L1624" si="8822">SQRT(H1624)</f>
        <v>1.4975676653697211E-2</v>
      </c>
      <c r="M1624" s="6">
        <f>0</f>
        <v>0</v>
      </c>
      <c r="N1624" s="6">
        <f t="array" ref="N1624:O1625">MMULT(MMULT(MINVERSE(L1624:M1625),H1624:I1625),MINVERSE(L1624:M1625))</f>
        <v>1</v>
      </c>
      <c r="O1624" s="6">
        <v>0.73671822898576944</v>
      </c>
      <c r="P1624" s="3">
        <f t="shared" ref="P1624" si="8823">SQRT(B$3 + B$4*J1622 + B$5*P1622^2)</f>
        <v>2.0432700514000986E-2</v>
      </c>
      <c r="Q1624" s="1">
        <f t="shared" ref="Q1624" si="8824">Q1622</f>
        <v>0</v>
      </c>
      <c r="R1624" s="12">
        <f t="array" ref="R1624:S1625">MMULT(MMULT(P1624:Q1625,N1624:O1625),P1624:Q1625)</f>
        <v>4.1749525029485617E-4</v>
      </c>
      <c r="S1624" s="12">
        <v>3.272061823283902E-4</v>
      </c>
      <c r="T1624" s="4" cm="1">
        <f t="array" ref="T1624">-1/2*(IFERROR(2*LN(2*PI()) + LN(MDETERM(R1624:S1625)) + MMULT(MMULT(D1624:E1624,MINVERSE(R1624:S1625)),TRANSPOSE(D1624:E1624)),1000000000))</f>
        <v>4.2042943668853567</v>
      </c>
    </row>
    <row r="1625" spans="1:20" x14ac:dyDescent="0.25">
      <c r="A1625" s="9"/>
      <c r="B1625" s="10"/>
      <c r="C1625" s="10"/>
      <c r="D1625" s="10"/>
      <c r="E1625" s="10"/>
      <c r="F1625" s="5"/>
      <c r="G1625" s="5"/>
      <c r="H1625" s="12">
        <v>2.1710717338698432E-4</v>
      </c>
      <c r="I1625" s="12">
        <v>3.8723321810983066E-4</v>
      </c>
      <c r="J1625" s="12">
        <v>9.2493804563792634E-5</v>
      </c>
      <c r="K1625" s="12">
        <v>4.2487934283484929E-5</v>
      </c>
      <c r="L1625" s="6">
        <f>0</f>
        <v>0</v>
      </c>
      <c r="M1625" s="6">
        <f t="shared" ref="M1625" si="8825">SQRT(I1625)</f>
        <v>1.9678242251528227E-2</v>
      </c>
      <c r="N1625" s="6">
        <v>0.73671822898576944</v>
      </c>
      <c r="O1625" s="6">
        <v>0.99999999999999978</v>
      </c>
      <c r="P1625" s="1">
        <f t="shared" ref="P1625" si="8826">P1623</f>
        <v>0</v>
      </c>
      <c r="Q1625" s="3">
        <f t="shared" ref="Q1625" si="8827">SQRT(C$3 + C$4*K1623 + C$5*Q1623^2)</f>
        <v>2.1736735226523037E-2</v>
      </c>
      <c r="R1625" s="12">
        <v>3.272061823283902E-4</v>
      </c>
      <c r="S1625" s="12">
        <v>4.7248565830796741E-4</v>
      </c>
    </row>
    <row r="1626" spans="1:20" x14ac:dyDescent="0.25">
      <c r="A1626" s="13">
        <f t="shared" ref="A1626" si="8828">A1624+1</f>
        <v>806</v>
      </c>
      <c r="B1626" s="10" cm="1">
        <f t="array" ref="B1626">INDEX(DCC_results!B$17:B$1274,$A1626)</f>
        <v>2.6129518072288693E-3</v>
      </c>
      <c r="C1626" s="10" cm="1">
        <f t="array" ref="C1626">INDEX(DCC_results!C$17:C$1274,$A1626)</f>
        <v>1.0017748877499955E-2</v>
      </c>
      <c r="D1626" s="10">
        <f t="shared" ref="D1626" si="8829">B1626-B$2</f>
        <v>1.866796870193161E-3</v>
      </c>
      <c r="E1626" s="10">
        <f t="shared" ref="E1626" si="8830">C1626-C$2</f>
        <v>8.4147749972080955E-3</v>
      </c>
      <c r="F1626" s="5">
        <f t="shared" ref="F1626" si="8831">D1626^2</f>
        <v>3.4849305545629817E-6</v>
      </c>
      <c r="G1626" s="5">
        <f t="shared" ref="G1626" si="8832">E1626^2</f>
        <v>7.0808438253638502E-5</v>
      </c>
      <c r="H1626" s="12">
        <f t="array" ref="H1626:I1627">(1-B$11-B$12)*F$4:G$5 + B$11*J1624:K1625 + B$12*H1624:I1625</f>
        <v>1.8325820961074228E-4</v>
      </c>
      <c r="I1626" s="12">
        <v>1.725811136281067E-4</v>
      </c>
      <c r="J1626" s="12">
        <f t="array" ref="J1626:K1627">MMULT(TRANSPOSE(D1624:E1624),D1624:E1624)</f>
        <v>1.7340804159285915E-4</v>
      </c>
      <c r="K1626" s="12">
        <v>5.0930035758361622E-4</v>
      </c>
      <c r="L1626" s="6">
        <f t="shared" ref="L1626" si="8833">SQRT(H1626)</f>
        <v>1.3537289596176271E-2</v>
      </c>
      <c r="M1626" s="6">
        <f>0</f>
        <v>0</v>
      </c>
      <c r="N1626" s="6">
        <f t="array" ref="N1626:O1627">MMULT(MMULT(MINVERSE(L1626:M1627),H1626:I1627),MINVERSE(L1626:M1627))</f>
        <v>0.99999999999999989</v>
      </c>
      <c r="O1626" s="6">
        <v>0.70708059766277509</v>
      </c>
      <c r="P1626" s="3">
        <f t="shared" ref="P1626" si="8834">SQRT(B$3 + B$4*J1624 + B$5*P1624^2)</f>
        <v>1.8590466798832857E-2</v>
      </c>
      <c r="Q1626" s="1">
        <f t="shared" ref="Q1626" si="8835">Q1624</f>
        <v>0</v>
      </c>
      <c r="R1626" s="12">
        <f t="array" ref="R1626:S1627">MMULT(MMULT(P1626:Q1627,N1626:O1627),P1626:Q1627)</f>
        <v>3.4560545579850671E-4</v>
      </c>
      <c r="S1626" s="12">
        <v>2.6455902498459543E-4</v>
      </c>
      <c r="T1626" s="4" cm="1">
        <f t="array" ref="T1626">-1/2*(IFERROR(2*LN(2*PI()) + LN(MDETERM(R1626:S1627)) + MMULT(MMULT(D1626:E1626,MINVERSE(R1626:S1627)),TRANSPOSE(D1626:E1626)),1000000000))</f>
        <v>6.2739864405479038</v>
      </c>
    </row>
    <row r="1627" spans="1:20" x14ac:dyDescent="0.25">
      <c r="A1627" s="9"/>
      <c r="B1627" s="10"/>
      <c r="C1627" s="10"/>
      <c r="D1627" s="10"/>
      <c r="E1627" s="10"/>
      <c r="F1627" s="5"/>
      <c r="G1627" s="5"/>
      <c r="H1627" s="12">
        <v>1.725811136281067E-4</v>
      </c>
      <c r="I1627" s="12">
        <v>3.2507625970850491E-4</v>
      </c>
      <c r="J1627" s="12">
        <v>5.0930035758361622E-4</v>
      </c>
      <c r="K1627" s="12">
        <v>1.495817909320537E-3</v>
      </c>
      <c r="L1627" s="6">
        <f>0</f>
        <v>0</v>
      </c>
      <c r="M1627" s="6">
        <f t="shared" ref="M1627" si="8836">SQRT(I1627)</f>
        <v>1.8029871317025669E-2</v>
      </c>
      <c r="N1627" s="6">
        <v>0.70708059766277509</v>
      </c>
      <c r="O1627" s="6">
        <v>0.99999999999999978</v>
      </c>
      <c r="P1627" s="1">
        <f t="shared" ref="P1627" si="8837">P1625</f>
        <v>0</v>
      </c>
      <c r="Q1627" s="3">
        <f t="shared" ref="Q1627" si="8838">SQRT(C$3 + C$4*K1625 + C$5*Q1625^2)</f>
        <v>2.0126273316223235E-2</v>
      </c>
      <c r="R1627" s="12">
        <v>2.6455902498459543E-4</v>
      </c>
      <c r="S1627" s="12">
        <v>4.0506687759931937E-4</v>
      </c>
    </row>
    <row r="1628" spans="1:20" x14ac:dyDescent="0.25">
      <c r="A1628" s="13">
        <f t="shared" ref="A1628" si="8839">A1626+1</f>
        <v>807</v>
      </c>
      <c r="B1628" s="10" cm="1">
        <f t="array" ref="B1628">INDEX(DCC_results!B$17:B$1274,$A1628)</f>
        <v>1.3402479965752168E-2</v>
      </c>
      <c r="C1628" s="10" cm="1">
        <f t="array" ref="C1628">INDEX(DCC_results!C$17:C$1274,$A1628)</f>
        <v>1.8437386356027208E-2</v>
      </c>
      <c r="D1628" s="10">
        <f t="shared" ref="D1628" si="8840">B1628-B$2</f>
        <v>1.2656325028716459E-2</v>
      </c>
      <c r="E1628" s="10">
        <f t="shared" ref="E1628" si="8841">C1628-C$2</f>
        <v>1.6834412475735347E-2</v>
      </c>
      <c r="F1628" s="5">
        <f t="shared" ref="F1628" si="8842">D1628^2</f>
        <v>1.601825632325147E-4</v>
      </c>
      <c r="G1628" s="5">
        <f t="shared" ref="G1628" si="8843">E1628^2</f>
        <v>2.8339744340319389E-4</v>
      </c>
      <c r="H1628" s="12">
        <f t="array" ref="H1628:I1629">(1-B$11-B$12)*F$4:G$5 + B$11*J1626:K1627 + B$12*H1626:I1627</f>
        <v>1.5332410500712711E-4</v>
      </c>
      <c r="I1628" s="12">
        <v>1.7452638529425347E-4</v>
      </c>
      <c r="J1628" s="12">
        <f t="array" ref="J1628:K1629">MMULT(TRANSPOSE(D1626:E1626),D1626:E1626)</f>
        <v>3.4849305545629817E-6</v>
      </c>
      <c r="K1628" s="12">
        <v>1.5708675628167737E-5</v>
      </c>
      <c r="L1628" s="6">
        <f t="shared" ref="L1628" si="8844">SQRT(H1628)</f>
        <v>1.238241111444484E-2</v>
      </c>
      <c r="M1628" s="6">
        <f>0</f>
        <v>0</v>
      </c>
      <c r="N1628" s="6">
        <f t="array" ref="N1628:O1629">MMULT(MMULT(MINVERSE(L1628:M1629),H1628:I1629),MINVERSE(L1628:M1629))</f>
        <v>1</v>
      </c>
      <c r="O1628" s="6">
        <v>0.70925136382402298</v>
      </c>
      <c r="P1628" s="3">
        <f t="shared" ref="P1628" si="8845">SQRT(B$3 + B$4*J1626 + B$5*P1626^2)</f>
        <v>1.6980693064726576E-2</v>
      </c>
      <c r="Q1628" s="1">
        <f t="shared" ref="Q1628" si="8846">Q1626</f>
        <v>0</v>
      </c>
      <c r="R1628" s="12">
        <f t="array" ref="R1628:S1629">MMULT(MMULT(P1628:Q1629,N1628:O1629),P1628:Q1629)</f>
        <v>2.8834393695845325E-4</v>
      </c>
      <c r="S1628" s="12">
        <v>2.6665486564400273E-4</v>
      </c>
      <c r="T1628" s="4" cm="1">
        <f t="array" ref="T1628">-1/2*(IFERROR(2*LN(2*PI()) + LN(MDETERM(R1628:S1629)) + MMULT(MMULT(D1628:E1628,MINVERSE(R1628:S1629)),TRANSPOSE(D1628:E1628)),1000000000))</f>
        <v>6.0659761070058238</v>
      </c>
    </row>
    <row r="1629" spans="1:20" x14ac:dyDescent="0.25">
      <c r="A1629" s="9"/>
      <c r="B1629" s="10"/>
      <c r="C1629" s="10"/>
      <c r="D1629" s="10"/>
      <c r="E1629" s="10"/>
      <c r="F1629" s="5"/>
      <c r="G1629" s="5"/>
      <c r="H1629" s="12">
        <v>1.7452638529425347E-4</v>
      </c>
      <c r="I1629" s="12">
        <v>3.9492205691947057E-4</v>
      </c>
      <c r="J1629" s="12">
        <v>1.5708675628167737E-5</v>
      </c>
      <c r="K1629" s="12">
        <v>7.0808438253638502E-5</v>
      </c>
      <c r="L1629" s="6">
        <f>0</f>
        <v>0</v>
      </c>
      <c r="M1629" s="6">
        <f t="shared" ref="M1629" si="8847">SQRT(I1629)</f>
        <v>1.9872645946613917E-2</v>
      </c>
      <c r="N1629" s="6">
        <v>0.7092513638240231</v>
      </c>
      <c r="O1629" s="6">
        <v>0.99999999999999989</v>
      </c>
      <c r="P1629" s="1">
        <f t="shared" ref="P1629" si="8848">P1627</f>
        <v>0</v>
      </c>
      <c r="Q1629" s="3">
        <f t="shared" ref="Q1629" si="8849">SQRT(C$3 + C$4*K1627 + C$5*Q1627^2)</f>
        <v>2.2140831211135307E-2</v>
      </c>
      <c r="R1629" s="12">
        <v>2.6665486564400273E-4</v>
      </c>
      <c r="S1629" s="12">
        <v>4.9021640671998324E-4</v>
      </c>
    </row>
    <row r="1630" spans="1:20" x14ac:dyDescent="0.25">
      <c r="A1630" s="13">
        <f t="shared" ref="A1630" si="8850">A1628+1</f>
        <v>808</v>
      </c>
      <c r="B1630" s="10" cm="1">
        <f t="array" ref="B1630">INDEX(DCC_results!B$17:B$1274,$A1630)</f>
        <v>1.20690869070601E-2</v>
      </c>
      <c r="C1630" s="10" cm="1">
        <f t="array" ref="C1630">INDEX(DCC_results!C$17:C$1274,$A1630)</f>
        <v>3.3578348176575235E-2</v>
      </c>
      <c r="D1630" s="10">
        <f t="shared" ref="D1630" si="8851">B1630-B$2</f>
        <v>1.1322931970024392E-2</v>
      </c>
      <c r="E1630" s="10">
        <f t="shared" ref="E1630" si="8852">C1630-C$2</f>
        <v>3.1975374296283374E-2</v>
      </c>
      <c r="F1630" s="5">
        <f t="shared" ref="F1630" si="8853">D1630^2</f>
        <v>1.2820878839780046E-4</v>
      </c>
      <c r="G1630" s="5">
        <f t="shared" ref="G1630" si="8854">E1630^2</f>
        <v>1.0224245613874195E-3</v>
      </c>
      <c r="H1630" s="12">
        <f t="array" ref="H1630:I1631">(1-B$11-B$12)*F$4:G$5 + B$11*J1628:K1629 + B$12*H1628:I1629</f>
        <v>1.1995795176421108E-4</v>
      </c>
      <c r="I1630" s="12">
        <v>1.3782268910375193E-4</v>
      </c>
      <c r="J1630" s="12">
        <f t="array" ref="J1630:K1631">MMULT(TRANSPOSE(D1628:E1628),D1628:E1628)</f>
        <v>1.601825632325147E-4</v>
      </c>
      <c r="K1630" s="12">
        <v>2.1306179596038588E-4</v>
      </c>
      <c r="L1630" s="6">
        <f t="shared" ref="L1630" si="8855">SQRT(H1630)</f>
        <v>1.0952531751344577E-2</v>
      </c>
      <c r="M1630" s="6">
        <f>0</f>
        <v>0</v>
      </c>
      <c r="N1630" s="6">
        <f t="array" ref="N1630:O1631">MMULT(MMULT(MINVERSE(L1630:M1631),H1630:I1631),MINVERSE(L1630:M1631))</f>
        <v>0.99999999999999978</v>
      </c>
      <c r="O1630" s="6">
        <v>0.69013254661346468</v>
      </c>
      <c r="P1630" s="3">
        <f t="shared" ref="P1630" si="8856">SQRT(B$3 + B$4*J1628 + B$5*P1628^2)</f>
        <v>1.4822243988657634E-2</v>
      </c>
      <c r="Q1630" s="1">
        <f t="shared" ref="Q1630" si="8857">Q1628</f>
        <v>0</v>
      </c>
      <c r="R1630" s="12">
        <f t="array" ref="R1630:S1631">MMULT(MMULT(P1630:Q1631,N1630:O1631),P1630:Q1631)</f>
        <v>2.196989168592973E-4</v>
      </c>
      <c r="S1630" s="12">
        <v>2.1007913585134044E-4</v>
      </c>
      <c r="T1630" s="4" cm="1">
        <f t="array" ref="T1630">-1/2*(IFERROR(2*LN(2*PI()) + LN(MDETERM(R1630:S1631)) + MMULT(MMULT(D1630:E1630,MINVERSE(R1630:S1631)),TRANSPOSE(D1630:E1630)),1000000000))</f>
        <v>5.2785051268635055</v>
      </c>
    </row>
    <row r="1631" spans="1:20" x14ac:dyDescent="0.25">
      <c r="A1631" s="9"/>
      <c r="B1631" s="10"/>
      <c r="C1631" s="10"/>
      <c r="D1631" s="10"/>
      <c r="E1631" s="10"/>
      <c r="F1631" s="5"/>
      <c r="G1631" s="5"/>
      <c r="H1631" s="12">
        <v>1.3782268910375193E-4</v>
      </c>
      <c r="I1631" s="12">
        <v>3.3246610733693747E-4</v>
      </c>
      <c r="J1631" s="12">
        <v>2.1306179596038588E-4</v>
      </c>
      <c r="K1631" s="12">
        <v>2.8339744340319389E-4</v>
      </c>
      <c r="L1631" s="6">
        <f>0</f>
        <v>0</v>
      </c>
      <c r="M1631" s="6">
        <f t="shared" ref="M1631" si="8858">SQRT(I1631)</f>
        <v>1.8233653153905759E-2</v>
      </c>
      <c r="N1631" s="6">
        <v>0.69013254661346479</v>
      </c>
      <c r="O1631" s="6">
        <v>1.0000000000000002</v>
      </c>
      <c r="P1631" s="1">
        <f t="shared" ref="P1631" si="8859">P1629</f>
        <v>0</v>
      </c>
      <c r="Q1631" s="3">
        <f t="shared" ref="Q1631" si="8860">SQRT(C$3 + C$4*K1629 + C$5*Q1629^2)</f>
        <v>2.0536974090842392E-2</v>
      </c>
      <c r="R1631" s="12">
        <v>2.1007913585134046E-4</v>
      </c>
      <c r="S1631" s="12">
        <v>4.2176730480793175E-4</v>
      </c>
    </row>
    <row r="1632" spans="1:20" x14ac:dyDescent="0.25">
      <c r="A1632" s="13">
        <f t="shared" ref="A1632" si="8861">A1630+1</f>
        <v>809</v>
      </c>
      <c r="B1632" s="10" cm="1">
        <f t="array" ref="B1632">INDEX(DCC_results!B$17:B$1274,$A1632)</f>
        <v>3.7346221441114658E-4</v>
      </c>
      <c r="C1632" s="10" cm="1">
        <f t="array" ref="C1632">INDEX(DCC_results!C$17:C$1274,$A1632)</f>
        <v>-3.2372506332793982E-3</v>
      </c>
      <c r="D1632" s="10">
        <f t="shared" ref="D1632" si="8862">B1632-B$2</f>
        <v>-3.7269272262456174E-4</v>
      </c>
      <c r="E1632" s="10">
        <f t="shared" ref="E1632" si="8863">C1632-C$2</f>
        <v>-4.8402245135712573E-3</v>
      </c>
      <c r="F1632" s="5">
        <f t="shared" ref="F1632" si="8864">D1632^2</f>
        <v>1.3889986549730852E-7</v>
      </c>
      <c r="G1632" s="5">
        <f t="shared" ref="G1632" si="8865">E1632^2</f>
        <v>2.3427773341776116E-5</v>
      </c>
      <c r="H1632" s="12">
        <f t="array" ref="H1632:I1633">(1-B$11-B$12)*F$4:G$5 + B$11*J1630:K1631 + B$12*H1630:I1631</f>
        <v>1.0942659012333481E-4</v>
      </c>
      <c r="I1632" s="12">
        <v>1.2816221481562457E-4</v>
      </c>
      <c r="J1632" s="12">
        <f t="array" ref="J1632:K1633">MMULT(TRANSPOSE(D1630:E1630),D1630:E1630)</f>
        <v>1.2820878839780046E-4</v>
      </c>
      <c r="K1632" s="12">
        <v>3.6205498787288321E-4</v>
      </c>
      <c r="L1632" s="6">
        <f t="shared" ref="L1632" si="8866">SQRT(H1632)</f>
        <v>1.0460716520551295E-2</v>
      </c>
      <c r="M1632" s="6">
        <f>0</f>
        <v>0</v>
      </c>
      <c r="N1632" s="6">
        <f t="array" ref="N1632:O1633">MMULT(MMULT(MINVERSE(L1632:M1633),H1632:I1633),MINVERSE(L1632:M1633))</f>
        <v>1.0000000000000002</v>
      </c>
      <c r="O1632" s="6">
        <v>0.69977516080337188</v>
      </c>
      <c r="P1632" s="3">
        <f t="shared" ref="P1632" si="8867">SQRT(B$3 + B$4*J1630 + B$5*P1630^2)</f>
        <v>1.3915065219691694E-2</v>
      </c>
      <c r="Q1632" s="1">
        <f t="shared" ref="Q1632" si="8868">Q1630</f>
        <v>0</v>
      </c>
      <c r="R1632" s="12">
        <f t="array" ref="R1632:S1633">MMULT(MMULT(P1632:Q1633,N1632:O1633),P1632:Q1633)</f>
        <v>1.936290400682735E-4</v>
      </c>
      <c r="S1632" s="12">
        <v>1.9179279496840695E-4</v>
      </c>
      <c r="T1632" s="4" cm="1">
        <f t="array" ref="T1632">-1/2*(IFERROR(2*LN(2*PI()) + LN(MDETERM(R1632:S1633)) + MMULT(MMULT(D1632:E1632,MINVERSE(R1632:S1633)),TRANSPOSE(D1632:E1632)),1000000000))</f>
        <v>6.6497401355769465</v>
      </c>
    </row>
    <row r="1633" spans="1:20" x14ac:dyDescent="0.25">
      <c r="A1633" s="9"/>
      <c r="B1633" s="10"/>
      <c r="C1633" s="10"/>
      <c r="D1633" s="10"/>
      <c r="E1633" s="10"/>
      <c r="F1633" s="5"/>
      <c r="G1633" s="5"/>
      <c r="H1633" s="12">
        <v>1.2816221481562457E-4</v>
      </c>
      <c r="I1633" s="12">
        <v>3.0653501914397805E-4</v>
      </c>
      <c r="J1633" s="12">
        <v>3.6205498787288321E-4</v>
      </c>
      <c r="K1633" s="12">
        <v>1.0224245613874195E-3</v>
      </c>
      <c r="L1633" s="6">
        <f>0</f>
        <v>0</v>
      </c>
      <c r="M1633" s="6">
        <f t="shared" ref="M1633" si="8869">SQRT(I1633)</f>
        <v>1.7508141510279671E-2</v>
      </c>
      <c r="N1633" s="6">
        <v>0.69977516080337188</v>
      </c>
      <c r="O1633" s="6">
        <v>0.99999999999999989</v>
      </c>
      <c r="P1633" s="1">
        <f t="shared" ref="P1633" si="8870">P1631</f>
        <v>0</v>
      </c>
      <c r="Q1633" s="3">
        <f t="shared" ref="Q1633" si="8871">SQRT(C$3 + C$4*K1631 + C$5*Q1631^2)</f>
        <v>1.9696475454932187E-2</v>
      </c>
      <c r="R1633" s="12">
        <v>1.9179279496840692E-4</v>
      </c>
      <c r="S1633" s="12">
        <v>3.8795114534674602E-4</v>
      </c>
    </row>
    <row r="1634" spans="1:20" x14ac:dyDescent="0.25">
      <c r="A1634" s="13">
        <f t="shared" ref="A1634" si="8872">A1632+1</f>
        <v>810</v>
      </c>
      <c r="B1634" s="10" cm="1">
        <f t="array" ref="B1634">INDEX(DCC_results!B$17:B$1274,$A1634)</f>
        <v>-5.841403693699454E-3</v>
      </c>
      <c r="C1634" s="10" cm="1">
        <f t="array" ref="C1634">INDEX(DCC_results!C$17:C$1274,$A1634)</f>
        <v>-3.3635911784998251E-3</v>
      </c>
      <c r="D1634" s="10">
        <f t="shared" ref="D1634" si="8873">B1634-B$2</f>
        <v>-6.5875586307351623E-3</v>
      </c>
      <c r="E1634" s="10">
        <f t="shared" ref="E1634" si="8874">C1634-C$2</f>
        <v>-4.9665650587916842E-3</v>
      </c>
      <c r="F1634" s="5">
        <f t="shared" ref="F1634" si="8875">D1634^2</f>
        <v>4.3395928713373329E-5</v>
      </c>
      <c r="G1634" s="5">
        <f t="shared" ref="G1634" si="8876">E1634^2</f>
        <v>2.4666768483210444E-5</v>
      </c>
      <c r="H1634" s="12">
        <f t="array" ref="H1634:I1635">(1-B$11-B$12)*F$4:G$5 + B$11*J1632:K1633 + B$12*H1632:I1633</f>
        <v>9.9829843535105165E-5</v>
      </c>
      <c r="I1634" s="12">
        <v>1.3309529228337804E-4</v>
      </c>
      <c r="J1634" s="12">
        <f t="array" ref="J1634:K1635">MMULT(TRANSPOSE(D1632:E1632),D1632:E1632)</f>
        <v>1.3889986549730852E-7</v>
      </c>
      <c r="K1634" s="12">
        <v>1.8039164520770169E-6</v>
      </c>
      <c r="L1634" s="6">
        <f t="shared" ref="L1634" si="8877">SQRT(H1634)</f>
        <v>9.9914885545200512E-3</v>
      </c>
      <c r="M1634" s="6">
        <f>0</f>
        <v>0</v>
      </c>
      <c r="N1634" s="6">
        <f t="array" ref="N1634:O1635">MMULT(MMULT(MINVERSE(L1634:M1635),H1634:I1635),MINVERSE(L1634:M1635))</f>
        <v>0.99999999999999989</v>
      </c>
      <c r="O1634" s="6">
        <v>0.71624092795937011</v>
      </c>
      <c r="P1634" s="3">
        <f t="shared" ref="P1634" si="8878">SQRT(B$3 + B$4*J1632 + B$5*P1632^2)</f>
        <v>1.3017564436542381E-2</v>
      </c>
      <c r="Q1634" s="1">
        <f t="shared" ref="Q1634" si="8879">Q1632</f>
        <v>0</v>
      </c>
      <c r="R1634" s="12">
        <f t="array" ref="R1634:S1635">MMULT(MMULT(P1634:Q1635,N1634:O1635),P1634:Q1635)</f>
        <v>1.6945698385953295E-4</v>
      </c>
      <c r="S1634" s="12">
        <v>1.9370420247762535E-4</v>
      </c>
      <c r="T1634" s="4" cm="1">
        <f t="array" ref="T1634">-1/2*(IFERROR(2*LN(2*PI()) + LN(MDETERM(R1634:S1635)) + MMULT(MMULT(D1634:E1634,MINVERSE(R1634:S1635)),TRANSPOSE(D1634:E1634)),1000000000))</f>
        <v>6.5936322341151916</v>
      </c>
    </row>
    <row r="1635" spans="1:20" x14ac:dyDescent="0.25">
      <c r="A1635" s="9"/>
      <c r="B1635" s="10"/>
      <c r="C1635" s="10"/>
      <c r="D1635" s="10"/>
      <c r="E1635" s="10"/>
      <c r="F1635" s="5"/>
      <c r="G1635" s="5"/>
      <c r="H1635" s="12">
        <v>1.3309529228337804E-4</v>
      </c>
      <c r="I1635" s="12">
        <v>3.4589694784310505E-4</v>
      </c>
      <c r="J1635" s="12">
        <v>1.8039164520770169E-6</v>
      </c>
      <c r="K1635" s="12">
        <v>2.3427773341776116E-5</v>
      </c>
      <c r="L1635" s="6">
        <f>0</f>
        <v>0</v>
      </c>
      <c r="M1635" s="6">
        <f t="shared" ref="M1635" si="8880">SQRT(I1635)</f>
        <v>1.8598304972311457E-2</v>
      </c>
      <c r="N1635" s="6">
        <v>0.71624092795937011</v>
      </c>
      <c r="O1635" s="6">
        <v>1</v>
      </c>
      <c r="P1635" s="1">
        <f t="shared" ref="P1635" si="8881">P1633</f>
        <v>0</v>
      </c>
      <c r="Q1635" s="3">
        <f t="shared" ref="Q1635" si="8882">SQRT(C$3 + C$4*K1633 + C$5*Q1633^2)</f>
        <v>2.0775437240746104E-2</v>
      </c>
      <c r="R1635" s="12">
        <v>1.9370420247762532E-4</v>
      </c>
      <c r="S1635" s="12">
        <v>4.3161879254418012E-4</v>
      </c>
    </row>
    <row r="1636" spans="1:20" x14ac:dyDescent="0.25">
      <c r="A1636" s="13">
        <f t="shared" ref="A1636" si="8883">A1634+1</f>
        <v>811</v>
      </c>
      <c r="B1636" s="10" cm="1">
        <f t="array" ref="B1636">INDEX(DCC_results!B$17:B$1274,$A1636)</f>
        <v>-5.4965283146680699E-3</v>
      </c>
      <c r="C1636" s="10" cm="1">
        <f t="array" ref="C1636">INDEX(DCC_results!C$17:C$1274,$A1636)</f>
        <v>-4.5388418020906318E-3</v>
      </c>
      <c r="D1636" s="10">
        <f t="shared" ref="D1636" si="8884">B1636-B$2</f>
        <v>-6.2426832517037782E-3</v>
      </c>
      <c r="E1636" s="10">
        <f t="shared" ref="E1636" si="8885">C1636-C$2</f>
        <v>-6.1418156823824909E-3</v>
      </c>
      <c r="F1636" s="5">
        <f t="shared" ref="F1636" si="8886">D1636^2</f>
        <v>3.8971094181102855E-5</v>
      </c>
      <c r="G1636" s="5">
        <f t="shared" ref="G1636" si="8887">E1636^2</f>
        <v>3.7721899876359504E-5</v>
      </c>
      <c r="H1636" s="12">
        <f t="array" ref="H1636:I1637">(1-B$11-B$12)*F$4:G$5 + B$11*J1634:K1635 + B$12*H1634:I1635</f>
        <v>8.3463903281813642E-5</v>
      </c>
      <c r="I1636" s="12">
        <v>1.0868673151171756E-4</v>
      </c>
      <c r="J1636" s="12">
        <f t="array" ref="J1636:K1637">MMULT(TRANSPOSE(D1634:E1634),D1634:E1634)</f>
        <v>4.3395928713373329E-5</v>
      </c>
      <c r="K1636" s="12">
        <v>3.2717538518150847E-5</v>
      </c>
      <c r="L1636" s="6">
        <f t="shared" ref="L1636" si="8888">SQRT(H1636)</f>
        <v>9.1358581032004674E-3</v>
      </c>
      <c r="M1636" s="6">
        <f>0</f>
        <v>0</v>
      </c>
      <c r="N1636" s="6">
        <f t="array" ref="N1636:O1637">MMULT(MMULT(MINVERSE(L1636:M1637),H1636:I1637),MINVERSE(L1636:M1637))</f>
        <v>1</v>
      </c>
      <c r="O1636" s="6">
        <v>0.69194172953512112</v>
      </c>
      <c r="P1636" s="3">
        <f t="shared" ref="P1636" si="8889">SQRT(B$3 + B$4*J1634 + B$5*P1634^2)</f>
        <v>1.1475658675457549E-2</v>
      </c>
      <c r="Q1636" s="1">
        <f t="shared" ref="Q1636" si="8890">Q1634</f>
        <v>0</v>
      </c>
      <c r="R1636" s="12">
        <f t="array" ref="R1636:S1637">MMULT(MMULT(P1636:Q1637,N1636:O1637),P1636:Q1637)</f>
        <v>1.3169074203560411E-4</v>
      </c>
      <c r="S1636" s="12">
        <v>1.5293955976844426E-4</v>
      </c>
      <c r="T1636" s="4" cm="1">
        <f t="array" ref="T1636">-1/2*(IFERROR(2*LN(2*PI()) + LN(MDETERM(R1636:S1637)) + MMULT(MMULT(D1636:E1636,MINVERSE(R1636:S1637)),TRANSPOSE(D1636:E1636)),1000000000))</f>
        <v>6.7539920284321946</v>
      </c>
    </row>
    <row r="1637" spans="1:20" x14ac:dyDescent="0.25">
      <c r="A1637" s="9"/>
      <c r="B1637" s="10"/>
      <c r="C1637" s="10"/>
      <c r="D1637" s="10"/>
      <c r="E1637" s="10"/>
      <c r="F1637" s="5"/>
      <c r="G1637" s="5"/>
      <c r="H1637" s="12">
        <v>1.0868673151171756E-4</v>
      </c>
      <c r="I1637" s="12">
        <v>2.9560741287317654E-4</v>
      </c>
      <c r="J1637" s="12">
        <v>3.2717538518150847E-5</v>
      </c>
      <c r="K1637" s="12">
        <v>2.4666768483210444E-5</v>
      </c>
      <c r="L1637" s="6">
        <f>0</f>
        <v>0</v>
      </c>
      <c r="M1637" s="6">
        <f t="shared" ref="M1637" si="8891">SQRT(I1637)</f>
        <v>1.7193237416879247E-2</v>
      </c>
      <c r="N1637" s="6">
        <v>0.69194172953512112</v>
      </c>
      <c r="O1637" s="6">
        <v>1</v>
      </c>
      <c r="P1637" s="1">
        <f t="shared" ref="P1637" si="8892">P1635</f>
        <v>0</v>
      </c>
      <c r="Q1637" s="3">
        <f t="shared" ref="Q1637" si="8893">SQRT(C$3 + C$4*K1635 + C$5*Q1635^2)</f>
        <v>1.9260727663406602E-2</v>
      </c>
      <c r="R1637" s="12">
        <v>1.5293955976844426E-4</v>
      </c>
      <c r="S1637" s="12">
        <v>3.7097563012391637E-4</v>
      </c>
    </row>
    <row r="1638" spans="1:20" x14ac:dyDescent="0.25">
      <c r="A1638" s="13">
        <f t="shared" ref="A1638" si="8894">A1636+1</f>
        <v>812</v>
      </c>
      <c r="B1638" s="10" cm="1">
        <f t="array" ref="B1638">INDEX(DCC_results!B$17:B$1274,$A1638)</f>
        <v>9.7359448864087206E-4</v>
      </c>
      <c r="C1638" s="10" cm="1">
        <f t="array" ref="C1638">INDEX(DCC_results!C$17:C$1274,$A1638)</f>
        <v>8.3591040692532204E-3</v>
      </c>
      <c r="D1638" s="10">
        <f t="shared" ref="D1638" si="8895">B1638-B$2</f>
        <v>2.2743955160516374E-4</v>
      </c>
      <c r="E1638" s="10">
        <f t="shared" ref="E1638" si="8896">C1638-C$2</f>
        <v>6.7561301889613613E-3</v>
      </c>
      <c r="F1638" s="5">
        <f t="shared" ref="F1638" si="8897">D1638^2</f>
        <v>5.1728749634357938E-8</v>
      </c>
      <c r="G1638" s="5">
        <f t="shared" ref="G1638" si="8898">E1638^2</f>
        <v>4.5645295130195077E-5</v>
      </c>
      <c r="H1638" s="12">
        <f t="array" ref="H1638:I1639">(1-B$11-B$12)*F$4:G$5 + B$11*J1636:K1637 + B$12*H1636:I1637</f>
        <v>7.5709923897646569E-5</v>
      </c>
      <c r="I1638" s="12">
        <v>9.4533974232701278E-5</v>
      </c>
      <c r="J1638" s="12">
        <f t="array" ref="J1638:K1639">MMULT(TRANSPOSE(D1636:E1636),D1636:E1636)</f>
        <v>3.8971094181102855E-5</v>
      </c>
      <c r="K1638" s="12">
        <v>3.8341409895460785E-5</v>
      </c>
      <c r="L1638" s="6">
        <f t="shared" ref="L1638" si="8899">SQRT(H1638)</f>
        <v>8.7011449762457449E-3</v>
      </c>
      <c r="M1638" s="6">
        <f>0</f>
        <v>0</v>
      </c>
      <c r="N1638" s="6">
        <f t="array" ref="N1638:O1639">MMULT(MMULT(MINVERSE(L1638:M1639),H1638:I1639),MINVERSE(L1638:M1639))</f>
        <v>0.99999999999999989</v>
      </c>
      <c r="O1638" s="6">
        <v>0.67167874977559117</v>
      </c>
      <c r="P1638" s="3">
        <f t="shared" ref="P1638" si="8900">SQRT(B$3 + B$4*J1636 + B$5*P1636^2)</f>
        <v>1.0518907286040139E-2</v>
      </c>
      <c r="Q1638" s="1">
        <f t="shared" ref="Q1638" si="8901">Q1636</f>
        <v>0</v>
      </c>
      <c r="R1638" s="12">
        <f t="array" ref="R1638:S1639">MMULT(MMULT(P1638:Q1639,N1638:O1639),P1638:Q1639)</f>
        <v>1.106474104923083E-4</v>
      </c>
      <c r="S1638" s="12">
        <v>1.2701843945618762E-4</v>
      </c>
      <c r="T1638" s="4" cm="1">
        <f t="array" ref="T1638">-1/2*(IFERROR(2*LN(2*PI()) + LN(MDETERM(R1638:S1639)) + MMULT(MMULT(D1638:E1638,MINVERSE(R1638:S1639)),TRANSPOSE(D1638:E1638)),1000000000))</f>
        <v>6.9161511034724477</v>
      </c>
    </row>
    <row r="1639" spans="1:20" x14ac:dyDescent="0.25">
      <c r="A1639" s="9"/>
      <c r="B1639" s="10"/>
      <c r="C1639" s="10"/>
      <c r="D1639" s="10"/>
      <c r="E1639" s="10"/>
      <c r="F1639" s="5"/>
      <c r="G1639" s="5"/>
      <c r="H1639" s="12">
        <v>9.4533974232701278E-5</v>
      </c>
      <c r="I1639" s="12">
        <v>2.6163738845736019E-4</v>
      </c>
      <c r="J1639" s="12">
        <v>3.8341409895460785E-5</v>
      </c>
      <c r="K1639" s="12">
        <v>3.7721899876359504E-5</v>
      </c>
      <c r="L1639" s="6">
        <f>0</f>
        <v>0</v>
      </c>
      <c r="M1639" s="6">
        <f t="shared" ref="M1639" si="8902">SQRT(I1639)</f>
        <v>1.6175209069973724E-2</v>
      </c>
      <c r="N1639" s="6">
        <v>0.67167874977559106</v>
      </c>
      <c r="O1639" s="6">
        <v>0.99999999999999978</v>
      </c>
      <c r="P1639" s="1">
        <f t="shared" ref="P1639" si="8903">P1637</f>
        <v>0</v>
      </c>
      <c r="Q1639" s="3">
        <f t="shared" ref="Q1639" si="8904">SQRT(C$3 + C$4*K1637 + C$5*Q1637^2)</f>
        <v>1.7977716889375668E-2</v>
      </c>
      <c r="R1639" s="12">
        <v>1.2701843945618759E-4</v>
      </c>
      <c r="S1639" s="12">
        <v>3.2319830455454306E-4</v>
      </c>
    </row>
    <row r="1640" spans="1:20" x14ac:dyDescent="0.25">
      <c r="A1640" s="13">
        <f t="shared" ref="A1640" si="8905">A1638+1</f>
        <v>813</v>
      </c>
      <c r="B1640" s="10" cm="1">
        <f t="array" ref="B1640">INDEX(DCC_results!B$17:B$1274,$A1640)</f>
        <v>1.6028343614550522E-2</v>
      </c>
      <c r="C1640" s="10" cm="1">
        <f t="array" ref="C1640">INDEX(DCC_results!C$17:C$1274,$A1640)</f>
        <v>1.7391304347825987E-2</v>
      </c>
      <c r="D1640" s="10">
        <f t="shared" ref="D1640" si="8906">B1640-B$2</f>
        <v>1.5282188677514814E-2</v>
      </c>
      <c r="E1640" s="10">
        <f t="shared" ref="E1640" si="8907">C1640-C$2</f>
        <v>1.5788330467534126E-2</v>
      </c>
      <c r="F1640" s="5">
        <f t="shared" ref="F1640" si="8908">D1640^2</f>
        <v>2.3354529077516197E-4</v>
      </c>
      <c r="G1640" s="5">
        <f t="shared" ref="G1640" si="8909">E1640^2</f>
        <v>2.4927137895206636E-4</v>
      </c>
      <c r="H1640" s="12">
        <f t="array" ref="H1640:I1641">(1-B$11-B$12)*F$4:G$5 + B$11*J1638:K1639 + B$12*H1638:I1639</f>
        <v>7.0116635784861503E-5</v>
      </c>
      <c r="I1640" s="12">
        <v>8.5380291234563374E-5</v>
      </c>
      <c r="J1640" s="12">
        <f t="array" ref="J1640:K1641">MMULT(TRANSPOSE(D1638:E1638),D1638:E1638)</f>
        <v>5.1728749634357938E-8</v>
      </c>
      <c r="K1640" s="12">
        <v>1.5366112207634821E-6</v>
      </c>
      <c r="L1640" s="6">
        <f t="shared" ref="L1640" si="8910">SQRT(H1640)</f>
        <v>8.3735676855723508E-3</v>
      </c>
      <c r="M1640" s="6">
        <f>0</f>
        <v>0</v>
      </c>
      <c r="N1640" s="6">
        <f t="array" ref="N1640:O1641">MMULT(MMULT(MINVERSE(L1640:M1641),H1640:I1641),MINVERSE(L1640:M1641))</f>
        <v>1</v>
      </c>
      <c r="O1640" s="6">
        <v>0.65868007409903651</v>
      </c>
      <c r="P1640" s="3">
        <f t="shared" ref="P1640" si="8911">SQRT(B$3 + B$4*J1638 + B$5*P1638^2)</f>
        <v>9.7196624899442662E-3</v>
      </c>
      <c r="Q1640" s="1">
        <f t="shared" ref="Q1640" si="8912">Q1638</f>
        <v>0</v>
      </c>
      <c r="R1640" s="12">
        <f t="array" ref="R1640:S1641">MMULT(MMULT(P1640:Q1641,N1640:O1641),P1640:Q1641)</f>
        <v>9.4471838918429567E-5</v>
      </c>
      <c r="S1640" s="12">
        <v>1.0840398084509507E-4</v>
      </c>
      <c r="T1640" s="4" cm="1">
        <f t="array" ref="T1640">-1/2*(IFERROR(2*LN(2*PI()) + LN(MDETERM(R1640:S1641)) + MMULT(MMULT(D1640:E1640,MINVERSE(R1640:S1641)),TRANSPOSE(D1640:E1640)),1000000000))</f>
        <v>5.9132423899945969</v>
      </c>
    </row>
    <row r="1641" spans="1:20" x14ac:dyDescent="0.25">
      <c r="A1641" s="9"/>
      <c r="B1641" s="10"/>
      <c r="C1641" s="10"/>
      <c r="D1641" s="10"/>
      <c r="E1641" s="10"/>
      <c r="F1641" s="5"/>
      <c r="G1641" s="5"/>
      <c r="H1641" s="12">
        <v>8.5380291234563374E-5</v>
      </c>
      <c r="I1641" s="12">
        <v>2.3963218183657996E-4</v>
      </c>
      <c r="J1641" s="12">
        <v>1.5366112207634821E-6</v>
      </c>
      <c r="K1641" s="12">
        <v>4.5645295130195077E-5</v>
      </c>
      <c r="L1641" s="6">
        <f>0</f>
        <v>0</v>
      </c>
      <c r="M1641" s="6">
        <f t="shared" ref="M1641" si="8913">SQRT(I1641)</f>
        <v>1.5480057552754122E-2</v>
      </c>
      <c r="N1641" s="6">
        <v>0.65868007409903662</v>
      </c>
      <c r="O1641" s="6">
        <v>1.0000000000000002</v>
      </c>
      <c r="P1641" s="1">
        <f t="shared" ref="P1641" si="8914">P1639</f>
        <v>0</v>
      </c>
      <c r="Q1641" s="3">
        <f t="shared" ref="Q1641" si="8915">SQRT(C$3 + C$4*K1639 + C$5*Q1639^2)</f>
        <v>1.6932439033135366E-2</v>
      </c>
      <c r="R1641" s="12">
        <v>1.0840398084509507E-4</v>
      </c>
      <c r="S1641" s="12">
        <v>2.8670749161084619E-4</v>
      </c>
    </row>
    <row r="1642" spans="1:20" x14ac:dyDescent="0.25">
      <c r="A1642" s="13">
        <f t="shared" ref="A1642" si="8916">A1640+1</f>
        <v>814</v>
      </c>
      <c r="B1642" s="10" cm="1">
        <f t="array" ref="B1642">INDEX(DCC_results!B$17:B$1274,$A1642)</f>
        <v>1.1756997779638123E-2</v>
      </c>
      <c r="C1642" s="10" cm="1">
        <f t="array" ref="C1642">INDEX(DCC_results!C$17:C$1274,$A1642)</f>
        <v>1.9772079772079731E-2</v>
      </c>
      <c r="D1642" s="10">
        <f t="shared" ref="D1642" si="8917">B1642-B$2</f>
        <v>1.1010842842602415E-2</v>
      </c>
      <c r="E1642" s="10">
        <f t="shared" ref="E1642" si="8918">C1642-C$2</f>
        <v>1.8169105891787871E-2</v>
      </c>
      <c r="F1642" s="5">
        <f t="shared" ref="F1642" si="8919">D1642^2</f>
        <v>1.2123866010448883E-4</v>
      </c>
      <c r="G1642" s="5">
        <f t="shared" ref="G1642" si="8920">E1642^2</f>
        <v>3.3011640890700069E-4</v>
      </c>
      <c r="H1642" s="12">
        <f t="array" ref="H1642:I1643">(1-B$11-B$12)*F$4:G$5 + B$11*J1640:K1641 + B$12*H1640:I1641</f>
        <v>6.3329855471079652E-5</v>
      </c>
      <c r="I1642" s="12">
        <v>7.6344631833028795E-5</v>
      </c>
      <c r="J1642" s="12">
        <f t="array" ref="J1642:K1643">MMULT(TRANSPOSE(D1640:E1640),D1640:E1640)</f>
        <v>2.3354529077516197E-4</v>
      </c>
      <c r="K1642" s="12">
        <v>2.4128024510781219E-4</v>
      </c>
      <c r="L1642" s="6">
        <f t="shared" ref="L1642" si="8921">SQRT(H1642)</f>
        <v>7.958005747112756E-3</v>
      </c>
      <c r="M1642" s="6">
        <f>0</f>
        <v>0</v>
      </c>
      <c r="N1642" s="6">
        <f t="array" ref="N1642:O1643">MMULT(MMULT(MINVERSE(L1642:M1643),H1642:I1643),MINVERSE(L1642:M1643))</f>
        <v>1</v>
      </c>
      <c r="O1642" s="6">
        <v>0.63908481367061454</v>
      </c>
      <c r="P1642" s="3">
        <f t="shared" ref="P1642" si="8922">SQRT(B$3 + B$4*J1640 + B$5*P1640^2)</f>
        <v>8.7462724792857303E-3</v>
      </c>
      <c r="Q1642" s="1">
        <f t="shared" ref="Q1642" si="8923">Q1640</f>
        <v>0</v>
      </c>
      <c r="R1642" s="12">
        <f t="array" ref="R1642:S1643">MMULT(MMULT(P1642:Q1643,N1642:O1643),P1642:Q1643)</f>
        <v>7.649728228191095E-5</v>
      </c>
      <c r="S1642" s="12">
        <v>8.9894060072435081E-5</v>
      </c>
      <c r="T1642" s="4" cm="1">
        <f t="array" ref="T1642">-1/2*(IFERROR(2*LN(2*PI()) + LN(MDETERM(R1642:S1643)) + MMULT(MMULT(D1642:E1642,MINVERSE(R1642:S1643)),TRANSPOSE(D1642:E1642)),1000000000))</f>
        <v>6.4119486056827624</v>
      </c>
    </row>
    <row r="1643" spans="1:20" x14ac:dyDescent="0.25">
      <c r="A1643" s="9"/>
      <c r="B1643" s="10"/>
      <c r="C1643" s="10"/>
      <c r="D1643" s="10"/>
      <c r="E1643" s="10"/>
      <c r="F1643" s="5"/>
      <c r="G1643" s="5"/>
      <c r="H1643" s="12">
        <v>7.6344631833028795E-5</v>
      </c>
      <c r="I1643" s="12">
        <v>2.2533648622102891E-4</v>
      </c>
      <c r="J1643" s="12">
        <v>2.4128024510781219E-4</v>
      </c>
      <c r="K1643" s="12">
        <v>2.4927137895206636E-4</v>
      </c>
      <c r="L1643" s="6">
        <f>0</f>
        <v>0</v>
      </c>
      <c r="M1643" s="6">
        <f t="shared" ref="M1643" si="8924">SQRT(I1643)</f>
        <v>1.5011212017056748E-2</v>
      </c>
      <c r="N1643" s="6">
        <v>0.63908481367061454</v>
      </c>
      <c r="O1643" s="6">
        <v>1</v>
      </c>
      <c r="P1643" s="1">
        <f t="shared" ref="P1643" si="8925">P1641</f>
        <v>0</v>
      </c>
      <c r="Q1643" s="3">
        <f t="shared" ref="Q1643" si="8926">SQRT(C$3 + C$4*K1641 + C$5*Q1641^2)</f>
        <v>1.608234946542272E-2</v>
      </c>
      <c r="R1643" s="12">
        <v>8.9894060072435081E-5</v>
      </c>
      <c r="S1643" s="12">
        <v>2.5864196432798248E-4</v>
      </c>
    </row>
    <row r="1644" spans="1:20" x14ac:dyDescent="0.25">
      <c r="A1644" s="13">
        <f t="shared" ref="A1644" si="8927">A1642+1</f>
        <v>815</v>
      </c>
      <c r="B1644" s="10" cm="1">
        <f t="array" ref="B1644">INDEX(DCC_results!B$17:B$1274,$A1644)</f>
        <v>-1.2706864297021059E-2</v>
      </c>
      <c r="C1644" s="10" cm="1">
        <f t="array" ref="C1644">INDEX(DCC_results!C$17:C$1274,$A1644)</f>
        <v>-3.2407666089289133E-3</v>
      </c>
      <c r="D1644" s="10">
        <f t="shared" ref="D1644" si="8928">B1644-B$2</f>
        <v>-1.3453019234056767E-2</v>
      </c>
      <c r="E1644" s="10">
        <f t="shared" ref="E1644" si="8929">C1644-C$2</f>
        <v>-4.8437404892207724E-3</v>
      </c>
      <c r="F1644" s="5">
        <f t="shared" ref="F1644" si="8930">D1644^2</f>
        <v>1.8098372651190132E-4</v>
      </c>
      <c r="G1644" s="5">
        <f t="shared" ref="G1644" si="8931">E1644^2</f>
        <v>2.3461821926916689E-5</v>
      </c>
      <c r="H1644" s="12">
        <f t="array" ref="H1644:I1645">(1-B$11-B$12)*F$4:G$5 + B$11*J1642:K1643 + B$12*H1642:I1643</f>
        <v>7.6718603814020979E-5</v>
      </c>
      <c r="I1644" s="12">
        <v>8.8691462713379421E-5</v>
      </c>
      <c r="J1644" s="12">
        <f t="array" ref="J1644:K1645">MMULT(TRANSPOSE(D1642:E1642),D1642:E1642)</f>
        <v>1.2123866010448883E-4</v>
      </c>
      <c r="K1644" s="12">
        <v>2.0005716956507784E-4</v>
      </c>
      <c r="L1644" s="6">
        <f t="shared" ref="L1644" si="8932">SQRT(H1644)</f>
        <v>8.7589156756998736E-3</v>
      </c>
      <c r="M1644" s="6">
        <f>0</f>
        <v>0</v>
      </c>
      <c r="N1644" s="6">
        <f t="array" ref="N1644:O1645">MMULT(MMULT(MINVERSE(L1644:M1645),H1644:I1645),MINVERSE(L1644:M1645))</f>
        <v>0.99999999999999989</v>
      </c>
      <c r="O1644" s="6">
        <v>0.66574496226319779</v>
      </c>
      <c r="P1644" s="3">
        <f t="shared" ref="P1644" si="8933">SQRT(B$3 + B$4*J1642 + B$5*P1642^2)</f>
        <v>9.9847190850085449E-3</v>
      </c>
      <c r="Q1644" s="1">
        <f t="shared" ref="Q1644" si="8934">Q1642</f>
        <v>0</v>
      </c>
      <c r="R1644" s="12">
        <f t="array" ref="R1644:S1645">MMULT(MMULT(P1644:Q1645,N1644:O1645),P1644:Q1645)</f>
        <v>9.9694615206533853E-5</v>
      </c>
      <c r="S1644" s="12">
        <v>1.0632875045397657E-4</v>
      </c>
      <c r="T1644" s="4" cm="1">
        <f t="array" ref="T1644">-1/2*(IFERROR(2*LN(2*PI()) + LN(MDETERM(R1644:S1645)) + MMULT(MMULT(D1644:E1644,MINVERSE(R1644:S1645)),TRANSPOSE(D1644:E1644)),1000000000))</f>
        <v>5.972297290088223</v>
      </c>
    </row>
    <row r="1645" spans="1:20" x14ac:dyDescent="0.25">
      <c r="A1645" s="9"/>
      <c r="B1645" s="10"/>
      <c r="C1645" s="10"/>
      <c r="D1645" s="10"/>
      <c r="E1645" s="10"/>
      <c r="F1645" s="5"/>
      <c r="G1645" s="5"/>
      <c r="H1645" s="12">
        <v>8.8691462713379421E-5</v>
      </c>
      <c r="I1645" s="12">
        <v>2.3133810121472284E-4</v>
      </c>
      <c r="J1645" s="12">
        <v>2.0005716956507784E-4</v>
      </c>
      <c r="K1645" s="12">
        <v>3.3011640890700069E-4</v>
      </c>
      <c r="L1645" s="6">
        <f>0</f>
        <v>0</v>
      </c>
      <c r="M1645" s="6">
        <f t="shared" ref="M1645" si="8935">SQRT(I1645)</f>
        <v>1.5209802799994575E-2</v>
      </c>
      <c r="N1645" s="6">
        <v>0.66574496226319779</v>
      </c>
      <c r="O1645" s="6">
        <v>1</v>
      </c>
      <c r="P1645" s="1">
        <f t="shared" ref="P1645" si="8936">P1643</f>
        <v>0</v>
      </c>
      <c r="Q1645" s="3">
        <f t="shared" ref="Q1645" si="8937">SQRT(C$3 + C$4*K1643 + C$5*Q1643^2)</f>
        <v>1.5995837026843211E-2</v>
      </c>
      <c r="R1645" s="12">
        <v>1.0632875045397657E-4</v>
      </c>
      <c r="S1645" s="12">
        <v>2.5586680218932825E-4</v>
      </c>
    </row>
    <row r="1646" spans="1:20" x14ac:dyDescent="0.25">
      <c r="A1646" s="13">
        <f t="shared" ref="A1646" si="8938">A1644+1</f>
        <v>816</v>
      </c>
      <c r="B1646" s="10" cm="1">
        <f t="array" ref="B1646">INDEX(DCC_results!B$17:B$1274,$A1646)</f>
        <v>-1.1095806550352139E-2</v>
      </c>
      <c r="C1646" s="10" cm="1">
        <f t="array" ref="C1646">INDEX(DCC_results!C$17:C$1274,$A1646)</f>
        <v>-1.5135601771399942E-3</v>
      </c>
      <c r="D1646" s="10">
        <f t="shared" ref="D1646" si="8939">B1646-B$2</f>
        <v>-1.1841961487387847E-2</v>
      </c>
      <c r="E1646" s="10">
        <f t="shared" ref="E1646" si="8940">C1646-C$2</f>
        <v>-3.1165340574318538E-3</v>
      </c>
      <c r="F1646" s="5">
        <f t="shared" ref="F1646" si="8941">D1646^2</f>
        <v>1.40232051868777E-4</v>
      </c>
      <c r="G1646" s="5">
        <f t="shared" ref="G1646" si="8942">E1646^2</f>
        <v>9.7127845311326524E-6</v>
      </c>
      <c r="H1646" s="12">
        <f t="array" ref="H1646:I1647">(1-B$11-B$12)*F$4:G$5 + B$11*J1644:K1645 + B$12*H1644:I1645</f>
        <v>7.7136977818960433E-5</v>
      </c>
      <c r="I1646" s="12">
        <v>9.3879626238092009E-5</v>
      </c>
      <c r="J1646" s="12">
        <f t="array" ref="J1646:K1647">MMULT(TRANSPOSE(D1644:E1644),D1644:E1644)</f>
        <v>1.8098372651190132E-4</v>
      </c>
      <c r="K1646" s="12">
        <v>6.5162933966266586E-5</v>
      </c>
      <c r="L1646" s="6">
        <f t="shared" ref="L1646" si="8943">SQRT(H1646)</f>
        <v>8.7827659549233363E-3</v>
      </c>
      <c r="M1646" s="6">
        <f>0</f>
        <v>0</v>
      </c>
      <c r="N1646" s="6">
        <f t="array" ref="N1646:O1647">MMULT(MMULT(MINVERSE(L1646:M1647),H1646:I1647),MINVERSE(L1646:M1647))</f>
        <v>1</v>
      </c>
      <c r="O1646" s="6">
        <v>0.68764407392774363</v>
      </c>
      <c r="P1646" s="3">
        <f t="shared" ref="P1646" si="8944">SQRT(B$3 + B$4*J1644 + B$5*P1644^2)</f>
        <v>9.9622013929022805E-3</v>
      </c>
      <c r="Q1646" s="1">
        <f t="shared" ref="Q1646" si="8945">Q1644</f>
        <v>0</v>
      </c>
      <c r="R1646" s="12">
        <f t="array" ref="R1646:S1647">MMULT(MMULT(P1646:Q1647,N1646:O1647),P1646:Q1647)</f>
        <v>9.9245456592744139E-5</v>
      </c>
      <c r="S1646" s="12">
        <v>1.107515744893116E-4</v>
      </c>
      <c r="T1646" s="4" cm="1">
        <f t="array" ref="T1646">-1/2*(IFERROR(2*LN(2*PI()) + LN(MDETERM(R1646:S1647)) + MMULT(MMULT(D1646:E1646,MINVERSE(R1646:S1647)),TRANSPOSE(D1646:E1646)),1000000000))</f>
        <v>6.1394437297405631</v>
      </c>
    </row>
    <row r="1647" spans="1:20" x14ac:dyDescent="0.25">
      <c r="A1647" s="9"/>
      <c r="B1647" s="10"/>
      <c r="C1647" s="10"/>
      <c r="D1647" s="10"/>
      <c r="E1647" s="10"/>
      <c r="F1647" s="5"/>
      <c r="G1647" s="5"/>
      <c r="H1647" s="12">
        <v>9.3879626238092009E-5</v>
      </c>
      <c r="I1647" s="12">
        <v>2.4163101324497724E-4</v>
      </c>
      <c r="J1647" s="12">
        <v>6.5162933966266586E-5</v>
      </c>
      <c r="K1647" s="12">
        <v>2.3461821926916689E-5</v>
      </c>
      <c r="L1647" s="6">
        <f>0</f>
        <v>0</v>
      </c>
      <c r="M1647" s="6">
        <f t="shared" ref="M1647" si="8946">SQRT(I1647)</f>
        <v>1.5544484978440978E-2</v>
      </c>
      <c r="N1647" s="6">
        <v>0.68764407392774363</v>
      </c>
      <c r="O1647" s="6">
        <v>1.0000000000000002</v>
      </c>
      <c r="P1647" s="1">
        <f t="shared" ref="P1647" si="8947">P1645</f>
        <v>0</v>
      </c>
      <c r="Q1647" s="3">
        <f t="shared" ref="Q1647" si="8948">SQRT(C$3 + C$4*K1645 + C$5*Q1645^2)</f>
        <v>1.6167053942482777E-2</v>
      </c>
      <c r="R1647" s="12">
        <v>1.1075157448931159E-4</v>
      </c>
      <c r="S1647" s="12">
        <v>2.6137363317914797E-4</v>
      </c>
    </row>
    <row r="1648" spans="1:20" x14ac:dyDescent="0.25">
      <c r="A1648" s="13">
        <f t="shared" ref="A1648" si="8949">A1646+1</f>
        <v>817</v>
      </c>
      <c r="B1648" s="10" cm="1">
        <f t="array" ref="B1648">INDEX(DCC_results!B$17:B$1274,$A1648)</f>
        <v>-1.3324342350110263E-2</v>
      </c>
      <c r="C1648" s="10" cm="1">
        <f t="array" ref="C1648">INDEX(DCC_results!C$17:C$1274,$A1648)</f>
        <v>-1.7516259095357145E-2</v>
      </c>
      <c r="D1648" s="10">
        <f t="shared" ref="D1648" si="8950">B1648-B$2</f>
        <v>-1.4070497287145971E-2</v>
      </c>
      <c r="E1648" s="10">
        <f t="shared" ref="E1648" si="8951">C1648-C$2</f>
        <v>-1.9119232975649006E-2</v>
      </c>
      <c r="F1648" s="5">
        <f t="shared" ref="F1648" si="8952">D1648^2</f>
        <v>1.9797889390758215E-4</v>
      </c>
      <c r="G1648" s="5">
        <f t="shared" ref="G1648" si="8953">E1648^2</f>
        <v>3.6554506957714434E-4</v>
      </c>
      <c r="H1648" s="12">
        <f t="array" ref="H1648:I1649">(1-B$11-B$12)*F$4:G$5 + B$11*J1646:K1647 + B$12*H1646:I1647</f>
        <v>8.2022544940253968E-5</v>
      </c>
      <c r="I1648" s="12">
        <v>8.7003108216317397E-5</v>
      </c>
      <c r="J1648" s="12">
        <f t="array" ref="J1648:K1649">MMULT(TRANSPOSE(D1646:E1646),D1646:E1646)</f>
        <v>1.40232051868777E-4</v>
      </c>
      <c r="K1648" s="12">
        <v>3.6905876282240597E-5</v>
      </c>
      <c r="L1648" s="6">
        <f t="shared" ref="L1648" si="8954">SQRT(H1648)</f>
        <v>9.0566298886646558E-3</v>
      </c>
      <c r="M1648" s="6">
        <f>0</f>
        <v>0</v>
      </c>
      <c r="N1648" s="6">
        <f t="array" ref="N1648:O1649">MMULT(MMULT(MINVERSE(L1648:M1649),H1648:I1649),MINVERSE(L1648:M1649))</f>
        <v>0.99999999999999978</v>
      </c>
      <c r="O1648" s="6">
        <v>0.64046378318165065</v>
      </c>
      <c r="P1648" s="3">
        <f t="shared" ref="P1648" si="8955">SQRT(B$3 + B$4*J1646 + B$5*P1646^2)</f>
        <v>1.0403605573755855E-2</v>
      </c>
      <c r="Q1648" s="1">
        <f t="shared" ref="Q1648" si="8956">Q1646</f>
        <v>0</v>
      </c>
      <c r="R1648" s="12">
        <f t="array" ref="R1648:S1649">MMULT(MMULT(P1648:Q1649,N1648:O1649),P1648:Q1649)</f>
        <v>1.0823500893428388E-4</v>
      </c>
      <c r="S1648" s="12">
        <v>1.0247393054678444E-4</v>
      </c>
      <c r="T1648" s="4" cm="1">
        <f t="array" ref="T1648">-1/2*(IFERROR(2*LN(2*PI()) + LN(MDETERM(R1648:S1649)) + MMULT(MMULT(D1648:E1648,MINVERSE(R1648:S1649)),TRANSPOSE(D1648:E1648)),1000000000))</f>
        <v>6.1313888497570144</v>
      </c>
    </row>
    <row r="1649" spans="1:20" x14ac:dyDescent="0.25">
      <c r="A1649" s="9"/>
      <c r="B1649" s="10"/>
      <c r="C1649" s="10"/>
      <c r="D1649" s="10"/>
      <c r="E1649" s="10"/>
      <c r="F1649" s="5"/>
      <c r="G1649" s="5"/>
      <c r="H1649" s="12">
        <v>8.7003108216317397E-5</v>
      </c>
      <c r="I1649" s="12">
        <v>2.2498167382140359E-4</v>
      </c>
      <c r="J1649" s="12">
        <v>3.6905876282240597E-5</v>
      </c>
      <c r="K1649" s="12">
        <v>9.7127845311326524E-6</v>
      </c>
      <c r="L1649" s="6">
        <f>0</f>
        <v>0</v>
      </c>
      <c r="M1649" s="6">
        <f t="shared" ref="M1649" si="8957">SQRT(I1649)</f>
        <v>1.4999389114940767E-2</v>
      </c>
      <c r="N1649" s="6">
        <v>0.64046378318165065</v>
      </c>
      <c r="O1649" s="6">
        <v>1.0000000000000002</v>
      </c>
      <c r="P1649" s="1">
        <f t="shared" ref="P1649" si="8958">P1647</f>
        <v>0</v>
      </c>
      <c r="Q1649" s="3">
        <f t="shared" ref="Q1649" si="8959">SQRT(C$3 + C$4*K1647 + C$5*Q1647^2)</f>
        <v>1.5379242307920295E-2</v>
      </c>
      <c r="R1649" s="12">
        <v>1.0247393054678444E-4</v>
      </c>
      <c r="S1649" s="12">
        <v>2.3652109396572562E-4</v>
      </c>
    </row>
    <row r="1650" spans="1:20" x14ac:dyDescent="0.25">
      <c r="A1650" s="13">
        <f t="shared" ref="A1650" si="8960">A1648+1</f>
        <v>818</v>
      </c>
      <c r="B1650" s="10" cm="1">
        <f t="array" ref="B1650">INDEX(DCC_results!B$17:B$1274,$A1650)</f>
        <v>5.0715734201749463E-3</v>
      </c>
      <c r="C1650" s="10" cm="1">
        <f t="array" ref="C1650">INDEX(DCC_results!C$17:C$1274,$A1650)</f>
        <v>6.9143314285713409E-3</v>
      </c>
      <c r="D1650" s="10">
        <f t="shared" ref="D1650" si="8961">B1650-B$2</f>
        <v>4.325418483139238E-3</v>
      </c>
      <c r="E1650" s="10">
        <f t="shared" ref="E1650" si="8962">C1650-C$2</f>
        <v>5.3113575482794818E-3</v>
      </c>
      <c r="F1650" s="5">
        <f t="shared" ref="F1650" si="8963">D1650^2</f>
        <v>1.8709245054282547E-5</v>
      </c>
      <c r="G1650" s="5">
        <f t="shared" ref="G1650" si="8964">E1650^2</f>
        <v>2.8210519005665426E-5</v>
      </c>
      <c r="H1650" s="12">
        <f t="array" ref="H1650:I1651">(1-B$11-B$12)*F$4:G$5 + B$11*J1648:K1649 + B$12*H1648:I1649</f>
        <v>8.2192859350588439E-5</v>
      </c>
      <c r="I1650" s="12">
        <v>8.0168403191736571E-5</v>
      </c>
      <c r="J1650" s="12">
        <f t="array" ref="J1650:K1651">MMULT(TRANSPOSE(D1648:E1648),D1648:E1648)</f>
        <v>1.9797889390758215E-4</v>
      </c>
      <c r="K1650" s="12">
        <v>2.6901711571618113E-4</v>
      </c>
      <c r="L1650" s="6">
        <f t="shared" ref="L1650" si="8965">SQRT(H1650)</f>
        <v>9.0660277603032101E-3</v>
      </c>
      <c r="M1650" s="6">
        <f>0</f>
        <v>0</v>
      </c>
      <c r="N1650" s="6">
        <f t="array" ref="N1650:O1651">MMULT(MMULT(MINVERSE(L1650:M1651),H1650:I1651),MINVERSE(L1650:M1651))</f>
        <v>1</v>
      </c>
      <c r="O1650" s="6">
        <v>0.6063998258744705</v>
      </c>
      <c r="P1650" s="3">
        <f t="shared" ref="P1650" si="8966">SQRT(B$3 + B$4*J1648 + B$5*P1648^2)</f>
        <v>1.0416000124477812E-2</v>
      </c>
      <c r="Q1650" s="1">
        <f t="shared" ref="Q1650" si="8967">Q1648</f>
        <v>0</v>
      </c>
      <c r="R1650" s="12">
        <f t="array" ref="R1650:S1651">MMULT(MMULT(P1650:Q1651,N1650:O1651),P1650:Q1651)</f>
        <v>1.0849305859312179E-4</v>
      </c>
      <c r="S1650" s="12">
        <v>9.2740162731350052E-5</v>
      </c>
      <c r="T1650" s="4" cm="1">
        <f t="array" ref="T1650">-1/2*(IFERROR(2*LN(2*PI()) + LN(MDETERM(R1650:S1651)) + MMULT(MMULT(D1650:E1650,MINVERSE(R1650:S1651)),TRANSPOSE(D1650:E1650)),1000000000))</f>
        <v>7.081049735457805</v>
      </c>
    </row>
    <row r="1651" spans="1:20" x14ac:dyDescent="0.25">
      <c r="A1651" s="9"/>
      <c r="B1651" s="10"/>
      <c r="C1651" s="10"/>
      <c r="D1651" s="10"/>
      <c r="E1651" s="10"/>
      <c r="F1651" s="5"/>
      <c r="G1651" s="5"/>
      <c r="H1651" s="12">
        <v>8.0168403191736571E-5</v>
      </c>
      <c r="I1651" s="12">
        <v>2.1264454282955868E-4</v>
      </c>
      <c r="J1651" s="12">
        <v>2.6901711571618113E-4</v>
      </c>
      <c r="K1651" s="12">
        <v>3.6554506957714434E-4</v>
      </c>
      <c r="L1651" s="6">
        <f>0</f>
        <v>0</v>
      </c>
      <c r="M1651" s="6">
        <f t="shared" ref="M1651" si="8968">SQRT(I1651)</f>
        <v>1.4582336672480123E-2</v>
      </c>
      <c r="N1651" s="6">
        <v>0.6063998258744705</v>
      </c>
      <c r="O1651" s="6">
        <v>1</v>
      </c>
      <c r="P1651" s="1">
        <f t="shared" ref="P1651" si="8969">P1649</f>
        <v>0</v>
      </c>
      <c r="Q1651" s="3">
        <f t="shared" ref="Q1651" si="8970">SQRT(C$3 + C$4*K1649 + C$5*Q1649^2)</f>
        <v>1.4682763694720821E-2</v>
      </c>
      <c r="R1651" s="12">
        <v>9.2740162731350052E-5</v>
      </c>
      <c r="S1651" s="12">
        <v>2.155835497150118E-4</v>
      </c>
    </row>
    <row r="1652" spans="1:20" x14ac:dyDescent="0.25">
      <c r="A1652" s="13">
        <f t="shared" ref="A1652" si="8971">A1650+1</f>
        <v>819</v>
      </c>
      <c r="B1652" s="10" cm="1">
        <f t="array" ref="B1652">INDEX(DCC_results!B$17:B$1274,$A1652)</f>
        <v>1.1032048304691067E-2</v>
      </c>
      <c r="C1652" s="10" cm="1">
        <f t="array" ref="C1652">INDEX(DCC_results!C$17:C$1274,$A1652)</f>
        <v>3.4617784025070542E-3</v>
      </c>
      <c r="D1652" s="10">
        <f t="shared" ref="D1652" si="8972">B1652-B$2</f>
        <v>1.0285893367655358E-2</v>
      </c>
      <c r="E1652" s="10">
        <f t="shared" ref="E1652" si="8973">C1652-C$2</f>
        <v>1.8588045222151946E-3</v>
      </c>
      <c r="F1652" s="5">
        <f t="shared" ref="F1652" si="8974">D1652^2</f>
        <v>1.0579960237077649E-4</v>
      </c>
      <c r="G1652" s="5">
        <f t="shared" ref="G1652" si="8975">E1652^2</f>
        <v>3.4551542518076579E-6</v>
      </c>
      <c r="H1652" s="12">
        <f t="array" ref="H1652:I1653">(1-B$11-B$12)*F$4:G$5 + B$11*J1650:K1651 + B$12*H1650:I1651</f>
        <v>8.6756470845846071E-5</v>
      </c>
      <c r="I1652" s="12">
        <v>9.3418207577218698E-5</v>
      </c>
      <c r="J1652" s="12">
        <f t="array" ref="J1652:K1653">MMULT(TRANSPOSE(D1650:E1650),D1650:E1650)</f>
        <v>1.8709245054282547E-5</v>
      </c>
      <c r="K1652" s="12">
        <v>2.297384410988918E-5</v>
      </c>
      <c r="L1652" s="6">
        <f t="shared" ref="L1652" si="8976">SQRT(H1652)</f>
        <v>9.3143153718266425E-3</v>
      </c>
      <c r="M1652" s="6">
        <f>0</f>
        <v>0</v>
      </c>
      <c r="N1652" s="6">
        <f t="array" ref="N1652:O1653">MMULT(MMULT(MINVERSE(L1652:M1653),H1652:I1653),MINVERSE(L1652:M1653))</f>
        <v>0.99999999999999978</v>
      </c>
      <c r="O1652" s="6">
        <v>0.65890088322038021</v>
      </c>
      <c r="P1652" s="3">
        <f t="shared" ref="P1652" si="8977">SQRT(B$3 + B$4*J1650 + B$5*P1650^2)</f>
        <v>1.0848562646757657E-2</v>
      </c>
      <c r="Q1652" s="1">
        <f t="shared" ref="Q1652" si="8978">Q1650</f>
        <v>0</v>
      </c>
      <c r="R1652" s="12">
        <f t="array" ref="R1652:S1653">MMULT(MMULT(P1652:Q1653,N1652:O1653),P1652:Q1653)</f>
        <v>1.1769131150062547E-4</v>
      </c>
      <c r="S1652" s="12">
        <v>1.090955361267212E-4</v>
      </c>
      <c r="T1652" s="4" cm="1">
        <f t="array" ref="T1652">-1/2*(IFERROR(2*LN(2*PI()) + LN(MDETERM(R1652:S1653)) + MMULT(MMULT(D1652:E1652,MINVERSE(R1652:S1653)),TRANSPOSE(D1652:E1652)),1000000000))</f>
        <v>6.4799543081804849</v>
      </c>
    </row>
    <row r="1653" spans="1:20" x14ac:dyDescent="0.25">
      <c r="A1653" s="9"/>
      <c r="B1653" s="10"/>
      <c r="C1653" s="10"/>
      <c r="D1653" s="10"/>
      <c r="E1653" s="10"/>
      <c r="F1653" s="5"/>
      <c r="G1653" s="5"/>
      <c r="H1653" s="12">
        <v>9.3418207577218698E-5</v>
      </c>
      <c r="I1653" s="12">
        <v>2.3169731651693191E-4</v>
      </c>
      <c r="J1653" s="12">
        <v>2.297384410988918E-5</v>
      </c>
      <c r="K1653" s="12">
        <v>2.8210519005665426E-5</v>
      </c>
      <c r="L1653" s="6">
        <f>0</f>
        <v>0</v>
      </c>
      <c r="M1653" s="6">
        <f t="shared" ref="M1653" si="8979">SQRT(I1653)</f>
        <v>1.522160689667592E-2</v>
      </c>
      <c r="N1653" s="6">
        <v>0.65890088322038021</v>
      </c>
      <c r="O1653" s="6">
        <v>0.99999999999999978</v>
      </c>
      <c r="P1653" s="1">
        <f t="shared" ref="P1653" si="8980">P1651</f>
        <v>0</v>
      </c>
      <c r="Q1653" s="3">
        <f t="shared" ref="Q1653" si="8981">SQRT(C$3 + C$4*K1651 + C$5*Q1651^2)</f>
        <v>1.5262113886454307E-2</v>
      </c>
      <c r="R1653" s="12">
        <v>1.090955361267212E-4</v>
      </c>
      <c r="S1653" s="12">
        <v>2.3293212028310134E-4</v>
      </c>
    </row>
    <row r="1654" spans="1:20" x14ac:dyDescent="0.25">
      <c r="A1654" s="13">
        <f t="shared" ref="A1654" si="8982">A1652+1</f>
        <v>820</v>
      </c>
      <c r="B1654" s="10" cm="1">
        <f t="array" ref="B1654">INDEX(DCC_results!B$17:B$1274,$A1654)</f>
        <v>2.6387939462098053E-3</v>
      </c>
      <c r="C1654" s="10" cm="1">
        <f t="array" ref="C1654">INDEX(DCC_results!C$17:C$1274,$A1654)</f>
        <v>-8.4836553112255242E-4</v>
      </c>
      <c r="D1654" s="10">
        <f t="shared" ref="D1654" si="8983">B1654-B$2</f>
        <v>1.892639009174097E-3</v>
      </c>
      <c r="E1654" s="10">
        <f t="shared" ref="E1654" si="8984">C1654-C$2</f>
        <v>-2.4513394114144119E-3</v>
      </c>
      <c r="F1654" s="5">
        <f t="shared" ref="F1654" si="8985">D1654^2</f>
        <v>3.5820824190475078E-6</v>
      </c>
      <c r="G1654" s="5">
        <f t="shared" ref="G1654" si="8986">E1654^2</f>
        <v>6.0090649099535552E-6</v>
      </c>
      <c r="H1654" s="12">
        <f t="array" ref="H1654:I1655">(1-B$11-B$12)*F$4:G$5 + B$11*J1652:K1653 + B$12*H1652:I1653</f>
        <v>7.6038648764052889E-5</v>
      </c>
      <c r="I1654" s="12">
        <v>8.3440721162454258E-5</v>
      </c>
      <c r="J1654" s="12">
        <f t="array" ref="J1654:K1655">MMULT(TRANSPOSE(D1652:E1652),D1652:E1652)</f>
        <v>1.0579960237077649E-4</v>
      </c>
      <c r="K1654" s="12">
        <v>1.9119465106821056E-5</v>
      </c>
      <c r="L1654" s="6">
        <f t="shared" ref="L1654" si="8987">SQRT(H1654)</f>
        <v>8.7200142639821919E-3</v>
      </c>
      <c r="M1654" s="6">
        <f>0</f>
        <v>0</v>
      </c>
      <c r="N1654" s="6">
        <f t="array" ref="N1654:O1655">MMULT(MMULT(MINVERSE(L1654:M1655),H1654:I1655),MINVERSE(L1654:M1655))</f>
        <v>1</v>
      </c>
      <c r="O1654" s="6">
        <v>0.64716852441017003</v>
      </c>
      <c r="P1654" s="3">
        <f t="shared" ref="P1654" si="8988">SQRT(B$3 + B$4*J1652 + B$5*P1652^2)</f>
        <v>9.8231608231708258E-3</v>
      </c>
      <c r="Q1654" s="1">
        <f t="shared" ref="Q1654" si="8989">Q1652</f>
        <v>0</v>
      </c>
      <c r="R1654" s="12">
        <f t="array" ref="R1654:S1655">MMULT(MMULT(P1654:Q1655,N1654:O1655),P1654:Q1655)</f>
        <v>9.6494488557878142E-5</v>
      </c>
      <c r="S1654" s="12">
        <v>9.3109269303067211E-5</v>
      </c>
      <c r="T1654" s="4" cm="1">
        <f t="array" ref="T1654">-1/2*(IFERROR(2*LN(2*PI()) + LN(MDETERM(R1654:S1655)) + MMULT(MMULT(D1654:E1654,MINVERSE(R1654:S1655)),TRANSPOSE(D1654:E1654)),1000000000))</f>
        <v>7.1881177284473354</v>
      </c>
    </row>
    <row r="1655" spans="1:20" x14ac:dyDescent="0.25">
      <c r="A1655" s="9"/>
      <c r="B1655" s="10"/>
      <c r="C1655" s="10"/>
      <c r="D1655" s="10"/>
      <c r="E1655" s="10"/>
      <c r="F1655" s="5"/>
      <c r="G1655" s="5"/>
      <c r="H1655" s="12">
        <v>8.3440721162454258E-5</v>
      </c>
      <c r="I1655" s="12">
        <v>2.1861851177761206E-4</v>
      </c>
      <c r="J1655" s="12">
        <v>1.9119465106821056E-5</v>
      </c>
      <c r="K1655" s="12">
        <v>3.4551542518076579E-6</v>
      </c>
      <c r="L1655" s="6">
        <f>0</f>
        <v>0</v>
      </c>
      <c r="M1655" s="6">
        <f t="shared" ref="M1655" si="8990">SQRT(I1655)</f>
        <v>1.4785753676347109E-2</v>
      </c>
      <c r="N1655" s="6">
        <v>0.64716852441016992</v>
      </c>
      <c r="O1655" s="6">
        <v>1</v>
      </c>
      <c r="P1655" s="1">
        <f t="shared" ref="P1655" si="8991">P1653</f>
        <v>0</v>
      </c>
      <c r="Q1655" s="3">
        <f t="shared" ref="Q1655" si="8992">SQRT(C$3 + C$4*K1653 + C$5*Q1653^2)</f>
        <v>1.4646176965722867E-2</v>
      </c>
      <c r="R1655" s="12">
        <v>9.3109269303067198E-5</v>
      </c>
      <c r="S1655" s="12">
        <v>2.1451049971127106E-4</v>
      </c>
    </row>
    <row r="1656" spans="1:20" x14ac:dyDescent="0.25">
      <c r="A1656" s="13">
        <f t="shared" ref="A1656" si="8993">A1654+1</f>
        <v>821</v>
      </c>
      <c r="B1656" s="10" cm="1">
        <f t="array" ref="B1656">INDEX(DCC_results!B$17:B$1274,$A1656)</f>
        <v>-4.8384968403136774E-4</v>
      </c>
      <c r="C1656" s="10" cm="1">
        <f t="array" ref="C1656">INDEX(DCC_results!C$17:C$1274,$A1656)</f>
        <v>-9.282843719929712E-3</v>
      </c>
      <c r="D1656" s="10">
        <f t="shared" ref="D1656" si="8994">B1656-B$2</f>
        <v>-1.2300046210670761E-3</v>
      </c>
      <c r="E1656" s="10">
        <f t="shared" ref="E1656" si="8995">C1656-C$2</f>
        <v>-1.0885817600221571E-2</v>
      </c>
      <c r="F1656" s="5">
        <f t="shared" ref="F1656" si="8996">D1656^2</f>
        <v>1.5129113678463615E-6</v>
      </c>
      <c r="G1656" s="5">
        <f t="shared" ref="G1656" si="8997">E1656^2</f>
        <v>1.1850102482529373E-4</v>
      </c>
      <c r="H1656" s="12">
        <f t="array" ref="H1656:I1657">(1-B$11-B$12)*F$4:G$5 + B$11*J1654:K1655 + B$12*H1654:I1655</f>
        <v>7.5487113721625193E-5</v>
      </c>
      <c r="I1656" s="12">
        <v>7.6385201089028426E-5</v>
      </c>
      <c r="J1656" s="12">
        <f t="array" ref="J1656:K1657">MMULT(TRANSPOSE(D1654:E1654),D1654:E1654)</f>
        <v>3.5820824190475078E-6</v>
      </c>
      <c r="K1656" s="12">
        <v>-4.6395005947687871E-6</v>
      </c>
      <c r="L1656" s="6">
        <f t="shared" ref="L1656" si="8998">SQRT(H1656)</f>
        <v>8.6883320448533276E-3</v>
      </c>
      <c r="M1656" s="6">
        <f>0</f>
        <v>0</v>
      </c>
      <c r="N1656" s="6">
        <f t="array" ref="N1656:O1657">MMULT(MMULT(MINVERSE(L1656:M1657),H1656:I1657),MINVERSE(L1656:M1657))</f>
        <v>0.99999999999999978</v>
      </c>
      <c r="O1656" s="6">
        <v>0.6098113564748846</v>
      </c>
      <c r="P1656" s="3">
        <f t="shared" ref="P1656" si="8999">SQRT(B$3 + B$4*J1654 + B$5*P1654^2)</f>
        <v>9.7201904619714351E-3</v>
      </c>
      <c r="Q1656" s="1">
        <f t="shared" ref="Q1656" si="9000">Q1654</f>
        <v>0</v>
      </c>
      <c r="R1656" s="12">
        <f t="array" ref="R1656:S1657">MMULT(MMULT(P1656:Q1657,N1656:O1657),P1656:Q1657)</f>
        <v>9.4482102617000449E-5</v>
      </c>
      <c r="S1656" s="12">
        <v>8.3323608106956217E-5</v>
      </c>
      <c r="T1656" s="4" cm="1">
        <f t="array" ref="T1656">-1/2*(IFERROR(2*LN(2*PI()) + LN(MDETERM(R1656:S1657)) + MMULT(MMULT(D1656:E1656,MINVERSE(R1656:S1657)),TRANSPOSE(D1656:E1656)),1000000000))</f>
        <v>6.8978278052914028</v>
      </c>
    </row>
    <row r="1657" spans="1:20" x14ac:dyDescent="0.25">
      <c r="A1657" s="9"/>
      <c r="B1657" s="10"/>
      <c r="C1657" s="10"/>
      <c r="D1657" s="10"/>
      <c r="E1657" s="10"/>
      <c r="F1657" s="5"/>
      <c r="G1657" s="5"/>
      <c r="H1657" s="12">
        <v>7.6385201089028426E-5</v>
      </c>
      <c r="I1657" s="12">
        <v>2.0785219557630782E-4</v>
      </c>
      <c r="J1657" s="12">
        <v>-4.6395005947687871E-6</v>
      </c>
      <c r="K1657" s="12">
        <v>6.0090649099535552E-6</v>
      </c>
      <c r="L1657" s="6">
        <f>0</f>
        <v>0</v>
      </c>
      <c r="M1657" s="6">
        <f t="shared" ref="M1657" si="9001">SQRT(I1657)</f>
        <v>1.441707999479464E-2</v>
      </c>
      <c r="N1657" s="6">
        <v>0.60981135647488449</v>
      </c>
      <c r="O1657" s="6">
        <v>0.99999999999999978</v>
      </c>
      <c r="P1657" s="1">
        <f t="shared" ref="P1657" si="9002">P1655</f>
        <v>0</v>
      </c>
      <c r="Q1657" s="3">
        <f t="shared" ref="Q1657" si="9003">SQRT(C$3 + C$4*K1655 + C$5*Q1655^2)</f>
        <v>1.4057166372716996E-2</v>
      </c>
      <c r="R1657" s="12">
        <v>8.332360810695619E-5</v>
      </c>
      <c r="S1657" s="12">
        <v>1.9760392643024545E-4</v>
      </c>
    </row>
    <row r="1658" spans="1:20" x14ac:dyDescent="0.25">
      <c r="A1658" s="13">
        <f t="shared" ref="A1658" si="9004">A1656+1</f>
        <v>822</v>
      </c>
      <c r="B1658" s="10" cm="1">
        <f t="array" ref="B1658">INDEX(DCC_results!B$17:B$1274,$A1658)</f>
        <v>4.4631069385359101E-3</v>
      </c>
      <c r="C1658" s="10" cm="1">
        <f t="array" ref="C1658">INDEX(DCC_results!C$17:C$1274,$A1658)</f>
        <v>1.0912437867794056E-2</v>
      </c>
      <c r="D1658" s="10">
        <f t="shared" ref="D1658" si="9005">B1658-B$2</f>
        <v>3.7169520015002018E-3</v>
      </c>
      <c r="E1658" s="10">
        <f t="shared" ref="E1658" si="9006">C1658-C$2</f>
        <v>9.3094639875021968E-3</v>
      </c>
      <c r="F1658" s="5">
        <f t="shared" ref="F1658" si="9007">D1658^2</f>
        <v>1.3815732181456356E-5</v>
      </c>
      <c r="G1658" s="5">
        <f t="shared" ref="G1658" si="9008">E1658^2</f>
        <v>8.66661197346003E-5</v>
      </c>
      <c r="H1658" s="12">
        <f t="array" ref="H1658:I1659">(1-B$11-B$12)*F$4:G$5 + B$11*J1656:K1657 + B$12*H1656:I1657</f>
        <v>6.7239689386553063E-5</v>
      </c>
      <c r="I1658" s="12">
        <v>6.9775730748055222E-5</v>
      </c>
      <c r="J1658" s="12">
        <f t="array" ref="J1658:K1659">MMULT(TRANSPOSE(D1656:E1656),D1656:E1656)</f>
        <v>1.5129113678463615E-6</v>
      </c>
      <c r="K1658" s="12">
        <v>1.3389605952365841E-5</v>
      </c>
      <c r="L1658" s="6">
        <f t="shared" ref="L1658" si="9009">SQRT(H1658)</f>
        <v>8.199981060133801E-3</v>
      </c>
      <c r="M1658" s="6">
        <f>0</f>
        <v>0</v>
      </c>
      <c r="N1658" s="6">
        <f t="array" ref="N1658:O1659">MMULT(MMULT(MINVERSE(L1658:M1659),H1658:I1659),MINVERSE(L1658:M1659))</f>
        <v>1.0000000000000002</v>
      </c>
      <c r="O1658" s="6">
        <v>0.60056126355947248</v>
      </c>
      <c r="P1658" s="3">
        <f t="shared" ref="P1658" si="9010">SQRT(B$3 + B$4*J1656 + B$5*P1656^2)</f>
        <v>8.7781297136716088E-3</v>
      </c>
      <c r="Q1658" s="1">
        <f t="shared" ref="Q1658" si="9011">Q1656</f>
        <v>0</v>
      </c>
      <c r="R1658" s="12">
        <f t="array" ref="R1658:S1659">MMULT(MMULT(P1658:Q1659,N1658:O1659),P1658:Q1659)</f>
        <v>7.7055561270044412E-5</v>
      </c>
      <c r="S1658" s="12">
        <v>7.1606265096905804E-5</v>
      </c>
      <c r="T1658" s="4" cm="1">
        <f t="array" ref="T1658">-1/2*(IFERROR(2*LN(2*PI()) + LN(MDETERM(R1658:S1659)) + MMULT(MMULT(D1658:E1658,MINVERSE(R1658:S1659)),TRANSPOSE(D1658:E1658)),1000000000))</f>
        <v>7.185246773157596</v>
      </c>
    </row>
    <row r="1659" spans="1:20" x14ac:dyDescent="0.25">
      <c r="A1659" s="9"/>
      <c r="B1659" s="10"/>
      <c r="C1659" s="10"/>
      <c r="D1659" s="10"/>
      <c r="E1659" s="10"/>
      <c r="F1659" s="5"/>
      <c r="G1659" s="5"/>
      <c r="H1659" s="12">
        <v>6.9775730748055222E-5</v>
      </c>
      <c r="I1659" s="12">
        <v>2.0075596360746281E-4</v>
      </c>
      <c r="J1659" s="12">
        <v>1.3389605952365841E-5</v>
      </c>
      <c r="K1659" s="12">
        <v>1.1850102482529373E-4</v>
      </c>
      <c r="L1659" s="6">
        <f>0</f>
        <v>0</v>
      </c>
      <c r="M1659" s="6">
        <f t="shared" ref="M1659" si="9012">SQRT(I1659)</f>
        <v>1.4168837764879053E-2</v>
      </c>
      <c r="N1659" s="6">
        <v>0.60056126355947248</v>
      </c>
      <c r="O1659" s="6">
        <v>0.99999999999999978</v>
      </c>
      <c r="P1659" s="1">
        <f t="shared" ref="P1659" si="9013">P1657</f>
        <v>0</v>
      </c>
      <c r="Q1659" s="3">
        <f t="shared" ref="Q1659" si="9014">SQRT(C$3 + C$4*K1657 + C$5*Q1657^2)</f>
        <v>1.3582875228668094E-2</v>
      </c>
      <c r="R1659" s="12">
        <v>7.1606265096905804E-5</v>
      </c>
      <c r="S1659" s="12">
        <v>1.8449449947756529E-4</v>
      </c>
    </row>
    <row r="1660" spans="1:20" x14ac:dyDescent="0.25">
      <c r="A1660" s="13">
        <f t="shared" ref="A1660" si="9015">A1658+1</f>
        <v>823</v>
      </c>
      <c r="B1660" s="10" cm="1">
        <f t="array" ref="B1660">INDEX(DCC_results!B$17:B$1274,$A1660)</f>
        <v>1.7378795678667736E-2</v>
      </c>
      <c r="C1660" s="10" cm="1">
        <f t="array" ref="C1660">INDEX(DCC_results!C$17:C$1274,$A1660)</f>
        <v>1.7180919697503905E-2</v>
      </c>
      <c r="D1660" s="10">
        <f t="shared" ref="D1660" si="9016">B1660-B$2</f>
        <v>1.6632640741632027E-2</v>
      </c>
      <c r="E1660" s="10">
        <f t="shared" ref="E1660" si="9017">C1660-C$2</f>
        <v>1.5577945817212046E-2</v>
      </c>
      <c r="F1660" s="5">
        <f t="shared" ref="F1660" si="9018">D1660^2</f>
        <v>2.7664473804019758E-4</v>
      </c>
      <c r="G1660" s="5">
        <f t="shared" ref="G1660" si="9019">E1660^2</f>
        <v>2.4267239588399427E-4</v>
      </c>
      <c r="H1660" s="12">
        <f t="array" ref="H1660:I1661">(1-B$11-B$12)*F$4:G$5 + B$11*J1658:K1659 + B$12*H1658:I1659</f>
        <v>6.1493605107671302E-5</v>
      </c>
      <c r="I1660" s="12">
        <v>6.668734634175609E-5</v>
      </c>
      <c r="J1660" s="12">
        <f t="array" ref="J1660:K1661">MMULT(TRANSPOSE(D1658:E1658),D1658:E1658)</f>
        <v>1.3815732181456356E-5</v>
      </c>
      <c r="K1660" s="12">
        <v>3.4602830801240343E-5</v>
      </c>
      <c r="L1660" s="6">
        <f t="shared" ref="L1660" si="9020">SQRT(H1660)</f>
        <v>7.8417858366364029E-3</v>
      </c>
      <c r="M1660" s="6">
        <f>0</f>
        <v>0</v>
      </c>
      <c r="N1660" s="6">
        <f t="array" ref="N1660:O1661">MMULT(MMULT(MINVERSE(L1660:M1661),H1660:I1661),MINVERSE(L1660:M1661))</f>
        <v>1.0000000000000002</v>
      </c>
      <c r="O1660" s="6">
        <v>0.59451173695963433</v>
      </c>
      <c r="P1660" s="3">
        <f t="shared" ref="P1660" si="9021">SQRT(B$3 + B$4*J1658 + B$5*P1658^2)</f>
        <v>7.9943092738766E-3</v>
      </c>
      <c r="Q1660" s="1">
        <f t="shared" ref="Q1660" si="9022">Q1658</f>
        <v>0</v>
      </c>
      <c r="R1660" s="12">
        <f t="array" ref="R1660:S1661">MMULT(MMULT(P1660:Q1661,N1660:O1661),P1660:Q1661)</f>
        <v>6.390898076638942E-5</v>
      </c>
      <c r="S1660" s="12">
        <v>6.4618180413082894E-5</v>
      </c>
      <c r="T1660" s="4" cm="1">
        <f t="array" ref="T1660">-1/2*(IFERROR(2*LN(2*PI()) + LN(MDETERM(R1660:S1661)) + MMULT(MMULT(D1660:E1660,MINVERSE(R1660:S1661)),TRANSPOSE(D1660:E1660)),1000000000))</f>
        <v>5.3363807188054588</v>
      </c>
    </row>
    <row r="1661" spans="1:20" x14ac:dyDescent="0.25">
      <c r="A1661" s="9"/>
      <c r="B1661" s="10"/>
      <c r="C1661" s="10"/>
      <c r="D1661" s="10"/>
      <c r="E1661" s="10"/>
      <c r="F1661" s="5"/>
      <c r="G1661" s="5"/>
      <c r="H1661" s="12">
        <v>6.668734634175609E-5</v>
      </c>
      <c r="I1661" s="12">
        <v>2.0461433269586618E-4</v>
      </c>
      <c r="J1661" s="12">
        <v>3.4602830801240343E-5</v>
      </c>
      <c r="K1661" s="12">
        <v>8.66661197346003E-5</v>
      </c>
      <c r="L1661" s="6">
        <f>0</f>
        <v>0</v>
      </c>
      <c r="M1661" s="6">
        <f t="shared" ref="M1661" si="9023">SQRT(I1661)</f>
        <v>1.4304346636455165E-2</v>
      </c>
      <c r="N1661" s="6">
        <v>0.59451173695963433</v>
      </c>
      <c r="O1661" s="6">
        <v>0.99999999999999978</v>
      </c>
      <c r="P1661" s="1">
        <f t="shared" ref="P1661" si="9024">P1659</f>
        <v>0</v>
      </c>
      <c r="Q1661" s="3">
        <f t="shared" ref="Q1661" si="9025">SQRT(C$3 + C$4*K1659 + C$5*Q1659^2)</f>
        <v>1.3596068559162613E-2</v>
      </c>
      <c r="R1661" s="12">
        <v>6.461818041308288E-5</v>
      </c>
      <c r="S1661" s="12">
        <v>1.8485308026545009E-4</v>
      </c>
    </row>
    <row r="1662" spans="1:20" x14ac:dyDescent="0.25">
      <c r="A1662" s="13">
        <f t="shared" ref="A1662" si="9026">A1660+1</f>
        <v>824</v>
      </c>
      <c r="B1662" s="10" cm="1">
        <f t="array" ref="B1662">INDEX(DCC_results!B$17:B$1274,$A1662)</f>
        <v>-1.273967637633433E-3</v>
      </c>
      <c r="C1662" s="10" cm="1">
        <f t="array" ref="C1662">INDEX(DCC_results!C$17:C$1274,$A1662)</f>
        <v>9.6677632996502449E-3</v>
      </c>
      <c r="D1662" s="10">
        <f t="shared" ref="D1662" si="9027">B1662-B$2</f>
        <v>-2.0201225746691413E-3</v>
      </c>
      <c r="E1662" s="10">
        <f t="shared" ref="E1662" si="9028">C1662-C$2</f>
        <v>8.0647894193583858E-3</v>
      </c>
      <c r="F1662" s="5">
        <f t="shared" ref="F1662" si="9029">D1662^2</f>
        <v>4.0808952166878803E-6</v>
      </c>
      <c r="G1662" s="5">
        <f t="shared" ref="G1662" si="9030">E1662^2</f>
        <v>6.5040828378594968E-5</v>
      </c>
      <c r="H1662" s="12">
        <f t="array" ref="H1662:I1663">(1-B$11-B$12)*F$4:G$5 + B$11*J1660:K1661 + B$12*H1660:I1661</f>
        <v>5.854897083367066E-5</v>
      </c>
      <c r="I1662" s="12">
        <v>6.6229371695048972E-5</v>
      </c>
      <c r="J1662" s="12">
        <f t="array" ref="J1662:K1663">MMULT(TRANSPOSE(D1660:E1660),D1660:E1660)</f>
        <v>2.7664473804019758E-4</v>
      </c>
      <c r="K1662" s="12">
        <v>2.591023762702973E-4</v>
      </c>
      <c r="L1662" s="6">
        <f t="shared" ref="L1662" si="9031">SQRT(H1662)</f>
        <v>7.6517299242505063E-3</v>
      </c>
      <c r="M1662" s="6">
        <f>0</f>
        <v>0</v>
      </c>
      <c r="N1662" s="6">
        <f t="array" ref="N1662:O1663">MMULT(MMULT(MINVERSE(L1662:M1663),H1662:I1663),MINVERSE(L1662:M1663))</f>
        <v>0.99999999999999978</v>
      </c>
      <c r="O1662" s="6">
        <v>0.60485572664596976</v>
      </c>
      <c r="P1662" s="3">
        <f t="shared" ref="P1662" si="9032">SQRT(B$3 + B$4*J1660 + B$5*P1660^2)</f>
        <v>7.493591935036144E-3</v>
      </c>
      <c r="Q1662" s="1">
        <f t="shared" ref="Q1662" si="9033">Q1660</f>
        <v>0</v>
      </c>
      <c r="R1662" s="12">
        <f t="array" ref="R1662:S1663">MMULT(MMULT(P1662:Q1663,N1662:O1663),P1662:Q1663)</f>
        <v>5.6153920088838726E-5</v>
      </c>
      <c r="S1662" s="12">
        <v>6.1164927539869373E-5</v>
      </c>
      <c r="T1662" s="4" cm="1">
        <f t="array" ref="T1662">-1/2*(IFERROR(2*LN(2*PI()) + LN(MDETERM(R1662:S1663)) + MMULT(MMULT(D1662:E1662,MINVERSE(R1662:S1663)),TRANSPOSE(D1662:E1662)),1000000000))</f>
        <v>7.0964559455060519</v>
      </c>
    </row>
    <row r="1663" spans="1:20" x14ac:dyDescent="0.25">
      <c r="A1663" s="9"/>
      <c r="B1663" s="10"/>
      <c r="C1663" s="10"/>
      <c r="D1663" s="10"/>
      <c r="E1663" s="10"/>
      <c r="F1663" s="5"/>
      <c r="G1663" s="5"/>
      <c r="H1663" s="12">
        <v>6.6229371695048972E-5</v>
      </c>
      <c r="I1663" s="12">
        <v>2.0477569608014587E-4</v>
      </c>
      <c r="J1663" s="12">
        <v>2.591023762702973E-4</v>
      </c>
      <c r="K1663" s="12">
        <v>2.4267239588399427E-4</v>
      </c>
      <c r="L1663" s="6">
        <f>0</f>
        <v>0</v>
      </c>
      <c r="M1663" s="6">
        <f t="shared" ref="M1663" si="9034">SQRT(I1663)</f>
        <v>1.430998588679059E-2</v>
      </c>
      <c r="N1663" s="6">
        <v>0.60485572664596987</v>
      </c>
      <c r="O1663" s="6">
        <v>0.99999999999999989</v>
      </c>
      <c r="P1663" s="1">
        <f t="shared" ref="P1663" si="9035">P1661</f>
        <v>0</v>
      </c>
      <c r="Q1663" s="3">
        <f t="shared" ref="Q1663" si="9036">SQRT(C$3 + C$4*K1661 + C$5*Q1661^2)</f>
        <v>1.3494619047458309E-2</v>
      </c>
      <c r="R1663" s="12">
        <v>6.1164927539869387E-5</v>
      </c>
      <c r="S1663" s="12">
        <v>1.8210474323602458E-4</v>
      </c>
    </row>
    <row r="1664" spans="1:20" x14ac:dyDescent="0.25">
      <c r="A1664" s="13">
        <f t="shared" ref="A1664" si="9037">A1662+1</f>
        <v>825</v>
      </c>
      <c r="B1664" s="10" cm="1">
        <f t="array" ref="B1664">INDEX(DCC_results!B$17:B$1274,$A1664)</f>
        <v>-6.3635906317597302E-3</v>
      </c>
      <c r="C1664" s="10" cm="1">
        <f t="array" ref="C1664">INDEX(DCC_results!C$17:C$1274,$A1664)</f>
        <v>-9.6302003081664145E-3</v>
      </c>
      <c r="D1664" s="10">
        <f t="shared" ref="D1664" si="9038">B1664-B$2</f>
        <v>-7.1097455687954385E-3</v>
      </c>
      <c r="E1664" s="10">
        <f t="shared" ref="E1664" si="9039">C1664-C$2</f>
        <v>-1.1233174188458274E-2</v>
      </c>
      <c r="F1664" s="5">
        <f t="shared" ref="F1664" si="9040">D1664^2</f>
        <v>5.0548482053006376E-5</v>
      </c>
      <c r="G1664" s="5">
        <f t="shared" ref="G1664" si="9041">E1664^2</f>
        <v>1.261842023482452E-4</v>
      </c>
      <c r="H1664" s="12">
        <f t="array" ref="H1664:I1665">(1-B$11-B$12)*F$4:G$5 + B$11*J1662:K1663 + B$12*H1662:I1663</f>
        <v>7.6800048999023314E-5</v>
      </c>
      <c r="I1664" s="12">
        <v>8.3212359449218751E-5</v>
      </c>
      <c r="J1664" s="12">
        <f t="array" ref="J1664:K1665">MMULT(TRANSPOSE(D1662:E1662),D1662:E1662)</f>
        <v>4.0808952166878803E-6</v>
      </c>
      <c r="K1664" s="12">
        <v>-1.6291863165998713E-5</v>
      </c>
      <c r="L1664" s="6">
        <f t="shared" ref="L1664" si="9042">SQRT(H1664)</f>
        <v>8.7635637156937077E-3</v>
      </c>
      <c r="M1664" s="6">
        <f>0</f>
        <v>0</v>
      </c>
      <c r="N1664" s="6">
        <f t="array" ref="N1664:O1665">MMULT(MMULT(MINVERSE(L1664:M1665),H1664:I1665),MINVERSE(L1664:M1665))</f>
        <v>1.0000000000000002</v>
      </c>
      <c r="O1664" s="6">
        <v>0.64472592643471893</v>
      </c>
      <c r="P1664" s="3">
        <f t="shared" ref="P1664" si="9043">SQRT(B$3 + B$4*J1662 + B$5*P1662^2)</f>
        <v>9.5628344053017914E-3</v>
      </c>
      <c r="Q1664" s="1">
        <f t="shared" ref="Q1664" si="9044">Q1662</f>
        <v>0</v>
      </c>
      <c r="R1664" s="12">
        <f t="array" ref="R1664:S1665">MMULT(MMULT(P1664:Q1665,N1664:O1665),P1664:Q1665)</f>
        <v>9.1447801863223682E-5</v>
      </c>
      <c r="S1664" s="12">
        <v>8.6048885477069367E-5</v>
      </c>
      <c r="T1664" s="4" cm="1">
        <f t="array" ref="T1664">-1/2*(IFERROR(2*LN(2*PI()) + LN(MDETERM(R1664:S1665)) + MMULT(MMULT(D1664:E1664,MINVERSE(R1664:S1665)),TRANSPOSE(D1664:E1664)),1000000000))</f>
        <v>6.9853847734674401</v>
      </c>
    </row>
    <row r="1665" spans="1:20" x14ac:dyDescent="0.25">
      <c r="A1665" s="9"/>
      <c r="B1665" s="10"/>
      <c r="C1665" s="10"/>
      <c r="D1665" s="10"/>
      <c r="E1665" s="10"/>
      <c r="F1665" s="5"/>
      <c r="G1665" s="5"/>
      <c r="H1665" s="12">
        <v>8.3212359449218751E-5</v>
      </c>
      <c r="I1665" s="12">
        <v>2.1690217448394221E-4</v>
      </c>
      <c r="J1665" s="12">
        <v>-1.6291863165998713E-5</v>
      </c>
      <c r="K1665" s="12">
        <v>6.5040828378594968E-5</v>
      </c>
      <c r="L1665" s="6">
        <f>0</f>
        <v>0</v>
      </c>
      <c r="M1665" s="6">
        <f t="shared" ref="M1665" si="9045">SQRT(I1665)</f>
        <v>1.4727599073981549E-2</v>
      </c>
      <c r="N1665" s="6">
        <v>0.64472592643471893</v>
      </c>
      <c r="O1665" s="6">
        <v>1.0000000000000002</v>
      </c>
      <c r="P1665" s="1">
        <f t="shared" ref="P1665" si="9046">P1663</f>
        <v>0</v>
      </c>
      <c r="Q1665" s="3">
        <f t="shared" ref="Q1665" si="9047">SQRT(C$3 + C$4*K1663 + C$5*Q1663^2)</f>
        <v>1.3956723650297573E-2</v>
      </c>
      <c r="R1665" s="12">
        <v>8.6048885477069367E-5</v>
      </c>
      <c r="S1665" s="12">
        <v>1.9479013505077568E-4</v>
      </c>
    </row>
    <row r="1666" spans="1:20" x14ac:dyDescent="0.25">
      <c r="A1666" s="13">
        <f t="shared" ref="A1666" si="9048">A1664+1</f>
        <v>826</v>
      </c>
      <c r="B1666" s="10" cm="1">
        <f t="array" ref="B1666">INDEX(DCC_results!B$17:B$1274,$A1666)</f>
        <v>-5.7244938180529559E-3</v>
      </c>
      <c r="C1666" s="10" cm="1">
        <f t="array" ref="C1666">INDEX(DCC_results!C$17:C$1274,$A1666)</f>
        <v>-8.5013946768907056E-3</v>
      </c>
      <c r="D1666" s="10">
        <f t="shared" ref="D1666" si="9049">B1666-B$2</f>
        <v>-6.4706487550886642E-3</v>
      </c>
      <c r="E1666" s="10">
        <f t="shared" ref="E1666" si="9050">C1666-C$2</f>
        <v>-1.0104368557182565E-2</v>
      </c>
      <c r="F1666" s="5">
        <f t="shared" ref="F1666" si="9051">D1666^2</f>
        <v>4.1869295311730482E-5</v>
      </c>
      <c r="G1666" s="5">
        <f t="shared" ref="G1666" si="9052">E1666^2</f>
        <v>1.0209826393937967E-4</v>
      </c>
      <c r="H1666" s="12">
        <f t="array" ref="H1666:I1667">(1-B$11-B$12)*F$4:G$5 + B$11*J1664:K1665 + B$12*H1664:I1665</f>
        <v>6.8167477917829226E-5</v>
      </c>
      <c r="I1666" s="12">
        <v>7.3502775110821178E-5</v>
      </c>
      <c r="J1666" s="12">
        <f t="array" ref="J1666:K1667">MMULT(TRANSPOSE(D1664:E1664),D1664:E1664)</f>
        <v>5.0548482053006376E-5</v>
      </c>
      <c r="K1666" s="12">
        <v>7.9865010409898511E-5</v>
      </c>
      <c r="L1666" s="6">
        <f t="shared" ref="L1666" si="9053">SQRT(H1666)</f>
        <v>8.2563598466775436E-3</v>
      </c>
      <c r="M1666" s="6">
        <f>0</f>
        <v>0</v>
      </c>
      <c r="N1666" s="6">
        <f t="array" ref="N1666:O1667">MMULT(MMULT(MINVERSE(L1666:M1667),H1666:I1667),MINVERSE(L1666:M1667))</f>
        <v>1</v>
      </c>
      <c r="O1666" s="6">
        <v>0.61224916777734772</v>
      </c>
      <c r="P1666" s="3">
        <f t="shared" ref="P1666" si="9054">SQRT(B$3 + B$4*J1664 + B$5*P1664^2)</f>
        <v>8.6545076081048916E-3</v>
      </c>
      <c r="Q1666" s="1">
        <f t="shared" ref="Q1666" si="9055">Q1664</f>
        <v>0</v>
      </c>
      <c r="R1666" s="12">
        <f t="array" ref="R1666:S1667">MMULT(MMULT(P1666:Q1667,N1666:O1667),P1666:Q1667)</f>
        <v>7.4900501938745455E-5</v>
      </c>
      <c r="S1666" s="12">
        <v>7.2631761018559723E-5</v>
      </c>
      <c r="T1666" s="4" cm="1">
        <f t="array" ref="T1666">-1/2*(IFERROR(2*LN(2*PI()) + LN(MDETERM(R1666:S1667)) + MMULT(MMULT(D1666:E1666,MINVERSE(R1666:S1667)),TRANSPOSE(D1666:E1666)),1000000000))</f>
        <v>7.0945650177002308</v>
      </c>
    </row>
    <row r="1667" spans="1:20" x14ac:dyDescent="0.25">
      <c r="A1667" s="9"/>
      <c r="B1667" s="10"/>
      <c r="C1667" s="10"/>
      <c r="D1667" s="10"/>
      <c r="E1667" s="10"/>
      <c r="F1667" s="5"/>
      <c r="G1667" s="5"/>
      <c r="H1667" s="12">
        <v>7.3502775110821178E-5</v>
      </c>
      <c r="I1667" s="12">
        <v>2.1143351968945908E-4</v>
      </c>
      <c r="J1667" s="12">
        <v>7.9865010409898511E-5</v>
      </c>
      <c r="K1667" s="12">
        <v>1.261842023482452E-4</v>
      </c>
      <c r="L1667" s="6">
        <f>0</f>
        <v>0</v>
      </c>
      <c r="M1667" s="6">
        <f t="shared" ref="M1667" si="9056">SQRT(I1667)</f>
        <v>1.4540753752452418E-2</v>
      </c>
      <c r="N1667" s="6">
        <v>0.61224916777734761</v>
      </c>
      <c r="O1667" s="6">
        <v>1</v>
      </c>
      <c r="P1667" s="1">
        <f t="shared" ref="P1667" si="9057">P1665</f>
        <v>0</v>
      </c>
      <c r="Q1667" s="3">
        <f t="shared" ref="Q1667" si="9058">SQRT(C$3 + C$4*K1665 + C$5*Q1665^2)</f>
        <v>1.370742904910857E-2</v>
      </c>
      <c r="R1667" s="12">
        <v>7.263176101855971E-5</v>
      </c>
      <c r="S1667" s="12">
        <v>1.8789361113634548E-4</v>
      </c>
    </row>
    <row r="1668" spans="1:20" x14ac:dyDescent="0.25">
      <c r="A1668" s="13">
        <f t="shared" ref="A1668" si="9059">A1666+1</f>
        <v>827</v>
      </c>
      <c r="B1668" s="10" cm="1">
        <f t="array" ref="B1668">INDEX(DCC_results!B$17:B$1274,$A1668)</f>
        <v>-7.8196604448843576E-4</v>
      </c>
      <c r="C1668" s="10" cm="1">
        <f t="array" ref="C1668">INDEX(DCC_results!C$17:C$1274,$A1668)</f>
        <v>1.1767988976283394E-3</v>
      </c>
      <c r="D1668" s="10">
        <f t="shared" ref="D1668" si="9060">B1668-B$2</f>
        <v>-1.5281209815241441E-3</v>
      </c>
      <c r="E1668" s="10">
        <f t="shared" ref="E1668" si="9061">C1668-C$2</f>
        <v>-4.2617498266352008E-4</v>
      </c>
      <c r="F1668" s="5">
        <f t="shared" ref="F1668" si="9062">D1668^2</f>
        <v>2.3351537341743137E-6</v>
      </c>
      <c r="G1668" s="5">
        <f t="shared" ref="G1668" si="9063">E1668^2</f>
        <v>1.8162511584825165E-7</v>
      </c>
      <c r="H1668" s="12">
        <f t="array" ref="H1668:I1669">(1-B$11-B$12)*F$4:G$5 + B$11*J1666:K1667 + B$12*H1666:I1667</f>
        <v>6.58992897656414E-5</v>
      </c>
      <c r="I1668" s="12">
        <v>7.4332601250887489E-5</v>
      </c>
      <c r="J1668" s="12">
        <f t="array" ref="J1668:K1669">MMULT(TRANSPOSE(D1666:E1666),D1666:E1666)</f>
        <v>4.1869295311730482E-5</v>
      </c>
      <c r="K1668" s="12">
        <v>6.5381819825490402E-5</v>
      </c>
      <c r="L1668" s="6">
        <f t="shared" ref="L1668" si="9064">SQRT(H1668)</f>
        <v>8.1178377518672674E-3</v>
      </c>
      <c r="M1668" s="6">
        <f>0</f>
        <v>0</v>
      </c>
      <c r="N1668" s="6">
        <f t="array" ref="N1668:O1669">MMULT(MMULT(MINVERSE(L1668:M1669),H1668:I1669),MINVERSE(L1668:M1669))</f>
        <v>0.99999999999999978</v>
      </c>
      <c r="O1668" s="6">
        <v>0.62823457841840025</v>
      </c>
      <c r="P1668" s="3">
        <f t="shared" ref="P1668" si="9065">SQRT(B$3 + B$4*J1666 + B$5*P1666^2)</f>
        <v>8.364959389619139E-3</v>
      </c>
      <c r="Q1668" s="1">
        <f t="shared" ref="Q1668" si="9066">Q1666</f>
        <v>0</v>
      </c>
      <c r="R1668" s="12">
        <f t="array" ref="R1668:S1669">MMULT(MMULT(P1668:Q1669,N1668:O1669),P1668:Q1669)</f>
        <v>6.9972545589977385E-5</v>
      </c>
      <c r="S1668" s="12">
        <v>7.21066693356319E-5</v>
      </c>
      <c r="T1668" s="4" cm="1">
        <f t="array" ref="T1668">-1/2*(IFERROR(2*LN(2*PI()) + LN(MDETERM(R1668:S1669)) + MMULT(MMULT(D1668:E1668,MINVERSE(R1668:S1669)),TRANSPOSE(D1668:E1668)),1000000000))</f>
        <v>7.4631693123103915</v>
      </c>
    </row>
    <row r="1669" spans="1:20" x14ac:dyDescent="0.25">
      <c r="A1669" s="9"/>
      <c r="B1669" s="10"/>
      <c r="C1669" s="10"/>
      <c r="D1669" s="10"/>
      <c r="E1669" s="10"/>
      <c r="F1669" s="5"/>
      <c r="G1669" s="5"/>
      <c r="H1669" s="12">
        <v>7.4332601250887489E-5</v>
      </c>
      <c r="I1669" s="12">
        <v>2.1243900326486432E-4</v>
      </c>
      <c r="J1669" s="12">
        <v>6.5381819825490402E-5</v>
      </c>
      <c r="K1669" s="12">
        <v>1.0209826393937967E-4</v>
      </c>
      <c r="L1669" s="6">
        <f>0</f>
        <v>0</v>
      </c>
      <c r="M1669" s="6">
        <f t="shared" ref="M1669" si="9067">SQRT(I1669)</f>
        <v>1.4575287416200901E-2</v>
      </c>
      <c r="N1669" s="6">
        <v>0.62823457841840025</v>
      </c>
      <c r="O1669" s="6">
        <v>0.99999999999999978</v>
      </c>
      <c r="P1669" s="1">
        <f t="shared" ref="P1669" si="9068">P1667</f>
        <v>0</v>
      </c>
      <c r="Q1669" s="3">
        <f t="shared" ref="Q1669" si="9069">SQRT(C$3 + C$4*K1667 + C$5*Q1667^2)</f>
        <v>1.3721126307579896E-2</v>
      </c>
      <c r="R1669" s="12">
        <v>7.21066693356319E-5</v>
      </c>
      <c r="S1669" s="12">
        <v>1.8826930714856106E-4</v>
      </c>
    </row>
    <row r="1670" spans="1:20" x14ac:dyDescent="0.25">
      <c r="A1670" s="13">
        <f t="shared" ref="A1670" si="9070">A1668+1</f>
        <v>828</v>
      </c>
      <c r="B1670" s="10" cm="1">
        <f t="array" ref="B1670">INDEX(DCC_results!B$17:B$1274,$A1670)</f>
        <v>1.7034720983646334E-3</v>
      </c>
      <c r="C1670" s="10" cm="1">
        <f t="array" ref="C1670">INDEX(DCC_results!C$17:C$1274,$A1670)</f>
        <v>-3.5263813501877905E-3</v>
      </c>
      <c r="D1670" s="10">
        <f t="shared" ref="D1670" si="9071">B1670-B$2</f>
        <v>9.5731716132892511E-4</v>
      </c>
      <c r="E1670" s="10">
        <f t="shared" ref="E1670" si="9072">C1670-C$2</f>
        <v>-5.1293552304796496E-3</v>
      </c>
      <c r="F1670" s="5">
        <f t="shared" ref="F1670" si="9073">D1670^2</f>
        <v>9.1645614737487125E-7</v>
      </c>
      <c r="G1670" s="5">
        <f t="shared" ref="G1670" si="9074">E1670^2</f>
        <v>2.631028508044894E-5</v>
      </c>
      <c r="H1670" s="12">
        <f t="array" ref="H1670:I1671">(1-B$11-B$12)*F$4:G$5 + B$11*J1668:K1669 + B$12*H1668:I1669</f>
        <v>6.3694290896173296E-5</v>
      </c>
      <c r="I1670" s="12">
        <v>7.3779073421053904E-5</v>
      </c>
      <c r="J1670" s="12">
        <f t="array" ref="J1670:K1671">MMULT(TRANSPOSE(D1668:E1668),D1668:E1668)</f>
        <v>2.3351537341743137E-6</v>
      </c>
      <c r="K1670" s="12">
        <v>6.5124693280881344E-7</v>
      </c>
      <c r="L1670" s="6">
        <f t="shared" ref="L1670" si="9075">SQRT(H1670)</f>
        <v>7.9808703094445335E-3</v>
      </c>
      <c r="M1670" s="6">
        <f>0</f>
        <v>0</v>
      </c>
      <c r="N1670" s="6">
        <f t="array" ref="N1670:O1671">MMULT(MMULT(MINVERSE(L1670:M1671),H1670:I1671),MINVERSE(L1670:M1671))</f>
        <v>1.0000000000000002</v>
      </c>
      <c r="O1670" s="6">
        <v>0.63601800403050612</v>
      </c>
      <c r="P1670" s="3">
        <f t="shared" ref="P1670" si="9076">SQRT(B$3 + B$4*J1668 + B$5*P1668^2)</f>
        <v>8.061776708503391E-3</v>
      </c>
      <c r="Q1670" s="1">
        <f t="shared" ref="Q1670" si="9077">Q1668</f>
        <v>0</v>
      </c>
      <c r="R1670" s="12">
        <f t="array" ref="R1670:S1671">MMULT(MMULT(P1670:Q1671,N1670:O1671),P1670:Q1671)</f>
        <v>6.499224369776778E-5</v>
      </c>
      <c r="S1670" s="12">
        <v>6.9980078811596332E-5</v>
      </c>
      <c r="T1670" s="4" cm="1">
        <f t="array" ref="T1670">-1/2*(IFERROR(2*LN(2*PI()) + LN(MDETERM(R1670:S1671)) + MMULT(MMULT(D1670:E1670,MINVERSE(R1670:S1671)),TRANSPOSE(D1670:E1670)),1000000000))</f>
        <v>7.3579821129387044</v>
      </c>
    </row>
    <row r="1671" spans="1:20" x14ac:dyDescent="0.25">
      <c r="A1671" s="9"/>
      <c r="B1671" s="10"/>
      <c r="C1671" s="10"/>
      <c r="D1671" s="10"/>
      <c r="E1671" s="10"/>
      <c r="F1671" s="5"/>
      <c r="G1671" s="5"/>
      <c r="H1671" s="12">
        <v>7.3779073421053904E-5</v>
      </c>
      <c r="I1671" s="12">
        <v>2.1126476320117822E-4</v>
      </c>
      <c r="J1671" s="12">
        <v>6.5124693280881344E-7</v>
      </c>
      <c r="K1671" s="12">
        <v>1.8162511584825165E-7</v>
      </c>
      <c r="L1671" s="6">
        <f>0</f>
        <v>0</v>
      </c>
      <c r="M1671" s="6">
        <f t="shared" ref="M1671" si="9078">SQRT(I1671)</f>
        <v>1.453494971443583E-2</v>
      </c>
      <c r="N1671" s="6">
        <v>0.63601800403050612</v>
      </c>
      <c r="O1671" s="6">
        <v>1.0000000000000002</v>
      </c>
      <c r="P1671" s="1">
        <f t="shared" ref="P1671" si="9079">P1669</f>
        <v>0</v>
      </c>
      <c r="Q1671" s="3">
        <f t="shared" ref="Q1671" si="9080">SQRT(C$3 + C$4*K1669 + C$5*Q1669^2)</f>
        <v>1.3648164632524506E-2</v>
      </c>
      <c r="R1671" s="12">
        <v>6.9980078811596332E-5</v>
      </c>
      <c r="S1671" s="12">
        <v>1.8627239783649283E-4</v>
      </c>
    </row>
    <row r="1672" spans="1:20" x14ac:dyDescent="0.25">
      <c r="A1672" s="13">
        <f t="shared" ref="A1672" si="9081">A1670+1</f>
        <v>829</v>
      </c>
      <c r="B1672" s="10" cm="1">
        <f t="array" ref="B1672">INDEX(DCC_results!B$17:B$1274,$A1672)</f>
        <v>-1.4204163502312905E-2</v>
      </c>
      <c r="C1672" s="10" cm="1">
        <f t="array" ref="C1672">INDEX(DCC_results!C$17:C$1274,$A1672)</f>
        <v>-1.5279181771055361E-2</v>
      </c>
      <c r="D1672" s="10">
        <f t="shared" ref="D1672" si="9082">B1672-B$2</f>
        <v>-1.4950318439348614E-2</v>
      </c>
      <c r="E1672" s="10">
        <f t="shared" ref="E1672" si="9083">C1672-C$2</f>
        <v>-1.6882155651347222E-2</v>
      </c>
      <c r="F1672" s="5">
        <f t="shared" ref="F1672" si="9084">D1672^2</f>
        <v>2.2351202143792716E-4</v>
      </c>
      <c r="G1672" s="5">
        <f t="shared" ref="G1672" si="9085">E1672^2</f>
        <v>2.8500717943631497E-4</v>
      </c>
      <c r="H1672" s="12">
        <f t="array" ref="H1672:I1673">(1-B$11-B$12)*F$4:G$5 + B$11*J1670:K1671 + B$12*H1670:I1671</f>
        <v>5.9155336552282596E-5</v>
      </c>
      <c r="I1672" s="12">
        <v>6.8417921021283605E-5</v>
      </c>
      <c r="J1672" s="12">
        <f t="array" ref="J1672:K1673">MMULT(TRANSPOSE(D1670:E1670),D1670:E1670)</f>
        <v>9.1645614737487125E-7</v>
      </c>
      <c r="K1672" s="12">
        <v>-4.9104197886904528E-6</v>
      </c>
      <c r="L1672" s="6">
        <f t="shared" ref="L1672" si="9086">SQRT(H1672)</f>
        <v>7.6912506494251371E-3</v>
      </c>
      <c r="M1672" s="6">
        <f>0</f>
        <v>0</v>
      </c>
      <c r="N1672" s="6">
        <f t="array" ref="N1672:O1673">MMULT(MMULT(MINVERSE(L1672:M1673),H1672:I1673),MINVERSE(L1672:M1673))</f>
        <v>1.0000000000000002</v>
      </c>
      <c r="O1672" s="6">
        <v>0.62493254519918096</v>
      </c>
      <c r="P1672" s="3">
        <f t="shared" ref="P1672" si="9087">SQRT(B$3 + B$4*J1670 + B$5*P1670^2)</f>
        <v>7.4269864462417822E-3</v>
      </c>
      <c r="Q1672" s="1">
        <f t="shared" ref="Q1672" si="9088">Q1670</f>
        <v>0</v>
      </c>
      <c r="R1672" s="12">
        <f t="array" ref="R1672:S1673">MMULT(MMULT(P1672:Q1673,N1672:O1673),P1672:Q1673)</f>
        <v>5.5160127672659148E-5</v>
      </c>
      <c r="S1672" s="12">
        <v>6.1397749683574898E-5</v>
      </c>
      <c r="T1672" s="4" cm="1">
        <f t="array" ref="T1672">-1/2*(IFERROR(2*LN(2*PI()) + LN(MDETERM(R1672:S1673)) + MMULT(MMULT(D1672:E1672,MINVERSE(R1672:S1673)),TRANSPOSE(D1672:E1672)),1000000000))</f>
        <v>5.6114386191299719</v>
      </c>
    </row>
    <row r="1673" spans="1:20" x14ac:dyDescent="0.25">
      <c r="A1673" s="9"/>
      <c r="B1673" s="10"/>
      <c r="C1673" s="10"/>
      <c r="D1673" s="10"/>
      <c r="E1673" s="10"/>
      <c r="F1673" s="5"/>
      <c r="G1673" s="5"/>
      <c r="H1673" s="12">
        <v>6.8417921021283605E-5</v>
      </c>
      <c r="I1673" s="12">
        <v>2.0261870363176104E-4</v>
      </c>
      <c r="J1673" s="12">
        <v>-4.9104197886904528E-6</v>
      </c>
      <c r="K1673" s="12">
        <v>2.631028508044894E-5</v>
      </c>
      <c r="L1673" s="6">
        <f>0</f>
        <v>0</v>
      </c>
      <c r="M1673" s="6">
        <f t="shared" ref="M1673" si="9089">SQRT(I1673)</f>
        <v>1.4234419680189321E-2</v>
      </c>
      <c r="N1673" s="6">
        <v>0.62493254519918084</v>
      </c>
      <c r="O1673" s="6">
        <v>1</v>
      </c>
      <c r="P1673" s="1">
        <f t="shared" ref="P1673" si="9090">P1671</f>
        <v>0</v>
      </c>
      <c r="Q1673" s="3">
        <f t="shared" ref="Q1673" si="9091">SQRT(C$3 + C$4*K1671 + C$5*Q1671^2)</f>
        <v>1.3228380551935903E-2</v>
      </c>
      <c r="R1673" s="12">
        <v>6.1397749683574885E-5</v>
      </c>
      <c r="S1673" s="12">
        <v>1.7499005202683602E-4</v>
      </c>
    </row>
    <row r="1674" spans="1:20" x14ac:dyDescent="0.25">
      <c r="A1674" s="13">
        <f t="shared" ref="A1674" si="9092">A1672+1</f>
        <v>830</v>
      </c>
      <c r="B1674" s="10" cm="1">
        <f t="array" ref="B1674">INDEX(DCC_results!B$17:B$1274,$A1674)</f>
        <v>1.4817982100467919E-3</v>
      </c>
      <c r="C1674" s="10" cm="1">
        <f t="array" ref="C1674">INDEX(DCC_results!C$17:C$1274,$A1674)</f>
        <v>-3.4227038580103564E-4</v>
      </c>
      <c r="D1674" s="10">
        <f t="shared" ref="D1674" si="9093">B1674-B$2</f>
        <v>7.3564327301108359E-4</v>
      </c>
      <c r="E1674" s="10">
        <f t="shared" ref="E1674" si="9094">C1674-C$2</f>
        <v>-1.9452442660928952E-3</v>
      </c>
      <c r="F1674" s="5">
        <f t="shared" ref="F1674" si="9095">D1674^2</f>
        <v>5.4117102512645962E-7</v>
      </c>
      <c r="G1674" s="5">
        <f t="shared" ref="G1674" si="9096">E1674^2</f>
        <v>3.7839752547672864E-6</v>
      </c>
      <c r="H1674" s="12">
        <f t="array" ref="H1674:I1675">(1-B$11-B$12)*F$4:G$5 + B$11*J1672:K1673 + B$12*H1672:I1673</f>
        <v>5.5971426692001613E-5</v>
      </c>
      <c r="I1674" s="12">
        <v>6.4357931932387252E-5</v>
      </c>
      <c r="J1674" s="12">
        <f t="array" ref="J1674:K1675">MMULT(TRANSPOSE(D1672:E1672),D1672:E1672)</f>
        <v>2.2351202143792716E-4</v>
      </c>
      <c r="K1674" s="12">
        <v>2.523936029302898E-4</v>
      </c>
      <c r="L1674" s="6">
        <f t="shared" ref="L1674" si="9097">SQRT(H1674)</f>
        <v>7.4814053955123711E-3</v>
      </c>
      <c r="M1674" s="6">
        <f>0</f>
        <v>0</v>
      </c>
      <c r="N1674" s="6">
        <f t="array" ref="N1674:O1675">MMULT(MMULT(MINVERSE(L1674:M1675),H1674:I1675),MINVERSE(L1674:M1675))</f>
        <v>0.99999999999999989</v>
      </c>
      <c r="O1674" s="6">
        <v>0.61015246654724675</v>
      </c>
      <c r="P1674" s="3">
        <f t="shared" ref="P1674" si="9098">SQRT(B$3 + B$4*J1672 + B$5*P1672^2)</f>
        <v>6.9067781268201825E-3</v>
      </c>
      <c r="Q1674" s="1">
        <f t="shared" ref="Q1674" si="9099">Q1672</f>
        <v>0</v>
      </c>
      <c r="R1674" s="12">
        <f t="array" ref="R1674:S1675">MMULT(MMULT(P1674:Q1675,N1674:O1675),P1674:Q1675)</f>
        <v>4.7703584093121702E-5</v>
      </c>
      <c r="S1674" s="12">
        <v>5.4714298773466076E-5</v>
      </c>
      <c r="T1674" s="4" cm="1">
        <f t="array" ref="T1674">-1/2*(IFERROR(2*LN(2*PI()) + LN(MDETERM(R1674:S1675)) + MMULT(MMULT(D1674:E1674,MINVERSE(R1674:S1675)),TRANSPOSE(D1674:E1674)),1000000000))</f>
        <v>7.6718688411864093</v>
      </c>
    </row>
    <row r="1675" spans="1:20" x14ac:dyDescent="0.25">
      <c r="A1675" s="9"/>
      <c r="B1675" s="10"/>
      <c r="C1675" s="10"/>
      <c r="D1675" s="10"/>
      <c r="E1675" s="10"/>
      <c r="F1675" s="5"/>
      <c r="G1675" s="5"/>
      <c r="H1675" s="12">
        <v>6.4357931932387252E-5</v>
      </c>
      <c r="I1675" s="12">
        <v>1.9877466977647588E-4</v>
      </c>
      <c r="J1675" s="12">
        <v>2.523936029302898E-4</v>
      </c>
      <c r="K1675" s="12">
        <v>2.8500717943631497E-4</v>
      </c>
      <c r="L1675" s="6">
        <f>0</f>
        <v>0</v>
      </c>
      <c r="M1675" s="6">
        <f t="shared" ref="M1675" si="9100">SQRT(I1675)</f>
        <v>1.4098747099528946E-2</v>
      </c>
      <c r="N1675" s="6">
        <v>0.61015246654724686</v>
      </c>
      <c r="O1675" s="6">
        <v>1.0000000000000002</v>
      </c>
      <c r="P1675" s="1">
        <f t="shared" ref="P1675" si="9101">P1673</f>
        <v>0</v>
      </c>
      <c r="Q1675" s="3">
        <f t="shared" ref="Q1675" si="9102">SQRT(C$3 + C$4*K1673 + C$5*Q1673^2)</f>
        <v>1.298335587756836E-2</v>
      </c>
      <c r="R1675" s="12">
        <v>5.4714298773466076E-5</v>
      </c>
      <c r="S1675" s="12">
        <v>1.6856752984358893E-4</v>
      </c>
    </row>
    <row r="1676" spans="1:20" x14ac:dyDescent="0.25">
      <c r="A1676" s="13">
        <f t="shared" ref="A1676" si="9103">A1674+1</f>
        <v>831</v>
      </c>
      <c r="B1676" s="10" cm="1">
        <f t="array" ref="B1676">INDEX(DCC_results!B$17:B$1274,$A1676)</f>
        <v>-1.8439862492363179E-3</v>
      </c>
      <c r="C1676" s="10" cm="1">
        <f t="array" ref="C1676">INDEX(DCC_results!C$17:C$1274,$A1676)</f>
        <v>-2.2654644541094671E-2</v>
      </c>
      <c r="D1676" s="10">
        <f t="shared" ref="D1676" si="9104">B1676-B$2</f>
        <v>-2.5901411862720262E-3</v>
      </c>
      <c r="E1676" s="10">
        <f t="shared" ref="E1676" si="9105">C1676-C$2</f>
        <v>-2.4257618421386531E-2</v>
      </c>
      <c r="F1676" s="5">
        <f t="shared" ref="F1676" si="9106">D1676^2</f>
        <v>6.7088313648226595E-6</v>
      </c>
      <c r="G1676" s="5">
        <f t="shared" ref="G1676" si="9107">E1676^2</f>
        <v>5.8843205147759124E-4</v>
      </c>
      <c r="H1676" s="12">
        <f t="array" ref="H1676:I1677">(1-B$11-B$12)*F$4:G$5 + B$11*J1674:K1675 + B$12*H1674:I1675</f>
        <v>7.0961238361406134E-5</v>
      </c>
      <c r="I1676" s="12">
        <v>8.1427893743746537E-5</v>
      </c>
      <c r="J1676" s="12">
        <f t="array" ref="J1676:K1677">MMULT(TRANSPOSE(D1674:E1674),D1674:E1674)</f>
        <v>5.4117102512645962E-7</v>
      </c>
      <c r="K1676" s="12">
        <v>-1.4310058587146205E-6</v>
      </c>
      <c r="L1676" s="6">
        <f t="shared" ref="L1676" si="9108">SQRT(H1676)</f>
        <v>8.4238493790787915E-3</v>
      </c>
      <c r="M1676" s="6">
        <f>0</f>
        <v>0</v>
      </c>
      <c r="N1676" s="6">
        <f t="array" ref="N1676:O1677">MMULT(MMULT(MINVERSE(L1676:M1677),H1676:I1677),MINVERSE(L1676:M1677))</f>
        <v>1</v>
      </c>
      <c r="O1676" s="6">
        <v>0.65756247854066197</v>
      </c>
      <c r="P1676" s="3">
        <f t="shared" ref="P1676" si="9109">SQRT(B$3 + B$4*J1674 + B$5*P1674^2)</f>
        <v>8.7715918576671114E-3</v>
      </c>
      <c r="Q1676" s="1">
        <f t="shared" ref="Q1676" si="9110">Q1674</f>
        <v>0</v>
      </c>
      <c r="R1676" s="12">
        <f t="array" ref="R1676:S1677">MMULT(MMULT(P1676:Q1677,N1676:O1677),P1676:Q1677)</f>
        <v>7.6940823717491967E-5</v>
      </c>
      <c r="S1676" s="12">
        <v>7.9112383643059186E-5</v>
      </c>
      <c r="T1676" s="4" cm="1">
        <f t="array" ref="T1676">-1/2*(IFERROR(2*LN(2*PI()) + LN(MDETERM(R1676:S1677)) + MMULT(MMULT(D1676:E1676,MINVERSE(R1676:S1677)),TRANSPOSE(D1676:E1676)),1000000000))</f>
        <v>5.2436669023346498</v>
      </c>
    </row>
    <row r="1677" spans="1:20" x14ac:dyDescent="0.25">
      <c r="A1677" s="9"/>
      <c r="B1677" s="10"/>
      <c r="C1677" s="10"/>
      <c r="D1677" s="10"/>
      <c r="E1677" s="10"/>
      <c r="F1677" s="5"/>
      <c r="G1677" s="5"/>
      <c r="H1677" s="12">
        <v>8.1427893743746537E-5</v>
      </c>
      <c r="I1677" s="12">
        <v>2.1609820978742746E-4</v>
      </c>
      <c r="J1677" s="12">
        <v>-1.4310058587146205E-6</v>
      </c>
      <c r="K1677" s="12">
        <v>3.7839752547672864E-6</v>
      </c>
      <c r="L1677" s="6">
        <f>0</f>
        <v>0</v>
      </c>
      <c r="M1677" s="6">
        <f t="shared" ref="M1677" si="9111">SQRT(I1677)</f>
        <v>1.4700279241818078E-2</v>
      </c>
      <c r="N1677" s="6">
        <v>0.65756247854066197</v>
      </c>
      <c r="O1677" s="6">
        <v>0.99999999999999989</v>
      </c>
      <c r="P1677" s="1">
        <f t="shared" ref="P1677" si="9112">P1675</f>
        <v>0</v>
      </c>
      <c r="Q1677" s="3">
        <f t="shared" ref="Q1677" si="9113">SQRT(C$3 + C$4*K1675 + C$5*Q1675^2)</f>
        <v>1.3716049077997408E-2</v>
      </c>
      <c r="R1677" s="12">
        <v>7.9112383643059186E-5</v>
      </c>
      <c r="S1677" s="12">
        <v>1.8813000231003352E-4</v>
      </c>
    </row>
    <row r="1678" spans="1:20" x14ac:dyDescent="0.25">
      <c r="A1678" s="13">
        <f t="shared" ref="A1678" si="9114">A1676+1</f>
        <v>832</v>
      </c>
      <c r="B1678" s="10" cm="1">
        <f t="array" ref="B1678">INDEX(DCC_results!B$17:B$1274,$A1678)</f>
        <v>-2.5162891372564888E-2</v>
      </c>
      <c r="C1678" s="10" cm="1">
        <f t="array" ref="C1678">INDEX(DCC_results!C$17:C$1274,$A1678)</f>
        <v>-1.412971298815402E-2</v>
      </c>
      <c r="D1678" s="10">
        <f t="shared" ref="D1678" si="9115">B1678-B$2</f>
        <v>-2.5909046309600597E-2</v>
      </c>
      <c r="E1678" s="10">
        <f t="shared" ref="E1678" si="9116">C1678-C$2</f>
        <v>-1.573268686844588E-2</v>
      </c>
      <c r="F1678" s="5">
        <f t="shared" ref="F1678" si="9117">D1678^2</f>
        <v>6.7127868067302834E-4</v>
      </c>
      <c r="G1678" s="5">
        <f t="shared" ref="G1678" si="9118">E1678^2</f>
        <v>2.4751743610056944E-4</v>
      </c>
      <c r="H1678" s="12">
        <f t="array" ref="H1678:I1679">(1-B$11-B$12)*F$4:G$5 + B$11*J1676:K1677 + B$12*H1676:I1677</f>
        <v>6.3939679827711349E-5</v>
      </c>
      <c r="I1678" s="12">
        <v>7.3438734445697141E-5</v>
      </c>
      <c r="J1678" s="12">
        <f t="array" ref="J1678:K1679">MMULT(TRANSPOSE(D1676:E1676),D1676:E1676)</f>
        <v>6.7088313648226595E-6</v>
      </c>
      <c r="K1678" s="12">
        <v>6.2830656554104262E-5</v>
      </c>
      <c r="L1678" s="6">
        <f t="shared" ref="L1678" si="9119">SQRT(H1678)</f>
        <v>7.9962291005017706E-3</v>
      </c>
      <c r="M1678" s="6">
        <f>0</f>
        <v>0</v>
      </c>
      <c r="N1678" s="6">
        <f t="array" ref="N1678:O1679">MMULT(MMULT(MINVERSE(L1678:M1679),H1678:I1679),MINVERSE(L1678:M1679))</f>
        <v>1</v>
      </c>
      <c r="O1678" s="6">
        <v>0.63962716249427853</v>
      </c>
      <c r="P1678" s="3">
        <f t="shared" ref="P1678" si="9120">SQRT(B$3 + B$4*J1676 + B$5*P1676^2)</f>
        <v>7.9795337582350186E-3</v>
      </c>
      <c r="Q1678" s="1">
        <f t="shared" ref="Q1678" si="9121">Q1676</f>
        <v>0</v>
      </c>
      <c r="R1678" s="12">
        <f t="array" ref="R1678:S1679">MMULT(MMULT(P1678:Q1679,N1678:O1679),P1678:Q1679)</f>
        <v>6.3672958998812283E-5</v>
      </c>
      <c r="S1678" s="12">
        <v>6.7864991842804339E-5</v>
      </c>
      <c r="T1678" s="4" cm="1">
        <f t="array" ref="T1678">-1/2*(IFERROR(2*LN(2*PI()) + LN(MDETERM(R1678:S1679)) + MMULT(MMULT(D1678:E1678,MINVERSE(R1678:S1679)),TRANSPOSE(D1678:E1678)),1000000000))</f>
        <v>1.6292771181188836</v>
      </c>
    </row>
    <row r="1679" spans="1:20" x14ac:dyDescent="0.25">
      <c r="A1679" s="9"/>
      <c r="B1679" s="10"/>
      <c r="C1679" s="10"/>
      <c r="D1679" s="10"/>
      <c r="E1679" s="10"/>
      <c r="F1679" s="5"/>
      <c r="G1679" s="5"/>
      <c r="H1679" s="12">
        <v>7.3438734445697141E-5</v>
      </c>
      <c r="I1679" s="12">
        <v>2.0617030552240548E-4</v>
      </c>
      <c r="J1679" s="12">
        <v>6.2830656554104262E-5</v>
      </c>
      <c r="K1679" s="12">
        <v>5.8843205147759124E-4</v>
      </c>
      <c r="L1679" s="6">
        <f>0</f>
        <v>0</v>
      </c>
      <c r="M1679" s="6">
        <f t="shared" ref="M1679" si="9122">SQRT(I1679)</f>
        <v>1.4358631742697683E-2</v>
      </c>
      <c r="N1679" s="6">
        <v>0.63962716249427853</v>
      </c>
      <c r="O1679" s="6">
        <v>0.99999999999999989</v>
      </c>
      <c r="P1679" s="1">
        <f t="shared" ref="P1679" si="9123">P1677</f>
        <v>0</v>
      </c>
      <c r="Q1679" s="3">
        <f t="shared" ref="Q1679" si="9124">SQRT(C$3 + C$4*K1677 + C$5*Q1677^2)</f>
        <v>1.3296623955437025E-2</v>
      </c>
      <c r="R1679" s="12">
        <v>6.7864991842804352E-5</v>
      </c>
      <c r="S1679" s="12">
        <v>1.7680020861230174E-4</v>
      </c>
    </row>
    <row r="1680" spans="1:20" x14ac:dyDescent="0.25">
      <c r="A1680" s="13">
        <f t="shared" ref="A1680" si="9125">A1678+1</f>
        <v>833</v>
      </c>
      <c r="B1680" s="10" cm="1">
        <f t="array" ref="B1680">INDEX(DCC_results!B$17:B$1274,$A1680)</f>
        <v>-2.0966906104724736E-2</v>
      </c>
      <c r="C1680" s="10" cm="1">
        <f t="array" ref="C1680">INDEX(DCC_results!C$17:C$1274,$A1680)</f>
        <v>-2.3156670504866139E-2</v>
      </c>
      <c r="D1680" s="10">
        <f t="shared" ref="D1680" si="9126">B1680-B$2</f>
        <v>-2.1713061041760445E-2</v>
      </c>
      <c r="E1680" s="10">
        <f t="shared" ref="E1680" si="9127">C1680-C$2</f>
        <v>-2.4759644385158E-2</v>
      </c>
      <c r="F1680" s="5">
        <f t="shared" ref="F1680" si="9128">D1680^2</f>
        <v>4.7145701980321516E-4</v>
      </c>
      <c r="G1680" s="5">
        <f t="shared" ref="G1680" si="9129">E1680^2</f>
        <v>6.1303999007948607E-4</v>
      </c>
      <c r="H1680" s="12">
        <f t="array" ref="H1680:I1681">(1-B$11-B$12)*F$4:G$5 + B$11*J1678:K1679 + B$12*H1678:I1679</f>
        <v>5.9658464416519717E-5</v>
      </c>
      <c r="I1680" s="12">
        <v>7.2977063634724974E-5</v>
      </c>
      <c r="J1680" s="12">
        <f t="array" ref="J1680:K1681">MMULT(TRANSPOSE(D1678:E1678),D1678:E1678)</f>
        <v>6.7127868067302834E-4</v>
      </c>
      <c r="K1680" s="12">
        <v>4.0761891264900948E-4</v>
      </c>
      <c r="L1680" s="6">
        <f t="shared" ref="L1680" si="9130">SQRT(H1680)</f>
        <v>7.7238892027604667E-3</v>
      </c>
      <c r="M1680" s="6">
        <f>0</f>
        <v>0</v>
      </c>
      <c r="N1680" s="6">
        <f t="array" ref="N1680:O1681">MMULT(MMULT(MINVERSE(L1680:M1681),H1680:I1681),MINVERSE(L1680:M1681))</f>
        <v>0.99999999999999978</v>
      </c>
      <c r="O1680" s="6">
        <v>0.6042657976372221</v>
      </c>
      <c r="P1680" s="3">
        <f t="shared" ref="P1680" si="9131">SQRT(B$3 + B$4*J1678 + B$5*P1678^2)</f>
        <v>7.4075352612023287E-3</v>
      </c>
      <c r="Q1680" s="1">
        <f t="shared" ref="Q1680" si="9132">Q1678</f>
        <v>0</v>
      </c>
      <c r="R1680" s="12">
        <f t="array" ref="R1680:S1681">MMULT(MMULT(P1680:Q1681,N1680:O1681),P1680:Q1681)</f>
        <v>5.4871578645955841E-5</v>
      </c>
      <c r="S1680" s="12">
        <v>6.6921560072185547E-5</v>
      </c>
      <c r="T1680" s="4" cm="1">
        <f t="array" ref="T1680">-1/2*(IFERROR(2*LN(2*PI()) + LN(MDETERM(R1680:S1681)) + MMULT(MMULT(D1680:E1680,MINVERSE(R1680:S1681)),TRANSPOSE(D1680:E1680)),1000000000))</f>
        <v>3.1910965904952091</v>
      </c>
    </row>
    <row r="1681" spans="1:20" x14ac:dyDescent="0.25">
      <c r="A1681" s="9"/>
      <c r="B1681" s="10"/>
      <c r="C1681" s="10"/>
      <c r="D1681" s="10"/>
      <c r="E1681" s="10"/>
      <c r="F1681" s="5"/>
      <c r="G1681" s="5"/>
      <c r="H1681" s="12">
        <v>7.2977063634724974E-5</v>
      </c>
      <c r="I1681" s="12">
        <v>2.4448075183381622E-4</v>
      </c>
      <c r="J1681" s="12">
        <v>4.0761891264900948E-4</v>
      </c>
      <c r="K1681" s="12">
        <v>2.4751743610056944E-4</v>
      </c>
      <c r="L1681" s="6">
        <f>0</f>
        <v>0</v>
      </c>
      <c r="M1681" s="6">
        <f t="shared" ref="M1681" si="9133">SQRT(I1681)</f>
        <v>1.5635880270512954E-2</v>
      </c>
      <c r="N1681" s="6">
        <v>0.60426579763722221</v>
      </c>
      <c r="O1681" s="6">
        <v>1</v>
      </c>
      <c r="P1681" s="1">
        <f t="shared" ref="P1681" si="9134">P1679</f>
        <v>0</v>
      </c>
      <c r="Q1681" s="3">
        <f t="shared" ref="Q1681" si="9135">SQRT(C$3 + C$4*K1679 + C$5*Q1679^2)</f>
        <v>1.4950796009744279E-2</v>
      </c>
      <c r="R1681" s="12">
        <v>6.6921560072185561E-5</v>
      </c>
      <c r="S1681" s="12">
        <v>2.2352630132498546E-4</v>
      </c>
    </row>
    <row r="1682" spans="1:20" x14ac:dyDescent="0.25">
      <c r="A1682" s="13">
        <f t="shared" ref="A1682" si="9136">A1680+1</f>
        <v>834</v>
      </c>
      <c r="B1682" s="10" cm="1">
        <f t="array" ref="B1682">INDEX(DCC_results!B$17:B$1274,$A1682)</f>
        <v>2.7157240771792601E-2</v>
      </c>
      <c r="C1682" s="10" cm="1">
        <f t="array" ref="C1682">INDEX(DCC_results!C$17:C$1274,$A1682)</f>
        <v>4.7471806778906167E-2</v>
      </c>
      <c r="D1682" s="10">
        <f t="shared" ref="D1682" si="9137">B1682-B$2</f>
        <v>2.6411085834756893E-2</v>
      </c>
      <c r="E1682" s="10">
        <f t="shared" ref="E1682" si="9138">C1682-C$2</f>
        <v>4.5868832898614306E-2</v>
      </c>
      <c r="F1682" s="5">
        <f t="shared" ref="F1682" si="9139">D1682^2</f>
        <v>6.9754545497089618E-4</v>
      </c>
      <c r="G1682" s="5">
        <f t="shared" ref="G1682" si="9140">E1682^2</f>
        <v>2.103949831481002E-3</v>
      </c>
      <c r="H1682" s="12">
        <f t="array" ref="H1682:I1683">(1-B$11-B$12)*F$4:G$5 + B$11*J1680:K1681 + B$12*H1680:I1681</f>
        <v>1.0795028196329982E-4</v>
      </c>
      <c r="I1682" s="12">
        <v>9.9223394387492318E-5</v>
      </c>
      <c r="J1682" s="12">
        <f t="array" ref="J1682:K1683">MMULT(TRANSPOSE(D1680:E1680),D1680:E1680)</f>
        <v>4.7145701980321516E-4</v>
      </c>
      <c r="K1682" s="12">
        <v>5.3760766990721689E-4</v>
      </c>
      <c r="L1682" s="6">
        <f t="shared" ref="L1682" si="9141">SQRT(H1682)</f>
        <v>1.0389912509896309E-2</v>
      </c>
      <c r="M1682" s="6">
        <f>0</f>
        <v>0</v>
      </c>
      <c r="N1682" s="6">
        <f t="array" ref="N1682:O1683">MMULT(MMULT(MINVERSE(L1682:M1683),H1682:I1683),MINVERSE(L1682:M1683))</f>
        <v>1</v>
      </c>
      <c r="O1682" s="6">
        <v>0.61116023509544892</v>
      </c>
      <c r="P1682" s="3">
        <f t="shared" ref="P1682" si="9142">SQRT(B$3 + B$4*J1680 + B$5*P1680^2)</f>
        <v>1.2331506163799084E-2</v>
      </c>
      <c r="Q1682" s="1">
        <f t="shared" ref="Q1682" si="9143">Q1680</f>
        <v>0</v>
      </c>
      <c r="R1682" s="12">
        <f t="array" ref="R1682:S1683">MMULT(MMULT(P1682:Q1683,N1682:O1683),P1682:Q1683)</f>
        <v>1.520660442678148E-4</v>
      </c>
      <c r="S1682" s="12">
        <v>1.1379051744687882E-4</v>
      </c>
      <c r="T1682" s="4" cm="1">
        <f t="array" ref="T1682">-1/2*(IFERROR(2*LN(2*PI()) + LN(MDETERM(R1682:S1683)) + MMULT(MMULT(D1682:E1682,MINVERSE(R1682:S1683)),TRANSPOSE(D1682:E1682)),1000000000))</f>
        <v>2.3052184473194659</v>
      </c>
    </row>
    <row r="1683" spans="1:20" x14ac:dyDescent="0.25">
      <c r="A1683" s="9"/>
      <c r="B1683" s="10"/>
      <c r="C1683" s="10"/>
      <c r="D1683" s="10"/>
      <c r="E1683" s="10"/>
      <c r="F1683" s="5"/>
      <c r="G1683" s="5"/>
      <c r="H1683" s="12">
        <v>9.9223394387492318E-5</v>
      </c>
      <c r="I1683" s="12">
        <v>2.4417106661530724E-4</v>
      </c>
      <c r="J1683" s="12">
        <v>5.3760766990721689E-4</v>
      </c>
      <c r="K1683" s="12">
        <v>6.1303999007948607E-4</v>
      </c>
      <c r="L1683" s="6">
        <f>0</f>
        <v>0</v>
      </c>
      <c r="M1683" s="6">
        <f t="shared" ref="M1683" si="9144">SQRT(I1683)</f>
        <v>1.5625974101325883E-2</v>
      </c>
      <c r="N1683" s="6">
        <v>0.61116023509544892</v>
      </c>
      <c r="O1683" s="6">
        <v>1</v>
      </c>
      <c r="P1683" s="1">
        <f t="shared" ref="P1683" si="9145">P1681</f>
        <v>0</v>
      </c>
      <c r="Q1683" s="3">
        <f t="shared" ref="Q1683" si="9146">SQRT(C$3 + C$4*K1681 + C$5*Q1681^2)</f>
        <v>1.5098536691088077E-2</v>
      </c>
      <c r="R1683" s="12">
        <v>1.1379051744687884E-4</v>
      </c>
      <c r="S1683" s="12">
        <v>2.2796581021213288E-4</v>
      </c>
    </row>
    <row r="1684" spans="1:20" x14ac:dyDescent="0.25">
      <c r="A1684" s="13">
        <f t="shared" ref="A1684" si="9147">A1682+1</f>
        <v>835</v>
      </c>
      <c r="B1684" s="10" cm="1">
        <f t="array" ref="B1684">INDEX(DCC_results!B$17:B$1274,$A1684)</f>
        <v>-1.7276334844182117E-2</v>
      </c>
      <c r="C1684" s="10" cm="1">
        <f t="array" ref="C1684">INDEX(DCC_results!C$17:C$1274,$A1684)</f>
        <v>-2.5641071351714451E-2</v>
      </c>
      <c r="D1684" s="10">
        <f t="shared" ref="D1684" si="9148">B1684-B$2</f>
        <v>-1.8022489781217826E-2</v>
      </c>
      <c r="E1684" s="10">
        <f t="shared" ref="E1684" si="9149">C1684-C$2</f>
        <v>-2.7244045232006311E-2</v>
      </c>
      <c r="F1684" s="5">
        <f t="shared" ref="F1684" si="9150">D1684^2</f>
        <v>3.2481013791410096E-4</v>
      </c>
      <c r="G1684" s="5">
        <f t="shared" ref="G1684" si="9151">E1684^2</f>
        <v>7.4223800060360581E-4</v>
      </c>
      <c r="H1684" s="12">
        <f t="array" ref="H1684:I1685">(1-B$11-B$12)*F$4:G$5 + B$11*J1682:K1683 + B$12*H1682:I1683</f>
        <v>1.2527024420297246E-4</v>
      </c>
      <c r="I1684" s="12">
        <v>1.2701535280124052E-4</v>
      </c>
      <c r="J1684" s="12">
        <f t="array" ref="J1684:K1685">MMULT(TRANSPOSE(D1682:E1682),D1682:E1682)</f>
        <v>6.9754545497089618E-4</v>
      </c>
      <c r="K1684" s="12">
        <v>1.2114456828254232E-3</v>
      </c>
      <c r="L1684" s="6">
        <f t="shared" ref="L1684" si="9152">SQRT(H1684)</f>
        <v>1.1192419050543651E-2</v>
      </c>
      <c r="M1684" s="6">
        <f>0</f>
        <v>0</v>
      </c>
      <c r="N1684" s="6">
        <f t="array" ref="N1684:O1685">MMULT(MMULT(MINVERSE(L1684:M1685),H1684:I1685),MINVERSE(L1684:M1685))</f>
        <v>0.99999999999999989</v>
      </c>
      <c r="O1684" s="6">
        <v>0.68794546009135094</v>
      </c>
      <c r="P1684" s="3">
        <f t="shared" ref="P1684" si="9153">SQRT(B$3 + B$4*J1682 + B$5*P1682^2)</f>
        <v>1.3871466028081078E-2</v>
      </c>
      <c r="Q1684" s="1">
        <f t="shared" ref="Q1684" si="9154">Q1682</f>
        <v>0</v>
      </c>
      <c r="R1684" s="12">
        <f t="array" ref="R1684:S1685">MMULT(MMULT(P1684:Q1685,N1684:O1685),P1684:Q1685)</f>
        <v>1.9241756976820743E-4</v>
      </c>
      <c r="S1684" s="12">
        <v>1.5572035381947432E-4</v>
      </c>
      <c r="T1684" s="4" cm="1">
        <f t="array" ref="T1684">-1/2*(IFERROR(2*LN(2*PI()) + LN(MDETERM(R1684:S1685)) + MMULT(MMULT(D1684:E1684,MINVERSE(R1684:S1685)),TRANSPOSE(D1684:E1684)),1000000000))</f>
        <v>5.460787109730747</v>
      </c>
    </row>
    <row r="1685" spans="1:20" x14ac:dyDescent="0.25">
      <c r="A1685" s="9"/>
      <c r="B1685" s="10"/>
      <c r="C1685" s="10"/>
      <c r="D1685" s="10"/>
      <c r="E1685" s="10"/>
      <c r="F1685" s="5"/>
      <c r="G1685" s="5"/>
      <c r="H1685" s="12">
        <v>1.2701535280124052E-4</v>
      </c>
      <c r="I1685" s="12">
        <v>2.7211751462673342E-4</v>
      </c>
      <c r="J1685" s="12">
        <v>1.2114456828254232E-3</v>
      </c>
      <c r="K1685" s="12">
        <v>2.103949831481002E-3</v>
      </c>
      <c r="L1685" s="6">
        <f>0</f>
        <v>0</v>
      </c>
      <c r="M1685" s="6">
        <f t="shared" ref="M1685" si="9155">SQRT(I1685)</f>
        <v>1.6495984803179632E-2</v>
      </c>
      <c r="N1685" s="6">
        <v>0.68794546009135094</v>
      </c>
      <c r="O1685" s="6">
        <v>1.0000000000000002</v>
      </c>
      <c r="P1685" s="1">
        <f t="shared" ref="P1685" si="9156">P1683</f>
        <v>0</v>
      </c>
      <c r="Q1685" s="3">
        <f t="shared" ref="Q1685" si="9157">SQRT(C$3 + C$4*K1683 + C$5*Q1683^2)</f>
        <v>1.6318078207254193E-2</v>
      </c>
      <c r="R1685" s="12">
        <v>1.5572035381947435E-4</v>
      </c>
      <c r="S1685" s="12">
        <v>2.6627967637806425E-4</v>
      </c>
    </row>
    <row r="1686" spans="1:20" x14ac:dyDescent="0.25">
      <c r="A1686" s="13">
        <f t="shared" ref="A1686" si="9158">A1684+1</f>
        <v>836</v>
      </c>
      <c r="B1686" s="10" cm="1">
        <f t="array" ref="B1686">INDEX(DCC_results!B$17:B$1274,$A1686)</f>
        <v>-2.9166124426820428E-3</v>
      </c>
      <c r="C1686" s="10" cm="1">
        <f t="array" ref="C1686">INDEX(DCC_results!C$17:C$1274,$A1686)</f>
        <v>-1.1049067626210496E-2</v>
      </c>
      <c r="D1686" s="10">
        <f t="shared" ref="D1686" si="9159">B1686-B$2</f>
        <v>-3.6627673797177511E-3</v>
      </c>
      <c r="E1686" s="10">
        <f t="shared" ref="E1686" si="9160">C1686-C$2</f>
        <v>-1.2652041506502355E-2</v>
      </c>
      <c r="F1686" s="5">
        <f t="shared" ref="F1686" si="9161">D1686^2</f>
        <v>1.341586487792444E-5</v>
      </c>
      <c r="G1686" s="5">
        <f t="shared" ref="G1686" si="9162">E1686^2</f>
        <v>1.6007415428225837E-4</v>
      </c>
      <c r="H1686" s="12">
        <f t="array" ref="H1686:I1687">(1-B$11-B$12)*F$4:G$5 + B$11*J1684:K1685 + B$12*H1684:I1685</f>
        <v>1.5441816298787252E-4</v>
      </c>
      <c r="I1686" s="12">
        <v>1.9774704030401839E-4</v>
      </c>
      <c r="J1686" s="12">
        <f t="array" ref="J1686:K1687">MMULT(TRANSPOSE(D1684:E1684),D1684:E1684)</f>
        <v>3.2481013791410096E-4</v>
      </c>
      <c r="K1686" s="12">
        <v>4.9100552679286994E-4</v>
      </c>
      <c r="L1686" s="6">
        <f t="shared" ref="L1686" si="9163">SQRT(H1686)</f>
        <v>1.2426510491198747E-2</v>
      </c>
      <c r="M1686" s="6">
        <f>0</f>
        <v>0</v>
      </c>
      <c r="N1686" s="6">
        <f t="array" ref="N1686:O1687">MMULT(MMULT(MINVERSE(L1686:M1687),H1686:I1687),MINVERSE(L1686:M1687))</f>
        <v>1</v>
      </c>
      <c r="O1686" s="6">
        <v>0.78986896533291517</v>
      </c>
      <c r="P1686" s="3">
        <f t="shared" ref="P1686" si="9164">SQRT(B$3 + B$4*J1684 + B$5*P1684^2)</f>
        <v>1.6043084428117652E-2</v>
      </c>
      <c r="Q1686" s="1">
        <f t="shared" ref="Q1686" si="9165">Q1684</f>
        <v>0</v>
      </c>
      <c r="R1686" s="12">
        <f t="array" ref="R1686:S1687">MMULT(MMULT(P1686:Q1687,N1686:O1687),P1686:Q1687)</f>
        <v>2.5738055796771108E-4</v>
      </c>
      <c r="S1686" s="12">
        <v>2.6535960258463774E-4</v>
      </c>
      <c r="T1686" s="4" cm="1">
        <f t="array" ref="T1686">-1/2*(IFERROR(2*LN(2*PI()) + LN(MDETERM(R1686:S1687)) + MMULT(MMULT(D1686:E1686,MINVERSE(R1686:S1687)),TRANSPOSE(D1686:E1686)),1000000000))</f>
        <v>6.384711382230015</v>
      </c>
    </row>
    <row r="1687" spans="1:20" x14ac:dyDescent="0.25">
      <c r="A1687" s="9"/>
      <c r="B1687" s="10"/>
      <c r="C1687" s="10"/>
      <c r="D1687" s="10"/>
      <c r="E1687" s="10"/>
      <c r="F1687" s="5"/>
      <c r="G1687" s="5"/>
      <c r="H1687" s="12">
        <v>1.9774704030401839E-4</v>
      </c>
      <c r="I1687" s="12">
        <v>4.0589294422043099E-4</v>
      </c>
      <c r="J1687" s="12">
        <v>4.9100552679286994E-4</v>
      </c>
      <c r="K1687" s="12">
        <v>7.4223800060360581E-4</v>
      </c>
      <c r="L1687" s="6">
        <f>0</f>
        <v>0</v>
      </c>
      <c r="M1687" s="6">
        <f t="shared" ref="M1687" si="9166">SQRT(I1687)</f>
        <v>2.0146784959899456E-2</v>
      </c>
      <c r="N1687" s="6">
        <v>0.78986896533291517</v>
      </c>
      <c r="O1687" s="6">
        <v>1.0000000000000002</v>
      </c>
      <c r="P1687" s="1">
        <f t="shared" ref="P1687" si="9167">P1685</f>
        <v>0</v>
      </c>
      <c r="Q1687" s="3">
        <f t="shared" ref="Q1687" si="9168">SQRT(C$3 + C$4*K1685 + C$5*Q1685^2)</f>
        <v>2.0940733447352859E-2</v>
      </c>
      <c r="R1687" s="12">
        <v>2.6535960258463774E-4</v>
      </c>
      <c r="S1687" s="12">
        <v>4.3851431731308286E-4</v>
      </c>
    </row>
    <row r="1688" spans="1:20" x14ac:dyDescent="0.25">
      <c r="A1688" s="13">
        <f t="shared" ref="A1688" si="9169">A1686+1</f>
        <v>837</v>
      </c>
      <c r="B1688" s="10" cm="1">
        <f t="array" ref="B1688">INDEX(DCC_results!B$17:B$1274,$A1688)</f>
        <v>1.376967370441462E-2</v>
      </c>
      <c r="C1688" s="10" cm="1">
        <f t="array" ref="C1688">INDEX(DCC_results!C$17:C$1274,$A1688)</f>
        <v>7.8087700098214974E-3</v>
      </c>
      <c r="D1688" s="10">
        <f t="shared" ref="D1688" si="9170">B1688-B$2</f>
        <v>1.3023518767378912E-2</v>
      </c>
      <c r="E1688" s="10">
        <f t="shared" ref="E1688" si="9171">C1688-C$2</f>
        <v>6.2057961295296383E-3</v>
      </c>
      <c r="F1688" s="5">
        <f t="shared" ref="F1688" si="9172">D1688^2</f>
        <v>1.6961204108427073E-4</v>
      </c>
      <c r="G1688" s="5">
        <f t="shared" ref="G1688" si="9173">E1688^2</f>
        <v>3.851190560128504E-5</v>
      </c>
      <c r="H1688" s="12">
        <f t="array" ref="H1688:I1689">(1-B$11-B$12)*F$4:G$5 + B$11*J1686:K1687 + B$12*H1686:I1687</f>
        <v>1.4545075249769858E-4</v>
      </c>
      <c r="I1688" s="12">
        <v>1.901641984593833E-4</v>
      </c>
      <c r="J1688" s="12">
        <f t="array" ref="J1688:K1689">MMULT(TRANSPOSE(D1686:E1686),D1686:E1686)</f>
        <v>1.341586487792444E-5</v>
      </c>
      <c r="K1688" s="12">
        <v>4.634148491685186E-5</v>
      </c>
      <c r="L1688" s="6">
        <f t="shared" ref="L1688" si="9174">SQRT(H1688)</f>
        <v>1.2060296534401573E-2</v>
      </c>
      <c r="M1688" s="6">
        <f>0</f>
        <v>0</v>
      </c>
      <c r="N1688" s="6">
        <f t="array" ref="N1688:O1689">MMULT(MMULT(MINVERSE(L1688:M1689),H1688:I1689),MINVERSE(L1688:M1689))</f>
        <v>0.99999999999999989</v>
      </c>
      <c r="O1688" s="6">
        <v>0.79678197942983242</v>
      </c>
      <c r="P1688" s="3">
        <f t="shared" ref="P1688" si="9175">SQRT(B$3 + B$4*J1686 + B$5*P1686^2)</f>
        <v>1.5717492919602453E-2</v>
      </c>
      <c r="Q1688" s="1">
        <f t="shared" ref="Q1688" si="9176">Q1686</f>
        <v>0</v>
      </c>
      <c r="R1688" s="12">
        <f t="array" ref="R1688:S1689">MMULT(MMULT(P1688:Q1689,N1688:O1689),P1688:Q1689)</f>
        <v>2.4703958367775316E-4</v>
      </c>
      <c r="S1688" s="12">
        <v>2.6414365413423722E-4</v>
      </c>
      <c r="T1688" s="4" cm="1">
        <f t="array" ref="T1688">-1/2*(IFERROR(2*LN(2*PI()) + LN(MDETERM(R1688:S1689)) + MMULT(MMULT(D1688:E1688,MINVERSE(R1688:S1689)),TRANSPOSE(D1688:E1688)),1000000000))</f>
        <v>6.1509961579328758</v>
      </c>
    </row>
    <row r="1689" spans="1:20" x14ac:dyDescent="0.25">
      <c r="A1689" s="9"/>
      <c r="B1689" s="10"/>
      <c r="C1689" s="10"/>
      <c r="D1689" s="10"/>
      <c r="E1689" s="10"/>
      <c r="F1689" s="5"/>
      <c r="G1689" s="5"/>
      <c r="H1689" s="12">
        <v>1.901641984593833E-4</v>
      </c>
      <c r="I1689" s="12">
        <v>3.9161790117472369E-4</v>
      </c>
      <c r="J1689" s="12">
        <v>4.634148491685186E-5</v>
      </c>
      <c r="K1689" s="12">
        <v>1.6007415428225837E-4</v>
      </c>
      <c r="L1689" s="6">
        <f>0</f>
        <v>0</v>
      </c>
      <c r="M1689" s="6">
        <f t="shared" ref="M1689" si="9177">SQRT(I1689)</f>
        <v>1.978933806812961E-2</v>
      </c>
      <c r="N1689" s="6">
        <v>0.79678197942983242</v>
      </c>
      <c r="O1689" s="6">
        <v>0.99999999999999989</v>
      </c>
      <c r="P1689" s="1">
        <f t="shared" ref="P1689" si="9178">P1687</f>
        <v>0</v>
      </c>
      <c r="Q1689" s="3">
        <f t="shared" ref="Q1689" si="9179">SQRT(C$3 + C$4*K1687 + C$5*Q1687^2)</f>
        <v>2.1091982626138751E-2</v>
      </c>
      <c r="R1689" s="12">
        <v>2.6414365413423717E-4</v>
      </c>
      <c r="S1689" s="12">
        <v>4.4487173110133881E-4</v>
      </c>
    </row>
    <row r="1690" spans="1:20" x14ac:dyDescent="0.25">
      <c r="A1690" s="13">
        <f t="shared" ref="A1690" si="9180">A1688+1</f>
        <v>838</v>
      </c>
      <c r="B1690" s="10" cm="1">
        <f t="array" ref="B1690">INDEX(DCC_results!B$17:B$1274,$A1690)</f>
        <v>-2.233733580221664E-2</v>
      </c>
      <c r="C1690" s="10" cm="1">
        <f t="array" ref="C1690">INDEX(DCC_results!C$17:C$1274,$A1690)</f>
        <v>-6.5562522350697261E-3</v>
      </c>
      <c r="D1690" s="10">
        <f t="shared" ref="D1690" si="9181">B1690-B$2</f>
        <v>-2.3083490739252348E-2</v>
      </c>
      <c r="E1690" s="10">
        <f t="shared" ref="E1690" si="9182">C1690-C$2</f>
        <v>-8.1592261153615852E-3</v>
      </c>
      <c r="F1690" s="5">
        <f t="shared" ref="F1690" si="9183">D1690^2</f>
        <v>5.3284754470914891E-4</v>
      </c>
      <c r="G1690" s="5">
        <f t="shared" ref="G1690" si="9184">E1690^2</f>
        <v>6.6572970801598506E-5</v>
      </c>
      <c r="H1690" s="12">
        <f t="array" ref="H1690:I1691">(1-B$11-B$12)*F$4:G$5 + B$11*J1688:K1689 + B$12*H1688:I1689</f>
        <v>1.1538962763127408E-4</v>
      </c>
      <c r="I1690" s="12">
        <v>1.5077518359899784E-4</v>
      </c>
      <c r="J1690" s="12">
        <f t="array" ref="J1690:K1691">MMULT(TRANSPOSE(D1688:E1688),D1688:E1688)</f>
        <v>1.6961204108427073E-4</v>
      </c>
      <c r="K1690" s="12">
        <v>8.0821302359456649E-5</v>
      </c>
      <c r="L1690" s="6">
        <f t="shared" ref="L1690" si="9185">SQRT(H1690)</f>
        <v>1.0741956415442863E-2</v>
      </c>
      <c r="M1690" s="6">
        <f>0</f>
        <v>0</v>
      </c>
      <c r="N1690" s="6">
        <f t="array" ref="N1690:O1691">MMULT(MMULT(MINVERSE(L1690:M1691),H1690:I1691),MINVERSE(L1690:M1691))</f>
        <v>1</v>
      </c>
      <c r="O1690" s="6">
        <v>0.76447711436940813</v>
      </c>
      <c r="P1690" s="3">
        <f t="shared" ref="P1690" si="9186">SQRT(B$3 + B$4*J1688 + B$5*P1688^2)</f>
        <v>1.3814962320127069E-2</v>
      </c>
      <c r="Q1690" s="1">
        <f t="shared" ref="Q1690" si="9187">Q1688</f>
        <v>0</v>
      </c>
      <c r="R1690" s="12">
        <f t="array" ref="R1690:S1691">MMULT(MMULT(P1690:Q1691,N1690:O1691),P1690:Q1691)</f>
        <v>1.9085318390653068E-4</v>
      </c>
      <c r="S1690" s="12">
        <v>2.0975531102151022E-4</v>
      </c>
      <c r="T1690" s="4" cm="1">
        <f t="array" ref="T1690">-1/2*(IFERROR(2*LN(2*PI()) + LN(MDETERM(R1690:S1691)) + MMULT(MMULT(D1690:E1690,MINVERSE(R1690:S1691)),TRANSPOSE(D1690:E1690)),1000000000))</f>
        <v>4.5027548309260048</v>
      </c>
    </row>
    <row r="1691" spans="1:20" x14ac:dyDescent="0.25">
      <c r="A1691" s="9"/>
      <c r="B1691" s="10"/>
      <c r="C1691" s="10"/>
      <c r="D1691" s="10"/>
      <c r="E1691" s="10"/>
      <c r="F1691" s="5"/>
      <c r="G1691" s="5"/>
      <c r="H1691" s="12">
        <v>1.5077518359899784E-4</v>
      </c>
      <c r="I1691" s="12">
        <v>3.3710405960088479E-4</v>
      </c>
      <c r="J1691" s="12">
        <v>8.0821302359456649E-5</v>
      </c>
      <c r="K1691" s="12">
        <v>3.851190560128504E-5</v>
      </c>
      <c r="L1691" s="6">
        <f>0</f>
        <v>0</v>
      </c>
      <c r="M1691" s="6">
        <f t="shared" ref="M1691" si="9188">SQRT(I1691)</f>
        <v>1.8360393775757773E-2</v>
      </c>
      <c r="N1691" s="6">
        <v>0.76447711436940813</v>
      </c>
      <c r="O1691" s="6">
        <v>1</v>
      </c>
      <c r="P1691" s="1">
        <f t="shared" ref="P1691" si="9189">P1689</f>
        <v>0</v>
      </c>
      <c r="Q1691" s="3">
        <f t="shared" ref="Q1691" si="9190">SQRT(C$3 + C$4*K1689 + C$5*Q1689^2)</f>
        <v>1.9860893038980351E-2</v>
      </c>
      <c r="R1691" s="12">
        <v>2.0975531102151022E-4</v>
      </c>
      <c r="S1691" s="12">
        <v>3.9445507230581817E-4</v>
      </c>
    </row>
    <row r="1692" spans="1:20" x14ac:dyDescent="0.25">
      <c r="A1692" s="13">
        <f t="shared" ref="A1692" si="9191">A1690+1</f>
        <v>839</v>
      </c>
      <c r="B1692" s="10" cm="1">
        <f t="array" ref="B1692">INDEX(DCC_results!B$17:B$1274,$A1692)</f>
        <v>1.261483879963432E-2</v>
      </c>
      <c r="C1692" s="10" cm="1">
        <f t="array" ref="C1692">INDEX(DCC_results!C$17:C$1274,$A1692)</f>
        <v>1.0259227754222611E-2</v>
      </c>
      <c r="D1692" s="10">
        <f t="shared" ref="D1692" si="9192">B1692-B$2</f>
        <v>1.1868683862598612E-2</v>
      </c>
      <c r="E1692" s="10">
        <f t="shared" ref="E1692" si="9193">C1692-C$2</f>
        <v>8.6562538739307516E-3</v>
      </c>
      <c r="F1692" s="5">
        <f t="shared" ref="F1692" si="9194">D1692^2</f>
        <v>1.4086565663030872E-4</v>
      </c>
      <c r="G1692" s="5">
        <f t="shared" ref="G1692" si="9195">E1692^2</f>
        <v>7.4930731129941138E-5</v>
      </c>
      <c r="H1692" s="12">
        <f t="array" ref="H1692:I1693">(1-B$11-B$12)*F$4:G$5 + B$11*J1690:K1691 + B$12*H1690:I1691</f>
        <v>1.070584211743634E-4</v>
      </c>
      <c r="I1692" s="12">
        <v>1.2674956956783693E-4</v>
      </c>
      <c r="J1692" s="12">
        <f t="array" ref="J1692:K1693">MMULT(TRANSPOSE(D1690:E1690),D1690:E1690)</f>
        <v>5.3284754470914891E-4</v>
      </c>
      <c r="K1692" s="12">
        <v>1.8834342047341506E-4</v>
      </c>
      <c r="L1692" s="6">
        <f t="shared" ref="L1692" si="9196">SQRT(H1692)</f>
        <v>1.0346903941487202E-2</v>
      </c>
      <c r="M1692" s="6">
        <f>0</f>
        <v>0</v>
      </c>
      <c r="N1692" s="6">
        <f t="array" ref="N1692:O1693">MMULT(MMULT(MINVERSE(L1692:M1693),H1692:I1693),MINVERSE(L1692:M1693))</f>
        <v>1</v>
      </c>
      <c r="O1692" s="6">
        <v>0.71833834421675113</v>
      </c>
      <c r="P1692" s="3">
        <f t="shared" ref="P1692" si="9197">SQRT(B$3 + B$4*J1690 + B$5*P1690^2)</f>
        <v>1.3186094808171565E-2</v>
      </c>
      <c r="Q1692" s="1">
        <f t="shared" ref="Q1692" si="9198">Q1690</f>
        <v>0</v>
      </c>
      <c r="R1692" s="12">
        <f t="array" ref="R1692:S1693">MMULT(MMULT(P1692:Q1693,N1692:O1693),P1692:Q1693)</f>
        <v>1.7387309629008911E-4</v>
      </c>
      <c r="S1692" s="12">
        <v>1.7544081194292892E-4</v>
      </c>
      <c r="T1692" s="4" cm="1">
        <f t="array" ref="T1692">-1/2*(IFERROR(2*LN(2*PI()) + LN(MDETERM(R1692:S1693)) + MMULT(MMULT(D1692:E1692,MINVERSE(R1692:S1693)),TRANSPOSE(D1692:E1692)),1000000000))</f>
        <v>6.4040995606686169</v>
      </c>
    </row>
    <row r="1693" spans="1:20" x14ac:dyDescent="0.25">
      <c r="A1693" s="9"/>
      <c r="B1693" s="10"/>
      <c r="C1693" s="10"/>
      <c r="D1693" s="10"/>
      <c r="E1693" s="10"/>
      <c r="F1693" s="5"/>
      <c r="G1693" s="5"/>
      <c r="H1693" s="12">
        <v>1.2674956956783693E-4</v>
      </c>
      <c r="I1693" s="12">
        <v>2.9081315857734164E-4</v>
      </c>
      <c r="J1693" s="12">
        <v>1.8834342047341506E-4</v>
      </c>
      <c r="K1693" s="12">
        <v>6.6572970801598506E-5</v>
      </c>
      <c r="L1693" s="6">
        <f>0</f>
        <v>0</v>
      </c>
      <c r="M1693" s="6">
        <f t="shared" ref="M1693" si="9199">SQRT(I1693)</f>
        <v>1.7053244810807756E-2</v>
      </c>
      <c r="N1693" s="6">
        <v>0.71833834421675113</v>
      </c>
      <c r="O1693" s="6">
        <v>0.99999999999999978</v>
      </c>
      <c r="P1693" s="1">
        <f t="shared" ref="P1693" si="9200">P1691</f>
        <v>0</v>
      </c>
      <c r="Q1693" s="3">
        <f t="shared" ref="Q1693" si="9201">SQRT(C$3 + C$4*K1691 + C$5*Q1691^2)</f>
        <v>1.8521893611588732E-2</v>
      </c>
      <c r="R1693" s="12">
        <v>1.7544081194292892E-4</v>
      </c>
      <c r="S1693" s="12">
        <v>3.4306054295901142E-4</v>
      </c>
    </row>
    <row r="1694" spans="1:20" x14ac:dyDescent="0.25">
      <c r="A1694" s="13">
        <f t="shared" ref="A1694" si="9202">A1692+1</f>
        <v>840</v>
      </c>
      <c r="B1694" s="10" cm="1">
        <f t="array" ref="B1694">INDEX(DCC_results!B$17:B$1274,$A1694)</f>
        <v>1.1566486259060316E-2</v>
      </c>
      <c r="C1694" s="10" cm="1">
        <f t="array" ref="C1694">INDEX(DCC_results!C$17:C$1274,$A1694)</f>
        <v>1.9122275669576805E-2</v>
      </c>
      <c r="D1694" s="10">
        <f t="shared" ref="D1694" si="9203">B1694-B$2</f>
        <v>1.0820331322024607E-2</v>
      </c>
      <c r="E1694" s="10">
        <f t="shared" ref="E1694" si="9204">C1694-C$2</f>
        <v>1.7519301789284944E-2</v>
      </c>
      <c r="F1694" s="5">
        <f t="shared" ref="F1694" si="9205">D1694^2</f>
        <v>1.1707956991838678E-4</v>
      </c>
      <c r="G1694" s="5">
        <f t="shared" ref="G1694" si="9206">E1694^2</f>
        <v>3.0692593518404267E-4</v>
      </c>
      <c r="H1694" s="12">
        <f t="array" ref="H1694:I1695">(1-B$11-B$12)*F$4:G$5 + B$11*J1692:K1693 + B$12*H1692:I1693</f>
        <v>1.2939502541372291E-4</v>
      </c>
      <c r="I1694" s="12">
        <v>1.187573724667094E-4</v>
      </c>
      <c r="J1694" s="12">
        <f t="array" ref="J1694:K1695">MMULT(TRANSPOSE(D1692:E1692),D1692:E1692)</f>
        <v>1.4086565663030872E-4</v>
      </c>
      <c r="K1694" s="12">
        <v>1.0273834066407863E-4</v>
      </c>
      <c r="L1694" s="6">
        <f t="shared" ref="L1694" si="9207">SQRT(H1694)</f>
        <v>1.1375193423134523E-2</v>
      </c>
      <c r="M1694" s="6">
        <f>0</f>
        <v>0</v>
      </c>
      <c r="N1694" s="6">
        <f t="array" ref="N1694:O1695">MMULT(MMULT(MINVERSE(L1694:M1695),H1694:I1695),MINVERSE(L1694:M1695))</f>
        <v>1.0000000000000002</v>
      </c>
      <c r="O1694" s="6">
        <v>0.64545815820341546</v>
      </c>
      <c r="P1694" s="3">
        <f t="shared" ref="P1694" si="9208">SQRT(B$3 + B$4*J1692 + B$5*P1692^2)</f>
        <v>1.4766233379865703E-2</v>
      </c>
      <c r="Q1694" s="1">
        <f t="shared" ref="Q1694" si="9209">Q1692</f>
        <v>0</v>
      </c>
      <c r="R1694" s="12">
        <f t="array" ref="R1694:S1695">MMULT(MMULT(P1694:Q1695,N1694:O1695),P1694:Q1695)</f>
        <v>2.1804164822866016E-4</v>
      </c>
      <c r="S1694" s="12">
        <v>1.6649021907262954E-4</v>
      </c>
      <c r="T1694" s="4" cm="1">
        <f t="array" ref="T1694">-1/2*(IFERROR(2*LN(2*PI()) + LN(MDETERM(R1694:S1695)) + MMULT(MMULT(D1694:E1694,MINVERSE(R1694:S1695)),TRANSPOSE(D1694:E1694)),1000000000))</f>
        <v>6.1851781511627228</v>
      </c>
    </row>
    <row r="1695" spans="1:20" x14ac:dyDescent="0.25">
      <c r="A1695" s="9"/>
      <c r="B1695" s="10"/>
      <c r="C1695" s="10"/>
      <c r="D1695" s="10"/>
      <c r="E1695" s="10"/>
      <c r="F1695" s="5"/>
      <c r="G1695" s="5"/>
      <c r="H1695" s="12">
        <v>1.187573724667094E-4</v>
      </c>
      <c r="I1695" s="12">
        <v>2.6161786148182128E-4</v>
      </c>
      <c r="J1695" s="12">
        <v>1.0273834066407863E-4</v>
      </c>
      <c r="K1695" s="12">
        <v>7.4930731129941138E-5</v>
      </c>
      <c r="L1695" s="6">
        <f>0</f>
        <v>0</v>
      </c>
      <c r="M1695" s="6">
        <f t="shared" ref="M1695" si="9210">SQRT(I1695)</f>
        <v>1.6174605450576571E-2</v>
      </c>
      <c r="N1695" s="6">
        <v>0.64545815820341557</v>
      </c>
      <c r="O1695" s="6">
        <v>0.99999999999999978</v>
      </c>
      <c r="P1695" s="1">
        <f t="shared" ref="P1695" si="9211">P1693</f>
        <v>0</v>
      </c>
      <c r="Q1695" s="3">
        <f t="shared" ref="Q1695" si="9212">SQRT(C$3 + C$4*K1693 + C$5*Q1693^2)</f>
        <v>1.7468310471691905E-2</v>
      </c>
      <c r="R1695" s="12">
        <v>1.664902190726296E-4</v>
      </c>
      <c r="S1695" s="12">
        <v>3.0514187073542103E-4</v>
      </c>
    </row>
    <row r="1696" spans="1:20" x14ac:dyDescent="0.25">
      <c r="A1696" s="13">
        <f t="shared" ref="A1696" si="9213">A1694+1</f>
        <v>841</v>
      </c>
      <c r="B1696" s="10" cm="1">
        <f t="array" ref="B1696">INDEX(DCC_results!B$17:B$1274,$A1696)</f>
        <v>6.8628081173975897E-3</v>
      </c>
      <c r="C1696" s="10" cm="1">
        <f t="array" ref="C1696">INDEX(DCC_results!C$17:C$1274,$A1696)</f>
        <v>6.9343511450381534E-3</v>
      </c>
      <c r="D1696" s="10">
        <f t="shared" ref="D1696" si="9214">B1696-B$2</f>
        <v>6.1166531803618814E-3</v>
      </c>
      <c r="E1696" s="10">
        <f t="shared" ref="E1696" si="9215">C1696-C$2</f>
        <v>5.3313772647462943E-3</v>
      </c>
      <c r="F1696" s="5">
        <f t="shared" ref="F1696" si="9216">D1696^2</f>
        <v>3.7413446128831118E-5</v>
      </c>
      <c r="G1696" s="5">
        <f t="shared" ref="G1696" si="9217">E1696^2</f>
        <v>2.8423583539053679E-5</v>
      </c>
      <c r="H1696" s="12">
        <f t="array" ref="H1696:I1697">(1-B$11-B$12)*F$4:G$5 + B$11*J1694:K1695 + B$12*H1694:I1695</f>
        <v>1.1433115620762175E-4</v>
      </c>
      <c r="I1696" s="12">
        <v>1.0674939957533266E-4</v>
      </c>
      <c r="J1696" s="12">
        <f t="array" ref="J1696:K1697">MMULT(TRANSPOSE(D1694:E1694),D1694:E1694)</f>
        <v>1.1707956991838678E-4</v>
      </c>
      <c r="K1696" s="12">
        <v>1.8956464989060162E-4</v>
      </c>
      <c r="L1696" s="6">
        <f t="shared" ref="L1696" si="9218">SQRT(H1696)</f>
        <v>1.0692574816554792E-2</v>
      </c>
      <c r="M1696" s="6">
        <f>0</f>
        <v>0</v>
      </c>
      <c r="N1696" s="6">
        <f t="array" ref="N1696:O1697">MMULT(MMULT(MINVERSE(L1696:M1697),H1696:I1697),MINVERSE(L1696:M1697))</f>
        <v>1</v>
      </c>
      <c r="O1696" s="6">
        <v>0.64112183320803162</v>
      </c>
      <c r="P1696" s="3">
        <f t="shared" ref="P1696" si="9219">SQRT(B$3 + B$4*J1694 + B$5*P1694^2)</f>
        <v>1.3762125768118727E-2</v>
      </c>
      <c r="Q1696" s="1">
        <f t="shared" ref="Q1696" si="9220">Q1694</f>
        <v>0</v>
      </c>
      <c r="R1696" s="12">
        <f t="array" ref="R1696:S1697">MMULT(MMULT(P1696:Q1697,N1696:O1697),P1696:Q1697)</f>
        <v>1.8939610565751744E-4</v>
      </c>
      <c r="S1696" s="12">
        <v>1.4657933995243047E-4</v>
      </c>
      <c r="T1696" s="4" cm="1">
        <f t="array" ref="T1696">-1/2*(IFERROR(2*LN(2*PI()) + LN(MDETERM(R1696:S1697)) + MMULT(MMULT(D1696:E1696,MINVERSE(R1696:S1697)),TRANSPOSE(D1696:E1696)),1000000000))</f>
        <v>6.7103584167655885</v>
      </c>
    </row>
    <row r="1697" spans="1:20" x14ac:dyDescent="0.25">
      <c r="A1697" s="9"/>
      <c r="B1697" s="10"/>
      <c r="C1697" s="10"/>
      <c r="D1697" s="10"/>
      <c r="E1697" s="10"/>
      <c r="F1697" s="5"/>
      <c r="G1697" s="5"/>
      <c r="H1697" s="12">
        <v>1.0674939957533266E-4</v>
      </c>
      <c r="I1697" s="12">
        <v>2.4248515306780295E-4</v>
      </c>
      <c r="J1697" s="12">
        <v>1.8956464989060162E-4</v>
      </c>
      <c r="K1697" s="12">
        <v>3.0692593518404267E-4</v>
      </c>
      <c r="L1697" s="6">
        <f>0</f>
        <v>0</v>
      </c>
      <c r="M1697" s="6">
        <f t="shared" ref="M1697" si="9221">SQRT(I1697)</f>
        <v>1.557193478883735E-2</v>
      </c>
      <c r="N1697" s="6">
        <v>0.64112183320803162</v>
      </c>
      <c r="O1697" s="6">
        <v>1</v>
      </c>
      <c r="P1697" s="1">
        <f t="shared" ref="P1697" si="9222">P1695</f>
        <v>0</v>
      </c>
      <c r="Q1697" s="3">
        <f t="shared" ref="Q1697" si="9223">SQRT(C$3 + C$4*K1695 + C$5*Q1695^2)</f>
        <v>1.6612946726807354E-2</v>
      </c>
      <c r="R1697" s="12">
        <v>1.4657933995243047E-4</v>
      </c>
      <c r="S1697" s="12">
        <v>2.7598999894773917E-4</v>
      </c>
    </row>
    <row r="1698" spans="1:20" x14ac:dyDescent="0.25">
      <c r="A1698" s="13">
        <f t="shared" ref="A1698" si="9224">A1696+1</f>
        <v>842</v>
      </c>
      <c r="B1698" s="10" cm="1">
        <f t="array" ref="B1698">INDEX(DCC_results!B$17:B$1274,$A1698)</f>
        <v>-2.192020549488527E-2</v>
      </c>
      <c r="C1698" s="10" cm="1">
        <f t="array" ref="C1698">INDEX(DCC_results!C$17:C$1274,$A1698)</f>
        <v>-2.557870311160404E-2</v>
      </c>
      <c r="D1698" s="10">
        <f t="shared" ref="D1698" si="9225">B1698-B$2</f>
        <v>-2.2666360431920978E-2</v>
      </c>
      <c r="E1698" s="10">
        <f t="shared" ref="E1698" si="9226">C1698-C$2</f>
        <v>-2.7181676991895901E-2</v>
      </c>
      <c r="F1698" s="5">
        <f t="shared" ref="F1698" si="9227">D1698^2</f>
        <v>5.1376389522975294E-4</v>
      </c>
      <c r="G1698" s="5">
        <f t="shared" ref="G1698" si="9228">E1698^2</f>
        <v>7.3884356409176298E-4</v>
      </c>
      <c r="H1698" s="12">
        <f t="array" ref="H1698:I1699">(1-B$11-B$12)*F$4:G$5 + B$11*J1696:K1697 + B$12*H1696:I1697</f>
        <v>1.0229484719984211E-4</v>
      </c>
      <c r="I1698" s="12">
        <v>1.0530359383784688E-4</v>
      </c>
      <c r="J1698" s="12">
        <f t="array" ref="J1698:K1699">MMULT(TRANSPOSE(D1696:E1696),D1696:E1696)</f>
        <v>3.7413446128831118E-5</v>
      </c>
      <c r="K1698" s="12">
        <v>3.2610185702119448E-5</v>
      </c>
      <c r="L1698" s="6">
        <f t="shared" ref="L1698" si="9229">SQRT(H1698)</f>
        <v>1.0114091516287664E-2</v>
      </c>
      <c r="M1698" s="6">
        <f>0</f>
        <v>0</v>
      </c>
      <c r="N1698" s="6">
        <f t="array" ref="N1698:O1699">MMULT(MMULT(MINVERSE(L1698:M1699),H1698:I1699),MINVERSE(L1698:M1699))</f>
        <v>1.0000000000000002</v>
      </c>
      <c r="O1698" s="6">
        <v>0.66194270957954593</v>
      </c>
      <c r="P1698" s="3">
        <f t="shared" ref="P1698" si="9230">SQRT(B$3 + B$4*J1696 + B$5*P1696^2)</f>
        <v>1.2829884414522961E-2</v>
      </c>
      <c r="Q1698" s="1">
        <f t="shared" ref="Q1698" si="9231">Q1696</f>
        <v>0</v>
      </c>
      <c r="R1698" s="12">
        <f t="array" ref="R1698:S1699">MMULT(MMULT(P1698:Q1699,N1698:O1699),P1698:Q1699)</f>
        <v>1.6460593409001921E-4</v>
      </c>
      <c r="S1698" s="12">
        <v>1.4084958448146826E-4</v>
      </c>
      <c r="T1698" s="4" cm="1">
        <f t="array" ref="T1698">-1/2*(IFERROR(2*LN(2*PI()) + LN(MDETERM(R1698:S1699)) + MMULT(MMULT(D1698:E1698,MINVERSE(R1698:S1699)),TRANSPOSE(D1698:E1698)),1000000000))</f>
        <v>5.1488835549744509</v>
      </c>
    </row>
    <row r="1699" spans="1:20" x14ac:dyDescent="0.25">
      <c r="A1699" s="9"/>
      <c r="B1699" s="10"/>
      <c r="C1699" s="10"/>
      <c r="D1699" s="10"/>
      <c r="E1699" s="10"/>
      <c r="F1699" s="5"/>
      <c r="G1699" s="5"/>
      <c r="H1699" s="12">
        <v>1.0530359383784688E-4</v>
      </c>
      <c r="I1699" s="12">
        <v>2.4739551478268423E-4</v>
      </c>
      <c r="J1699" s="12">
        <v>3.2610185702119448E-5</v>
      </c>
      <c r="K1699" s="12">
        <v>2.8423583539053679E-5</v>
      </c>
      <c r="L1699" s="6">
        <f>0</f>
        <v>0</v>
      </c>
      <c r="M1699" s="6">
        <f t="shared" ref="M1699" si="9232">SQRT(I1699)</f>
        <v>1.5728811613808725E-2</v>
      </c>
      <c r="N1699" s="6">
        <v>0.66194270957954582</v>
      </c>
      <c r="O1699" s="6">
        <v>1</v>
      </c>
      <c r="P1699" s="1">
        <f t="shared" ref="P1699" si="9233">P1697</f>
        <v>0</v>
      </c>
      <c r="Q1699" s="3">
        <f t="shared" ref="Q1699" si="9234">SQRT(C$3 + C$4*K1697 + C$5*Q1697^2)</f>
        <v>1.6584883415571058E-2</v>
      </c>
      <c r="R1699" s="12">
        <v>1.4084958448146824E-4</v>
      </c>
      <c r="S1699" s="12">
        <v>2.7505835790808393E-4</v>
      </c>
    </row>
    <row r="1700" spans="1:20" x14ac:dyDescent="0.25">
      <c r="A1700" s="13">
        <f t="shared" ref="A1700" si="9235">A1698+1</f>
        <v>843</v>
      </c>
      <c r="B1700" s="10" cm="1">
        <f t="array" ref="B1700">INDEX(DCC_results!B$17:B$1274,$A1700)</f>
        <v>3.336571356168383E-3</v>
      </c>
      <c r="C1700" s="10" cm="1">
        <f t="array" ref="C1700">INDEX(DCC_results!C$17:C$1274,$A1700)</f>
        <v>9.9180422872540142E-3</v>
      </c>
      <c r="D1700" s="10">
        <f t="shared" ref="D1700" si="9236">B1700-B$2</f>
        <v>2.5904164191326746E-3</v>
      </c>
      <c r="E1700" s="10">
        <f t="shared" ref="E1700" si="9237">C1700-C$2</f>
        <v>8.3150684069621551E-3</v>
      </c>
      <c r="F1700" s="5">
        <f t="shared" ref="F1700" si="9238">D1700^2</f>
        <v>6.7102572245121489E-6</v>
      </c>
      <c r="G1700" s="5">
        <f t="shared" ref="G1700" si="9239">E1700^2</f>
        <v>6.9140362612460151E-5</v>
      </c>
      <c r="H1700" s="12">
        <f t="array" ref="H1700:I1701">(1-B$11-B$12)*F$4:G$5 + B$11*J1698:K1699 + B$12*H1698:I1699</f>
        <v>8.8004924661913125E-5</v>
      </c>
      <c r="I1700" s="12">
        <v>9.2234012229570517E-5</v>
      </c>
      <c r="J1700" s="12">
        <f t="array" ref="J1700:K1701">MMULT(TRANSPOSE(D1698:E1698),D1698:E1698)</f>
        <v>5.1376389522975294E-4</v>
      </c>
      <c r="K1700" s="12">
        <v>6.1610968784236607E-4</v>
      </c>
      <c r="L1700" s="6">
        <f t="shared" ref="L1700" si="9240">SQRT(H1700)</f>
        <v>9.381094001336578E-3</v>
      </c>
      <c r="M1700" s="6">
        <f>0</f>
        <v>0</v>
      </c>
      <c r="N1700" s="6">
        <f t="array" ref="N1700:O1701">MMULT(MMULT(MINVERSE(L1700:M1701),H1700:I1701),MINVERSE(L1700:M1701))</f>
        <v>1</v>
      </c>
      <c r="O1700" s="6">
        <v>0.64932967692160759</v>
      </c>
      <c r="P1700" s="3">
        <f t="shared" ref="P1700" si="9241">SQRT(B$3 + B$4*J1698 + B$5*P1698^2)</f>
        <v>1.1573059191871649E-2</v>
      </c>
      <c r="Q1700" s="1">
        <f t="shared" ref="Q1700" si="9242">Q1698</f>
        <v>0</v>
      </c>
      <c r="R1700" s="12">
        <f t="array" ref="R1700:S1701">MMULT(MMULT(P1700:Q1701,N1700:O1701),P1700:Q1701)</f>
        <v>1.3393569905856487E-4</v>
      </c>
      <c r="S1700" s="12">
        <v>1.1829476063739053E-4</v>
      </c>
      <c r="T1700" s="4" cm="1">
        <f t="array" ref="T1700">-1/2*(IFERROR(2*LN(2*PI()) + LN(MDETERM(R1700:S1701)) + MMULT(MMULT(D1700:E1700,MINVERSE(R1700:S1701)),TRANSPOSE(D1700:E1700)),1000000000))</f>
        <v>6.8946273625043872</v>
      </c>
    </row>
    <row r="1701" spans="1:20" x14ac:dyDescent="0.25">
      <c r="A1701" s="9"/>
      <c r="B1701" s="10"/>
      <c r="C1701" s="10"/>
      <c r="D1701" s="10"/>
      <c r="E1701" s="10"/>
      <c r="F1701" s="5"/>
      <c r="G1701" s="5"/>
      <c r="H1701" s="12">
        <v>9.2234012229570517E-5</v>
      </c>
      <c r="I1701" s="12">
        <v>2.2926867554179568E-4</v>
      </c>
      <c r="J1701" s="12">
        <v>6.1610968784236607E-4</v>
      </c>
      <c r="K1701" s="12">
        <v>7.3884356409176298E-4</v>
      </c>
      <c r="L1701" s="6">
        <f>0</f>
        <v>0</v>
      </c>
      <c r="M1701" s="6">
        <f t="shared" ref="M1701" si="9243">SQRT(I1701)</f>
        <v>1.5141620637890638E-2</v>
      </c>
      <c r="N1701" s="6">
        <v>0.64932967692160759</v>
      </c>
      <c r="O1701" s="6">
        <v>0.99999999999999978</v>
      </c>
      <c r="P1701" s="1">
        <f t="shared" ref="P1701" si="9244">P1699</f>
        <v>0</v>
      </c>
      <c r="Q1701" s="3">
        <f t="shared" ref="Q1701" si="9245">SQRT(C$3 + C$4*K1699 + C$5*Q1699^2)</f>
        <v>1.5741716370857306E-2</v>
      </c>
      <c r="R1701" s="12">
        <v>1.1829476063739052E-4</v>
      </c>
      <c r="S1701" s="12">
        <v>2.4780163430051686E-4</v>
      </c>
    </row>
    <row r="1702" spans="1:20" x14ac:dyDescent="0.25">
      <c r="A1702" s="13">
        <f t="shared" ref="A1702" si="9246">A1700+1</f>
        <v>844</v>
      </c>
      <c r="B1702" s="10" cm="1">
        <f t="array" ref="B1702">INDEX(DCC_results!B$17:B$1274,$A1702)</f>
        <v>1.6726874741691988E-2</v>
      </c>
      <c r="C1702" s="10" cm="1">
        <f t="array" ref="C1702">INDEX(DCC_results!C$17:C$1274,$A1702)</f>
        <v>1.8817970742299961E-2</v>
      </c>
      <c r="D1702" s="10">
        <f t="shared" ref="D1702" si="9247">B1702-B$2</f>
        <v>1.598071980465628E-2</v>
      </c>
      <c r="E1702" s="10">
        <f t="shared" ref="E1702" si="9248">C1702-C$2</f>
        <v>1.72149968620081E-2</v>
      </c>
      <c r="F1702" s="5">
        <f t="shared" ref="F1702" si="9249">D1702^2</f>
        <v>2.5538340547493345E-4</v>
      </c>
      <c r="G1702" s="5">
        <f t="shared" ref="G1702" si="9250">E1702^2</f>
        <v>2.9635611695894872E-4</v>
      </c>
      <c r="H1702" s="12">
        <f t="array" ref="H1702:I1703">(1-B$11-B$12)*F$4:G$5 + B$11*J1700:K1701 + B$12*H1700:I1701</f>
        <v>1.1501842478756451E-4</v>
      </c>
      <c r="I1702" s="12">
        <v>1.2832785322690907E-4</v>
      </c>
      <c r="J1702" s="12">
        <f t="array" ref="J1702:K1703">MMULT(TRANSPOSE(D1700:E1700),D1700:E1700)</f>
        <v>6.7102572245121489E-6</v>
      </c>
      <c r="K1702" s="12">
        <v>2.1539489727606139E-5</v>
      </c>
      <c r="L1702" s="6">
        <f t="shared" ref="L1702" si="9251">SQRT(H1702)</f>
        <v>1.0724664320507404E-2</v>
      </c>
      <c r="M1702" s="6">
        <f>0</f>
        <v>0</v>
      </c>
      <c r="N1702" s="6">
        <f t="array" ref="N1702:O1703">MMULT(MMULT(MINVERSE(L1702:M1703),H1702:I1703),MINVERSE(L1702:M1703))</f>
        <v>0.99999999999999989</v>
      </c>
      <c r="O1702" s="6">
        <v>0.72590806474196634</v>
      </c>
      <c r="P1702" s="3">
        <f t="shared" ref="P1702" si="9252">SQRT(B$3 + B$4*J1700 + B$5*P1700^2)</f>
        <v>1.3626284382169031E-2</v>
      </c>
      <c r="Q1702" s="1">
        <f t="shared" ref="Q1702" si="9253">Q1700</f>
        <v>0</v>
      </c>
      <c r="R1702" s="12">
        <f t="array" ref="R1702:S1703">MMULT(MMULT(P1702:Q1703,N1702:O1703),P1702:Q1703)</f>
        <v>1.8567562606374363E-4</v>
      </c>
      <c r="S1702" s="12">
        <v>1.695812521964532E-4</v>
      </c>
      <c r="T1702" s="4" cm="1">
        <f t="array" ref="T1702">-1/2*(IFERROR(2*LN(2*PI()) + LN(MDETERM(R1702:S1703)) + MMULT(MMULT(D1702:E1702,MINVERSE(R1702:S1703)),TRANSPOSE(D1702:E1702)),1000000000))</f>
        <v>6.1858500822352136</v>
      </c>
    </row>
    <row r="1703" spans="1:20" x14ac:dyDescent="0.25">
      <c r="A1703" s="9"/>
      <c r="B1703" s="10"/>
      <c r="C1703" s="10"/>
      <c r="D1703" s="10"/>
      <c r="E1703" s="10"/>
      <c r="F1703" s="5"/>
      <c r="G1703" s="5"/>
      <c r="H1703" s="12">
        <v>1.2832785322690907E-4</v>
      </c>
      <c r="I1703" s="12">
        <v>2.7171348947336292E-4</v>
      </c>
      <c r="J1703" s="12">
        <v>2.1539489727606139E-5</v>
      </c>
      <c r="K1703" s="12">
        <v>6.9140362612460151E-5</v>
      </c>
      <c r="L1703" s="6">
        <f>0</f>
        <v>0</v>
      </c>
      <c r="M1703" s="6">
        <f t="shared" ref="M1703" si="9254">SQRT(I1703)</f>
        <v>1.6483734087680585E-2</v>
      </c>
      <c r="N1703" s="6">
        <v>0.72590806474196645</v>
      </c>
      <c r="O1703" s="6">
        <v>1</v>
      </c>
      <c r="P1703" s="1">
        <f t="shared" ref="P1703" si="9255">P1701</f>
        <v>0</v>
      </c>
      <c r="Q1703" s="3">
        <f t="shared" ref="Q1703" si="9256">SQRT(C$3 + C$4*K1701 + C$5*Q1701^2)</f>
        <v>1.7144260931212886E-2</v>
      </c>
      <c r="R1703" s="12">
        <v>1.695812521964532E-4</v>
      </c>
      <c r="S1703" s="12">
        <v>2.9392568287751251E-4</v>
      </c>
    </row>
    <row r="1704" spans="1:20" x14ac:dyDescent="0.25">
      <c r="A1704" s="13">
        <f t="shared" ref="A1704" si="9257">A1702+1</f>
        <v>845</v>
      </c>
      <c r="B1704" s="10" cm="1">
        <f t="array" ref="B1704">INDEX(DCC_results!B$17:B$1274,$A1704)</f>
        <v>-5.5252985656053522E-3</v>
      </c>
      <c r="C1704" s="10" cm="1">
        <f t="array" ref="C1704">INDEX(DCC_results!C$17:C$1274,$A1704)</f>
        <v>-4.6753015873016723E-3</v>
      </c>
      <c r="D1704" s="10">
        <f t="shared" ref="D1704" si="9258">B1704-B$2</f>
        <v>-6.2714535026410605E-3</v>
      </c>
      <c r="E1704" s="10">
        <f t="shared" ref="E1704" si="9259">C1704-C$2</f>
        <v>-6.2782754675935314E-3</v>
      </c>
      <c r="F1704" s="5">
        <f t="shared" ref="F1704" si="9260">D1704^2</f>
        <v>3.9331129035788829E-5</v>
      </c>
      <c r="G1704" s="5">
        <f t="shared" ref="G1704" si="9261">E1704^2</f>
        <v>3.9416742846986774E-5</v>
      </c>
      <c r="H1704" s="12">
        <f t="array" ref="H1704:I1705">(1-B$11-B$12)*F$4:G$5 + B$11*J1702:K1703 + B$12*H1702:I1703</f>
        <v>9.4258638922278668E-5</v>
      </c>
      <c r="I1704" s="12">
        <v>1.0697756391364087E-4</v>
      </c>
      <c r="J1704" s="12">
        <f t="array" ref="J1704:K1705">MMULT(TRANSPOSE(D1702:E1702),D1702:E1702)</f>
        <v>2.5538340547493345E-4</v>
      </c>
      <c r="K1704" s="12">
        <v>2.7510804128978857E-4</v>
      </c>
      <c r="L1704" s="6">
        <f t="shared" ref="L1704" si="9262">SQRT(H1704)</f>
        <v>9.708688836412396E-3</v>
      </c>
      <c r="M1704" s="6">
        <f>0</f>
        <v>0</v>
      </c>
      <c r="N1704" s="6">
        <f t="array" ref="N1704:O1705">MMULT(MMULT(MINVERSE(L1704:M1705),H1704:I1705),MINVERSE(L1704:M1705))</f>
        <v>0.99999999999999989</v>
      </c>
      <c r="O1704" s="6">
        <v>0.6984560324037834</v>
      </c>
      <c r="P1704" s="3">
        <f t="shared" ref="P1704" si="9263">SQRT(B$3 + B$4*J1702 + B$5*P1702^2)</f>
        <v>1.2027085541963398E-2</v>
      </c>
      <c r="Q1704" s="1">
        <f t="shared" ref="Q1704" si="9264">Q1702</f>
        <v>0</v>
      </c>
      <c r="R1704" s="12">
        <f t="array" ref="R1704:S1705">MMULT(MMULT(P1704:Q1705,N1704:O1705),P1704:Q1705)</f>
        <v>1.4465078663370497E-4</v>
      </c>
      <c r="S1704" s="12">
        <v>1.3715555381282264E-4</v>
      </c>
      <c r="T1704" s="4" cm="1">
        <f t="array" ref="T1704">-1/2*(IFERROR(2*LN(2*PI()) + LN(MDETERM(R1704:S1705)) + MMULT(MMULT(D1704:E1704,MINVERSE(R1704:S1705)),TRANSPOSE(D1704:E1704)),1000000000))</f>
        <v>6.8958395055141031</v>
      </c>
    </row>
    <row r="1705" spans="1:20" x14ac:dyDescent="0.25">
      <c r="A1705" s="9"/>
      <c r="B1705" s="10"/>
      <c r="C1705" s="10"/>
      <c r="D1705" s="10"/>
      <c r="E1705" s="10"/>
      <c r="F1705" s="5"/>
      <c r="G1705" s="5"/>
      <c r="H1705" s="12">
        <v>1.0697756391364087E-4</v>
      </c>
      <c r="I1705" s="12">
        <v>2.4887776518813231E-4</v>
      </c>
      <c r="J1705" s="12">
        <v>2.7510804128978857E-4</v>
      </c>
      <c r="K1705" s="12">
        <v>2.9635611695894872E-4</v>
      </c>
      <c r="L1705" s="6">
        <f>0</f>
        <v>0</v>
      </c>
      <c r="M1705" s="6">
        <f t="shared" ref="M1705" si="9265">SQRT(I1705)</f>
        <v>1.5775860204379738E-2</v>
      </c>
      <c r="N1705" s="6">
        <v>0.6984560324037834</v>
      </c>
      <c r="O1705" s="6">
        <v>1</v>
      </c>
      <c r="P1705" s="1">
        <f t="shared" ref="P1705" si="9266">P1703</f>
        <v>0</v>
      </c>
      <c r="Q1705" s="3">
        <f t="shared" ref="Q1705" si="9267">SQRT(C$3 + C$4*K1703 + C$5*Q1703^2)</f>
        <v>1.632728319536773E-2</v>
      </c>
      <c r="R1705" s="12">
        <v>1.3715555381282264E-4</v>
      </c>
      <c r="S1705" s="12">
        <v>2.6658017654173749E-4</v>
      </c>
    </row>
    <row r="1706" spans="1:20" x14ac:dyDescent="0.25">
      <c r="A1706" s="13">
        <f t="shared" ref="A1706" si="9268">A1704+1</f>
        <v>846</v>
      </c>
      <c r="B1706" s="10" cm="1">
        <f t="array" ref="B1706">INDEX(DCC_results!B$17:B$1274,$A1706)</f>
        <v>8.2507314008453125E-3</v>
      </c>
      <c r="C1706" s="10" cm="1">
        <f t="array" ref="C1706">INDEX(DCC_results!C$17:C$1274,$A1706)</f>
        <v>9.8584780826147522E-3</v>
      </c>
      <c r="D1706" s="10">
        <f t="shared" ref="D1706" si="9269">B1706-B$2</f>
        <v>7.5045764638096042E-3</v>
      </c>
      <c r="E1706" s="10">
        <f t="shared" ref="E1706" si="9270">C1706-C$2</f>
        <v>8.2555042023228931E-3</v>
      </c>
      <c r="F1706" s="5">
        <f t="shared" ref="F1706" si="9271">D1706^2</f>
        <v>5.6318667901165064E-5</v>
      </c>
      <c r="G1706" s="5">
        <f t="shared" ref="G1706" si="9272">E1706^2</f>
        <v>6.8153349634570952E-5</v>
      </c>
      <c r="H1706" s="12">
        <f t="array" ref="H1706:I1707">(1-B$11-B$12)*F$4:G$5 + B$11*J1704:K1705 + B$12*H1704:I1705</f>
        <v>9.9351543003015888E-5</v>
      </c>
      <c r="I1706" s="12">
        <v>1.1204756200347183E-4</v>
      </c>
      <c r="J1706" s="12">
        <f t="array" ref="J1706:K1707">MMULT(TRANSPOSE(D1704:E1704),D1704:E1704)</f>
        <v>3.9331129035788829E-5</v>
      </c>
      <c r="K1706" s="12">
        <v>3.9373912671784892E-5</v>
      </c>
      <c r="L1706" s="6">
        <f t="shared" ref="L1706" si="9273">SQRT(H1706)</f>
        <v>9.9675244169761569E-3</v>
      </c>
      <c r="M1706" s="6">
        <f>0</f>
        <v>0</v>
      </c>
      <c r="N1706" s="6">
        <f t="array" ref="N1706:O1707">MMULT(MMULT(MINVERSE(L1706:M1707),H1706:I1707),MINVERSE(L1706:M1707))</f>
        <v>1.0000000000000002</v>
      </c>
      <c r="O1706" s="6">
        <v>0.70966721186990545</v>
      </c>
      <c r="P1706" s="3">
        <f t="shared" ref="P1706" si="9274">SQRT(B$3 + B$4*J1704 + B$5*P1704^2)</f>
        <v>1.2379576643321545E-2</v>
      </c>
      <c r="Q1706" s="1">
        <f t="shared" ref="Q1706" si="9275">Q1704</f>
        <v>0</v>
      </c>
      <c r="R1706" s="12">
        <f t="array" ref="R1706:S1707">MMULT(MMULT(P1706:Q1707,N1706:O1707),P1706:Q1707)</f>
        <v>1.5325391786787237E-4</v>
      </c>
      <c r="S1706" s="12">
        <v>1.4345210878979206E-4</v>
      </c>
      <c r="T1706" s="4" cm="1">
        <f t="array" ref="T1706">-1/2*(IFERROR(2*LN(2*PI()) + LN(MDETERM(R1706:S1707)) + MMULT(MMULT(D1706:E1706,MINVERSE(R1706:S1707)),TRANSPOSE(D1706:E1706)),1000000000))</f>
        <v>6.829420231732275</v>
      </c>
    </row>
    <row r="1707" spans="1:20" x14ac:dyDescent="0.25">
      <c r="A1707" s="9"/>
      <c r="B1707" s="10"/>
      <c r="C1707" s="10"/>
      <c r="D1707" s="10"/>
      <c r="E1707" s="10"/>
      <c r="F1707" s="5"/>
      <c r="G1707" s="5"/>
      <c r="H1707" s="12">
        <v>1.1204756200347183E-4</v>
      </c>
      <c r="I1707" s="12">
        <v>2.5091159174060539E-4</v>
      </c>
      <c r="J1707" s="12">
        <v>3.9373912671784892E-5</v>
      </c>
      <c r="K1707" s="12">
        <v>3.9416742846986774E-5</v>
      </c>
      <c r="L1707" s="6">
        <f>0</f>
        <v>0</v>
      </c>
      <c r="M1707" s="6">
        <f t="shared" ref="M1707" si="9276">SQRT(I1707)</f>
        <v>1.5840189132097046E-2</v>
      </c>
      <c r="N1707" s="6">
        <v>0.70966721186990545</v>
      </c>
      <c r="O1707" s="6">
        <v>1.0000000000000002</v>
      </c>
      <c r="P1707" s="1">
        <f t="shared" ref="P1707" si="9277">P1705</f>
        <v>0</v>
      </c>
      <c r="Q1707" s="3">
        <f t="shared" ref="Q1707" si="9278">SQRT(C$3 + C$4*K1705 + C$5*Q1705^2)</f>
        <v>1.6328504248914105E-2</v>
      </c>
      <c r="R1707" s="12">
        <v>1.4345210878979206E-4</v>
      </c>
      <c r="S1707" s="12">
        <v>2.6662005100680606E-4</v>
      </c>
    </row>
    <row r="1708" spans="1:20" x14ac:dyDescent="0.25">
      <c r="A1708" s="13">
        <f t="shared" ref="A1708" si="9279">A1706+1</f>
        <v>847</v>
      </c>
      <c r="B1708" s="10" cm="1">
        <f t="array" ref="B1708">INDEX(DCC_results!B$17:B$1274,$A1708)</f>
        <v>-2.8866474724003055E-3</v>
      </c>
      <c r="C1708" s="10" cm="1">
        <f t="array" ref="C1708">INDEX(DCC_results!C$17:C$1274,$A1708)</f>
        <v>3.3880555874583607E-3</v>
      </c>
      <c r="D1708" s="10">
        <f t="shared" ref="D1708" si="9280">B1708-B$2</f>
        <v>-3.6328024094360138E-3</v>
      </c>
      <c r="E1708" s="10">
        <f t="shared" ref="E1708" si="9281">C1708-C$2</f>
        <v>1.7850817071665011E-3</v>
      </c>
      <c r="F1708" s="5">
        <f t="shared" ref="F1708" si="9282">D1708^2</f>
        <v>1.3197253346004107E-5</v>
      </c>
      <c r="G1708" s="5">
        <f t="shared" ref="G1708" si="9283">E1708^2</f>
        <v>3.1865167012604701E-6</v>
      </c>
      <c r="H1708" s="12">
        <f t="array" ref="H1708:I1709">(1-B$11-B$12)*F$4:G$5 + B$11*J1706:K1707 + B$12*H1706:I1707</f>
        <v>8.615888865065359E-5</v>
      </c>
      <c r="I1708" s="12">
        <v>9.7323297160294638E-5</v>
      </c>
      <c r="J1708" s="12">
        <f t="array" ref="J1708:K1709">MMULT(TRANSPOSE(D1706:E1706),D1706:E1706)</f>
        <v>5.6318667901165064E-5</v>
      </c>
      <c r="K1708" s="12">
        <v>6.1954062533633663E-5</v>
      </c>
      <c r="L1708" s="6">
        <f t="shared" ref="L1708" si="9284">SQRT(H1708)</f>
        <v>9.2821812442256037E-3</v>
      </c>
      <c r="M1708" s="6">
        <f>0</f>
        <v>0</v>
      </c>
      <c r="N1708" s="6">
        <f t="array" ref="N1708:O1709">MMULT(MMULT(MINVERSE(L1708:M1709),H1708:I1709),MINVERSE(L1708:M1709))</f>
        <v>1.0000000000000002</v>
      </c>
      <c r="O1708" s="6">
        <v>0.68763485841673833</v>
      </c>
      <c r="P1708" s="3">
        <f t="shared" ref="P1708" si="9285">SQRT(B$3 + B$4*J1706 + B$5*P1706^2)</f>
        <v>1.1219677462691044E-2</v>
      </c>
      <c r="Q1708" s="1">
        <f t="shared" ref="Q1708" si="9286">Q1706</f>
        <v>0</v>
      </c>
      <c r="R1708" s="12">
        <f t="array" ref="R1708:S1709">MMULT(MMULT(P1708:Q1709,N1708:O1709),P1708:Q1709)</f>
        <v>1.2588116236681736E-4</v>
      </c>
      <c r="S1708" s="12">
        <v>1.2006349376535345E-4</v>
      </c>
      <c r="T1708" s="4" cm="1">
        <f t="array" ref="T1708">-1/2*(IFERROR(2*LN(2*PI()) + LN(MDETERM(R1708:S1709)) + MMULT(MMULT(D1708:E1708,MINVERSE(R1708:S1709)),TRANSPOSE(D1708:E1708)),1000000000))</f>
        <v>6.9748785931530319</v>
      </c>
    </row>
    <row r="1709" spans="1:20" x14ac:dyDescent="0.25">
      <c r="A1709" s="9"/>
      <c r="B1709" s="10"/>
      <c r="C1709" s="10"/>
      <c r="D1709" s="10"/>
      <c r="E1709" s="10"/>
      <c r="F1709" s="5"/>
      <c r="G1709" s="5"/>
      <c r="H1709" s="12">
        <v>9.7323297160294638E-5</v>
      </c>
      <c r="I1709" s="12">
        <v>2.324972231929177E-4</v>
      </c>
      <c r="J1709" s="12">
        <v>6.1954062533633663E-5</v>
      </c>
      <c r="K1709" s="12">
        <v>6.8153349634570952E-5</v>
      </c>
      <c r="L1709" s="6">
        <f>0</f>
        <v>0</v>
      </c>
      <c r="M1709" s="6">
        <f t="shared" ref="M1709" si="9287">SQRT(I1709)</f>
        <v>1.5247859626613753E-2</v>
      </c>
      <c r="N1709" s="6">
        <v>0.68763485841673833</v>
      </c>
      <c r="O1709" s="6">
        <v>0.99999999999999978</v>
      </c>
      <c r="P1709" s="1">
        <f t="shared" ref="P1709" si="9288">P1707</f>
        <v>0</v>
      </c>
      <c r="Q1709" s="3">
        <f t="shared" ref="Q1709" si="9289">SQRT(C$3 + C$4*K1707 + C$5*Q1707^2)</f>
        <v>1.5562261915439515E-2</v>
      </c>
      <c r="R1709" s="12">
        <v>1.2006349376535347E-4</v>
      </c>
      <c r="S1709" s="12">
        <v>2.4218399592473912E-4</v>
      </c>
    </row>
    <row r="1710" spans="1:20" x14ac:dyDescent="0.25">
      <c r="A1710" s="13">
        <f t="shared" ref="A1710" si="9290">A1708+1</f>
        <v>848</v>
      </c>
      <c r="B1710" s="10" cm="1">
        <f t="array" ref="B1710">INDEX(DCC_results!B$17:B$1274,$A1710)</f>
        <v>8.1090238301395612E-3</v>
      </c>
      <c r="C1710" s="10" cm="1">
        <f t="array" ref="C1710">INDEX(DCC_results!C$17:C$1274,$A1710)</f>
        <v>6.2382648941399221E-3</v>
      </c>
      <c r="D1710" s="10">
        <f t="shared" ref="D1710" si="9291">B1710-B$2</f>
        <v>7.3628688931038529E-3</v>
      </c>
      <c r="E1710" s="10">
        <f t="shared" ref="E1710" si="9292">C1710-C$2</f>
        <v>4.635291013848063E-3</v>
      </c>
      <c r="F1710" s="5">
        <f t="shared" ref="F1710" si="9293">D1710^2</f>
        <v>5.4211838337036353E-5</v>
      </c>
      <c r="G1710" s="5">
        <f t="shared" ref="G1710" si="9294">E1710^2</f>
        <v>2.1485922783060605E-5</v>
      </c>
      <c r="H1710" s="12">
        <f t="array" ref="H1710:I1711">(1-B$11-B$12)*F$4:G$5 + B$11*J1708:K1709 + B$12*H1708:I1709</f>
        <v>7.8530910647824952E-5</v>
      </c>
      <c r="I1710" s="12">
        <v>8.9088625682808961E-5</v>
      </c>
      <c r="J1710" s="12">
        <f t="array" ref="J1710:K1711">MMULT(TRANSPOSE(D1708:E1708),D1708:E1708)</f>
        <v>1.3197253346004107E-5</v>
      </c>
      <c r="K1710" s="12">
        <v>-6.4848491268346178E-6</v>
      </c>
      <c r="L1710" s="6">
        <f t="shared" ref="L1710" si="9295">SQRT(H1710)</f>
        <v>8.8617667904219277E-3</v>
      </c>
      <c r="M1710" s="6">
        <f>0</f>
        <v>0</v>
      </c>
      <c r="N1710" s="6">
        <f t="array" ref="N1710:O1711">MMULT(MMULT(MINVERSE(L1710:M1711),H1710:I1711),MINVERSE(L1710:M1711))</f>
        <v>1</v>
      </c>
      <c r="O1710" s="6">
        <v>0.67436280218686928</v>
      </c>
      <c r="P1710" s="3">
        <f t="shared" ref="P1710" si="9296">SQRT(B$3 + B$4*J1708 + B$5*P1708^2)</f>
        <v>1.0410964768094931E-2</v>
      </c>
      <c r="Q1710" s="1">
        <f t="shared" ref="Q1710" si="9297">Q1708</f>
        <v>0</v>
      </c>
      <c r="R1710" s="12">
        <f t="array" ref="R1710:S1711">MMULT(MMULT(P1710:Q1711,N1710:O1711),P1710:Q1711)</f>
        <v>1.0838818740251395E-4</v>
      </c>
      <c r="S1710" s="12">
        <v>1.0545677862795535E-4</v>
      </c>
      <c r="T1710" s="4" cm="1">
        <f t="array" ref="T1710">-1/2*(IFERROR(2*LN(2*PI()) + LN(MDETERM(R1710:S1711)) + MMULT(MMULT(D1710:E1710,MINVERSE(R1710:S1711)),TRANSPOSE(D1710:E1710)),1000000000))</f>
        <v>6.9525483127351944</v>
      </c>
    </row>
    <row r="1711" spans="1:20" x14ac:dyDescent="0.25">
      <c r="A1711" s="9"/>
      <c r="B1711" s="10"/>
      <c r="C1711" s="10"/>
      <c r="D1711" s="10"/>
      <c r="E1711" s="10"/>
      <c r="F1711" s="5"/>
      <c r="G1711" s="5"/>
      <c r="H1711" s="12">
        <v>8.9088625682808961E-5</v>
      </c>
      <c r="I1711" s="12">
        <v>2.2223715663991121E-4</v>
      </c>
      <c r="J1711" s="12">
        <v>-6.4848491268346178E-6</v>
      </c>
      <c r="K1711" s="12">
        <v>3.1865167012604701E-6</v>
      </c>
      <c r="L1711" s="6">
        <f>0</f>
        <v>0</v>
      </c>
      <c r="M1711" s="6">
        <f t="shared" ref="M1711" si="9298">SQRT(I1711)</f>
        <v>1.4907620757180242E-2</v>
      </c>
      <c r="N1711" s="6">
        <v>0.67436280218686928</v>
      </c>
      <c r="O1711" s="6">
        <v>0.99999999999999978</v>
      </c>
      <c r="P1711" s="1">
        <f t="shared" ref="P1711" si="9299">P1709</f>
        <v>0</v>
      </c>
      <c r="Q1711" s="3">
        <f t="shared" ref="Q1711" si="9300">SQRT(C$3 + C$4*K1709 + C$5*Q1709^2)</f>
        <v>1.5020691187015303E-2</v>
      </c>
      <c r="R1711" s="12">
        <v>1.0545677862795534E-4</v>
      </c>
      <c r="S1711" s="12">
        <v>2.2562116373567916E-4</v>
      </c>
    </row>
    <row r="1712" spans="1:20" x14ac:dyDescent="0.25">
      <c r="A1712" s="13">
        <f t="shared" ref="A1712" si="9301">A1710+1</f>
        <v>849</v>
      </c>
      <c r="B1712" s="10" cm="1">
        <f t="array" ref="B1712">INDEX(DCC_results!B$17:B$1274,$A1712)</f>
        <v>1.0661577988229309E-2</v>
      </c>
      <c r="C1712" s="10" cm="1">
        <f t="array" ref="C1712">INDEX(DCC_results!C$17:C$1274,$A1712)</f>
        <v>1.3764053520006758E-2</v>
      </c>
      <c r="D1712" s="10">
        <f t="shared" ref="D1712" si="9302">B1712-B$2</f>
        <v>9.915423051193601E-3</v>
      </c>
      <c r="E1712" s="10">
        <f t="shared" ref="E1712" si="9303">C1712-C$2</f>
        <v>1.2161079639714899E-2</v>
      </c>
      <c r="F1712" s="5">
        <f t="shared" ref="F1712" si="9304">D1712^2</f>
        <v>9.8315614284141426E-5</v>
      </c>
      <c r="G1712" s="5">
        <f t="shared" ref="G1712" si="9305">E1712^2</f>
        <v>1.4789185800348826E-4</v>
      </c>
      <c r="H1712" s="12">
        <f t="array" ref="H1712:I1713">(1-B$11-B$12)*F$4:G$5 + B$11*J1710:K1711 + B$12*H1710:I1711</f>
        <v>7.004217427611927E-5</v>
      </c>
      <c r="I1712" s="12">
        <v>7.8238714845095395E-5</v>
      </c>
      <c r="J1712" s="12">
        <f t="array" ref="J1712:K1713">MMULT(TRANSPOSE(D1710:E1710),D1710:E1710)</f>
        <v>5.4211838337036353E-5</v>
      </c>
      <c r="K1712" s="12">
        <v>3.4129040016345724E-5</v>
      </c>
      <c r="L1712" s="6">
        <f t="shared" ref="L1712" si="9306">SQRT(H1712)</f>
        <v>8.3691202808968673E-3</v>
      </c>
      <c r="M1712" s="6">
        <f>0</f>
        <v>0</v>
      </c>
      <c r="N1712" s="6">
        <f t="array" ref="N1712:O1713">MMULT(MMULT(MINVERSE(L1712:M1713),H1712:I1713),MINVERSE(L1712:M1713))</f>
        <v>1.0000000000000002</v>
      </c>
      <c r="O1712" s="6">
        <v>0.64467391931267926</v>
      </c>
      <c r="P1712" s="3">
        <f t="shared" ref="P1712" si="9307">SQRT(B$3 + B$4*J1710 + B$5*P1710^2)</f>
        <v>9.422774254732794E-3</v>
      </c>
      <c r="Q1712" s="1">
        <f t="shared" ref="Q1712" si="9308">Q1710</f>
        <v>0</v>
      </c>
      <c r="R1712" s="12">
        <f t="array" ref="R1712:S1713">MMULT(MMULT(P1712:Q1713,N1712:O1713),P1712:Q1713)</f>
        <v>8.8788674655655172E-5</v>
      </c>
      <c r="S1712" s="12">
        <v>8.726191312080693E-5</v>
      </c>
      <c r="T1712" s="4" cm="1">
        <f t="array" ref="T1712">-1/2*(IFERROR(2*LN(2*PI()) + LN(MDETERM(R1712:S1713)) + MMULT(MMULT(D1712:E1712,MINVERSE(R1712:S1713)),TRANSPOSE(D1712:E1712)),1000000000))</f>
        <v>6.7604430465931227</v>
      </c>
    </row>
    <row r="1713" spans="1:20" x14ac:dyDescent="0.25">
      <c r="A1713" s="9"/>
      <c r="B1713" s="10"/>
      <c r="C1713" s="10"/>
      <c r="D1713" s="10"/>
      <c r="E1713" s="10"/>
      <c r="F1713" s="5"/>
      <c r="G1713" s="5"/>
      <c r="H1713" s="12">
        <v>7.8238714845095395E-5</v>
      </c>
      <c r="I1713" s="12">
        <v>2.1028272446578329E-4</v>
      </c>
      <c r="J1713" s="12">
        <v>3.4129040016345724E-5</v>
      </c>
      <c r="K1713" s="12">
        <v>2.1485922783060605E-5</v>
      </c>
      <c r="L1713" s="6">
        <f>0</f>
        <v>0</v>
      </c>
      <c r="M1713" s="6">
        <f t="shared" ref="M1713" si="9309">SQRT(I1713)</f>
        <v>1.4501128385949257E-2</v>
      </c>
      <c r="N1713" s="6">
        <v>0.64467391931267926</v>
      </c>
      <c r="O1713" s="6">
        <v>1</v>
      </c>
      <c r="P1713" s="1">
        <f t="shared" ref="P1713" si="9310">P1711</f>
        <v>0</v>
      </c>
      <c r="Q1713" s="3">
        <f t="shared" ref="Q1713" si="9311">SQRT(C$3 + C$4*K1711 + C$5*Q1711^2)</f>
        <v>1.4365007021174254E-2</v>
      </c>
      <c r="R1713" s="12">
        <v>8.7261913120806944E-5</v>
      </c>
      <c r="S1713" s="12">
        <v>2.0635342671838561E-4</v>
      </c>
    </row>
    <row r="1714" spans="1:20" x14ac:dyDescent="0.25">
      <c r="A1714" s="13">
        <f t="shared" ref="A1714" si="9312">A1712+1</f>
        <v>850</v>
      </c>
      <c r="B1714" s="10" cm="1">
        <f t="array" ref="B1714">INDEX(DCC_results!B$17:B$1274,$A1714)</f>
        <v>8.3136576768305659E-4</v>
      </c>
      <c r="C1714" s="10" cm="1">
        <f t="array" ref="C1714">INDEX(DCC_results!C$17:C$1274,$A1714)</f>
        <v>-2.244210003496061E-3</v>
      </c>
      <c r="D1714" s="10">
        <f t="shared" ref="D1714" si="9313">B1714-B$2</f>
        <v>8.5210830647348274E-5</v>
      </c>
      <c r="E1714" s="10">
        <f t="shared" ref="E1714" si="9314">C1714-C$2</f>
        <v>-3.8471838837879206E-3</v>
      </c>
      <c r="F1714" s="5">
        <f t="shared" ref="F1714" si="9315">D1714^2</f>
        <v>7.2608856596110682E-9</v>
      </c>
      <c r="G1714" s="5">
        <f t="shared" ref="G1714" si="9316">E1714^2</f>
        <v>1.4800823835677509E-5</v>
      </c>
      <c r="H1714" s="12">
        <f t="array" ref="H1714:I1715">(1-B$11-B$12)*F$4:G$5 + B$11*J1712:K1713 + B$12*H1712:I1713</f>
        <v>6.7451372783868094E-5</v>
      </c>
      <c r="I1714" s="12">
        <v>7.401761944662013E-5</v>
      </c>
      <c r="J1714" s="12">
        <f t="array" ref="J1714:K1715">MMULT(TRANSPOSE(D1712:E1712),D1712:E1712)</f>
        <v>9.8315614284141426E-5</v>
      </c>
      <c r="K1714" s="12">
        <v>1.2058224938703028E-4</v>
      </c>
      <c r="L1714" s="6">
        <f t="shared" ref="L1714" si="9317">SQRT(H1714)</f>
        <v>8.2128784712710862E-3</v>
      </c>
      <c r="M1714" s="6">
        <f>0</f>
        <v>0</v>
      </c>
      <c r="N1714" s="6">
        <f t="array" ref="N1714:O1715">MMULT(MMULT(MINVERSE(L1714:M1715),H1714:I1715),MINVERSE(L1714:M1715))</f>
        <v>1</v>
      </c>
      <c r="O1714" s="6">
        <v>0.63162111114182495</v>
      </c>
      <c r="P1714" s="3">
        <f t="shared" ref="P1714" si="9318">SQRT(B$3 + B$4*J1712 + B$5*P1712^2)</f>
        <v>8.98687988078593E-3</v>
      </c>
      <c r="Q1714" s="1">
        <f t="shared" ref="Q1714" si="9319">Q1712</f>
        <v>0</v>
      </c>
      <c r="R1714" s="12">
        <f t="array" ref="R1714:S1715">MMULT(MMULT(P1714:Q1715,N1714:O1715),P1714:Q1715)</f>
        <v>8.0764009991674928E-5</v>
      </c>
      <c r="S1714" s="12">
        <v>7.8832911580007097E-5</v>
      </c>
      <c r="T1714" s="4" cm="1">
        <f t="array" ref="T1714">-1/2*(IFERROR(2*LN(2*PI()) + LN(MDETERM(R1714:S1715)) + MMULT(MMULT(D1714:E1714,MINVERSE(R1714:S1715)),TRANSPOSE(D1714:E1714)),1000000000))</f>
        <v>7.3387021880018803</v>
      </c>
    </row>
    <row r="1715" spans="1:20" x14ac:dyDescent="0.25">
      <c r="A1715" s="9"/>
      <c r="B1715" s="10"/>
      <c r="C1715" s="10"/>
      <c r="D1715" s="10"/>
      <c r="E1715" s="10"/>
      <c r="F1715" s="5"/>
      <c r="G1715" s="5"/>
      <c r="H1715" s="12">
        <v>7.401761944662013E-5</v>
      </c>
      <c r="I1715" s="12">
        <v>2.0359455496291897E-4</v>
      </c>
      <c r="J1715" s="12">
        <v>1.2058224938703028E-4</v>
      </c>
      <c r="K1715" s="12">
        <v>1.4789185800348826E-4</v>
      </c>
      <c r="L1715" s="6">
        <f>0</f>
        <v>0</v>
      </c>
      <c r="M1715" s="6">
        <f t="shared" ref="M1715" si="9320">SQRT(I1715)</f>
        <v>1.4268656382537178E-2</v>
      </c>
      <c r="N1715" s="6">
        <v>0.63162111114182484</v>
      </c>
      <c r="O1715" s="6">
        <v>1</v>
      </c>
      <c r="P1715" s="1">
        <f t="shared" ref="P1715" si="9321">P1713</f>
        <v>0</v>
      </c>
      <c r="Q1715" s="3">
        <f t="shared" ref="Q1715" si="9322">SQRT(C$3 + C$4*K1713 + C$5*Q1713^2)</f>
        <v>1.388807306485812E-2</v>
      </c>
      <c r="R1715" s="12">
        <v>7.8832911580007083E-5</v>
      </c>
      <c r="S1715" s="12">
        <v>1.928785734548376E-4</v>
      </c>
    </row>
    <row r="1716" spans="1:20" x14ac:dyDescent="0.25">
      <c r="A1716" s="13">
        <f t="shared" ref="A1716" si="9323">A1714+1</f>
        <v>851</v>
      </c>
      <c r="B1716" s="10" cm="1">
        <f t="array" ref="B1716">INDEX(DCC_results!B$17:B$1274,$A1716)</f>
        <v>-5.7261208576997458E-3</v>
      </c>
      <c r="C1716" s="10" cm="1">
        <f t="array" ref="C1716">INDEX(DCC_results!C$17:C$1274,$A1716)</f>
        <v>-2.8340036624832199E-2</v>
      </c>
      <c r="D1716" s="10">
        <f t="shared" ref="D1716" si="9324">B1716-B$2</f>
        <v>-6.4722757947354541E-3</v>
      </c>
      <c r="E1716" s="10">
        <f t="shared" ref="E1716" si="9325">C1716-C$2</f>
        <v>-2.994301050512406E-2</v>
      </c>
      <c r="F1716" s="5">
        <f t="shared" ref="F1716" si="9326">D1716^2</f>
        <v>4.1890353963118453E-5</v>
      </c>
      <c r="G1716" s="5">
        <f t="shared" ref="G1716" si="9327">E1716^2</f>
        <v>8.9658387810996978E-4</v>
      </c>
      <c r="H1716" s="12">
        <f t="array" ref="H1716:I1717">(1-B$11-B$12)*F$4:G$5 + B$11*J1714:K1715 + B$12*H1714:I1715</f>
        <v>6.9093714756664822E-5</v>
      </c>
      <c r="I1716" s="12">
        <v>7.7817801385482975E-5</v>
      </c>
      <c r="J1716" s="12">
        <f t="array" ref="J1716:K1717">MMULT(TRANSPOSE(D1714:E1714),D1714:E1714)</f>
        <v>7.2608856596110682E-9</v>
      </c>
      <c r="K1716" s="12">
        <v>-3.2782173439066009E-7</v>
      </c>
      <c r="L1716" s="6">
        <f t="shared" ref="L1716" si="9328">SQRT(H1716)</f>
        <v>8.3122629143130948E-3</v>
      </c>
      <c r="M1716" s="6">
        <f>0</f>
        <v>0</v>
      </c>
      <c r="N1716" s="6">
        <f t="array" ref="N1716:O1717">MMULT(MMULT(MINVERSE(L1716:M1717),H1716:I1717),MINVERSE(L1716:M1717))</f>
        <v>1</v>
      </c>
      <c r="O1716" s="6">
        <v>0.64787803744447581</v>
      </c>
      <c r="P1716" s="3">
        <f t="shared" ref="P1716" si="9329">SQRT(B$3 + B$4*J1714 + B$5*P1714^2)</f>
        <v>9.0409578288380438E-3</v>
      </c>
      <c r="Q1716" s="1">
        <f t="shared" ref="Q1716" si="9330">Q1714</f>
        <v>0</v>
      </c>
      <c r="R1716" s="12">
        <f t="array" ref="R1716:S1717">MMULT(MMULT(P1716:Q1717,N1716:O1717),P1716:Q1717)</f>
        <v>8.173891846282791E-5</v>
      </c>
      <c r="S1716" s="12">
        <v>8.1642165736212693E-5</v>
      </c>
      <c r="T1716" s="4" cm="1">
        <f t="array" ref="T1716">-1/2*(IFERROR(2*LN(2*PI()) + LN(MDETERM(R1716:S1717)) + MMULT(MMULT(D1716:E1716,MINVERSE(R1716:S1717)),TRANSPOSE(D1716:E1716)),1000000000))</f>
        <v>4.7121561469557651</v>
      </c>
    </row>
    <row r="1717" spans="1:20" x14ac:dyDescent="0.25">
      <c r="A1717" s="9"/>
      <c r="B1717" s="10"/>
      <c r="C1717" s="10"/>
      <c r="D1717" s="10"/>
      <c r="E1717" s="10"/>
      <c r="F1717" s="5"/>
      <c r="G1717" s="5"/>
      <c r="H1717" s="12">
        <v>7.7817801385482975E-5</v>
      </c>
      <c r="I1717" s="12">
        <v>2.0880113452412832E-4</v>
      </c>
      <c r="J1717" s="12">
        <v>-3.2782173439066009E-7</v>
      </c>
      <c r="K1717" s="12">
        <v>1.4800823835677509E-5</v>
      </c>
      <c r="L1717" s="6">
        <f>0</f>
        <v>0</v>
      </c>
      <c r="M1717" s="6">
        <f t="shared" ref="M1717" si="9331">SQRT(I1717)</f>
        <v>1.4449952751622697E-2</v>
      </c>
      <c r="N1717" s="6">
        <v>0.6478780374444757</v>
      </c>
      <c r="O1717" s="6">
        <v>0.99999999999999967</v>
      </c>
      <c r="P1717" s="1">
        <f t="shared" ref="P1717" si="9332">P1715</f>
        <v>0</v>
      </c>
      <c r="Q1717" s="3">
        <f t="shared" ref="Q1717" si="9333">SQRT(C$3 + C$4*K1715 + C$5*Q1715^2)</f>
        <v>1.393820396057169E-2</v>
      </c>
      <c r="R1717" s="12">
        <v>8.1642165736212679E-5</v>
      </c>
      <c r="S1717" s="12">
        <v>1.9427352964649627E-4</v>
      </c>
    </row>
    <row r="1718" spans="1:20" x14ac:dyDescent="0.25">
      <c r="A1718" s="13">
        <f t="shared" ref="A1718" si="9334">A1716+1</f>
        <v>852</v>
      </c>
      <c r="B1718" s="10" cm="1">
        <f t="array" ref="B1718">INDEX(DCC_results!B$17:B$1274,$A1718)</f>
        <v>-8.5365355552833311E-3</v>
      </c>
      <c r="C1718" s="10" cm="1">
        <f t="array" ref="C1718">INDEX(DCC_results!C$17:C$1274,$A1718)</f>
        <v>-4.0972244421938808E-2</v>
      </c>
      <c r="D1718" s="10">
        <f t="shared" ref="D1718" si="9335">B1718-B$2</f>
        <v>-9.2826904923190394E-3</v>
      </c>
      <c r="E1718" s="10">
        <f t="shared" ref="E1718" si="9336">C1718-C$2</f>
        <v>-4.2575218302230669E-2</v>
      </c>
      <c r="F1718" s="5">
        <f t="shared" ref="F1718" si="9337">D1718^2</f>
        <v>8.6168342776190291E-5</v>
      </c>
      <c r="G1718" s="5">
        <f t="shared" ref="G1718" si="9338">E1718^2</f>
        <v>1.8126492134825974E-3</v>
      </c>
      <c r="H1718" s="12">
        <f t="array" ref="H1718:I1719">(1-B$11-B$12)*F$4:G$5 + B$11*J1716:K1717 + B$12*H1716:I1717</f>
        <v>6.2633516965427546E-5</v>
      </c>
      <c r="I1718" s="12">
        <v>7.1078284082656175E-5</v>
      </c>
      <c r="J1718" s="12">
        <f t="array" ref="J1718:K1719">MMULT(TRANSPOSE(D1716:E1716),D1716:E1716)</f>
        <v>4.1890353963118453E-5</v>
      </c>
      <c r="K1718" s="12">
        <v>1.9379942211382388E-4</v>
      </c>
      <c r="L1718" s="6">
        <f t="shared" ref="L1718" si="9339">SQRT(H1718)</f>
        <v>7.9141339997139005E-3</v>
      </c>
      <c r="M1718" s="6">
        <f>0</f>
        <v>0</v>
      </c>
      <c r="N1718" s="6">
        <f t="array" ref="N1718:O1719">MMULT(MMULT(MINVERSE(L1718:M1719),H1718:I1719),MINVERSE(L1718:M1719))</f>
        <v>1</v>
      </c>
      <c r="O1718" s="6">
        <v>0.63179498720778882</v>
      </c>
      <c r="P1718" s="3">
        <f t="shared" ref="P1718" si="9340">SQRT(B$3 + B$4*J1716 + B$5*P1716^2)</f>
        <v>8.1927088977717284E-3</v>
      </c>
      <c r="Q1718" s="1">
        <f t="shared" ref="Q1718" si="9341">Q1716</f>
        <v>0</v>
      </c>
      <c r="R1718" s="12">
        <f t="array" ref="R1718:S1719">MMULT(MMULT(P1718:Q1719,N1718:O1719),P1718:Q1719)</f>
        <v>6.7120479083628056E-5</v>
      </c>
      <c r="S1718" s="12">
        <v>6.9964001080211668E-5</v>
      </c>
      <c r="T1718" s="4" cm="1">
        <f t="array" ref="T1718">-1/2*(IFERROR(2*LN(2*PI()) + LN(MDETERM(R1718:S1719)) + MMULT(MMULT(D1718:E1718,MINVERSE(R1718:S1719)),TRANSPOSE(D1718:E1718)),1000000000))</f>
        <v>1.953303804228999</v>
      </c>
    </row>
    <row r="1719" spans="1:20" x14ac:dyDescent="0.25">
      <c r="A1719" s="9"/>
      <c r="B1719" s="10"/>
      <c r="C1719" s="10"/>
      <c r="D1719" s="10"/>
      <c r="E1719" s="10"/>
      <c r="F1719" s="5"/>
      <c r="G1719" s="5"/>
      <c r="H1719" s="12">
        <v>7.1078284082656175E-5</v>
      </c>
      <c r="I1719" s="12">
        <v>2.020759919977678E-4</v>
      </c>
      <c r="J1719" s="12">
        <v>1.9379942211382388E-4</v>
      </c>
      <c r="K1719" s="12">
        <v>8.9658387810996978E-4</v>
      </c>
      <c r="L1719" s="6">
        <f>0</f>
        <v>0</v>
      </c>
      <c r="M1719" s="6">
        <f t="shared" ref="M1719" si="9342">SQRT(I1719)</f>
        <v>1.4215343541320688E-2</v>
      </c>
      <c r="N1719" s="6">
        <v>0.63179498720778882</v>
      </c>
      <c r="O1719" s="6">
        <v>1</v>
      </c>
      <c r="P1719" s="1">
        <f t="shared" ref="P1719" si="9343">P1717</f>
        <v>0</v>
      </c>
      <c r="Q1719" s="3">
        <f t="shared" ref="Q1719" si="9344">SQRT(C$3 + C$4*K1717 + C$5*Q1717^2)</f>
        <v>1.3516708196080685E-2</v>
      </c>
      <c r="R1719" s="12">
        <v>6.9964001080211654E-5</v>
      </c>
      <c r="S1719" s="12">
        <v>1.8270140045799477E-4</v>
      </c>
    </row>
    <row r="1720" spans="1:20" x14ac:dyDescent="0.25">
      <c r="A1720" s="13">
        <f t="shared" ref="A1720" si="9345">A1718+1</f>
        <v>853</v>
      </c>
      <c r="B1720" s="10" cm="1">
        <f t="array" ref="B1720">INDEX(DCC_results!B$17:B$1274,$A1720)</f>
        <v>5.6176829679399631E-5</v>
      </c>
      <c r="C1720" s="10" cm="1">
        <f t="array" ref="C1720">INDEX(DCC_results!C$17:C$1274,$A1720)</f>
        <v>-2.8964277093893598E-3</v>
      </c>
      <c r="D1720" s="10">
        <f t="shared" ref="D1720" si="9346">B1720-B$2</f>
        <v>-6.8997810735630868E-4</v>
      </c>
      <c r="E1720" s="10">
        <f t="shared" ref="E1720" si="9347">C1720-C$2</f>
        <v>-4.4994015896812189E-3</v>
      </c>
      <c r="F1720" s="5">
        <f t="shared" ref="F1720" si="9348">D1720^2</f>
        <v>4.7606978863099383E-7</v>
      </c>
      <c r="G1720" s="5">
        <f t="shared" ref="G1720" si="9349">E1720^2</f>
        <v>2.0244614665225881E-5</v>
      </c>
      <c r="H1720" s="12">
        <f t="array" ref="H1720:I1721">(1-B$11-B$12)*F$4:G$5 + B$11*J1718:K1719 + B$12*H1718:I1719</f>
        <v>6.1483721845704759E-5</v>
      </c>
      <c r="I1720" s="12">
        <v>8.1466657867466133E-5</v>
      </c>
      <c r="J1720" s="12">
        <f t="array" ref="J1720:K1721">MMULT(TRANSPOSE(D1718:E1718),D1718:E1718)</f>
        <v>8.6168342776190291E-5</v>
      </c>
      <c r="K1720" s="12">
        <v>3.952125741425242E-4</v>
      </c>
      <c r="L1720" s="6">
        <f t="shared" ref="L1720" si="9350">SQRT(H1720)</f>
        <v>7.841155644782518E-3</v>
      </c>
      <c r="M1720" s="6">
        <f>0</f>
        <v>0</v>
      </c>
      <c r="N1720" s="6">
        <f t="array" ref="N1720:O1721">MMULT(MMULT(MINVERSE(L1720:M1721),H1720:I1721),MINVERSE(L1720:M1721))</f>
        <v>1.0000000000000002</v>
      </c>
      <c r="O1720" s="6">
        <v>0.63769519725436441</v>
      </c>
      <c r="P1720" s="3">
        <f t="shared" ref="P1720" si="9351">SQRT(B$3 + B$4*J1718 + B$5*P1718^2)</f>
        <v>7.9307476301401225E-3</v>
      </c>
      <c r="Q1720" s="1">
        <f t="shared" ref="Q1720" si="9352">Q1718</f>
        <v>0</v>
      </c>
      <c r="R1720" s="12">
        <f t="array" ref="R1720:S1721">MMULT(MMULT(P1720:Q1721,N1720:O1721),P1720:Q1721)</f>
        <v>6.289675797297318E-5</v>
      </c>
      <c r="S1720" s="12">
        <v>8.1160054320487211E-5</v>
      </c>
      <c r="T1720" s="4" cm="1">
        <f t="array" ref="T1720">-1/2*(IFERROR(2*LN(2*PI()) + LN(MDETERM(R1720:S1721)) + MMULT(MMULT(D1720:E1720,MINVERSE(R1720:S1721)),TRANSPOSE(D1720:E1720)),1000000000))</f>
        <v>7.3458995984608997</v>
      </c>
    </row>
    <row r="1721" spans="1:20" x14ac:dyDescent="0.25">
      <c r="A1721" s="9"/>
      <c r="B1721" s="10"/>
      <c r="C1721" s="10"/>
      <c r="D1721" s="10"/>
      <c r="E1721" s="10"/>
      <c r="F1721" s="5"/>
      <c r="G1721" s="5"/>
      <c r="H1721" s="12">
        <v>8.1466657867466133E-5</v>
      </c>
      <c r="I1721" s="12">
        <v>2.6544427217059844E-4</v>
      </c>
      <c r="J1721" s="12">
        <v>3.952125741425242E-4</v>
      </c>
      <c r="K1721" s="12">
        <v>1.8126492134825974E-3</v>
      </c>
      <c r="L1721" s="6">
        <f>0</f>
        <v>0</v>
      </c>
      <c r="M1721" s="6">
        <f t="shared" ref="M1721" si="9353">SQRT(I1721)</f>
        <v>1.6292460592881558E-2</v>
      </c>
      <c r="N1721" s="6">
        <v>0.63769519725436441</v>
      </c>
      <c r="O1721" s="6">
        <v>0.99999999999999978</v>
      </c>
      <c r="P1721" s="1">
        <f t="shared" ref="P1721" si="9354">P1719</f>
        <v>0</v>
      </c>
      <c r="Q1721" s="3">
        <f t="shared" ref="Q1721" si="9355">SQRT(C$3 + C$4*K1719 + C$5*Q1719^2)</f>
        <v>1.6047783356273573E-2</v>
      </c>
      <c r="R1721" s="12">
        <v>8.1160054320487211E-5</v>
      </c>
      <c r="S1721" s="12">
        <v>2.5753135064989104E-4</v>
      </c>
    </row>
    <row r="1722" spans="1:20" x14ac:dyDescent="0.25">
      <c r="A1722" s="13">
        <f t="shared" ref="A1722" si="9356">A1720+1</f>
        <v>854</v>
      </c>
      <c r="B1722" s="10" cm="1">
        <f t="array" ref="B1722">INDEX(DCC_results!B$17:B$1274,$A1722)</f>
        <v>-1.3380569151665189E-2</v>
      </c>
      <c r="C1722" s="10" cm="1">
        <f t="array" ref="C1722">INDEX(DCC_results!C$17:C$1274,$A1722)</f>
        <v>-1.3919147569132262E-2</v>
      </c>
      <c r="D1722" s="10">
        <f t="shared" ref="D1722" si="9357">B1722-B$2</f>
        <v>-1.4126724088700898E-2</v>
      </c>
      <c r="E1722" s="10">
        <f t="shared" ref="E1722" si="9358">C1722-C$2</f>
        <v>-1.5522121449424121E-2</v>
      </c>
      <c r="F1722" s="5">
        <f t="shared" ref="F1722" si="9359">D1722^2</f>
        <v>1.9956433347828221E-4</v>
      </c>
      <c r="G1722" s="5">
        <f t="shared" ref="G1722" si="9360">E1722^2</f>
        <v>2.4093625429067237E-4</v>
      </c>
      <c r="H1722" s="12">
        <f t="array" ref="H1722:I1723">(1-B$11-B$12)*F$4:G$5 + B$11*J1720:K1721 + B$12*H1720:I1721</f>
        <v>6.4115602059171742E-5</v>
      </c>
      <c r="I1722" s="12">
        <v>1.0401847195860885E-4</v>
      </c>
      <c r="J1722" s="12">
        <f t="array" ref="J1722:K1723">MMULT(TRANSPOSE(D1720:E1720),D1720:E1720)</f>
        <v>4.7606978863099383E-7</v>
      </c>
      <c r="K1722" s="12">
        <v>3.1044885930842138E-6</v>
      </c>
      <c r="L1722" s="6">
        <f t="shared" ref="L1722" si="9361">SQRT(H1722)</f>
        <v>8.0072218689862546E-3</v>
      </c>
      <c r="M1722" s="6">
        <f>0</f>
        <v>0</v>
      </c>
      <c r="N1722" s="6">
        <f t="array" ref="N1722:O1723">MMULT(MMULT(MINVERSE(L1722:M1723),H1722:I1723),MINVERSE(L1722:M1723))</f>
        <v>1.0000000000000002</v>
      </c>
      <c r="O1722" s="6">
        <v>0.66733976958867158</v>
      </c>
      <c r="P1722" s="3">
        <f t="shared" ref="P1722" si="9362">SQRT(B$3 + B$4*J1720 + B$5*P1720^2)</f>
        <v>8.1667540092210753E-3</v>
      </c>
      <c r="Q1722" s="1">
        <f t="shared" ref="Q1722" si="9363">Q1720</f>
        <v>0</v>
      </c>
      <c r="R1722" s="12">
        <f t="array" ref="R1722:S1723">MMULT(MMULT(P1722:Q1723,N1722:O1723),P1722:Q1723)</f>
        <v>6.669587104712852E-5</v>
      </c>
      <c r="S1722" s="12">
        <v>1.0952537860791697E-4</v>
      </c>
      <c r="T1722" s="4" cm="1">
        <f t="array" ref="T1722">-1/2*(IFERROR(2*LN(2*PI()) + LN(MDETERM(R1722:S1723)) + MMULT(MMULT(D1722:E1722,MINVERSE(R1722:S1723)),TRANSPOSE(D1722:E1722)),1000000000))</f>
        <v>5.5441221357113752</v>
      </c>
    </row>
    <row r="1723" spans="1:20" x14ac:dyDescent="0.25">
      <c r="A1723" s="9"/>
      <c r="B1723" s="10"/>
      <c r="C1723" s="10"/>
      <c r="D1723" s="10"/>
      <c r="E1723" s="10"/>
      <c r="F1723" s="5"/>
      <c r="G1723" s="5"/>
      <c r="H1723" s="12">
        <v>1.0401847195860885E-4</v>
      </c>
      <c r="I1723" s="12">
        <v>3.7893367384152286E-4</v>
      </c>
      <c r="J1723" s="12">
        <v>3.1044885930842138E-6</v>
      </c>
      <c r="K1723" s="12">
        <v>2.0244614665225881E-5</v>
      </c>
      <c r="L1723" s="6">
        <f>0</f>
        <v>0</v>
      </c>
      <c r="M1723" s="6">
        <f t="shared" ref="M1723" si="9364">SQRT(I1723)</f>
        <v>1.9466218786439313E-2</v>
      </c>
      <c r="N1723" s="6">
        <v>0.66733976958867158</v>
      </c>
      <c r="O1723" s="6">
        <v>1</v>
      </c>
      <c r="P1723" s="1">
        <f t="shared" ref="P1723" si="9365">P1721</f>
        <v>0</v>
      </c>
      <c r="Q1723" s="3">
        <f t="shared" ref="Q1723" si="9366">SQRT(C$3 + C$4*K1721 + C$5*Q1721^2)</f>
        <v>2.0096400707720678E-2</v>
      </c>
      <c r="R1723" s="12">
        <v>1.0952537860791697E-4</v>
      </c>
      <c r="S1723" s="12">
        <v>4.0386532140527614E-4</v>
      </c>
    </row>
    <row r="1724" spans="1:20" x14ac:dyDescent="0.25">
      <c r="A1724" s="13">
        <f t="shared" ref="A1724" si="9367">A1722+1</f>
        <v>855</v>
      </c>
      <c r="B1724" s="10" cm="1">
        <f t="array" ref="B1724">INDEX(DCC_results!B$17:B$1274,$A1724)</f>
        <v>1.8371189116968001E-3</v>
      </c>
      <c r="C1724" s="10" cm="1">
        <f t="array" ref="C1724">INDEX(DCC_results!C$17:C$1274,$A1724)</f>
        <v>4.3573584299163581E-3</v>
      </c>
      <c r="D1724" s="10">
        <f t="shared" ref="D1724" si="9368">B1724-B$2</f>
        <v>1.0909639746610918E-3</v>
      </c>
      <c r="E1724" s="10">
        <f t="shared" ref="E1724" si="9369">C1724-C$2</f>
        <v>2.7543845496244986E-3</v>
      </c>
      <c r="F1724" s="5">
        <f t="shared" ref="F1724" si="9370">D1724^2</f>
        <v>1.1902023940083272E-6</v>
      </c>
      <c r="G1724" s="5">
        <f t="shared" ref="G1724" si="9371">E1724^2</f>
        <v>7.586634247210152E-6</v>
      </c>
      <c r="H1724" s="12">
        <f t="array" ref="H1724:I1725">(1-B$11-B$12)*F$4:G$5 + B$11*J1722:K1723 + B$12*H1722:I1723</f>
        <v>5.9297521798718917E-5</v>
      </c>
      <c r="I1724" s="12">
        <v>8.9090662054139907E-5</v>
      </c>
      <c r="J1724" s="12">
        <f t="array" ref="J1724:K1725">MMULT(TRANSPOSE(D1722:E1722),D1722:E1722)</f>
        <v>1.9956433347828221E-4</v>
      </c>
      <c r="K1724" s="12">
        <v>2.1927672698732062E-4</v>
      </c>
      <c r="L1724" s="6">
        <f t="shared" ref="L1724" si="9372">SQRT(H1724)</f>
        <v>7.7004884129981601E-3</v>
      </c>
      <c r="M1724" s="6">
        <f>0</f>
        <v>0</v>
      </c>
      <c r="N1724" s="6">
        <f t="array" ref="N1724:O1725">MMULT(MMULT(MINVERSE(L1724:M1725),H1724:I1725),MINVERSE(L1724:M1725))</f>
        <v>1</v>
      </c>
      <c r="O1724" s="6">
        <v>0.64904885069039331</v>
      </c>
      <c r="P1724" s="3">
        <f t="shared" ref="P1724" si="9373">SQRT(B$3 + B$4*J1722 + B$5*P1722^2)</f>
        <v>7.4915803344036335E-3</v>
      </c>
      <c r="Q1724" s="1">
        <f t="shared" ref="Q1724" si="9374">Q1722</f>
        <v>0</v>
      </c>
      <c r="R1724" s="12">
        <f t="array" ref="R1724:S1725">MMULT(MMULT(P1724:Q1725,N1724:O1725),P1724:Q1725)</f>
        <v>5.6123775906823259E-5</v>
      </c>
      <c r="S1724" s="12">
        <v>9.0805023553240544E-5</v>
      </c>
      <c r="T1724" s="4" cm="1">
        <f t="array" ref="T1724">-1/2*(IFERROR(2*LN(2*PI()) + LN(MDETERM(R1724:S1725)) + MMULT(MMULT(D1724:E1724,MINVERSE(R1724:S1725)),TRANSPOSE(D1724:E1724)),1000000000))</f>
        <v>7.2970986298791427</v>
      </c>
    </row>
    <row r="1725" spans="1:20" x14ac:dyDescent="0.25">
      <c r="A1725" s="9"/>
      <c r="B1725" s="10"/>
      <c r="C1725" s="10"/>
      <c r="D1725" s="10"/>
      <c r="E1725" s="10"/>
      <c r="F1725" s="5"/>
      <c r="G1725" s="5"/>
      <c r="H1725" s="12">
        <v>8.9090662054139907E-5</v>
      </c>
      <c r="I1725" s="12">
        <v>3.1774085418070019E-4</v>
      </c>
      <c r="J1725" s="12">
        <v>2.1927672698732062E-4</v>
      </c>
      <c r="K1725" s="12">
        <v>2.4093625429067237E-4</v>
      </c>
      <c r="L1725" s="6">
        <f>0</f>
        <v>0</v>
      </c>
      <c r="M1725" s="6">
        <f t="shared" ref="M1725" si="9375">SQRT(I1725)</f>
        <v>1.7825286931230592E-2</v>
      </c>
      <c r="N1725" s="6">
        <v>0.6490488506903932</v>
      </c>
      <c r="O1725" s="6">
        <v>1.0000000000000002</v>
      </c>
      <c r="P1725" s="1">
        <f t="shared" ref="P1725" si="9376">P1723</f>
        <v>0</v>
      </c>
      <c r="Q1725" s="3">
        <f t="shared" ref="Q1725" si="9377">SQRT(C$3 + C$4*K1723 + C$5*Q1723^2)</f>
        <v>1.8674932865082362E-2</v>
      </c>
      <c r="R1725" s="12">
        <v>9.0805023553240517E-5</v>
      </c>
      <c r="S1725" s="12">
        <v>3.4875311751533339E-4</v>
      </c>
    </row>
    <row r="1726" spans="1:20" x14ac:dyDescent="0.25">
      <c r="A1726" s="13">
        <f t="shared" ref="A1726" si="9378">A1724+1</f>
        <v>856</v>
      </c>
      <c r="B1726" s="10" cm="1">
        <f t="array" ref="B1726">INDEX(DCC_results!B$17:B$1274,$A1726)</f>
        <v>1.0434189588542919E-2</v>
      </c>
      <c r="C1726" s="10" cm="1">
        <f t="array" ref="C1726">INDEX(DCC_results!C$17:C$1274,$A1726)</f>
        <v>3.4830921348287802E-3</v>
      </c>
      <c r="D1726" s="10">
        <f t="shared" ref="D1726" si="9379">B1726-B$2</f>
        <v>9.6880346515072109E-3</v>
      </c>
      <c r="E1726" s="10">
        <f t="shared" ref="E1726" si="9380">C1726-C$2</f>
        <v>1.8801182545369207E-3</v>
      </c>
      <c r="F1726" s="5">
        <f t="shared" ref="F1726" si="9381">D1726^2</f>
        <v>9.3858015408804449E-5</v>
      </c>
      <c r="G1726" s="5">
        <f t="shared" ref="G1726" si="9382">E1726^2</f>
        <v>3.5348446510429572E-6</v>
      </c>
      <c r="H1726" s="12">
        <f t="array" ref="H1726:I1727">(1-B$11-B$12)*F$4:G$5 + B$11*J1724:K1725 + B$12*H1724:I1725</f>
        <v>7.1369599224637873E-5</v>
      </c>
      <c r="I1726" s="12">
        <v>9.5630522262123594E-5</v>
      </c>
      <c r="J1726" s="12">
        <f t="array" ref="J1726:K1727">MMULT(TRANSPOSE(D1724:E1724),D1724:E1724)</f>
        <v>1.1902023940083272E-6</v>
      </c>
      <c r="K1726" s="12">
        <v>3.0049343160034442E-6</v>
      </c>
      <c r="L1726" s="6">
        <f t="shared" ref="L1726" si="9383">SQRT(H1726)</f>
        <v>8.4480529842466002E-3</v>
      </c>
      <c r="M1726" s="6">
        <f>0</f>
        <v>0</v>
      </c>
      <c r="N1726" s="6">
        <f t="array" ref="N1726:O1727">MMULT(MMULT(MINVERSE(L1726:M1727),H1726:I1727),MINVERSE(L1726:M1727))</f>
        <v>0.99999999999999989</v>
      </c>
      <c r="O1726" s="6">
        <v>0.66098501140339594</v>
      </c>
      <c r="P1726" s="3">
        <f t="shared" ref="P1726" si="9384">SQRT(B$3 + B$4*J1724 + B$5*P1724^2)</f>
        <v>8.9107391936597714E-3</v>
      </c>
      <c r="Q1726" s="1">
        <f t="shared" ref="Q1726" si="9385">Q1724</f>
        <v>0</v>
      </c>
      <c r="R1726" s="12">
        <f t="array" ref="R1726:S1727">MMULT(MMULT(P1726:Q1727,N1726:O1727),P1726:Q1727)</f>
        <v>7.9401272977424377E-5</v>
      </c>
      <c r="S1726" s="12">
        <v>1.0638372733078004E-4</v>
      </c>
      <c r="T1726" s="4" cm="1">
        <f t="array" ref="T1726">-1/2*(IFERROR(2*LN(2*PI()) + LN(MDETERM(R1726:S1727)) + MMULT(MMULT(D1726:E1726,MINVERSE(R1726:S1727)),TRANSPOSE(D1726:E1726)),1000000000))</f>
        <v>6.2573174042829738</v>
      </c>
    </row>
    <row r="1727" spans="1:20" x14ac:dyDescent="0.25">
      <c r="A1727" s="9"/>
      <c r="B1727" s="10"/>
      <c r="C1727" s="10"/>
      <c r="D1727" s="10"/>
      <c r="E1727" s="10"/>
      <c r="F1727" s="5"/>
      <c r="G1727" s="5"/>
      <c r="H1727" s="12">
        <v>9.5630522262123594E-5</v>
      </c>
      <c r="I1727" s="12">
        <v>2.9328953987995971E-4</v>
      </c>
      <c r="J1727" s="12">
        <v>3.0049343160034442E-6</v>
      </c>
      <c r="K1727" s="12">
        <v>7.586634247210152E-6</v>
      </c>
      <c r="L1727" s="6">
        <f>0</f>
        <v>0</v>
      </c>
      <c r="M1727" s="6">
        <f t="shared" ref="M1727" si="9386">SQRT(I1727)</f>
        <v>1.712569823043603E-2</v>
      </c>
      <c r="N1727" s="6">
        <v>0.66098501140339583</v>
      </c>
      <c r="O1727" s="6">
        <v>0.99999999999999978</v>
      </c>
      <c r="P1727" s="1">
        <f t="shared" ref="P1727" si="9387">P1725</f>
        <v>0</v>
      </c>
      <c r="Q1727" s="3">
        <f t="shared" ref="Q1727" si="9388">SQRT(C$3 + C$4*K1725 + C$5*Q1725^2)</f>
        <v>1.8062167209641468E-2</v>
      </c>
      <c r="R1727" s="12">
        <v>1.0638372733078002E-4</v>
      </c>
      <c r="S1727" s="12">
        <v>3.2624188430904738E-4</v>
      </c>
    </row>
    <row r="1728" spans="1:20" x14ac:dyDescent="0.25">
      <c r="A1728" s="13">
        <f t="shared" ref="A1728" si="9389">A1726+1</f>
        <v>857</v>
      </c>
      <c r="B1728" s="10" cm="1">
        <f t="array" ref="B1728">INDEX(DCC_results!B$17:B$1274,$A1728)</f>
        <v>1.1136358523251566E-3</v>
      </c>
      <c r="C1728" s="10" cm="1">
        <f t="array" ref="C1728">INDEX(DCC_results!C$17:C$1274,$A1728)</f>
        <v>-1.1569796614297911E-2</v>
      </c>
      <c r="D1728" s="10">
        <f t="shared" ref="D1728" si="9390">B1728-B$2</f>
        <v>3.6748091528944829E-4</v>
      </c>
      <c r="E1728" s="10">
        <f t="shared" ref="E1728" si="9391">C1728-C$2</f>
        <v>-1.317277049458977E-2</v>
      </c>
      <c r="F1728" s="5">
        <f t="shared" ref="F1728" si="9392">D1728^2</f>
        <v>1.3504222310197066E-7</v>
      </c>
      <c r="G1728" s="5">
        <f t="shared" ref="G1728" si="9393">E1728^2</f>
        <v>1.7352188250313483E-4</v>
      </c>
      <c r="H1728" s="12">
        <f t="array" ref="H1728:I1729">(1-B$11-B$12)*F$4:G$5 + B$11*J1726:K1727 + B$12*H1726:I1727</f>
        <v>6.4266292988731405E-5</v>
      </c>
      <c r="I1728" s="12">
        <v>8.3401107458906665E-5</v>
      </c>
      <c r="J1728" s="12">
        <f t="array" ref="J1728:K1729">MMULT(TRANSPOSE(D1726:E1726),D1726:E1726)</f>
        <v>9.3858015408804449E-5</v>
      </c>
      <c r="K1728" s="12">
        <v>1.8214650798884942E-5</v>
      </c>
      <c r="L1728" s="6">
        <f t="shared" ref="L1728" si="9394">SQRT(H1728)</f>
        <v>8.0166260352302447E-3</v>
      </c>
      <c r="M1728" s="6">
        <f>0</f>
        <v>0</v>
      </c>
      <c r="N1728" s="6">
        <f t="array" ref="N1728:O1729">MMULT(MMULT(MINVERSE(L1728:M1729),H1728:I1729),MINVERSE(L1728:M1729))</f>
        <v>1.0000000000000002</v>
      </c>
      <c r="O1728" s="6">
        <v>0.64675331563240213</v>
      </c>
      <c r="P1728" s="3">
        <f t="shared" ref="P1728" si="9395">SQRT(B$3 + B$4*J1726 + B$5*P1726^2)</f>
        <v>8.0984439764675044E-3</v>
      </c>
      <c r="Q1728" s="1">
        <f t="shared" ref="Q1728" si="9396">Q1726</f>
        <v>0</v>
      </c>
      <c r="R1728" s="12">
        <f t="array" ref="R1728:S1729">MMULT(MMULT(P1728:Q1729,N1728:O1729),P1728:Q1729)</f>
        <v>6.5584794839982814E-5</v>
      </c>
      <c r="S1728" s="12">
        <v>8.8614871716041909E-5</v>
      </c>
      <c r="T1728" s="4" cm="1">
        <f t="array" ref="T1728">-1/2*(IFERROR(2*LN(2*PI()) + LN(MDETERM(R1728:S1729)) + MMULT(MMULT(D1728:E1728,MINVERSE(R1728:S1729)),TRANSPOSE(D1728:E1728)),1000000000))</f>
        <v>6.7663281500493069</v>
      </c>
    </row>
    <row r="1729" spans="1:20" x14ac:dyDescent="0.25">
      <c r="A1729" s="9"/>
      <c r="B1729" s="10"/>
      <c r="C1729" s="10"/>
      <c r="D1729" s="10"/>
      <c r="E1729" s="10"/>
      <c r="F1729" s="5"/>
      <c r="G1729" s="5"/>
      <c r="H1729" s="12">
        <v>8.3401107458906665E-5</v>
      </c>
      <c r="I1729" s="12">
        <v>2.5875160823629921E-4</v>
      </c>
      <c r="J1729" s="12">
        <v>1.8214650798884942E-5</v>
      </c>
      <c r="K1729" s="12">
        <v>3.5348446510429572E-6</v>
      </c>
      <c r="L1729" s="6">
        <f>0</f>
        <v>0</v>
      </c>
      <c r="M1729" s="6">
        <f t="shared" ref="M1729" si="9397">SQRT(I1729)</f>
        <v>1.6085757931670462E-2</v>
      </c>
      <c r="N1729" s="6">
        <v>0.64675331563240213</v>
      </c>
      <c r="O1729" s="6">
        <v>1</v>
      </c>
      <c r="P1729" s="1">
        <f t="shared" ref="P1729" si="9398">P1727</f>
        <v>0</v>
      </c>
      <c r="Q1729" s="3">
        <f t="shared" ref="Q1729" si="9399">SQRT(C$3 + C$4*K1727 + C$5*Q1727^2)</f>
        <v>1.6918675747826694E-2</v>
      </c>
      <c r="R1729" s="12">
        <v>8.8614871716041895E-5</v>
      </c>
      <c r="S1729" s="12">
        <v>2.8624158906009916E-4</v>
      </c>
    </row>
    <row r="1730" spans="1:20" x14ac:dyDescent="0.25">
      <c r="A1730" s="13">
        <f t="shared" ref="A1730" si="9400">A1728+1</f>
        <v>858</v>
      </c>
      <c r="B1730" s="10" cm="1">
        <f t="array" ref="B1730">INDEX(DCC_results!B$17:B$1274,$A1730)</f>
        <v>-8.1875419021614215E-3</v>
      </c>
      <c r="C1730" s="10" cm="1">
        <f t="array" ref="C1730">INDEX(DCC_results!C$17:C$1274,$A1730)</f>
        <v>1.8112295805209566E-2</v>
      </c>
      <c r="D1730" s="10">
        <f t="shared" ref="D1730" si="9401">B1730-B$2</f>
        <v>-8.9336968391971298E-3</v>
      </c>
      <c r="E1730" s="10">
        <f t="shared" ref="E1730" si="9402">C1730-C$2</f>
        <v>1.6509321924917705E-2</v>
      </c>
      <c r="F1730" s="5">
        <f t="shared" ref="F1730" si="9403">D1730^2</f>
        <v>7.9810939214680784E-5</v>
      </c>
      <c r="G1730" s="5">
        <f t="shared" ref="G1730" si="9404">E1730^2</f>
        <v>2.7255771042056844E-4</v>
      </c>
      <c r="H1730" s="12">
        <f t="array" ref="H1730:I1731">(1-B$11-B$12)*F$4:G$5 + B$11*J1728:K1729 + B$12*H1728:I1729</f>
        <v>6.6592814815059041E-5</v>
      </c>
      <c r="I1730" s="12">
        <v>7.6288669389973951E-5</v>
      </c>
      <c r="J1730" s="12">
        <f t="array" ref="J1730:K1731">MMULT(TRANSPOSE(D1728:E1728),D1728:E1728)</f>
        <v>1.3504222310197066E-7</v>
      </c>
      <c r="K1730" s="12">
        <v>-4.8407417582496877E-6</v>
      </c>
      <c r="L1730" s="6">
        <f t="shared" ref="L1730" si="9405">SQRT(H1730)</f>
        <v>8.1604420722813202E-3</v>
      </c>
      <c r="M1730" s="6">
        <f>0</f>
        <v>0</v>
      </c>
      <c r="N1730" s="6">
        <f t="array" ref="N1730:O1731">MMULT(MMULT(MINVERSE(L1730:M1731),H1730:I1731),MINVERSE(L1730:M1731))</f>
        <v>1</v>
      </c>
      <c r="O1730" s="6">
        <v>0.60977807453963651</v>
      </c>
      <c r="P1730" s="3">
        <f t="shared" ref="P1730" si="9406">SQRT(B$3 + B$4*J1728 + B$5*P1728^2)</f>
        <v>8.3590373550571691E-3</v>
      </c>
      <c r="Q1730" s="1">
        <f t="shared" ref="Q1730" si="9407">Q1728</f>
        <v>0</v>
      </c>
      <c r="R1730" s="12">
        <f t="array" ref="R1730:S1731">MMULT(MMULT(P1730:Q1731,N1730:O1731),P1730:Q1731)</f>
        <v>6.9873505503241154E-5</v>
      </c>
      <c r="S1730" s="12">
        <v>8.1277524180242521E-5</v>
      </c>
      <c r="T1730" s="4" cm="1">
        <f t="array" ref="T1730">-1/2*(IFERROR(2*LN(2*PI()) + LN(MDETERM(R1730:S1731)) + MMULT(MMULT(D1730:E1730,MINVERSE(R1730:S1731)),TRANSPOSE(D1730:E1730)),1000000000))</f>
        <v>4.4810539744875824</v>
      </c>
    </row>
    <row r="1731" spans="1:20" x14ac:dyDescent="0.25">
      <c r="A1731" s="9"/>
      <c r="B1731" s="10"/>
      <c r="C1731" s="10"/>
      <c r="D1731" s="10"/>
      <c r="E1731" s="10"/>
      <c r="F1731" s="5"/>
      <c r="G1731" s="5"/>
      <c r="H1731" s="12">
        <v>7.6288669389973951E-5</v>
      </c>
      <c r="I1731" s="12">
        <v>2.3504396161892858E-4</v>
      </c>
      <c r="J1731" s="12">
        <v>-4.8407417582496877E-6</v>
      </c>
      <c r="K1731" s="12">
        <v>1.7352188250313483E-4</v>
      </c>
      <c r="L1731" s="6">
        <f>0</f>
        <v>0</v>
      </c>
      <c r="M1731" s="6">
        <f t="shared" ref="M1731" si="9408">SQRT(I1731)</f>
        <v>1.5331143519611594E-2</v>
      </c>
      <c r="N1731" s="6">
        <v>0.60977807453963651</v>
      </c>
      <c r="O1731" s="6">
        <v>0.99999999999999989</v>
      </c>
      <c r="P1731" s="1">
        <f t="shared" ref="P1731" si="9409">P1729</f>
        <v>0</v>
      </c>
      <c r="Q1731" s="3">
        <f t="shared" ref="Q1731" si="9410">SQRT(C$3 + C$4*K1729 + C$5*Q1729^2)</f>
        <v>1.5945656169609829E-2</v>
      </c>
      <c r="R1731" s="12">
        <v>8.1277524180242521E-5</v>
      </c>
      <c r="S1731" s="12">
        <v>2.5426395067941596E-4</v>
      </c>
    </row>
    <row r="1732" spans="1:20" x14ac:dyDescent="0.25">
      <c r="A1732" s="13">
        <f t="shared" ref="A1732" si="9411">A1730+1</f>
        <v>859</v>
      </c>
      <c r="B1732" s="10" cm="1">
        <f t="array" ref="B1732">INDEX(DCC_results!B$17:B$1274,$A1732)</f>
        <v>2.5490455240648746E-3</v>
      </c>
      <c r="C1732" s="10" cm="1">
        <f t="array" ref="C1732">INDEX(DCC_results!C$17:C$1274,$A1732)</f>
        <v>2.323618596723187E-2</v>
      </c>
      <c r="D1732" s="10">
        <f t="shared" ref="D1732" si="9412">B1732-B$2</f>
        <v>1.8028905870291663E-3</v>
      </c>
      <c r="E1732" s="10">
        <f t="shared" ref="E1732" si="9413">C1732-C$2</f>
        <v>2.163321208694001E-2</v>
      </c>
      <c r="F1732" s="5">
        <f t="shared" ref="F1732" si="9414">D1732^2</f>
        <v>3.250414468798372E-6</v>
      </c>
      <c r="G1732" s="5">
        <f t="shared" ref="G1732" si="9415">E1732^2</f>
        <v>4.6799586519852732E-4</v>
      </c>
      <c r="H1732" s="12">
        <f t="array" ref="H1732:I1733">(1-B$11-B$12)*F$4:G$5 + B$11*J1730:K1731 + B$12*H1730:I1731</f>
        <v>6.0949283504292642E-5</v>
      </c>
      <c r="I1732" s="12">
        <v>6.9694839835739053E-5</v>
      </c>
      <c r="J1732" s="12">
        <f t="array" ref="J1732:K1733">MMULT(TRANSPOSE(D1730:E1730),D1730:E1730)</f>
        <v>7.9810939214680784E-5</v>
      </c>
      <c r="K1732" s="12">
        <v>-1.4748927709792517E-4</v>
      </c>
      <c r="L1732" s="6">
        <f t="shared" ref="L1732" si="9416">SQRT(H1732)</f>
        <v>7.8070022098301372E-3</v>
      </c>
      <c r="M1732" s="6">
        <f>0</f>
        <v>0</v>
      </c>
      <c r="N1732" s="6">
        <f t="array" ref="N1732:O1733">MMULT(MMULT(MINVERSE(L1732:M1733),H1732:I1733),MINVERSE(L1732:M1733))</f>
        <v>1</v>
      </c>
      <c r="O1732" s="6">
        <v>0.58600127477203368</v>
      </c>
      <c r="P1732" s="3">
        <f t="shared" ref="P1732" si="9417">SQRT(B$3 + B$4*J1730 + B$5*P1730^2)</f>
        <v>7.6425732146087689E-3</v>
      </c>
      <c r="Q1732" s="1">
        <f t="shared" ref="Q1732" si="9418">Q1730</f>
        <v>0</v>
      </c>
      <c r="R1732" s="12">
        <f t="array" ref="R1732:S1733">MMULT(MMULT(P1732:Q1733,N1732:O1733),P1732:Q1733)</f>
        <v>5.8408925340655412E-5</v>
      </c>
      <c r="S1732" s="12">
        <v>7.0128507443152293E-5</v>
      </c>
      <c r="T1732" s="4" cm="1">
        <f t="array" ref="T1732">-1/2*(IFERROR(2*LN(2*PI()) + LN(MDETERM(R1732:S1733)) + MMULT(MMULT(D1732:E1732,MINVERSE(R1732:S1733)),TRANSPOSE(D1732:E1732)),1000000000))</f>
        <v>6.1982582058412037</v>
      </c>
    </row>
    <row r="1733" spans="1:20" x14ac:dyDescent="0.25">
      <c r="A1733" s="9"/>
      <c r="B1733" s="10"/>
      <c r="C1733" s="10"/>
      <c r="D1733" s="10"/>
      <c r="E1733" s="10"/>
      <c r="F1733" s="5"/>
      <c r="G1733" s="5"/>
      <c r="H1733" s="12">
        <v>6.9694839835739053E-5</v>
      </c>
      <c r="I1733" s="12">
        <v>2.3207882801366266E-4</v>
      </c>
      <c r="J1733" s="12">
        <v>-1.4748927709792517E-4</v>
      </c>
      <c r="K1733" s="12">
        <v>2.7255771042056844E-4</v>
      </c>
      <c r="L1733" s="6">
        <f>0</f>
        <v>0</v>
      </c>
      <c r="M1733" s="6">
        <f t="shared" ref="M1733" si="9419">SQRT(I1733)</f>
        <v>1.5234133648280189E-2</v>
      </c>
      <c r="N1733" s="6">
        <v>0.58600127477203368</v>
      </c>
      <c r="O1733" s="6">
        <v>0.99999999999999989</v>
      </c>
      <c r="P1733" s="1">
        <f t="shared" ref="P1733" si="9420">P1731</f>
        <v>0</v>
      </c>
      <c r="Q1733" s="3">
        <f t="shared" ref="Q1733" si="9421">SQRT(C$3 + C$4*K1731 + C$5*Q1731^2)</f>
        <v>1.5658726085863814E-2</v>
      </c>
      <c r="R1733" s="12">
        <v>7.012850744315228E-5</v>
      </c>
      <c r="S1733" s="12">
        <v>2.4519570263211181E-4</v>
      </c>
    </row>
    <row r="1734" spans="1:20" x14ac:dyDescent="0.25">
      <c r="A1734" s="13">
        <f t="shared" ref="A1734" si="9422">A1732+1</f>
        <v>860</v>
      </c>
      <c r="B1734" s="10" cm="1">
        <f t="array" ref="B1734">INDEX(DCC_results!B$17:B$1274,$A1734)</f>
        <v>-7.205815880669042E-3</v>
      </c>
      <c r="C1734" s="10" cm="1">
        <f t="array" ref="C1734">INDEX(DCC_results!C$17:C$1274,$A1734)</f>
        <v>4.4175042262564412E-2</v>
      </c>
      <c r="D1734" s="10">
        <f t="shared" ref="D1734" si="9423">B1734-B$2</f>
        <v>-7.9519708177047503E-3</v>
      </c>
      <c r="E1734" s="10">
        <f t="shared" ref="E1734" si="9424">C1734-C$2</f>
        <v>4.2572068382272552E-2</v>
      </c>
      <c r="F1734" s="5">
        <f t="shared" ref="F1734" si="9425">D1734^2</f>
        <v>6.323383988562796E-5</v>
      </c>
      <c r="G1734" s="5">
        <f t="shared" ref="G1734" si="9426">E1734^2</f>
        <v>1.8123810063448902E-3</v>
      </c>
      <c r="H1734" s="12">
        <f t="array" ref="H1734:I1735">(1-B$11-B$12)*F$4:G$5 + B$11*J1732:K1733 + B$12*H1732:I1733</f>
        <v>6.3263869426993704E-5</v>
      </c>
      <c r="I1734" s="12">
        <v>5.4240041716245227E-5</v>
      </c>
      <c r="J1734" s="12">
        <f t="array" ref="J1734:K1735">MMULT(TRANSPOSE(D1732:E1732),D1732:E1732)</f>
        <v>3.250414468798372E-6</v>
      </c>
      <c r="K1734" s="12">
        <v>3.9002314438749727E-5</v>
      </c>
      <c r="L1734" s="6">
        <f t="shared" ref="L1734" si="9427">SQRT(H1734)</f>
        <v>7.9538587759020278E-3</v>
      </c>
      <c r="M1734" s="6">
        <f>0</f>
        <v>0</v>
      </c>
      <c r="N1734" s="6">
        <f t="array" ref="N1734:O1735">MMULT(MMULT(MINVERSE(L1734:M1735),H1734:I1735),MINVERSE(L1734:M1735))</f>
        <v>1</v>
      </c>
      <c r="O1734" s="6">
        <v>0.44231171491102894</v>
      </c>
      <c r="P1734" s="3">
        <f t="shared" ref="P1734" si="9428">SQRT(B$3 + B$4*J1732 + B$5*P1732^2)</f>
        <v>7.8994707691210208E-3</v>
      </c>
      <c r="Q1734" s="1">
        <f t="shared" ref="Q1734" si="9429">Q1732</f>
        <v>0</v>
      </c>
      <c r="R1734" s="12">
        <f t="array" ref="R1734:S1735">MMULT(MMULT(P1734:Q1735,N1734:O1735),P1734:Q1735)</f>
        <v>6.240163843219745E-5</v>
      </c>
      <c r="S1734" s="12">
        <v>5.496458568260136E-5</v>
      </c>
      <c r="T1734" s="4" cm="1">
        <f t="array" ref="T1734">-1/2*(IFERROR(2*LN(2*PI()) + LN(MDETERM(R1734:S1735)) + MMULT(MMULT(D1734:E1734,MINVERSE(R1734:S1735)),TRANSPOSE(D1734:E1734)),1000000000))</f>
        <v>0.5835567487044111</v>
      </c>
    </row>
    <row r="1735" spans="1:20" x14ac:dyDescent="0.25">
      <c r="A1735" s="9"/>
      <c r="B1735" s="10"/>
      <c r="C1735" s="10"/>
      <c r="D1735" s="10"/>
      <c r="E1735" s="10"/>
      <c r="F1735" s="5"/>
      <c r="G1735" s="5"/>
      <c r="H1735" s="12">
        <v>5.4240041716245227E-5</v>
      </c>
      <c r="I1735" s="12">
        <v>2.3769902169631176E-4</v>
      </c>
      <c r="J1735" s="12">
        <v>3.9002314438749727E-5</v>
      </c>
      <c r="K1735" s="12">
        <v>4.6799586519852732E-4</v>
      </c>
      <c r="L1735" s="6">
        <f>0</f>
        <v>0</v>
      </c>
      <c r="M1735" s="6">
        <f t="shared" ref="M1735" si="9430">SQRT(I1735)</f>
        <v>1.5417490771727797E-2</v>
      </c>
      <c r="N1735" s="6">
        <v>0.44231171491102894</v>
      </c>
      <c r="O1735" s="6">
        <v>1</v>
      </c>
      <c r="P1735" s="1">
        <f t="shared" ref="P1735" si="9431">P1733</f>
        <v>0</v>
      </c>
      <c r="Q1735" s="3">
        <f t="shared" ref="Q1735" si="9432">SQRT(C$3 + C$4*K1733 + C$5*Q1733^2)</f>
        <v>1.5731006850149585E-2</v>
      </c>
      <c r="R1735" s="12">
        <v>5.496458568260136E-5</v>
      </c>
      <c r="S1735" s="12">
        <v>2.4746457651945319E-4</v>
      </c>
    </row>
    <row r="1736" spans="1:20" x14ac:dyDescent="0.25">
      <c r="A1736" s="13">
        <f t="shared" ref="A1736" si="9433">A1734+1</f>
        <v>861</v>
      </c>
      <c r="B1736" s="10" cm="1">
        <f t="array" ref="B1736">INDEX(DCC_results!B$17:B$1274,$A1736)</f>
        <v>-2.2536964035709817E-3</v>
      </c>
      <c r="C1736" s="10" cm="1">
        <f t="array" ref="C1736">INDEX(DCC_results!C$17:C$1274,$A1736)</f>
        <v>1.8122670074296465E-3</v>
      </c>
      <c r="D1736" s="10">
        <f t="shared" ref="D1736" si="9434">B1736-B$2</f>
        <v>-2.99985134060669E-3</v>
      </c>
      <c r="E1736" s="10">
        <f t="shared" ref="E1736" si="9435">C1736-C$2</f>
        <v>2.09293127137787E-4</v>
      </c>
      <c r="F1736" s="5">
        <f t="shared" ref="F1736" si="9436">D1736^2</f>
        <v>8.9991080657397553E-6</v>
      </c>
      <c r="G1736" s="5">
        <f t="shared" ref="G1736" si="9437">E1736^2</f>
        <v>4.3803613067113873E-8</v>
      </c>
      <c r="H1736" s="12">
        <f t="array" ref="H1736:I1737">(1-B$11-B$12)*F$4:G$5 + B$11*J1734:K1735 + B$12*H1734:I1735</f>
        <v>5.8934277345595493E-5</v>
      </c>
      <c r="I1736" s="12">
        <v>5.8136625052341158E-5</v>
      </c>
      <c r="J1736" s="12">
        <f t="array" ref="J1736:K1737">MMULT(TRANSPOSE(D1734:E1734),D1734:E1734)</f>
        <v>6.323383988562796E-5</v>
      </c>
      <c r="K1736" s="12">
        <v>-3.3853184542516243E-4</v>
      </c>
      <c r="L1736" s="6">
        <f t="shared" ref="L1736" si="9438">SQRT(H1736)</f>
        <v>7.6768663753901236E-3</v>
      </c>
      <c r="M1736" s="6">
        <f>0</f>
        <v>0</v>
      </c>
      <c r="N1736" s="6">
        <f t="array" ref="N1736:O1737">MMULT(MMULT(MINVERSE(L1736:M1737),H1736:I1737),MINVERSE(L1736:M1737))</f>
        <v>1</v>
      </c>
      <c r="O1736" s="6">
        <v>0.47279272654992982</v>
      </c>
      <c r="P1736" s="3">
        <f t="shared" ref="P1736" si="9439">SQRT(B$3 + B$4*J1734 + B$5*P1734^2)</f>
        <v>7.3072935186073674E-3</v>
      </c>
      <c r="Q1736" s="1">
        <f t="shared" ref="Q1736" si="9440">Q1734</f>
        <v>0</v>
      </c>
      <c r="R1736" s="12">
        <f t="array" ref="R1736:S1737">MMULT(MMULT(P1736:Q1737,N1736:O1737),P1736:Q1737)</f>
        <v>5.339653856708124E-5</v>
      </c>
      <c r="S1736" s="12">
        <v>5.6544105504507562E-5</v>
      </c>
      <c r="T1736" s="4" cm="1">
        <f t="array" ref="T1736">-1/2*(IFERROR(2*LN(2*PI()) + LN(MDETERM(R1736:S1737)) + MMULT(MMULT(D1736:E1736,MINVERSE(R1736:S1737)),TRANSPOSE(D1736:E1736)),1000000000))</f>
        <v>7.2081871051263864</v>
      </c>
    </row>
    <row r="1737" spans="1:20" x14ac:dyDescent="0.25">
      <c r="A1737" s="9"/>
      <c r="B1737" s="10"/>
      <c r="C1737" s="10"/>
      <c r="D1737" s="10"/>
      <c r="E1737" s="10"/>
      <c r="F1737" s="5"/>
      <c r="G1737" s="5"/>
      <c r="H1737" s="12">
        <v>5.8136625052341158E-5</v>
      </c>
      <c r="I1737" s="12">
        <v>2.5656067939584261E-4</v>
      </c>
      <c r="J1737" s="12">
        <v>-3.3853184542516243E-4</v>
      </c>
      <c r="K1737" s="12">
        <v>1.8123810063448902E-3</v>
      </c>
      <c r="L1737" s="6">
        <f>0</f>
        <v>0</v>
      </c>
      <c r="M1737" s="6">
        <f t="shared" ref="M1737" si="9441">SQRT(I1737)</f>
        <v>1.6017511648063271E-2</v>
      </c>
      <c r="N1737" s="6">
        <v>0.47279272654992982</v>
      </c>
      <c r="O1737" s="6">
        <v>1.0000000000000002</v>
      </c>
      <c r="P1737" s="1">
        <f t="shared" ref="P1737" si="9442">P1735</f>
        <v>0</v>
      </c>
      <c r="Q1737" s="3">
        <f t="shared" ref="Q1737" si="9443">SQRT(C$3 + C$4*K1735 + C$5*Q1735^2)</f>
        <v>1.6366657683999874E-2</v>
      </c>
      <c r="R1737" s="12">
        <v>5.6544105504507562E-5</v>
      </c>
      <c r="S1737" s="12">
        <v>2.6786748374523216E-4</v>
      </c>
    </row>
    <row r="1738" spans="1:20" x14ac:dyDescent="0.25">
      <c r="A1738" s="13">
        <f t="shared" ref="A1738" si="9444">A1736+1</f>
        <v>862</v>
      </c>
      <c r="B1738" s="10" cm="1">
        <f t="array" ref="B1738">INDEX(DCC_results!B$17:B$1274,$A1738)</f>
        <v>1.2811201149927953E-2</v>
      </c>
      <c r="C1738" s="10" cm="1">
        <f t="array" ref="C1738">INDEX(DCC_results!C$17:C$1274,$A1738)</f>
        <v>3.9233421900616294E-2</v>
      </c>
      <c r="D1738" s="10">
        <f t="shared" ref="D1738" si="9445">B1738-B$2</f>
        <v>1.2065046212892245E-2</v>
      </c>
      <c r="E1738" s="10">
        <f t="shared" ref="E1738" si="9446">C1738-C$2</f>
        <v>3.7630448020324433E-2</v>
      </c>
      <c r="F1738" s="5">
        <f t="shared" ref="F1738" si="9447">D1738^2</f>
        <v>1.4556534011922549E-4</v>
      </c>
      <c r="G1738" s="5">
        <f t="shared" ref="G1738" si="9448">E1738^2</f>
        <v>1.4160506182103391E-3</v>
      </c>
      <c r="H1738" s="12">
        <f t="array" ref="H1738:I1739">(1-B$11-B$12)*F$4:G$5 + B$11*J1736:K1737 + B$12*H1736:I1737</f>
        <v>6.0621995994079015E-5</v>
      </c>
      <c r="I1738" s="12">
        <v>3.169463953789224E-5</v>
      </c>
      <c r="J1738" s="12">
        <f t="array" ref="J1738:K1739">MMULT(TRANSPOSE(D1736:E1736),D1736:E1736)</f>
        <v>8.9991080657397553E-6</v>
      </c>
      <c r="K1738" s="12">
        <v>-6.2784826802405671E-7</v>
      </c>
      <c r="L1738" s="6">
        <f t="shared" ref="L1738" si="9449">SQRT(H1738)</f>
        <v>7.7860128431745486E-3</v>
      </c>
      <c r="M1738" s="6">
        <f>0</f>
        <v>0</v>
      </c>
      <c r="N1738" s="6">
        <f t="array" ref="N1738:O1739">MMULT(MMULT(MINVERSE(L1738:M1739),H1738:I1739),MINVERSE(L1738:M1739))</f>
        <v>1</v>
      </c>
      <c r="O1738" s="6">
        <v>0.21080319864533292</v>
      </c>
      <c r="P1738" s="3">
        <f t="shared" ref="P1738" si="9450">SQRT(B$3 + B$4*J1736 + B$5*P1736^2)</f>
        <v>7.4918056499936507E-3</v>
      </c>
      <c r="Q1738" s="1">
        <f t="shared" ref="Q1738" si="9451">Q1736</f>
        <v>0</v>
      </c>
      <c r="R1738" s="12">
        <f t="array" ref="R1738:S1739">MMULT(MMULT(P1738:Q1739,N1738:O1739),P1738:Q1739)</f>
        <v>5.6127151897276786E-5</v>
      </c>
      <c r="S1738" s="12">
        <v>3.2056342187420251E-5</v>
      </c>
      <c r="T1738" s="4" cm="1">
        <f t="array" ref="T1738">-1/2*(IFERROR(2*LN(2*PI()) + LN(MDETERM(R1738:S1739)) + MMULT(MMULT(D1738:E1738,MINVERSE(R1738:S1739)),TRANSPOSE(D1738:E1738)),1000000000))</f>
        <v>4.4792151916042773</v>
      </c>
    </row>
    <row r="1739" spans="1:20" x14ac:dyDescent="0.25">
      <c r="A1739" s="9"/>
      <c r="B1739" s="10"/>
      <c r="C1739" s="10"/>
      <c r="D1739" s="10"/>
      <c r="E1739" s="10"/>
      <c r="F1739" s="5"/>
      <c r="G1739" s="5"/>
      <c r="H1739" s="12">
        <v>3.169463953789224E-5</v>
      </c>
      <c r="I1739" s="12">
        <v>3.7289538585577565E-4</v>
      </c>
      <c r="J1739" s="12">
        <v>-6.2784826802405671E-7</v>
      </c>
      <c r="K1739" s="12">
        <v>4.3803613067113873E-8</v>
      </c>
      <c r="L1739" s="6">
        <f>0</f>
        <v>0</v>
      </c>
      <c r="M1739" s="6">
        <f t="shared" ref="M1739" si="9452">SQRT(I1739)</f>
        <v>1.93104993683689E-2</v>
      </c>
      <c r="N1739" s="6">
        <v>0.2108031986453329</v>
      </c>
      <c r="O1739" s="6">
        <v>0.99999999999999978</v>
      </c>
      <c r="P1739" s="1">
        <f t="shared" ref="P1739" si="9453">P1737</f>
        <v>0</v>
      </c>
      <c r="Q1739" s="3">
        <f t="shared" ref="Q1739" si="9454">SQRT(C$3 + C$4*K1737 + C$5*Q1737^2)</f>
        <v>2.0297860640020166E-2</v>
      </c>
      <c r="R1739" s="12">
        <v>3.2056342187420251E-5</v>
      </c>
      <c r="S1739" s="12">
        <v>4.1200314656167982E-4</v>
      </c>
    </row>
    <row r="1740" spans="1:20" x14ac:dyDescent="0.25">
      <c r="A1740" s="13">
        <f t="shared" ref="A1740" si="9455">A1738+1</f>
        <v>863</v>
      </c>
      <c r="B1740" s="10" cm="1">
        <f t="array" ref="B1740">INDEX(DCC_results!B$17:B$1274,$A1740)</f>
        <v>3.4579600663808829E-3</v>
      </c>
      <c r="C1740" s="10" cm="1">
        <f t="array" ref="C1740">INDEX(DCC_results!C$17:C$1274,$A1740)</f>
        <v>7.2349670891582729E-3</v>
      </c>
      <c r="D1740" s="10">
        <f t="shared" ref="D1740" si="9456">B1740-B$2</f>
        <v>2.7118051293451746E-3</v>
      </c>
      <c r="E1740" s="10">
        <f t="shared" ref="E1740" si="9457">C1740-C$2</f>
        <v>5.6319932088664138E-3</v>
      </c>
      <c r="F1740" s="5">
        <f t="shared" ref="F1740" si="9458">D1740^2</f>
        <v>7.3538870595427997E-6</v>
      </c>
      <c r="G1740" s="5">
        <f t="shared" ref="G1740" si="9459">E1740^2</f>
        <v>3.1719347504717404E-5</v>
      </c>
      <c r="H1740" s="12">
        <f t="array" ref="H1740:I1741">(1-B$11-B$12)*F$4:G$5 + B$11*J1738:K1739 + B$12*H1738:I1739</f>
        <v>5.7587529525255922E-5</v>
      </c>
      <c r="I1740" s="12">
        <v>3.9811954651535844E-5</v>
      </c>
      <c r="J1740" s="12">
        <f t="array" ref="J1740:K1741">MMULT(TRANSPOSE(D1738:E1738),D1738:E1738)</f>
        <v>1.4556534011922549E-4</v>
      </c>
      <c r="K1740" s="12">
        <v>4.5401309437705377E-4</v>
      </c>
      <c r="L1740" s="6">
        <f t="shared" ref="L1740" si="9460">SQRT(H1740)</f>
        <v>7.5886447752715322E-3</v>
      </c>
      <c r="M1740" s="6">
        <f>0</f>
        <v>0</v>
      </c>
      <c r="N1740" s="6">
        <f t="array" ref="N1740:O1741">MMULT(MMULT(MINVERSE(L1740:M1741),H1740:I1741),MINVERSE(L1740:M1741))</f>
        <v>0.99999999999999978</v>
      </c>
      <c r="O1740" s="6">
        <v>0.2969656377484049</v>
      </c>
      <c r="P1740" s="3">
        <f t="shared" ref="P1740" si="9461">SQRT(B$3 + B$4*J1738 + B$5*P1738^2)</f>
        <v>7.0481251611322357E-3</v>
      </c>
      <c r="Q1740" s="1">
        <f t="shared" ref="Q1740" si="9462">Q1738</f>
        <v>0</v>
      </c>
      <c r="R1740" s="12">
        <f t="array" ref="R1740:S1741">MMULT(MMULT(P1740:Q1741,N1740:O1741),P1740:Q1741)</f>
        <v>4.9676068286985289E-5</v>
      </c>
      <c r="S1740" s="12">
        <v>3.9339149213351362E-5</v>
      </c>
      <c r="T1740" s="4" cm="1">
        <f t="array" ref="T1740">-1/2*(IFERROR(2*LN(2*PI()) + LN(MDETERM(R1740:S1741)) + MMULT(MMULT(D1740:E1740,MINVERSE(R1740:S1741)),TRANSPOSE(D1740:E1740)),1000000000))</f>
        <v>7.0445697568943579</v>
      </c>
    </row>
    <row r="1741" spans="1:20" x14ac:dyDescent="0.25">
      <c r="A1741" s="9"/>
      <c r="B1741" s="10"/>
      <c r="C1741" s="10"/>
      <c r="D1741" s="10"/>
      <c r="E1741" s="10"/>
      <c r="F1741" s="5"/>
      <c r="G1741" s="5"/>
      <c r="H1741" s="12">
        <v>3.9811954651535844E-5</v>
      </c>
      <c r="I1741" s="12">
        <v>3.1209452824032378E-4</v>
      </c>
      <c r="J1741" s="12">
        <v>4.5401309437705377E-4</v>
      </c>
      <c r="K1741" s="12">
        <v>1.4160506182103391E-3</v>
      </c>
      <c r="L1741" s="6">
        <f>0</f>
        <v>0</v>
      </c>
      <c r="M1741" s="6">
        <f t="shared" ref="M1741" si="9463">SQRT(I1741)</f>
        <v>1.7666197333900801E-2</v>
      </c>
      <c r="N1741" s="6">
        <v>0.2969656377484049</v>
      </c>
      <c r="O1741" s="6">
        <v>1</v>
      </c>
      <c r="P1741" s="1">
        <f t="shared" ref="P1741" si="9464">P1739</f>
        <v>0</v>
      </c>
      <c r="Q1741" s="3">
        <f t="shared" ref="Q1741" si="9465">SQRT(C$3 + C$4*K1739 + C$5*Q1739^2)</f>
        <v>1.8795122300046013E-2</v>
      </c>
      <c r="R1741" s="12">
        <v>3.9339149213351362E-5</v>
      </c>
      <c r="S1741" s="12">
        <v>3.5325662227368693E-4</v>
      </c>
    </row>
    <row r="1742" spans="1:20" x14ac:dyDescent="0.25">
      <c r="A1742" s="13">
        <f t="shared" ref="A1742" si="9466">A1740+1</f>
        <v>864</v>
      </c>
      <c r="B1742" s="10" cm="1">
        <f t="array" ref="B1742">INDEX(DCC_results!B$17:B$1274,$A1742)</f>
        <v>-2.6565592693339468E-4</v>
      </c>
      <c r="C1742" s="10" cm="1">
        <f t="array" ref="C1742">INDEX(DCC_results!C$17:C$1274,$A1742)</f>
        <v>4.8066536010660244E-3</v>
      </c>
      <c r="D1742" s="10">
        <f t="shared" ref="D1742" si="9467">B1742-B$2</f>
        <v>-1.011810863969103E-3</v>
      </c>
      <c r="E1742" s="10">
        <f t="shared" ref="E1742" si="9468">C1742-C$2</f>
        <v>3.2036797207741648E-3</v>
      </c>
      <c r="F1742" s="5">
        <f t="shared" ref="F1742" si="9469">D1742^2</f>
        <v>1.0237612244459027E-6</v>
      </c>
      <c r="G1742" s="5">
        <f t="shared" ref="G1742" si="9470">E1742^2</f>
        <v>1.0263563753299631E-5</v>
      </c>
      <c r="H1742" s="12">
        <f t="array" ref="H1742:I1743">(1-B$11-B$12)*F$4:G$5 + B$11*J1740:K1741 + B$12*H1740:I1741</f>
        <v>6.6051727369664413E-5</v>
      </c>
      <c r="I1742" s="12">
        <v>8.0331535894702786E-5</v>
      </c>
      <c r="J1742" s="12">
        <f t="array" ref="J1742:K1743">MMULT(TRANSPOSE(D1740:E1740),D1740:E1740)</f>
        <v>7.3538870595427997E-6</v>
      </c>
      <c r="K1742" s="12">
        <v>1.5272868072241129E-5</v>
      </c>
      <c r="L1742" s="6">
        <f t="shared" ref="L1742" si="9471">SQRT(H1742)</f>
        <v>8.1272213806235401E-3</v>
      </c>
      <c r="M1742" s="6">
        <f>0</f>
        <v>0</v>
      </c>
      <c r="N1742" s="6">
        <f t="array" ref="N1742:O1743">MMULT(MMULT(MINVERSE(L1742:M1743),H1742:I1743),MINVERSE(L1742:M1743))</f>
        <v>1.0000000000000002</v>
      </c>
      <c r="O1742" s="6">
        <v>0.50706235434584601</v>
      </c>
      <c r="P1742" s="3">
        <f t="shared" ref="P1742" si="9472">SQRT(B$3 + B$4*J1740 + B$5*P1740^2)</f>
        <v>8.1383564989369744E-3</v>
      </c>
      <c r="Q1742" s="1">
        <f t="shared" ref="Q1742" si="9473">Q1740</f>
        <v>0</v>
      </c>
      <c r="R1742" s="12">
        <f t="array" ref="R1742:S1743">MMULT(MMULT(P1742:Q1743,N1742:O1743),P1742:Q1743)</f>
        <v>6.6232846503789698E-5</v>
      </c>
      <c r="S1742" s="12">
        <v>8.6728609930879119E-5</v>
      </c>
      <c r="T1742" s="4" cm="1">
        <f t="array" ref="T1742">-1/2*(IFERROR(2*LN(2*PI()) + LN(MDETERM(R1742:S1743)) + MMULT(MMULT(D1742:E1742,MINVERSE(R1742:S1743)),TRANSPOSE(D1742:E1742)),1000000000))</f>
        <v>6.9453553686062328</v>
      </c>
    </row>
    <row r="1743" spans="1:20" x14ac:dyDescent="0.25">
      <c r="A1743" s="9"/>
      <c r="B1743" s="10"/>
      <c r="C1743" s="10"/>
      <c r="D1743" s="10"/>
      <c r="E1743" s="10"/>
      <c r="F1743" s="5"/>
      <c r="G1743" s="5"/>
      <c r="H1743" s="12">
        <v>8.0331535894702786E-5</v>
      </c>
      <c r="I1743" s="12">
        <v>3.7998392481568299E-4</v>
      </c>
      <c r="J1743" s="12">
        <v>1.5272868072241129E-5</v>
      </c>
      <c r="K1743" s="12">
        <v>3.1719347504717404E-5</v>
      </c>
      <c r="L1743" s="6">
        <f>0</f>
        <v>0</v>
      </c>
      <c r="M1743" s="6">
        <f t="shared" ref="M1743" si="9474">SQRT(I1743)</f>
        <v>1.9493176365479356E-2</v>
      </c>
      <c r="N1743" s="6">
        <v>0.50706235434584601</v>
      </c>
      <c r="O1743" s="6">
        <v>1</v>
      </c>
      <c r="P1743" s="1">
        <f t="shared" ref="P1743" si="9475">P1741</f>
        <v>0</v>
      </c>
      <c r="Q1743" s="3">
        <f t="shared" ref="Q1743" si="9476">SQRT(C$3 + C$4*K1741 + C$5*Q1741^2)</f>
        <v>2.1016689449475053E-2</v>
      </c>
      <c r="R1743" s="12">
        <v>8.6728609930879119E-5</v>
      </c>
      <c r="S1743" s="12">
        <v>4.4170123541567601E-4</v>
      </c>
    </row>
    <row r="1744" spans="1:20" x14ac:dyDescent="0.25">
      <c r="A1744" s="13">
        <f t="shared" ref="A1744" si="9477">A1742+1</f>
        <v>865</v>
      </c>
      <c r="B1744" s="10" cm="1">
        <f t="array" ref="B1744">INDEX(DCC_results!B$17:B$1274,$A1744)</f>
        <v>9.682176113057217E-3</v>
      </c>
      <c r="C1744" s="10" cm="1">
        <f t="array" ref="C1744">INDEX(DCC_results!C$17:C$1274,$A1744)</f>
        <v>7.0410963280602701E-3</v>
      </c>
      <c r="D1744" s="10">
        <f t="shared" ref="D1744" si="9478">B1744-B$2</f>
        <v>8.9360211760215087E-3</v>
      </c>
      <c r="E1744" s="10">
        <f t="shared" ref="E1744" si="9479">C1744-C$2</f>
        <v>5.438122447768411E-3</v>
      </c>
      <c r="F1744" s="5">
        <f t="shared" ref="F1744" si="9480">D1744^2</f>
        <v>7.9852474458304832E-5</v>
      </c>
      <c r="G1744" s="5">
        <f t="shared" ref="G1744" si="9481">E1744^2</f>
        <v>2.9573175756922694E-5</v>
      </c>
      <c r="H1744" s="12">
        <f t="array" ref="H1744:I1745">(1-B$11-B$12)*F$4:G$5 + B$11*J1742:K1743 + B$12*H1742:I1743</f>
        <v>6.1138826101067933E-5</v>
      </c>
      <c r="I1744" s="12">
        <v>7.3982776603256526E-5</v>
      </c>
      <c r="J1744" s="12">
        <f t="array" ref="J1744:K1745">MMULT(TRANSPOSE(D1742:E1742),D1742:E1742)</f>
        <v>1.0237612244459027E-6</v>
      </c>
      <c r="K1744" s="12">
        <v>-3.2415179461568022E-6</v>
      </c>
      <c r="L1744" s="6">
        <f t="shared" ref="L1744" si="9482">SQRT(H1744)</f>
        <v>7.8191320554821132E-3</v>
      </c>
      <c r="M1744" s="6">
        <f>0</f>
        <v>0</v>
      </c>
      <c r="N1744" s="6">
        <f t="array" ref="N1744:O1745">MMULT(MMULT(MINVERSE(L1744:M1745),H1744:I1745),MINVERSE(L1744:M1745))</f>
        <v>1</v>
      </c>
      <c r="O1744" s="6">
        <v>0.52947811734573802</v>
      </c>
      <c r="P1744" s="3">
        <f t="shared" ref="P1744" si="9483">SQRT(B$3 + B$4*J1742 + B$5*P1742^2)</f>
        <v>7.5402896915917218E-3</v>
      </c>
      <c r="Q1744" s="1">
        <f t="shared" ref="Q1744" si="9484">Q1742</f>
        <v>0</v>
      </c>
      <c r="R1744" s="12">
        <f t="array" ref="R1744:S1745">MMULT(MMULT(P1744:Q1745,N1744:O1745),P1744:Q1745)</f>
        <v>5.6855968633124383E-5</v>
      </c>
      <c r="S1744" s="12">
        <v>7.7798725314447571E-5</v>
      </c>
      <c r="T1744" s="4" cm="1">
        <f t="array" ref="T1744">-1/2*(IFERROR(2*LN(2*PI()) + LN(MDETERM(R1744:S1745)) + MMULT(MMULT(D1744:E1744,MINVERSE(R1744:S1745)),TRANSPOSE(D1744:E1744)),1000000000))</f>
        <v>6.3655612394138776</v>
      </c>
    </row>
    <row r="1745" spans="1:20" x14ac:dyDescent="0.25">
      <c r="A1745" s="9"/>
      <c r="B1745" s="10"/>
      <c r="C1745" s="10"/>
      <c r="D1745" s="10"/>
      <c r="E1745" s="10"/>
      <c r="F1745" s="5"/>
      <c r="G1745" s="5"/>
      <c r="H1745" s="12">
        <v>7.3982776603256526E-5</v>
      </c>
      <c r="I1745" s="12">
        <v>3.1933617963908251E-4</v>
      </c>
      <c r="J1745" s="12">
        <v>-3.2415179461568022E-6</v>
      </c>
      <c r="K1745" s="12">
        <v>1.0263563753299631E-5</v>
      </c>
      <c r="L1745" s="6">
        <f>0</f>
        <v>0</v>
      </c>
      <c r="M1745" s="6">
        <f t="shared" ref="M1745" si="9485">SQRT(I1745)</f>
        <v>1.7869979844394972E-2</v>
      </c>
      <c r="N1745" s="6">
        <v>0.52947811734573802</v>
      </c>
      <c r="O1745" s="6">
        <v>1</v>
      </c>
      <c r="P1745" s="1">
        <f t="shared" ref="P1745" si="9486">P1743</f>
        <v>0</v>
      </c>
      <c r="Q1745" s="3">
        <f t="shared" ref="Q1745" si="9487">SQRT(C$3 + C$4*K1743 + C$5*Q1743^2)</f>
        <v>1.9486616309172207E-2</v>
      </c>
      <c r="R1745" s="12">
        <v>7.7798725314447571E-5</v>
      </c>
      <c r="S1745" s="12">
        <v>3.7972821518089623E-4</v>
      </c>
    </row>
    <row r="1746" spans="1:20" x14ac:dyDescent="0.25">
      <c r="A1746" s="13">
        <f t="shared" ref="A1746" si="9488">A1744+1</f>
        <v>866</v>
      </c>
      <c r="B1746" s="10" cm="1">
        <f t="array" ref="B1746">INDEX(DCC_results!B$17:B$1274,$A1746)</f>
        <v>9.3706329996035009E-3</v>
      </c>
      <c r="C1746" s="10" cm="1">
        <f t="array" ref="C1746">INDEX(DCC_results!C$17:C$1274,$A1746)</f>
        <v>1.4303970964987256E-2</v>
      </c>
      <c r="D1746" s="10">
        <f t="shared" ref="D1746" si="9489">B1746-B$2</f>
        <v>8.6244780625677926E-3</v>
      </c>
      <c r="E1746" s="10">
        <f t="shared" ref="E1746" si="9490">C1746-C$2</f>
        <v>1.2700997084695397E-2</v>
      </c>
      <c r="F1746" s="5">
        <f t="shared" ref="F1746" si="9491">D1746^2</f>
        <v>7.4381621851713099E-5</v>
      </c>
      <c r="G1746" s="5">
        <f t="shared" ref="G1746" si="9492">E1746^2</f>
        <v>1.6131532694544097E-4</v>
      </c>
      <c r="H1746" s="12">
        <f t="array" ref="H1746:I1747">(1-B$11-B$12)*F$4:G$5 + B$11*J1744:K1745 + B$12*H1744:I1745</f>
        <v>5.7323281933360962E-5</v>
      </c>
      <c r="I1746" s="12">
        <v>6.8256046939818736E-5</v>
      </c>
      <c r="J1746" s="12">
        <f t="array" ref="J1746:K1747">MMULT(TRANSPOSE(D1744:E1744),D1744:E1744)</f>
        <v>7.9852474458304832E-5</v>
      </c>
      <c r="K1746" s="12">
        <v>4.8595177351056439E-5</v>
      </c>
      <c r="L1746" s="6">
        <f t="shared" ref="L1746" si="9493">SQRT(H1746)</f>
        <v>7.571214032991074E-3</v>
      </c>
      <c r="M1746" s="6">
        <f>0</f>
        <v>0</v>
      </c>
      <c r="N1746" s="6">
        <f t="array" ref="N1746:O1747">MMULT(MMULT(MINVERSE(L1746:M1747),H1746:I1747),MINVERSE(L1746:M1747))</f>
        <v>1</v>
      </c>
      <c r="O1746" s="6">
        <v>0.54206126494037177</v>
      </c>
      <c r="P1746" s="3">
        <f t="shared" ref="P1746" si="9494">SQRT(B$3 + B$4*J1744 + B$5*P1744^2)</f>
        <v>6.997732073459528E-3</v>
      </c>
      <c r="Q1746" s="1">
        <f t="shared" ref="Q1746" si="9495">Q1744</f>
        <v>0</v>
      </c>
      <c r="R1746" s="12">
        <f t="array" ref="R1746:S1747">MMULT(MMULT(P1746:Q1747,N1746:O1747),P1746:Q1747)</f>
        <v>4.8968254171924186E-5</v>
      </c>
      <c r="S1746" s="12">
        <v>6.8775155709678419E-5</v>
      </c>
      <c r="T1746" s="4" cm="1">
        <f t="array" ref="T1746">-1/2*(IFERROR(2*LN(2*PI()) + LN(MDETERM(R1746:S1747)) + MMULT(MMULT(D1746:E1746,MINVERSE(R1746:S1747)),TRANSPOSE(D1746:E1746)),1000000000))</f>
        <v>6.5481316109016401</v>
      </c>
    </row>
    <row r="1747" spans="1:20" x14ac:dyDescent="0.25">
      <c r="A1747" s="9"/>
      <c r="B1747" s="10"/>
      <c r="C1747" s="10"/>
      <c r="D1747" s="10"/>
      <c r="E1747" s="10"/>
      <c r="F1747" s="5"/>
      <c r="G1747" s="5"/>
      <c r="H1747" s="12">
        <v>6.8256046939818736E-5</v>
      </c>
      <c r="I1747" s="12">
        <v>2.7660146074556509E-4</v>
      </c>
      <c r="J1747" s="12">
        <v>4.8595177351056439E-5</v>
      </c>
      <c r="K1747" s="12">
        <v>2.9573175756922694E-5</v>
      </c>
      <c r="L1747" s="6">
        <f>0</f>
        <v>0</v>
      </c>
      <c r="M1747" s="6">
        <f t="shared" ref="M1747" si="9496">SQRT(I1747)</f>
        <v>1.6631339715896764E-2</v>
      </c>
      <c r="N1747" s="6">
        <v>0.54206126494037166</v>
      </c>
      <c r="O1747" s="6">
        <v>1</v>
      </c>
      <c r="P1747" s="1">
        <f t="shared" ref="P1747" si="9497">P1745</f>
        <v>0</v>
      </c>
      <c r="Q1747" s="3">
        <f t="shared" ref="Q1747" si="9498">SQRT(C$3 + C$4*K1745 + C$5*Q1745^2)</f>
        <v>1.8131172831692889E-2</v>
      </c>
      <c r="R1747" s="12">
        <v>6.8775155709678405E-5</v>
      </c>
      <c r="S1747" s="12">
        <v>3.2873942825271832E-4</v>
      </c>
    </row>
    <row r="1748" spans="1:20" x14ac:dyDescent="0.25">
      <c r="A1748" s="13">
        <f t="shared" ref="A1748" si="9499">A1746+1</f>
        <v>867</v>
      </c>
      <c r="B1748" s="10" cm="1">
        <f t="array" ref="B1748">INDEX(DCC_results!B$17:B$1274,$A1748)</f>
        <v>1.7076314600799058E-3</v>
      </c>
      <c r="C1748" s="10" cm="1">
        <f t="array" ref="C1748">INDEX(DCC_results!C$17:C$1274,$A1748)</f>
        <v>-7.6299519103326663E-3</v>
      </c>
      <c r="D1748" s="10">
        <f t="shared" ref="D1748" si="9500">B1748-B$2</f>
        <v>9.6147652304419753E-4</v>
      </c>
      <c r="E1748" s="10">
        <f t="shared" ref="E1748" si="9501">C1748-C$2</f>
        <v>-9.2329257906245254E-3</v>
      </c>
      <c r="F1748" s="5">
        <f t="shared" ref="F1748" si="9502">D1748^2</f>
        <v>9.2443710436515931E-7</v>
      </c>
      <c r="G1748" s="5">
        <f t="shared" ref="G1748" si="9503">E1748^2</f>
        <v>8.5246918655179518E-5</v>
      </c>
      <c r="H1748" s="12">
        <f t="array" ref="H1748:I1749">(1-B$11-B$12)*F$4:G$5 + B$11*J1746:K1747 + B$12*H1746:I1747</f>
        <v>6.0810863496038116E-5</v>
      </c>
      <c r="I1748" s="12">
        <v>6.8369819993419284E-5</v>
      </c>
      <c r="J1748" s="12">
        <f t="array" ref="J1748:K1749">MMULT(TRANSPOSE(D1746:E1746),D1746:E1746)</f>
        <v>7.4381621851713099E-5</v>
      </c>
      <c r="K1748" s="12">
        <v>1.0953947072969293E-4</v>
      </c>
      <c r="L1748" s="6">
        <f t="shared" ref="L1748" si="9504">SQRT(H1748)</f>
        <v>7.7981320517184188E-3</v>
      </c>
      <c r="M1748" s="6">
        <f>0</f>
        <v>0</v>
      </c>
      <c r="N1748" s="6">
        <f t="array" ref="N1748:O1749">MMULT(MMULT(MINVERSE(L1748:M1749),H1748:I1749),MINVERSE(L1748:M1749))</f>
        <v>1</v>
      </c>
      <c r="O1748" s="6">
        <v>0.55545808668370755</v>
      </c>
      <c r="P1748" s="3">
        <f t="shared" ref="P1748" si="9505">SQRT(B$3 + B$4*J1746 + B$5*P1746^2)</f>
        <v>7.447210404461879E-3</v>
      </c>
      <c r="Q1748" s="1">
        <f t="shared" ref="Q1748" si="9506">Q1746</f>
        <v>0</v>
      </c>
      <c r="R1748" s="12">
        <f t="array" ref="R1748:S1749">MMULT(MMULT(P1748:Q1749,N1748:O1749),P1748:Q1749)</f>
        <v>5.5460942808325267E-5</v>
      </c>
      <c r="S1748" s="12">
        <v>7.04813631338277E-5</v>
      </c>
      <c r="T1748" s="4" cm="1">
        <f t="array" ref="T1748">-1/2*(IFERROR(2*LN(2*PI()) + LN(MDETERM(R1748:S1749)) + MMULT(MMULT(D1748:E1748,MINVERSE(R1748:S1749)),TRANSPOSE(D1748:E1748)),1000000000))</f>
        <v>7.0382070744291978</v>
      </c>
    </row>
    <row r="1749" spans="1:20" x14ac:dyDescent="0.25">
      <c r="A1749" s="9"/>
      <c r="B1749" s="10"/>
      <c r="C1749" s="10"/>
      <c r="D1749" s="10"/>
      <c r="E1749" s="10"/>
      <c r="F1749" s="5"/>
      <c r="G1749" s="5"/>
      <c r="H1749" s="12">
        <v>6.8369819993419284E-5</v>
      </c>
      <c r="I1749" s="12">
        <v>2.4914094930509072E-4</v>
      </c>
      <c r="J1749" s="12">
        <v>1.0953947072969293E-4</v>
      </c>
      <c r="K1749" s="12">
        <v>1.6131532694544097E-4</v>
      </c>
      <c r="L1749" s="6">
        <f>0</f>
        <v>0</v>
      </c>
      <c r="M1749" s="6">
        <f t="shared" ref="M1749" si="9507">SQRT(I1749)</f>
        <v>1.5784199355846046E-2</v>
      </c>
      <c r="N1749" s="6">
        <v>0.55545808668370755</v>
      </c>
      <c r="O1749" s="6">
        <v>1</v>
      </c>
      <c r="P1749" s="1">
        <f t="shared" ref="P1749" si="9508">P1747</f>
        <v>0</v>
      </c>
      <c r="Q1749" s="3">
        <f t="shared" ref="Q1749" si="9509">SQRT(C$3 + C$4*K1747 + C$5*Q1747^2)</f>
        <v>1.7038422256040554E-2</v>
      </c>
      <c r="R1749" s="12">
        <v>7.04813631338277E-5</v>
      </c>
      <c r="S1749" s="12">
        <v>2.9030783297513809E-4</v>
      </c>
    </row>
    <row r="1750" spans="1:20" x14ac:dyDescent="0.25">
      <c r="A1750" s="13">
        <f t="shared" ref="A1750" si="9510">A1748+1</f>
        <v>868</v>
      </c>
      <c r="B1750" s="10" cm="1">
        <f t="array" ref="B1750">INDEX(DCC_results!B$17:B$1274,$A1750)</f>
        <v>8.8352176909656244E-4</v>
      </c>
      <c r="C1750" s="10" cm="1">
        <f t="array" ref="C1750">INDEX(DCC_results!C$17:C$1274,$A1750)</f>
        <v>-2.3331248175010311E-3</v>
      </c>
      <c r="D1750" s="10">
        <f t="shared" ref="D1750" si="9511">B1750-B$2</f>
        <v>1.3736683206085412E-4</v>
      </c>
      <c r="E1750" s="10">
        <f t="shared" ref="E1750" si="9512">C1750-C$2</f>
        <v>-3.9360986977928902E-3</v>
      </c>
      <c r="F1750" s="5">
        <f t="shared" ref="F1750" si="9513">D1750^2</f>
        <v>1.88696465504349E-8</v>
      </c>
      <c r="G1750" s="5">
        <f t="shared" ref="G1750" si="9514">E1750^2</f>
        <v>1.5492872958766885E-5</v>
      </c>
      <c r="H1750" s="12">
        <f t="array" ref="H1750:I1751">(1-B$11-B$12)*F$4:G$5 + B$11*J1748:K1749 + B$12*H1748:I1749</f>
        <v>6.2751884900175456E-5</v>
      </c>
      <c r="I1750" s="12">
        <v>7.3141430995336571E-5</v>
      </c>
      <c r="J1750" s="12">
        <f t="array" ref="J1750:K1751">MMULT(TRANSPOSE(D1748:E1748),D1748:E1748)</f>
        <v>9.2443710436515931E-7</v>
      </c>
      <c r="K1750" s="12">
        <v>-8.8772413866947664E-6</v>
      </c>
      <c r="L1750" s="6">
        <f t="shared" ref="L1750" si="9515">SQRT(H1750)</f>
        <v>7.9216087318281156E-3</v>
      </c>
      <c r="M1750" s="6">
        <f>0</f>
        <v>0</v>
      </c>
      <c r="N1750" s="6">
        <f t="array" ref="N1750:O1751">MMULT(MMULT(MINVERSE(L1750:M1751),H1750:I1751),MINVERSE(L1750:M1751))</f>
        <v>1.0000000000000002</v>
      </c>
      <c r="O1750" s="6">
        <v>0.59514548732997941</v>
      </c>
      <c r="P1750" s="3">
        <f t="shared" ref="P1750" si="9516">SQRT(B$3 + B$4*J1748 + B$5*P1748^2)</f>
        <v>7.7061874836826917E-3</v>
      </c>
      <c r="Q1750" s="1">
        <f t="shared" ref="Q1750" si="9517">Q1748</f>
        <v>0</v>
      </c>
      <c r="R1750" s="12">
        <f t="array" ref="R1750:S1751">MMULT(MMULT(P1750:Q1751,N1750:O1751),P1750:Q1751)</f>
        <v>5.9385325533667793E-5</v>
      </c>
      <c r="S1750" s="12">
        <v>7.5708783719328869E-5</v>
      </c>
      <c r="T1750" s="4" cm="1">
        <f t="array" ref="T1750">-1/2*(IFERROR(2*LN(2*PI()) + LN(MDETERM(R1750:S1751)) + MMULT(MMULT(D1750:E1750,MINVERSE(R1750:S1751)),TRANSPOSE(D1750:E1750)),1000000000))</f>
        <v>7.3022396961577964</v>
      </c>
    </row>
    <row r="1751" spans="1:20" x14ac:dyDescent="0.25">
      <c r="A1751" s="9"/>
      <c r="B1751" s="10"/>
      <c r="C1751" s="10"/>
      <c r="D1751" s="10"/>
      <c r="E1751" s="10"/>
      <c r="F1751" s="5"/>
      <c r="G1751" s="5"/>
      <c r="H1751" s="12">
        <v>7.3141430995336571E-5</v>
      </c>
      <c r="I1751" s="12">
        <v>2.4068766886422004E-4</v>
      </c>
      <c r="J1751" s="12">
        <v>-8.8772413866947664E-6</v>
      </c>
      <c r="K1751" s="12">
        <v>8.5246918655179518E-5</v>
      </c>
      <c r="L1751" s="6">
        <f>0</f>
        <v>0</v>
      </c>
      <c r="M1751" s="6">
        <f t="shared" ref="M1751" si="9518">SQRT(I1751)</f>
        <v>1.5514111926379158E-2</v>
      </c>
      <c r="N1751" s="6">
        <v>0.59514548732997941</v>
      </c>
      <c r="O1751" s="6">
        <v>1</v>
      </c>
      <c r="P1751" s="1">
        <f t="shared" ref="P1751" si="9519">P1749</f>
        <v>0</v>
      </c>
      <c r="Q1751" s="3">
        <f t="shared" ref="Q1751" si="9520">SQRT(C$3 + C$4*K1749 + C$5*Q1749^2)</f>
        <v>1.6507585430340439E-2</v>
      </c>
      <c r="R1751" s="12">
        <v>7.5708783719328869E-5</v>
      </c>
      <c r="S1751" s="12">
        <v>2.725003767399879E-4</v>
      </c>
    </row>
    <row r="1752" spans="1:20" x14ac:dyDescent="0.25">
      <c r="A1752" s="13">
        <f t="shared" ref="A1752" si="9521">A1750+1</f>
        <v>869</v>
      </c>
      <c r="B1752" s="10" cm="1">
        <f t="array" ref="B1752">INDEX(DCC_results!B$17:B$1274,$A1752)</f>
        <v>-6.8421650251088151E-3</v>
      </c>
      <c r="C1752" s="10" cm="1">
        <f t="array" ref="C1752">INDEX(DCC_results!C$17:C$1274,$A1752)</f>
        <v>-9.0884298310255351E-3</v>
      </c>
      <c r="D1752" s="10">
        <f t="shared" ref="D1752" si="9522">B1752-B$2</f>
        <v>-7.5883199621445234E-3</v>
      </c>
      <c r="E1752" s="10">
        <f t="shared" ref="E1752" si="9523">C1752-C$2</f>
        <v>-1.0691403711317394E-2</v>
      </c>
      <c r="F1752" s="5">
        <f t="shared" ref="F1752" si="9524">D1752^2</f>
        <v>5.7582599847881062E-5</v>
      </c>
      <c r="G1752" s="5">
        <f t="shared" ref="G1752" si="9525">E1752^2</f>
        <v>1.1430611331837136E-4</v>
      </c>
      <c r="H1752" s="12">
        <f t="array" ref="H1752:I1753">(1-B$11-B$12)*F$4:G$5 + B$11*J1750:K1751 + B$12*H1750:I1751</f>
        <v>5.8408295636099315E-5</v>
      </c>
      <c r="I1752" s="12">
        <v>6.7252010457882931E-5</v>
      </c>
      <c r="J1752" s="12">
        <f t="array" ref="J1752:K1753">MMULT(TRANSPOSE(D1750:E1750),D1750:E1750)</f>
        <v>1.88696465504349E-8</v>
      </c>
      <c r="K1752" s="12">
        <v>-5.4068940879466257E-7</v>
      </c>
      <c r="L1752" s="6">
        <f t="shared" ref="L1752" si="9526">SQRT(H1752)</f>
        <v>7.6425320173421135E-3</v>
      </c>
      <c r="M1752" s="6">
        <f>0</f>
        <v>0</v>
      </c>
      <c r="N1752" s="6">
        <f t="array" ref="N1752:O1753">MMULT(MMULT(MINVERSE(L1752:M1753),H1752:I1753),MINVERSE(L1752:M1753))</f>
        <v>1.0000000000000002</v>
      </c>
      <c r="O1752" s="6">
        <v>0.5813713003583969</v>
      </c>
      <c r="P1752" s="3">
        <f t="shared" ref="P1752" si="9527">SQRT(B$3 + B$4*J1750 + B$5*P1750^2)</f>
        <v>7.1283978585770973E-3</v>
      </c>
      <c r="Q1752" s="1">
        <f t="shared" ref="Q1752" si="9528">Q1750</f>
        <v>0</v>
      </c>
      <c r="R1752" s="12">
        <f t="array" ref="R1752:S1753">MMULT(MMULT(P1752:Q1753,N1752:O1753),P1752:Q1753)</f>
        <v>5.0814056030166562E-5</v>
      </c>
      <c r="S1752" s="12">
        <v>6.5682373330127607E-5</v>
      </c>
      <c r="T1752" s="4" cm="1">
        <f t="array" ref="T1752">-1/2*(IFERROR(2*LN(2*PI()) + LN(MDETERM(R1752:S1753)) + MMULT(MMULT(D1752:E1752,MINVERSE(R1752:S1753)),TRANSPOSE(D1752:E1752)),1000000000))</f>
        <v>6.8877325284743769</v>
      </c>
    </row>
    <row r="1753" spans="1:20" x14ac:dyDescent="0.25">
      <c r="A1753" s="9"/>
      <c r="B1753" s="10"/>
      <c r="C1753" s="10"/>
      <c r="D1753" s="10"/>
      <c r="E1753" s="10"/>
      <c r="F1753" s="5"/>
      <c r="G1753" s="5"/>
      <c r="H1753" s="12">
        <v>6.7252010457882931E-5</v>
      </c>
      <c r="I1753" s="12">
        <v>2.2910197462117522E-4</v>
      </c>
      <c r="J1753" s="12">
        <v>-5.4068940879466257E-7</v>
      </c>
      <c r="K1753" s="12">
        <v>1.5492872958766885E-5</v>
      </c>
      <c r="L1753" s="6">
        <f>0</f>
        <v>0</v>
      </c>
      <c r="M1753" s="6">
        <f t="shared" ref="M1753" si="9529">SQRT(I1753)</f>
        <v>1.5136114911732642E-2</v>
      </c>
      <c r="N1753" s="6">
        <v>0.5813713003583969</v>
      </c>
      <c r="O1753" s="6">
        <v>1</v>
      </c>
      <c r="P1753" s="1">
        <f t="shared" ref="P1753" si="9530">P1751</f>
        <v>0</v>
      </c>
      <c r="Q1753" s="3">
        <f t="shared" ref="Q1753" si="9531">SQRT(C$3 + C$4*K1751 + C$5*Q1751^2)</f>
        <v>1.5849052976037857E-2</v>
      </c>
      <c r="R1753" s="12">
        <v>6.5682373330127607E-5</v>
      </c>
      <c r="S1753" s="12">
        <v>2.5119248023725444E-4</v>
      </c>
    </row>
    <row r="1754" spans="1:20" x14ac:dyDescent="0.25">
      <c r="A1754" s="13">
        <f t="shared" ref="A1754" si="9532">A1752+1</f>
        <v>870</v>
      </c>
      <c r="B1754" s="10" cm="1">
        <f t="array" ref="B1754">INDEX(DCC_results!B$17:B$1274,$A1754)</f>
        <v>4.060558004020054E-3</v>
      </c>
      <c r="C1754" s="10" cm="1">
        <f t="array" ref="C1754">INDEX(DCC_results!C$17:C$1274,$A1754)</f>
        <v>9.33269664594083E-3</v>
      </c>
      <c r="D1754" s="10">
        <f t="shared" ref="D1754" si="9533">B1754-B$2</f>
        <v>3.3144030669843456E-3</v>
      </c>
      <c r="E1754" s="10">
        <f t="shared" ref="E1754" si="9534">C1754-C$2</f>
        <v>7.7297227656489709E-3</v>
      </c>
      <c r="F1754" s="5">
        <f t="shared" ref="F1754" si="9535">D1754^2</f>
        <v>1.0985267690435237E-5</v>
      </c>
      <c r="G1754" s="5">
        <f t="shared" ref="G1754" si="9536">E1754^2</f>
        <v>5.9748614033791977E-5</v>
      </c>
      <c r="H1754" s="12">
        <f t="array" ref="H1754:I1755">(1-B$11-B$12)*F$4:G$5 + B$11*J1752:K1753 + B$12*H1752:I1753</f>
        <v>5.5396249936076429E-5</v>
      </c>
      <c r="I1754" s="12">
        <v>6.3904760171747804E-5</v>
      </c>
      <c r="J1754" s="12">
        <f t="array" ref="J1754:K1755">MMULT(TRANSPOSE(D1752:E1752),D1752:E1752)</f>
        <v>5.7582599847881062E-5</v>
      </c>
      <c r="K1754" s="12">
        <v>8.1129792205935822E-5</v>
      </c>
      <c r="L1754" s="6">
        <f t="shared" ref="L1754" si="9537">SQRT(H1754)</f>
        <v>7.4428657072445172E-3</v>
      </c>
      <c r="M1754" s="6">
        <f>0</f>
        <v>0</v>
      </c>
      <c r="N1754" s="6">
        <f t="array" ref="N1754:O1755">MMULT(MMULT(MINVERSE(L1754:M1755),H1754:I1755),MINVERSE(L1754:M1755))</f>
        <v>1</v>
      </c>
      <c r="O1754" s="6">
        <v>0.58436742183452639</v>
      </c>
      <c r="P1754" s="3">
        <f t="shared" ref="P1754" si="9538">SQRT(B$3 + B$4*J1752 + B$5*P1752^2)</f>
        <v>6.6607347715095149E-3</v>
      </c>
      <c r="Q1754" s="1">
        <f t="shared" ref="Q1754" si="9539">Q1752</f>
        <v>0</v>
      </c>
      <c r="R1754" s="12">
        <f t="array" ref="R1754:S1755">MMULT(MMULT(P1754:Q1755,N1754:O1755),P1754:Q1755)</f>
        <v>4.4365387696395908E-5</v>
      </c>
      <c r="S1754" s="12">
        <v>5.8736753254036282E-5</v>
      </c>
      <c r="T1754" s="4" cm="1">
        <f t="array" ref="T1754">-1/2*(IFERROR(2*LN(2*PI()) + LN(MDETERM(R1754:S1755)) + MMULT(MMULT(D1754:E1754,MINVERSE(R1754:S1755)),TRANSPOSE(D1754:E1754)),1000000000))</f>
        <v>7.4151890211616625</v>
      </c>
    </row>
    <row r="1755" spans="1:20" x14ac:dyDescent="0.25">
      <c r="A1755" s="9"/>
      <c r="B1755" s="10"/>
      <c r="C1755" s="10"/>
      <c r="D1755" s="10"/>
      <c r="E1755" s="10"/>
      <c r="F1755" s="5"/>
      <c r="G1755" s="5"/>
      <c r="H1755" s="12">
        <v>6.3904760171747804E-5</v>
      </c>
      <c r="I1755" s="12">
        <v>2.1588082053227887E-4</v>
      </c>
      <c r="J1755" s="12">
        <v>8.1129792205935822E-5</v>
      </c>
      <c r="K1755" s="12">
        <v>1.1430611331837136E-4</v>
      </c>
      <c r="L1755" s="6">
        <f>0</f>
        <v>0</v>
      </c>
      <c r="M1755" s="6">
        <f t="shared" ref="M1755" si="9540">SQRT(I1755)</f>
        <v>1.4692883329431255E-2</v>
      </c>
      <c r="N1755" s="6">
        <v>0.58436742183452639</v>
      </c>
      <c r="O1755" s="6">
        <v>1</v>
      </c>
      <c r="P1755" s="1">
        <f t="shared" ref="P1755" si="9541">P1753</f>
        <v>0</v>
      </c>
      <c r="Q1755" s="3">
        <f t="shared" ref="Q1755" si="9542">SQRT(C$3 + C$4*K1753 + C$5*Q1753^2)</f>
        <v>1.5090436420903283E-2</v>
      </c>
      <c r="R1755" s="12">
        <v>5.8736753254036282E-5</v>
      </c>
      <c r="S1755" s="12">
        <v>2.2772127137332429E-4</v>
      </c>
    </row>
    <row r="1756" spans="1:20" x14ac:dyDescent="0.25">
      <c r="A1756" s="13">
        <f t="shared" ref="A1756" si="9543">A1754+1</f>
        <v>871</v>
      </c>
      <c r="B1756" s="10" cm="1">
        <f t="array" ref="B1756">INDEX(DCC_results!B$17:B$1274,$A1756)</f>
        <v>-8.5584361202728498E-4</v>
      </c>
      <c r="C1756" s="10" cm="1">
        <f t="array" ref="C1756">INDEX(DCC_results!C$17:C$1274,$A1756)</f>
        <v>-6.3236690965530196E-3</v>
      </c>
      <c r="D1756" s="10">
        <f t="shared" ref="D1756" si="9544">B1756-B$2</f>
        <v>-1.6019985490629933E-3</v>
      </c>
      <c r="E1756" s="10">
        <f t="shared" ref="E1756" si="9545">C1756-C$2</f>
        <v>-7.9266429768448787E-3</v>
      </c>
      <c r="F1756" s="5">
        <f t="shared" ref="F1756" si="9546">D1756^2</f>
        <v>2.5663993511999358E-6</v>
      </c>
      <c r="G1756" s="5">
        <f t="shared" ref="G1756" si="9547">E1756^2</f>
        <v>6.2831668882364246E-5</v>
      </c>
      <c r="H1756" s="12">
        <f t="array" ref="H1756:I1757">(1-B$11-B$12)*F$4:G$5 + B$11*J1754:K1755 + B$12*H1754:I1755</f>
        <v>5.7790067765915262E-5</v>
      </c>
      <c r="I1756" s="12">
        <v>6.7928459393569563E-5</v>
      </c>
      <c r="J1756" s="12">
        <f t="array" ref="J1756:K1757">MMULT(TRANSPOSE(D1754:E1754),D1754:E1754)</f>
        <v>1.0985267690435237E-5</v>
      </c>
      <c r="K1756" s="12">
        <v>2.5619416841405668E-5</v>
      </c>
      <c r="L1756" s="6">
        <f t="shared" ref="L1756" si="9548">SQRT(H1756)</f>
        <v>7.6019778851240593E-3</v>
      </c>
      <c r="M1756" s="6">
        <f>0</f>
        <v>0</v>
      </c>
      <c r="N1756" s="6">
        <f t="array" ref="N1756:O1757">MMULT(MMULT(MINVERSE(L1756:M1757),H1756:I1757),MINVERSE(L1756:M1757))</f>
        <v>0.99999999999999978</v>
      </c>
      <c r="O1756" s="6">
        <v>0.61006272547892781</v>
      </c>
      <c r="P1756" s="3">
        <f t="shared" ref="P1756" si="9549">SQRT(B$3 + B$4*J1754 + B$5*P1754^2)</f>
        <v>6.9713524167165737E-3</v>
      </c>
      <c r="Q1756" s="1">
        <f t="shared" ref="Q1756" si="9550">Q1754</f>
        <v>0</v>
      </c>
      <c r="R1756" s="12">
        <f t="array" ref="R1756:S1757">MMULT(MMULT(P1756:Q1757,N1756:O1757),P1756:Q1757)</f>
        <v>4.8599754518060003E-5</v>
      </c>
      <c r="S1756" s="12">
        <v>6.2879676141132807E-5</v>
      </c>
      <c r="T1756" s="4" cm="1">
        <f t="array" ref="T1756">-1/2*(IFERROR(2*LN(2*PI()) + LN(MDETERM(R1756:S1757)) + MMULT(MMULT(D1756:E1756,MINVERSE(R1756:S1757)),TRANSPOSE(D1756:E1756)),1000000000))</f>
        <v>7.423711123252315</v>
      </c>
    </row>
    <row r="1757" spans="1:20" x14ac:dyDescent="0.25">
      <c r="A1757" s="9"/>
      <c r="B1757" s="10"/>
      <c r="C1757" s="10"/>
      <c r="D1757" s="10"/>
      <c r="E1757" s="10"/>
      <c r="F1757" s="5"/>
      <c r="G1757" s="5"/>
      <c r="H1757" s="12">
        <v>6.7928459393569563E-5</v>
      </c>
      <c r="I1757" s="12">
        <v>2.1453657597284356E-4</v>
      </c>
      <c r="J1757" s="12">
        <v>2.5619416841405668E-5</v>
      </c>
      <c r="K1757" s="12">
        <v>5.9748614033791977E-5</v>
      </c>
      <c r="L1757" s="6">
        <f>0</f>
        <v>0</v>
      </c>
      <c r="M1757" s="6">
        <f t="shared" ref="M1757" si="9551">SQRT(I1757)</f>
        <v>1.4647067145775074E-2</v>
      </c>
      <c r="N1757" s="6">
        <v>0.61006272547892781</v>
      </c>
      <c r="O1757" s="6">
        <v>1</v>
      </c>
      <c r="P1757" s="1">
        <f t="shared" ref="P1757" si="9552">P1755</f>
        <v>0</v>
      </c>
      <c r="Q1757" s="3">
        <f t="shared" ref="Q1757" si="9553">SQRT(C$3 + C$4*K1755 + C$5*Q1755^2)</f>
        <v>1.4784912811793106E-2</v>
      </c>
      <c r="R1757" s="12">
        <v>6.2879676141132807E-5</v>
      </c>
      <c r="S1757" s="12">
        <v>2.1859364685232393E-4</v>
      </c>
    </row>
    <row r="1758" spans="1:20" x14ac:dyDescent="0.25">
      <c r="A1758" s="13">
        <f t="shared" ref="A1758" si="9554">A1756+1</f>
        <v>872</v>
      </c>
      <c r="B1758" s="10" cm="1">
        <f t="array" ref="B1758">INDEX(DCC_results!B$17:B$1274,$A1758)</f>
        <v>-2.6322271362031469E-3</v>
      </c>
      <c r="C1758" s="10" cm="1">
        <f t="array" ref="C1758">INDEX(DCC_results!C$17:C$1274,$A1758)</f>
        <v>-3.6366008099555369E-3</v>
      </c>
      <c r="D1758" s="10">
        <f t="shared" ref="D1758" si="9555">B1758-B$2</f>
        <v>-3.3783820732388552E-3</v>
      </c>
      <c r="E1758" s="10">
        <f t="shared" ref="E1758" si="9556">C1758-C$2</f>
        <v>-5.239574690247396E-3</v>
      </c>
      <c r="F1758" s="5">
        <f t="shared" ref="F1758" si="9557">D1758^2</f>
        <v>1.1413465432781665E-5</v>
      </c>
      <c r="G1758" s="5">
        <f t="shared" ref="G1758" si="9558">E1758^2</f>
        <v>2.7453142934681096E-5</v>
      </c>
      <c r="H1758" s="12">
        <f t="array" ref="H1758:I1759">(1-B$11-B$12)*F$4:G$5 + B$11*J1756:K1757 + B$12*H1756:I1757</f>
        <v>5.5822212884380854E-5</v>
      </c>
      <c r="I1758" s="12">
        <v>6.637809229622037E-5</v>
      </c>
      <c r="J1758" s="12">
        <f t="array" ref="J1758:K1759">MMULT(TRANSPOSE(D1756:E1756),D1756:E1756)</f>
        <v>2.5663993511999358E-6</v>
      </c>
      <c r="K1758" s="12">
        <v>1.2698470547845862E-5</v>
      </c>
      <c r="L1758" s="6">
        <f t="shared" ref="L1758" si="9559">SQRT(H1758)</f>
        <v>7.4714264290281851E-3</v>
      </c>
      <c r="M1758" s="6">
        <f>0</f>
        <v>0</v>
      </c>
      <c r="N1758" s="6">
        <f t="array" ref="N1758:O1759">MMULT(MMULT(MINVERSE(L1758:M1759),H1758:I1759),MINVERSE(L1758:M1759))</f>
        <v>0.99999999999999989</v>
      </c>
      <c r="O1758" s="6">
        <v>0.61391550631431135</v>
      </c>
      <c r="P1758" s="3">
        <f t="shared" ref="P1758" si="9560">SQRT(B$3 + B$4*J1756 + B$5*P1756^2)</f>
        <v>6.6668331114230111E-3</v>
      </c>
      <c r="Q1758" s="1">
        <f t="shared" ref="Q1758" si="9561">Q1756</f>
        <v>0</v>
      </c>
      <c r="R1758" s="12">
        <f t="array" ref="R1758:S1759">MMULT(MMULT(P1758:Q1759,N1758:O1759),P1758:Q1759)</f>
        <v>4.4446663735566218E-5</v>
      </c>
      <c r="S1758" s="12">
        <v>5.8770767103439717E-5</v>
      </c>
      <c r="T1758" s="4" cm="1">
        <f t="array" ref="T1758">-1/2*(IFERROR(2*LN(2*PI()) + LN(MDETERM(R1758:S1759)) + MMULT(MMULT(D1758:E1758,MINVERSE(R1758:S1759)),TRANSPOSE(D1758:E1758)),1000000000))</f>
        <v>7.5218918576621991</v>
      </c>
    </row>
    <row r="1759" spans="1:20" x14ac:dyDescent="0.25">
      <c r="A1759" s="9"/>
      <c r="B1759" s="10"/>
      <c r="C1759" s="10"/>
      <c r="D1759" s="10"/>
      <c r="E1759" s="10"/>
      <c r="F1759" s="5"/>
      <c r="G1759" s="5"/>
      <c r="H1759" s="12">
        <v>6.637809229622037E-5</v>
      </c>
      <c r="I1759" s="12">
        <v>2.0942343502496308E-4</v>
      </c>
      <c r="J1759" s="12">
        <v>1.2698470547845862E-5</v>
      </c>
      <c r="K1759" s="12">
        <v>6.2831668882364246E-5</v>
      </c>
      <c r="L1759" s="6">
        <f>0</f>
        <v>0</v>
      </c>
      <c r="M1759" s="6">
        <f t="shared" ref="M1759" si="9562">SQRT(I1759)</f>
        <v>1.4471469691256763E-2</v>
      </c>
      <c r="N1759" s="6">
        <v>0.61391550631431147</v>
      </c>
      <c r="O1759" s="6">
        <v>0.99999999999999989</v>
      </c>
      <c r="P1759" s="1">
        <f t="shared" ref="P1759" si="9563">P1757</f>
        <v>0</v>
      </c>
      <c r="Q1759" s="3">
        <f t="shared" ref="Q1759" si="9564">SQRT(C$3 + C$4*K1757 + C$5*Q1757^2)</f>
        <v>1.4359296814311751E-2</v>
      </c>
      <c r="R1759" s="12">
        <v>5.8770767103439731E-5</v>
      </c>
      <c r="S1759" s="12">
        <v>2.0618940500150357E-4</v>
      </c>
    </row>
    <row r="1760" spans="1:20" x14ac:dyDescent="0.25">
      <c r="A1760" s="13">
        <f t="shared" ref="A1760" si="9565">A1758+1</f>
        <v>873</v>
      </c>
      <c r="B1760" s="10" cm="1">
        <f t="array" ref="B1760">INDEX(DCC_results!B$17:B$1274,$A1760)</f>
        <v>7.386738519040259E-3</v>
      </c>
      <c r="C1760" s="10" cm="1">
        <f t="array" ref="C1760">INDEX(DCC_results!C$17:C$1274,$A1760)</f>
        <v>7.0850090083196537E-3</v>
      </c>
      <c r="D1760" s="10">
        <f t="shared" ref="D1760" si="9566">B1760-B$2</f>
        <v>6.6405835820045507E-3</v>
      </c>
      <c r="E1760" s="10">
        <f t="shared" ref="E1760" si="9567">C1760-C$2</f>
        <v>5.4820351280277946E-3</v>
      </c>
      <c r="F1760" s="5">
        <f t="shared" ref="F1760" si="9568">D1760^2</f>
        <v>4.4097350309588386E-5</v>
      </c>
      <c r="G1760" s="5">
        <f t="shared" ref="G1760" si="9569">E1760^2</f>
        <v>3.0052709144930718E-5</v>
      </c>
      <c r="H1760" s="12">
        <f t="array" ref="H1760:I1761">(1-B$11-B$12)*F$4:G$5 + B$11*J1758:K1759 + B$12*H1758:I1759</f>
        <v>5.3840708133276924E-5</v>
      </c>
      <c r="I1760" s="12">
        <v>6.4332592895402268E-5</v>
      </c>
      <c r="J1760" s="12">
        <f t="array" ref="J1760:K1761">MMULT(TRANSPOSE(D1758:E1758),D1758:E1758)</f>
        <v>1.1413465432781665E-5</v>
      </c>
      <c r="K1760" s="12">
        <v>1.7701285204927829E-5</v>
      </c>
      <c r="L1760" s="6">
        <f t="shared" ref="L1760" si="9570">SQRT(H1760)</f>
        <v>7.3376227848859143E-3</v>
      </c>
      <c r="M1760" s="6">
        <f>0</f>
        <v>0</v>
      </c>
      <c r="N1760" s="6">
        <f t="array" ref="N1760:O1761">MMULT(MMULT(MINVERSE(L1760:M1761),H1760:I1761),MINVERSE(L1760:M1761))</f>
        <v>1.0000000000000002</v>
      </c>
      <c r="O1760" s="6">
        <v>0.61056813541296029</v>
      </c>
      <c r="P1760" s="3">
        <f t="shared" ref="P1760" si="9571">SQRT(B$3 + B$4*J1758 + B$5*P1758^2)</f>
        <v>6.3306537404908452E-3</v>
      </c>
      <c r="Q1760" s="1">
        <f t="shared" ref="Q1760" si="9572">Q1758</f>
        <v>0</v>
      </c>
      <c r="R1760" s="12">
        <f t="array" ref="R1760:S1761">MMULT(MMULT(P1760:Q1761,N1760:O1761),P1760:Q1761)</f>
        <v>4.0077176781990742E-5</v>
      </c>
      <c r="S1760" s="12">
        <v>5.4208789058612503E-5</v>
      </c>
      <c r="T1760" s="4" cm="1">
        <f t="array" ref="T1760">-1/2*(IFERROR(2*LN(2*PI()) + LN(MDETERM(R1760:S1761)) + MMULT(MMULT(D1760:E1760,MINVERSE(R1760:S1761)),TRANSPOSE(D1760:E1760)),1000000000))</f>
        <v>7.1248566826592503</v>
      </c>
    </row>
    <row r="1761" spans="1:20" x14ac:dyDescent="0.25">
      <c r="A1761" s="9"/>
      <c r="B1761" s="10"/>
      <c r="C1761" s="10"/>
      <c r="D1761" s="10"/>
      <c r="E1761" s="10"/>
      <c r="F1761" s="5"/>
      <c r="G1761" s="5"/>
      <c r="H1761" s="12">
        <v>6.4332592895402268E-5</v>
      </c>
      <c r="I1761" s="12">
        <v>2.0619734903651251E-4</v>
      </c>
      <c r="J1761" s="12">
        <v>1.7701285204927829E-5</v>
      </c>
      <c r="K1761" s="12">
        <v>2.7453142934681096E-5</v>
      </c>
      <c r="L1761" s="6">
        <f>0</f>
        <v>0</v>
      </c>
      <c r="M1761" s="6">
        <f t="shared" ref="M1761" si="9573">SQRT(I1761)</f>
        <v>1.4359573428083179E-2</v>
      </c>
      <c r="N1761" s="6">
        <v>0.61056813541296029</v>
      </c>
      <c r="O1761" s="6">
        <v>1.0000000000000002</v>
      </c>
      <c r="P1761" s="1">
        <f t="shared" ref="P1761" si="9574">P1759</f>
        <v>0</v>
      </c>
      <c r="Q1761" s="3">
        <f t="shared" ref="Q1761" si="9575">SQRT(C$3 + C$4*K1759 + C$5*Q1759^2)</f>
        <v>1.4024487844708906E-2</v>
      </c>
      <c r="R1761" s="12">
        <v>5.4208789058612503E-5</v>
      </c>
      <c r="S1761" s="12">
        <v>1.9668625930638789E-4</v>
      </c>
    </row>
    <row r="1762" spans="1:20" x14ac:dyDescent="0.25">
      <c r="A1762" s="13">
        <f t="shared" ref="A1762" si="9576">A1760+1</f>
        <v>874</v>
      </c>
      <c r="B1762" s="10" cm="1">
        <f t="array" ref="B1762">INDEX(DCC_results!B$17:B$1274,$A1762)</f>
        <v>-3.1357367883761977E-3</v>
      </c>
      <c r="C1762" s="10" cm="1">
        <f t="array" ref="C1762">INDEX(DCC_results!C$17:C$1274,$A1762)</f>
        <v>-2.5049298618574634E-3</v>
      </c>
      <c r="D1762" s="10">
        <f t="shared" ref="D1762" si="9577">B1762-B$2</f>
        <v>-3.8818917254119061E-3</v>
      </c>
      <c r="E1762" s="10">
        <f t="shared" ref="E1762" si="9578">C1762-C$2</f>
        <v>-4.1079037421493225E-3</v>
      </c>
      <c r="F1762" s="5">
        <f t="shared" ref="F1762" si="9579">D1762^2</f>
        <v>1.5069083367821424E-5</v>
      </c>
      <c r="G1762" s="5">
        <f t="shared" ref="G1762" si="9580">E1762^2</f>
        <v>1.6874873154764408E-5</v>
      </c>
      <c r="H1762" s="12">
        <f t="array" ref="H1762:I1763">(1-B$11-B$12)*F$4:G$5 + B$11*J1760:K1761 + B$12*H1760:I1761</f>
        <v>5.3179953125174943E-5</v>
      </c>
      <c r="I1762" s="12">
        <v>6.3332365837796739E-5</v>
      </c>
      <c r="J1762" s="12">
        <f t="array" ref="J1762:K1763">MMULT(TRANSPOSE(D1760:E1760),D1760:E1760)</f>
        <v>4.4097350309588386E-5</v>
      </c>
      <c r="K1762" s="12">
        <v>3.640391246715359E-5</v>
      </c>
      <c r="L1762" s="6">
        <f t="shared" ref="L1762" si="9581">SQRT(H1762)</f>
        <v>7.292458647477882E-3</v>
      </c>
      <c r="M1762" s="6">
        <f>0</f>
        <v>0</v>
      </c>
      <c r="N1762" s="6">
        <f t="array" ref="N1762:O1763">MMULT(MMULT(MINVERSE(L1762:M1763),H1762:I1763),MINVERSE(L1762:M1763))</f>
        <v>1</v>
      </c>
      <c r="O1762" s="6">
        <v>0.61213055088728474</v>
      </c>
      <c r="P1762" s="3">
        <f t="shared" ref="P1762" si="9582">SQRT(B$3 + B$4*J1760 + B$5*P1760^2)</f>
        <v>6.184002792179193E-3</v>
      </c>
      <c r="Q1762" s="1">
        <f t="shared" ref="Q1762" si="9583">Q1760</f>
        <v>0</v>
      </c>
      <c r="R1762" s="12">
        <f t="array" ref="R1762:S1763">MMULT(MMULT(P1762:Q1763,N1762:O1763),P1762:Q1763)</f>
        <v>3.8241890533680057E-5</v>
      </c>
      <c r="S1762" s="12">
        <v>5.1600078866250621E-5</v>
      </c>
      <c r="T1762" s="4" cm="1">
        <f t="array" ref="T1762">-1/2*(IFERROR(2*LN(2*PI()) + LN(MDETERM(R1762:S1763)) + MMULT(MMULT(D1762:E1762,MINVERSE(R1762:S1763)),TRANSPOSE(D1762:E1762)),1000000000))</f>
        <v>7.5755476162971744</v>
      </c>
    </row>
    <row r="1763" spans="1:20" x14ac:dyDescent="0.25">
      <c r="A1763" s="9"/>
      <c r="B1763" s="10"/>
      <c r="C1763" s="10"/>
      <c r="D1763" s="10"/>
      <c r="E1763" s="10"/>
      <c r="F1763" s="5"/>
      <c r="G1763" s="5"/>
      <c r="H1763" s="12">
        <v>6.3332365837796739E-5</v>
      </c>
      <c r="I1763" s="12">
        <v>2.0128683114098905E-4</v>
      </c>
      <c r="J1763" s="12">
        <v>3.640391246715359E-5</v>
      </c>
      <c r="K1763" s="12">
        <v>3.0052709144930718E-5</v>
      </c>
      <c r="L1763" s="6">
        <f>0</f>
        <v>0</v>
      </c>
      <c r="M1763" s="6">
        <f t="shared" ref="M1763" si="9584">SQRT(I1763)</f>
        <v>1.4187559026872418E-2</v>
      </c>
      <c r="N1763" s="6">
        <v>0.61213055088728463</v>
      </c>
      <c r="O1763" s="6">
        <v>1.0000000000000002</v>
      </c>
      <c r="P1763" s="1">
        <f t="shared" ref="P1763" si="9585">P1761</f>
        <v>0</v>
      </c>
      <c r="Q1763" s="3">
        <f t="shared" ref="Q1763" si="9586">SQRT(C$3 + C$4*K1761 + C$5*Q1761^2)</f>
        <v>1.3631279823956684E-2</v>
      </c>
      <c r="R1763" s="12">
        <v>5.1600078866250608E-5</v>
      </c>
      <c r="S1763" s="12">
        <v>1.8581178963900861E-4</v>
      </c>
    </row>
    <row r="1764" spans="1:20" x14ac:dyDescent="0.25">
      <c r="A1764" s="13">
        <f t="shared" ref="A1764" si="9587">A1762+1</f>
        <v>875</v>
      </c>
      <c r="B1764" s="10" cm="1">
        <f t="array" ref="B1764">INDEX(DCC_results!B$17:B$1274,$A1764)</f>
        <v>3.248373977771557E-3</v>
      </c>
      <c r="C1764" s="10" cm="1">
        <f t="array" ref="C1764">INDEX(DCC_results!C$17:C$1274,$A1764)</f>
        <v>6.4116049067834968E-3</v>
      </c>
      <c r="D1764" s="10">
        <f t="shared" ref="D1764" si="9588">B1764-B$2</f>
        <v>2.5022190407358487E-3</v>
      </c>
      <c r="E1764" s="10">
        <f t="shared" ref="E1764" si="9589">C1764-C$2</f>
        <v>4.8086310264916377E-3</v>
      </c>
      <c r="F1764" s="5">
        <f t="shared" ref="F1764" si="9590">D1764^2</f>
        <v>6.2611001278210309E-6</v>
      </c>
      <c r="G1764" s="5">
        <f t="shared" ref="G1764" si="9591">E1764^2</f>
        <v>2.3122932348938021E-5</v>
      </c>
      <c r="H1764" s="12">
        <f t="array" ref="H1764:I1765">(1-B$11-B$12)*F$4:G$5 + B$11*J1762:K1763 + B$12*H1762:I1763</f>
        <v>5.5250008092108256E-5</v>
      </c>
      <c r="I1764" s="12">
        <v>6.409548981031247E-5</v>
      </c>
      <c r="J1764" s="12">
        <f t="array" ref="J1764:K1765">MMULT(TRANSPOSE(D1762:E1762),D1762:E1762)</f>
        <v>1.5069083367821424E-5</v>
      </c>
      <c r="K1764" s="12">
        <v>1.5946437545438059E-5</v>
      </c>
      <c r="L1764" s="6">
        <f t="shared" ref="L1764" si="9592">SQRT(H1764)</f>
        <v>7.43303491799334E-3</v>
      </c>
      <c r="M1764" s="6">
        <f>0</f>
        <v>0</v>
      </c>
      <c r="N1764" s="6">
        <f t="array" ref="N1764:O1765">MMULT(MMULT(MINVERSE(L1764:M1765),H1764:I1765),MINVERSE(L1764:M1765))</f>
        <v>1</v>
      </c>
      <c r="O1764" s="6">
        <v>0.61256541375411933</v>
      </c>
      <c r="P1764" s="3">
        <f t="shared" ref="P1764" si="9593">SQRT(B$3 + B$4*J1762 + B$5*P1762^2)</f>
        <v>6.4799651094338507E-3</v>
      </c>
      <c r="Q1764" s="1">
        <f t="shared" ref="Q1764" si="9594">Q1762</f>
        <v>0</v>
      </c>
      <c r="R1764" s="12">
        <f t="array" ref="R1764:S1765">MMULT(MMULT(P1764:Q1765,N1764:O1765),P1764:Q1765)</f>
        <v>4.1989947819480054E-5</v>
      </c>
      <c r="S1764" s="12">
        <v>5.2879652636820623E-5</v>
      </c>
      <c r="T1764" s="4" cm="1">
        <f t="array" ref="T1764">-1/2*(IFERROR(2*LN(2*PI()) + LN(MDETERM(R1764:S1765)) + MMULT(MMULT(D1764:E1764,MINVERSE(R1764:S1765)),TRANSPOSE(D1764:E1764)),1000000000))</f>
        <v>7.6677628116284513</v>
      </c>
    </row>
    <row r="1765" spans="1:20" x14ac:dyDescent="0.25">
      <c r="A1765" s="9"/>
      <c r="B1765" s="10"/>
      <c r="C1765" s="10"/>
      <c r="D1765" s="10"/>
      <c r="E1765" s="10"/>
      <c r="F1765" s="5"/>
      <c r="G1765" s="5"/>
      <c r="H1765" s="12">
        <v>6.409548981031247E-5</v>
      </c>
      <c r="I1765" s="12">
        <v>1.981607561626194E-4</v>
      </c>
      <c r="J1765" s="12">
        <v>1.5946437545438059E-5</v>
      </c>
      <c r="K1765" s="12">
        <v>1.6874873154764408E-5</v>
      </c>
      <c r="L1765" s="6">
        <f>0</f>
        <v>0</v>
      </c>
      <c r="M1765" s="6">
        <f t="shared" ref="M1765" si="9595">SQRT(I1765)</f>
        <v>1.4076958342007673E-2</v>
      </c>
      <c r="N1765" s="6">
        <v>0.61256541375411933</v>
      </c>
      <c r="O1765" s="6">
        <v>1</v>
      </c>
      <c r="P1765" s="1">
        <f t="shared" ref="P1765" si="9596">P1763</f>
        <v>0</v>
      </c>
      <c r="Q1765" s="3">
        <f t="shared" ref="Q1765" si="9597">SQRT(C$3 + C$4*K1763 + C$5*Q1763^2)</f>
        <v>1.3321816702962808E-2</v>
      </c>
      <c r="R1765" s="12">
        <v>5.2879652636820623E-5</v>
      </c>
      <c r="S1765" s="12">
        <v>1.7747080026733885E-4</v>
      </c>
    </row>
    <row r="1766" spans="1:20" x14ac:dyDescent="0.25">
      <c r="A1766" s="13">
        <f t="shared" ref="A1766" si="9598">A1764+1</f>
        <v>876</v>
      </c>
      <c r="B1766" s="10" cm="1">
        <f t="array" ref="B1766">INDEX(DCC_results!B$17:B$1274,$A1766)</f>
        <v>-2.0232028068736252E-3</v>
      </c>
      <c r="C1766" s="10" cm="1">
        <f t="array" ref="C1766">INDEX(DCC_results!C$17:C$1274,$A1766)</f>
        <v>-1.114928859630604E-3</v>
      </c>
      <c r="D1766" s="10">
        <f t="shared" ref="D1766" si="9599">B1766-B$2</f>
        <v>-2.7693577439093335E-3</v>
      </c>
      <c r="E1766" s="10">
        <f t="shared" ref="E1766" si="9600">C1766-C$2</f>
        <v>-2.7179027399224635E-3</v>
      </c>
      <c r="F1766" s="5">
        <f t="shared" ref="F1766" si="9601">D1766^2</f>
        <v>7.6693423137505932E-6</v>
      </c>
      <c r="G1766" s="5">
        <f t="shared" ref="G1766" si="9602">E1766^2</f>
        <v>7.386995303678034E-6</v>
      </c>
      <c r="H1766" s="12">
        <f t="array" ref="H1766:I1767">(1-B$11-B$12)*F$4:G$5 + B$11*J1764:K1765 + B$12*H1764:I1765</f>
        <v>5.4416186706792817E-5</v>
      </c>
      <c r="I1766" s="12">
        <v>6.303657932883108E-5</v>
      </c>
      <c r="J1766" s="12">
        <f t="array" ref="J1766:K1767">MMULT(TRANSPOSE(D1764:E1764),D1764:E1764)</f>
        <v>6.2611001278210309E-6</v>
      </c>
      <c r="K1766" s="12">
        <v>1.2032248114360545E-5</v>
      </c>
      <c r="L1766" s="6">
        <f t="shared" ref="L1766" si="9603">SQRT(H1766)</f>
        <v>7.3767327935064051E-3</v>
      </c>
      <c r="M1766" s="6">
        <f>0</f>
        <v>0</v>
      </c>
      <c r="N1766" s="6">
        <f t="array" ref="N1766:O1767">MMULT(MMULT(MINVERSE(L1766:M1767),H1766:I1767),MINVERSE(L1766:M1767))</f>
        <v>1.0000000000000002</v>
      </c>
      <c r="O1766" s="6">
        <v>0.61189934101489396</v>
      </c>
      <c r="P1766" s="3">
        <f t="shared" ref="P1766" si="9604">SQRT(B$3 + B$4*J1764 + B$5*P1764^2)</f>
        <v>6.3419021020344963E-3</v>
      </c>
      <c r="Q1766" s="1">
        <f t="shared" ref="Q1766" si="9605">Q1764</f>
        <v>0</v>
      </c>
      <c r="R1766" s="12">
        <f t="array" ref="R1766:S1767">MMULT(MMULT(P1766:Q1767,N1766:O1767),P1766:Q1767)</f>
        <v>4.0219722271789573E-5</v>
      </c>
      <c r="S1766" s="12">
        <v>5.0541562546362557E-5</v>
      </c>
      <c r="T1766" s="4" cm="1">
        <f t="array" ref="T1766">-1/2*(IFERROR(2*LN(2*PI()) + LN(MDETERM(R1766:S1767)) + MMULT(MMULT(D1766:E1766,MINVERSE(R1766:S1767)),TRANSPOSE(D1766:E1766)),1000000000))</f>
        <v>7.7001084706568594</v>
      </c>
    </row>
    <row r="1767" spans="1:20" x14ac:dyDescent="0.25">
      <c r="A1767" s="9"/>
      <c r="B1767" s="10"/>
      <c r="C1767" s="10"/>
      <c r="D1767" s="10"/>
      <c r="E1767" s="10"/>
      <c r="F1767" s="5"/>
      <c r="G1767" s="5"/>
      <c r="H1767" s="12">
        <v>6.303657932883108E-5</v>
      </c>
      <c r="I1767" s="12">
        <v>1.9502810490373398E-4</v>
      </c>
      <c r="J1767" s="12">
        <v>1.2032248114360545E-5</v>
      </c>
      <c r="K1767" s="12">
        <v>2.3122932348938021E-5</v>
      </c>
      <c r="L1767" s="6">
        <f>0</f>
        <v>0</v>
      </c>
      <c r="M1767" s="6">
        <f t="shared" ref="M1767" si="9606">SQRT(I1767)</f>
        <v>1.396524632449188E-2</v>
      </c>
      <c r="N1767" s="6">
        <v>0.61189934101489407</v>
      </c>
      <c r="O1767" s="6">
        <v>1</v>
      </c>
      <c r="P1767" s="1">
        <f t="shared" ref="P1767" si="9607">P1765</f>
        <v>0</v>
      </c>
      <c r="Q1767" s="3">
        <f t="shared" ref="Q1767" si="9608">SQRT(C$3 + C$4*K1765 + C$5*Q1765^2)</f>
        <v>1.302414268080504E-2</v>
      </c>
      <c r="R1767" s="12">
        <v>5.0541562546362563E-5</v>
      </c>
      <c r="S1767" s="12">
        <v>1.6962829256996748E-4</v>
      </c>
    </row>
    <row r="1768" spans="1:20" x14ac:dyDescent="0.25">
      <c r="A1768" s="13">
        <f t="shared" ref="A1768" si="9609">A1766+1</f>
        <v>877</v>
      </c>
      <c r="B1768" s="10" cm="1">
        <f t="array" ref="B1768">INDEX(DCC_results!B$17:B$1274,$A1768)</f>
        <v>-2.357245505469785E-3</v>
      </c>
      <c r="C1768" s="10" cm="1">
        <f t="array" ref="C1768">INDEX(DCC_results!C$17:C$1274,$A1768)</f>
        <v>2.2854531931100208E-3</v>
      </c>
      <c r="D1768" s="10">
        <f t="shared" ref="D1768" si="9610">B1768-B$2</f>
        <v>-3.1034004425054933E-3</v>
      </c>
      <c r="E1768" s="10">
        <f t="shared" ref="E1768" si="9611">C1768-C$2</f>
        <v>6.8247931281816129E-4</v>
      </c>
      <c r="F1768" s="5">
        <f t="shared" ref="F1768" si="9612">D1768^2</f>
        <v>9.6310943065432906E-6</v>
      </c>
      <c r="G1768" s="5">
        <f t="shared" ref="G1768" si="9613">E1768^2</f>
        <v>4.6577801242474967E-7</v>
      </c>
      <c r="H1768" s="12">
        <f t="array" ref="H1768:I1769">(1-B$11-B$12)*F$4:G$5 + B$11*J1766:K1767 + B$12*H1766:I1767</f>
        <v>5.3172887667265171E-5</v>
      </c>
      <c r="I1768" s="12">
        <v>6.2017777155823256E-5</v>
      </c>
      <c r="J1768" s="12">
        <f t="array" ref="J1768:K1769">MMULT(TRANSPOSE(D1766:E1766),D1766:E1766)</f>
        <v>7.6693423137505932E-6</v>
      </c>
      <c r="K1768" s="12">
        <v>7.5268449999966697E-6</v>
      </c>
      <c r="L1768" s="6">
        <f t="shared" ref="L1768" si="9614">SQRT(H1768)</f>
        <v>7.2919741954607306E-3</v>
      </c>
      <c r="M1768" s="6">
        <f>0</f>
        <v>0</v>
      </c>
      <c r="N1768" s="6">
        <f t="array" ref="N1768:O1769">MMULT(MMULT(MINVERSE(L1768:M1769),H1768:I1769),MINVERSE(L1768:M1769))</f>
        <v>0.99999999999999978</v>
      </c>
      <c r="O1768" s="6">
        <v>0.61158526275924474</v>
      </c>
      <c r="P1768" s="3">
        <f t="shared" ref="P1768" si="9615">SQRT(B$3 + B$4*J1766 + B$5*P1766^2)</f>
        <v>6.1272367892653149E-3</v>
      </c>
      <c r="Q1768" s="1">
        <f t="shared" ref="Q1768" si="9616">Q1766</f>
        <v>0</v>
      </c>
      <c r="R1768" s="12">
        <f t="array" ref="R1768:S1769">MMULT(MMULT(P1768:Q1769,N1768:O1769),P1768:Q1769)</f>
        <v>3.7543030671726311E-5</v>
      </c>
      <c r="S1768" s="12">
        <v>4.7993503684784249E-5</v>
      </c>
      <c r="T1768" s="4" cm="1">
        <f t="array" ref="T1768">-1/2*(IFERROR(2*LN(2*PI()) + LN(MDETERM(R1768:S1769)) + MMULT(MMULT(D1768:E1768,MINVERSE(R1768:S1769)),TRANSPOSE(D1768:E1768)),1000000000))</f>
        <v>7.6155484248707737</v>
      </c>
    </row>
    <row r="1769" spans="1:20" x14ac:dyDescent="0.25">
      <c r="A1769" s="9"/>
      <c r="B1769" s="10"/>
      <c r="C1769" s="10"/>
      <c r="D1769" s="10"/>
      <c r="E1769" s="10"/>
      <c r="F1769" s="5"/>
      <c r="G1769" s="5"/>
      <c r="H1769" s="12">
        <v>6.2017777155823256E-5</v>
      </c>
      <c r="I1769" s="12">
        <v>1.93387376852925E-4</v>
      </c>
      <c r="J1769" s="12">
        <v>7.5268449999966697E-6</v>
      </c>
      <c r="K1769" s="12">
        <v>7.386995303678034E-6</v>
      </c>
      <c r="L1769" s="6">
        <f>0</f>
        <v>0</v>
      </c>
      <c r="M1769" s="6">
        <f t="shared" ref="M1769" si="9617">SQRT(I1769)</f>
        <v>1.3906378998607976E-2</v>
      </c>
      <c r="N1769" s="6">
        <v>0.61158526275924474</v>
      </c>
      <c r="O1769" s="6">
        <v>0.99999999999999989</v>
      </c>
      <c r="P1769" s="1">
        <f t="shared" ref="P1769" si="9618">P1767</f>
        <v>0</v>
      </c>
      <c r="Q1769" s="3">
        <f t="shared" ref="Q1769" si="9619">SQRT(C$3 + C$4*K1767 + C$5*Q1767^2)</f>
        <v>1.280739429492953E-2</v>
      </c>
      <c r="R1769" s="12">
        <v>4.7993503684784242E-5</v>
      </c>
      <c r="S1769" s="12">
        <v>1.6402934862579346E-4</v>
      </c>
    </row>
    <row r="1770" spans="1:20" x14ac:dyDescent="0.25">
      <c r="A1770" s="13">
        <f t="shared" ref="A1770" si="9620">A1768+1</f>
        <v>878</v>
      </c>
      <c r="B1770" s="10" cm="1">
        <f t="array" ref="B1770">INDEX(DCC_results!B$17:B$1274,$A1770)</f>
        <v>-1.1564198388288038E-2</v>
      </c>
      <c r="C1770" s="10" cm="1">
        <f t="array" ref="C1770">INDEX(DCC_results!C$17:C$1274,$A1770)</f>
        <v>-3.6059391239793293E-3</v>
      </c>
      <c r="D1770" s="10">
        <f t="shared" ref="D1770" si="9621">B1770-B$2</f>
        <v>-1.2310353325323747E-2</v>
      </c>
      <c r="E1770" s="10">
        <f t="shared" ref="E1770" si="9622">C1770-C$2</f>
        <v>-5.2089130042711883E-3</v>
      </c>
      <c r="F1770" s="5">
        <f t="shared" ref="F1770" si="9623">D1770^2</f>
        <v>1.5154479899430942E-4</v>
      </c>
      <c r="G1770" s="5">
        <f t="shared" ref="G1770" si="9624">E1770^2</f>
        <v>2.7132774686065497E-5</v>
      </c>
      <c r="H1770" s="12">
        <f t="array" ref="H1770:I1771">(1-B$11-B$12)*F$4:G$5 + B$11*J1768:K1769 + B$12*H1768:I1769</f>
        <v>5.2439170362275967E-5</v>
      </c>
      <c r="I1770" s="12">
        <v>6.0980602593092099E-5</v>
      </c>
      <c r="J1770" s="12">
        <f t="array" ref="J1770:K1771">MMULT(TRANSPOSE(D1768:E1768),D1768:E1768)</f>
        <v>9.6310943065432906E-6</v>
      </c>
      <c r="K1770" s="12">
        <v>-2.1180066014007266E-6</v>
      </c>
      <c r="L1770" s="6">
        <f t="shared" ref="L1770" si="9625">SQRT(H1770)</f>
        <v>7.2414895126814878E-3</v>
      </c>
      <c r="M1770" s="6">
        <f>0</f>
        <v>0</v>
      </c>
      <c r="N1770" s="6">
        <f t="array" ref="N1770:O1771">MMULT(MMULT(MINVERSE(L1770:M1771),H1770:I1771),MINVERSE(L1770:M1771))</f>
        <v>0.99999999999999967</v>
      </c>
      <c r="O1770" s="6">
        <v>0.60922058151068714</v>
      </c>
      <c r="P1770" s="3">
        <f t="shared" ref="P1770" si="9626">SQRT(B$3 + B$4*J1768 + B$5*P1768^2)</f>
        <v>5.9827248341292995E-3</v>
      </c>
      <c r="Q1770" s="1">
        <f t="shared" ref="Q1770" si="9627">Q1768</f>
        <v>0</v>
      </c>
      <c r="R1770" s="12">
        <f t="array" ref="R1770:S1771">MMULT(MMULT(P1770:Q1771,N1770:O1771),P1770:Q1771)</f>
        <v>3.5792996440907446E-5</v>
      </c>
      <c r="S1770" s="12">
        <v>4.5830197053781651E-5</v>
      </c>
      <c r="T1770" s="4" cm="1">
        <f t="array" ref="T1770">-1/2*(IFERROR(2*LN(2*PI()) + LN(MDETERM(R1770:S1771)) + MMULT(MMULT(D1770:E1770,MINVERSE(R1770:S1771)),TRANSPOSE(D1770:E1770)),1000000000))</f>
        <v>5.2119869443302473</v>
      </c>
    </row>
    <row r="1771" spans="1:20" x14ac:dyDescent="0.25">
      <c r="A1771" s="9"/>
      <c r="B1771" s="10"/>
      <c r="C1771" s="10"/>
      <c r="D1771" s="10"/>
      <c r="E1771" s="10"/>
      <c r="F1771" s="5"/>
      <c r="G1771" s="5"/>
      <c r="H1771" s="12">
        <v>6.0980602593092099E-5</v>
      </c>
      <c r="I1771" s="12">
        <v>1.9106382923052268E-4</v>
      </c>
      <c r="J1771" s="12">
        <v>-2.1180066014007266E-6</v>
      </c>
      <c r="K1771" s="12">
        <v>4.6577801242474967E-7</v>
      </c>
      <c r="L1771" s="6">
        <f>0</f>
        <v>0</v>
      </c>
      <c r="M1771" s="6">
        <f t="shared" ref="M1771" si="9628">SQRT(I1771)</f>
        <v>1.3822584028701821E-2</v>
      </c>
      <c r="N1771" s="6">
        <v>0.60922058151068714</v>
      </c>
      <c r="O1771" s="6">
        <v>1.0000000000000002</v>
      </c>
      <c r="P1771" s="1">
        <f t="shared" ref="P1771" si="9629">P1769</f>
        <v>0</v>
      </c>
      <c r="Q1771" s="3">
        <f t="shared" ref="Q1771" si="9630">SQRT(C$3 + C$4*K1769 + C$5*Q1769^2)</f>
        <v>1.2574135299464178E-2</v>
      </c>
      <c r="R1771" s="12">
        <v>4.5830197053781644E-5</v>
      </c>
      <c r="S1771" s="12">
        <v>1.5810887852923112E-4</v>
      </c>
    </row>
    <row r="1772" spans="1:20" x14ac:dyDescent="0.25">
      <c r="A1772" s="13">
        <f t="shared" ref="A1772" si="9631">A1770+1</f>
        <v>879</v>
      </c>
      <c r="B1772" s="10" cm="1">
        <f t="array" ref="B1772">INDEX(DCC_results!B$17:B$1274,$A1772)</f>
        <v>1.269582803565994E-2</v>
      </c>
      <c r="C1772" s="10" cm="1">
        <f t="array" ref="C1772">INDEX(DCC_results!C$17:C$1274,$A1772)</f>
        <v>-2.1287494253857675E-3</v>
      </c>
      <c r="D1772" s="10">
        <f t="shared" ref="D1772" si="9632">B1772-B$2</f>
        <v>1.1949673098624231E-2</v>
      </c>
      <c r="E1772" s="10">
        <f t="shared" ref="E1772" si="9633">C1772-C$2</f>
        <v>-3.731723305677627E-3</v>
      </c>
      <c r="F1772" s="5">
        <f t="shared" ref="F1772" si="9634">D1772^2</f>
        <v>1.4279468716398364E-4</v>
      </c>
      <c r="G1772" s="5">
        <f t="shared" ref="G1772" si="9635">E1772^2</f>
        <v>1.3925758830137557E-5</v>
      </c>
      <c r="H1772" s="12">
        <f t="array" ref="H1772:I1773">(1-B$11-B$12)*F$4:G$5 + B$11*J1770:K1771 + B$12*H1770:I1771</f>
        <v>5.2093273862858407E-5</v>
      </c>
      <c r="I1772" s="12">
        <v>5.9535090786062782E-5</v>
      </c>
      <c r="J1772" s="12">
        <f t="array" ref="J1772:K1773">MMULT(TRANSPOSE(D1770:E1770),D1770:E1770)</f>
        <v>1.5154479899430942E-4</v>
      </c>
      <c r="K1772" s="12">
        <v>6.4123559523451926E-5</v>
      </c>
      <c r="L1772" s="6">
        <f t="shared" ref="L1772" si="9636">SQRT(H1772)</f>
        <v>7.217567032100111E-3</v>
      </c>
      <c r="M1772" s="6">
        <f>0</f>
        <v>0</v>
      </c>
      <c r="N1772" s="6">
        <f t="array" ref="N1772:O1773">MMULT(MMULT(MINVERSE(L1772:M1773),H1772:I1773),MINVERSE(L1772:M1773))</f>
        <v>1.0000000000000002</v>
      </c>
      <c r="O1772" s="6">
        <v>0.60006872487808627</v>
      </c>
      <c r="P1772" s="3">
        <f t="shared" ref="P1772" si="9637">SQRT(B$3 + B$4*J1770 + B$5*P1770^2)</f>
        <v>5.900102913719717E-3</v>
      </c>
      <c r="Q1772" s="1">
        <f t="shared" ref="Q1772" si="9638">Q1770</f>
        <v>0</v>
      </c>
      <c r="R1772" s="12">
        <f t="array" ref="R1772:S1773">MMULT(MMULT(P1772:Q1773,N1772:O1773),P1772:Q1773)</f>
        <v>3.4811214392483905E-5</v>
      </c>
      <c r="S1772" s="12">
        <v>4.3760786439513156E-5</v>
      </c>
      <c r="T1772" s="4" cm="1">
        <f t="array" ref="T1772">-1/2*(IFERROR(2*LN(2*PI()) + LN(MDETERM(R1772:S1773)) + MMULT(MMULT(D1772:E1772,MINVERSE(R1772:S1773)),TRANSPOSE(D1772:E1772)),1000000000))</f>
        <v>4.0616891506015804</v>
      </c>
    </row>
    <row r="1773" spans="1:20" x14ac:dyDescent="0.25">
      <c r="A1773" s="9"/>
      <c r="B1773" s="10"/>
      <c r="C1773" s="10"/>
      <c r="D1773" s="10"/>
      <c r="E1773" s="10"/>
      <c r="F1773" s="5"/>
      <c r="G1773" s="5"/>
      <c r="H1773" s="12">
        <v>5.9535090786062782E-5</v>
      </c>
      <c r="I1773" s="12">
        <v>1.8895674708402423E-4</v>
      </c>
      <c r="J1773" s="12">
        <v>6.4123559523451926E-5</v>
      </c>
      <c r="K1773" s="12">
        <v>2.7132774686065497E-5</v>
      </c>
      <c r="L1773" s="6">
        <f>0</f>
        <v>0</v>
      </c>
      <c r="M1773" s="6">
        <f t="shared" ref="M1773" si="9639">SQRT(I1773)</f>
        <v>1.3746153901510932E-2</v>
      </c>
      <c r="N1773" s="6">
        <v>0.60006872487808627</v>
      </c>
      <c r="O1773" s="6">
        <v>1.0000000000000002</v>
      </c>
      <c r="P1773" s="1">
        <f t="shared" ref="P1773" si="9640">P1771</f>
        <v>0</v>
      </c>
      <c r="Q1773" s="3">
        <f t="shared" ref="Q1773" si="9641">SQRT(C$3 + C$4*K1771 + C$5*Q1771^2)</f>
        <v>1.2360172703459491E-2</v>
      </c>
      <c r="R1773" s="12">
        <v>4.3760786439513163E-5</v>
      </c>
      <c r="S1773" s="12">
        <v>1.5277386925934515E-4</v>
      </c>
    </row>
    <row r="1774" spans="1:20" x14ac:dyDescent="0.25">
      <c r="A1774" s="13">
        <f t="shared" ref="A1774" si="9642">A1772+1</f>
        <v>880</v>
      </c>
      <c r="B1774" s="10" cm="1">
        <f t="array" ref="B1774">INDEX(DCC_results!B$17:B$1274,$A1774)</f>
        <v>-6.8795635845684266E-3</v>
      </c>
      <c r="C1774" s="10" cm="1">
        <f t="array" ref="C1774">INDEX(DCC_results!C$17:C$1274,$A1774)</f>
        <v>-3.3600213333333517E-3</v>
      </c>
      <c r="D1774" s="10">
        <f t="shared" ref="D1774" si="9643">B1774-B$2</f>
        <v>-7.625718521604135E-3</v>
      </c>
      <c r="E1774" s="10">
        <f t="shared" ref="E1774" si="9644">C1774-C$2</f>
        <v>-4.9629952136252108E-3</v>
      </c>
      <c r="F1774" s="5">
        <f t="shared" ref="F1774" si="9645">D1774^2</f>
        <v>5.8151582970736354E-5</v>
      </c>
      <c r="G1774" s="5">
        <f t="shared" ref="G1774" si="9646">E1774^2</f>
        <v>2.4631321490466751E-5</v>
      </c>
      <c r="H1774" s="12">
        <f t="array" ref="H1774:I1775">(1-B$11-B$12)*F$4:G$5 + B$11*J1772:K1773 + B$12*H1772:I1773</f>
        <v>6.2790589505319695E-5</v>
      </c>
      <c r="I1774" s="12">
        <v>6.3658512138628997E-5</v>
      </c>
      <c r="J1774" s="12">
        <f t="array" ref="J1774:K1775">MMULT(TRANSPOSE(D1772:E1772),D1772:E1772)</f>
        <v>1.4279468716398364E-4</v>
      </c>
      <c r="K1774" s="12">
        <v>-4.459287359736503E-5</v>
      </c>
      <c r="L1774" s="6">
        <f t="shared" ref="L1774" si="9647">SQRT(H1774)</f>
        <v>7.9240513315676914E-3</v>
      </c>
      <c r="M1774" s="6">
        <f>0</f>
        <v>0</v>
      </c>
      <c r="N1774" s="6">
        <f t="array" ref="N1774:O1775">MMULT(MMULT(MINVERSE(L1774:M1775),H1774:I1775),MINVERSE(L1774:M1775))</f>
        <v>1</v>
      </c>
      <c r="O1774" s="6">
        <v>0.58345695757059868</v>
      </c>
      <c r="P1774" s="3">
        <f t="shared" ref="P1774" si="9648">SQRT(B$3 + B$4*J1772 + B$5*P1772^2)</f>
        <v>7.4984611234717733E-3</v>
      </c>
      <c r="Q1774" s="1">
        <f t="shared" ref="Q1774" si="9649">Q1772</f>
        <v>0</v>
      </c>
      <c r="R1774" s="12">
        <f t="array" ref="R1774:S1775">MMULT(MMULT(P1774:Q1775,N1774:O1775),P1774:Q1775)</f>
        <v>5.6226919220217569E-5</v>
      </c>
      <c r="S1774" s="12">
        <v>5.3779015118324081E-5</v>
      </c>
      <c r="T1774" s="4" cm="1">
        <f t="array" ref="T1774">-1/2*(IFERROR(2*LN(2*PI()) + LN(MDETERM(R1774:S1775)) + MMULT(MMULT(D1774:E1774,MINVERSE(R1774:S1775)),TRANSPOSE(D1774:E1774)),1000000000))</f>
        <v>7.1176743683834705</v>
      </c>
    </row>
    <row r="1775" spans="1:20" x14ac:dyDescent="0.25">
      <c r="A1775" s="9"/>
      <c r="B1775" s="10"/>
      <c r="C1775" s="10"/>
      <c r="D1775" s="10"/>
      <c r="E1775" s="10"/>
      <c r="F1775" s="5"/>
      <c r="G1775" s="5"/>
      <c r="H1775" s="12">
        <v>6.3658512138628997E-5</v>
      </c>
      <c r="I1775" s="12">
        <v>1.8958359795571213E-4</v>
      </c>
      <c r="J1775" s="12">
        <v>-4.459287359736503E-5</v>
      </c>
      <c r="K1775" s="12">
        <v>1.3925758830137557E-5</v>
      </c>
      <c r="L1775" s="6">
        <f>0</f>
        <v>0</v>
      </c>
      <c r="M1775" s="6">
        <f t="shared" ref="M1775" si="9650">SQRT(I1775)</f>
        <v>1.3768935977616867E-2</v>
      </c>
      <c r="N1775" s="6">
        <v>0.58345695757059868</v>
      </c>
      <c r="O1775" s="6">
        <v>0.99999999999999989</v>
      </c>
      <c r="P1775" s="1">
        <f t="shared" ref="P1775" si="9651">P1773</f>
        <v>0</v>
      </c>
      <c r="Q1775" s="3">
        <f t="shared" ref="Q1775" si="9652">SQRT(C$3 + C$4*K1773 + C$5*Q1773^2)</f>
        <v>1.2292263951606741E-2</v>
      </c>
      <c r="R1775" s="12">
        <v>5.3779015118324074E-5</v>
      </c>
      <c r="S1775" s="12">
        <v>1.5109975305597055E-4</v>
      </c>
    </row>
    <row r="1776" spans="1:20" x14ac:dyDescent="0.25">
      <c r="A1776" s="13">
        <f t="shared" ref="A1776" si="9653">A1774+1</f>
        <v>881</v>
      </c>
      <c r="B1776" s="10" cm="1">
        <f t="array" ref="B1776">INDEX(DCC_results!B$17:B$1274,$A1776)</f>
        <v>1.0849194350286639E-2</v>
      </c>
      <c r="C1776" s="10" cm="1">
        <f t="array" ref="C1776">INDEX(DCC_results!C$17:C$1274,$A1776)</f>
        <v>1.8033970525691112E-2</v>
      </c>
      <c r="D1776" s="10">
        <f t="shared" ref="D1776" si="9654">B1776-B$2</f>
        <v>1.0103039413250931E-2</v>
      </c>
      <c r="E1776" s="10">
        <f t="shared" ref="E1776" si="9655">C1776-C$2</f>
        <v>1.6430996645399251E-2</v>
      </c>
      <c r="F1776" s="5">
        <f t="shared" ref="F1776" si="9656">D1776^2</f>
        <v>1.0207140538570172E-4</v>
      </c>
      <c r="G1776" s="5">
        <f t="shared" ref="G1776" si="9657">E1776^2</f>
        <v>2.6997765076112144E-4</v>
      </c>
      <c r="H1776" s="12">
        <f t="array" ref="H1776:I1777">(1-B$11-B$12)*F$4:G$5 + B$11*J1774:K1775 + B$12*H1774:I1775</f>
        <v>6.9362787655372611E-5</v>
      </c>
      <c r="I1776" s="12">
        <v>5.8077229609809267E-5</v>
      </c>
      <c r="J1776" s="12">
        <f t="array" ref="J1776:K1777">MMULT(TRANSPOSE(D1774:E1774),D1774:E1774)</f>
        <v>5.8151582970736354E-5</v>
      </c>
      <c r="K1776" s="12">
        <v>3.7846404523174442E-5</v>
      </c>
      <c r="L1776" s="6">
        <f t="shared" ref="L1776" si="9658">SQRT(H1776)</f>
        <v>8.3284324848900953E-3</v>
      </c>
      <c r="M1776" s="6">
        <f>0</f>
        <v>0</v>
      </c>
      <c r="N1776" s="6">
        <f t="array" ref="N1776:O1777">MMULT(MMULT(MINVERSE(L1776:M1777),H1776:I1777),MINVERSE(L1776:M1777))</f>
        <v>1</v>
      </c>
      <c r="O1776" s="6">
        <v>0.50725016516444676</v>
      </c>
      <c r="P1776" s="3">
        <f t="shared" ref="P1776" si="9659">SQRT(B$3 + B$4*J1774 + B$5*P1774^2)</f>
        <v>8.4036452683605538E-3</v>
      </c>
      <c r="Q1776" s="1">
        <f t="shared" ref="Q1776" si="9660">Q1774</f>
        <v>0</v>
      </c>
      <c r="R1776" s="12">
        <f t="array" ref="R1776:S1777">MMULT(MMULT(P1776:Q1777,N1776:O1777),P1776:Q1777)</f>
        <v>7.0621253796438726E-5</v>
      </c>
      <c r="S1776" s="12">
        <v>5.1949601373322315E-5</v>
      </c>
      <c r="T1776" s="4" cm="1">
        <f t="array" ref="T1776">-1/2*(IFERROR(2*LN(2*PI()) + LN(MDETERM(R1776:S1777)) + MMULT(MMULT(D1776:E1776,MINVERSE(R1776:S1777)),TRANSPOSE(D1776:E1776)),1000000000))</f>
        <v>6.4075836706892133</v>
      </c>
    </row>
    <row r="1777" spans="1:20" x14ac:dyDescent="0.25">
      <c r="A1777" s="9"/>
      <c r="B1777" s="10"/>
      <c r="C1777" s="10"/>
      <c r="D1777" s="10"/>
      <c r="E1777" s="10"/>
      <c r="F1777" s="5"/>
      <c r="G1777" s="5"/>
      <c r="H1777" s="12">
        <v>5.8077229609809267E-5</v>
      </c>
      <c r="I1777" s="12">
        <v>1.8899088118730611E-4</v>
      </c>
      <c r="J1777" s="12">
        <v>3.7846404523174442E-5</v>
      </c>
      <c r="K1777" s="12">
        <v>2.4631321490466751E-5</v>
      </c>
      <c r="L1777" s="6">
        <f>0</f>
        <v>0</v>
      </c>
      <c r="M1777" s="6">
        <f t="shared" ref="M1777" si="9661">SQRT(I1777)</f>
        <v>1.3747395432855858E-2</v>
      </c>
      <c r="N1777" s="6">
        <v>0.50725016516444688</v>
      </c>
      <c r="O1777" s="6">
        <v>0.99999999999999989</v>
      </c>
      <c r="P1777" s="1">
        <f t="shared" ref="P1777" si="9662">P1775</f>
        <v>0</v>
      </c>
      <c r="Q1777" s="3">
        <f t="shared" ref="Q1777" si="9663">SQRT(C$3 + C$4*K1775 + C$5*Q1775^2)</f>
        <v>1.218687370473292E-2</v>
      </c>
      <c r="R1777" s="12">
        <v>5.1949601373322335E-5</v>
      </c>
      <c r="S1777" s="12">
        <v>1.4851989069511066E-4</v>
      </c>
    </row>
    <row r="1778" spans="1:20" x14ac:dyDescent="0.25">
      <c r="A1778" s="13">
        <f t="shared" ref="A1778" si="9664">A1776+1</f>
        <v>882</v>
      </c>
      <c r="B1778" s="10" cm="1">
        <f t="array" ref="B1778">INDEX(DCC_results!B$17:B$1274,$A1778)</f>
        <v>4.4795986279628774E-3</v>
      </c>
      <c r="C1778" s="10" cm="1">
        <f t="array" ref="C1778">INDEX(DCC_results!C$17:C$1274,$A1778)</f>
        <v>8.3578425492465414E-3</v>
      </c>
      <c r="D1778" s="10">
        <f t="shared" ref="D1778" si="9665">B1778-B$2</f>
        <v>3.7334436909271691E-3</v>
      </c>
      <c r="E1778" s="10">
        <f t="shared" ref="E1778" si="9666">C1778-C$2</f>
        <v>6.7548686689546823E-3</v>
      </c>
      <c r="F1778" s="5">
        <f t="shared" ref="F1778" si="9667">D1778^2</f>
        <v>1.3938601793323884E-5</v>
      </c>
      <c r="G1778" s="5">
        <f t="shared" ref="G1778" si="9668">E1778^2</f>
        <v>4.56282507348256E-5</v>
      </c>
      <c r="H1778" s="12">
        <f t="array" ref="H1778:I1779">(1-B$11-B$12)*F$4:G$5 + B$11*J1776:K1777 + B$12*H1776:I1777</f>
        <v>6.729464406369983E-5</v>
      </c>
      <c r="I1778" s="12">
        <v>6.0646845449407974E-5</v>
      </c>
      <c r="J1778" s="12">
        <f t="array" ref="J1778:K1779">MMULT(TRANSPOSE(D1776:E1776),D1776:E1776)</f>
        <v>1.0207140538570172E-4</v>
      </c>
      <c r="K1778" s="12">
        <v>1.6600300670746246E-4</v>
      </c>
      <c r="L1778" s="6">
        <f t="shared" ref="L1778" si="9669">SQRT(H1778)</f>
        <v>8.2033312784319419E-3</v>
      </c>
      <c r="M1778" s="6">
        <f>0</f>
        <v>0</v>
      </c>
      <c r="N1778" s="6">
        <f t="array" ref="N1778:O1779">MMULT(MMULT(MINVERSE(L1778:M1779),H1778:I1779),MINVERSE(L1778:M1779))</f>
        <v>0.99999999999999978</v>
      </c>
      <c r="O1778" s="6">
        <v>0.5371701734467953</v>
      </c>
      <c r="P1778" s="3">
        <f t="shared" ref="P1778" si="9670">SQRT(B$3 + B$4*J1776 + B$5*P1776^2)</f>
        <v>8.2467938398358889E-3</v>
      </c>
      <c r="Q1778" s="1">
        <f t="shared" ref="Q1778" si="9671">Q1776</f>
        <v>0</v>
      </c>
      <c r="R1778" s="12">
        <f t="array" ref="R1778:S1779">MMULT(MMULT(P1778:Q1779,N1778:O1779),P1778:Q1779)</f>
        <v>6.800960863675515E-5</v>
      </c>
      <c r="S1778" s="12">
        <v>5.3801661793845353E-5</v>
      </c>
      <c r="T1778" s="4" cm="1">
        <f t="array" ref="T1778">-1/2*(IFERROR(2*LN(2*PI()) + LN(MDETERM(R1778:S1779)) + MMULT(MMULT(D1778:E1778,MINVERSE(R1778:S1779)),TRANSPOSE(D1778:E1778)),1000000000))</f>
        <v>7.3697885475959897</v>
      </c>
    </row>
    <row r="1779" spans="1:20" x14ac:dyDescent="0.25">
      <c r="A1779" s="9"/>
      <c r="B1779" s="10"/>
      <c r="C1779" s="10"/>
      <c r="D1779" s="10"/>
      <c r="E1779" s="10"/>
      <c r="F1779" s="5"/>
      <c r="G1779" s="5"/>
      <c r="H1779" s="12">
        <v>6.0646845449407974E-5</v>
      </c>
      <c r="I1779" s="12">
        <v>1.8941403285221081E-4</v>
      </c>
      <c r="J1779" s="12">
        <v>1.6600300670746246E-4</v>
      </c>
      <c r="K1779" s="12">
        <v>2.6997765076112144E-4</v>
      </c>
      <c r="L1779" s="6">
        <f>0</f>
        <v>0</v>
      </c>
      <c r="M1779" s="6">
        <f t="shared" ref="M1779" si="9672">SQRT(I1779)</f>
        <v>1.3762777076310247E-2</v>
      </c>
      <c r="N1779" s="6">
        <v>0.5371701734467953</v>
      </c>
      <c r="O1779" s="6">
        <v>1</v>
      </c>
      <c r="P1779" s="1">
        <f t="shared" ref="P1779" si="9673">P1777</f>
        <v>0</v>
      </c>
      <c r="Q1779" s="3">
        <f t="shared" ref="Q1779" si="9674">SQRT(C$3 + C$4*K1777 + C$5*Q1777^2)</f>
        <v>1.214503195822155E-2</v>
      </c>
      <c r="R1779" s="12">
        <v>5.3801661793845353E-5</v>
      </c>
      <c r="S1779" s="12">
        <v>1.4750180126622277E-4</v>
      </c>
    </row>
    <row r="1780" spans="1:20" x14ac:dyDescent="0.25">
      <c r="A1780" s="13">
        <f t="shared" ref="A1780" si="9675">A1778+1</f>
        <v>883</v>
      </c>
      <c r="B1780" s="10" cm="1">
        <f t="array" ref="B1780">INDEX(DCC_results!B$17:B$1274,$A1780)</f>
        <v>7.0261788872438835E-4</v>
      </c>
      <c r="C1780" s="10" cm="1">
        <f t="array" ref="C1780">INDEX(DCC_results!C$17:C$1274,$A1780)</f>
        <v>7.7151436167439691E-3</v>
      </c>
      <c r="D1780" s="10">
        <f t="shared" ref="D1780" si="9676">B1780-B$2</f>
        <v>-4.3537048311319965E-5</v>
      </c>
      <c r="E1780" s="10">
        <f t="shared" ref="E1780" si="9677">C1780-C$2</f>
        <v>6.11216973645211E-3</v>
      </c>
      <c r="F1780" s="5">
        <f t="shared" ref="F1780" si="9678">D1780^2</f>
        <v>1.8954745756622086E-9</v>
      </c>
      <c r="G1780" s="5">
        <f t="shared" ref="G1780" si="9679">E1780^2</f>
        <v>3.7358618887201053E-5</v>
      </c>
      <c r="H1780" s="12">
        <f t="array" ref="H1780:I1781">(1-B$11-B$12)*F$4:G$5 + B$11*J1778:K1779 + B$12*H1778:I1779</f>
        <v>6.9276857617514174E-5</v>
      </c>
      <c r="I1780" s="12">
        <v>7.2259380051974972E-5</v>
      </c>
      <c r="J1780" s="12">
        <f t="array" ref="J1780:K1781">MMULT(TRANSPOSE(D1778:E1778),D1778:E1778)</f>
        <v>1.3938601793323884E-5</v>
      </c>
      <c r="K1780" s="12">
        <v>2.5218921815150462E-5</v>
      </c>
      <c r="L1780" s="6">
        <f t="shared" ref="L1780" si="9680">SQRT(H1780)</f>
        <v>8.3232720499521202E-3</v>
      </c>
      <c r="M1780" s="6">
        <f>0</f>
        <v>0</v>
      </c>
      <c r="N1780" s="6">
        <f t="array" ref="N1780:O1781">MMULT(MMULT(MINVERSE(L1780:M1781),H1780:I1781),MINVERSE(L1780:M1781))</f>
        <v>1</v>
      </c>
      <c r="O1780" s="6">
        <v>0.60109523887849614</v>
      </c>
      <c r="P1780" s="3">
        <f t="shared" ref="P1780" si="9681">SQRT(B$3 + B$4*J1778 + B$5*P1778^2)</f>
        <v>8.5404413623254294E-3</v>
      </c>
      <c r="Q1780" s="1">
        <f t="shared" ref="Q1780" si="9682">Q1778</f>
        <v>0</v>
      </c>
      <c r="R1780" s="12">
        <f t="array" ref="R1780:S1781">MMULT(MMULT(P1780:Q1781,N1780:O1781),P1780:Q1781)</f>
        <v>7.2939138663319041E-5</v>
      </c>
      <c r="S1780" s="12">
        <v>6.6946265273794554E-5</v>
      </c>
      <c r="T1780" s="4" cm="1">
        <f t="array" ref="T1780">-1/2*(IFERROR(2*LN(2*PI()) + LN(MDETERM(R1780:S1781)) + MMULT(MMULT(D1780:E1780,MINVERSE(R1780:S1781)),TRANSPOSE(D1780:E1780)),1000000000))</f>
        <v>7.3146681906195985</v>
      </c>
    </row>
    <row r="1781" spans="1:20" x14ac:dyDescent="0.25">
      <c r="A1781" s="9"/>
      <c r="B1781" s="10"/>
      <c r="C1781" s="10"/>
      <c r="D1781" s="10"/>
      <c r="E1781" s="10"/>
      <c r="F1781" s="5"/>
      <c r="G1781" s="5"/>
      <c r="H1781" s="12">
        <v>7.2259380051974972E-5</v>
      </c>
      <c r="I1781" s="12">
        <v>2.0859971291889055E-4</v>
      </c>
      <c r="J1781" s="12">
        <v>2.5218921815150462E-5</v>
      </c>
      <c r="K1781" s="12">
        <v>4.56282507348256E-5</v>
      </c>
      <c r="L1781" s="6">
        <f>0</f>
        <v>0</v>
      </c>
      <c r="M1781" s="6">
        <f t="shared" ref="M1781" si="9683">SQRT(I1781)</f>
        <v>1.4442981441478438E-2</v>
      </c>
      <c r="N1781" s="6">
        <v>0.60109523887849603</v>
      </c>
      <c r="O1781" s="6">
        <v>0.99999999999999978</v>
      </c>
      <c r="P1781" s="1">
        <f t="shared" ref="P1781" si="9684">P1779</f>
        <v>0</v>
      </c>
      <c r="Q1781" s="3">
        <f t="shared" ref="Q1781" si="9685">SQRT(C$3 + C$4*K1779 + C$5*Q1779^2)</f>
        <v>1.3040755451045547E-2</v>
      </c>
      <c r="R1781" s="12">
        <v>6.6946265273794527E-5</v>
      </c>
      <c r="S1781" s="12">
        <v>1.7006130273397412E-4</v>
      </c>
    </row>
    <row r="1782" spans="1:20" x14ac:dyDescent="0.25">
      <c r="A1782" s="13">
        <f t="shared" ref="A1782" si="9686">A1780+1</f>
        <v>884</v>
      </c>
      <c r="B1782" s="10" cm="1">
        <f t="array" ref="B1782">INDEX(DCC_results!B$17:B$1274,$A1782)</f>
        <v>8.5673748544818906E-3</v>
      </c>
      <c r="C1782" s="10" cm="1">
        <f t="array" ref="C1782">INDEX(DCC_results!C$17:C$1274,$A1782)</f>
        <v>3.465935615662552E-3</v>
      </c>
      <c r="D1782" s="10">
        <f t="shared" ref="D1782" si="9687">B1782-B$2</f>
        <v>7.8212199174461823E-3</v>
      </c>
      <c r="E1782" s="10">
        <f t="shared" ref="E1782" si="9688">C1782-C$2</f>
        <v>1.8629617353706925E-3</v>
      </c>
      <c r="F1782" s="5">
        <f t="shared" ref="F1782" si="9689">D1782^2</f>
        <v>6.1171480997056869E-5</v>
      </c>
      <c r="G1782" s="5">
        <f t="shared" ref="G1782" si="9690">E1782^2</f>
        <v>3.470626427455382E-6</v>
      </c>
      <c r="H1782" s="12">
        <f t="array" ref="H1782:I1783">(1-B$11-B$12)*F$4:G$5 + B$11*J1780:K1781 + B$12*H1780:I1781</f>
        <v>6.3830707552962608E-5</v>
      </c>
      <c r="I1782" s="12">
        <v>6.9280950377741539E-5</v>
      </c>
      <c r="J1782" s="12">
        <f t="array" ref="J1782:K1783">MMULT(TRANSPOSE(D1780:E1780),D1780:E1780)</f>
        <v>1.8954745756622086E-9</v>
      </c>
      <c r="K1782" s="12">
        <v>-2.6610582910290334E-7</v>
      </c>
      <c r="L1782" s="6">
        <f t="shared" ref="L1782" si="9691">SQRT(H1782)</f>
        <v>7.9894122157366868E-3</v>
      </c>
      <c r="M1782" s="6">
        <f>0</f>
        <v>0</v>
      </c>
      <c r="N1782" s="6">
        <f t="array" ref="N1782:O1783">MMULT(MMULT(MINVERSE(L1782:M1783),H1782:I1783),MINVERSE(L1782:M1783))</f>
        <v>1.0000000000000002</v>
      </c>
      <c r="O1782" s="6">
        <v>0.60666612001156284</v>
      </c>
      <c r="P1782" s="3">
        <f t="shared" ref="P1782" si="9692">SQRT(B$3 + B$4*J1780 + B$5*P1780^2)</f>
        <v>7.9257917635088826E-3</v>
      </c>
      <c r="Q1782" s="1">
        <f t="shared" ref="Q1782" si="9693">Q1780</f>
        <v>0</v>
      </c>
      <c r="R1782" s="12">
        <f t="array" ref="R1782:S1783">MMULT(MMULT(P1782:Q1783,N1782:O1783),P1782:Q1783)</f>
        <v>6.2818175078505263E-5</v>
      </c>
      <c r="S1782" s="12">
        <v>6.2046653166626846E-5</v>
      </c>
      <c r="T1782" s="4" cm="1">
        <f t="array" ref="T1782">-1/2*(IFERROR(2*LN(2*PI()) + LN(MDETERM(R1782:S1783)) + MMULT(MMULT(D1782:E1782,MINVERSE(R1782:S1783)),TRANSPOSE(D1782:E1782)),1000000000))</f>
        <v>6.9292573978795522</v>
      </c>
    </row>
    <row r="1783" spans="1:20" x14ac:dyDescent="0.25">
      <c r="A1783" s="9"/>
      <c r="B1783" s="10"/>
      <c r="C1783" s="10"/>
      <c r="D1783" s="10"/>
      <c r="E1783" s="10"/>
      <c r="F1783" s="5"/>
      <c r="G1783" s="5"/>
      <c r="H1783" s="12">
        <v>6.9280950377741539E-5</v>
      </c>
      <c r="I1783" s="12">
        <v>2.0431419025081855E-4</v>
      </c>
      <c r="J1783" s="12">
        <v>-2.6610582910290334E-7</v>
      </c>
      <c r="K1783" s="12">
        <v>3.7358618887201053E-5</v>
      </c>
      <c r="L1783" s="6">
        <f>0</f>
        <v>0</v>
      </c>
      <c r="M1783" s="6">
        <f t="shared" ref="M1783" si="9694">SQRT(I1783)</f>
        <v>1.4293851484145852E-2</v>
      </c>
      <c r="N1783" s="6">
        <v>0.60666612001156284</v>
      </c>
      <c r="O1783" s="6">
        <v>1</v>
      </c>
      <c r="P1783" s="1">
        <f t="shared" ref="P1783" si="9695">P1781</f>
        <v>0</v>
      </c>
      <c r="Q1783" s="3">
        <f t="shared" ref="Q1783" si="9696">SQRT(C$3 + C$4*K1781 + C$5*Q1781^2)</f>
        <v>1.2904047725623039E-2</v>
      </c>
      <c r="R1783" s="12">
        <v>6.2046653166626846E-5</v>
      </c>
      <c r="S1783" s="12">
        <v>1.6651444770515714E-4</v>
      </c>
    </row>
    <row r="1784" spans="1:20" x14ac:dyDescent="0.25">
      <c r="A1784" s="13">
        <f t="shared" ref="A1784" si="9697">A1782+1</f>
        <v>885</v>
      </c>
      <c r="B1784" s="10" cm="1">
        <f t="array" ref="B1784">INDEX(DCC_results!B$17:B$1274,$A1784)</f>
        <v>-7.1419553808138581E-4</v>
      </c>
      <c r="C1784" s="10" cm="1">
        <f t="array" ref="C1784">INDEX(DCC_results!C$17:C$1274,$A1784)</f>
        <v>-2.6806269240258196E-3</v>
      </c>
      <c r="D1784" s="10">
        <f t="shared" ref="D1784" si="9698">B1784-B$2</f>
        <v>-1.4603504751170941E-3</v>
      </c>
      <c r="E1784" s="10">
        <f t="shared" ref="E1784" si="9699">C1784-C$2</f>
        <v>-4.2836008043176787E-3</v>
      </c>
      <c r="F1784" s="5">
        <f t="shared" ref="F1784" si="9700">D1784^2</f>
        <v>2.1326235101747226E-6</v>
      </c>
      <c r="G1784" s="5">
        <f t="shared" ref="G1784" si="9701">E1784^2</f>
        <v>1.8349235850751062E-5</v>
      </c>
      <c r="H1784" s="12">
        <f t="array" ref="H1784:I1785">(1-B$11-B$12)*F$4:G$5 + B$11*J1782:K1783 + B$12*H1782:I1783</f>
        <v>5.9068012360740752E-5</v>
      </c>
      <c r="I1784" s="12">
        <v>6.5300288365205427E-5</v>
      </c>
      <c r="J1784" s="12">
        <f t="array" ref="J1784:K1785">MMULT(TRANSPOSE(D1782:E1782),D1782:E1782)</f>
        <v>6.1171480997056869E-5</v>
      </c>
      <c r="K1784" s="12">
        <v>1.4570633430121365E-5</v>
      </c>
      <c r="L1784" s="6">
        <f t="shared" ref="L1784" si="9702">SQRT(H1784)</f>
        <v>7.6855717003187704E-3</v>
      </c>
      <c r="M1784" s="6">
        <f>0</f>
        <v>0</v>
      </c>
      <c r="N1784" s="6">
        <f t="array" ref="N1784:O1785">MMULT(MMULT(MINVERSE(L1784:M1785),H1784:I1785),MINVERSE(L1784:M1785))</f>
        <v>0.99999999999999989</v>
      </c>
      <c r="O1784" s="6">
        <v>0.5996321952850302</v>
      </c>
      <c r="P1784" s="3">
        <f t="shared" ref="P1784" si="9703">SQRT(B$3 + B$4*J1782 + B$5*P1782^2)</f>
        <v>7.2935792124206537E-3</v>
      </c>
      <c r="Q1784" s="1">
        <f t="shared" ref="Q1784" si="9704">Q1782</f>
        <v>0</v>
      </c>
      <c r="R1784" s="12">
        <f t="array" ref="R1784:S1785">MMULT(MMULT(P1784:Q1785,N1784:O1785),P1784:Q1785)</f>
        <v>5.3196297727854676E-5</v>
      </c>
      <c r="S1784" s="12">
        <v>5.5823932792403422E-5</v>
      </c>
      <c r="T1784" s="4" cm="1">
        <f t="array" ref="T1784">-1/2*(IFERROR(2*LN(2*PI()) + LN(MDETERM(R1784:S1785)) + MMULT(MMULT(D1784:E1784,MINVERSE(R1784:S1785)),TRANSPOSE(D1784:E1784)),1000000000))</f>
        <v>7.6104784837145383</v>
      </c>
    </row>
    <row r="1785" spans="1:20" x14ac:dyDescent="0.25">
      <c r="A1785" s="9"/>
      <c r="B1785" s="10"/>
      <c r="C1785" s="10"/>
      <c r="D1785" s="10"/>
      <c r="E1785" s="10"/>
      <c r="F1785" s="5"/>
      <c r="G1785" s="5"/>
      <c r="H1785" s="12">
        <v>6.5300288365205427E-5</v>
      </c>
      <c r="I1785" s="12">
        <v>2.0077422376310383E-4</v>
      </c>
      <c r="J1785" s="12">
        <v>1.4570633430121365E-5</v>
      </c>
      <c r="K1785" s="12">
        <v>3.470626427455382E-6</v>
      </c>
      <c r="L1785" s="6">
        <f>0</f>
        <v>0</v>
      </c>
      <c r="M1785" s="6">
        <f t="shared" ref="M1785" si="9705">SQRT(I1785)</f>
        <v>1.4169482127555115E-2</v>
      </c>
      <c r="N1785" s="6">
        <v>0.59963219528503031</v>
      </c>
      <c r="O1785" s="6">
        <v>1.0000000000000002</v>
      </c>
      <c r="P1785" s="1">
        <f t="shared" ref="P1785" si="9706">P1783</f>
        <v>0</v>
      </c>
      <c r="Q1785" s="3">
        <f t="shared" ref="Q1785" si="9707">SQRT(C$3 + C$4*K1783 + C$5*Q1783^2)</f>
        <v>1.276423473883938E-2</v>
      </c>
      <c r="R1785" s="12">
        <v>5.5823932792403436E-5</v>
      </c>
      <c r="S1785" s="12">
        <v>1.6292568846819404E-4</v>
      </c>
    </row>
    <row r="1786" spans="1:20" x14ac:dyDescent="0.25">
      <c r="A1786" s="13">
        <f t="shared" ref="A1786" si="9708">A1784+1</f>
        <v>886</v>
      </c>
      <c r="B1786" s="10" cm="1">
        <f t="array" ref="B1786">INDEX(DCC_results!B$17:B$1274,$A1786)</f>
        <v>3.1259362467830343E-3</v>
      </c>
      <c r="C1786" s="10" cm="1">
        <f t="array" ref="C1786">INDEX(DCC_results!C$17:C$1274,$A1786)</f>
        <v>-9.0975495049084865E-3</v>
      </c>
      <c r="D1786" s="10">
        <f t="shared" ref="D1786" si="9709">B1786-B$2</f>
        <v>2.379781309747326E-3</v>
      </c>
      <c r="E1786" s="10">
        <f t="shared" ref="E1786" si="9710">C1786-C$2</f>
        <v>-1.0700523385200346E-2</v>
      </c>
      <c r="F1786" s="5">
        <f t="shared" ref="F1786" si="9711">D1786^2</f>
        <v>5.663359082222698E-6</v>
      </c>
      <c r="G1786" s="5">
        <f t="shared" ref="G1786" si="9712">E1786^2</f>
        <v>1.1450120071721946E-4</v>
      </c>
      <c r="H1786" s="12">
        <f t="array" ref="H1786:I1787">(1-B$11-B$12)*F$4:G$5 + B$11*J1784:K1785 + B$12*H1784:I1785</f>
        <v>6.0553722689145683E-5</v>
      </c>
      <c r="I1786" s="12">
        <v>6.3746715622501466E-5</v>
      </c>
      <c r="J1786" s="12">
        <f t="array" ref="J1786:K1787">MMULT(TRANSPOSE(D1784:E1784),D1784:E1784)</f>
        <v>2.1326235101747226E-6</v>
      </c>
      <c r="K1786" s="12">
        <v>6.2555584697972883E-6</v>
      </c>
      <c r="L1786" s="6">
        <f t="shared" ref="L1786" si="9713">SQRT(H1786)</f>
        <v>7.7816272520049223E-3</v>
      </c>
      <c r="M1786" s="6">
        <f>0</f>
        <v>0</v>
      </c>
      <c r="N1786" s="6">
        <f t="array" ref="N1786:O1787">MMULT(MMULT(MINVERSE(L1786:M1787),H1786:I1787),MINVERSE(L1786:M1787))</f>
        <v>1</v>
      </c>
      <c r="O1786" s="6">
        <v>0.5854891667011547</v>
      </c>
      <c r="P1786" s="3">
        <f t="shared" ref="P1786" si="9714">SQRT(B$3 + B$4*J1784 + B$5*P1784^2)</f>
        <v>7.4604340689072741E-3</v>
      </c>
      <c r="Q1786" s="1">
        <f t="shared" ref="Q1786" si="9715">Q1784</f>
        <v>0</v>
      </c>
      <c r="R1786" s="12">
        <f t="array" ref="R1786:S1787">MMULT(MMULT(P1786:Q1787,N1786:O1787),P1786:Q1787)</f>
        <v>5.5658076496512346E-5</v>
      </c>
      <c r="S1786" s="12">
        <v>5.4707262673718331E-5</v>
      </c>
      <c r="T1786" s="4" cm="1">
        <f t="array" ref="T1786">-1/2*(IFERROR(2*LN(2*PI()) + LN(MDETERM(R1786:S1787)) + MMULT(MMULT(D1786:E1786,MINVERSE(R1786:S1787)),TRANSPOSE(D1786:E1786)),1000000000))</f>
        <v>6.7746675084176582</v>
      </c>
    </row>
    <row r="1787" spans="1:20" x14ac:dyDescent="0.25">
      <c r="A1787" s="9"/>
      <c r="B1787" s="10"/>
      <c r="C1787" s="10"/>
      <c r="D1787" s="10"/>
      <c r="E1787" s="10"/>
      <c r="F1787" s="5"/>
      <c r="G1787" s="5"/>
      <c r="H1787" s="12">
        <v>6.3746715622501466E-5</v>
      </c>
      <c r="I1787" s="12">
        <v>1.9576590326424729E-4</v>
      </c>
      <c r="J1787" s="12">
        <v>6.2555584697972883E-6</v>
      </c>
      <c r="K1787" s="12">
        <v>1.8349235850751062E-5</v>
      </c>
      <c r="L1787" s="6">
        <f>0</f>
        <v>0</v>
      </c>
      <c r="M1787" s="6">
        <f t="shared" ref="M1787" si="9716">SQRT(I1787)</f>
        <v>1.3991636904388538E-2</v>
      </c>
      <c r="N1787" s="6">
        <v>0.58548916670115458</v>
      </c>
      <c r="O1787" s="6">
        <v>1.0000000000000002</v>
      </c>
      <c r="P1787" s="1">
        <f t="shared" ref="P1787" si="9717">P1785</f>
        <v>0</v>
      </c>
      <c r="Q1787" s="3">
        <f t="shared" ref="Q1787" si="9718">SQRT(C$3 + C$4*K1785 + C$5*Q1785^2)</f>
        <v>1.2524546935474288E-2</v>
      </c>
      <c r="R1787" s="12">
        <v>5.4707262673718324E-5</v>
      </c>
      <c r="S1787" s="12">
        <v>1.5686427593889841E-4</v>
      </c>
    </row>
    <row r="1788" spans="1:20" x14ac:dyDescent="0.25">
      <c r="A1788" s="13">
        <f t="shared" ref="A1788" si="9719">A1786+1</f>
        <v>887</v>
      </c>
      <c r="B1788" s="10" cm="1">
        <f t="array" ref="B1788">INDEX(DCC_results!B$17:B$1274,$A1788)</f>
        <v>1.0687182218256375E-3</v>
      </c>
      <c r="C1788" s="10" cm="1">
        <f t="array" ref="C1788">INDEX(DCC_results!C$17:C$1274,$A1788)</f>
        <v>-2.4517475733281113E-3</v>
      </c>
      <c r="D1788" s="10">
        <f t="shared" ref="D1788" si="9720">B1788-B$2</f>
        <v>3.2256328478992916E-4</v>
      </c>
      <c r="E1788" s="10">
        <f t="shared" ref="E1788" si="9721">C1788-C$2</f>
        <v>-4.0547214536199704E-3</v>
      </c>
      <c r="F1788" s="5">
        <f t="shared" ref="F1788" si="9722">D1788^2</f>
        <v>1.0404707269446895E-7</v>
      </c>
      <c r="G1788" s="5">
        <f t="shared" ref="G1788" si="9723">E1788^2</f>
        <v>1.6440766066446046E-5</v>
      </c>
      <c r="H1788" s="12">
        <f t="array" ref="H1788:I1789">(1-B$11-B$12)*F$4:G$5 + B$11*J1786:K1787 + B$12*H1786:I1787</f>
        <v>5.7012356368632482E-5</v>
      </c>
      <c r="I1788" s="12">
        <v>6.2053835310317182E-5</v>
      </c>
      <c r="J1788" s="12">
        <f t="array" ref="J1788:K1789">MMULT(TRANSPOSE(D1786:E1786),D1786:E1786)</f>
        <v>5.663359082222698E-6</v>
      </c>
      <c r="K1788" s="12">
        <v>-2.5464905556613967E-5</v>
      </c>
      <c r="L1788" s="6">
        <f t="shared" ref="L1788" si="9724">SQRT(H1788)</f>
        <v>7.5506527114304811E-3</v>
      </c>
      <c r="M1788" s="6">
        <f>0</f>
        <v>0</v>
      </c>
      <c r="N1788" s="6">
        <f t="array" ref="N1788:O1789">MMULT(MMULT(MINVERSE(L1788:M1789),H1788:I1789),MINVERSE(L1788:M1789))</f>
        <v>1</v>
      </c>
      <c r="O1788" s="6">
        <v>0.59077463578303813</v>
      </c>
      <c r="P1788" s="3">
        <f t="shared" ref="P1788" si="9725">SQRT(B$3 + B$4*J1786 + B$5*P1786^2)</f>
        <v>6.9469225059596738E-3</v>
      </c>
      <c r="Q1788" s="1">
        <f t="shared" ref="Q1788" si="9726">Q1786</f>
        <v>0</v>
      </c>
      <c r="R1788" s="12">
        <f t="array" ref="R1788:S1789">MMULT(MMULT(P1788:Q1789,N1788:O1789),P1788:Q1789)</f>
        <v>4.8259732303809036E-5</v>
      </c>
      <c r="S1788" s="12">
        <v>5.0846355660792295E-5</v>
      </c>
      <c r="T1788" s="4" cm="1">
        <f t="array" ref="T1788">-1/2*(IFERROR(2*LN(2*PI()) + LN(MDETERM(R1788:S1789)) + MMULT(MMULT(D1788:E1788,MINVERSE(R1788:S1789)),TRANSPOSE(D1788:E1788)),1000000000))</f>
        <v>7.6394239744389898</v>
      </c>
    </row>
    <row r="1789" spans="1:20" x14ac:dyDescent="0.25">
      <c r="A1789" s="9"/>
      <c r="B1789" s="10"/>
      <c r="C1789" s="10"/>
      <c r="D1789" s="10"/>
      <c r="E1789" s="10"/>
      <c r="F1789" s="5"/>
      <c r="G1789" s="5"/>
      <c r="H1789" s="12">
        <v>6.2053835310317182E-5</v>
      </c>
      <c r="I1789" s="12">
        <v>1.9351943354814109E-4</v>
      </c>
      <c r="J1789" s="12">
        <v>-2.5464905556613967E-5</v>
      </c>
      <c r="K1789" s="12">
        <v>1.1450120071721946E-4</v>
      </c>
      <c r="L1789" s="6">
        <f>0</f>
        <v>0</v>
      </c>
      <c r="M1789" s="6">
        <f t="shared" ref="M1789" si="9727">SQRT(I1789)</f>
        <v>1.3911126250169003E-2</v>
      </c>
      <c r="N1789" s="6">
        <v>0.59077463578303813</v>
      </c>
      <c r="O1789" s="6">
        <v>0.99999999999999989</v>
      </c>
      <c r="P1789" s="1">
        <f t="shared" ref="P1789" si="9728">P1787</f>
        <v>0</v>
      </c>
      <c r="Q1789" s="3">
        <f t="shared" ref="Q1789" si="9729">SQRT(C$3 + C$4*K1787 + C$5*Q1787^2)</f>
        <v>1.2389264805214233E-2</v>
      </c>
      <c r="R1789" s="12">
        <v>5.0846355660792288E-5</v>
      </c>
      <c r="S1789" s="12">
        <v>1.5349388241372004E-4</v>
      </c>
    </row>
    <row r="1790" spans="1:20" x14ac:dyDescent="0.25">
      <c r="A1790" s="13">
        <f t="shared" ref="A1790" si="9730">A1788+1</f>
        <v>888</v>
      </c>
      <c r="B1790" s="10" cm="1">
        <f t="array" ref="B1790">INDEX(DCC_results!B$17:B$1274,$A1790)</f>
        <v>1.7433501078361058E-3</v>
      </c>
      <c r="C1790" s="10" cm="1">
        <f t="array" ref="C1790">INDEX(DCC_results!C$17:C$1274,$A1790)</f>
        <v>5.4907913087023363E-3</v>
      </c>
      <c r="D1790" s="10">
        <f t="shared" ref="D1790" si="9731">B1790-B$2</f>
        <v>9.9719517080039746E-4</v>
      </c>
      <c r="E1790" s="10">
        <f t="shared" ref="E1790" si="9732">C1790-C$2</f>
        <v>3.8878174284104768E-3</v>
      </c>
      <c r="F1790" s="5">
        <f t="shared" ref="F1790" si="9733">D1790^2</f>
        <v>9.9439820866763393E-7</v>
      </c>
      <c r="G1790" s="5">
        <f t="shared" ref="G1790" si="9734">E1790^2</f>
        <v>1.5115124356652253E-5</v>
      </c>
      <c r="H1790" s="12">
        <f t="array" ref="H1790:I1791">(1-B$11-B$12)*F$4:G$5 + B$11*J1788:K1789 + B$12*H1788:I1789</f>
        <v>5.4885454548829166E-5</v>
      </c>
      <c r="I1790" s="12">
        <v>5.8463671347160778E-5</v>
      </c>
      <c r="J1790" s="12">
        <f t="array" ref="J1790:K1791">MMULT(TRANSPOSE(D1788:E1788),D1788:E1788)</f>
        <v>1.0404707269446895E-7</v>
      </c>
      <c r="K1790" s="12">
        <v>-1.3079042709878541E-6</v>
      </c>
      <c r="L1790" s="6">
        <f t="shared" ref="L1790" si="9735">SQRT(H1790)</f>
        <v>7.4084718092754572E-3</v>
      </c>
      <c r="M1790" s="6">
        <f>0</f>
        <v>0</v>
      </c>
      <c r="N1790" s="6">
        <f t="array" ref="N1790:O1791">MMULT(MMULT(MINVERSE(L1790:M1791),H1790:I1791),MINVERSE(L1790:M1791))</f>
        <v>0.99999999999999978</v>
      </c>
      <c r="O1790" s="6">
        <v>0.55884348957273489</v>
      </c>
      <c r="P1790" s="3">
        <f t="shared" ref="P1790" si="9736">SQRT(B$3 + B$4*J1788 + B$5*P1788^2)</f>
        <v>6.585305229225894E-3</v>
      </c>
      <c r="Q1790" s="1">
        <f t="shared" ref="Q1790" si="9737">Q1788</f>
        <v>0</v>
      </c>
      <c r="R1790" s="12">
        <f t="array" ref="R1790:S1791">MMULT(MMULT(P1790:Q1791,N1790:O1791),P1790:Q1791)</f>
        <v>4.3366244962069893E-5</v>
      </c>
      <c r="S1790" s="12">
        <v>4.6548976205875558E-5</v>
      </c>
      <c r="T1790" s="4" cm="1">
        <f t="array" ref="T1790">-1/2*(IFERROR(2*LN(2*PI()) + LN(MDETERM(R1790:S1791)) + MMULT(MMULT(D1790:E1790,MINVERSE(R1790:S1791)),TRANSPOSE(D1790:E1790)),1000000000))</f>
        <v>7.6949091711547801</v>
      </c>
    </row>
    <row r="1791" spans="1:20" x14ac:dyDescent="0.25">
      <c r="A1791" s="9"/>
      <c r="B1791" s="10"/>
      <c r="C1791" s="10"/>
      <c r="D1791" s="10"/>
      <c r="E1791" s="10"/>
      <c r="F1791" s="5"/>
      <c r="G1791" s="5"/>
      <c r="H1791" s="12">
        <v>5.8463671347160778E-5</v>
      </c>
      <c r="I1791" s="12">
        <v>1.994042964747236E-4</v>
      </c>
      <c r="J1791" s="12">
        <v>-1.3079042709878541E-6</v>
      </c>
      <c r="K1791" s="12">
        <v>1.6440766066446046E-5</v>
      </c>
      <c r="L1791" s="6">
        <f>0</f>
        <v>0</v>
      </c>
      <c r="M1791" s="6">
        <f t="shared" ref="M1791" si="9738">SQRT(I1791)</f>
        <v>1.4121058617353148E-2</v>
      </c>
      <c r="N1791" s="6">
        <v>0.55884348957273489</v>
      </c>
      <c r="O1791" s="6">
        <v>0.99999999999999989</v>
      </c>
      <c r="P1791" s="1">
        <f t="shared" ref="P1791" si="9739">P1789</f>
        <v>0</v>
      </c>
      <c r="Q1791" s="3">
        <f t="shared" ref="Q1791" si="9740">SQRT(C$3 + C$4*K1789 + C$5*Q1789^2)</f>
        <v>1.2648645718768907E-2</v>
      </c>
      <c r="R1791" s="12">
        <v>4.6548976205875558E-5</v>
      </c>
      <c r="S1791" s="12">
        <v>1.5998823851893099E-4</v>
      </c>
    </row>
    <row r="1792" spans="1:20" x14ac:dyDescent="0.25">
      <c r="A1792" s="13">
        <f t="shared" ref="A1792" si="9741">A1790+1</f>
        <v>889</v>
      </c>
      <c r="B1792" s="10" cm="1">
        <f t="array" ref="B1792">INDEX(DCC_results!B$17:B$1274,$A1792)</f>
        <v>-4.0260509177026949E-3</v>
      </c>
      <c r="C1792" s="10" cm="1">
        <f t="array" ref="C1792">INDEX(DCC_results!C$17:C$1274,$A1792)</f>
        <v>-8.2172040773871302E-3</v>
      </c>
      <c r="D1792" s="10">
        <f t="shared" ref="D1792" si="9742">B1792-B$2</f>
        <v>-4.7722058547384032E-3</v>
      </c>
      <c r="E1792" s="10">
        <f t="shared" ref="E1792" si="9743">C1792-C$2</f>
        <v>-9.8201779576789893E-3</v>
      </c>
      <c r="F1792" s="5">
        <f t="shared" ref="F1792" si="9744">D1792^2</f>
        <v>2.2773948719999493E-5</v>
      </c>
      <c r="G1792" s="5">
        <f t="shared" ref="G1792" si="9745">E1792^2</f>
        <v>9.643589512048428E-5</v>
      </c>
      <c r="H1792" s="12">
        <f t="array" ref="H1792:I1793">(1-B$11-B$12)*F$4:G$5 + B$11*J1790:K1791 + B$12*H1790:I1791</f>
        <v>5.301648530911483E-5</v>
      </c>
      <c r="I1792" s="12">
        <v>5.7892557159699257E-5</v>
      </c>
      <c r="J1792" s="12">
        <f t="array" ref="J1792:K1793">MMULT(TRANSPOSE(D1790:E1790),D1790:E1790)</f>
        <v>9.9439820866763393E-7</v>
      </c>
      <c r="K1792" s="12">
        <v>3.8769127645645477E-6</v>
      </c>
      <c r="L1792" s="6">
        <f t="shared" ref="L1792" si="9746">SQRT(H1792)</f>
        <v>7.2812420169305475E-3</v>
      </c>
      <c r="M1792" s="6">
        <f>0</f>
        <v>0</v>
      </c>
      <c r="N1792" s="6">
        <f t="array" ref="N1792:O1793">MMULT(MMULT(MINVERSE(L1792:M1793),H1792:I1793),MINVERSE(L1792:M1793))</f>
        <v>0.99999999999999989</v>
      </c>
      <c r="O1792" s="6">
        <v>0.56815896902186158</v>
      </c>
      <c r="P1792" s="3">
        <f t="shared" ref="P1792" si="9747">SQRT(B$3 + B$4*J1790 + B$5*P1790^2)</f>
        <v>6.2368261581047723E-3</v>
      </c>
      <c r="Q1792" s="1">
        <f t="shared" ref="Q1792" si="9748">Q1790</f>
        <v>0</v>
      </c>
      <c r="R1792" s="12">
        <f t="array" ref="R1792:S1793">MMULT(MMULT(P1792:Q1793,N1792:O1793),P1792:Q1793)</f>
        <v>3.8898000526419931E-5</v>
      </c>
      <c r="S1792" s="12">
        <v>4.4227108022576813E-5</v>
      </c>
      <c r="T1792" s="4" cm="1">
        <f t="array" ref="T1792">-1/2*(IFERROR(2*LN(2*PI()) + LN(MDETERM(R1792:S1793)) + MMULT(MMULT(D1792:E1792,MINVERSE(R1792:S1793)),TRANSPOSE(D1792:E1792)),1000000000))</f>
        <v>7.4335834113430819</v>
      </c>
    </row>
    <row r="1793" spans="1:20" x14ac:dyDescent="0.25">
      <c r="A1793" s="9"/>
      <c r="B1793" s="10"/>
      <c r="C1793" s="10"/>
      <c r="D1793" s="10"/>
      <c r="E1793" s="10"/>
      <c r="F1793" s="5"/>
      <c r="G1793" s="5"/>
      <c r="H1793" s="12">
        <v>5.7892557159699257E-5</v>
      </c>
      <c r="I1793" s="12">
        <v>1.9583702332967378E-4</v>
      </c>
      <c r="J1793" s="12">
        <v>3.8769127645645477E-6</v>
      </c>
      <c r="K1793" s="12">
        <v>1.5115124356652253E-5</v>
      </c>
      <c r="L1793" s="6">
        <f>0</f>
        <v>0</v>
      </c>
      <c r="M1793" s="6">
        <f t="shared" ref="M1793" si="9749">SQRT(I1793)</f>
        <v>1.3994178194151802E-2</v>
      </c>
      <c r="N1793" s="6">
        <v>0.56815896902186158</v>
      </c>
      <c r="O1793" s="6">
        <v>0.99999999999999978</v>
      </c>
      <c r="P1793" s="1">
        <f t="shared" ref="P1793" si="9750">P1791</f>
        <v>0</v>
      </c>
      <c r="Q1793" s="3">
        <f t="shared" ref="Q1793" si="9751">SQRT(C$3 + C$4*K1791 + C$5*Q1791^2)</f>
        <v>1.2481162462924232E-2</v>
      </c>
      <c r="R1793" s="12">
        <v>4.4227108022576813E-5</v>
      </c>
      <c r="S1793" s="12">
        <v>1.5577941642590885E-4</v>
      </c>
    </row>
    <row r="1794" spans="1:20" x14ac:dyDescent="0.25">
      <c r="A1794" s="13">
        <f t="shared" ref="A1794" si="9752">A1792+1</f>
        <v>890</v>
      </c>
      <c r="B1794" s="10" cm="1">
        <f t="array" ref="B1794">INDEX(DCC_results!B$17:B$1274,$A1794)</f>
        <v>2.4715109722837081E-3</v>
      </c>
      <c r="C1794" s="10" cm="1">
        <f t="array" ref="C1794">INDEX(DCC_results!C$17:C$1274,$A1794)</f>
        <v>5.2442581068534722E-4</v>
      </c>
      <c r="D1794" s="10">
        <f t="shared" ref="D1794" si="9753">B1794-B$2</f>
        <v>1.7253560352479998E-3</v>
      </c>
      <c r="E1794" s="10">
        <f t="shared" ref="E1794" si="9754">C1794-C$2</f>
        <v>-1.0785480696065123E-3</v>
      </c>
      <c r="F1794" s="5">
        <f t="shared" ref="F1794" si="9755">D1794^2</f>
        <v>2.976853448366697E-6</v>
      </c>
      <c r="G1794" s="5">
        <f t="shared" ref="G1794" si="9756">E1794^2</f>
        <v>1.1632659384519341E-6</v>
      </c>
      <c r="H1794" s="12">
        <f t="array" ref="H1794:I1795">(1-B$11-B$12)*F$4:G$5 + B$11*J1792:K1793 + B$12*H1792:I1793</f>
        <v>5.1819054125960061E-5</v>
      </c>
      <c r="I1794" s="12">
        <v>5.790507875365332E-5</v>
      </c>
      <c r="J1794" s="12">
        <f t="array" ref="J1794:K1795">MMULT(TRANSPOSE(D1792:E1792),D1792:E1792)</f>
        <v>2.2773948719999493E-5</v>
      </c>
      <c r="K1794" s="12">
        <v>4.6863910744208688E-5</v>
      </c>
      <c r="L1794" s="6">
        <f t="shared" ref="L1794" si="9757">SQRT(H1794)</f>
        <v>7.1985452784545335E-3</v>
      </c>
      <c r="M1794" s="6">
        <f>0</f>
        <v>0</v>
      </c>
      <c r="N1794" s="6">
        <f t="array" ref="N1794:O1795">MMULT(MMULT(MINVERSE(L1794:M1795),H1794:I1795),MINVERSE(L1794:M1795))</f>
        <v>0.99999999999999989</v>
      </c>
      <c r="O1794" s="6">
        <v>0.57854244124799226</v>
      </c>
      <c r="P1794" s="3">
        <f t="shared" ref="P1794" si="9758">SQRT(B$3 + B$4*J1792 + B$5*P1792^2)</f>
        <v>5.979031164182998E-3</v>
      </c>
      <c r="Q1794" s="1">
        <f t="shared" ref="Q1794" si="9759">Q1792</f>
        <v>0</v>
      </c>
      <c r="R1794" s="12">
        <f t="array" ref="R1794:S1795">MMULT(MMULT(P1794:Q1795,N1794:O1795),P1794:Q1795)</f>
        <v>3.5748813662271495E-5</v>
      </c>
      <c r="S1794" s="12">
        <v>4.269307886550639E-5</v>
      </c>
      <c r="T1794" s="4" cm="1">
        <f t="array" ref="T1794">-1/2*(IFERROR(2*LN(2*PI()) + LN(MDETERM(R1794:S1795)) + MMULT(MMULT(D1794:E1794,MINVERSE(R1794:S1795)),TRANSPOSE(D1794:E1794)),1000000000))</f>
        <v>7.7898691613656146</v>
      </c>
    </row>
    <row r="1795" spans="1:20" x14ac:dyDescent="0.25">
      <c r="A1795" s="9"/>
      <c r="B1795" s="10"/>
      <c r="C1795" s="10"/>
      <c r="D1795" s="10"/>
      <c r="E1795" s="10"/>
      <c r="F1795" s="5"/>
      <c r="G1795" s="5"/>
      <c r="H1795" s="12">
        <v>5.790507875365332E-5</v>
      </c>
      <c r="I1795" s="12">
        <v>1.9331848553155227E-4</v>
      </c>
      <c r="J1795" s="12">
        <v>4.6863910744208688E-5</v>
      </c>
      <c r="K1795" s="12">
        <v>9.643589512048428E-5</v>
      </c>
      <c r="L1795" s="6">
        <f>0</f>
        <v>0</v>
      </c>
      <c r="M1795" s="6">
        <f t="shared" ref="M1795" si="9760">SQRT(I1795)</f>
        <v>1.3903901809619926E-2</v>
      </c>
      <c r="N1795" s="6">
        <v>0.57854244124799215</v>
      </c>
      <c r="O1795" s="6">
        <v>0.99999999999999989</v>
      </c>
      <c r="P1795" s="1">
        <f t="shared" ref="P1795" si="9761">P1793</f>
        <v>0</v>
      </c>
      <c r="Q1795" s="3">
        <f t="shared" ref="Q1795" si="9762">SQRT(C$3 + C$4*K1793 + C$5*Q1793^2)</f>
        <v>1.2342167461332572E-2</v>
      </c>
      <c r="R1795" s="12">
        <v>4.2693078865506376E-5</v>
      </c>
      <c r="S1795" s="12">
        <v>1.5232909764357648E-4</v>
      </c>
    </row>
    <row r="1796" spans="1:20" x14ac:dyDescent="0.25">
      <c r="A1796" s="13">
        <f t="shared" ref="A1796" si="9763">A1794+1</f>
        <v>891</v>
      </c>
      <c r="B1796" s="10" cm="1">
        <f t="array" ref="B1796">INDEX(DCC_results!B$17:B$1274,$A1796)</f>
        <v>-1.0170746345898873E-3</v>
      </c>
      <c r="C1796" s="10" cm="1">
        <f t="array" ref="C1796">INDEX(DCC_results!C$17:C$1274,$A1796)</f>
        <v>-1.0272578400994048E-2</v>
      </c>
      <c r="D1796" s="10">
        <f t="shared" ref="D1796" si="9764">B1796-B$2</f>
        <v>-1.7632295716255957E-3</v>
      </c>
      <c r="E1796" s="10">
        <f t="shared" ref="E1796" si="9765">C1796-C$2</f>
        <v>-1.1875552281285907E-2</v>
      </c>
      <c r="F1796" s="5">
        <f t="shared" ref="F1796" si="9766">D1796^2</f>
        <v>3.1089785222549815E-6</v>
      </c>
      <c r="G1796" s="5">
        <f t="shared" ref="G1796" si="9767">E1796^2</f>
        <v>1.4102874198555491E-4</v>
      </c>
      <c r="H1796" s="12">
        <f t="array" ref="H1796:I1797">(1-B$11-B$12)*F$4:G$5 + B$11*J1794:K1795 + B$12*H1794:I1795</f>
        <v>5.2685610224147608E-5</v>
      </c>
      <c r="I1796" s="12">
        <v>6.1224851797031125E-5</v>
      </c>
      <c r="J1796" s="12">
        <f t="array" ref="J1796:K1797">MMULT(TRANSPOSE(D1794:E1794),D1794:E1794)</f>
        <v>2.976853448366697E-6</v>
      </c>
      <c r="K1796" s="12">
        <v>-1.8608794212006757E-6</v>
      </c>
      <c r="L1796" s="6">
        <f t="shared" ref="L1796" si="9768">SQRT(H1796)</f>
        <v>7.2584853946362398E-3</v>
      </c>
      <c r="M1796" s="6">
        <f>0</f>
        <v>0</v>
      </c>
      <c r="N1796" s="6">
        <f t="array" ref="N1796:O1797">MMULT(MMULT(MINVERSE(L1796:M1797),H1796:I1797),MINVERSE(L1796:M1797))</f>
        <v>1.0000000000000002</v>
      </c>
      <c r="O1796" s="6">
        <v>0.59963159713680569</v>
      </c>
      <c r="P1796" s="3">
        <f t="shared" ref="P1796" si="9769">SQRT(B$3 + B$4*J1794 + B$5*P1794^2)</f>
        <v>6.0686862705692131E-3</v>
      </c>
      <c r="Q1796" s="1">
        <f t="shared" ref="Q1796" si="9770">Q1794</f>
        <v>0</v>
      </c>
      <c r="R1796" s="12">
        <f t="array" ref="R1796:S1797">MMULT(MMULT(P1796:Q1797,N1796:O1797),P1796:Q1797)</f>
        <v>3.6828953050595278E-5</v>
      </c>
      <c r="S1796" s="12">
        <v>4.5646744627753835E-5</v>
      </c>
      <c r="T1796" s="4" cm="1">
        <f t="array" ref="T1796">-1/2*(IFERROR(2*LN(2*PI()) + LN(MDETERM(R1796:S1797)) + MMULT(MMULT(D1796:E1796,MINVERSE(R1796:S1797)),TRANSPOSE(D1796:E1796)),1000000000))</f>
        <v>7.359953320955861</v>
      </c>
    </row>
    <row r="1797" spans="1:20" x14ac:dyDescent="0.25">
      <c r="A1797" s="9"/>
      <c r="B1797" s="10"/>
      <c r="C1797" s="10"/>
      <c r="D1797" s="10"/>
      <c r="E1797" s="10"/>
      <c r="F1797" s="5"/>
      <c r="G1797" s="5"/>
      <c r="H1797" s="12">
        <v>6.1224851797031125E-5</v>
      </c>
      <c r="I1797" s="12">
        <v>1.9787660535808092E-4</v>
      </c>
      <c r="J1797" s="12">
        <v>-1.8608794212006757E-6</v>
      </c>
      <c r="K1797" s="12">
        <v>1.1632659384519341E-6</v>
      </c>
      <c r="L1797" s="6">
        <f>0</f>
        <v>0</v>
      </c>
      <c r="M1797" s="6">
        <f t="shared" ref="M1797" si="9771">SQRT(I1797)</f>
        <v>1.4066861958449757E-2</v>
      </c>
      <c r="N1797" s="6">
        <v>0.59963159713680581</v>
      </c>
      <c r="O1797" s="6">
        <v>0.99999999999999978</v>
      </c>
      <c r="P1797" s="1">
        <f t="shared" ref="P1797" si="9772">P1795</f>
        <v>0</v>
      </c>
      <c r="Q1797" s="3">
        <f t="shared" ref="Q1797" si="9773">SQRT(C$3 + C$4*K1795 + C$5*Q1795^2)</f>
        <v>1.2543843134487136E-2</v>
      </c>
      <c r="R1797" s="12">
        <v>4.5646744627753842E-5</v>
      </c>
      <c r="S1797" s="12">
        <v>1.5734800058262E-4</v>
      </c>
    </row>
    <row r="1798" spans="1:20" x14ac:dyDescent="0.25">
      <c r="A1798" s="13">
        <f t="shared" ref="A1798" si="9774">A1796+1</f>
        <v>892</v>
      </c>
      <c r="B1798" s="10" cm="1">
        <f t="array" ref="B1798">INDEX(DCC_results!B$17:B$1274,$A1798)</f>
        <v>-2.1261593144484836E-3</v>
      </c>
      <c r="C1798" s="10" cm="1">
        <f t="array" ref="C1798">INDEX(DCC_results!C$17:C$1274,$A1798)</f>
        <v>-5.2950647171168264E-4</v>
      </c>
      <c r="D1798" s="10">
        <f t="shared" ref="D1798" si="9775">B1798-B$2</f>
        <v>-2.8723142514841919E-3</v>
      </c>
      <c r="E1798" s="10">
        <f t="shared" ref="E1798" si="9776">C1798-C$2</f>
        <v>-2.1324803520035422E-3</v>
      </c>
      <c r="F1798" s="5">
        <f t="shared" ref="F1798" si="9777">D1798^2</f>
        <v>8.2501891592791935E-6</v>
      </c>
      <c r="G1798" s="5">
        <f t="shared" ref="G1798" si="9778">E1798^2</f>
        <v>4.5474724516811511E-6</v>
      </c>
      <c r="H1798" s="12">
        <f t="array" ref="H1798:I1799">(1-B$11-B$12)*F$4:G$5 + B$11*J1796:K1797 + B$12*H1796:I1797</f>
        <v>5.1747632378176643E-5</v>
      </c>
      <c r="I1798" s="12">
        <v>5.9720348481142161E-5</v>
      </c>
      <c r="J1798" s="12">
        <f t="array" ref="J1798:K1799">MMULT(TRANSPOSE(D1796:E1796),D1796:E1796)</f>
        <v>3.1089785222549815E-6</v>
      </c>
      <c r="K1798" s="12">
        <v>2.0939324961749117E-5</v>
      </c>
      <c r="L1798" s="6">
        <f t="shared" ref="L1798" si="9779">SQRT(H1798)</f>
        <v>7.1935827219944196E-3</v>
      </c>
      <c r="M1798" s="6">
        <f>0</f>
        <v>0</v>
      </c>
      <c r="N1798" s="6">
        <f t="array" ref="N1798:O1799">MMULT(MMULT(MINVERSE(L1798:M1799),H1798:I1799),MINVERSE(L1798:M1799))</f>
        <v>0.99999999999999978</v>
      </c>
      <c r="O1798" s="6">
        <v>0.5966174799172026</v>
      </c>
      <c r="P1798" s="3">
        <f t="shared" ref="P1798" si="9780">SQRT(B$3 + B$4*J1796 + B$5*P1796^2)</f>
        <v>5.8766918144665852E-3</v>
      </c>
      <c r="Q1798" s="1">
        <f t="shared" ref="Q1798" si="9781">Q1796</f>
        <v>0</v>
      </c>
      <c r="R1798" s="12">
        <f t="array" ref="R1798:S1799">MMULT(MMULT(P1798:Q1799,N1798:O1799),P1798:Q1799)</f>
        <v>3.4535506682218555E-5</v>
      </c>
      <c r="S1798" s="12">
        <v>4.3260582021986422E-5</v>
      </c>
      <c r="T1798" s="4" cm="1">
        <f t="array" ref="T1798">-1/2*(IFERROR(2*LN(2*PI()) + LN(MDETERM(R1798:S1799)) + MMULT(MMULT(D1798:E1798,MINVERSE(R1798:S1799)),TRANSPOSE(D1798:E1798)),1000000000))</f>
        <v>7.7835067696093923</v>
      </c>
    </row>
    <row r="1799" spans="1:20" x14ac:dyDescent="0.25">
      <c r="A1799" s="9"/>
      <c r="B1799" s="10"/>
      <c r="C1799" s="10"/>
      <c r="D1799" s="10"/>
      <c r="E1799" s="10"/>
      <c r="F1799" s="5"/>
      <c r="G1799" s="5"/>
      <c r="H1799" s="12">
        <v>5.9720348481142161E-5</v>
      </c>
      <c r="I1799" s="12">
        <v>1.9362535885167147E-4</v>
      </c>
      <c r="J1799" s="12">
        <v>2.0939324961749117E-5</v>
      </c>
      <c r="K1799" s="12">
        <v>1.4102874198555491E-4</v>
      </c>
      <c r="L1799" s="6">
        <f>0</f>
        <v>0</v>
      </c>
      <c r="M1799" s="6">
        <f t="shared" ref="M1799" si="9782">SQRT(I1799)</f>
        <v>1.3914932944562523E-2</v>
      </c>
      <c r="N1799" s="6">
        <v>0.5966174799172026</v>
      </c>
      <c r="O1799" s="6">
        <v>0.99999999999999989</v>
      </c>
      <c r="P1799" s="1">
        <f t="shared" ref="P1799" si="9783">P1797</f>
        <v>0</v>
      </c>
      <c r="Q1799" s="3">
        <f t="shared" ref="Q1799" si="9784">SQRT(C$3 + C$4*K1797 + C$5*Q1797^2)</f>
        <v>1.2338531344983703E-2</v>
      </c>
      <c r="R1799" s="12">
        <v>4.3260582021986429E-5</v>
      </c>
      <c r="S1799" s="12">
        <v>1.5223935575114532E-4</v>
      </c>
    </row>
    <row r="1800" spans="1:20" x14ac:dyDescent="0.25">
      <c r="A1800" s="13">
        <f t="shared" ref="A1800" si="9785">A1798+1</f>
        <v>893</v>
      </c>
      <c r="B1800" s="10" cm="1">
        <f t="array" ref="B1800">INDEX(DCC_results!B$17:B$1274,$A1800)</f>
        <v>-4.0234339792698526E-3</v>
      </c>
      <c r="C1800" s="10" cm="1">
        <f t="array" ref="C1800">INDEX(DCC_results!C$17:C$1274,$A1800)</f>
        <v>-1.6159796203034982E-2</v>
      </c>
      <c r="D1800" s="10">
        <f t="shared" ref="D1800" si="9786">B1800-B$2</f>
        <v>-4.7695889163055609E-3</v>
      </c>
      <c r="E1800" s="10">
        <f t="shared" ref="E1800" si="9787">C1800-C$2</f>
        <v>-1.7762770083326843E-2</v>
      </c>
      <c r="F1800" s="5">
        <f t="shared" ref="F1800" si="9788">D1800^2</f>
        <v>2.2748978430544853E-5</v>
      </c>
      <c r="G1800" s="5">
        <f t="shared" ref="G1800" si="9789">E1800^2</f>
        <v>3.1551600103313111E-4</v>
      </c>
      <c r="H1800" s="12">
        <f t="array" ref="H1800:I1801">(1-B$11-B$12)*F$4:G$5 + B$11*J1798:K1799 + B$12*H1798:I1799</f>
        <v>5.1122436222847079E-5</v>
      </c>
      <c r="I1800" s="12">
        <v>6.0457519017660753E-5</v>
      </c>
      <c r="J1800" s="12">
        <f t="array" ref="J1800:K1801">MMULT(TRANSPOSE(D1798:E1798),D1798:E1798)</f>
        <v>8.2501891592791935E-6</v>
      </c>
      <c r="K1800" s="12">
        <v>6.1251537060698004E-6</v>
      </c>
      <c r="L1800" s="6">
        <f t="shared" ref="L1800" si="9790">SQRT(H1800)</f>
        <v>7.1499955400578449E-3</v>
      </c>
      <c r="M1800" s="6">
        <f>0</f>
        <v>0</v>
      </c>
      <c r="N1800" s="6">
        <f t="array" ref="N1800:O1801">MMULT(MMULT(MINVERSE(L1800:M1801),H1800:I1801),MINVERSE(L1800:M1801))</f>
        <v>1.0000000000000004</v>
      </c>
      <c r="O1800" s="6">
        <v>0.59564300689774718</v>
      </c>
      <c r="P1800" s="3">
        <f t="shared" ref="P1800" si="9791">SQRT(B$3 + B$4*J1798 + B$5*P1798^2)</f>
        <v>5.7330988897542423E-3</v>
      </c>
      <c r="Q1800" s="1">
        <f t="shared" ref="Q1800" si="9792">Q1798</f>
        <v>0</v>
      </c>
      <c r="R1800" s="12">
        <f t="array" ref="R1800:S1801">MMULT(MMULT(P1800:Q1801,N1800:O1801),P1800:Q1801)</f>
        <v>3.286842287970134E-5</v>
      </c>
      <c r="S1800" s="12">
        <v>4.340036916604229E-5</v>
      </c>
      <c r="T1800" s="4" cm="1">
        <f t="array" ref="T1800">-1/2*(IFERROR(2*LN(2*PI()) + LN(MDETERM(R1800:S1801)) + MMULT(MMULT(D1800:E1800,MINVERSE(R1800:S1801)),TRANSPOSE(D1800:E1800)),1000000000))</f>
        <v>6.9314544884357954</v>
      </c>
    </row>
    <row r="1801" spans="1:20" x14ac:dyDescent="0.25">
      <c r="A1801" s="9"/>
      <c r="B1801" s="10"/>
      <c r="C1801" s="10"/>
      <c r="D1801" s="10"/>
      <c r="E1801" s="10"/>
      <c r="F1801" s="5"/>
      <c r="G1801" s="5"/>
      <c r="H1801" s="12">
        <v>6.0457519017660753E-5</v>
      </c>
      <c r="I1801" s="12">
        <v>2.0151946699625625E-4</v>
      </c>
      <c r="J1801" s="12">
        <v>6.1251537060698004E-6</v>
      </c>
      <c r="K1801" s="12">
        <v>4.5474724516811511E-6</v>
      </c>
      <c r="L1801" s="6">
        <f>0</f>
        <v>0</v>
      </c>
      <c r="M1801" s="6">
        <f t="shared" ref="M1801" si="9793">SQRT(I1801)</f>
        <v>1.4195755245715399E-2</v>
      </c>
      <c r="N1801" s="6">
        <v>0.59564300689774718</v>
      </c>
      <c r="O1801" s="6">
        <v>1</v>
      </c>
      <c r="P1801" s="1">
        <f t="shared" ref="P1801" si="9794">P1799</f>
        <v>0</v>
      </c>
      <c r="Q1801" s="3">
        <f t="shared" ref="Q1801" si="9795">SQRT(C$3 + C$4*K1799 + C$5*Q1799^2)</f>
        <v>1.2709192077654049E-2</v>
      </c>
      <c r="R1801" s="12">
        <v>4.3400369166042297E-5</v>
      </c>
      <c r="S1801" s="12">
        <v>1.6152356326670444E-4</v>
      </c>
    </row>
    <row r="1802" spans="1:20" x14ac:dyDescent="0.25">
      <c r="A1802" s="13">
        <f t="shared" ref="A1802" si="9796">A1800+1</f>
        <v>894</v>
      </c>
      <c r="B1802" s="10" cm="1">
        <f t="array" ref="B1802">INDEX(DCC_results!B$17:B$1274,$A1802)</f>
        <v>1.7121614137458607E-3</v>
      </c>
      <c r="C1802" s="10" cm="1">
        <f t="array" ref="C1802">INDEX(DCC_results!C$17:C$1274,$A1802)</f>
        <v>4.3620872559193558E-3</v>
      </c>
      <c r="D1802" s="10">
        <f t="shared" ref="D1802" si="9797">B1802-B$2</f>
        <v>9.6600647671015241E-4</v>
      </c>
      <c r="E1802" s="10">
        <f t="shared" ref="E1802" si="9798">C1802-C$2</f>
        <v>2.7591133756274962E-3</v>
      </c>
      <c r="F1802" s="5">
        <f t="shared" ref="F1802" si="9799">D1802^2</f>
        <v>9.3316851304596227E-7</v>
      </c>
      <c r="G1802" s="5">
        <f t="shared" ref="G1802" si="9800">E1802^2</f>
        <v>7.612706619566557E-6</v>
      </c>
      <c r="H1802" s="12">
        <f t="array" ref="H1802:I1803">(1-B$11-B$12)*F$4:G$5 + B$11*J1800:K1801 + B$12*H1800:I1801</f>
        <v>5.1094964405202191E-5</v>
      </c>
      <c r="I1802" s="12">
        <v>5.9815732049006411E-5</v>
      </c>
      <c r="J1802" s="12">
        <f t="array" ref="J1802:K1803">MMULT(TRANSPOSE(D1800:E1800),D1800:E1800)</f>
        <v>2.2748978430544853E-5</v>
      </c>
      <c r="K1802" s="12">
        <v>8.4721111312319717E-5</v>
      </c>
      <c r="L1802" s="6">
        <f t="shared" ref="L1802" si="9801">SQRT(H1802)</f>
        <v>7.1480741745733297E-3</v>
      </c>
      <c r="M1802" s="6">
        <f>0</f>
        <v>0</v>
      </c>
      <c r="N1802" s="6">
        <f t="array" ref="N1802:O1803">MMULT(MMULT(MINVERSE(L1802:M1803),H1802:I1803),MINVERSE(L1802:M1803))</f>
        <v>1</v>
      </c>
      <c r="O1802" s="6">
        <v>0.59718220700717528</v>
      </c>
      <c r="P1802" s="3">
        <f t="shared" ref="P1802" si="9802">SQRT(B$3 + B$4*J1800 + B$5*P1800^2)</f>
        <v>5.6959344800053694E-3</v>
      </c>
      <c r="Q1802" s="1">
        <f t="shared" ref="Q1802" si="9803">Q1800</f>
        <v>0</v>
      </c>
      <c r="R1802" s="12">
        <f t="array" ref="R1802:S1803">MMULT(MMULT(P1802:Q1803,N1802:O1803),P1802:Q1803)</f>
        <v>3.2443669600514034E-5</v>
      </c>
      <c r="S1802" s="12">
        <v>4.2465710685386606E-5</v>
      </c>
      <c r="T1802" s="4" cm="1">
        <f t="array" ref="T1802">-1/2*(IFERROR(2*LN(2*PI()) + LN(MDETERM(R1802:S1803)) + MMULT(MMULT(D1802:E1802,MINVERSE(R1802:S1803)),TRANSPOSE(D1802:E1802)),1000000000))</f>
        <v>7.9083972294093785</v>
      </c>
    </row>
    <row r="1803" spans="1:20" x14ac:dyDescent="0.25">
      <c r="A1803" s="9"/>
      <c r="B1803" s="10"/>
      <c r="C1803" s="10"/>
      <c r="D1803" s="10"/>
      <c r="E1803" s="10"/>
      <c r="F1803" s="5"/>
      <c r="G1803" s="5"/>
      <c r="H1803" s="12">
        <v>5.9815732049006411E-5</v>
      </c>
      <c r="I1803" s="12">
        <v>1.9635367066556325E-4</v>
      </c>
      <c r="J1803" s="12">
        <v>8.4721111312319717E-5</v>
      </c>
      <c r="K1803" s="12">
        <v>3.1551600103313111E-4</v>
      </c>
      <c r="L1803" s="6">
        <f>0</f>
        <v>0</v>
      </c>
      <c r="M1803" s="6">
        <f t="shared" ref="M1803" si="9804">SQRT(I1803)</f>
        <v>1.401262540231356E-2</v>
      </c>
      <c r="N1803" s="6">
        <v>0.59718220700717528</v>
      </c>
      <c r="O1803" s="6">
        <v>1.0000000000000002</v>
      </c>
      <c r="P1803" s="1">
        <f t="shared" ref="P1803" si="9805">P1801</f>
        <v>0</v>
      </c>
      <c r="Q1803" s="3">
        <f t="shared" ref="Q1803" si="9806">SQRT(C$3 + C$4*K1801 + C$5*Q1801^2)</f>
        <v>1.2484367721975491E-2</v>
      </c>
      <c r="R1803" s="12">
        <v>4.2465710685386606E-5</v>
      </c>
      <c r="S1803" s="12">
        <v>1.5585943741750356E-4</v>
      </c>
    </row>
    <row r="1804" spans="1:20" x14ac:dyDescent="0.25">
      <c r="A1804" s="13">
        <f t="shared" ref="A1804" si="9807">A1802+1</f>
        <v>895</v>
      </c>
      <c r="B1804" s="10" cm="1">
        <f t="array" ref="B1804">INDEX(DCC_results!B$17:B$1274,$A1804)</f>
        <v>-6.3454894988652644E-3</v>
      </c>
      <c r="C1804" s="10" cm="1">
        <f t="array" ref="C1804">INDEX(DCC_results!C$17:C$1274,$A1804)</f>
        <v>-5.5763646112600984E-3</v>
      </c>
      <c r="D1804" s="10">
        <f t="shared" ref="D1804" si="9808">B1804-B$2</f>
        <v>-7.0916444359009727E-3</v>
      </c>
      <c r="E1804" s="10">
        <f t="shared" ref="E1804" si="9809">C1804-C$2</f>
        <v>-7.1793384915519575E-3</v>
      </c>
      <c r="F1804" s="5">
        <f t="shared" ref="F1804" si="9810">D1804^2</f>
        <v>5.0291420805245226E-5</v>
      </c>
      <c r="G1804" s="5">
        <f t="shared" ref="G1804" si="9811">E1804^2</f>
        <v>5.1542901176279537E-5</v>
      </c>
      <c r="H1804" s="12">
        <f t="array" ref="H1804:I1805">(1-B$11-B$12)*F$4:G$5 + B$11*J1802:K1803 + B$12*H1802:I1803</f>
        <v>5.2193197983827717E-5</v>
      </c>
      <c r="I1804" s="12">
        <v>6.5435245482783338E-5</v>
      </c>
      <c r="J1804" s="12">
        <f t="array" ref="J1804:K1805">MMULT(TRANSPOSE(D1802:E1802),D1802:E1802)</f>
        <v>9.3316851304596227E-7</v>
      </c>
      <c r="K1804" s="12">
        <v>2.6653213908337731E-6</v>
      </c>
      <c r="L1804" s="6">
        <f t="shared" ref="L1804" si="9812">SQRT(H1804)</f>
        <v>7.2244860013586931E-3</v>
      </c>
      <c r="M1804" s="6">
        <f>0</f>
        <v>0</v>
      </c>
      <c r="N1804" s="6">
        <f t="array" ref="N1804:O1805">MMULT(MMULT(MINVERSE(L1804:M1805),H1804:I1805),MINVERSE(L1804:M1805))</f>
        <v>0.99999999999999978</v>
      </c>
      <c r="O1804" s="6">
        <v>0.61512981352478058</v>
      </c>
      <c r="P1804" s="3">
        <f t="shared" ref="P1804" si="9813">SQRT(B$3 + B$4*J1802 + B$5*P1802^2)</f>
        <v>5.8645440972674729E-3</v>
      </c>
      <c r="Q1804" s="1">
        <f t="shared" ref="Q1804" si="9814">Q1802</f>
        <v>0</v>
      </c>
      <c r="R1804" s="12">
        <f t="array" ref="R1804:S1805">MMULT(MMULT(P1804:Q1805,N1804:O1805),P1804:Q1805)</f>
        <v>3.4392877468794746E-5</v>
      </c>
      <c r="S1804" s="12">
        <v>4.8533161307251889E-5</v>
      </c>
      <c r="T1804" s="4" cm="1">
        <f t="array" ref="T1804">-1/2*(IFERROR(2*LN(2*PI()) + LN(MDETERM(R1804:S1805)) + MMULT(MMULT(D1804:E1804,MINVERSE(R1804:S1805)),TRANSPOSE(D1804:E1804)),1000000000))</f>
        <v>7.080509537483791</v>
      </c>
    </row>
    <row r="1805" spans="1:20" x14ac:dyDescent="0.25">
      <c r="A1805" s="9"/>
      <c r="B1805" s="10"/>
      <c r="C1805" s="10"/>
      <c r="D1805" s="10"/>
      <c r="E1805" s="10"/>
      <c r="F1805" s="5"/>
      <c r="G1805" s="5"/>
      <c r="H1805" s="12">
        <v>6.5435245482783338E-5</v>
      </c>
      <c r="I1805" s="12">
        <v>2.168083534777348E-4</v>
      </c>
      <c r="J1805" s="12">
        <v>2.6653213908337731E-6</v>
      </c>
      <c r="K1805" s="12">
        <v>7.612706619566557E-6</v>
      </c>
      <c r="L1805" s="6">
        <f>0</f>
        <v>0</v>
      </c>
      <c r="M1805" s="6">
        <f t="shared" ref="M1805" si="9815">SQRT(I1805)</f>
        <v>1.4724413518973677E-2</v>
      </c>
      <c r="N1805" s="6">
        <v>0.61512981352478058</v>
      </c>
      <c r="O1805" s="6">
        <v>1</v>
      </c>
      <c r="P1805" s="1">
        <f t="shared" ref="P1805" si="9816">P1803</f>
        <v>0</v>
      </c>
      <c r="Q1805" s="3">
        <f t="shared" ref="Q1805" si="9817">SQRT(C$3 + C$4*K1803 + C$5*Q1803^2)</f>
        <v>1.3453570168128579E-2</v>
      </c>
      <c r="R1805" s="12">
        <v>4.8533161307251896E-5</v>
      </c>
      <c r="S1805" s="12">
        <v>1.8099855026875922E-4</v>
      </c>
    </row>
    <row r="1806" spans="1:20" x14ac:dyDescent="0.25">
      <c r="A1806" s="13">
        <f t="shared" ref="A1806" si="9818">A1804+1</f>
        <v>896</v>
      </c>
      <c r="B1806" s="10" cm="1">
        <f t="array" ref="B1806">INDEX(DCC_results!B$17:B$1274,$A1806)</f>
        <v>1.8619806819504259E-3</v>
      </c>
      <c r="C1806" s="10" cm="1">
        <f t="array" ref="C1806">INDEX(DCC_results!C$17:C$1274,$A1806)</f>
        <v>-2.9117220786488707E-3</v>
      </c>
      <c r="D1806" s="10">
        <f t="shared" ref="D1806" si="9819">B1806-B$2</f>
        <v>1.1158257449147176E-3</v>
      </c>
      <c r="E1806" s="10">
        <f t="shared" ref="E1806" si="9820">C1806-C$2</f>
        <v>-4.5146959589407298E-3</v>
      </c>
      <c r="F1806" s="5">
        <f t="shared" ref="F1806" si="9821">D1806^2</f>
        <v>1.2450670930144844E-6</v>
      </c>
      <c r="G1806" s="5">
        <f t="shared" ref="G1806" si="9822">E1806^2</f>
        <v>2.0382479601675755E-5</v>
      </c>
      <c r="H1806" s="12">
        <f t="array" ref="H1806:I1807">(1-B$11-B$12)*F$4:G$5 + B$11*J1804:K1805 + B$12*H1804:I1805</f>
        <v>5.1256653679147173E-5</v>
      </c>
      <c r="I1806" s="12">
        <v>6.2921066870776646E-5</v>
      </c>
      <c r="J1806" s="12">
        <f t="array" ref="J1806:K1807">MMULT(TRANSPOSE(D1804:E1804),D1804:E1804)</f>
        <v>5.0291420805245226E-5</v>
      </c>
      <c r="K1806" s="12">
        <v>5.0913315867064125E-5</v>
      </c>
      <c r="L1806" s="6">
        <f t="shared" ref="L1806" si="9823">SQRT(H1806)</f>
        <v>7.1593752296654472E-3</v>
      </c>
      <c r="M1806" s="6">
        <f>0</f>
        <v>0</v>
      </c>
      <c r="N1806" s="6">
        <f t="array" ref="N1806:O1807">MMULT(MMULT(MINVERSE(L1806:M1807),H1806:I1807),MINVERSE(L1806:M1807))</f>
        <v>1</v>
      </c>
      <c r="O1806" s="6">
        <v>0.61093097690683285</v>
      </c>
      <c r="P1806" s="3">
        <f t="shared" ref="P1806" si="9824">SQRT(B$3 + B$4*J1804 + B$5*P1804^2)</f>
        <v>5.6942114886582408E-3</v>
      </c>
      <c r="Q1806" s="1">
        <f t="shared" ref="Q1806" si="9825">Q1804</f>
        <v>0</v>
      </c>
      <c r="R1806" s="12">
        <f t="array" ref="R1806:S1807">MMULT(MMULT(P1806:Q1807,N1806:O1807),P1806:Q1807)</f>
        <v>3.2424044477567496E-5</v>
      </c>
      <c r="S1806" s="12">
        <v>4.5561593197281077E-5</v>
      </c>
      <c r="T1806" s="4" cm="1">
        <f t="array" ref="T1806">-1/2*(IFERROR(2*LN(2*PI()) + LN(MDETERM(R1806:S1807)) + MMULT(MMULT(D1806:E1806,MINVERSE(R1806:S1807)),TRANSPOSE(D1806:E1806)),1000000000))</f>
        <v>7.7081213048040551</v>
      </c>
    </row>
    <row r="1807" spans="1:20" x14ac:dyDescent="0.25">
      <c r="A1807" s="9"/>
      <c r="B1807" s="10"/>
      <c r="C1807" s="10"/>
      <c r="D1807" s="10"/>
      <c r="E1807" s="10"/>
      <c r="F1807" s="5"/>
      <c r="G1807" s="5"/>
      <c r="H1807" s="12">
        <v>6.2921066870776646E-5</v>
      </c>
      <c r="I1807" s="12">
        <v>2.0694627485469495E-4</v>
      </c>
      <c r="J1807" s="12">
        <v>5.0913315867064125E-5</v>
      </c>
      <c r="K1807" s="12">
        <v>5.1542901176279537E-5</v>
      </c>
      <c r="L1807" s="6">
        <f>0</f>
        <v>0</v>
      </c>
      <c r="M1807" s="6">
        <f t="shared" ref="M1807" si="9826">SQRT(I1807)</f>
        <v>1.4385627370910694E-2</v>
      </c>
      <c r="N1807" s="6">
        <v>0.61093097690683296</v>
      </c>
      <c r="O1807" s="6">
        <v>1</v>
      </c>
      <c r="P1807" s="1">
        <f t="shared" ref="P1807" si="9827">P1805</f>
        <v>0</v>
      </c>
      <c r="Q1807" s="3">
        <f t="shared" ref="Q1807" si="9828">SQRT(C$3 + C$4*K1805 + C$5*Q1805^2)</f>
        <v>1.3097040259013039E-2</v>
      </c>
      <c r="R1807" s="12">
        <v>4.556159319728109E-5</v>
      </c>
      <c r="S1807" s="12">
        <v>1.7153246354620835E-4</v>
      </c>
    </row>
    <row r="1808" spans="1:20" x14ac:dyDescent="0.25">
      <c r="A1808" s="13">
        <f t="shared" ref="A1808" si="9829">A1806+1</f>
        <v>897</v>
      </c>
      <c r="B1808" s="10" cm="1">
        <f t="array" ref="B1808">INDEX(DCC_results!B$17:B$1274,$A1808)</f>
        <v>-1.3724735741665661E-2</v>
      </c>
      <c r="C1808" s="10" cm="1">
        <f t="array" ref="C1808">INDEX(DCC_results!C$17:C$1274,$A1808)</f>
        <v>-1.4871295695435882E-2</v>
      </c>
      <c r="D1808" s="10">
        <f t="shared" ref="D1808" si="9830">B1808-B$2</f>
        <v>-1.447089067870137E-2</v>
      </c>
      <c r="E1808" s="10">
        <f t="shared" ref="E1808" si="9831">C1808-C$2</f>
        <v>-1.6474269575727743E-2</v>
      </c>
      <c r="F1808" s="5">
        <f t="shared" ref="F1808" si="9832">D1808^2</f>
        <v>2.0940667703492618E-4</v>
      </c>
      <c r="G1808" s="5">
        <f t="shared" ref="G1808" si="9833">E1808^2</f>
        <v>2.7140155805374877E-4</v>
      </c>
      <c r="H1808" s="12">
        <f t="array" ref="H1808:I1809">(1-B$11-B$12)*F$4:G$5 + B$11*J1806:K1807 + B$12*H1806:I1807</f>
        <v>5.4424320173893521E-5</v>
      </c>
      <c r="I1808" s="12">
        <v>6.4934541573425034E-5</v>
      </c>
      <c r="J1808" s="12">
        <f t="array" ref="J1808:K1809">MMULT(TRANSPOSE(D1806:E1806),D1806:E1806)</f>
        <v>1.2450670930144844E-6</v>
      </c>
      <c r="K1808" s="12">
        <v>-5.0376139814485053E-6</v>
      </c>
      <c r="L1808" s="6">
        <f t="shared" ref="L1808" si="9834">SQRT(H1808)</f>
        <v>7.3772840648773669E-3</v>
      </c>
      <c r="M1808" s="6">
        <f>0</f>
        <v>0</v>
      </c>
      <c r="N1808" s="6">
        <f t="array" ref="N1808:O1809">MMULT(MMULT(MINVERSE(L1808:M1809),H1808:I1809),MINVERSE(L1808:M1809))</f>
        <v>1</v>
      </c>
      <c r="O1808" s="6">
        <v>0.61678996707819245</v>
      </c>
      <c r="P1808" s="3">
        <f t="shared" ref="P1808" si="9835">SQRT(B$3 + B$4*J1806 + B$5*P1806^2)</f>
        <v>6.218921653570777E-3</v>
      </c>
      <c r="Q1808" s="1">
        <f t="shared" ref="Q1808" si="9836">Q1806</f>
        <v>0</v>
      </c>
      <c r="R1808" s="12">
        <f t="array" ref="R1808:S1809">MMULT(MMULT(P1808:Q1809,N1808:O1809),P1808:Q1809)</f>
        <v>3.8674986533251489E-5</v>
      </c>
      <c r="S1808" s="12">
        <v>4.9752680623536447E-5</v>
      </c>
      <c r="T1808" s="4" cm="1">
        <f t="array" ref="T1808">-1/2*(IFERROR(2*LN(2*PI()) + LN(MDETERM(R1808:S1809)) + MMULT(MMULT(D1808:E1808,MINVERSE(R1808:S1809)),TRANSPOSE(D1808:E1808)),1000000000))</f>
        <v>5.0974459368407183</v>
      </c>
    </row>
    <row r="1809" spans="1:20" x14ac:dyDescent="0.25">
      <c r="A1809" s="9"/>
      <c r="B1809" s="10"/>
      <c r="C1809" s="10"/>
      <c r="D1809" s="10"/>
      <c r="E1809" s="10"/>
      <c r="F1809" s="5"/>
      <c r="G1809" s="5"/>
      <c r="H1809" s="12">
        <v>6.4934541573425034E-5</v>
      </c>
      <c r="I1809" s="12">
        <v>2.0364977911118217E-4</v>
      </c>
      <c r="J1809" s="12">
        <v>-5.0376139814485053E-6</v>
      </c>
      <c r="K1809" s="12">
        <v>2.0382479601675755E-5</v>
      </c>
      <c r="L1809" s="6">
        <f>0</f>
        <v>0</v>
      </c>
      <c r="M1809" s="6">
        <f t="shared" ref="M1809" si="9837">SQRT(I1809)</f>
        <v>1.4270591407197606E-2</v>
      </c>
      <c r="N1809" s="6">
        <v>0.61678996707819256</v>
      </c>
      <c r="O1809" s="6">
        <v>1.0000000000000002</v>
      </c>
      <c r="P1809" s="1">
        <f t="shared" ref="P1809" si="9838">P1807</f>
        <v>0</v>
      </c>
      <c r="Q1809" s="3">
        <f t="shared" ref="Q1809" si="9839">SQRT(C$3 + C$4*K1807 + C$5*Q1807^2)</f>
        <v>1.2970720432535844E-2</v>
      </c>
      <c r="R1809" s="12">
        <v>4.9752680623536454E-5</v>
      </c>
      <c r="S1809" s="12">
        <v>1.6823958853900286E-4</v>
      </c>
    </row>
    <row r="1810" spans="1:20" x14ac:dyDescent="0.25">
      <c r="A1810" s="13">
        <f t="shared" ref="A1810" si="9840">A1808+1</f>
        <v>898</v>
      </c>
      <c r="B1810" s="10" cm="1">
        <f t="array" ref="B1810">INDEX(DCC_results!B$17:B$1274,$A1810)</f>
        <v>2.2045806696182613E-3</v>
      </c>
      <c r="C1810" s="10" cm="1">
        <f t="array" ref="C1810">INDEX(DCC_results!C$17:C$1274,$A1810)</f>
        <v>1.2405950485810058E-2</v>
      </c>
      <c r="D1810" s="10">
        <f t="shared" ref="D1810" si="9841">B1810-B$2</f>
        <v>1.458425732582553E-3</v>
      </c>
      <c r="E1810" s="10">
        <f t="shared" ref="E1810" si="9842">C1810-C$2</f>
        <v>1.0802976605518199E-2</v>
      </c>
      <c r="F1810" s="5">
        <f t="shared" ref="F1810" si="9843">D1810^2</f>
        <v>2.1270056174589564E-6</v>
      </c>
      <c r="G1810" s="5">
        <f t="shared" ref="G1810" si="9844">E1810^2</f>
        <v>1.167043035393735E-4</v>
      </c>
      <c r="H1810" s="12">
        <f t="array" ref="H1810:I1811">(1-B$11-B$12)*F$4:G$5 + B$11*J1808:K1809 + B$12*H1808:I1809</f>
        <v>5.2792011838812529E-5</v>
      </c>
      <c r="I1810" s="12">
        <v>6.1988539098026247E-5</v>
      </c>
      <c r="J1810" s="12">
        <f t="array" ref="J1810:K1811">MMULT(TRANSPOSE(D1808:E1808),D1808:E1808)</f>
        <v>2.0940667703492618E-4</v>
      </c>
      <c r="K1810" s="12">
        <v>2.3839735404181217E-4</v>
      </c>
      <c r="L1810" s="6">
        <f t="shared" ref="L1810" si="9845">SQRT(H1810)</f>
        <v>7.2658111617914028E-3</v>
      </c>
      <c r="M1810" s="6">
        <f>0</f>
        <v>0</v>
      </c>
      <c r="N1810" s="6">
        <f t="array" ref="N1810:O1811">MMULT(MMULT(MINVERSE(L1810:M1811),H1810:I1811),MINVERSE(L1810:M1811))</f>
        <v>0.99999999999999989</v>
      </c>
      <c r="O1810" s="6">
        <v>0.60475959365057597</v>
      </c>
      <c r="P1810" s="3">
        <f t="shared" ref="P1810" si="9846">SQRT(B$3 + B$4*J1808 + B$5*P1808^2)</f>
        <v>5.9685682075027039E-3</v>
      </c>
      <c r="Q1810" s="1">
        <f t="shared" ref="Q1810" si="9847">Q1808</f>
        <v>0</v>
      </c>
      <c r="R1810" s="12">
        <f t="array" ref="R1810:S1811">MMULT(MMULT(P1810:Q1811,N1810:O1811),P1810:Q1811)</f>
        <v>3.5623806447612033E-5</v>
      </c>
      <c r="S1810" s="12">
        <v>4.6037188937017439E-5</v>
      </c>
      <c r="T1810" s="4" cm="1">
        <f t="array" ref="T1810">-1/2*(IFERROR(2*LN(2*PI()) + LN(MDETERM(R1810:S1811)) + MMULT(MMULT(D1810:E1810,MINVERSE(R1810:S1811)),TRANSPOSE(D1810:E1810)),1000000000))</f>
        <v>7.4576205741598507</v>
      </c>
    </row>
    <row r="1811" spans="1:20" x14ac:dyDescent="0.25">
      <c r="A1811" s="9"/>
      <c r="B1811" s="10"/>
      <c r="C1811" s="10"/>
      <c r="D1811" s="10"/>
      <c r="E1811" s="10"/>
      <c r="F1811" s="5"/>
      <c r="G1811" s="5"/>
      <c r="H1811" s="12">
        <v>6.1988539098026247E-5</v>
      </c>
      <c r="I1811" s="12">
        <v>1.9901648741867871E-4</v>
      </c>
      <c r="J1811" s="12">
        <v>2.3839735404181217E-4</v>
      </c>
      <c r="K1811" s="12">
        <v>2.7140155805374877E-4</v>
      </c>
      <c r="L1811" s="6">
        <f>0</f>
        <v>0</v>
      </c>
      <c r="M1811" s="6">
        <f t="shared" ref="M1811" si="9848">SQRT(I1811)</f>
        <v>1.4107320348623218E-2</v>
      </c>
      <c r="N1811" s="6">
        <v>0.60475959365057597</v>
      </c>
      <c r="O1811" s="6">
        <v>1</v>
      </c>
      <c r="P1811" s="1">
        <f t="shared" ref="P1811" si="9849">P1809</f>
        <v>0</v>
      </c>
      <c r="Q1811" s="3">
        <f t="shared" ref="Q1811" si="9850">SQRT(C$3 + C$4*K1809 + C$5*Q1809^2)</f>
        <v>1.2754277727907149E-2</v>
      </c>
      <c r="R1811" s="12">
        <v>4.6037188937017439E-5</v>
      </c>
      <c r="S1811" s="12">
        <v>1.6267160036058834E-4</v>
      </c>
    </row>
    <row r="1812" spans="1:20" x14ac:dyDescent="0.25">
      <c r="A1812" s="13">
        <f t="shared" ref="A1812" si="9851">A1810+1</f>
        <v>899</v>
      </c>
      <c r="B1812" s="10" cm="1">
        <f t="array" ref="B1812">INDEX(DCC_results!B$17:B$1274,$A1812)</f>
        <v>-8.6042907611290076E-3</v>
      </c>
      <c r="C1812" s="10" cm="1">
        <f t="array" ref="C1812">INDEX(DCC_results!C$17:C$1274,$A1812)</f>
        <v>-1.4639050681085619E-3</v>
      </c>
      <c r="D1812" s="10">
        <f t="shared" ref="D1812" si="9852">B1812-B$2</f>
        <v>-9.3504456981647159E-3</v>
      </c>
      <c r="E1812" s="10">
        <f t="shared" ref="E1812" si="9853">C1812-C$2</f>
        <v>-3.0668789484004214E-3</v>
      </c>
      <c r="F1812" s="5">
        <f t="shared" ref="F1812" si="9854">D1812^2</f>
        <v>8.7430834754327044E-5</v>
      </c>
      <c r="G1812" s="5">
        <f t="shared" ref="G1812" si="9855">E1812^2</f>
        <v>9.4057464841416756E-6</v>
      </c>
      <c r="H1812" s="12">
        <f t="array" ref="H1812:I1813">(1-B$11-B$12)*F$4:G$5 + B$11*J1810:K1811 + B$12*H1810:I1811</f>
        <v>6.7721009348730758E-5</v>
      </c>
      <c r="I1812" s="12">
        <v>7.8744766542105754E-5</v>
      </c>
      <c r="J1812" s="12">
        <f t="array" ref="J1812:K1813">MMULT(TRANSPOSE(D1810:E1810),D1810:E1810)</f>
        <v>2.1270056174589564E-6</v>
      </c>
      <c r="K1812" s="12">
        <v>1.575533906997506E-5</v>
      </c>
      <c r="L1812" s="6">
        <f t="shared" ref="L1812" si="9856">SQRT(H1812)</f>
        <v>8.229277571496222E-3</v>
      </c>
      <c r="M1812" s="6">
        <f>0</f>
        <v>0</v>
      </c>
      <c r="N1812" s="6">
        <f t="array" ref="N1812:O1813">MMULT(MMULT(MINVERSE(L1812:M1813),H1812:I1813),MINVERSE(L1812:M1813))</f>
        <v>1</v>
      </c>
      <c r="O1812" s="6">
        <v>0.65226602401006184</v>
      </c>
      <c r="P1812" s="3">
        <f t="shared" ref="P1812" si="9857">SQRT(B$3 + B$4*J1810 + B$5*P1810^2)</f>
        <v>8.1148747727220923E-3</v>
      </c>
      <c r="Q1812" s="1">
        <f t="shared" ref="Q1812" si="9858">Q1810</f>
        <v>0</v>
      </c>
      <c r="R1812" s="12">
        <f t="array" ref="R1812:S1813">MMULT(MMULT(P1812:Q1813,N1812:O1813),P1812:Q1813)</f>
        <v>6.5851192576961434E-5</v>
      </c>
      <c r="S1812" s="12">
        <v>7.1442123246128687E-5</v>
      </c>
      <c r="T1812" s="4" cm="1">
        <f t="array" ref="T1812">-1/2*(IFERROR(2*LN(2*PI()) + LN(MDETERM(R1812:S1813)) + MMULT(MMULT(D1812:E1812,MINVERSE(R1812:S1813)),TRANSPOSE(D1812:E1812)),1000000000))</f>
        <v>6.6553998623467345</v>
      </c>
    </row>
    <row r="1813" spans="1:20" x14ac:dyDescent="0.25">
      <c r="A1813" s="9"/>
      <c r="B1813" s="10"/>
      <c r="C1813" s="10"/>
      <c r="D1813" s="10"/>
      <c r="E1813" s="10"/>
      <c r="F1813" s="5"/>
      <c r="G1813" s="5"/>
      <c r="H1813" s="12">
        <v>7.8744766542105754E-5</v>
      </c>
      <c r="I1813" s="12">
        <v>2.1521397200577439E-4</v>
      </c>
      <c r="J1813" s="12">
        <v>1.575533906997506E-5</v>
      </c>
      <c r="K1813" s="12">
        <v>1.167043035393735E-4</v>
      </c>
      <c r="L1813" s="6">
        <f>0</f>
        <v>0</v>
      </c>
      <c r="M1813" s="6">
        <f t="shared" ref="M1813" si="9859">SQRT(I1813)</f>
        <v>1.4670172868980596E-2</v>
      </c>
      <c r="N1813" s="6">
        <v>0.65226602401006184</v>
      </c>
      <c r="O1813" s="6">
        <v>1.0000000000000002</v>
      </c>
      <c r="P1813" s="1">
        <f t="shared" ref="P1813" si="9860">P1811</f>
        <v>0</v>
      </c>
      <c r="Q1813" s="3">
        <f t="shared" ref="Q1813" si="9861">SQRT(C$3 + C$4*K1811 + C$5*Q1811^2)</f>
        <v>1.3497327130857367E-2</v>
      </c>
      <c r="R1813" s="12">
        <v>7.1442123246128687E-5</v>
      </c>
      <c r="S1813" s="12">
        <v>1.8217783967737841E-4</v>
      </c>
    </row>
    <row r="1814" spans="1:20" x14ac:dyDescent="0.25">
      <c r="A1814" s="13">
        <f t="shared" ref="A1814" si="9862">A1812+1</f>
        <v>900</v>
      </c>
      <c r="B1814" s="10" cm="1">
        <f t="array" ref="B1814">INDEX(DCC_results!B$17:B$1274,$A1814)</f>
        <v>6.1786244781691924E-3</v>
      </c>
      <c r="C1814" s="10" cm="1">
        <f t="array" ref="C1814">INDEX(DCC_results!C$17:C$1274,$A1814)</f>
        <v>7.2762596160673709E-3</v>
      </c>
      <c r="D1814" s="10">
        <f t="shared" ref="D1814" si="9863">B1814-B$2</f>
        <v>5.432469541133484E-3</v>
      </c>
      <c r="E1814" s="10">
        <f t="shared" ref="E1814" si="9864">C1814-C$2</f>
        <v>5.6732857357755118E-3</v>
      </c>
      <c r="F1814" s="5">
        <f t="shared" ref="F1814" si="9865">D1814^2</f>
        <v>2.9511725315343047E-5</v>
      </c>
      <c r="G1814" s="5">
        <f t="shared" ref="G1814" si="9866">E1814^2</f>
        <v>3.2186171039753893E-5</v>
      </c>
      <c r="H1814" s="12">
        <f t="array" ref="H1814:I1815">(1-B$11-B$12)*F$4:G$5 + B$11*J1812:K1813 + B$12*H1812:I1813</f>
        <v>6.1866948586647159E-5</v>
      </c>
      <c r="I1814" s="12">
        <v>7.2945084850461063E-5</v>
      </c>
      <c r="J1814" s="12">
        <f t="array" ref="J1814:K1815">MMULT(TRANSPOSE(D1812:E1812),D1812:E1812)</f>
        <v>8.7430834754327044E-5</v>
      </c>
      <c r="K1814" s="12">
        <v>2.8676685069862649E-5</v>
      </c>
      <c r="L1814" s="6">
        <f t="shared" ref="L1814" si="9867">SQRT(H1814)</f>
        <v>7.8655545631981447E-3</v>
      </c>
      <c r="M1814" s="6">
        <f>0</f>
        <v>0</v>
      </c>
      <c r="N1814" s="6">
        <f t="array" ref="N1814:O1815">MMULT(MMULT(MINVERSE(L1814:M1815),H1814:I1815),MINVERSE(L1814:M1815))</f>
        <v>1</v>
      </c>
      <c r="O1814" s="6">
        <v>0.63355804787347147</v>
      </c>
      <c r="P1814" s="3">
        <f t="shared" ref="P1814" si="9868">SQRT(B$3 + B$4*J1812 + B$5*P1812^2)</f>
        <v>7.4672443394795552E-3</v>
      </c>
      <c r="Q1814" s="1">
        <f t="shared" ref="Q1814" si="9869">Q1812</f>
        <v>0</v>
      </c>
      <c r="R1814" s="12">
        <f t="array" ref="R1814:S1815">MMULT(MMULT(P1814:Q1815,N1814:O1815),P1814:Q1815)</f>
        <v>5.5759738025489456E-5</v>
      </c>
      <c r="S1814" s="12">
        <v>6.3973041844970447E-5</v>
      </c>
      <c r="T1814" s="4" cm="1">
        <f t="array" ref="T1814">-1/2*(IFERROR(2*LN(2*PI()) + LN(MDETERM(R1814:S1815)) + MMULT(MMULT(D1814:E1814,MINVERSE(R1814:S1815)),TRANSPOSE(D1814:E1814)),1000000000))</f>
        <v>7.3532831244903498</v>
      </c>
    </row>
    <row r="1815" spans="1:20" x14ac:dyDescent="0.25">
      <c r="A1815" s="9"/>
      <c r="B1815" s="10"/>
      <c r="C1815" s="10"/>
      <c r="D1815" s="10"/>
      <c r="E1815" s="10"/>
      <c r="F1815" s="5"/>
      <c r="G1815" s="5"/>
      <c r="H1815" s="12">
        <v>7.2945084850461063E-5</v>
      </c>
      <c r="I1815" s="12">
        <v>2.1426959436086795E-4</v>
      </c>
      <c r="J1815" s="12">
        <v>2.8676685069862649E-5</v>
      </c>
      <c r="K1815" s="12">
        <v>9.4057464841416756E-6</v>
      </c>
      <c r="L1815" s="6">
        <f>0</f>
        <v>0</v>
      </c>
      <c r="M1815" s="6">
        <f t="shared" ref="M1815" si="9870">SQRT(I1815)</f>
        <v>1.4637950483618529E-2</v>
      </c>
      <c r="N1815" s="6">
        <v>0.63355804787347159</v>
      </c>
      <c r="O1815" s="6">
        <v>1</v>
      </c>
      <c r="P1815" s="1">
        <f t="shared" ref="P1815" si="9871">P1813</f>
        <v>0</v>
      </c>
      <c r="Q1815" s="3">
        <f t="shared" ref="Q1815" si="9872">SQRT(C$3 + C$4*K1813 + C$5*Q1813^2)</f>
        <v>1.3522289423664405E-2</v>
      </c>
      <c r="R1815" s="12">
        <v>6.3973041844970447E-5</v>
      </c>
      <c r="S1815" s="12">
        <v>1.8285231125734624E-4</v>
      </c>
    </row>
    <row r="1816" spans="1:20" x14ac:dyDescent="0.25">
      <c r="A1816" s="13">
        <f t="shared" ref="A1816" si="9873">A1814+1</f>
        <v>901</v>
      </c>
      <c r="B1816" s="10" cm="1">
        <f t="array" ref="B1816">INDEX(DCC_results!B$17:B$1274,$A1816)</f>
        <v>7.5838177527609574E-4</v>
      </c>
      <c r="C1816" s="10" cm="1">
        <f t="array" ref="C1816">INDEX(DCC_results!C$17:C$1274,$A1816)</f>
        <v>-2.1024258760107273E-3</v>
      </c>
      <c r="D1816" s="10">
        <f t="shared" ref="D1816" si="9874">B1816-B$2</f>
        <v>1.2226838240387422E-5</v>
      </c>
      <c r="E1816" s="10">
        <f t="shared" ref="E1816" si="9875">C1816-C$2</f>
        <v>-3.7053997563025868E-3</v>
      </c>
      <c r="F1816" s="5">
        <f t="shared" ref="F1816" si="9876">D1816^2</f>
        <v>1.494955733566002E-10</v>
      </c>
      <c r="G1816" s="5">
        <f t="shared" ref="G1816" si="9877">E1816^2</f>
        <v>1.372998735400727E-5</v>
      </c>
      <c r="H1816" s="12">
        <f t="array" ref="H1816:I1817">(1-B$11-B$12)*F$4:G$5 + B$11*J1814:K1815 + B$12*H1814:I1815</f>
        <v>6.4472444607186708E-5</v>
      </c>
      <c r="I1816" s="12">
        <v>7.0011789432511295E-5</v>
      </c>
      <c r="J1816" s="12">
        <f t="array" ref="J1816:K1817">MMULT(TRANSPOSE(D1814:E1814),D1814:E1814)</f>
        <v>2.9511725315343047E-5</v>
      </c>
      <c r="K1816" s="12">
        <v>3.0819951957747532E-5</v>
      </c>
      <c r="L1816" s="6">
        <f t="shared" ref="L1816" si="9878">SQRT(H1816)</f>
        <v>8.0294734950173852E-3</v>
      </c>
      <c r="M1816" s="6">
        <f>0</f>
        <v>0</v>
      </c>
      <c r="N1816" s="6">
        <f t="array" ref="N1816:O1817">MMULT(MMULT(MINVERSE(L1816:M1817),H1816:I1817),MINVERSE(L1816:M1817))</f>
        <v>1</v>
      </c>
      <c r="O1816" s="6">
        <v>0.60844488172076172</v>
      </c>
      <c r="P1816" s="3">
        <f t="shared" ref="P1816" si="9879">SQRT(B$3 + B$4*J1814 + B$5*P1814^2)</f>
        <v>7.8511684515690169E-3</v>
      </c>
      <c r="Q1816" s="1">
        <f t="shared" ref="Q1816" si="9880">Q1814</f>
        <v>0</v>
      </c>
      <c r="R1816" s="12">
        <f t="array" ref="R1816:S1817">MMULT(MMULT(P1816:Q1817,N1816:O1817),P1816:Q1817)</f>
        <v>6.1640846054912638E-5</v>
      </c>
      <c r="S1816" s="12">
        <v>6.2862039514991115E-5</v>
      </c>
      <c r="T1816" s="4" cm="1">
        <f t="array" ref="T1816">-1/2*(IFERROR(2*LN(2*PI()) + LN(MDETERM(R1816:S1817)) + MMULT(MMULT(D1816:E1816,MINVERSE(R1816:S1817)),TRANSPOSE(D1816:E1816)),1000000000))</f>
        <v>7.5076500617873041</v>
      </c>
    </row>
    <row r="1817" spans="1:20" x14ac:dyDescent="0.25">
      <c r="A1817" s="9"/>
      <c r="B1817" s="10"/>
      <c r="C1817" s="10"/>
      <c r="D1817" s="10"/>
      <c r="E1817" s="10"/>
      <c r="F1817" s="5"/>
      <c r="G1817" s="5"/>
      <c r="H1817" s="12">
        <v>7.0011789432511295E-5</v>
      </c>
      <c r="I1817" s="12">
        <v>2.0536467105626875E-4</v>
      </c>
      <c r="J1817" s="12">
        <v>3.0819951957747532E-5</v>
      </c>
      <c r="K1817" s="12">
        <v>3.2186171039753893E-5</v>
      </c>
      <c r="L1817" s="6">
        <f>0</f>
        <v>0</v>
      </c>
      <c r="M1817" s="6">
        <f t="shared" ref="M1817" si="9881">SQRT(I1817)</f>
        <v>1.4330550270532837E-2</v>
      </c>
      <c r="N1817" s="6">
        <v>0.60844488172076172</v>
      </c>
      <c r="O1817" s="6">
        <v>1</v>
      </c>
      <c r="P1817" s="1">
        <f t="shared" ref="P1817" si="9882">P1815</f>
        <v>0</v>
      </c>
      <c r="Q1817" s="3">
        <f t="shared" ref="Q1817" si="9883">SQRT(C$3 + C$4*K1815 + C$5*Q1815^2)</f>
        <v>1.3159304294991951E-2</v>
      </c>
      <c r="R1817" s="12">
        <v>6.2862039514991101E-5</v>
      </c>
      <c r="S1817" s="12">
        <v>1.7316728952819361E-4</v>
      </c>
    </row>
    <row r="1818" spans="1:20" x14ac:dyDescent="0.25">
      <c r="A1818" s="13">
        <f t="shared" ref="A1818" si="9884">A1816+1</f>
        <v>902</v>
      </c>
      <c r="B1818" s="10" cm="1">
        <f t="array" ref="B1818">INDEX(DCC_results!B$17:B$1274,$A1818)</f>
        <v>3.0680150237090142E-3</v>
      </c>
      <c r="C1818" s="10" cm="1">
        <f t="array" ref="C1818">INDEX(DCC_results!C$17:C$1274,$A1818)</f>
        <v>1.1182496893738847E-2</v>
      </c>
      <c r="D1818" s="10">
        <f t="shared" ref="D1818" si="9885">B1818-B$2</f>
        <v>2.3218600866733059E-3</v>
      </c>
      <c r="E1818" s="10">
        <f t="shared" ref="E1818" si="9886">C1818-C$2</f>
        <v>9.5795230134469878E-3</v>
      </c>
      <c r="F1818" s="5">
        <f t="shared" ref="F1818" si="9887">D1818^2</f>
        <v>5.3910342620865715E-6</v>
      </c>
      <c r="G1818" s="5">
        <f t="shared" ref="G1818" si="9888">E1818^2</f>
        <v>9.1767261165160452E-5</v>
      </c>
      <c r="H1818" s="12">
        <f t="array" ref="H1818:I1819">(1-B$11-B$12)*F$4:G$5 + B$11*J1816:K1817 + B$12*H1816:I1817</f>
        <v>6.1775860529803513E-5</v>
      </c>
      <c r="I1818" s="12">
        <v>6.8189909983211675E-5</v>
      </c>
      <c r="J1818" s="12">
        <f t="array" ref="J1818:K1819">MMULT(TRANSPOSE(D1816:E1816),D1816:E1816)</f>
        <v>1.494955733566002E-10</v>
      </c>
      <c r="K1818" s="12">
        <v>-4.5305323436282704E-8</v>
      </c>
      <c r="L1818" s="6">
        <f t="shared" ref="L1818" si="9889">SQRT(H1818)</f>
        <v>7.8597621166167312E-3</v>
      </c>
      <c r="M1818" s="6">
        <f>0</f>
        <v>0</v>
      </c>
      <c r="N1818" s="6">
        <f t="array" ref="N1818:O1819">MMULT(MMULT(MINVERSE(L1818:M1819),H1818:I1819),MINVERSE(L1818:M1819))</f>
        <v>1</v>
      </c>
      <c r="O1818" s="6">
        <v>0.61181245869474754</v>
      </c>
      <c r="P1818" s="3">
        <f t="shared" ref="P1818" si="9890">SQRT(B$3 + B$4*J1816 + B$5*P1816^2)</f>
        <v>7.5454215435688888E-3</v>
      </c>
      <c r="Q1818" s="1">
        <f t="shared" ref="Q1818" si="9891">Q1816</f>
        <v>0</v>
      </c>
      <c r="R1818" s="12">
        <f t="array" ref="R1818:S1819">MMULT(MMULT(P1818:Q1819,N1818:O1819),P1818:Q1819)</f>
        <v>5.6933386270153509E-5</v>
      </c>
      <c r="S1818" s="12">
        <v>5.9779480432472937E-5</v>
      </c>
      <c r="T1818" s="4" cm="1">
        <f t="array" ref="T1818">-1/2*(IFERROR(2*LN(2*PI()) + LN(MDETERM(R1818:S1819)) + MMULT(MMULT(D1818:E1818,MINVERSE(R1818:S1819)),TRANSPOSE(D1818:E1818)),1000000000))</f>
        <v>7.339695723912361</v>
      </c>
    </row>
    <row r="1819" spans="1:20" x14ac:dyDescent="0.25">
      <c r="A1819" s="9"/>
      <c r="B1819" s="10"/>
      <c r="C1819" s="10"/>
      <c r="D1819" s="10"/>
      <c r="E1819" s="10"/>
      <c r="F1819" s="5"/>
      <c r="G1819" s="5"/>
      <c r="H1819" s="12">
        <v>6.8189909983211675E-5</v>
      </c>
      <c r="I1819" s="12">
        <v>2.0108737156040405E-4</v>
      </c>
      <c r="J1819" s="12">
        <v>-4.5305323436282704E-8</v>
      </c>
      <c r="K1819" s="12">
        <v>1.372998735400727E-5</v>
      </c>
      <c r="L1819" s="6">
        <f>0</f>
        <v>0</v>
      </c>
      <c r="M1819" s="6">
        <f t="shared" ref="M1819" si="9892">SQRT(I1819)</f>
        <v>1.4180527901330191E-2</v>
      </c>
      <c r="N1819" s="6">
        <v>0.61181245869474754</v>
      </c>
      <c r="O1819" s="6">
        <v>1.0000000000000002</v>
      </c>
      <c r="P1819" s="1">
        <f t="shared" ref="P1819" si="9893">P1817</f>
        <v>0</v>
      </c>
      <c r="Q1819" s="3">
        <f t="shared" ref="Q1819" si="9894">SQRT(C$3 + C$4*K1817 + C$5*Q1817^2)</f>
        <v>1.2949419847480602E-2</v>
      </c>
      <c r="R1819" s="12">
        <v>5.9779480432472944E-5</v>
      </c>
      <c r="S1819" s="12">
        <v>1.6768747438632457E-4</v>
      </c>
    </row>
    <row r="1820" spans="1:20" x14ac:dyDescent="0.25">
      <c r="A1820" s="13">
        <f t="shared" ref="A1820" si="9895">A1818+1</f>
        <v>903</v>
      </c>
      <c r="B1820" s="10" cm="1">
        <f t="array" ref="B1820">INDEX(DCC_results!B$17:B$1274,$A1820)</f>
        <v>-4.9473541374037699E-3</v>
      </c>
      <c r="C1820" s="10" cm="1">
        <f t="array" ref="C1820">INDEX(DCC_results!C$17:C$1274,$A1820)</f>
        <v>-1.7416348644784696E-2</v>
      </c>
      <c r="D1820" s="10">
        <f t="shared" ref="D1820" si="9896">B1820-B$2</f>
        <v>-5.6935090744394783E-3</v>
      </c>
      <c r="E1820" s="10">
        <f t="shared" ref="E1820" si="9897">C1820-C$2</f>
        <v>-1.9019322525076557E-2</v>
      </c>
      <c r="F1820" s="5">
        <f t="shared" ref="F1820" si="9898">D1820^2</f>
        <v>3.2416045580724683E-5</v>
      </c>
      <c r="G1820" s="5">
        <f t="shared" ref="G1820" si="9899">E1820^2</f>
        <v>3.6173462931288452E-4</v>
      </c>
      <c r="H1820" s="12">
        <f t="array" ref="H1820:I1821">(1-B$11-B$12)*F$4:G$5 + B$11*J1818:K1819 + B$12*H1818:I1819</f>
        <v>5.7675951736020837E-5</v>
      </c>
      <c r="I1820" s="12">
        <v>6.4578240342601294E-5</v>
      </c>
      <c r="J1820" s="12">
        <f t="array" ref="J1820:K1821">MMULT(TRANSPOSE(D1818:E1818),D1818:E1818)</f>
        <v>5.3910342620865715E-6</v>
      </c>
      <c r="K1820" s="12">
        <v>2.2242312134290953E-5</v>
      </c>
      <c r="L1820" s="6">
        <f t="shared" ref="L1820" si="9900">SQRT(H1820)</f>
        <v>7.5944684959528821E-3</v>
      </c>
      <c r="M1820" s="6">
        <f>0</f>
        <v>0</v>
      </c>
      <c r="N1820" s="6">
        <f t="array" ref="N1820:O1821">MMULT(MMULT(MINVERSE(L1820:M1821),H1820:I1821),MINVERSE(L1820:M1821))</f>
        <v>1.0000000000000002</v>
      </c>
      <c r="O1820" s="6">
        <v>0.60619346508901073</v>
      </c>
      <c r="P1820" s="3">
        <f t="shared" ref="P1820" si="9901">SQRT(B$3 + B$4*J1818 + B$5*P1818^2)</f>
        <v>6.9903893475571363E-3</v>
      </c>
      <c r="Q1820" s="1">
        <f t="shared" ref="Q1820" si="9902">Q1818</f>
        <v>0</v>
      </c>
      <c r="R1820" s="12">
        <f t="array" ref="R1820:S1821">MMULT(MMULT(P1820:Q1821,N1820:O1821),P1820:Q1821)</f>
        <v>4.88655432304403E-5</v>
      </c>
      <c r="S1820" s="12">
        <v>5.3868644676404348E-5</v>
      </c>
      <c r="T1820" s="4" cm="1">
        <f t="array" ref="T1820">-1/2*(IFERROR(2*LN(2*PI()) + LN(MDETERM(R1820:S1821)) + MMULT(MMULT(D1820:E1820,MINVERSE(R1820:S1821)),TRANSPOSE(D1820:E1820)),1000000000))</f>
        <v>6.5935693395725288</v>
      </c>
    </row>
    <row r="1821" spans="1:20" x14ac:dyDescent="0.25">
      <c r="A1821" s="9"/>
      <c r="B1821" s="10"/>
      <c r="C1821" s="10"/>
      <c r="D1821" s="10"/>
      <c r="E1821" s="10"/>
      <c r="F1821" s="5"/>
      <c r="G1821" s="5"/>
      <c r="H1821" s="12">
        <v>6.4578240342601294E-5</v>
      </c>
      <c r="I1821" s="12">
        <v>1.9676830462985736E-4</v>
      </c>
      <c r="J1821" s="12">
        <v>2.2242312134290953E-5</v>
      </c>
      <c r="K1821" s="12">
        <v>9.1767261165160452E-5</v>
      </c>
      <c r="L1821" s="6">
        <f>0</f>
        <v>0</v>
      </c>
      <c r="M1821" s="6">
        <f t="shared" ref="M1821" si="9903">SQRT(I1821)</f>
        <v>1.4027412613517054E-2</v>
      </c>
      <c r="N1821" s="6">
        <v>0.60619346508901073</v>
      </c>
      <c r="O1821" s="6">
        <v>1</v>
      </c>
      <c r="P1821" s="1">
        <f t="shared" ref="P1821" si="9904">P1819</f>
        <v>0</v>
      </c>
      <c r="Q1821" s="3">
        <f t="shared" ref="Q1821" si="9905">SQRT(C$3 + C$4*K1819 + C$5*Q1819^2)</f>
        <v>1.2712279504128952E-2</v>
      </c>
      <c r="R1821" s="12">
        <v>5.3868644676404355E-5</v>
      </c>
      <c r="S1821" s="12">
        <v>1.6160205019109705E-4</v>
      </c>
    </row>
    <row r="1822" spans="1:20" x14ac:dyDescent="0.25">
      <c r="A1822" s="13">
        <f t="shared" ref="A1822" si="9906">A1820+1</f>
        <v>904</v>
      </c>
      <c r="B1822" s="10" cm="1">
        <f t="array" ref="B1822">INDEX(DCC_results!B$17:B$1274,$A1822)</f>
        <v>8.6207532009938692E-3</v>
      </c>
      <c r="C1822" s="10" cm="1">
        <f t="array" ref="C1822">INDEX(DCC_results!C$17:C$1274,$A1822)</f>
        <v>8.0469334493258327E-3</v>
      </c>
      <c r="D1822" s="10">
        <f t="shared" ref="D1822" si="9907">B1822-B$2</f>
        <v>7.8745982639581609E-3</v>
      </c>
      <c r="E1822" s="10">
        <f t="shared" ref="E1822" si="9908">C1822-C$2</f>
        <v>6.4439595690339736E-3</v>
      </c>
      <c r="F1822" s="5">
        <f t="shared" ref="F1822" si="9909">D1822^2</f>
        <v>6.2009297818732887E-5</v>
      </c>
      <c r="G1822" s="5">
        <f t="shared" ref="G1822" si="9910">E1822^2</f>
        <v>4.1524614927344516E-5</v>
      </c>
      <c r="H1822" s="12">
        <f t="array" ref="H1822:I1823">(1-B$11-B$12)*F$4:G$5 + B$11*J1820:K1821 + B$12*H1820:I1821</f>
        <v>5.5313988055704058E-5</v>
      </c>
      <c r="I1822" s="12">
        <v>6.3848559743823397E-5</v>
      </c>
      <c r="J1822" s="12">
        <f t="array" ref="J1822:K1823">MMULT(TRANSPOSE(D1820:E1820),D1820:E1820)</f>
        <v>3.2416045580724683E-5</v>
      </c>
      <c r="K1822" s="12">
        <v>1.0828668538621455E-4</v>
      </c>
      <c r="L1822" s="6">
        <f t="shared" ref="L1822" si="9911">SQRT(H1822)</f>
        <v>7.4373374305395108E-3</v>
      </c>
      <c r="M1822" s="6">
        <f>0</f>
        <v>0</v>
      </c>
      <c r="N1822" s="6">
        <f t="array" ref="N1822:O1823">MMULT(MMULT(MINVERSE(L1822:M1823),H1822:I1823),MINVERSE(L1822:M1823))</f>
        <v>0.99999999999999989</v>
      </c>
      <c r="O1822" s="6">
        <v>0.60726376614985689</v>
      </c>
      <c r="P1822" s="3">
        <f t="shared" ref="P1822" si="9912">SQRT(B$3 + B$4*J1820 + B$5*P1820^2)</f>
        <v>6.6158571217761752E-3</v>
      </c>
      <c r="Q1822" s="1">
        <f t="shared" ref="Q1822" si="9913">Q1820</f>
        <v>0</v>
      </c>
      <c r="R1822" s="12">
        <f t="array" ref="R1822:S1823">MMULT(MMULT(P1822:Q1823,N1822:O1823),P1822:Q1823)</f>
        <v>4.3769565455756532E-5</v>
      </c>
      <c r="S1822" s="12">
        <v>5.1485613921792518E-5</v>
      </c>
      <c r="T1822" s="4" cm="1">
        <f t="array" ref="T1822">-1/2*(IFERROR(2*LN(2*PI()) + LN(MDETERM(R1822:S1823)) + MMULT(MMULT(D1822:E1822,MINVERSE(R1822:S1823)),TRANSPOSE(D1822:E1822)),1000000000))</f>
        <v>7.0208955324252313</v>
      </c>
    </row>
    <row r="1823" spans="1:20" x14ac:dyDescent="0.25">
      <c r="A1823" s="9"/>
      <c r="B1823" s="10"/>
      <c r="C1823" s="10"/>
      <c r="D1823" s="10"/>
      <c r="E1823" s="10"/>
      <c r="F1823" s="5"/>
      <c r="G1823" s="5"/>
      <c r="H1823" s="12">
        <v>6.3848559743823397E-5</v>
      </c>
      <c r="I1823" s="12">
        <v>1.9985384192121623E-4</v>
      </c>
      <c r="J1823" s="12">
        <v>1.0828668538621455E-4</v>
      </c>
      <c r="K1823" s="12">
        <v>3.6173462931288452E-4</v>
      </c>
      <c r="L1823" s="6">
        <f>0</f>
        <v>0</v>
      </c>
      <c r="M1823" s="6">
        <f t="shared" ref="M1823" si="9914">SQRT(I1823)</f>
        <v>1.4136967210870096E-2</v>
      </c>
      <c r="N1823" s="6">
        <v>0.60726376614985678</v>
      </c>
      <c r="O1823" s="6">
        <v>1</v>
      </c>
      <c r="P1823" s="1">
        <f t="shared" ref="P1823" si="9915">P1821</f>
        <v>0</v>
      </c>
      <c r="Q1823" s="3">
        <f t="shared" ref="Q1823" si="9916">SQRT(C$3 + C$4*K1821 + C$5*Q1821^2)</f>
        <v>1.2815112100713415E-2</v>
      </c>
      <c r="R1823" s="12">
        <v>5.1485613921792505E-5</v>
      </c>
      <c r="S1823" s="12">
        <v>1.6422709815385139E-4</v>
      </c>
    </row>
    <row r="1824" spans="1:20" x14ac:dyDescent="0.25">
      <c r="A1824" s="13">
        <f t="shared" ref="A1824" si="9917">A1822+1</f>
        <v>905</v>
      </c>
      <c r="B1824" s="10" cm="1">
        <f t="array" ref="B1824">INDEX(DCC_results!B$17:B$1274,$A1824)</f>
        <v>8.4812962022355887E-3</v>
      </c>
      <c r="C1824" s="10" cm="1">
        <f t="array" ref="C1824">INDEX(DCC_results!C$17:C$1274,$A1824)</f>
        <v>1.3861963920688947E-2</v>
      </c>
      <c r="D1824" s="10">
        <f t="shared" ref="D1824" si="9918">B1824-B$2</f>
        <v>7.7351412651998804E-3</v>
      </c>
      <c r="E1824" s="10">
        <f t="shared" ref="E1824" si="9919">C1824-C$2</f>
        <v>1.2258990040397088E-2</v>
      </c>
      <c r="F1824" s="5">
        <f t="shared" ref="F1824" si="9920">D1824^2</f>
        <v>5.9832410392598003E-5</v>
      </c>
      <c r="G1824" s="5">
        <f t="shared" ref="G1824" si="9921">E1824^2</f>
        <v>1.5028283681055499E-4</v>
      </c>
      <c r="H1824" s="12">
        <f t="array" ref="H1824:I1825">(1-B$11-B$12)*F$4:G$5 + B$11*J1822:K1823 + B$12*H1822:I1823</f>
        <v>5.5795763445398842E-5</v>
      </c>
      <c r="I1824" s="12">
        <v>6.9982287110198905E-5</v>
      </c>
      <c r="J1824" s="12">
        <f t="array" ref="J1824:K1825">MMULT(TRANSPOSE(D1822:E1822),D1822:E1822)</f>
        <v>6.2009297818732887E-5</v>
      </c>
      <c r="K1824" s="12">
        <v>5.074359283533151E-5</v>
      </c>
      <c r="L1824" s="6">
        <f t="shared" ref="L1824" si="9922">SQRT(H1824)</f>
        <v>7.4696561798652311E-3</v>
      </c>
      <c r="M1824" s="6">
        <f>0</f>
        <v>0</v>
      </c>
      <c r="N1824" s="6">
        <f t="array" ref="N1824:O1825">MMULT(MMULT(MINVERSE(L1824:M1825),H1824:I1825),MINVERSE(L1824:M1825))</f>
        <v>1.0000000000000002</v>
      </c>
      <c r="O1824" s="6">
        <v>0.62775308203692071</v>
      </c>
      <c r="P1824" s="3">
        <f t="shared" ref="P1824" si="9923">SQRT(B$3 + B$4*J1822 + B$5*P1822^2)</f>
        <v>6.6509686686720458E-3</v>
      </c>
      <c r="Q1824" s="1">
        <f t="shared" ref="Q1824" si="9924">Q1822</f>
        <v>0</v>
      </c>
      <c r="R1824" s="12">
        <f t="array" ref="R1824:S1825">MMULT(MMULT(P1824:Q1825,N1824:O1825),P1824:Q1825)</f>
        <v>4.4235384231657219E-5</v>
      </c>
      <c r="S1824" s="12">
        <v>5.7854078212353381E-5</v>
      </c>
      <c r="T1824" s="4" cm="1">
        <f t="array" ref="T1824">-1/2*(IFERROR(2*LN(2*PI()) + LN(MDETERM(R1824:S1825)) + MMULT(MMULT(D1824:E1824,MINVERSE(R1824:S1825)),TRANSPOSE(D1824:E1824)),1000000000))</f>
        <v>7.0085776306277587</v>
      </c>
    </row>
    <row r="1825" spans="1:20" x14ac:dyDescent="0.25">
      <c r="A1825" s="9"/>
      <c r="B1825" s="10"/>
      <c r="C1825" s="10"/>
      <c r="D1825" s="10"/>
      <c r="E1825" s="10"/>
      <c r="F1825" s="5"/>
      <c r="G1825" s="5"/>
      <c r="H1825" s="12">
        <v>6.9982287110198905E-5</v>
      </c>
      <c r="I1825" s="12">
        <v>2.2273954684480279E-4</v>
      </c>
      <c r="J1825" s="12">
        <v>5.074359283533151E-5</v>
      </c>
      <c r="K1825" s="12">
        <v>4.1524614927344516E-5</v>
      </c>
      <c r="L1825" s="6">
        <f>0</f>
        <v>0</v>
      </c>
      <c r="M1825" s="6">
        <f t="shared" ref="M1825" si="9925">SQRT(I1825)</f>
        <v>1.4924461358615353E-2</v>
      </c>
      <c r="N1825" s="6">
        <v>0.62775308203692071</v>
      </c>
      <c r="O1825" s="6">
        <v>0.99999999999999989</v>
      </c>
      <c r="P1825" s="1">
        <f t="shared" ref="P1825" si="9926">P1823</f>
        <v>0</v>
      </c>
      <c r="Q1825" s="3">
        <f t="shared" ref="Q1825" si="9927">SQRT(C$3 + C$4*K1823 + C$5*Q1823^2)</f>
        <v>1.3856713026452042E-2</v>
      </c>
      <c r="R1825" s="12">
        <v>5.7854078212353381E-5</v>
      </c>
      <c r="S1825" s="12">
        <v>1.9200849589744569E-4</v>
      </c>
    </row>
    <row r="1826" spans="1:20" x14ac:dyDescent="0.25">
      <c r="A1826" s="13">
        <f t="shared" ref="A1826" si="9928">A1824+1</f>
        <v>906</v>
      </c>
      <c r="B1826" s="10" cm="1">
        <f t="array" ref="B1826">INDEX(DCC_results!B$17:B$1274,$A1826)</f>
        <v>8.8230391837147426E-3</v>
      </c>
      <c r="C1826" s="10" cm="1">
        <f t="array" ref="C1826">INDEX(DCC_results!C$17:C$1274,$A1826)</f>
        <v>1.38851944459224E-2</v>
      </c>
      <c r="D1826" s="10">
        <f t="shared" ref="D1826" si="9929">B1826-B$2</f>
        <v>8.0768842466790343E-3</v>
      </c>
      <c r="E1826" s="10">
        <f t="shared" ref="E1826" si="9930">C1826-C$2</f>
        <v>1.2282220565630541E-2</v>
      </c>
      <c r="F1826" s="5">
        <f t="shared" ref="F1826" si="9931">D1826^2</f>
        <v>6.5236059134251949E-5</v>
      </c>
      <c r="G1826" s="5">
        <f t="shared" ref="G1826" si="9932">E1826^2</f>
        <v>1.5085294202279781E-4</v>
      </c>
      <c r="H1826" s="12">
        <f t="array" ref="H1826:I1827">(1-B$11-B$12)*F$4:G$5 + B$11*J1824:K1825 + B$12*H1824:I1825</f>
        <v>5.8401681735920549E-5</v>
      </c>
      <c r="I1826" s="12">
        <v>6.9704644775683117E-5</v>
      </c>
      <c r="J1826" s="12">
        <f t="array" ref="J1826:K1827">MMULT(TRANSPOSE(D1824:E1824),D1824:E1824)</f>
        <v>5.9832410392598003E-5</v>
      </c>
      <c r="K1826" s="12">
        <v>9.4825019731149861E-5</v>
      </c>
      <c r="L1826" s="6">
        <f t="shared" ref="L1826" si="9933">SQRT(H1826)</f>
        <v>7.6420993016265201E-3</v>
      </c>
      <c r="M1826" s="6">
        <f>0</f>
        <v>0</v>
      </c>
      <c r="N1826" s="6">
        <f t="array" ref="N1826:O1827">MMULT(MMULT(MINVERSE(L1826:M1827),H1826:I1827),MINVERSE(L1826:M1827))</f>
        <v>1</v>
      </c>
      <c r="O1826" s="6">
        <v>0.62412645389092902</v>
      </c>
      <c r="P1826" s="3">
        <f t="shared" ref="P1826" si="9934">SQRT(B$3 + B$4*J1824 + B$5*P1824^2)</f>
        <v>7.0138891863162191E-3</v>
      </c>
      <c r="Q1826" s="1">
        <f t="shared" ref="Q1826" si="9935">Q1824</f>
        <v>0</v>
      </c>
      <c r="R1826" s="12">
        <f t="array" ref="R1826:S1827">MMULT(MMULT(P1826:Q1827,N1826:O1827),P1826:Q1827)</f>
        <v>4.9194641517923592E-5</v>
      </c>
      <c r="S1826" s="12">
        <v>5.929239870978003E-5</v>
      </c>
      <c r="T1826" s="4" cm="1">
        <f t="array" ref="T1826">-1/2*(IFERROR(2*LN(2*PI()) + LN(MDETERM(R1826:S1827)) + MMULT(MMULT(D1826:E1826,MINVERSE(R1826:S1827)),TRANSPOSE(D1826:E1826)),1000000000))</f>
        <v>6.9785032626636294</v>
      </c>
    </row>
    <row r="1827" spans="1:20" x14ac:dyDescent="0.25">
      <c r="A1827" s="9"/>
      <c r="B1827" s="10"/>
      <c r="C1827" s="10"/>
      <c r="D1827" s="10"/>
      <c r="E1827" s="10"/>
      <c r="F1827" s="5"/>
      <c r="G1827" s="5"/>
      <c r="H1827" s="12">
        <v>6.9704644775683117E-5</v>
      </c>
      <c r="I1827" s="12">
        <v>2.1357622297974913E-4</v>
      </c>
      <c r="J1827" s="12">
        <v>9.4825019731149861E-5</v>
      </c>
      <c r="K1827" s="12">
        <v>1.5028283681055499E-4</v>
      </c>
      <c r="L1827" s="6">
        <f>0</f>
        <v>0</v>
      </c>
      <c r="M1827" s="6">
        <f t="shared" ref="M1827" si="9936">SQRT(I1827)</f>
        <v>1.4614247260113986E-2</v>
      </c>
      <c r="N1827" s="6">
        <v>0.62412645389092891</v>
      </c>
      <c r="O1827" s="6">
        <v>0.99999999999999989</v>
      </c>
      <c r="P1827" s="1">
        <f t="shared" ref="P1827" si="9937">P1825</f>
        <v>0</v>
      </c>
      <c r="Q1827" s="3">
        <f t="shared" ref="Q1827" si="9938">SQRT(C$3 + C$4*K1825 + C$5*Q1825^2)</f>
        <v>1.3544641964555472E-2</v>
      </c>
      <c r="R1827" s="12">
        <v>5.9292398709780023E-5</v>
      </c>
      <c r="S1827" s="12">
        <v>1.8345732594799707E-4</v>
      </c>
    </row>
    <row r="1828" spans="1:20" x14ac:dyDescent="0.25">
      <c r="A1828" s="13">
        <f t="shared" ref="A1828" si="9939">A1826+1</f>
        <v>907</v>
      </c>
      <c r="B1828" s="10" cm="1">
        <f t="array" ref="B1828">INDEX(DCC_results!B$17:B$1274,$A1828)</f>
        <v>3.4732074550045677E-3</v>
      </c>
      <c r="C1828" s="10" cm="1">
        <f t="array" ref="C1828">INDEX(DCC_results!C$17:C$1274,$A1828)</f>
        <v>-1.2068002938399047E-3</v>
      </c>
      <c r="D1828" s="10">
        <f t="shared" ref="D1828" si="9940">B1828-B$2</f>
        <v>2.7270525179688594E-3</v>
      </c>
      <c r="E1828" s="10">
        <f t="shared" ref="E1828" si="9941">C1828-C$2</f>
        <v>-2.8097741741317643E-3</v>
      </c>
      <c r="F1828" s="5">
        <f t="shared" ref="F1828" si="9942">D1828^2</f>
        <v>7.4368154357602966E-6</v>
      </c>
      <c r="G1828" s="5">
        <f t="shared" ref="G1828" si="9943">E1828^2</f>
        <v>7.8948309096178381E-6</v>
      </c>
      <c r="H1828" s="12">
        <f t="array" ref="H1828:I1829">(1-B$11-B$12)*F$4:G$5 + B$11*J1826:K1827 + B$12*H1826:I1827</f>
        <v>5.9999210467107263E-5</v>
      </c>
      <c r="I1828" s="12">
        <v>7.291216854699534E-5</v>
      </c>
      <c r="J1828" s="12">
        <f t="array" ref="J1828:K1829">MMULT(TRANSPOSE(D1826:E1826),D1826:E1826)</f>
        <v>6.5236059134251949E-5</v>
      </c>
      <c r="K1828" s="12">
        <v>9.9202073800778575E-5</v>
      </c>
      <c r="L1828" s="6">
        <f t="shared" ref="L1828" si="9944">SQRT(H1828)</f>
        <v>7.7459157281180944E-3</v>
      </c>
      <c r="M1828" s="6">
        <f>0</f>
        <v>0</v>
      </c>
      <c r="N1828" s="6">
        <f t="array" ref="N1828:O1829">MMULT(MMULT(MINVERSE(L1828:M1829),H1828:I1829),MINVERSE(L1828:M1829))</f>
        <v>0.99999999999999989</v>
      </c>
      <c r="O1828" s="6">
        <v>0.64084810563596728</v>
      </c>
      <c r="P1828" s="3">
        <f t="shared" ref="P1828" si="9945">SQRT(B$3 + B$4*J1826 + B$5*P1826^2)</f>
        <v>7.2459959414033293E-3</v>
      </c>
      <c r="Q1828" s="1">
        <f t="shared" ref="Q1828" si="9946">Q1826</f>
        <v>0</v>
      </c>
      <c r="R1828" s="12">
        <f t="array" ref="R1828:S1829">MMULT(MMULT(P1828:Q1829,N1828:O1829),P1828:Q1829)</f>
        <v>5.2504457182833513E-5</v>
      </c>
      <c r="S1828" s="12">
        <v>6.3510296386047764E-5</v>
      </c>
      <c r="T1828" s="4" cm="1">
        <f t="array" ref="T1828">-1/2*(IFERROR(2*LN(2*PI()) + LN(MDETERM(R1828:S1829)) + MMULT(MMULT(D1828:E1828,MINVERSE(R1828:S1829)),TRANSPOSE(D1828:E1828)),1000000000))</f>
        <v>7.4058051472344433</v>
      </c>
    </row>
    <row r="1829" spans="1:20" x14ac:dyDescent="0.25">
      <c r="A1829" s="9"/>
      <c r="B1829" s="10"/>
      <c r="C1829" s="10"/>
      <c r="D1829" s="10"/>
      <c r="E1829" s="10"/>
      <c r="F1829" s="5"/>
      <c r="G1829" s="5"/>
      <c r="H1829" s="12">
        <v>7.291216854699534E-5</v>
      </c>
      <c r="I1829" s="12">
        <v>2.1574676135281939E-4</v>
      </c>
      <c r="J1829" s="12">
        <v>9.9202073800778575E-5</v>
      </c>
      <c r="K1829" s="12">
        <v>1.5085294202279781E-4</v>
      </c>
      <c r="L1829" s="6">
        <f>0</f>
        <v>0</v>
      </c>
      <c r="M1829" s="6">
        <f t="shared" ref="M1829" si="9947">SQRT(I1829)</f>
        <v>1.4688320576322515E-2</v>
      </c>
      <c r="N1829" s="6">
        <v>0.64084810563596717</v>
      </c>
      <c r="O1829" s="6">
        <v>1</v>
      </c>
      <c r="P1829" s="1">
        <f t="shared" ref="P1829" si="9948">P1827</f>
        <v>0</v>
      </c>
      <c r="Q1829" s="3">
        <f t="shared" ref="Q1829" si="9949">SQRT(C$3 + C$4*K1827 + C$5*Q1827^2)</f>
        <v>1.367700318862501E-2</v>
      </c>
      <c r="R1829" s="12">
        <v>6.3510296386047751E-5</v>
      </c>
      <c r="S1829" s="12">
        <v>1.8706041622165869E-4</v>
      </c>
    </row>
    <row r="1830" spans="1:20" x14ac:dyDescent="0.25">
      <c r="A1830" s="13">
        <f t="shared" ref="A1830" si="9950">A1828+1</f>
        <v>908</v>
      </c>
      <c r="B1830" s="10" cm="1">
        <f t="array" ref="B1830">INDEX(DCC_results!B$17:B$1274,$A1830)</f>
        <v>-7.0941786215388269E-3</v>
      </c>
      <c r="C1830" s="10" cm="1">
        <f t="array" ref="C1830">INDEX(DCC_results!C$17:C$1274,$A1830)</f>
        <v>-1.2976117132603382E-2</v>
      </c>
      <c r="D1830" s="10">
        <f t="shared" ref="D1830" si="9951">B1830-B$2</f>
        <v>-7.8403335585745353E-3</v>
      </c>
      <c r="E1830" s="10">
        <f t="shared" ref="E1830" si="9952">C1830-C$2</f>
        <v>-1.4579091012895241E-2</v>
      </c>
      <c r="F1830" s="5">
        <f t="shared" ref="F1830" si="9953">D1830^2</f>
        <v>6.1470830309710031E-5</v>
      </c>
      <c r="G1830" s="5">
        <f t="shared" ref="G1830" si="9954">E1830^2</f>
        <v>2.1254989476228279E-4</v>
      </c>
      <c r="H1830" s="12">
        <f t="array" ref="H1830:I1831">(1-B$11-B$12)*F$4:G$5 + B$11*J1828:K1829 + B$12*H1828:I1829</f>
        <v>6.149759864359025E-5</v>
      </c>
      <c r="I1830" s="12">
        <v>7.5422067369210441E-5</v>
      </c>
      <c r="J1830" s="12">
        <f t="array" ref="J1830:K1831">MMULT(TRANSPOSE(D1828:E1828),D1828:E1828)</f>
        <v>7.4368154357602966E-6</v>
      </c>
      <c r="K1830" s="12">
        <v>-7.6624017364899002E-6</v>
      </c>
      <c r="L1830" s="6">
        <f t="shared" ref="L1830" si="9955">SQRT(H1830)</f>
        <v>7.8420404642918183E-3</v>
      </c>
      <c r="M1830" s="6">
        <f>0</f>
        <v>0</v>
      </c>
      <c r="N1830" s="6">
        <f t="array" ref="N1830:O1831">MMULT(MMULT(MINVERSE(L1830:M1831),H1830:I1831),MINVERSE(L1830:M1831))</f>
        <v>1.0000000000000002</v>
      </c>
      <c r="O1830" s="6">
        <v>0.65249696512189093</v>
      </c>
      <c r="P1830" s="3">
        <f t="shared" ref="P1830" si="9956">SQRT(B$3 + B$4*J1828 + B$5*P1828^2)</f>
        <v>7.4688038271073119E-3</v>
      </c>
      <c r="Q1830" s="1">
        <f t="shared" ref="Q1830" si="9957">Q1828</f>
        <v>0</v>
      </c>
      <c r="R1830" s="12">
        <f t="array" ref="R1830:S1831">MMULT(MMULT(P1830:Q1831,N1830:O1831),P1830:Q1831)</f>
        <v>5.5783030607812845E-5</v>
      </c>
      <c r="S1830" s="12">
        <v>6.7167791941691034E-5</v>
      </c>
      <c r="T1830" s="4" cm="1">
        <f t="array" ref="T1830">-1/2*(IFERROR(2*LN(2*PI()) + LN(MDETERM(R1830:S1831)) + MMULT(MMULT(D1830:E1830,MINVERSE(R1830:S1831)),TRANSPOSE(D1830:E1830)),1000000000))</f>
        <v>6.9488243206331637</v>
      </c>
    </row>
    <row r="1831" spans="1:20" x14ac:dyDescent="0.25">
      <c r="A1831" s="9"/>
      <c r="B1831" s="10"/>
      <c r="C1831" s="10"/>
      <c r="D1831" s="10"/>
      <c r="E1831" s="10"/>
      <c r="F1831" s="5"/>
      <c r="G1831" s="5"/>
      <c r="H1831" s="12">
        <v>7.5422067369210441E-5</v>
      </c>
      <c r="I1831" s="12">
        <v>2.1726097051069231E-4</v>
      </c>
      <c r="J1831" s="12">
        <v>-7.6624017364899002E-6</v>
      </c>
      <c r="K1831" s="12">
        <v>7.8948309096178381E-6</v>
      </c>
      <c r="L1831" s="6">
        <f>0</f>
        <v>0</v>
      </c>
      <c r="M1831" s="6">
        <f t="shared" ref="M1831" si="9958">SQRT(I1831)</f>
        <v>1.4739775117371781E-2</v>
      </c>
      <c r="N1831" s="6">
        <v>0.65249696512189093</v>
      </c>
      <c r="O1831" s="6">
        <v>1.0000000000000002</v>
      </c>
      <c r="P1831" s="1">
        <f t="shared" ref="P1831" si="9959">P1829</f>
        <v>0</v>
      </c>
      <c r="Q1831" s="3">
        <f t="shared" ref="Q1831" si="9960">SQRT(C$3 + C$4*K1829 + C$5*Q1829^2)</f>
        <v>1.3782611768791617E-2</v>
      </c>
      <c r="R1831" s="12">
        <v>6.7167791941691034E-5</v>
      </c>
      <c r="S1831" s="12">
        <v>1.8996038716923326E-4</v>
      </c>
    </row>
    <row r="1832" spans="1:20" x14ac:dyDescent="0.25">
      <c r="A1832" s="13">
        <f t="shared" ref="A1832" si="9961">A1830+1</f>
        <v>909</v>
      </c>
      <c r="B1832" s="10" cm="1">
        <f t="array" ref="B1832">INDEX(DCC_results!B$17:B$1274,$A1832)</f>
        <v>8.7490356954889048E-3</v>
      </c>
      <c r="C1832" s="10" cm="1">
        <f t="array" ref="C1832">INDEX(DCC_results!C$17:C$1274,$A1832)</f>
        <v>1.6765999217245087E-2</v>
      </c>
      <c r="D1832" s="10">
        <f t="shared" ref="D1832" si="9962">B1832-B$2</f>
        <v>8.0028807584531965E-3</v>
      </c>
      <c r="E1832" s="10">
        <f t="shared" ref="E1832" si="9963">C1832-C$2</f>
        <v>1.5163025336953228E-2</v>
      </c>
      <c r="F1832" s="5">
        <f t="shared" ref="F1832" si="9964">D1832^2</f>
        <v>6.4046100434020411E-5</v>
      </c>
      <c r="G1832" s="5">
        <f t="shared" ref="G1832" si="9965">E1832^2</f>
        <v>2.2991733736908555E-4</v>
      </c>
      <c r="H1832" s="12">
        <f t="array" ref="H1832:I1833">(1-B$11-B$12)*F$4:G$5 + B$11*J1830:K1831 + B$12*H1830:I1831</f>
        <v>5.8060307655173591E-5</v>
      </c>
      <c r="I1832" s="12">
        <v>6.8890462475063494E-5</v>
      </c>
      <c r="J1832" s="12">
        <f t="array" ref="J1832:K1833">MMULT(TRANSPOSE(D1830:E1830),D1830:E1830)</f>
        <v>6.1470830309710031E-5</v>
      </c>
      <c r="K1832" s="12">
        <v>1.1430493652191497E-4</v>
      </c>
      <c r="L1832" s="6">
        <f t="shared" ref="L1832" si="9966">SQRT(H1832)</f>
        <v>7.6197314687050221E-3</v>
      </c>
      <c r="M1832" s="6">
        <f>0</f>
        <v>0</v>
      </c>
      <c r="N1832" s="6">
        <f t="array" ref="N1832:O1833">MMULT(MMULT(MINVERSE(L1832:M1833),H1832:I1833),MINVERSE(L1832:M1833))</f>
        <v>1</v>
      </c>
      <c r="O1832" s="6">
        <v>0.62798083097017254</v>
      </c>
      <c r="P1832" s="3">
        <f t="shared" ref="P1832" si="9967">SQRT(B$3 + B$4*J1830 + B$5*P1830^2)</f>
        <v>7.01278287120228E-3</v>
      </c>
      <c r="Q1832" s="1">
        <f t="shared" ref="Q1832" si="9968">Q1830</f>
        <v>0</v>
      </c>
      <c r="R1832" s="12">
        <f t="array" ref="R1832:S1833">MMULT(MMULT(P1832:Q1833,N1832:O1833),P1832:Q1833)</f>
        <v>4.9179123598628095E-5</v>
      </c>
      <c r="S1832" s="12">
        <v>5.8860350187798771E-5</v>
      </c>
      <c r="T1832" s="4" cm="1">
        <f t="array" ref="T1832">-1/2*(IFERROR(2*LN(2*PI()) + LN(MDETERM(R1832:S1833)) + MMULT(MMULT(D1832:E1832,MINVERSE(R1832:S1833)),TRANSPOSE(D1832:E1832)),1000000000))</f>
        <v>6.8926627326483327</v>
      </c>
    </row>
    <row r="1833" spans="1:20" x14ac:dyDescent="0.25">
      <c r="A1833" s="9"/>
      <c r="B1833" s="10"/>
      <c r="C1833" s="10"/>
      <c r="D1833" s="10"/>
      <c r="E1833" s="10"/>
      <c r="F1833" s="5"/>
      <c r="G1833" s="5"/>
      <c r="H1833" s="12">
        <v>6.8890462475063494E-5</v>
      </c>
      <c r="I1833" s="12">
        <v>2.0727460368366495E-4</v>
      </c>
      <c r="J1833" s="12">
        <v>1.1430493652191497E-4</v>
      </c>
      <c r="K1833" s="12">
        <v>2.1254989476228279E-4</v>
      </c>
      <c r="L1833" s="6">
        <f>0</f>
        <v>0</v>
      </c>
      <c r="M1833" s="6">
        <f t="shared" ref="M1833" si="9969">SQRT(I1833)</f>
        <v>1.4397034544782649E-2</v>
      </c>
      <c r="N1833" s="6">
        <v>0.62798083097017254</v>
      </c>
      <c r="O1833" s="6">
        <v>0.99999999999999989</v>
      </c>
      <c r="P1833" s="1">
        <f t="shared" ref="P1833" si="9970">P1831</f>
        <v>0</v>
      </c>
      <c r="Q1833" s="3">
        <f t="shared" ref="Q1833" si="9971">SQRT(C$3 + C$4*K1831 + C$5*Q1831^2)</f>
        <v>1.3365526209636516E-2</v>
      </c>
      <c r="R1833" s="12">
        <v>5.8860350187798771E-5</v>
      </c>
      <c r="S1833" s="12">
        <v>1.7863729086048063E-4</v>
      </c>
    </row>
    <row r="1834" spans="1:20" x14ac:dyDescent="0.25">
      <c r="A1834" s="13">
        <f t="shared" ref="A1834" si="9972">A1832+1</f>
        <v>910</v>
      </c>
      <c r="B1834" s="10" cm="1">
        <f t="array" ref="B1834">INDEX(DCC_results!B$17:B$1274,$A1834)</f>
        <v>1.0792305300737493E-3</v>
      </c>
      <c r="C1834" s="10" cm="1">
        <f t="array" ref="C1834">INDEX(DCC_results!C$17:C$1274,$A1834)</f>
        <v>1.5704339632518494E-3</v>
      </c>
      <c r="D1834" s="10">
        <f t="shared" ref="D1834" si="9973">B1834-B$2</f>
        <v>3.3307559303804093E-4</v>
      </c>
      <c r="E1834" s="10">
        <f t="shared" ref="E1834" si="9974">C1834-C$2</f>
        <v>-3.2539917040010167E-5</v>
      </c>
      <c r="F1834" s="5">
        <f t="shared" ref="F1834" si="9975">D1834^2</f>
        <v>1.1093935067764266E-7</v>
      </c>
      <c r="G1834" s="5">
        <f t="shared" ref="G1834" si="9976">E1834^2</f>
        <v>1.058846200970744E-9</v>
      </c>
      <c r="H1834" s="12">
        <f t="array" ref="H1834:I1835">(1-B$11-B$12)*F$4:G$5 + B$11*J1832:K1833 + B$12*H1832:I1833</f>
        <v>5.9894175776845044E-5</v>
      </c>
      <c r="I1834" s="12">
        <v>7.3861191431339438E-5</v>
      </c>
      <c r="J1834" s="12">
        <f t="array" ref="J1834:K1835">MMULT(TRANSPOSE(D1832:E1832),D1832:E1832)</f>
        <v>6.4046100434020411E-5</v>
      </c>
      <c r="K1834" s="12">
        <v>1.2134788370904128E-4</v>
      </c>
      <c r="L1834" s="6">
        <f t="shared" ref="L1834" si="9977">SQRT(H1834)</f>
        <v>7.7391327535354399E-3</v>
      </c>
      <c r="M1834" s="6">
        <f>0</f>
        <v>0</v>
      </c>
      <c r="N1834" s="6">
        <f t="array" ref="N1834:O1835">MMULT(MMULT(MINVERSE(L1834:M1835),H1834:I1835),MINVERSE(L1834:M1835))</f>
        <v>1</v>
      </c>
      <c r="O1834" s="6">
        <v>0.64896502320652838</v>
      </c>
      <c r="P1834" s="3">
        <f t="shared" ref="P1834" si="9978">SQRT(B$3 + B$4*J1832 + B$5*P1832^2)</f>
        <v>7.2628250169256324E-3</v>
      </c>
      <c r="Q1834" s="1">
        <f t="shared" ref="Q1834" si="9979">Q1832</f>
        <v>0</v>
      </c>
      <c r="R1834" s="12">
        <f t="array" ref="R1834:S1835">MMULT(MMULT(P1834:Q1835,N1834:O1835),P1834:Q1835)</f>
        <v>5.2748627226480814E-5</v>
      </c>
      <c r="S1834" s="12">
        <v>6.4828809529643362E-5</v>
      </c>
      <c r="T1834" s="4" cm="1">
        <f t="array" ref="T1834">-1/2*(IFERROR(2*LN(2*PI()) + LN(MDETERM(R1834:S1835)) + MMULT(MMULT(D1834:E1834,MINVERSE(R1834:S1835)),TRANSPOSE(D1834:E1834)),1000000000))</f>
        <v>7.6449245570582756</v>
      </c>
    </row>
    <row r="1835" spans="1:20" x14ac:dyDescent="0.25">
      <c r="A1835" s="9"/>
      <c r="B1835" s="10"/>
      <c r="C1835" s="10"/>
      <c r="D1835" s="10"/>
      <c r="E1835" s="10"/>
      <c r="F1835" s="5"/>
      <c r="G1835" s="5"/>
      <c r="H1835" s="12">
        <v>7.3861191431339438E-5</v>
      </c>
      <c r="I1835" s="12">
        <v>2.1627456326348178E-4</v>
      </c>
      <c r="J1835" s="12">
        <v>1.2134788370904128E-4</v>
      </c>
      <c r="K1835" s="12">
        <v>2.2991733736908555E-4</v>
      </c>
      <c r="L1835" s="6">
        <f>0</f>
        <v>0</v>
      </c>
      <c r="M1835" s="6">
        <f t="shared" ref="M1835" si="9980">SQRT(I1835)</f>
        <v>1.470627632215177E-2</v>
      </c>
      <c r="N1835" s="6">
        <v>0.64896502320652838</v>
      </c>
      <c r="O1835" s="6">
        <v>1.0000000000000002</v>
      </c>
      <c r="P1835" s="1">
        <f t="shared" ref="P1835" si="9981">P1833</f>
        <v>0</v>
      </c>
      <c r="Q1835" s="3">
        <f t="shared" ref="Q1835" si="9982">SQRT(C$3 + C$4*K1833 + C$5*Q1833^2)</f>
        <v>1.3754384956783265E-2</v>
      </c>
      <c r="R1835" s="12">
        <v>6.4828809529643362E-5</v>
      </c>
      <c r="S1835" s="12">
        <v>1.8918310553938582E-4</v>
      </c>
    </row>
    <row r="1836" spans="1:20" x14ac:dyDescent="0.25">
      <c r="A1836" s="13">
        <f t="shared" ref="A1836" si="9983">A1834+1</f>
        <v>911</v>
      </c>
      <c r="B1836" s="10" cm="1">
        <f t="array" ref="B1836">INDEX(DCC_results!B$17:B$1274,$A1836)</f>
        <v>-1.028090429120665E-3</v>
      </c>
      <c r="C1836" s="10" cm="1">
        <f t="array" ref="C1836">INDEX(DCC_results!C$17:C$1274,$A1836)</f>
        <v>-2.1951392881410792E-3</v>
      </c>
      <c r="D1836" s="10">
        <f t="shared" ref="D1836" si="9984">B1836-B$2</f>
        <v>-1.7742453661563733E-3</v>
      </c>
      <c r="E1836" s="10">
        <f t="shared" ref="E1836" si="9985">C1836-C$2</f>
        <v>-3.7981131684329387E-3</v>
      </c>
      <c r="F1836" s="5">
        <f t="shared" ref="F1836" si="9986">D1836^2</f>
        <v>3.1479466193273632E-6</v>
      </c>
      <c r="G1836" s="5">
        <f t="shared" ref="G1836" si="9987">E1836^2</f>
        <v>1.4425663640223697E-5</v>
      </c>
      <c r="H1836" s="12">
        <f t="array" ref="H1836:I1837">(1-B$11-B$12)*F$4:G$5 + B$11*J1834:K1835 + B$12*H1834:I1835</f>
        <v>6.1334786945472334E-5</v>
      </c>
      <c r="I1836" s="12">
        <v>7.777081598035667E-5</v>
      </c>
      <c r="J1836" s="12">
        <f t="array" ref="J1836:K1837">MMULT(TRANSPOSE(D1834:E1834),D1834:E1834)</f>
        <v>1.1093935067764266E-7</v>
      </c>
      <c r="K1836" s="12">
        <v>-1.0838252165510039E-8</v>
      </c>
      <c r="L1836" s="6">
        <f t="shared" ref="L1836" si="9988">SQRT(H1836)</f>
        <v>7.831652887192609E-3</v>
      </c>
      <c r="M1836" s="6">
        <f>0</f>
        <v>0</v>
      </c>
      <c r="N1836" s="6">
        <f t="array" ref="N1836:O1837">MMULT(MMULT(MINVERSE(L1836:M1837),H1836:I1837),MINVERSE(L1836:M1837))</f>
        <v>1</v>
      </c>
      <c r="O1836" s="6">
        <v>0.66392903279467075</v>
      </c>
      <c r="P1836" s="3">
        <f t="shared" ref="P1836" si="9989">SQRT(B$3 + B$4*J1834 + B$5*P1834^2)</f>
        <v>7.4684054029914735E-3</v>
      </c>
      <c r="Q1836" s="1">
        <f t="shared" ref="Q1836" si="9990">Q1834</f>
        <v>0</v>
      </c>
      <c r="R1836" s="12">
        <f t="array" ref="R1836:S1837">MMULT(MMULT(P1836:Q1837,N1836:O1837),P1836:Q1837)</f>
        <v>5.5777079263432235E-5</v>
      </c>
      <c r="S1836" s="12">
        <v>6.9977280731405947E-5</v>
      </c>
      <c r="T1836" s="4" cm="1">
        <f t="array" ref="T1836">-1/2*(IFERROR(2*LN(2*PI()) + LN(MDETERM(R1836:S1837)) + MMULT(MMULT(D1836:E1836,MINVERSE(R1836:S1837)),TRANSPOSE(D1836:E1836)),1000000000))</f>
        <v>7.5711929793041381</v>
      </c>
    </row>
    <row r="1837" spans="1:20" x14ac:dyDescent="0.25">
      <c r="A1837" s="9"/>
      <c r="B1837" s="10"/>
      <c r="C1837" s="10"/>
      <c r="D1837" s="10"/>
      <c r="E1837" s="10"/>
      <c r="F1837" s="5"/>
      <c r="G1837" s="5"/>
      <c r="H1837" s="12">
        <v>7.777081598035667E-5</v>
      </c>
      <c r="I1837" s="12">
        <v>2.2370883173352166E-4</v>
      </c>
      <c r="J1837" s="12">
        <v>-1.0838252165510039E-8</v>
      </c>
      <c r="K1837" s="12">
        <v>1.058846200970744E-9</v>
      </c>
      <c r="L1837" s="6">
        <f>0</f>
        <v>0</v>
      </c>
      <c r="M1837" s="6">
        <f t="shared" ref="M1837" si="9991">SQRT(I1837)</f>
        <v>1.4956899134965163E-2</v>
      </c>
      <c r="N1837" s="6">
        <v>0.66392903279467064</v>
      </c>
      <c r="O1837" s="6">
        <v>0.99999999999999989</v>
      </c>
      <c r="P1837" s="1">
        <f t="shared" ref="P1837" si="9992">P1835</f>
        <v>0</v>
      </c>
      <c r="Q1837" s="3">
        <f t="shared" ref="Q1837" si="9993">SQRT(C$3 + C$4*K1835 + C$5*Q1835^2)</f>
        <v>1.4112615763836951E-2</v>
      </c>
      <c r="R1837" s="12">
        <v>6.9977280731405933E-5</v>
      </c>
      <c r="S1837" s="12">
        <v>1.9916592369769917E-4</v>
      </c>
    </row>
    <row r="1838" spans="1:20" x14ac:dyDescent="0.25">
      <c r="A1838" s="13">
        <f t="shared" ref="A1838" si="9994">A1836+1</f>
        <v>912</v>
      </c>
      <c r="B1838" s="10" cm="1">
        <f t="array" ref="B1838">INDEX(DCC_results!B$17:B$1274,$A1838)</f>
        <v>3.9736566574830601E-3</v>
      </c>
      <c r="C1838" s="10" cm="1">
        <f t="array" ref="C1838">INDEX(DCC_results!C$17:C$1274,$A1838)</f>
        <v>2.8285159954215544E-3</v>
      </c>
      <c r="D1838" s="10">
        <f t="shared" ref="D1838" si="9995">B1838-B$2</f>
        <v>3.2275017204473518E-3</v>
      </c>
      <c r="E1838" s="10">
        <f t="shared" ref="E1838" si="9996">C1838-C$2</f>
        <v>1.2255421151296949E-3</v>
      </c>
      <c r="F1838" s="5">
        <f t="shared" ref="F1838" si="9997">D1838^2</f>
        <v>1.0416767355490615E-5</v>
      </c>
      <c r="G1838" s="5">
        <f t="shared" ref="G1838" si="9998">E1838^2</f>
        <v>1.5019534759565663E-6</v>
      </c>
      <c r="H1838" s="12">
        <f t="array" ref="H1838:I1839">(1-B$11-B$12)*F$4:G$5 + B$11*J1836:K1837 + B$12*H1836:I1837</f>
        <v>5.7385708486731129E-5</v>
      </c>
      <c r="I1838" s="12">
        <v>7.1070874049130337E-5</v>
      </c>
      <c r="J1838" s="12">
        <f t="array" ref="J1838:K1839">MMULT(TRANSPOSE(D1836:E1836),D1836:E1836)</f>
        <v>3.1479466193273632E-6</v>
      </c>
      <c r="K1838" s="12">
        <v>6.7387846892296421E-6</v>
      </c>
      <c r="L1838" s="6">
        <f t="shared" ref="L1838" si="9999">SQRT(H1838)</f>
        <v>7.5753355362472973E-3</v>
      </c>
      <c r="M1838" s="6">
        <f>0</f>
        <v>0</v>
      </c>
      <c r="N1838" s="6">
        <f t="array" ref="N1838:O1839">MMULT(MMULT(MINVERSE(L1838:M1839),H1838:I1839),MINVERSE(L1838:M1839))</f>
        <v>1</v>
      </c>
      <c r="O1838" s="6">
        <v>0.64582271881156872</v>
      </c>
      <c r="P1838" s="3">
        <f t="shared" ref="P1838" si="10000">SQRT(B$3 + B$4*J1836 + B$5*P1836^2)</f>
        <v>6.9305069194008119E-3</v>
      </c>
      <c r="Q1838" s="1">
        <f t="shared" ref="Q1838" si="10001">Q1836</f>
        <v>0</v>
      </c>
      <c r="R1838" s="12">
        <f t="array" ref="R1838:S1839">MMULT(MMULT(P1838:Q1839,N1838:O1839),P1838:Q1839)</f>
        <v>4.8031926159862535E-5</v>
      </c>
      <c r="S1838" s="12">
        <v>6.0904200034065733E-5</v>
      </c>
      <c r="T1838" s="4" cm="1">
        <f t="array" ref="T1838">-1/2*(IFERROR(2*LN(2*PI()) + LN(MDETERM(R1838:S1839)) + MMULT(MMULT(D1838:E1838,MINVERSE(R1838:S1839)),TRANSPOSE(D1838:E1838)),1000000000))</f>
        <v>7.5544474084938535</v>
      </c>
    </row>
    <row r="1839" spans="1:20" x14ac:dyDescent="0.25">
      <c r="A1839" s="9"/>
      <c r="B1839" s="10"/>
      <c r="C1839" s="10"/>
      <c r="D1839" s="10"/>
      <c r="E1839" s="10"/>
      <c r="F1839" s="5"/>
      <c r="G1839" s="5"/>
      <c r="H1839" s="12">
        <v>7.1070874049130337E-5</v>
      </c>
      <c r="I1839" s="12">
        <v>2.110342416505556E-4</v>
      </c>
      <c r="J1839" s="12">
        <v>6.7387846892296421E-6</v>
      </c>
      <c r="K1839" s="12">
        <v>1.4425663640223697E-5</v>
      </c>
      <c r="L1839" s="6">
        <f>0</f>
        <v>0</v>
      </c>
      <c r="M1839" s="6">
        <f t="shared" ref="M1839" si="10002">SQRT(I1839)</f>
        <v>1.452701764473891E-2</v>
      </c>
      <c r="N1839" s="6">
        <v>0.64582271881156872</v>
      </c>
      <c r="O1839" s="6">
        <v>1</v>
      </c>
      <c r="P1839" s="1">
        <f t="shared" ref="P1839" si="10003">P1837</f>
        <v>0</v>
      </c>
      <c r="Q1839" s="3">
        <f t="shared" ref="Q1839" si="10004">SQRT(C$3 + C$4*K1837 + C$5*Q1837^2)</f>
        <v>1.3607204856053242E-2</v>
      </c>
      <c r="R1839" s="12">
        <v>6.0904200034065726E-5</v>
      </c>
      <c r="S1839" s="12">
        <v>1.8515602399459891E-4</v>
      </c>
    </row>
    <row r="1840" spans="1:20" x14ac:dyDescent="0.25">
      <c r="A1840" s="13">
        <f t="shared" ref="A1840" si="10005">A1838+1</f>
        <v>913</v>
      </c>
      <c r="B1840" s="10" cm="1">
        <f t="array" ref="B1840">INDEX(DCC_results!B$17:B$1274,$A1840)</f>
        <v>2.1604883344306103E-3</v>
      </c>
      <c r="C1840" s="10" cm="1">
        <f t="array" ref="C1840">INDEX(DCC_results!C$17:C$1274,$A1840)</f>
        <v>-5.4844817024702897E-3</v>
      </c>
      <c r="D1840" s="10">
        <f t="shared" ref="D1840" si="10006">B1840-B$2</f>
        <v>1.414333397394902E-3</v>
      </c>
      <c r="E1840" s="10">
        <f t="shared" ref="E1840" si="10007">C1840-C$2</f>
        <v>-7.0874555827621488E-3</v>
      </c>
      <c r="F1840" s="5">
        <f t="shared" ref="F1840" si="10008">D1840^2</f>
        <v>2.0003389589866056E-6</v>
      </c>
      <c r="G1840" s="5">
        <f t="shared" ref="G1840" si="10009">E1840^2</f>
        <v>5.0232026637626352E-5</v>
      </c>
      <c r="H1840" s="12">
        <f t="array" ref="H1840:I1841">(1-B$11-B$12)*F$4:G$5 + B$11*J1838:K1839 + B$12*H1838:I1839</f>
        <v>5.4944595948250934E-5</v>
      </c>
      <c r="I1840" s="12">
        <v>6.7052346075473571E-5</v>
      </c>
      <c r="J1840" s="12">
        <f t="array" ref="J1840:K1841">MMULT(TRANSPOSE(D1838:E1838),D1838:E1838)</f>
        <v>1.0416767355490615E-5</v>
      </c>
      <c r="K1840" s="12">
        <v>3.955439285061777E-6</v>
      </c>
      <c r="L1840" s="6">
        <f t="shared" ref="L1840" si="10010">SQRT(H1840)</f>
        <v>7.4124622055192248E-3</v>
      </c>
      <c r="M1840" s="6">
        <f>0</f>
        <v>0</v>
      </c>
      <c r="N1840" s="6">
        <f t="array" ref="N1840:O1841">MMULT(MMULT(MINVERSE(L1840:M1841),H1840:I1841),MINVERSE(L1840:M1841))</f>
        <v>1.0000000000000002</v>
      </c>
      <c r="O1840" s="6">
        <v>0.63402372521725414</v>
      </c>
      <c r="P1840" s="3">
        <f t="shared" ref="P1840" si="10011">SQRT(B$3 + B$4*J1838 + B$5*P1838^2)</f>
        <v>6.5426454648894964E-3</v>
      </c>
      <c r="Q1840" s="1">
        <f t="shared" ref="Q1840" si="10012">Q1838</f>
        <v>0</v>
      </c>
      <c r="R1840" s="12">
        <f t="array" ref="R1840:S1841">MMULT(MMULT(P1840:Q1841,N1840:O1841),P1840:Q1841)</f>
        <v>4.2806209679239103E-5</v>
      </c>
      <c r="S1840" s="12">
        <v>5.4948249325107038E-5</v>
      </c>
      <c r="T1840" s="4" cm="1">
        <f t="array" ref="T1840">-1/2*(IFERROR(2*LN(2*PI()) + LN(MDETERM(R1840:S1841)) + MMULT(MMULT(D1840:E1840,MINVERSE(R1840:S1841)),TRANSPOSE(D1840:E1840)),1000000000))</f>
        <v>7.3715859148747551</v>
      </c>
    </row>
    <row r="1841" spans="1:20" x14ac:dyDescent="0.25">
      <c r="A1841" s="9"/>
      <c r="B1841" s="10"/>
      <c r="C1841" s="10"/>
      <c r="D1841" s="10"/>
      <c r="E1841" s="10"/>
      <c r="F1841" s="5"/>
      <c r="G1841" s="5"/>
      <c r="H1841" s="12">
        <v>6.7052346075473571E-5</v>
      </c>
      <c r="I1841" s="12">
        <v>2.0355977054754745E-4</v>
      </c>
      <c r="J1841" s="12">
        <v>3.955439285061777E-6</v>
      </c>
      <c r="K1841" s="12">
        <v>1.5019534759565663E-6</v>
      </c>
      <c r="L1841" s="6">
        <f>0</f>
        <v>0</v>
      </c>
      <c r="M1841" s="6">
        <f t="shared" ref="M1841" si="10013">SQRT(I1841)</f>
        <v>1.4267437420488216E-2</v>
      </c>
      <c r="N1841" s="6">
        <v>0.63402372521725403</v>
      </c>
      <c r="O1841" s="6">
        <v>0.99999999999999989</v>
      </c>
      <c r="P1841" s="1">
        <f t="shared" ref="P1841" si="10014">P1839</f>
        <v>0</v>
      </c>
      <c r="Q1841" s="3">
        <f t="shared" ref="Q1841" si="10015">SQRT(C$3 + C$4*K1839 + C$5*Q1839^2)</f>
        <v>1.3246311491521374E-2</v>
      </c>
      <c r="R1841" s="12">
        <v>5.4948249325107038E-5</v>
      </c>
      <c r="S1841" s="12">
        <v>1.7546476813041118E-4</v>
      </c>
    </row>
    <row r="1842" spans="1:20" x14ac:dyDescent="0.25">
      <c r="A1842" s="13">
        <f t="shared" ref="A1842" si="10016">A1840+1</f>
        <v>914</v>
      </c>
      <c r="B1842" s="10" cm="1">
        <f t="array" ref="B1842">INDEX(DCC_results!B$17:B$1274,$A1842)</f>
        <v>-3.9529481961344537E-3</v>
      </c>
      <c r="C1842" s="10" cm="1">
        <f t="array" ref="C1842">INDEX(DCC_results!C$17:C$1274,$A1842)</f>
        <v>7.7731725955114683E-3</v>
      </c>
      <c r="D1842" s="10">
        <f t="shared" ref="D1842" si="10017">B1842-B$2</f>
        <v>-4.699103133170162E-3</v>
      </c>
      <c r="E1842" s="10">
        <f t="shared" ref="E1842" si="10018">C1842-C$2</f>
        <v>6.1701987152196092E-3</v>
      </c>
      <c r="F1842" s="5">
        <f t="shared" ref="F1842" si="10019">D1842^2</f>
        <v>2.2081570256169635E-5</v>
      </c>
      <c r="G1842" s="5">
        <f t="shared" ref="G1842" si="10020">E1842^2</f>
        <v>3.8071352185297718E-5</v>
      </c>
      <c r="H1842" s="12">
        <f t="array" ref="H1842:I1843">(1-B$11-B$12)*F$4:G$5 + B$11*J1840:K1841 + B$12*H1840:I1841</f>
        <v>5.3850936382703121E-5</v>
      </c>
      <c r="I1842" s="12">
        <v>6.4115847234186431E-5</v>
      </c>
      <c r="J1842" s="12">
        <f t="array" ref="J1842:K1843">MMULT(TRANSPOSE(D1840:E1840),D1840:E1840)</f>
        <v>2.0003389589866056E-6</v>
      </c>
      <c r="K1842" s="12">
        <v>-1.0024025133253454E-5</v>
      </c>
      <c r="L1842" s="6">
        <f t="shared" ref="L1842" si="10021">SQRT(H1842)</f>
        <v>7.3383197247532846E-3</v>
      </c>
      <c r="M1842" s="6">
        <f>0</f>
        <v>0</v>
      </c>
      <c r="N1842" s="6">
        <f t="array" ref="N1842:O1843">MMULT(MMULT(MINVERSE(L1842:M1843),H1842:I1843),MINVERSE(L1842:M1843))</f>
        <v>0.99999999999999978</v>
      </c>
      <c r="O1842" s="6">
        <v>0.621704402519071</v>
      </c>
      <c r="P1842" s="3">
        <f t="shared" ref="P1842" si="10022">SQRT(B$3 + B$4*J1840 + B$5*P1840^2)</f>
        <v>6.3320329566969548E-3</v>
      </c>
      <c r="Q1842" s="1">
        <f t="shared" ref="Q1842" si="10023">Q1840</f>
        <v>0</v>
      </c>
      <c r="R1842" s="12">
        <f t="array" ref="R1842:S1843">MMULT(MMULT(P1842:Q1843,N1842:O1843),P1842:Q1843)</f>
        <v>4.0094641364696371E-5</v>
      </c>
      <c r="S1842" s="12">
        <v>5.0808758467600302E-5</v>
      </c>
      <c r="T1842" s="4" cm="1">
        <f t="array" ref="T1842">-1/2*(IFERROR(2*LN(2*PI()) + LN(MDETERM(R1842:S1843)) + MMULT(MMULT(D1842:E1842,MINVERSE(R1842:S1843)),TRANSPOSE(D1842:E1842)),1000000000))</f>
        <v>6.8239111535950352</v>
      </c>
    </row>
    <row r="1843" spans="1:20" x14ac:dyDescent="0.25">
      <c r="A1843" s="9"/>
      <c r="B1843" s="10"/>
      <c r="C1843" s="10"/>
      <c r="D1843" s="10"/>
      <c r="E1843" s="10"/>
      <c r="F1843" s="5"/>
      <c r="G1843" s="5"/>
      <c r="H1843" s="12">
        <v>6.4115847234186431E-5</v>
      </c>
      <c r="I1843" s="12">
        <v>1.9750114872954218E-4</v>
      </c>
      <c r="J1843" s="12">
        <v>-1.0024025133253454E-5</v>
      </c>
      <c r="K1843" s="12">
        <v>5.0232026637626352E-5</v>
      </c>
      <c r="L1843" s="6">
        <f>0</f>
        <v>0</v>
      </c>
      <c r="M1843" s="6">
        <f t="shared" ref="M1843" si="10024">SQRT(I1843)</f>
        <v>1.4053510192458757E-2</v>
      </c>
      <c r="N1843" s="6">
        <v>0.621704402519071</v>
      </c>
      <c r="O1843" s="6">
        <v>1</v>
      </c>
      <c r="P1843" s="1">
        <f t="shared" ref="P1843" si="10025">P1841</f>
        <v>0</v>
      </c>
      <c r="Q1843" s="3">
        <f t="shared" ref="Q1843" si="10026">SQRT(C$3 + C$4*K1841 + C$5*Q1841^2)</f>
        <v>1.2906588791743268E-2</v>
      </c>
      <c r="R1843" s="12">
        <v>5.0808758467600295E-5</v>
      </c>
      <c r="S1843" s="12">
        <v>1.6658003423915296E-4</v>
      </c>
    </row>
    <row r="1844" spans="1:20" x14ac:dyDescent="0.25">
      <c r="A1844" s="13">
        <f t="shared" ref="A1844" si="10027">A1842+1</f>
        <v>915</v>
      </c>
      <c r="B1844" s="10" cm="1">
        <f t="array" ref="B1844">INDEX(DCC_results!B$17:B$1274,$A1844)</f>
        <v>-9.4847904610106948E-4</v>
      </c>
      <c r="C1844" s="10" cm="1">
        <f t="array" ref="C1844">INDEX(DCC_results!C$17:C$1274,$A1844)</f>
        <v>-2.2930998062727914E-3</v>
      </c>
      <c r="D1844" s="10">
        <f t="shared" ref="D1844" si="10028">B1844-B$2</f>
        <v>-1.6946339831367778E-3</v>
      </c>
      <c r="E1844" s="10">
        <f t="shared" ref="E1844" si="10029">C1844-C$2</f>
        <v>-3.8960736865646509E-3</v>
      </c>
      <c r="F1844" s="5">
        <f t="shared" ref="F1844" si="10030">D1844^2</f>
        <v>2.8717843368020209E-6</v>
      </c>
      <c r="G1844" s="5">
        <f t="shared" ref="G1844" si="10031">E1844^2</f>
        <v>1.5179390171141471E-5</v>
      </c>
      <c r="H1844" s="12">
        <f t="array" ref="H1844:I1845">(1-B$11-B$12)*F$4:G$5 + B$11*J1842:K1843 + B$12*H1842:I1843</f>
        <v>5.2461787898153308E-5</v>
      </c>
      <c r="I1844" s="12">
        <v>6.1049862850487001E-5</v>
      </c>
      <c r="J1844" s="12">
        <f t="array" ref="J1844:K1845">MMULT(TRANSPOSE(D1842:E1842),D1842:E1842)</f>
        <v>2.2081570256169635E-5</v>
      </c>
      <c r="K1844" s="12">
        <v>-2.8994400114970975E-5</v>
      </c>
      <c r="L1844" s="6">
        <f t="shared" ref="L1844" si="10032">SQRT(H1844)</f>
        <v>7.2430510075625803E-3</v>
      </c>
      <c r="M1844" s="6">
        <f>0</f>
        <v>0</v>
      </c>
      <c r="N1844" s="6">
        <f t="array" ref="N1844:O1845">MMULT(MMULT(MINVERSE(L1844:M1845),H1844:I1845),MINVERSE(L1844:M1845))</f>
        <v>1</v>
      </c>
      <c r="O1844" s="6">
        <v>0.6002938279590917</v>
      </c>
      <c r="P1844" s="3">
        <f t="shared" ref="P1844" si="10033">SQRT(B$3 + B$4*J1842 + B$5*P1842^2)</f>
        <v>6.0651725949786789E-3</v>
      </c>
      <c r="Q1844" s="1">
        <f t="shared" ref="Q1844" si="10034">Q1842</f>
        <v>0</v>
      </c>
      <c r="R1844" s="12">
        <f t="array" ref="R1844:S1845">MMULT(MMULT(P1844:Q1845,N1844:O1845),P1844:Q1845)</f>
        <v>3.6786318606880404E-5</v>
      </c>
      <c r="S1844" s="12">
        <v>4.6654989110561032E-5</v>
      </c>
      <c r="T1844" s="4" cm="1">
        <f t="array" ref="T1844">-1/2*(IFERROR(2*LN(2*PI()) + LN(MDETERM(R1844:S1845)) + MMULT(MMULT(D1844:E1844,MINVERSE(R1844:S1845)),TRANSPOSE(D1844:E1844)),1000000000))</f>
        <v>7.7943775099127013</v>
      </c>
    </row>
    <row r="1845" spans="1:20" x14ac:dyDescent="0.25">
      <c r="A1845" s="9"/>
      <c r="B1845" s="10"/>
      <c r="C1845" s="10"/>
      <c r="D1845" s="10"/>
      <c r="E1845" s="10"/>
      <c r="F1845" s="5"/>
      <c r="G1845" s="5"/>
      <c r="H1845" s="12">
        <v>6.1049862850487001E-5</v>
      </c>
      <c r="I1845" s="12">
        <v>1.971507991446484E-4</v>
      </c>
      <c r="J1845" s="12">
        <v>-2.8994400114970975E-5</v>
      </c>
      <c r="K1845" s="12">
        <v>3.8071352185297718E-5</v>
      </c>
      <c r="L1845" s="6">
        <f>0</f>
        <v>0</v>
      </c>
      <c r="M1845" s="6">
        <f t="shared" ref="M1845" si="10035">SQRT(I1845)</f>
        <v>1.4041039817073678E-2</v>
      </c>
      <c r="N1845" s="6">
        <v>0.6002938279590917</v>
      </c>
      <c r="O1845" s="6">
        <v>0.99999999999999989</v>
      </c>
      <c r="P1845" s="1">
        <f t="shared" ref="P1845" si="10036">P1843</f>
        <v>0</v>
      </c>
      <c r="Q1845" s="3">
        <f t="shared" ref="Q1845" si="10037">SQRT(C$3 + C$4*K1843 + C$5*Q1843^2)</f>
        <v>1.2814186789835291E-2</v>
      </c>
      <c r="R1845" s="12">
        <v>4.6654989110561032E-5</v>
      </c>
      <c r="S1845" s="12">
        <v>1.6420338308478926E-4</v>
      </c>
    </row>
    <row r="1846" spans="1:20" x14ac:dyDescent="0.25">
      <c r="A1846" s="13">
        <f t="shared" ref="A1846" si="10038">A1844+1</f>
        <v>916</v>
      </c>
      <c r="B1846" s="10" cm="1">
        <f t="array" ref="B1846">INDEX(DCC_results!B$17:B$1274,$A1846)</f>
        <v>1.83808439484201E-3</v>
      </c>
      <c r="C1846" s="10" cm="1">
        <f t="array" ref="C1846">INDEX(DCC_results!C$17:C$1274,$A1846)</f>
        <v>8.8798577333926154E-4</v>
      </c>
      <c r="D1846" s="10">
        <f t="shared" ref="D1846" si="10039">B1846-B$2</f>
        <v>1.0919294578063017E-3</v>
      </c>
      <c r="E1846" s="10">
        <f t="shared" ref="E1846" si="10040">C1846-C$2</f>
        <v>-7.1498810695259799E-4</v>
      </c>
      <c r="F1846" s="5">
        <f t="shared" ref="F1846" si="10041">D1846^2</f>
        <v>1.1923099408251641E-6</v>
      </c>
      <c r="G1846" s="5">
        <f t="shared" ref="G1846" si="10042">E1846^2</f>
        <v>5.1120799308365971E-7</v>
      </c>
      <c r="H1846" s="12">
        <f t="array" ref="H1846:I1847">(1-B$11-B$12)*F$4:G$5 + B$11*J1844:K1845 + B$12*H1844:I1845</f>
        <v>5.3067655605158471E-5</v>
      </c>
      <c r="I1846" s="12">
        <v>5.751171653124925E-5</v>
      </c>
      <c r="J1846" s="12">
        <f t="array" ref="J1846:K1847">MMULT(TRANSPOSE(D1844:E1844),D1844:E1844)</f>
        <v>2.8717843368020209E-6</v>
      </c>
      <c r="K1846" s="12">
        <v>6.6024188700574447E-6</v>
      </c>
      <c r="L1846" s="6">
        <f t="shared" ref="L1846" si="10043">SQRT(H1846)</f>
        <v>7.2847550133932765E-3</v>
      </c>
      <c r="M1846" s="6">
        <f>0</f>
        <v>0</v>
      </c>
      <c r="N1846" s="6">
        <f t="array" ref="N1846:O1847">MMULT(MMULT(MINVERSE(L1846:M1847),H1846:I1847),MINVERSE(L1846:M1847))</f>
        <v>0.99999999999999978</v>
      </c>
      <c r="O1846" s="6">
        <v>0.56394807044125006</v>
      </c>
      <c r="P1846" s="3">
        <f t="shared" ref="P1846" si="10044">SQRT(B$3 + B$4*J1844 + B$5*P1844^2)</f>
        <v>6.1224521271056537E-3</v>
      </c>
      <c r="Q1846" s="1">
        <f t="shared" ref="Q1846" si="10045">Q1844</f>
        <v>0</v>
      </c>
      <c r="R1846" s="12">
        <f t="array" ref="R1846:S1847">MMULT(MMULT(P1846:Q1847,N1846:O1847),P1846:Q1847)</f>
        <v>3.748442004870053E-5</v>
      </c>
      <c r="S1846" s="12">
        <v>4.383331674634178E-5</v>
      </c>
      <c r="T1846" s="4" cm="1">
        <f t="array" ref="T1846">-1/2*(IFERROR(2*LN(2*PI()) + LN(MDETERM(R1846:S1847)) + MMULT(MMULT(D1846:E1846,MINVERSE(R1846:S1847)),TRANSPOSE(D1846:E1846)),1000000000))</f>
        <v>7.7818835727323155</v>
      </c>
    </row>
    <row r="1847" spans="1:20" x14ac:dyDescent="0.25">
      <c r="A1847" s="9"/>
      <c r="B1847" s="10"/>
      <c r="C1847" s="10"/>
      <c r="D1847" s="10"/>
      <c r="E1847" s="10"/>
      <c r="F1847" s="5"/>
      <c r="G1847" s="5"/>
      <c r="H1847" s="12">
        <v>5.751171653124925E-5</v>
      </c>
      <c r="I1847" s="12">
        <v>1.9597673948422179E-4</v>
      </c>
      <c r="J1847" s="12">
        <v>6.6024188700574447E-6</v>
      </c>
      <c r="K1847" s="12">
        <v>1.5179390171141471E-5</v>
      </c>
      <c r="L1847" s="6">
        <f>0</f>
        <v>0</v>
      </c>
      <c r="M1847" s="6">
        <f t="shared" ref="M1847" si="10046">SQRT(I1847)</f>
        <v>1.3999169242645142E-2</v>
      </c>
      <c r="N1847" s="6">
        <v>0.56394807044125006</v>
      </c>
      <c r="O1847" s="6">
        <v>1.0000000000000002</v>
      </c>
      <c r="P1847" s="1">
        <f t="shared" ref="P1847" si="10047">P1845</f>
        <v>0</v>
      </c>
      <c r="Q1847" s="3">
        <f t="shared" ref="Q1847" si="10048">SQRT(C$3 + C$4*K1845 + C$5*Q1845^2)</f>
        <v>1.2695207998513876E-2</v>
      </c>
      <c r="R1847" s="12">
        <v>4.3833316746341773E-5</v>
      </c>
      <c r="S1847" s="12">
        <v>1.6116830612553074E-4</v>
      </c>
    </row>
    <row r="1848" spans="1:20" x14ac:dyDescent="0.25">
      <c r="A1848" s="13">
        <f t="shared" ref="A1848" si="10049">A1846+1</f>
        <v>917</v>
      </c>
      <c r="B1848" s="10" cm="1">
        <f t="array" ref="B1848">INDEX(DCC_results!B$17:B$1274,$A1848)</f>
        <v>4.7809389450583772E-3</v>
      </c>
      <c r="C1848" s="10" cm="1">
        <f t="array" ref="C1848">INDEX(DCC_results!C$17:C$1274,$A1848)</f>
        <v>7.2543186681279792E-3</v>
      </c>
      <c r="D1848" s="10">
        <f t="shared" ref="D1848" si="10050">B1848-B$2</f>
        <v>4.0347840080226689E-3</v>
      </c>
      <c r="E1848" s="10">
        <f t="shared" ref="E1848" si="10051">C1848-C$2</f>
        <v>5.6513447878361201E-3</v>
      </c>
      <c r="F1848" s="5">
        <f t="shared" ref="F1848" si="10052">D1848^2</f>
        <v>1.6279481991395473E-5</v>
      </c>
      <c r="G1848" s="5">
        <f t="shared" ref="G1848" si="10053">E1848^2</f>
        <v>3.1937697911002484E-5</v>
      </c>
      <c r="H1848" s="12">
        <f t="array" ref="H1848:I1849">(1-B$11-B$12)*F$4:G$5 + B$11*J1846:K1847 + B$12*H1846:I1847</f>
        <v>5.1998331374313785E-5</v>
      </c>
      <c r="I1848" s="12">
        <v>5.7857048262726374E-5</v>
      </c>
      <c r="J1848" s="12">
        <f t="array" ref="J1848:K1849">MMULT(TRANSPOSE(D1846:E1846),D1846:E1846)</f>
        <v>1.1923099408251641E-6</v>
      </c>
      <c r="K1848" s="12">
        <v>-7.8071657596270438E-7</v>
      </c>
      <c r="L1848" s="6">
        <f t="shared" ref="L1848" si="10054">SQRT(H1848)</f>
        <v>7.210986851625357E-3</v>
      </c>
      <c r="M1848" s="6">
        <f>0</f>
        <v>0</v>
      </c>
      <c r="N1848" s="6">
        <f t="array" ref="N1848:O1849">MMULT(MMULT(MINVERSE(L1848:M1849),H1848:I1849),MINVERSE(L1848:M1849))</f>
        <v>1</v>
      </c>
      <c r="O1848" s="6">
        <v>0.57691660348031193</v>
      </c>
      <c r="P1848" s="3">
        <f t="shared" ref="P1848" si="10055">SQRT(B$3 + B$4*J1846 + B$5*P1846^2)</f>
        <v>5.9162031246763249E-3</v>
      </c>
      <c r="Q1848" s="1">
        <f t="shared" ref="Q1848" si="10056">Q1846</f>
        <v>0</v>
      </c>
      <c r="R1848" s="12">
        <f t="array" ref="R1848:S1849">MMULT(MMULT(P1848:Q1849,N1848:O1849),P1848:Q1849)</f>
        <v>3.5001459412429912E-5</v>
      </c>
      <c r="S1848" s="12">
        <v>4.2711019191147733E-5</v>
      </c>
      <c r="T1848" s="4" cm="1">
        <f t="array" ref="T1848">-1/2*(IFERROR(2*LN(2*PI()) + LN(MDETERM(R1848:S1849)) + MMULT(MMULT(D1848:E1848,MINVERSE(R1848:S1849)),TRANSPOSE(D1848:E1848)),1000000000))</f>
        <v>7.6403865430217168</v>
      </c>
    </row>
    <row r="1849" spans="1:20" x14ac:dyDescent="0.25">
      <c r="A1849" s="9"/>
      <c r="B1849" s="10"/>
      <c r="C1849" s="10"/>
      <c r="D1849" s="10"/>
      <c r="E1849" s="10"/>
      <c r="F1849" s="5"/>
      <c r="G1849" s="5"/>
      <c r="H1849" s="12">
        <v>5.7857048262726374E-5</v>
      </c>
      <c r="I1849" s="12">
        <v>1.9341807780200783E-4</v>
      </c>
      <c r="J1849" s="12">
        <v>-7.8071657596270438E-7</v>
      </c>
      <c r="K1849" s="12">
        <v>5.1120799308365971E-7</v>
      </c>
      <c r="L1849" s="6">
        <f>0</f>
        <v>0</v>
      </c>
      <c r="M1849" s="6">
        <f t="shared" ref="M1849" si="10057">SQRT(I1849)</f>
        <v>1.3907482798911089E-2</v>
      </c>
      <c r="N1849" s="6">
        <v>0.57691660348031193</v>
      </c>
      <c r="O1849" s="6">
        <v>1</v>
      </c>
      <c r="P1849" s="1">
        <f t="shared" ref="P1849" si="10058">P1847</f>
        <v>0</v>
      </c>
      <c r="Q1849" s="3">
        <f t="shared" ref="Q1849" si="10059">SQRT(C$3 + C$4*K1847 + C$5*Q1847^2)</f>
        <v>1.2513644715143978E-2</v>
      </c>
      <c r="R1849" s="12">
        <v>4.271101919114774E-5</v>
      </c>
      <c r="S1849" s="12">
        <v>1.565913040568508E-4</v>
      </c>
    </row>
    <row r="1850" spans="1:20" x14ac:dyDescent="0.25">
      <c r="A1850" s="13">
        <f t="shared" ref="A1850" si="10060">A1848+1</f>
        <v>918</v>
      </c>
      <c r="B1850" s="10" cm="1">
        <f t="array" ref="B1850">INDEX(DCC_results!B$17:B$1274,$A1850)</f>
        <v>9.1015458800169924E-3</v>
      </c>
      <c r="C1850" s="10" cm="1">
        <f t="array" ref="C1850">INDEX(DCC_results!C$17:C$1274,$A1850)</f>
        <v>9.4300932642488178E-3</v>
      </c>
      <c r="D1850" s="10">
        <f t="shared" ref="D1850" si="10061">B1850-B$2</f>
        <v>8.3553909429812841E-3</v>
      </c>
      <c r="E1850" s="10">
        <f t="shared" ref="E1850" si="10062">C1850-C$2</f>
        <v>7.8271193839569587E-3</v>
      </c>
      <c r="F1850" s="5">
        <f t="shared" ref="F1850" si="10063">D1850^2</f>
        <v>6.9812557810053669E-5</v>
      </c>
      <c r="G1850" s="5">
        <f t="shared" ref="G1850" si="10064">E1850^2</f>
        <v>6.1263797850714762E-5</v>
      </c>
      <c r="H1850" s="12">
        <f t="array" ref="H1850:I1851">(1-B$11-B$12)*F$4:G$5 + B$11*J1848:K1849 + B$12*H1848:I1849</f>
        <v>5.1144615301279312E-5</v>
      </c>
      <c r="I1850" s="12">
        <v>5.7522248024830426E-5</v>
      </c>
      <c r="J1850" s="12">
        <f t="array" ref="J1850:K1851">MMULT(TRANSPOSE(D1848:E1848),D1848:E1848)</f>
        <v>1.6279481991395473E-5</v>
      </c>
      <c r="K1850" s="12">
        <v>2.2801955573783439E-5</v>
      </c>
      <c r="L1850" s="6">
        <f t="shared" ref="L1850" si="10065">SQRT(H1850)</f>
        <v>7.151546357346732E-3</v>
      </c>
      <c r="M1850" s="6">
        <f>0</f>
        <v>0</v>
      </c>
      <c r="N1850" s="6">
        <f t="array" ref="N1850:O1851">MMULT(MMULT(MINVERSE(L1850:M1851),H1850:I1851),MINVERSE(L1850:M1851))</f>
        <v>1</v>
      </c>
      <c r="O1850" s="6">
        <v>0.58267413057819906</v>
      </c>
      <c r="P1850" s="3">
        <f t="shared" ref="P1850" si="10066">SQRT(B$3 + B$4*J1848 + B$5*P1848^2)</f>
        <v>5.7369252634506748E-3</v>
      </c>
      <c r="Q1850" s="1">
        <f t="shared" ref="Q1850" si="10067">Q1848</f>
        <v>0</v>
      </c>
      <c r="R1850" s="12">
        <f t="array" ref="R1850:S1851">MMULT(MMULT(P1850:Q1851,N1850:O1851),P1850:Q1851)</f>
        <v>3.2912311478418598E-5</v>
      </c>
      <c r="S1850" s="12">
        <v>4.1155260277600581E-5</v>
      </c>
      <c r="T1850" s="4" cm="1">
        <f t="array" ref="T1850">-1/2*(IFERROR(2*LN(2*PI()) + LN(MDETERM(R1850:S1851)) + MMULT(MMULT(D1850:E1850,MINVERSE(R1850:S1851)),TRANSPOSE(D1850:E1850)),1000000000))</f>
        <v>6.8326509786799994</v>
      </c>
    </row>
    <row r="1851" spans="1:20" x14ac:dyDescent="0.25">
      <c r="A1851" s="9"/>
      <c r="B1851" s="10"/>
      <c r="C1851" s="10"/>
      <c r="D1851" s="10"/>
      <c r="E1851" s="10"/>
      <c r="F1851" s="5"/>
      <c r="G1851" s="5"/>
      <c r="H1851" s="12">
        <v>5.7522248024830426E-5</v>
      </c>
      <c r="I1851" s="12">
        <v>1.9055498332965409E-4</v>
      </c>
      <c r="J1851" s="12">
        <v>2.2801955573783439E-5</v>
      </c>
      <c r="K1851" s="12">
        <v>3.1937697911002484E-5</v>
      </c>
      <c r="L1851" s="6">
        <f>0</f>
        <v>0</v>
      </c>
      <c r="M1851" s="6">
        <f t="shared" ref="M1851" si="10068">SQRT(I1851)</f>
        <v>1.3804165434014984E-2</v>
      </c>
      <c r="N1851" s="6">
        <v>0.58267413057819906</v>
      </c>
      <c r="O1851" s="6">
        <v>1</v>
      </c>
      <c r="P1851" s="1">
        <f t="shared" ref="P1851" si="10069">P1849</f>
        <v>0</v>
      </c>
      <c r="Q1851" s="3">
        <f t="shared" ref="Q1851" si="10070">SQRT(C$3 + C$4*K1849 + C$5*Q1849^2)</f>
        <v>1.2311768011745121E-2</v>
      </c>
      <c r="R1851" s="12">
        <v>4.1155260277600581E-5</v>
      </c>
      <c r="S1851" s="12">
        <v>1.5157963157503041E-4</v>
      </c>
    </row>
    <row r="1852" spans="1:20" x14ac:dyDescent="0.25">
      <c r="A1852" s="13">
        <f t="shared" ref="A1852" si="10071">A1850+1</f>
        <v>919</v>
      </c>
      <c r="B1852" s="10" cm="1">
        <f t="array" ref="B1852">INDEX(DCC_results!B$17:B$1274,$A1852)</f>
        <v>-3.0322514906520048E-3</v>
      </c>
      <c r="C1852" s="10" cm="1">
        <f t="array" ref="C1852">INDEX(DCC_results!C$17:C$1274,$A1852)</f>
        <v>-3.1310952415114501E-3</v>
      </c>
      <c r="D1852" s="10">
        <f t="shared" ref="D1852" si="10072">B1852-B$2</f>
        <v>-3.7784064276877131E-3</v>
      </c>
      <c r="E1852" s="10">
        <f t="shared" ref="E1852" si="10073">C1852-C$2</f>
        <v>-4.7340691218033092E-3</v>
      </c>
      <c r="F1852" s="5">
        <f t="shared" ref="F1852" si="10074">D1852^2</f>
        <v>1.4276355132791826E-5</v>
      </c>
      <c r="G1852" s="5">
        <f t="shared" ref="G1852" si="10075">E1852^2</f>
        <v>2.2411410450011557E-5</v>
      </c>
      <c r="H1852" s="12">
        <f t="array" ref="H1852:I1853">(1-B$11-B$12)*F$4:G$5 + B$11*J1850:K1851 + B$12*H1850:I1851</f>
        <v>5.172848513648766E-5</v>
      </c>
      <c r="I1852" s="12">
        <v>5.911203345922479E-5</v>
      </c>
      <c r="J1852" s="12">
        <f t="array" ref="J1852:K1853">MMULT(TRANSPOSE(D1850:E1850),D1850:E1850)</f>
        <v>6.9812557810053669E-5</v>
      </c>
      <c r="K1852" s="12">
        <v>6.5398642410347221E-5</v>
      </c>
      <c r="L1852" s="6">
        <f t="shared" ref="L1852" si="10076">SQRT(H1852)</f>
        <v>7.1922517431252126E-3</v>
      </c>
      <c r="M1852" s="6">
        <f>0</f>
        <v>0</v>
      </c>
      <c r="N1852" s="6">
        <f t="array" ref="N1852:O1853">MMULT(MMULT(MINVERSE(L1852:M1853),H1852:I1853),MINVERSE(L1852:M1853))</f>
        <v>1.0000000000000002</v>
      </c>
      <c r="O1852" s="6">
        <v>0.5946384919782034</v>
      </c>
      <c r="P1852" s="3">
        <f t="shared" ref="P1852" si="10077">SQRT(B$3 + B$4*J1850 + B$5*P1850^2)</f>
        <v>5.8076256266397933E-3</v>
      </c>
      <c r="Q1852" s="1">
        <f t="shared" ref="Q1852" si="10078">Q1850</f>
        <v>0</v>
      </c>
      <c r="R1852" s="12">
        <f t="array" ref="R1852:S1853">MMULT(MMULT(P1852:Q1853,N1852:O1853),P1852:Q1853)</f>
        <v>3.3728515419203255E-5</v>
      </c>
      <c r="S1852" s="12">
        <v>4.2382294872429081E-5</v>
      </c>
      <c r="T1852" s="4" cm="1">
        <f t="array" ref="T1852">-1/2*(IFERROR(2*LN(2*PI()) + LN(MDETERM(R1852:S1853)) + MMULT(MMULT(D1852:E1852,MINVERSE(R1852:S1853)),TRANSPOSE(D1852:E1852)),1000000000))</f>
        <v>7.7176283699758574</v>
      </c>
    </row>
    <row r="1853" spans="1:20" x14ac:dyDescent="0.25">
      <c r="A1853" s="9"/>
      <c r="B1853" s="10"/>
      <c r="C1853" s="10"/>
      <c r="D1853" s="10"/>
      <c r="E1853" s="10"/>
      <c r="F1853" s="5"/>
      <c r="G1853" s="5"/>
      <c r="H1853" s="12">
        <v>5.911203345922479E-5</v>
      </c>
      <c r="I1853" s="12">
        <v>1.910363455299538E-4</v>
      </c>
      <c r="J1853" s="12">
        <v>6.5398642410347221E-5</v>
      </c>
      <c r="K1853" s="12">
        <v>6.1263797850714762E-5</v>
      </c>
      <c r="L1853" s="6">
        <f>0</f>
        <v>0</v>
      </c>
      <c r="M1853" s="6">
        <f t="shared" ref="M1853" si="10079">SQRT(I1853)</f>
        <v>1.3821589833660736E-2</v>
      </c>
      <c r="N1853" s="6">
        <v>0.5946384919782034</v>
      </c>
      <c r="O1853" s="6">
        <v>0.99999999999999978</v>
      </c>
      <c r="P1853" s="1">
        <f t="shared" ref="P1853" si="10080">P1851</f>
        <v>0</v>
      </c>
      <c r="Q1853" s="3">
        <f t="shared" ref="Q1853" si="10081">SQRT(C$3 + C$4*K1851 + C$5*Q1851^2)</f>
        <v>1.2272494252636273E-2</v>
      </c>
      <c r="R1853" s="12">
        <v>4.2382294872429081E-5</v>
      </c>
      <c r="S1853" s="12">
        <v>1.5061411518099032E-4</v>
      </c>
    </row>
    <row r="1854" spans="1:20" x14ac:dyDescent="0.25">
      <c r="A1854" s="13">
        <f t="shared" ref="A1854" si="10082">A1852+1</f>
        <v>920</v>
      </c>
      <c r="B1854" s="10" cm="1">
        <f t="array" ref="B1854">INDEX(DCC_results!B$17:B$1274,$A1854)</f>
        <v>-6.5622532987481552E-3</v>
      </c>
      <c r="C1854" s="10" cm="1">
        <f t="array" ref="C1854">INDEX(DCC_results!C$17:C$1274,$A1854)</f>
        <v>-1.6631542489818463E-2</v>
      </c>
      <c r="D1854" s="10">
        <f t="shared" ref="D1854" si="10083">B1854-B$2</f>
        <v>-7.3084082357838635E-3</v>
      </c>
      <c r="E1854" s="10">
        <f t="shared" ref="E1854" si="10084">C1854-C$2</f>
        <v>-1.8234516370110324E-2</v>
      </c>
      <c r="F1854" s="5">
        <f t="shared" ref="F1854" si="10085">D1854^2</f>
        <v>5.3412830940873403E-5</v>
      </c>
      <c r="G1854" s="5">
        <f t="shared" ref="G1854" si="10086">E1854^2</f>
        <v>3.3249758725182135E-4</v>
      </c>
      <c r="H1854" s="12">
        <f t="array" ref="H1854:I1855">(1-B$11-B$12)*F$4:G$5 + B$11*J1852:K1853 + B$12*H1852:I1853</f>
        <v>5.6247646924470542E-5</v>
      </c>
      <c r="I1854" s="12">
        <v>6.3470158426716692E-5</v>
      </c>
      <c r="J1854" s="12">
        <f t="array" ref="J1854:K1855">MMULT(TRANSPOSE(D1852:E1852),D1852:E1852)</f>
        <v>1.4276355132791826E-5</v>
      </c>
      <c r="K1854" s="12">
        <v>1.788723719893955E-5</v>
      </c>
      <c r="L1854" s="6">
        <f t="shared" ref="L1854" si="10087">SQRT(H1854)</f>
        <v>7.4998431266574198E-3</v>
      </c>
      <c r="M1854" s="6">
        <f>0</f>
        <v>0</v>
      </c>
      <c r="N1854" s="6">
        <f t="array" ref="N1854:O1855">MMULT(MMULT(MINVERSE(L1854:M1855),H1854:I1855),MINVERSE(L1854:M1855))</f>
        <v>1.0000000000000002</v>
      </c>
      <c r="O1854" s="6">
        <v>0.60819202225796343</v>
      </c>
      <c r="P1854" s="3">
        <f t="shared" ref="P1854" si="10088">SQRT(B$3 + B$4*J1852 + B$5*P1852^2)</f>
        <v>6.5330057842587523E-3</v>
      </c>
      <c r="Q1854" s="1">
        <f t="shared" ref="Q1854" si="10089">Q1852</f>
        <v>0</v>
      </c>
      <c r="R1854" s="12">
        <f t="array" ref="R1854:S1855">MMULT(MMULT(P1854:Q1855,N1854:O1855),P1854:Q1855)</f>
        <v>4.2680164577158323E-5</v>
      </c>
      <c r="S1854" s="12">
        <v>4.9090099080480398E-5</v>
      </c>
      <c r="T1854" s="4" cm="1">
        <f t="array" ref="T1854">-1/2*(IFERROR(2*LN(2*PI()) + LN(MDETERM(R1854:S1855)) + MMULT(MMULT(D1854:E1854,MINVERSE(R1854:S1855)),TRANSPOSE(D1854:E1854)),1000000000))</f>
        <v>6.6897424297837329</v>
      </c>
    </row>
    <row r="1855" spans="1:20" x14ac:dyDescent="0.25">
      <c r="A1855" s="9"/>
      <c r="B1855" s="10"/>
      <c r="C1855" s="10"/>
      <c r="D1855" s="10"/>
      <c r="E1855" s="10"/>
      <c r="F1855" s="5"/>
      <c r="G1855" s="5"/>
      <c r="H1855" s="12">
        <v>6.3470158426716692E-5</v>
      </c>
      <c r="I1855" s="12">
        <v>1.9362140517359161E-4</v>
      </c>
      <c r="J1855" s="12">
        <v>1.788723719893955E-5</v>
      </c>
      <c r="K1855" s="12">
        <v>2.2411410450011557E-5</v>
      </c>
      <c r="L1855" s="6">
        <f>0</f>
        <v>0</v>
      </c>
      <c r="M1855" s="6">
        <f t="shared" ref="M1855" si="10090">SQRT(I1855)</f>
        <v>1.3914790877824632E-2</v>
      </c>
      <c r="N1855" s="6">
        <v>0.60819202225796343</v>
      </c>
      <c r="O1855" s="6">
        <v>1</v>
      </c>
      <c r="P1855" s="1">
        <f t="shared" ref="P1855" si="10091">P1853</f>
        <v>0</v>
      </c>
      <c r="Q1855" s="3">
        <f t="shared" ref="Q1855" si="10092">SQRT(C$3 + C$4*K1853 + C$5*Q1853^2)</f>
        <v>1.2354925950752292E-2</v>
      </c>
      <c r="R1855" s="12">
        <v>4.9090099080480392E-5</v>
      </c>
      <c r="S1855" s="12">
        <v>1.5264419524857242E-4</v>
      </c>
    </row>
    <row r="1856" spans="1:20" x14ac:dyDescent="0.25">
      <c r="A1856" s="13">
        <f t="shared" ref="A1856" si="10093">A1854+1</f>
        <v>921</v>
      </c>
      <c r="B1856" s="10" cm="1">
        <f t="array" ref="B1856">INDEX(DCC_results!B$17:B$1274,$A1856)</f>
        <v>-5.7541808274385042E-3</v>
      </c>
      <c r="C1856" s="10" cm="1">
        <f t="array" ref="C1856">INDEX(DCC_results!C$17:C$1274,$A1856)</f>
        <v>-5.602639137137766E-3</v>
      </c>
      <c r="D1856" s="10">
        <f t="shared" ref="D1856" si="10094">B1856-B$2</f>
        <v>-6.5003357644742125E-3</v>
      </c>
      <c r="E1856" s="10">
        <f t="shared" ref="E1856" si="10095">C1856-C$2</f>
        <v>-7.2056130174296251E-3</v>
      </c>
      <c r="F1856" s="5">
        <f t="shared" ref="F1856" si="10096">D1856^2</f>
        <v>4.2254365050902544E-5</v>
      </c>
      <c r="G1856" s="5">
        <f t="shared" ref="G1856" si="10097">E1856^2</f>
        <v>5.1920858956951266E-5</v>
      </c>
      <c r="H1856" s="12">
        <f t="array" ref="H1856:I1857">(1-B$11-B$12)*F$4:G$5 + B$11*J1854:K1855 + B$12*H1854:I1855</f>
        <v>5.5030910121485561E-5</v>
      </c>
      <c r="I1856" s="12">
        <v>6.2762488055689131E-5</v>
      </c>
      <c r="J1856" s="12">
        <f t="array" ref="J1856:K1857">MMULT(TRANSPOSE(D1854:E1854),D1854:E1854)</f>
        <v>5.3412830940873403E-5</v>
      </c>
      <c r="K1856" s="12">
        <v>1.3326528961484996E-4</v>
      </c>
      <c r="L1856" s="6">
        <f t="shared" ref="L1856" si="10098">SQRT(H1856)</f>
        <v>7.418282154345813E-3</v>
      </c>
      <c r="M1856" s="6">
        <f>0</f>
        <v>0</v>
      </c>
      <c r="N1856" s="6">
        <f t="array" ref="N1856:O1857">MMULT(MMULT(MINVERSE(L1856:M1857),H1856:I1857),MINVERSE(L1856:M1857))</f>
        <v>1.0000000000000002</v>
      </c>
      <c r="O1856" s="6">
        <v>0.60998224696172232</v>
      </c>
      <c r="P1856" s="3">
        <f t="shared" ref="P1856" si="10099">SQRT(B$3 + B$4*J1854 + B$5*P1854^2)</f>
        <v>6.3721247233652087E-3</v>
      </c>
      <c r="Q1856" s="1">
        <f t="shared" ref="Q1856" si="10100">Q1854</f>
        <v>0</v>
      </c>
      <c r="R1856" s="12">
        <f t="array" ref="R1856:S1857">MMULT(MMULT(P1856:Q1857,N1856:O1857),P1856:Q1857)</f>
        <v>4.0603973490122149E-5</v>
      </c>
      <c r="S1856" s="12">
        <v>4.7691236091833693E-5</v>
      </c>
      <c r="T1856" s="4" cm="1">
        <f t="array" ref="T1856">-1/2*(IFERROR(2*LN(2*PI()) + LN(MDETERM(R1856:S1857)) + MMULT(MMULT(D1856:E1856,MINVERSE(R1856:S1857)),TRANSPOSE(D1856:E1856)),1000000000))</f>
        <v>7.3299323873172879</v>
      </c>
    </row>
    <row r="1857" spans="1:20" x14ac:dyDescent="0.25">
      <c r="A1857" s="9"/>
      <c r="B1857" s="10"/>
      <c r="C1857" s="10"/>
      <c r="D1857" s="10"/>
      <c r="E1857" s="10"/>
      <c r="F1857" s="5"/>
      <c r="G1857" s="5"/>
      <c r="H1857" s="12">
        <v>6.2762488055689131E-5</v>
      </c>
      <c r="I1857" s="12">
        <v>1.923796885293471E-4</v>
      </c>
      <c r="J1857" s="12">
        <v>1.3326528961484996E-4</v>
      </c>
      <c r="K1857" s="12">
        <v>3.3249758725182135E-4</v>
      </c>
      <c r="L1857" s="6">
        <f>0</f>
        <v>0</v>
      </c>
      <c r="M1857" s="6">
        <f t="shared" ref="M1857" si="10101">SQRT(I1857)</f>
        <v>1.3870100523404547E-2</v>
      </c>
      <c r="N1857" s="6">
        <v>0.60998224696172232</v>
      </c>
      <c r="O1857" s="6">
        <v>1.0000000000000002</v>
      </c>
      <c r="P1857" s="1">
        <f t="shared" ref="P1857" si="10102">P1855</f>
        <v>0</v>
      </c>
      <c r="Q1857" s="3">
        <f t="shared" ref="Q1857" si="10103">SQRT(C$3 + C$4*K1855 + C$5*Q1855^2)</f>
        <v>1.2269789603488837E-2</v>
      </c>
      <c r="R1857" s="12">
        <v>4.7691236091833693E-5</v>
      </c>
      <c r="S1857" s="12">
        <v>1.5054773691388279E-4</v>
      </c>
    </row>
    <row r="1858" spans="1:20" x14ac:dyDescent="0.25">
      <c r="A1858" s="13">
        <f t="shared" ref="A1858" si="10104">A1856+1</f>
        <v>922</v>
      </c>
      <c r="B1858" s="10" cm="1">
        <f t="array" ref="B1858">INDEX(DCC_results!B$17:B$1274,$A1858)</f>
        <v>4.8847498751158902E-3</v>
      </c>
      <c r="C1858" s="10" cm="1">
        <f t="array" ref="C1858">INDEX(DCC_results!C$17:C$1274,$A1858)</f>
        <v>2.0008845874177617E-3</v>
      </c>
      <c r="D1858" s="10">
        <f t="shared" ref="D1858" si="10105">B1858-B$2</f>
        <v>4.1385949380801819E-3</v>
      </c>
      <c r="E1858" s="10">
        <f t="shared" ref="E1858" si="10106">C1858-C$2</f>
        <v>3.9791070712590212E-4</v>
      </c>
      <c r="F1858" s="5">
        <f t="shared" ref="F1858" si="10107">D1858^2</f>
        <v>1.7127968061502905E-5</v>
      </c>
      <c r="G1858" s="5">
        <f t="shared" ref="G1858" si="10108">E1858^2</f>
        <v>1.5833293084543545E-7</v>
      </c>
      <c r="H1858" s="12">
        <f t="array" ref="H1858:I1859">(1-B$11-B$12)*F$4:G$5 + B$11*J1856:K1857 + B$12*H1856:I1857</f>
        <v>5.7221393865162429E-5</v>
      </c>
      <c r="I1858" s="12">
        <v>7.1170699957354242E-5</v>
      </c>
      <c r="J1858" s="12">
        <f t="array" ref="J1858:K1859">MMULT(TRANSPOSE(D1856:E1856),D1856:E1856)</f>
        <v>4.2254365050902544E-5</v>
      </c>
      <c r="K1858" s="12">
        <v>4.6838904002158742E-5</v>
      </c>
      <c r="L1858" s="6">
        <f t="shared" ref="L1858" si="10109">SQRT(H1858)</f>
        <v>7.5644823924153875E-3</v>
      </c>
      <c r="M1858" s="6">
        <f>0</f>
        <v>0</v>
      </c>
      <c r="N1858" s="6">
        <f t="array" ref="N1858:O1859">MMULT(MMULT(MINVERSE(L1858:M1859),H1858:I1859),MINVERSE(L1858:M1859))</f>
        <v>1</v>
      </c>
      <c r="O1858" s="6">
        <v>0.64102423710143419</v>
      </c>
      <c r="P1858" s="3">
        <f t="shared" ref="P1858" si="10110">SQRT(B$3 + B$4*J1856 + B$5*P1856^2)</f>
        <v>6.7217067856748716E-3</v>
      </c>
      <c r="Q1858" s="1">
        <f t="shared" ref="Q1858" si="10111">Q1856</f>
        <v>0</v>
      </c>
      <c r="R1858" s="12">
        <f t="array" ref="R1858:S1859">MMULT(MMULT(P1858:Q1859,N1858:O1859),P1858:Q1859)</f>
        <v>4.5181342112587615E-5</v>
      </c>
      <c r="S1858" s="12">
        <v>5.7554121361349733E-5</v>
      </c>
      <c r="T1858" s="4" cm="1">
        <f t="array" ref="T1858">-1/2*(IFERROR(2*LN(2*PI()) + LN(MDETERM(R1858:S1859)) + MMULT(MMULT(D1858:E1858,MINVERSE(R1858:S1859)),TRANSPOSE(D1858:E1858)),1000000000))</f>
        <v>7.4422517057034066</v>
      </c>
    </row>
    <row r="1859" spans="1:20" x14ac:dyDescent="0.25">
      <c r="A1859" s="9"/>
      <c r="B1859" s="10"/>
      <c r="C1859" s="10"/>
      <c r="D1859" s="10"/>
      <c r="E1859" s="10"/>
      <c r="F1859" s="5"/>
      <c r="G1859" s="5"/>
      <c r="H1859" s="12">
        <v>7.1170699957354242E-5</v>
      </c>
      <c r="I1859" s="12">
        <v>2.1542452328706876E-4</v>
      </c>
      <c r="J1859" s="12">
        <v>4.6838904002158742E-5</v>
      </c>
      <c r="K1859" s="12">
        <v>5.1920858956951266E-5</v>
      </c>
      <c r="L1859" s="6">
        <f>0</f>
        <v>0</v>
      </c>
      <c r="M1859" s="6">
        <f t="shared" ref="M1859" si="10112">SQRT(I1859)</f>
        <v>1.4677347283724971E-2</v>
      </c>
      <c r="N1859" s="6">
        <v>0.6410242371014343</v>
      </c>
      <c r="O1859" s="6">
        <v>0.99999999999999989</v>
      </c>
      <c r="P1859" s="1">
        <f t="shared" ref="P1859" si="10113">P1857</f>
        <v>0</v>
      </c>
      <c r="Q1859" s="3">
        <f t="shared" ref="Q1859" si="10114">SQRT(C$3 + C$4*K1857 + C$5*Q1857^2)</f>
        <v>1.3357414839087527E-2</v>
      </c>
      <c r="R1859" s="12">
        <v>5.755412136134974E-5</v>
      </c>
      <c r="S1859" s="12">
        <v>1.7842053118347564E-4</v>
      </c>
    </row>
    <row r="1860" spans="1:20" x14ac:dyDescent="0.25">
      <c r="A1860" s="13">
        <f t="shared" ref="A1860" si="10115">A1858+1</f>
        <v>923</v>
      </c>
      <c r="B1860" s="10" cm="1">
        <f t="array" ref="B1860">INDEX(DCC_results!B$17:B$1274,$A1860)</f>
        <v>-1.0403758135703045E-3</v>
      </c>
      <c r="C1860" s="10" cm="1">
        <f t="array" ref="C1860">INDEX(DCC_results!C$17:C$1274,$A1860)</f>
        <v>5.8910129125445465E-2</v>
      </c>
      <c r="D1860" s="10">
        <f t="shared" ref="D1860" si="10116">B1860-B$2</f>
        <v>-1.7865307506060128E-3</v>
      </c>
      <c r="E1860" s="10">
        <f t="shared" ref="E1860" si="10117">C1860-C$2</f>
        <v>5.7307155245153604E-2</v>
      </c>
      <c r="F1860" s="5">
        <f t="shared" ref="F1860" si="10118">D1860^2</f>
        <v>3.1916921228608835E-6</v>
      </c>
      <c r="G1860" s="5">
        <f t="shared" ref="G1860" si="10119">E1860^2</f>
        <v>3.2841100422921362E-3</v>
      </c>
      <c r="H1860" s="12">
        <f t="array" ref="H1860:I1861">(1-B$11-B$12)*F$4:G$5 + B$11*J1858:K1859 + B$12*H1858:I1859</f>
        <v>5.7845661203837402E-5</v>
      </c>
      <c r="I1860" s="12">
        <v>7.02088814637857E-5</v>
      </c>
      <c r="J1860" s="12">
        <f t="array" ref="J1860:K1861">MMULT(TRANSPOSE(D1858:E1858),D1858:E1858)</f>
        <v>1.7127968061502905E-5</v>
      </c>
      <c r="K1860" s="12">
        <v>1.6467912383191644E-6</v>
      </c>
      <c r="L1860" s="6">
        <f t="shared" ref="L1860" si="10120">SQRT(H1860)</f>
        <v>7.6056335175866451E-3</v>
      </c>
      <c r="M1860" s="6">
        <f>0</f>
        <v>0</v>
      </c>
      <c r="N1860" s="6">
        <f t="array" ref="N1860:O1861">MMULT(MMULT(MINVERSE(L1860:M1861),H1860:I1861),MINVERSE(L1860:M1861))</f>
        <v>0.99999999999999989</v>
      </c>
      <c r="O1860" s="6">
        <v>0.63788966164406924</v>
      </c>
      <c r="P1860" s="3">
        <f t="shared" ref="P1860" si="10121">SQRT(B$3 + B$4*J1858 + B$5*P1858^2)</f>
        <v>6.841712598147363E-3</v>
      </c>
      <c r="Q1860" s="1">
        <f t="shared" ref="Q1860" si="10122">Q1858</f>
        <v>0</v>
      </c>
      <c r="R1860" s="12">
        <f t="array" ref="R1860:S1861">MMULT(MMULT(P1860:Q1861,N1860:O1861),P1860:Q1861)</f>
        <v>4.6809031275648336E-5</v>
      </c>
      <c r="S1860" s="12">
        <v>5.7521463516230552E-5</v>
      </c>
      <c r="T1860" s="4" cm="1">
        <f t="array" ref="T1860">-1/2*(IFERROR(2*LN(2*PI()) + LN(MDETERM(R1860:S1861)) + MMULT(MMULT(D1860:E1860,MINVERSE(R1860:S1861)),TRANSPOSE(D1860:E1860)),1000000000))</f>
        <v>-9.4791140617923482</v>
      </c>
    </row>
    <row r="1861" spans="1:20" x14ac:dyDescent="0.25">
      <c r="A1861" s="9"/>
      <c r="B1861" s="10"/>
      <c r="C1861" s="10"/>
      <c r="D1861" s="10"/>
      <c r="E1861" s="10"/>
      <c r="F1861" s="5"/>
      <c r="G1861" s="5"/>
      <c r="H1861" s="12">
        <v>7.02088814637857E-5</v>
      </c>
      <c r="I1861" s="12">
        <v>2.0942194631188963E-4</v>
      </c>
      <c r="J1861" s="12">
        <v>1.6467912383191644E-6</v>
      </c>
      <c r="K1861" s="12">
        <v>1.5833293084543545E-7</v>
      </c>
      <c r="L1861" s="6">
        <f>0</f>
        <v>0</v>
      </c>
      <c r="M1861" s="6">
        <f t="shared" ref="M1861" si="10123">SQRT(I1861)</f>
        <v>1.447141825502565E-2</v>
      </c>
      <c r="N1861" s="6">
        <v>0.63788966164406913</v>
      </c>
      <c r="O1861" s="6">
        <v>1</v>
      </c>
      <c r="P1861" s="1">
        <f t="shared" ref="P1861" si="10124">P1859</f>
        <v>0</v>
      </c>
      <c r="Q1861" s="3">
        <f t="shared" ref="Q1861" si="10125">SQRT(C$3 + C$4*K1859 + C$5*Q1859^2)</f>
        <v>1.3180125239665877E-2</v>
      </c>
      <c r="R1861" s="12">
        <v>5.7521463516230539E-5</v>
      </c>
      <c r="S1861" s="12">
        <v>1.7371570133327749E-4</v>
      </c>
    </row>
    <row r="1862" spans="1:20" x14ac:dyDescent="0.25">
      <c r="A1862" s="13">
        <f t="shared" ref="A1862" si="10126">A1860+1</f>
        <v>924</v>
      </c>
      <c r="B1862" s="10" cm="1">
        <f t="array" ref="B1862">INDEX(DCC_results!B$17:B$1274,$A1862)</f>
        <v>4.9264935877384453E-3</v>
      </c>
      <c r="C1862" s="10" cm="1">
        <f t="array" ref="C1862">INDEX(DCC_results!C$17:C$1274,$A1862)</f>
        <v>2.9230769230769171E-2</v>
      </c>
      <c r="D1862" s="10">
        <f t="shared" ref="D1862" si="10127">B1862-B$2</f>
        <v>4.1803386507027369E-3</v>
      </c>
      <c r="E1862" s="10">
        <f t="shared" ref="E1862" si="10128">C1862-C$2</f>
        <v>2.762779535047731E-2</v>
      </c>
      <c r="F1862" s="5">
        <f t="shared" ref="F1862" si="10129">D1862^2</f>
        <v>1.7475231234559178E-5</v>
      </c>
      <c r="G1862" s="5">
        <f t="shared" ref="G1862" si="10130">E1862^2</f>
        <v>7.6329507592785568E-4</v>
      </c>
      <c r="H1862" s="12">
        <f t="array" ref="H1862:I1863">(1-B$11-B$12)*F$4:G$5 + B$11*J1860:K1861 + B$12*H1860:I1861</f>
        <v>5.6333043727223378E-5</v>
      </c>
      <c r="I1862" s="12">
        <v>6.6076207159085088E-5</v>
      </c>
      <c r="J1862" s="12">
        <f t="array" ref="J1862:K1863">MMULT(TRANSPOSE(D1860:E1860),D1860:E1860)</f>
        <v>3.1916921228608835E-6</v>
      </c>
      <c r="K1862" s="12">
        <v>-1.0238099507521958E-4</v>
      </c>
      <c r="L1862" s="6">
        <f t="shared" ref="L1862" si="10131">SQRT(H1862)</f>
        <v>7.5055342066520075E-3</v>
      </c>
      <c r="M1862" s="6">
        <f>0</f>
        <v>0</v>
      </c>
      <c r="N1862" s="6">
        <f t="array" ref="N1862:O1863">MMULT(MMULT(MINVERSE(L1862:M1863),H1862:I1863),MINVERSE(L1862:M1863))</f>
        <v>0.99999999999999978</v>
      </c>
      <c r="O1862" s="6">
        <v>0.62039403242651991</v>
      </c>
      <c r="P1862" s="3">
        <f t="shared" ref="P1862" si="10132">SQRT(B$3 + B$4*J1860 + B$5*P1860^2)</f>
        <v>6.6398160253519148E-3</v>
      </c>
      <c r="Q1862" s="1">
        <f t="shared" ref="Q1862" si="10133">Q1860</f>
        <v>0</v>
      </c>
      <c r="R1862" s="12">
        <f t="array" ref="R1862:S1863">MMULT(MMULT(P1862:Q1863,N1862:O1863),P1862:Q1863)</f>
        <v>4.4087156850520087E-5</v>
      </c>
      <c r="S1862" s="12">
        <v>5.292472901949009E-5</v>
      </c>
      <c r="T1862" s="4" cm="1">
        <f t="array" ref="T1862">-1/2*(IFERROR(2*LN(2*PI()) + LN(MDETERM(R1862:S1863)) + MMULT(MMULT(D1862:E1862,MINVERSE(R1862:S1863)),TRANSPOSE(D1862:E1862)),1000000000))</f>
        <v>5.0588922205847693</v>
      </c>
    </row>
    <row r="1863" spans="1:20" x14ac:dyDescent="0.25">
      <c r="A1863" s="9"/>
      <c r="B1863" s="10"/>
      <c r="C1863" s="10"/>
      <c r="D1863" s="10"/>
      <c r="E1863" s="10"/>
      <c r="F1863" s="5"/>
      <c r="G1863" s="5"/>
      <c r="H1863" s="12">
        <v>6.6076207159085088E-5</v>
      </c>
      <c r="I1863" s="12">
        <v>2.0136860970322172E-4</v>
      </c>
      <c r="J1863" s="12">
        <v>-1.0238099507521958E-4</v>
      </c>
      <c r="K1863" s="12">
        <v>3.2841100422921362E-3</v>
      </c>
      <c r="L1863" s="6">
        <f>0</f>
        <v>0</v>
      </c>
      <c r="M1863" s="6">
        <f t="shared" ref="M1863" si="10134">SQRT(I1863)</f>
        <v>1.4190440786079258E-2</v>
      </c>
      <c r="N1863" s="6">
        <v>0.62039403242652003</v>
      </c>
      <c r="O1863" s="6">
        <v>1</v>
      </c>
      <c r="P1863" s="1">
        <f t="shared" ref="P1863" si="10135">P1861</f>
        <v>0</v>
      </c>
      <c r="Q1863" s="3">
        <f t="shared" ref="Q1863" si="10136">SQRT(C$3 + C$4*K1861 + C$5*Q1861^2)</f>
        <v>1.2847983943579232E-2</v>
      </c>
      <c r="R1863" s="12">
        <v>5.2924729019490111E-5</v>
      </c>
      <c r="S1863" s="12">
        <v>1.6507069141446978E-4</v>
      </c>
    </row>
    <row r="1864" spans="1:20" x14ac:dyDescent="0.25">
      <c r="A1864" s="13">
        <f t="shared" ref="A1864" si="10137">A1862+1</f>
        <v>925</v>
      </c>
      <c r="B1864" s="10" cm="1">
        <f t="array" ref="B1864">INDEX(DCC_results!B$17:B$1274,$A1864)</f>
        <v>4.6441380578801095E-3</v>
      </c>
      <c r="C1864" s="10" cm="1">
        <f t="array" ref="C1864">INDEX(DCC_results!C$17:C$1274,$A1864)</f>
        <v>2.8931192439365372E-3</v>
      </c>
      <c r="D1864" s="10">
        <f t="shared" ref="D1864" si="10138">B1864-B$2</f>
        <v>3.8979831208444012E-3</v>
      </c>
      <c r="E1864" s="10">
        <f t="shared" ref="E1864" si="10139">C1864-C$2</f>
        <v>1.2901453636446777E-3</v>
      </c>
      <c r="F1864" s="5">
        <f t="shared" ref="F1864" si="10140">D1864^2</f>
        <v>1.5194272410387857E-5</v>
      </c>
      <c r="G1864" s="5">
        <f t="shared" ref="G1864" si="10141">E1864^2</f>
        <v>1.6644750593338576E-6</v>
      </c>
      <c r="H1864" s="12">
        <f t="array" ref="H1864:I1865">(1-B$11-B$12)*F$4:G$5 + B$11*J1862:K1863 + B$12*H1862:I1863</f>
        <v>5.4234904514419584E-5</v>
      </c>
      <c r="I1864" s="12">
        <v>5.526352163534734E-5</v>
      </c>
      <c r="J1864" s="12">
        <f t="array" ref="J1864:K1865">MMULT(TRANSPOSE(D1862:E1862),D1862:E1862)</f>
        <v>1.7475231234559178E-5</v>
      </c>
      <c r="K1864" s="12">
        <v>1.1549354073730567E-4</v>
      </c>
      <c r="L1864" s="6">
        <f t="shared" ref="L1864" si="10142">SQRT(H1864)</f>
        <v>7.3644351116986277E-3</v>
      </c>
      <c r="M1864" s="6">
        <f>0</f>
        <v>0</v>
      </c>
      <c r="N1864" s="6">
        <f t="array" ref="N1864:O1865">MMULT(MMULT(MINVERSE(L1864:M1865),H1864:I1865),MINVERSE(L1864:M1865))</f>
        <v>1</v>
      </c>
      <c r="O1864" s="6">
        <v>0.35418954425223287</v>
      </c>
      <c r="P1864" s="3">
        <f t="shared" ref="P1864" si="10143">SQRT(B$3 + B$4*J1862 + B$5*P1862^2)</f>
        <v>6.3174494794873831E-3</v>
      </c>
      <c r="Q1864" s="1">
        <f t="shared" ref="Q1864" si="10144">Q1862</f>
        <v>0</v>
      </c>
      <c r="R1864" s="12">
        <f t="array" ref="R1864:S1865">MMULT(MMULT(P1864:Q1865,N1864:O1865),P1864:Q1865)</f>
        <v>3.991016792587541E-5</v>
      </c>
      <c r="S1864" s="12">
        <v>4.8559161827579474E-5</v>
      </c>
      <c r="T1864" s="4" cm="1">
        <f t="array" ref="T1864">-1/2*(IFERROR(2*LN(2*PI()) + LN(MDETERM(R1864:S1865)) + MMULT(MMULT(D1864:E1864,MINVERSE(R1864:S1865)),TRANSPOSE(D1864:E1864)),1000000000))</f>
        <v>6.9191241301306272</v>
      </c>
    </row>
    <row r="1865" spans="1:20" x14ac:dyDescent="0.25">
      <c r="A1865" s="9"/>
      <c r="B1865" s="10"/>
      <c r="C1865" s="10"/>
      <c r="D1865" s="10"/>
      <c r="E1865" s="10"/>
      <c r="F1865" s="5"/>
      <c r="G1865" s="5"/>
      <c r="H1865" s="12">
        <v>5.526352163534734E-5</v>
      </c>
      <c r="I1865" s="12">
        <v>4.4887638712910998E-4</v>
      </c>
      <c r="J1865" s="12">
        <v>1.1549354073730567E-4</v>
      </c>
      <c r="K1865" s="12">
        <v>7.6329507592785568E-4</v>
      </c>
      <c r="L1865" s="6">
        <f>0</f>
        <v>0</v>
      </c>
      <c r="M1865" s="6">
        <f t="shared" ref="M1865" si="10145">SQRT(I1865)</f>
        <v>2.1186703073605151E-2</v>
      </c>
      <c r="N1865" s="6">
        <v>0.35418954425223287</v>
      </c>
      <c r="O1865" s="6">
        <v>1.0000000000000002</v>
      </c>
      <c r="P1865" s="1">
        <f t="shared" ref="P1865" si="10146">P1863</f>
        <v>0</v>
      </c>
      <c r="Q1865" s="3">
        <f t="shared" ref="Q1865" si="10147">SQRT(C$3 + C$4*K1863 + C$5*Q1863^2)</f>
        <v>2.1701695608172627E-2</v>
      </c>
      <c r="R1865" s="12">
        <v>4.8559161827579474E-5</v>
      </c>
      <c r="S1865" s="12">
        <v>4.7096359226977914E-4</v>
      </c>
    </row>
    <row r="1866" spans="1:20" x14ac:dyDescent="0.25">
      <c r="A1866" s="13">
        <f t="shared" ref="A1866" si="10148">A1864+1</f>
        <v>926</v>
      </c>
      <c r="B1866" s="10" cm="1">
        <f t="array" ref="B1866">INDEX(DCC_results!B$17:B$1274,$A1866)</f>
        <v>3.5382963367192044E-3</v>
      </c>
      <c r="C1866" s="10" cm="1">
        <f t="array" ref="C1866">INDEX(DCC_results!C$17:C$1274,$A1866)</f>
        <v>5.1925764663189877E-3</v>
      </c>
      <c r="D1866" s="10">
        <f t="shared" ref="D1866" si="10149">B1866-B$2</f>
        <v>2.7921413996834961E-3</v>
      </c>
      <c r="E1866" s="10">
        <f t="shared" ref="E1866" si="10150">C1866-C$2</f>
        <v>3.5896025860271282E-3</v>
      </c>
      <c r="F1866" s="5">
        <f t="shared" ref="F1866" si="10151">D1866^2</f>
        <v>7.796053595826512E-6</v>
      </c>
      <c r="G1866" s="5">
        <f t="shared" ref="G1866" si="10152">E1866^2</f>
        <v>1.2885246725612647E-5</v>
      </c>
      <c r="H1866" s="12">
        <f t="array" ref="H1866:I1867">(1-B$11-B$12)*F$4:G$5 + B$11*J1864:K1865 + B$12*H1864:I1865</f>
        <v>5.3913914717989487E-5</v>
      </c>
      <c r="I1866" s="12">
        <v>6.4722040617743552E-5</v>
      </c>
      <c r="J1866" s="12">
        <f t="array" ref="J1866:K1867">MMULT(TRANSPOSE(D1864:E1864),D1864:E1864)</f>
        <v>1.5194272410387857E-5</v>
      </c>
      <c r="K1866" s="12">
        <v>5.0289648509226152E-6</v>
      </c>
      <c r="L1866" s="6">
        <f t="shared" ref="L1866" si="10153">SQRT(H1866)</f>
        <v>7.3426095305408612E-3</v>
      </c>
      <c r="M1866" s="6">
        <f>0</f>
        <v>0</v>
      </c>
      <c r="N1866" s="6">
        <f t="array" ref="N1866:O1867">MMULT(MMULT(MINVERSE(L1866:M1867),H1866:I1867),MINVERSE(L1866:M1867))</f>
        <v>1</v>
      </c>
      <c r="O1866" s="6">
        <v>0.42890613404673439</v>
      </c>
      <c r="P1866" s="3">
        <f t="shared" ref="P1866" si="10154">SQRT(B$3 + B$4*J1864 + B$5*P1864^2)</f>
        <v>6.2501689992119757E-3</v>
      </c>
      <c r="Q1866" s="1">
        <f t="shared" ref="Q1866" si="10155">Q1864</f>
        <v>0</v>
      </c>
      <c r="R1866" s="12">
        <f t="array" ref="R1866:S1867">MMULT(MMULT(P1866:Q1867,N1866:O1867),P1866:Q1867)</f>
        <v>3.9064612518710432E-5</v>
      </c>
      <c r="S1866" s="12">
        <v>5.8271638490529787E-5</v>
      </c>
      <c r="T1866" s="4" cm="1">
        <f t="array" ref="T1866">-1/2*(IFERROR(2*LN(2*PI()) + LN(MDETERM(R1866:S1867)) + MMULT(MMULT(D1866:E1866,MINVERSE(R1866:S1867)),TRANSPOSE(D1866:E1866)),1000000000))</f>
        <v>7.0674336870077097</v>
      </c>
    </row>
    <row r="1867" spans="1:20" x14ac:dyDescent="0.25">
      <c r="A1867" s="9"/>
      <c r="B1867" s="10"/>
      <c r="C1867" s="10"/>
      <c r="D1867" s="10"/>
      <c r="E1867" s="10"/>
      <c r="F1867" s="5"/>
      <c r="G1867" s="5"/>
      <c r="H1867" s="12">
        <v>6.4722040617743552E-5</v>
      </c>
      <c r="I1867" s="12">
        <v>4.2235634335765224E-4</v>
      </c>
      <c r="J1867" s="12">
        <v>5.0289648509226152E-6</v>
      </c>
      <c r="K1867" s="12">
        <v>1.6644750593338576E-6</v>
      </c>
      <c r="L1867" s="6">
        <f>0</f>
        <v>0</v>
      </c>
      <c r="M1867" s="6">
        <f t="shared" ref="M1867" si="10156">SQRT(I1867)</f>
        <v>2.0551310015608549E-2</v>
      </c>
      <c r="N1867" s="6">
        <v>0.42890613404673439</v>
      </c>
      <c r="O1867" s="6">
        <v>1</v>
      </c>
      <c r="P1867" s="1">
        <f t="shared" ref="P1867" si="10157">P1865</f>
        <v>0</v>
      </c>
      <c r="Q1867" s="3">
        <f t="shared" ref="Q1867" si="10158">SQRT(C$3 + C$4*K1865 + C$5*Q1865^2)</f>
        <v>2.1737180515689184E-2</v>
      </c>
      <c r="R1867" s="12">
        <v>5.8271638490529787E-5</v>
      </c>
      <c r="S1867" s="12">
        <v>4.7250501677165748E-4</v>
      </c>
    </row>
    <row r="1868" spans="1:20" x14ac:dyDescent="0.25">
      <c r="A1868" s="13">
        <f t="shared" ref="A1868" si="10159">A1866+1</f>
        <v>927</v>
      </c>
      <c r="B1868" s="10" cm="1">
        <f t="array" ref="B1868">INDEX(DCC_results!B$17:B$1274,$A1868)</f>
        <v>2.824165029469361E-3</v>
      </c>
      <c r="C1868" s="10" cm="1">
        <f t="array" ref="C1868">INDEX(DCC_results!C$17:C$1274,$A1868)</f>
        <v>-9.3748884344998507E-3</v>
      </c>
      <c r="D1868" s="10">
        <f t="shared" ref="D1868" si="10160">B1868-B$2</f>
        <v>2.0780100924336527E-3</v>
      </c>
      <c r="E1868" s="10">
        <f t="shared" ref="E1868" si="10161">C1868-C$2</f>
        <v>-1.097786231479171E-2</v>
      </c>
      <c r="F1868" s="5">
        <f t="shared" ref="F1868" si="10162">D1868^2</f>
        <v>4.3181259442561177E-6</v>
      </c>
      <c r="G1868" s="5">
        <f t="shared" ref="G1868" si="10163">E1868^2</f>
        <v>1.20513461002524E-4</v>
      </c>
      <c r="H1868" s="12">
        <f t="array" ref="H1868:I1869">(1-B$11-B$12)*F$4:G$5 + B$11*J1866:K1867 + B$12*H1866:I1867</f>
        <v>5.3520778087699607E-5</v>
      </c>
      <c r="I1868" s="12">
        <v>6.2620022950530589E-5</v>
      </c>
      <c r="J1868" s="12">
        <f t="array" ref="J1868:K1869">MMULT(TRANSPOSE(D1866:E1866),D1866:E1866)</f>
        <v>7.796053595826512E-6</v>
      </c>
      <c r="K1868" s="12">
        <v>1.0022677988857283E-5</v>
      </c>
      <c r="L1868" s="6">
        <f t="shared" ref="L1868" si="10164">SQRT(H1868)</f>
        <v>7.3157896421165367E-3</v>
      </c>
      <c r="M1868" s="6">
        <f>0</f>
        <v>0</v>
      </c>
      <c r="N1868" s="6">
        <f t="array" ref="N1868:O1869">MMULT(MMULT(MINVERSE(L1868:M1869),H1868:I1869),MINVERSE(L1868:M1869))</f>
        <v>1</v>
      </c>
      <c r="O1868" s="6">
        <v>0.46034933642329828</v>
      </c>
      <c r="P1868" s="3">
        <f t="shared" ref="P1868" si="10165">SQRT(B$3 + B$4*J1866 + B$5*P1866^2)</f>
        <v>6.1714312589839556E-3</v>
      </c>
      <c r="Q1868" s="1">
        <f t="shared" ref="Q1868" si="10166">Q1866</f>
        <v>0</v>
      </c>
      <c r="R1868" s="12">
        <f t="array" ref="R1868:S1869">MMULT(MMULT(P1868:Q1869,N1868:O1869),P1868:Q1869)</f>
        <v>3.8086563784364294E-5</v>
      </c>
      <c r="S1868" s="12">
        <v>5.6905074586357366E-5</v>
      </c>
      <c r="T1868" s="4" cm="1">
        <f t="array" ref="T1868">-1/2*(IFERROR(2*LN(2*PI()) + LN(MDETERM(R1868:S1869)) + MMULT(MMULT(D1868:E1868,MINVERSE(R1868:S1869)),TRANSPOSE(D1868:E1868)),1000000000))</f>
        <v>6.9092439055712145</v>
      </c>
    </row>
    <row r="1869" spans="1:20" x14ac:dyDescent="0.25">
      <c r="A1869" s="9"/>
      <c r="B1869" s="10"/>
      <c r="C1869" s="10"/>
      <c r="D1869" s="10"/>
      <c r="E1869" s="10"/>
      <c r="F1869" s="5"/>
      <c r="G1869" s="5"/>
      <c r="H1869" s="12">
        <v>6.2620022950530589E-5</v>
      </c>
      <c r="I1869" s="12">
        <v>3.4572356555597373E-4</v>
      </c>
      <c r="J1869" s="12">
        <v>1.0022677988857283E-5</v>
      </c>
      <c r="K1869" s="12">
        <v>1.2885246725612647E-5</v>
      </c>
      <c r="L1869" s="6">
        <f>0</f>
        <v>0</v>
      </c>
      <c r="M1869" s="6">
        <f t="shared" ref="M1869" si="10167">SQRT(I1869)</f>
        <v>1.8593643149097321E-2</v>
      </c>
      <c r="N1869" s="6">
        <v>0.46034933642329834</v>
      </c>
      <c r="O1869" s="6">
        <v>1</v>
      </c>
      <c r="P1869" s="1">
        <f t="shared" ref="P1869" si="10168">P1867</f>
        <v>0</v>
      </c>
      <c r="Q1869" s="3">
        <f t="shared" ref="Q1869" si="10169">SQRT(C$3 + C$4*K1867 + C$5*Q1867^2)</f>
        <v>2.0029844583923449E-2</v>
      </c>
      <c r="R1869" s="12">
        <v>5.6905074586357379E-5</v>
      </c>
      <c r="S1869" s="12">
        <v>4.0119467405612755E-4</v>
      </c>
    </row>
    <row r="1870" spans="1:20" x14ac:dyDescent="0.25">
      <c r="A1870" s="13">
        <f t="shared" ref="A1870" si="10170">A1868+1</f>
        <v>928</v>
      </c>
      <c r="B1870" s="10" cm="1">
        <f t="array" ref="B1870">INDEX(DCC_results!B$17:B$1274,$A1870)</f>
        <v>-2.6237996116773576E-4</v>
      </c>
      <c r="C1870" s="10" cm="1">
        <f t="array" ref="C1870">INDEX(DCC_results!C$17:C$1274,$A1870)</f>
        <v>6.759692916806781E-4</v>
      </c>
      <c r="D1870" s="10">
        <f t="shared" ref="D1870" si="10171">B1870-B$2</f>
        <v>-1.0085348982034441E-3</v>
      </c>
      <c r="E1870" s="10">
        <f t="shared" ref="E1870" si="10172">C1870-C$2</f>
        <v>-9.2700458861118143E-4</v>
      </c>
      <c r="F1870" s="5">
        <f t="shared" ref="F1870" si="10173">D1870^2</f>
        <v>1.0171426408942314E-6</v>
      </c>
      <c r="G1870" s="5">
        <f t="shared" ref="G1870" si="10174">E1870^2</f>
        <v>8.5933750730618576E-7</v>
      </c>
      <c r="H1870" s="12">
        <f t="array" ref="H1870:I1871">(1-B$11-B$12)*F$4:G$5 + B$11*J1868:K1869 + B$12*H1868:I1869</f>
        <v>5.2684587298807763E-5</v>
      </c>
      <c r="I1870" s="12">
        <v>6.1580810077970242E-5</v>
      </c>
      <c r="J1870" s="12">
        <f t="array" ref="J1870:K1871">MMULT(TRANSPOSE(D1868:E1868),D1868:E1868)</f>
        <v>4.3181259442561177E-6</v>
      </c>
      <c r="K1870" s="12">
        <v>-2.2812108683484234E-5</v>
      </c>
      <c r="L1870" s="6">
        <f t="shared" ref="L1870" si="10175">SQRT(H1870)</f>
        <v>7.2584149301901831E-3</v>
      </c>
      <c r="M1870" s="6">
        <f>0</f>
        <v>0</v>
      </c>
      <c r="N1870" s="6">
        <f t="array" ref="N1870:O1871">MMULT(MMULT(MINVERSE(L1870:M1871),H1870:I1871),MINVERSE(L1870:M1871))</f>
        <v>1.0000000000000002</v>
      </c>
      <c r="O1870" s="6">
        <v>0.49423084022398339</v>
      </c>
      <c r="P1870" s="3">
        <f t="shared" ref="P1870" si="10176">SQRT(B$3 + B$4*J1868 + B$5*P1868^2)</f>
        <v>6.0177019469933165E-3</v>
      </c>
      <c r="Q1870" s="1">
        <f t="shared" ref="Q1870" si="10177">Q1868</f>
        <v>0</v>
      </c>
      <c r="R1870" s="12">
        <f t="array" ref="R1870:S1871">MMULT(MMULT(P1870:Q1871,N1870:O1871),P1870:Q1871)</f>
        <v>3.6212736722847161E-5</v>
      </c>
      <c r="S1870" s="12">
        <v>5.5317535915738943E-5</v>
      </c>
      <c r="T1870" s="4" cm="1">
        <f t="array" ref="T1870">-1/2*(IFERROR(2*LN(2*PI()) + LN(MDETERM(R1870:S1871)) + MMULT(MMULT(D1870:E1870,MINVERSE(R1870:S1871)),TRANSPOSE(D1870:E1870)),1000000000))</f>
        <v>7.3850585557965953</v>
      </c>
    </row>
    <row r="1871" spans="1:20" x14ac:dyDescent="0.25">
      <c r="A1871" s="9"/>
      <c r="B1871" s="10"/>
      <c r="C1871" s="10"/>
      <c r="D1871" s="10"/>
      <c r="E1871" s="10"/>
      <c r="F1871" s="5"/>
      <c r="G1871" s="5"/>
      <c r="H1871" s="12">
        <v>6.1580810077970242E-5</v>
      </c>
      <c r="I1871" s="12">
        <v>2.9467787454087025E-4</v>
      </c>
      <c r="J1871" s="12">
        <v>-2.2812108683484234E-5</v>
      </c>
      <c r="K1871" s="12">
        <v>1.20513461002524E-4</v>
      </c>
      <c r="L1871" s="6">
        <f>0</f>
        <v>0</v>
      </c>
      <c r="M1871" s="6">
        <f t="shared" ref="M1871" si="10178">SQRT(I1871)</f>
        <v>1.7166184041331675E-2</v>
      </c>
      <c r="N1871" s="6">
        <v>0.49423084022398339</v>
      </c>
      <c r="O1871" s="6">
        <v>0.99999999999999978</v>
      </c>
      <c r="P1871" s="1">
        <f t="shared" ref="P1871" si="10179">P1869</f>
        <v>0</v>
      </c>
      <c r="Q1871" s="3">
        <f t="shared" ref="Q1871" si="10180">SQRT(C$3 + C$4*K1869 + C$5*Q1869^2)</f>
        <v>1.8599544597304785E-2</v>
      </c>
      <c r="R1871" s="12">
        <v>5.5317535915738936E-5</v>
      </c>
      <c r="S1871" s="12">
        <v>3.4594305922712953E-4</v>
      </c>
    </row>
    <row r="1872" spans="1:20" x14ac:dyDescent="0.25">
      <c r="A1872" s="13">
        <f t="shared" ref="A1872" si="10181">A1870+1</f>
        <v>929</v>
      </c>
      <c r="B1872" s="10" cm="1">
        <f t="array" ref="B1872">INDEX(DCC_results!B$17:B$1274,$A1872)</f>
        <v>-1.4417188648213619E-3</v>
      </c>
      <c r="C1872" s="10" cm="1">
        <f t="array" ref="C1872">INDEX(DCC_results!C$17:C$1274,$A1872)</f>
        <v>7.8649167671893672E-3</v>
      </c>
      <c r="D1872" s="10">
        <f t="shared" ref="D1872" si="10182">B1872-B$2</f>
        <v>-2.1878738018570702E-3</v>
      </c>
      <c r="E1872" s="10">
        <f t="shared" ref="E1872" si="10183">C1872-C$2</f>
        <v>6.2619428868975081E-3</v>
      </c>
      <c r="F1872" s="5">
        <f t="shared" ref="F1872" si="10184">D1872^2</f>
        <v>4.7867917728525106E-6</v>
      </c>
      <c r="G1872" s="5">
        <f t="shared" ref="G1872" si="10185">E1872^2</f>
        <v>3.92119287187663E-5</v>
      </c>
      <c r="H1872" s="12">
        <f t="array" ref="H1872:I1873">(1-B$11-B$12)*F$4:G$5 + B$11*J1870:K1871 + B$12*H1870:I1871</f>
        <v>5.1850257764446371E-5</v>
      </c>
      <c r="I1872" s="12">
        <v>5.8347595431056391E-5</v>
      </c>
      <c r="J1872" s="12">
        <f t="array" ref="J1872:K1873">MMULT(TRANSPOSE(D1870:E1870),D1870:E1870)</f>
        <v>1.0171426408942314E-6</v>
      </c>
      <c r="K1872" s="12">
        <v>9.3491647840910346E-7</v>
      </c>
      <c r="L1872" s="6">
        <f t="shared" ref="L1872" si="10186">SQRT(H1872)</f>
        <v>7.2007123095181608E-3</v>
      </c>
      <c r="M1872" s="6">
        <f>0</f>
        <v>0</v>
      </c>
      <c r="N1872" s="6">
        <f t="array" ref="N1872:O1873">MMULT(MMULT(MINVERSE(L1872:M1873),H1872:I1873),MINVERSE(L1872:M1873))</f>
        <v>1.0000000000000002</v>
      </c>
      <c r="O1872" s="6">
        <v>0.49461090141294478</v>
      </c>
      <c r="P1872" s="3">
        <f t="shared" ref="P1872" si="10187">SQRT(B$3 + B$4*J1870 + B$5*P1870^2)</f>
        <v>5.8558758696786754E-3</v>
      </c>
      <c r="Q1872" s="1">
        <f t="shared" ref="Q1872" si="10188">Q1870</f>
        <v>0</v>
      </c>
      <c r="R1872" s="12">
        <f t="array" ref="R1872:S1873">MMULT(MMULT(P1872:Q1873,N1872:O1873),P1872:Q1873)</f>
        <v>3.429128220108499E-5</v>
      </c>
      <c r="S1872" s="12">
        <v>5.1205757848408623E-5</v>
      </c>
      <c r="T1872" s="4" cm="1">
        <f t="array" ref="T1872">-1/2*(IFERROR(2*LN(2*PI()) + LN(MDETERM(R1872:S1873)) + MMULT(MMULT(D1872:E1872,MINVERSE(R1872:S1873)),TRANSPOSE(D1872:E1872)),1000000000))</f>
        <v>7.2159796166636525</v>
      </c>
    </row>
    <row r="1873" spans="1:20" x14ac:dyDescent="0.25">
      <c r="A1873" s="9"/>
      <c r="B1873" s="10"/>
      <c r="C1873" s="10"/>
      <c r="D1873" s="10"/>
      <c r="E1873" s="10"/>
      <c r="F1873" s="5"/>
      <c r="G1873" s="5"/>
      <c r="H1873" s="12">
        <v>5.8347595431056391E-5</v>
      </c>
      <c r="I1873" s="12">
        <v>2.6839080809687064E-4</v>
      </c>
      <c r="J1873" s="12">
        <v>9.3491647840910346E-7</v>
      </c>
      <c r="K1873" s="12">
        <v>8.5933750730618576E-7</v>
      </c>
      <c r="L1873" s="6">
        <f>0</f>
        <v>0</v>
      </c>
      <c r="M1873" s="6">
        <f t="shared" ref="M1873" si="10189">SQRT(I1873)</f>
        <v>1.6382637397466582E-2</v>
      </c>
      <c r="N1873" s="6">
        <v>0.49461090141294478</v>
      </c>
      <c r="O1873" s="6">
        <v>1</v>
      </c>
      <c r="P1873" s="1">
        <f t="shared" ref="P1873" si="10190">P1871</f>
        <v>0</v>
      </c>
      <c r="Q1873" s="3">
        <f t="shared" ref="Q1873" si="10191">SQRT(C$3 + C$4*K1871 + C$5*Q1871^2)</f>
        <v>1.7679226171177995E-2</v>
      </c>
      <c r="R1873" s="12">
        <v>5.1205757848408623E-5</v>
      </c>
      <c r="S1873" s="12">
        <v>3.1255503801166495E-4</v>
      </c>
    </row>
    <row r="1874" spans="1:20" x14ac:dyDescent="0.25">
      <c r="A1874" s="13">
        <f t="shared" ref="A1874" si="10192">A1872+1</f>
        <v>930</v>
      </c>
      <c r="B1874" s="10" cm="1">
        <f t="array" ref="B1874">INDEX(DCC_results!B$17:B$1274,$A1874)</f>
        <v>-7.1138709971333425E-3</v>
      </c>
      <c r="C1874" s="10" cm="1">
        <f t="array" ref="C1874">INDEX(DCC_results!C$17:C$1274,$A1874)</f>
        <v>-6.4630600064523591E-3</v>
      </c>
      <c r="D1874" s="10">
        <f t="shared" ref="D1874" si="10193">B1874-B$2</f>
        <v>-7.8600259341690508E-3</v>
      </c>
      <c r="E1874" s="10">
        <f t="shared" ref="E1874" si="10194">C1874-C$2</f>
        <v>-8.0660338867442182E-3</v>
      </c>
      <c r="F1874" s="5">
        <f t="shared" ref="F1874" si="10195">D1874^2</f>
        <v>6.1780007685810059E-5</v>
      </c>
      <c r="G1874" s="5">
        <f t="shared" ref="G1874" si="10196">E1874^2</f>
        <v>6.5060902662106035E-5</v>
      </c>
      <c r="H1874" s="12">
        <f t="array" ref="H1874:I1875">(1-B$11-B$12)*F$4:G$5 + B$11*J1872:K1873 + B$12*H1872:I1873</f>
        <v>5.1030819053185698E-5</v>
      </c>
      <c r="I1874" s="12">
        <v>5.7986693492380448E-5</v>
      </c>
      <c r="J1874" s="12">
        <f t="array" ref="J1874:K1875">MMULT(TRANSPOSE(D1872:E1872),D1872:E1872)</f>
        <v>4.7867917728525106E-6</v>
      </c>
      <c r="K1874" s="12">
        <v>-1.3700340790968288E-5</v>
      </c>
      <c r="L1874" s="6">
        <f t="shared" ref="L1874" si="10197">SQRT(H1874)</f>
        <v>7.1435858679787488E-3</v>
      </c>
      <c r="M1874" s="6">
        <f>0</f>
        <v>0</v>
      </c>
      <c r="N1874" s="6">
        <f t="array" ref="N1874:O1875">MMULT(MMULT(MINVERSE(L1874:M1875),H1874:I1875),MINVERSE(L1874:M1875))</f>
        <v>0.99999999999999989</v>
      </c>
      <c r="O1874" s="6">
        <v>0.5224838002664941</v>
      </c>
      <c r="P1874" s="3">
        <f t="shared" ref="P1874" si="10198">SQRT(B$3 + B$4*J1872 + B$5*P1872^2)</f>
        <v>5.6887944753153188E-3</v>
      </c>
      <c r="Q1874" s="1">
        <f t="shared" ref="Q1874" si="10199">Q1872</f>
        <v>0</v>
      </c>
      <c r="R1874" s="12">
        <f t="array" ref="R1874:S1875">MMULT(MMULT(P1874:Q1875,N1874:O1875),P1874:Q1875)</f>
        <v>3.236238258237809E-5</v>
      </c>
      <c r="S1874" s="12">
        <v>4.9271356674466007E-5</v>
      </c>
      <c r="T1874" s="4" cm="1">
        <f t="array" ref="T1874">-1/2*(IFERROR(2*LN(2*PI()) + LN(MDETERM(R1874:S1875)) + MMULT(MMULT(D1874:E1874,MINVERSE(R1874:S1875)),TRANSPOSE(D1874:E1874)),1000000000))</f>
        <v>6.597950398387824</v>
      </c>
    </row>
    <row r="1875" spans="1:20" x14ac:dyDescent="0.25">
      <c r="A1875" s="9"/>
      <c r="B1875" s="10"/>
      <c r="C1875" s="10"/>
      <c r="D1875" s="10"/>
      <c r="E1875" s="10"/>
      <c r="F1875" s="5"/>
      <c r="G1875" s="5"/>
      <c r="H1875" s="12">
        <v>5.7986693492380448E-5</v>
      </c>
      <c r="I1875" s="12">
        <v>2.4136733333631667E-4</v>
      </c>
      <c r="J1875" s="12">
        <v>-1.3700340790968288E-5</v>
      </c>
      <c r="K1875" s="12">
        <v>3.92119287187663E-5</v>
      </c>
      <c r="L1875" s="6">
        <f>0</f>
        <v>0</v>
      </c>
      <c r="M1875" s="6">
        <f t="shared" ref="M1875" si="10200">SQRT(I1875)</f>
        <v>1.5536001201606437E-2</v>
      </c>
      <c r="N1875" s="6">
        <v>0.5224838002664941</v>
      </c>
      <c r="O1875" s="6">
        <v>1.0000000000000002</v>
      </c>
      <c r="P1875" s="1">
        <f t="shared" ref="P1875" si="10201">P1873</f>
        <v>0</v>
      </c>
      <c r="Q1875" s="3">
        <f t="shared" ref="Q1875" si="10202">SQRT(C$3 + C$4*K1873 + C$5*Q1873^2)</f>
        <v>1.6576828606387862E-2</v>
      </c>
      <c r="R1875" s="12">
        <v>4.9271356674466E-5</v>
      </c>
      <c r="S1875" s="12">
        <v>2.7479124664555899E-4</v>
      </c>
    </row>
    <row r="1876" spans="1:20" x14ac:dyDescent="0.25">
      <c r="A1876" s="13">
        <f t="shared" ref="A1876" si="10203">A1874+1</f>
        <v>931</v>
      </c>
      <c r="B1876" s="10" cm="1">
        <f t="array" ref="B1876">INDEX(DCC_results!B$17:B$1274,$A1876)</f>
        <v>-4.0059577592049811E-3</v>
      </c>
      <c r="C1876" s="10" cm="1">
        <f t="array" ref="C1876">INDEX(DCC_results!C$17:C$1274,$A1876)</f>
        <v>6.4568785235867843E-3</v>
      </c>
      <c r="D1876" s="10">
        <f t="shared" ref="D1876" si="10204">B1876-B$2</f>
        <v>-4.7521126962406894E-3</v>
      </c>
      <c r="E1876" s="10">
        <f t="shared" ref="E1876" si="10205">C1876-C$2</f>
        <v>4.8539046432949252E-3</v>
      </c>
      <c r="F1876" s="5">
        <f t="shared" ref="F1876" si="10206">D1876^2</f>
        <v>2.2582575077771954E-5</v>
      </c>
      <c r="G1876" s="5">
        <f t="shared" ref="G1876" si="10207">E1876^2</f>
        <v>2.3560390286200034E-5</v>
      </c>
      <c r="H1876" s="12">
        <f t="array" ref="H1876:I1877">(1-B$11-B$12)*F$4:G$5 + B$11*J1874:K1875 + B$12*H1874:I1875</f>
        <v>5.0766118436714952E-5</v>
      </c>
      <c r="I1876" s="12">
        <v>5.6614868541759168E-5</v>
      </c>
      <c r="J1876" s="12">
        <f t="array" ref="J1876:K1877">MMULT(TRANSPOSE(D1874:E1874),D1874:E1874)</f>
        <v>6.1780007685810059E-5</v>
      </c>
      <c r="K1876" s="12">
        <v>6.3399235535695949E-5</v>
      </c>
      <c r="L1876" s="6">
        <f t="shared" ref="L1876" si="10208">SQRT(H1876)</f>
        <v>7.1250346270537489E-3</v>
      </c>
      <c r="M1876" s="6">
        <f>0</f>
        <v>0</v>
      </c>
      <c r="N1876" s="6">
        <f t="array" ref="N1876:O1877">MMULT(MMULT(MINVERSE(L1876:M1877),H1876:I1877),MINVERSE(L1876:M1877))</f>
        <v>0.99999999999999989</v>
      </c>
      <c r="O1876" s="6">
        <v>0.52853487701383239</v>
      </c>
      <c r="P1876" s="3">
        <f t="shared" ref="P1876" si="10209">SQRT(B$3 + B$4*J1874 + B$5*P1874^2)</f>
        <v>5.6152475375541465E-3</v>
      </c>
      <c r="Q1876" s="1">
        <f t="shared" ref="Q1876" si="10210">Q1874</f>
        <v>0</v>
      </c>
      <c r="R1876" s="12">
        <f t="array" ref="R1876:S1877">MMULT(MMULT(P1876:Q1877,N1876:O1877),P1876:Q1877)</f>
        <v>3.1531004908007899E-5</v>
      </c>
      <c r="S1876" s="12">
        <v>4.6796013019382492E-5</v>
      </c>
      <c r="T1876" s="4" cm="1">
        <f t="array" ref="T1876">-1/2*(IFERROR(2*LN(2*PI()) + LN(MDETERM(R1876:S1877)) + MMULT(MMULT(D1876:E1876,MINVERSE(R1876:S1877)),TRANSPOSE(D1876:E1876)),1000000000))</f>
        <v>6.9042563717789003</v>
      </c>
    </row>
    <row r="1877" spans="1:20" x14ac:dyDescent="0.25">
      <c r="A1877" s="9"/>
      <c r="B1877" s="10"/>
      <c r="C1877" s="10"/>
      <c r="D1877" s="10"/>
      <c r="E1877" s="10"/>
      <c r="F1877" s="5"/>
      <c r="G1877" s="5"/>
      <c r="H1877" s="12">
        <v>5.6614868541759168E-5</v>
      </c>
      <c r="I1877" s="12">
        <v>2.2601629223573485E-4</v>
      </c>
      <c r="J1877" s="12">
        <v>6.3399235535695949E-5</v>
      </c>
      <c r="K1877" s="12">
        <v>6.5060902662106035E-5</v>
      </c>
      <c r="L1877" s="6">
        <f>0</f>
        <v>0</v>
      </c>
      <c r="M1877" s="6">
        <f t="shared" ref="M1877" si="10211">SQRT(I1877)</f>
        <v>1.5033838240307591E-2</v>
      </c>
      <c r="N1877" s="6">
        <v>0.52853487701383239</v>
      </c>
      <c r="O1877" s="6">
        <v>0.99999999999999989</v>
      </c>
      <c r="P1877" s="1">
        <f t="shared" ref="P1877" si="10212">P1875</f>
        <v>0</v>
      </c>
      <c r="Q1877" s="3">
        <f t="shared" ref="Q1877" si="10213">SQRT(C$3 + C$4*K1875 + C$5*Q1875^2)</f>
        <v>1.5767625493537191E-2</v>
      </c>
      <c r="R1877" s="12">
        <v>4.6796013019382499E-5</v>
      </c>
      <c r="S1877" s="12">
        <v>2.4861801370444387E-4</v>
      </c>
    </row>
    <row r="1878" spans="1:20" x14ac:dyDescent="0.25">
      <c r="A1878" s="13">
        <f t="shared" ref="A1878" si="10214">A1876+1</f>
        <v>932</v>
      </c>
      <c r="B1878" s="10" cm="1">
        <f t="array" ref="B1878">INDEX(DCC_results!B$17:B$1274,$A1878)</f>
        <v>6.3892442406439098E-3</v>
      </c>
      <c r="C1878" s="10" cm="1">
        <f t="array" ref="C1878">INDEX(DCC_results!C$17:C$1274,$A1878)</f>
        <v>4.2131661648521224E-3</v>
      </c>
      <c r="D1878" s="10">
        <f t="shared" ref="D1878" si="10215">B1878-B$2</f>
        <v>5.6430893036082015E-3</v>
      </c>
      <c r="E1878" s="10">
        <f t="shared" ref="E1878" si="10216">C1878-C$2</f>
        <v>2.6101922845602628E-3</v>
      </c>
      <c r="F1878" s="5">
        <f t="shared" ref="F1878" si="10217">D1878^2</f>
        <v>3.18444568884973E-5</v>
      </c>
      <c r="G1878" s="5">
        <f t="shared" ref="G1878" si="10218">E1878^2</f>
        <v>6.813103762377924E-6</v>
      </c>
      <c r="H1878" s="12">
        <f t="array" ref="H1878:I1879">(1-B$11-B$12)*F$4:G$5 + B$11*J1876:K1877 + B$12*H1876:I1877</f>
        <v>5.4977004653387327E-5</v>
      </c>
      <c r="I1878" s="12">
        <v>6.1624597583431881E-5</v>
      </c>
      <c r="J1878" s="12">
        <f t="array" ref="J1878:K1879">MMULT(TRANSPOSE(D1876:E1876),D1876:E1876)</f>
        <v>2.2582575077771954E-5</v>
      </c>
      <c r="K1878" s="12">
        <v>-2.3066301881743449E-5</v>
      </c>
      <c r="L1878" s="6">
        <f t="shared" ref="L1878" si="10219">SQRT(H1878)</f>
        <v>7.4146479790605921E-3</v>
      </c>
      <c r="M1878" s="6">
        <f>0</f>
        <v>0</v>
      </c>
      <c r="N1878" s="6">
        <f t="array" ref="N1878:O1879">MMULT(MMULT(MINVERSE(L1878:M1879),H1878:I1879),MINVERSE(L1878:M1879))</f>
        <v>1.0000000000000002</v>
      </c>
      <c r="O1878" s="6">
        <v>0.56341095050387369</v>
      </c>
      <c r="P1878" s="3">
        <f t="shared" ref="P1878" si="10220">SQRT(B$3 + B$4*J1876 + B$5*P1876^2)</f>
        <v>6.3095173576524517E-3</v>
      </c>
      <c r="Q1878" s="1">
        <f t="shared" ref="Q1878" si="10221">Q1876</f>
        <v>0</v>
      </c>
      <c r="R1878" s="12">
        <f t="array" ref="R1878:S1879">MMULT(MMULT(P1878:Q1879,N1878:O1879),P1878:Q1879)</f>
        <v>3.9810009286517586E-5</v>
      </c>
      <c r="S1878" s="12">
        <v>5.3959806771399818E-5</v>
      </c>
      <c r="T1878" s="4" cm="1">
        <f t="array" ref="T1878">-1/2*(IFERROR(2*LN(2*PI()) + LN(MDETERM(R1878:S1879)) + MMULT(MMULT(D1878:E1878,MINVERSE(R1878:S1879)),TRANSPOSE(D1878:E1878)),1000000000))</f>
        <v>7.125924475039163</v>
      </c>
    </row>
    <row r="1879" spans="1:20" x14ac:dyDescent="0.25">
      <c r="A1879" s="9"/>
      <c r="B1879" s="10"/>
      <c r="C1879" s="10"/>
      <c r="D1879" s="10"/>
      <c r="E1879" s="10"/>
      <c r="F1879" s="5"/>
      <c r="G1879" s="5"/>
      <c r="H1879" s="12">
        <v>6.1624597583431881E-5</v>
      </c>
      <c r="I1879" s="12">
        <v>2.1760884854959788E-4</v>
      </c>
      <c r="J1879" s="12">
        <v>-2.3066301881743449E-5</v>
      </c>
      <c r="K1879" s="12">
        <v>2.3560390286200034E-5</v>
      </c>
      <c r="L1879" s="6">
        <f>0</f>
        <v>0</v>
      </c>
      <c r="M1879" s="6">
        <f t="shared" ref="M1879" si="10222">SQRT(I1879)</f>
        <v>1.4751571053606388E-2</v>
      </c>
      <c r="N1879" s="6">
        <v>0.56341095050387369</v>
      </c>
      <c r="O1879" s="6">
        <v>0.99999999999999989</v>
      </c>
      <c r="P1879" s="1">
        <f t="shared" ref="P1879" si="10223">P1877</f>
        <v>0</v>
      </c>
      <c r="Q1879" s="3">
        <f t="shared" ref="Q1879" si="10224">SQRT(C$3 + C$4*K1877 + C$5*Q1877^2)</f>
        <v>1.5179202775361505E-2</v>
      </c>
      <c r="R1879" s="12">
        <v>5.3959806771399825E-5</v>
      </c>
      <c r="S1879" s="12">
        <v>2.3040819689554239E-4</v>
      </c>
    </row>
    <row r="1880" spans="1:20" x14ac:dyDescent="0.25">
      <c r="A1880" s="13">
        <f t="shared" ref="A1880" si="10225">A1878+1</f>
        <v>933</v>
      </c>
      <c r="B1880" s="10" cm="1">
        <f t="array" ref="B1880">INDEX(DCC_results!B$17:B$1274,$A1880)</f>
        <v>-7.6022197495739796E-3</v>
      </c>
      <c r="C1880" s="10" cm="1">
        <f t="array" ref="C1880">INDEX(DCC_results!C$17:C$1274,$A1880)</f>
        <v>2.3361334922527011E-3</v>
      </c>
      <c r="D1880" s="10">
        <f t="shared" ref="D1880" si="10226">B1880-B$2</f>
        <v>-8.3483746866096879E-3</v>
      </c>
      <c r="E1880" s="10">
        <f t="shared" ref="E1880" si="10227">C1880-C$2</f>
        <v>7.3315961196084153E-4</v>
      </c>
      <c r="F1880" s="5">
        <f t="shared" ref="F1880" si="10228">D1880^2</f>
        <v>6.9695359908025409E-5</v>
      </c>
      <c r="G1880" s="5">
        <f t="shared" ref="G1880" si="10229">E1880^2</f>
        <v>5.3752301661057173E-7</v>
      </c>
      <c r="H1880" s="12">
        <f t="array" ref="H1880:I1881">(1-B$11-B$12)*F$4:G$5 + B$11*J1878:K1879 + B$12*H1878:I1879</f>
        <v>5.481002252230459E-5</v>
      </c>
      <c r="I1880" s="12">
        <v>5.835767598915625E-5</v>
      </c>
      <c r="J1880" s="12">
        <f t="array" ref="J1880:K1881">MMULT(TRANSPOSE(D1878:E1878),D1878:E1878)</f>
        <v>3.18444568884973E-5</v>
      </c>
      <c r="K1880" s="12">
        <v>1.4729548161362675E-5</v>
      </c>
      <c r="L1880" s="6">
        <f t="shared" ref="L1880" si="10230">SQRT(H1880)</f>
        <v>7.4033791286347477E-3</v>
      </c>
      <c r="M1880" s="6">
        <f>0</f>
        <v>0</v>
      </c>
      <c r="N1880" s="6">
        <f t="array" ref="N1880:O1881">MMULT(MMULT(MINVERSE(L1880:M1881),H1880:I1881),MINVERSE(L1880:M1881))</f>
        <v>0.99999999999999989</v>
      </c>
      <c r="O1880" s="6">
        <v>0.54561853704863061</v>
      </c>
      <c r="P1880" s="3">
        <f t="shared" ref="P1880" si="10231">SQRT(B$3 + B$4*J1878 + B$5*P1878^2)</f>
        <v>6.3077444990962631E-3</v>
      </c>
      <c r="Q1880" s="1">
        <f t="shared" ref="Q1880" si="10232">Q1878</f>
        <v>0</v>
      </c>
      <c r="R1880" s="12">
        <f t="array" ref="R1880:S1881">MMULT(MMULT(P1880:Q1881,N1880:O1881),P1880:Q1881)</f>
        <v>3.9787640665879164E-5</v>
      </c>
      <c r="S1880" s="12">
        <v>5.0119559658015026E-5</v>
      </c>
      <c r="T1880" s="4" cm="1">
        <f t="array" ref="T1880">-1/2*(IFERROR(2*LN(2*PI()) + LN(MDETERM(R1880:S1881)) + MMULT(MMULT(D1880:E1880,MINVERSE(R1880:S1881)),TRANSPOSE(D1880:E1880)),1000000000))</f>
        <v>6.333408750517906</v>
      </c>
    </row>
    <row r="1881" spans="1:20" x14ac:dyDescent="0.25">
      <c r="A1881" s="9"/>
      <c r="B1881" s="10"/>
      <c r="C1881" s="10"/>
      <c r="D1881" s="10"/>
      <c r="E1881" s="10"/>
      <c r="F1881" s="5"/>
      <c r="G1881" s="5"/>
      <c r="H1881" s="12">
        <v>5.835767598915625E-5</v>
      </c>
      <c r="I1881" s="12">
        <v>2.0871697065153063E-4</v>
      </c>
      <c r="J1881" s="12">
        <v>1.4729548161362675E-5</v>
      </c>
      <c r="K1881" s="12">
        <v>6.813103762377924E-6</v>
      </c>
      <c r="L1881" s="6">
        <f>0</f>
        <v>0</v>
      </c>
      <c r="M1881" s="6">
        <f t="shared" ref="M1881" si="10233">SQRT(I1881)</f>
        <v>1.4447040203845582E-2</v>
      </c>
      <c r="N1881" s="6">
        <v>0.54561853704863061</v>
      </c>
      <c r="O1881" s="6">
        <v>1</v>
      </c>
      <c r="P1881" s="1">
        <f t="shared" ref="P1881" si="10234">P1879</f>
        <v>0</v>
      </c>
      <c r="Q1881" s="3">
        <f t="shared" ref="Q1881" si="10235">SQRT(C$3 + C$4*K1879 + C$5*Q1879^2)</f>
        <v>1.4562771540659308E-2</v>
      </c>
      <c r="R1881" s="12">
        <v>5.0119559658015026E-5</v>
      </c>
      <c r="S1881" s="12">
        <v>2.1207431494543668E-4</v>
      </c>
    </row>
    <row r="1882" spans="1:20" x14ac:dyDescent="0.25">
      <c r="A1882" s="13">
        <f t="shared" ref="A1882" si="10236">A1880+1</f>
        <v>934</v>
      </c>
      <c r="B1882" s="10" cm="1">
        <f t="array" ref="B1882">INDEX(DCC_results!B$17:B$1274,$A1882)</f>
        <v>7.9194711836985121E-3</v>
      </c>
      <c r="C1882" s="10" cm="1">
        <f t="array" ref="C1882">INDEX(DCC_results!C$17:C$1274,$A1882)</f>
        <v>1.4649942643646385E-2</v>
      </c>
      <c r="D1882" s="10">
        <f t="shared" ref="D1882" si="10237">B1882-B$2</f>
        <v>7.1733162466628038E-3</v>
      </c>
      <c r="E1882" s="10">
        <f t="shared" ref="E1882" si="10238">C1882-C$2</f>
        <v>1.3046968763354526E-2</v>
      </c>
      <c r="F1882" s="5">
        <f t="shared" ref="F1882" si="10239">D1882^2</f>
        <v>5.1456465974636538E-5</v>
      </c>
      <c r="G1882" s="5">
        <f t="shared" ref="G1882" si="10240">E1882^2</f>
        <v>1.7022339391194874E-4</v>
      </c>
      <c r="H1882" s="12">
        <f t="array" ref="H1882:I1883">(1-B$11-B$12)*F$4:G$5 + B$11*J1880:K1881 + B$12*H1880:I1881</f>
        <v>5.5410354362378762E-5</v>
      </c>
      <c r="I1882" s="12">
        <v>5.9056123250429812E-5</v>
      </c>
      <c r="J1882" s="12">
        <f t="array" ref="J1882:K1883">MMULT(TRANSPOSE(D1880:E1880),D1880:E1880)</f>
        <v>6.9695359908025409E-5</v>
      </c>
      <c r="K1882" s="12">
        <v>-6.1206911457384705E-6</v>
      </c>
      <c r="L1882" s="6">
        <f t="shared" ref="L1882" si="10241">SQRT(H1882)</f>
        <v>7.4438131600933375E-3</v>
      </c>
      <c r="M1882" s="6">
        <f>0</f>
        <v>0</v>
      </c>
      <c r="N1882" s="6">
        <f t="array" ref="N1882:O1883">MMULT(MMULT(MINVERSE(L1882:M1883),H1882:I1883),MINVERSE(L1882:M1883))</f>
        <v>1</v>
      </c>
      <c r="O1882" s="6">
        <v>0.55903083484228899</v>
      </c>
      <c r="P1882" s="3">
        <f t="shared" ref="P1882" si="10242">SQRT(B$3 + B$4*J1880 + B$5*P1880^2)</f>
        <v>6.4199696293052947E-3</v>
      </c>
      <c r="Q1882" s="1">
        <f t="shared" ref="Q1882" si="10243">Q1880</f>
        <v>0</v>
      </c>
      <c r="R1882" s="12">
        <f t="array" ref="R1882:S1883">MMULT(MMULT(P1882:Q1883,N1882:O1883),P1882:Q1883)</f>
        <v>4.1216010041202366E-5</v>
      </c>
      <c r="S1882" s="12">
        <v>5.0245405209867556E-5</v>
      </c>
      <c r="T1882" s="4" cm="1">
        <f t="array" ref="T1882">-1/2*(IFERROR(2*LN(2*PI()) + LN(MDETERM(R1882:S1883)) + MMULT(MMULT(D1882:E1882,MINVERSE(R1882:S1883)),TRANSPOSE(D1882:E1882)),1000000000))</f>
        <v>6.973613501793734</v>
      </c>
    </row>
    <row r="1883" spans="1:20" x14ac:dyDescent="0.25">
      <c r="A1883" s="9"/>
      <c r="B1883" s="10"/>
      <c r="C1883" s="10"/>
      <c r="D1883" s="10"/>
      <c r="E1883" s="10"/>
      <c r="F1883" s="5"/>
      <c r="G1883" s="5"/>
      <c r="H1883" s="12">
        <v>5.9056123250429812E-5</v>
      </c>
      <c r="I1883" s="12">
        <v>2.0140368594081558E-4</v>
      </c>
      <c r="J1883" s="12">
        <v>-6.1206911457384705E-6</v>
      </c>
      <c r="K1883" s="12">
        <v>5.3752301661057173E-7</v>
      </c>
      <c r="L1883" s="6">
        <f>0</f>
        <v>0</v>
      </c>
      <c r="M1883" s="6">
        <f t="shared" ref="M1883" si="10244">SQRT(I1883)</f>
        <v>1.4191676643047345E-2</v>
      </c>
      <c r="N1883" s="6">
        <v>0.5590308348422891</v>
      </c>
      <c r="O1883" s="6">
        <v>1.0000000000000002</v>
      </c>
      <c r="P1883" s="1">
        <f t="shared" ref="P1883" si="10245">P1881</f>
        <v>0</v>
      </c>
      <c r="Q1883" s="3">
        <f t="shared" ref="Q1883" si="10246">SQRT(C$3 + C$4*K1881 + C$5*Q1881^2)</f>
        <v>1.3999986477537592E-2</v>
      </c>
      <c r="R1883" s="12">
        <v>5.024540520986757E-5</v>
      </c>
      <c r="S1883" s="12">
        <v>1.9599962137123548E-4</v>
      </c>
    </row>
    <row r="1884" spans="1:20" x14ac:dyDescent="0.25">
      <c r="A1884" s="13">
        <f t="shared" ref="A1884" si="10247">A1882+1</f>
        <v>935</v>
      </c>
      <c r="B1884" s="10" cm="1">
        <f t="array" ref="B1884">INDEX(DCC_results!B$17:B$1274,$A1884)</f>
        <v>3.3231362802699227E-3</v>
      </c>
      <c r="C1884" s="10" cm="1">
        <f t="array" ref="C1884">INDEX(DCC_results!C$17:C$1274,$A1884)</f>
        <v>1.9969959873618714E-2</v>
      </c>
      <c r="D1884" s="10">
        <f t="shared" ref="D1884" si="10248">B1884-B$2</f>
        <v>2.5769813432342144E-3</v>
      </c>
      <c r="E1884" s="10">
        <f t="shared" ref="E1884" si="10249">C1884-C$2</f>
        <v>1.8366985993326854E-2</v>
      </c>
      <c r="F1884" s="5">
        <f t="shared" ref="F1884" si="10250">D1884^2</f>
        <v>6.6408328433772158E-6</v>
      </c>
      <c r="G1884" s="5">
        <f t="shared" ref="G1884" si="10251">E1884^2</f>
        <v>3.3734617447906486E-4</v>
      </c>
      <c r="H1884" s="12">
        <f t="array" ref="H1884:I1885">(1-B$11-B$12)*F$4:G$5 + B$11*J1882:K1883 + B$12*H1882:I1883</f>
        <v>5.8732668565042513E-5</v>
      </c>
      <c r="I1884" s="12">
        <v>5.7923146957577754E-5</v>
      </c>
      <c r="J1884" s="12">
        <f t="array" ref="J1884:K1885">MMULT(TRANSPOSE(D1882:E1882),D1882:E1882)</f>
        <v>5.1456465974636538E-5</v>
      </c>
      <c r="K1884" s="12">
        <v>9.3590032999873128E-5</v>
      </c>
      <c r="L1884" s="6">
        <f t="shared" ref="L1884" si="10252">SQRT(H1884)</f>
        <v>7.6637241968277089E-3</v>
      </c>
      <c r="M1884" s="6">
        <f>0</f>
        <v>0</v>
      </c>
      <c r="N1884" s="6">
        <f t="array" ref="N1884:O1885">MMULT(MMULT(MINVERSE(L1884:M1885),H1884:I1885),MINVERSE(L1884:M1885))</f>
        <v>0.99999999999999978</v>
      </c>
      <c r="O1884" s="6">
        <v>0.53991018998775486</v>
      </c>
      <c r="P1884" s="3">
        <f t="shared" ref="P1884" si="10253">SQRT(B$3 + B$4*J1882 + B$5*P1882^2)</f>
        <v>6.9405877891277222E-3</v>
      </c>
      <c r="Q1884" s="1">
        <f t="shared" ref="Q1884" si="10254">Q1882</f>
        <v>0</v>
      </c>
      <c r="R1884" s="12">
        <f t="array" ref="R1884:S1885">MMULT(MMULT(P1884:Q1885,N1884:O1885),P1884:Q1885)</f>
        <v>4.8171758858588832E-5</v>
      </c>
      <c r="S1884" s="12">
        <v>5.0651773321497848E-5</v>
      </c>
      <c r="T1884" s="4" cm="1">
        <f t="array" ref="T1884">-1/2*(IFERROR(2*LN(2*PI()) + LN(MDETERM(R1884:S1885)) + MMULT(MMULT(D1884:E1884,MINVERSE(R1884:S1885)),TRANSPOSE(D1884:E1884)),1000000000))</f>
        <v>6.5927614861376691</v>
      </c>
    </row>
    <row r="1885" spans="1:20" x14ac:dyDescent="0.25">
      <c r="A1885" s="9"/>
      <c r="B1885" s="10"/>
      <c r="C1885" s="10"/>
      <c r="D1885" s="10"/>
      <c r="E1885" s="10"/>
      <c r="F1885" s="5"/>
      <c r="G1885" s="5"/>
      <c r="H1885" s="12">
        <v>5.7923146957577754E-5</v>
      </c>
      <c r="I1885" s="12">
        <v>1.9596635546348498E-4</v>
      </c>
      <c r="J1885" s="12">
        <v>9.3590032999873128E-5</v>
      </c>
      <c r="K1885" s="12">
        <v>1.7022339391194874E-4</v>
      </c>
      <c r="L1885" s="6">
        <f>0</f>
        <v>0</v>
      </c>
      <c r="M1885" s="6">
        <f t="shared" ref="M1885" si="10255">SQRT(I1885)</f>
        <v>1.3998798357840753E-2</v>
      </c>
      <c r="N1885" s="6">
        <v>0.53991018998775475</v>
      </c>
      <c r="O1885" s="6">
        <v>1</v>
      </c>
      <c r="P1885" s="1">
        <f t="shared" ref="P1885" si="10256">P1883</f>
        <v>0</v>
      </c>
      <c r="Q1885" s="3">
        <f t="shared" ref="Q1885" si="10257">SQRT(C$3 + C$4*K1883 + C$5*Q1883^2)</f>
        <v>1.3516893083448046E-2</v>
      </c>
      <c r="R1885" s="12">
        <v>5.0651773321497835E-5</v>
      </c>
      <c r="S1885" s="12">
        <v>1.8270639862936561E-4</v>
      </c>
    </row>
    <row r="1886" spans="1:20" x14ac:dyDescent="0.25">
      <c r="A1886" s="13">
        <f t="shared" ref="A1886" si="10258">A1884+1</f>
        <v>936</v>
      </c>
      <c r="B1886" s="10" cm="1">
        <f t="array" ref="B1886">INDEX(DCC_results!B$17:B$1274,$A1886)</f>
        <v>2.4279594264120519E-3</v>
      </c>
      <c r="C1886" s="10" cm="1">
        <f t="array" ref="C1886">INDEX(DCC_results!C$17:C$1274,$A1886)</f>
        <v>-9.7435058369336192E-3</v>
      </c>
      <c r="D1886" s="10">
        <f t="shared" ref="D1886" si="10259">B1886-B$2</f>
        <v>1.6818044893763436E-3</v>
      </c>
      <c r="E1886" s="10">
        <f t="shared" ref="E1886" si="10260">C1886-C$2</f>
        <v>-1.1346479717225478E-2</v>
      </c>
      <c r="F1886" s="5">
        <f t="shared" ref="F1886" si="10261">D1886^2</f>
        <v>2.8284663404864235E-6</v>
      </c>
      <c r="G1886" s="5">
        <f t="shared" ref="G1886" si="10262">E1886^2</f>
        <v>1.2874260197340916E-4</v>
      </c>
      <c r="H1886" s="12">
        <f t="array" ref="H1886:I1887">(1-B$11-B$12)*F$4:G$5 + B$11*J1884:K1885 + B$12*H1884:I1885</f>
        <v>5.9578217046743247E-5</v>
      </c>
      <c r="I1886" s="12">
        <v>6.4836407011978266E-5</v>
      </c>
      <c r="J1886" s="12">
        <f t="array" ref="J1886:K1887">MMULT(TRANSPOSE(D1884:E1884),D1884:E1884)</f>
        <v>6.6408328433772158E-6</v>
      </c>
      <c r="K1886" s="12">
        <v>4.7331380236247434E-5</v>
      </c>
      <c r="L1886" s="6">
        <f t="shared" ref="L1886" si="10263">SQRT(H1886)</f>
        <v>7.718692703220102E-3</v>
      </c>
      <c r="M1886" s="6">
        <f>0</f>
        <v>0</v>
      </c>
      <c r="N1886" s="6">
        <f t="array" ref="N1886:O1887">MMULT(MMULT(MINVERSE(L1886:M1887),H1886:I1887),MINVERSE(L1886:M1887))</f>
        <v>1</v>
      </c>
      <c r="O1886" s="6">
        <v>0.58616989144242826</v>
      </c>
      <c r="P1886" s="3">
        <f t="shared" ref="P1886" si="10264">SQRT(B$3 + B$4*J1884 + B$5*P1884^2)</f>
        <v>7.1024724678562887E-3</v>
      </c>
      <c r="Q1886" s="1">
        <f t="shared" ref="Q1886" si="10265">Q1884</f>
        <v>0</v>
      </c>
      <c r="R1886" s="12">
        <f t="array" ref="R1886:S1887">MMULT(MMULT(P1886:Q1887,N1886:O1887),P1886:Q1887)</f>
        <v>5.0445115156656599E-5</v>
      </c>
      <c r="S1886" s="12">
        <v>5.7139255503567979E-5</v>
      </c>
      <c r="T1886" s="4" cm="1">
        <f t="array" ref="T1886">-1/2*(IFERROR(2*LN(2*PI()) + LN(MDETERM(R1886:S1887)) + MMULT(MMULT(D1886:E1886,MINVERSE(R1886:S1887)),TRANSPOSE(D1886:E1886)),1000000000))</f>
        <v>6.8703448182489399</v>
      </c>
    </row>
    <row r="1887" spans="1:20" x14ac:dyDescent="0.25">
      <c r="A1887" s="9"/>
      <c r="B1887" s="10"/>
      <c r="C1887" s="10"/>
      <c r="D1887" s="10"/>
      <c r="E1887" s="10"/>
      <c r="F1887" s="5"/>
      <c r="G1887" s="5"/>
      <c r="H1887" s="12">
        <v>6.4836407011978266E-5</v>
      </c>
      <c r="I1887" s="12">
        <v>2.0535409288810044E-4</v>
      </c>
      <c r="J1887" s="12">
        <v>4.7331380236247434E-5</v>
      </c>
      <c r="K1887" s="12">
        <v>3.3734617447906486E-4</v>
      </c>
      <c r="L1887" s="6">
        <f>0</f>
        <v>0</v>
      </c>
      <c r="M1887" s="6">
        <f t="shared" ref="M1887" si="10266">SQRT(I1887)</f>
        <v>1.4330181188250916E-2</v>
      </c>
      <c r="N1887" s="6">
        <v>0.58616989144242815</v>
      </c>
      <c r="O1887" s="6">
        <v>1.0000000000000002</v>
      </c>
      <c r="P1887" s="1">
        <f t="shared" ref="P1887" si="10267">P1885</f>
        <v>0</v>
      </c>
      <c r="Q1887" s="3">
        <f t="shared" ref="Q1887" si="10268">SQRT(C$3 + C$4*K1885 + C$5*Q1885^2)</f>
        <v>1.3724657372442679E-2</v>
      </c>
      <c r="R1887" s="12">
        <v>5.7139255503567966E-5</v>
      </c>
      <c r="S1887" s="12">
        <v>1.8836621999094523E-4</v>
      </c>
    </row>
    <row r="1888" spans="1:20" x14ac:dyDescent="0.25">
      <c r="A1888" s="13">
        <f t="shared" ref="A1888" si="10269">A1886+1</f>
        <v>937</v>
      </c>
      <c r="B1888" s="10" cm="1">
        <f t="array" ref="B1888">INDEX(DCC_results!B$17:B$1274,$A1888)</f>
        <v>2.0685672284348477E-3</v>
      </c>
      <c r="C1888" s="10" cm="1">
        <f t="array" ref="C1888">INDEX(DCC_results!C$17:C$1274,$A1888)</f>
        <v>-1.9493919261340809E-3</v>
      </c>
      <c r="D1888" s="10">
        <f t="shared" ref="D1888" si="10270">B1888-B$2</f>
        <v>1.3224122913991394E-3</v>
      </c>
      <c r="E1888" s="10">
        <f t="shared" ref="E1888" si="10271">C1888-C$2</f>
        <v>-3.5523658064259404E-3</v>
      </c>
      <c r="F1888" s="5">
        <f t="shared" ref="F1888" si="10272">D1888^2</f>
        <v>1.7487742684435225E-6</v>
      </c>
      <c r="G1888" s="5">
        <f t="shared" ref="G1888" si="10273">E1888^2</f>
        <v>1.2619302822664221E-5</v>
      </c>
      <c r="H1888" s="12">
        <f t="array" ref="H1888:I1889">(1-B$11-B$12)*F$4:G$5 + B$11*J1886:K1887 + B$12*H1886:I1887</f>
        <v>5.6698829419466788E-5</v>
      </c>
      <c r="I1888" s="12">
        <v>6.5956050872355214E-5</v>
      </c>
      <c r="J1888" s="12">
        <f t="array" ref="J1888:K1889">MMULT(TRANSPOSE(D1886:E1886),D1886:E1886)</f>
        <v>2.8284663404864235E-6</v>
      </c>
      <c r="K1888" s="12">
        <v>-1.9082560527047434E-5</v>
      </c>
      <c r="L1888" s="6">
        <f t="shared" ref="L1888" si="10274">SQRT(H1888)</f>
        <v>7.5298625099975624E-3</v>
      </c>
      <c r="M1888" s="6">
        <f>0</f>
        <v>0</v>
      </c>
      <c r="N1888" s="6">
        <f t="array" ref="N1888:O1889">MMULT(MMULT(MINVERSE(L1888:M1889),H1888:I1889),MINVERSE(L1888:M1889))</f>
        <v>1</v>
      </c>
      <c r="O1888" s="6">
        <v>0.58448797589199897</v>
      </c>
      <c r="P1888" s="3">
        <f t="shared" ref="P1888" si="10275">SQRT(B$3 + B$4*J1886 + B$5*P1886^2)</f>
        <v>6.7176559803899848E-3</v>
      </c>
      <c r="Q1888" s="1">
        <f t="shared" ref="Q1888" si="10276">Q1886</f>
        <v>0</v>
      </c>
      <c r="R1888" s="12">
        <f t="array" ref="R1888:S1889">MMULT(MMULT(P1888:Q1889,N1888:O1889),P1888:Q1889)</f>
        <v>4.5126901870869328E-5</v>
      </c>
      <c r="S1888" s="12">
        <v>5.6729308845516631E-5</v>
      </c>
      <c r="T1888" s="4" cm="1">
        <f t="array" ref="T1888">-1/2*(IFERROR(2*LN(2*PI()) + LN(MDETERM(R1888:S1889)) + MMULT(MMULT(D1888:E1888,MINVERSE(R1888:S1889)),TRANSPOSE(D1888:E1888)),1000000000))</f>
        <v>7.4930055225897645</v>
      </c>
    </row>
    <row r="1889" spans="1:20" x14ac:dyDescent="0.25">
      <c r="A1889" s="9"/>
      <c r="B1889" s="10"/>
      <c r="C1889" s="10"/>
      <c r="D1889" s="10"/>
      <c r="E1889" s="10"/>
      <c r="F1889" s="5"/>
      <c r="G1889" s="5"/>
      <c r="H1889" s="12">
        <v>6.5956050872355214E-5</v>
      </c>
      <c r="I1889" s="12">
        <v>2.2458669976510991E-4</v>
      </c>
      <c r="J1889" s="12">
        <v>-1.9082560527047434E-5</v>
      </c>
      <c r="K1889" s="12">
        <v>1.2874260197340916E-4</v>
      </c>
      <c r="L1889" s="6">
        <f>0</f>
        <v>0</v>
      </c>
      <c r="M1889" s="6">
        <f t="shared" ref="M1889" si="10277">SQRT(I1889)</f>
        <v>1.4986216993127716E-2</v>
      </c>
      <c r="N1889" s="6">
        <v>0.58448797589199886</v>
      </c>
      <c r="O1889" s="6">
        <v>1</v>
      </c>
      <c r="P1889" s="1">
        <f t="shared" ref="P1889" si="10278">P1887</f>
        <v>0</v>
      </c>
      <c r="Q1889" s="3">
        <f t="shared" ref="Q1889" si="10279">SQRT(C$3 + C$4*K1887 + C$5*Q1887^2)</f>
        <v>1.4448213543212143E-2</v>
      </c>
      <c r="R1889" s="12">
        <v>5.6729308845516631E-5</v>
      </c>
      <c r="S1889" s="12">
        <v>2.0875087459025881E-4</v>
      </c>
    </row>
    <row r="1890" spans="1:20" x14ac:dyDescent="0.25">
      <c r="A1890" s="13">
        <f t="shared" ref="A1890" si="10280">A1888+1</f>
        <v>938</v>
      </c>
      <c r="B1890" s="10" cm="1">
        <f t="array" ref="B1890">INDEX(DCC_results!B$17:B$1274,$A1890)</f>
        <v>-3.9818928661239372E-4</v>
      </c>
      <c r="C1890" s="10" cm="1">
        <f t="array" ref="C1890">INDEX(DCC_results!C$17:C$1274,$A1890)</f>
        <v>4.6558781493954982E-5</v>
      </c>
      <c r="D1890" s="10">
        <f t="shared" ref="D1890" si="10281">B1890-B$2</f>
        <v>-1.144344223648102E-3</v>
      </c>
      <c r="E1890" s="10">
        <f t="shared" ref="E1890" si="10282">C1890-C$2</f>
        <v>-1.5564150987979045E-3</v>
      </c>
      <c r="F1890" s="5">
        <f t="shared" ref="F1890" si="10283">D1890^2</f>
        <v>1.3095237021967773E-6</v>
      </c>
      <c r="G1890" s="5">
        <f t="shared" ref="G1890" si="10284">E1890^2</f>
        <v>2.4224279597660911E-6</v>
      </c>
      <c r="H1890" s="12">
        <f t="array" ref="H1890:I1891">(1-B$11-B$12)*F$4:G$5 + B$11*J1888:K1889 + B$12*H1888:I1889</f>
        <v>5.4454703588814147E-5</v>
      </c>
      <c r="I1890" s="12">
        <v>6.1598612863907832E-5</v>
      </c>
      <c r="J1890" s="12">
        <f t="array" ref="J1890:K1891">MMULT(TRANSPOSE(D1888:E1888),D1888:E1888)</f>
        <v>1.7487742684435225E-6</v>
      </c>
      <c r="K1890" s="12">
        <v>-4.6976922059636799E-6</v>
      </c>
      <c r="L1890" s="6">
        <f t="shared" ref="L1890" si="10285">SQRT(H1890)</f>
        <v>7.3793430323311404E-3</v>
      </c>
      <c r="M1890" s="6">
        <f>0</f>
        <v>0</v>
      </c>
      <c r="N1890" s="6">
        <f t="array" ref="N1890:O1891">MMULT(MMULT(MINVERSE(L1890:M1891),H1890:I1891),MINVERSE(L1890:M1891))</f>
        <v>1</v>
      </c>
      <c r="O1890" s="6">
        <v>0.56081730641624583</v>
      </c>
      <c r="P1890" s="3">
        <f t="shared" ref="P1890" si="10286">SQRT(B$3 + B$4*J1888 + B$5*P1888^2)</f>
        <v>6.3732746938538892E-3</v>
      </c>
      <c r="Q1890" s="1">
        <f t="shared" ref="Q1890" si="10287">Q1888</f>
        <v>0</v>
      </c>
      <c r="R1890" s="12">
        <f t="array" ref="R1890:S1891">MMULT(MMULT(P1890:Q1891,N1890:O1891),P1890:Q1891)</f>
        <v>4.0618630323318385E-5</v>
      </c>
      <c r="S1890" s="12">
        <v>5.1173592633937251E-5</v>
      </c>
      <c r="T1890" s="4" cm="1">
        <f t="array" ref="T1890">-1/2*(IFERROR(2*LN(2*PI()) + LN(MDETERM(R1890:S1891)) + MMULT(MMULT(D1890:E1890,MINVERSE(R1890:S1891)),TRANSPOSE(D1890:E1890)),1000000000))</f>
        <v>7.6366983136619737</v>
      </c>
    </row>
    <row r="1891" spans="1:20" x14ac:dyDescent="0.25">
      <c r="A1891" s="9"/>
      <c r="B1891" s="10"/>
      <c r="C1891" s="10"/>
      <c r="D1891" s="10"/>
      <c r="E1891" s="10"/>
      <c r="F1891" s="5"/>
      <c r="G1891" s="5"/>
      <c r="H1891" s="12">
        <v>6.1598612863907832E-5</v>
      </c>
      <c r="I1891" s="12">
        <v>2.2154586675249694E-4</v>
      </c>
      <c r="J1891" s="12">
        <v>-4.6976922059636799E-6</v>
      </c>
      <c r="K1891" s="12">
        <v>1.2619302822664221E-5</v>
      </c>
      <c r="L1891" s="6">
        <f>0</f>
        <v>0</v>
      </c>
      <c r="M1891" s="6">
        <f t="shared" ref="M1891" si="10288">SQRT(I1891)</f>
        <v>1.4884416910060566E-2</v>
      </c>
      <c r="N1891" s="6">
        <v>0.56081730641624583</v>
      </c>
      <c r="O1891" s="6">
        <v>1.0000000000000002</v>
      </c>
      <c r="P1891" s="1">
        <f t="shared" ref="P1891" si="10289">P1889</f>
        <v>0</v>
      </c>
      <c r="Q1891" s="3">
        <f t="shared" ref="Q1891" si="10290">SQRT(C$3 + C$4*K1889 + C$5*Q1889^2)</f>
        <v>1.4317324328047621E-2</v>
      </c>
      <c r="R1891" s="12">
        <v>5.1173592633937251E-5</v>
      </c>
      <c r="S1891" s="12">
        <v>2.0498577591450434E-4</v>
      </c>
    </row>
    <row r="1892" spans="1:20" x14ac:dyDescent="0.25">
      <c r="A1892" s="13">
        <f t="shared" ref="A1892" si="10291">A1890+1</f>
        <v>939</v>
      </c>
      <c r="B1892" s="10" cm="1">
        <f t="array" ref="B1892">INDEX(DCC_results!B$17:B$1274,$A1892)</f>
        <v>-1.691231454109654E-3</v>
      </c>
      <c r="C1892" s="10" cm="1">
        <f t="array" ref="C1892">INDEX(DCC_results!C$17:C$1274,$A1892)</f>
        <v>2.0460357675695651E-3</v>
      </c>
      <c r="D1892" s="10">
        <f t="shared" ref="D1892" si="10292">B1892-B$2</f>
        <v>-2.4373863911453623E-3</v>
      </c>
      <c r="E1892" s="10">
        <f t="shared" ref="E1892" si="10293">C1892-C$2</f>
        <v>4.4306188727770554E-4</v>
      </c>
      <c r="F1892" s="5">
        <f t="shared" ref="F1892" si="10294">D1892^2</f>
        <v>5.940852419740613E-6</v>
      </c>
      <c r="G1892" s="5">
        <f t="shared" ref="G1892" si="10295">E1892^2</f>
        <v>1.9630383595808224E-7</v>
      </c>
      <c r="H1892" s="12">
        <f t="array" ref="H1892:I1893">(1-B$11-B$12)*F$4:G$5 + B$11*J1890:K1891 + B$12*H1890:I1891</f>
        <v>5.2851393755787679E-5</v>
      </c>
      <c r="I1892" s="12">
        <v>5.9755009410607953E-5</v>
      </c>
      <c r="J1892" s="12">
        <f t="array" ref="J1892:K1893">MMULT(TRANSPOSE(D1890:E1890),D1890:E1890)</f>
        <v>1.3095237021967773E-6</v>
      </c>
      <c r="K1892" s="12">
        <v>1.7810746279080722E-6</v>
      </c>
      <c r="L1892" s="6">
        <f t="shared" ref="L1892" si="10296">SQRT(H1892)</f>
        <v>7.2698964061248964E-3</v>
      </c>
      <c r="M1892" s="6">
        <f>0</f>
        <v>0</v>
      </c>
      <c r="N1892" s="6">
        <f t="array" ref="N1892:O1893">MMULT(MMULT(MINVERSE(L1892:M1893),H1892:I1893),MINVERSE(L1892:M1893))</f>
        <v>1</v>
      </c>
      <c r="O1892" s="6">
        <v>0.56647101406924028</v>
      </c>
      <c r="P1892" s="3">
        <f t="shared" ref="P1892" si="10297">SQRT(B$3 + B$4*J1890 + B$5*P1890^2)</f>
        <v>6.0936579083559986E-3</v>
      </c>
      <c r="Q1892" s="1">
        <f t="shared" ref="Q1892" si="10298">Q1890</f>
        <v>0</v>
      </c>
      <c r="R1892" s="12">
        <f t="array" ref="R1892:S1893">MMULT(MMULT(P1892:Q1893,N1892:O1893),P1892:Q1893)</f>
        <v>3.7132666704069606E-5</v>
      </c>
      <c r="S1892" s="12">
        <v>4.7700203216689943E-5</v>
      </c>
      <c r="T1892" s="4" cm="1">
        <f t="array" ref="T1892">-1/2*(IFERROR(2*LN(2*PI()) + LN(MDETERM(R1892:S1893)) + MMULT(MMULT(D1892:E1892,MINVERSE(R1892:S1893)),TRANSPOSE(D1892:E1892)),1000000000))</f>
        <v>7.6086059842745009</v>
      </c>
    </row>
    <row r="1893" spans="1:20" x14ac:dyDescent="0.25">
      <c r="A1893" s="9"/>
      <c r="B1893" s="10"/>
      <c r="C1893" s="10"/>
      <c r="D1893" s="10"/>
      <c r="E1893" s="10"/>
      <c r="F1893" s="5"/>
      <c r="G1893" s="5"/>
      <c r="H1893" s="12">
        <v>5.9755009410607953E-5</v>
      </c>
      <c r="I1893" s="12">
        <v>2.1054106195209855E-4</v>
      </c>
      <c r="J1893" s="12">
        <v>1.7810746279080722E-6</v>
      </c>
      <c r="K1893" s="12">
        <v>2.4224279597660911E-6</v>
      </c>
      <c r="L1893" s="6">
        <f>0</f>
        <v>0</v>
      </c>
      <c r="M1893" s="6">
        <f t="shared" ref="M1893" si="10299">SQRT(I1893)</f>
        <v>1.4510033147863534E-2</v>
      </c>
      <c r="N1893" s="6">
        <v>0.56647101406924016</v>
      </c>
      <c r="O1893" s="6">
        <v>1.0000000000000002</v>
      </c>
      <c r="P1893" s="1">
        <f t="shared" ref="P1893" si="10300">P1891</f>
        <v>0</v>
      </c>
      <c r="Q1893" s="3">
        <f t="shared" ref="Q1893" si="10301">SQRT(C$3 + C$4*K1891 + C$5*Q1891^2)</f>
        <v>1.3818613414897115E-2</v>
      </c>
      <c r="R1893" s="12">
        <v>4.770020321668993E-5</v>
      </c>
      <c r="S1893" s="12">
        <v>1.9095407671037456E-4</v>
      </c>
    </row>
    <row r="1894" spans="1:20" x14ac:dyDescent="0.25">
      <c r="A1894" s="13">
        <f t="shared" ref="A1894" si="10302">A1892+1</f>
        <v>940</v>
      </c>
      <c r="B1894" s="10" cm="1">
        <f t="array" ref="B1894">INDEX(DCC_results!B$17:B$1274,$A1894)</f>
        <v>6.1988533346399866E-3</v>
      </c>
      <c r="C1894" s="10" cm="1">
        <f t="array" ref="C1894">INDEX(DCC_results!C$17:C$1274,$A1894)</f>
        <v>3.1091929442814692E-3</v>
      </c>
      <c r="D1894" s="10">
        <f t="shared" ref="D1894" si="10303">B1894-B$2</f>
        <v>5.4526983976042782E-3</v>
      </c>
      <c r="E1894" s="10">
        <f t="shared" ref="E1894" si="10304">C1894-C$2</f>
        <v>1.5062190639896097E-3</v>
      </c>
      <c r="F1894" s="5">
        <f t="shared" ref="F1894" si="10305">D1894^2</f>
        <v>2.9731919815236263E-5</v>
      </c>
      <c r="G1894" s="5">
        <f t="shared" ref="G1894" si="10306">E1894^2</f>
        <v>2.2686958687257359E-6</v>
      </c>
      <c r="H1894" s="12">
        <f t="array" ref="H1894:I1895">(1-B$11-B$12)*F$4:G$5 + B$11*J1892:K1893 + B$12*H1892:I1893</f>
        <v>5.1731497432423848E-5</v>
      </c>
      <c r="I1894" s="12">
        <v>5.9005236677649398E-5</v>
      </c>
      <c r="J1894" s="12">
        <f t="array" ref="J1894:K1895">MMULT(TRANSPOSE(D1892:E1892),D1892:E1892)</f>
        <v>5.940852419740613E-6</v>
      </c>
      <c r="K1894" s="12">
        <v>-1.07991301448586E-6</v>
      </c>
      <c r="L1894" s="6">
        <f t="shared" ref="L1894" si="10307">SQRT(H1894)</f>
        <v>7.1924611526530922E-3</v>
      </c>
      <c r="M1894" s="6">
        <f>0</f>
        <v>0</v>
      </c>
      <c r="N1894" s="6">
        <f t="array" ref="N1894:O1895">MMULT(MMULT(MINVERSE(L1894:M1895),H1894:I1895),MINVERSE(L1894:M1895))</f>
        <v>1</v>
      </c>
      <c r="O1894" s="6">
        <v>0.57678495480675529</v>
      </c>
      <c r="P1894" s="3">
        <f t="shared" ref="P1894" si="10308">SQRT(B$3 + B$4*J1892 + B$5*P1892^2)</f>
        <v>5.8735767177759638E-3</v>
      </c>
      <c r="Q1894" s="1">
        <f t="shared" ref="Q1894" si="10309">Q1892</f>
        <v>0</v>
      </c>
      <c r="R1894" s="12">
        <f t="array" ref="R1894:S1895">MMULT(MMULT(P1894:Q1895,N1894:O1895),P1894:Q1895)</f>
        <v>3.4498903459599865E-5</v>
      </c>
      <c r="S1894" s="12">
        <v>4.531301125872341E-5</v>
      </c>
      <c r="T1894" s="4" cm="1">
        <f t="array" ref="T1894">-1/2*(IFERROR(2*LN(2*PI()) + LN(MDETERM(R1894:S1895)) + MMULT(MMULT(D1894:E1894,MINVERSE(R1894:S1895)),TRANSPOSE(D1894:E1894)),1000000000))</f>
        <v>7.2511195284840673</v>
      </c>
    </row>
    <row r="1895" spans="1:20" x14ac:dyDescent="0.25">
      <c r="A1895" s="9"/>
      <c r="B1895" s="10"/>
      <c r="C1895" s="10"/>
      <c r="D1895" s="10"/>
      <c r="E1895" s="10"/>
      <c r="F1895" s="5"/>
      <c r="G1895" s="5"/>
      <c r="H1895" s="12">
        <v>5.9005236677649398E-5</v>
      </c>
      <c r="I1895" s="12">
        <v>2.0230108717994826E-4</v>
      </c>
      <c r="J1895" s="12">
        <v>-1.07991301448586E-6</v>
      </c>
      <c r="K1895" s="12">
        <v>1.9630383595808224E-7</v>
      </c>
      <c r="L1895" s="6">
        <f>0</f>
        <v>0</v>
      </c>
      <c r="M1895" s="6">
        <f t="shared" ref="M1895" si="10310">SQRT(I1895)</f>
        <v>1.4223258669515515E-2</v>
      </c>
      <c r="N1895" s="6">
        <v>0.57678495480675529</v>
      </c>
      <c r="O1895" s="6">
        <v>1.0000000000000002</v>
      </c>
      <c r="P1895" s="1">
        <f t="shared" ref="P1895" si="10311">P1893</f>
        <v>0</v>
      </c>
      <c r="Q1895" s="3">
        <f t="shared" ref="Q1895" si="10312">SQRT(C$3 + C$4*K1893 + C$5*Q1893^2)</f>
        <v>1.3375386945620158E-2</v>
      </c>
      <c r="R1895" s="12">
        <v>4.5313011258723417E-5</v>
      </c>
      <c r="S1895" s="12">
        <v>1.789009759450662E-4</v>
      </c>
    </row>
    <row r="1896" spans="1:20" x14ac:dyDescent="0.25">
      <c r="A1896" s="13">
        <f t="shared" ref="A1896" si="10313">A1894+1</f>
        <v>941</v>
      </c>
      <c r="B1896" s="10" cm="1">
        <f t="array" ref="B1896">INDEX(DCC_results!B$17:B$1274,$A1896)</f>
        <v>7.670392285776817E-3</v>
      </c>
      <c r="C1896" s="10" cm="1">
        <f t="array" ref="C1896">INDEX(DCC_results!C$17:C$1274,$A1896)</f>
        <v>8.2346408542812721E-3</v>
      </c>
      <c r="D1896" s="10">
        <f t="shared" ref="D1896" si="10314">B1896-B$2</f>
        <v>6.9242373487411087E-3</v>
      </c>
      <c r="E1896" s="10">
        <f t="shared" ref="E1896" si="10315">C1896-C$2</f>
        <v>6.631666973989413E-3</v>
      </c>
      <c r="F1896" s="5">
        <f t="shared" ref="F1896" si="10316">D1896^2</f>
        <v>4.79450628617013E-5</v>
      </c>
      <c r="G1896" s="5">
        <f t="shared" ref="G1896" si="10317">E1896^2</f>
        <v>4.39790068539019E-5</v>
      </c>
      <c r="H1896" s="12">
        <f t="array" ref="H1896:I1897">(1-B$11-B$12)*F$4:G$5 + B$11*J1894:K1895 + B$12*H1894:I1895</f>
        <v>5.1329646043900013E-5</v>
      </c>
      <c r="I1896" s="12">
        <v>5.8276968515323519E-5</v>
      </c>
      <c r="J1896" s="12">
        <f t="array" ref="J1896:K1897">MMULT(TRANSPOSE(D1894:E1894),D1894:E1894)</f>
        <v>2.9731919815236263E-5</v>
      </c>
      <c r="K1896" s="12">
        <v>8.2129582766571602E-6</v>
      </c>
      <c r="L1896" s="6">
        <f t="shared" ref="L1896" si="10318">SQRT(H1896)</f>
        <v>7.1644710931024081E-3</v>
      </c>
      <c r="M1896" s="6">
        <f>0</f>
        <v>0</v>
      </c>
      <c r="N1896" s="6">
        <f t="array" ref="N1896:O1897">MMULT(MMULT(MINVERSE(L1896:M1897),H1896:I1897),MINVERSE(L1896:M1897))</f>
        <v>0.99999999999999978</v>
      </c>
      <c r="O1896" s="6">
        <v>0.58020110067118158</v>
      </c>
      <c r="P1896" s="3">
        <f t="shared" ref="P1896" si="10319">SQRT(B$3 + B$4*J1894 + B$5*P1894^2)</f>
        <v>5.7691639346495339E-3</v>
      </c>
      <c r="Q1896" s="1">
        <f t="shared" ref="Q1896" si="10320">Q1894</f>
        <v>0</v>
      </c>
      <c r="R1896" s="12">
        <f t="array" ref="R1896:S1897">MMULT(MMULT(P1896:Q1897,N1896:O1897),P1896:Q1897)</f>
        <v>3.3283252504860885E-5</v>
      </c>
      <c r="S1896" s="12">
        <v>4.353640503858134E-5</v>
      </c>
      <c r="T1896" s="4" cm="1">
        <f t="array" ref="T1896">-1/2*(IFERROR(2*LN(2*PI()) + LN(MDETERM(R1896:S1897)) + MMULT(MMULT(D1896:E1896,MINVERSE(R1896:S1897)),TRANSPOSE(D1896:E1896)),1000000000))</f>
        <v>7.1183964453339215</v>
      </c>
    </row>
    <row r="1897" spans="1:20" x14ac:dyDescent="0.25">
      <c r="A1897" s="9"/>
      <c r="B1897" s="10"/>
      <c r="C1897" s="10"/>
      <c r="D1897" s="10"/>
      <c r="E1897" s="10"/>
      <c r="F1897" s="5"/>
      <c r="G1897" s="5"/>
      <c r="H1897" s="12">
        <v>5.8276968515323519E-5</v>
      </c>
      <c r="I1897" s="12">
        <v>1.9654795903145347E-4</v>
      </c>
      <c r="J1897" s="12">
        <v>8.2129582766571602E-6</v>
      </c>
      <c r="K1897" s="12">
        <v>2.2686958687257359E-6</v>
      </c>
      <c r="L1897" s="6">
        <f>0</f>
        <v>0</v>
      </c>
      <c r="M1897" s="6">
        <f t="shared" ref="M1897" si="10321">SQRT(I1897)</f>
        <v>1.4019556306511752E-2</v>
      </c>
      <c r="N1897" s="6">
        <v>0.58020110067118169</v>
      </c>
      <c r="O1897" s="6">
        <v>1.0000000000000002</v>
      </c>
      <c r="P1897" s="1">
        <f t="shared" ref="P1897" si="10322">P1895</f>
        <v>0</v>
      </c>
      <c r="Q1897" s="3">
        <f t="shared" ref="Q1897" si="10323">SQRT(C$3 + C$4*K1895 + C$5*Q1895^2)</f>
        <v>1.3006520705345258E-2</v>
      </c>
      <c r="R1897" s="12">
        <v>4.3536405038581354E-5</v>
      </c>
      <c r="S1897" s="12">
        <v>1.6916958085857496E-4</v>
      </c>
    </row>
    <row r="1898" spans="1:20" x14ac:dyDescent="0.25">
      <c r="A1898" s="13">
        <f t="shared" ref="A1898" si="10324">A1896+1</f>
        <v>942</v>
      </c>
      <c r="B1898" s="10" cm="1">
        <f t="array" ref="B1898">INDEX(DCC_results!B$17:B$1274,$A1898)</f>
        <v>2.6926821185191407E-4</v>
      </c>
      <c r="C1898" s="10" cm="1">
        <f t="array" ref="C1898">INDEX(DCC_results!C$17:C$1274,$A1898)</f>
        <v>8.0755802867655824E-3</v>
      </c>
      <c r="D1898" s="10">
        <f t="shared" ref="D1898" si="10325">B1898-B$2</f>
        <v>-4.7688672518379424E-4</v>
      </c>
      <c r="E1898" s="10">
        <f t="shared" ref="E1898" si="10326">C1898-C$2</f>
        <v>6.4726064064737233E-3</v>
      </c>
      <c r="F1898" s="5">
        <f t="shared" ref="F1898" si="10327">D1898^2</f>
        <v>2.274209486565237E-7</v>
      </c>
      <c r="G1898" s="5">
        <f t="shared" ref="G1898" si="10328">E1898^2</f>
        <v>4.1894633693124683E-5</v>
      </c>
      <c r="H1898" s="12">
        <f t="array" ref="H1898:I1899">(1-B$11-B$12)*F$4:G$5 + B$11*J1896:K1897 + B$12*H1896:I1897</f>
        <v>5.289006461629016E-5</v>
      </c>
      <c r="I1898" s="12">
        <v>5.8499479760517944E-5</v>
      </c>
      <c r="J1898" s="12">
        <f t="array" ref="J1898:K1899">MMULT(TRANSPOSE(D1896:E1896),D1896:E1896)</f>
        <v>4.79450628617013E-5</v>
      </c>
      <c r="K1898" s="12">
        <v>4.5919236145710427E-5</v>
      </c>
      <c r="L1898" s="6">
        <f t="shared" ref="L1898" si="10329">SQRT(H1898)</f>
        <v>7.272555576706868E-3</v>
      </c>
      <c r="M1898" s="6">
        <f>0</f>
        <v>0</v>
      </c>
      <c r="N1898" s="6">
        <f t="array" ref="N1898:O1899">MMULT(MMULT(MINVERSE(L1898:M1899),H1898:I1899),MINVERSE(L1898:M1899))</f>
        <v>0.99999999999999989</v>
      </c>
      <c r="O1898" s="6">
        <v>0.5792947752337998</v>
      </c>
      <c r="P1898" s="3">
        <f t="shared" ref="P1898" si="10330">SQRT(B$3 + B$4*J1896 + B$5*P1896^2)</f>
        <v>6.0083299225553253E-3</v>
      </c>
      <c r="Q1898" s="1">
        <f t="shared" ref="Q1898" si="10331">Q1896</f>
        <v>0</v>
      </c>
      <c r="R1898" s="12">
        <f t="array" ref="R1898:S1899">MMULT(MMULT(P1898:Q1899,N1898:O1899),P1898:Q1899)</f>
        <v>3.6100028458273678E-5</v>
      </c>
      <c r="S1898" s="12">
        <v>4.4257116658561514E-5</v>
      </c>
      <c r="T1898" s="4" cm="1">
        <f t="array" ref="T1898">-1/2*(IFERROR(2*LN(2*PI()) + LN(MDETERM(R1898:S1899)) + MMULT(MMULT(D1898:E1898,MINVERSE(R1898:S1899)),TRANSPOSE(D1898:E1898)),1000000000))</f>
        <v>7.6111314645053891</v>
      </c>
    </row>
    <row r="1899" spans="1:20" x14ac:dyDescent="0.25">
      <c r="A1899" s="9"/>
      <c r="B1899" s="10"/>
      <c r="C1899" s="10"/>
      <c r="D1899" s="10"/>
      <c r="E1899" s="10"/>
      <c r="F1899" s="5"/>
      <c r="G1899" s="5"/>
      <c r="H1899" s="12">
        <v>5.8499479760517944E-5</v>
      </c>
      <c r="I1899" s="12">
        <v>1.9281050277931153E-4</v>
      </c>
      <c r="J1899" s="12">
        <v>4.5919236145710427E-5</v>
      </c>
      <c r="K1899" s="12">
        <v>4.39790068539019E-5</v>
      </c>
      <c r="L1899" s="6">
        <f>0</f>
        <v>0</v>
      </c>
      <c r="M1899" s="6">
        <f t="shared" ref="M1899" si="10332">SQRT(I1899)</f>
        <v>1.3885622160325101E-2</v>
      </c>
      <c r="N1899" s="6">
        <v>0.5792947752337998</v>
      </c>
      <c r="O1899" s="6">
        <v>1</v>
      </c>
      <c r="P1899" s="1">
        <f t="shared" ref="P1899" si="10333">P1897</f>
        <v>0</v>
      </c>
      <c r="Q1899" s="3">
        <f t="shared" ref="Q1899" si="10334">SQRT(C$3 + C$4*K1897 + C$5*Q1897^2)</f>
        <v>1.271539139006478E-2</v>
      </c>
      <c r="R1899" s="12">
        <v>4.4257116658561514E-5</v>
      </c>
      <c r="S1899" s="12">
        <v>1.6168117820253354E-4</v>
      </c>
    </row>
    <row r="1900" spans="1:20" x14ac:dyDescent="0.25">
      <c r="A1900" s="13">
        <f t="shared" ref="A1900" si="10335">A1898+1</f>
        <v>943</v>
      </c>
      <c r="B1900" s="10" cm="1">
        <f t="array" ref="B1900">INDEX(DCC_results!B$17:B$1274,$A1900)</f>
        <v>5.7014274275932753E-3</v>
      </c>
      <c r="C1900" s="10" cm="1">
        <f t="array" ref="C1900">INDEX(DCC_results!C$17:C$1274,$A1900)</f>
        <v>1.4929449520791005E-2</v>
      </c>
      <c r="D1900" s="10">
        <f t="shared" ref="D1900" si="10336">B1900-B$2</f>
        <v>4.9552724905575669E-3</v>
      </c>
      <c r="E1900" s="10">
        <f t="shared" ref="E1900" si="10337">C1900-C$2</f>
        <v>1.3326475640499146E-2</v>
      </c>
      <c r="F1900" s="5">
        <f t="shared" ref="F1900" si="10338">D1900^2</f>
        <v>2.4554725455676592E-5</v>
      </c>
      <c r="G1900" s="5">
        <f t="shared" ref="G1900" si="10339">E1900^2</f>
        <v>1.7759495299681712E-4</v>
      </c>
      <c r="H1900" s="12">
        <f t="array" ref="H1900:I1901">(1-B$11-B$12)*F$4:G$5 + B$11*J1898:K1899 + B$12*H1898:I1899</f>
        <v>5.5350030992368811E-5</v>
      </c>
      <c r="I1900" s="12">
        <v>6.155472281689507E-5</v>
      </c>
      <c r="J1900" s="12">
        <f t="array" ref="J1900:K1901">MMULT(TRANSPOSE(D1898:E1898),D1898:E1898)</f>
        <v>2.274209486565237E-7</v>
      </c>
      <c r="K1900" s="12">
        <v>-3.0867000725869005E-6</v>
      </c>
      <c r="L1900" s="6">
        <f t="shared" ref="L1900" si="10340">SQRT(H1900)</f>
        <v>7.4397601434702722E-3</v>
      </c>
      <c r="M1900" s="6">
        <f>0</f>
        <v>0</v>
      </c>
      <c r="N1900" s="6">
        <f t="array" ref="N1900:O1901">MMULT(MMULT(MINVERSE(L1900:M1901),H1900:I1901),MINVERSE(L1900:M1901))</f>
        <v>1.0000000000000002</v>
      </c>
      <c r="O1900" s="6">
        <v>0.59480035987629287</v>
      </c>
      <c r="P1900" s="3">
        <f t="shared" ref="P1900" si="10341">SQRT(B$3 + B$4*J1898 + B$5*P1898^2)</f>
        <v>6.4042199849211282E-3</v>
      </c>
      <c r="Q1900" s="1">
        <f t="shared" ref="Q1900" si="10342">Q1898</f>
        <v>0</v>
      </c>
      <c r="R1900" s="12">
        <f t="array" ref="R1900:S1901">MMULT(MMULT(P1900:Q1901,N1900:O1901),P1900:Q1901)</f>
        <v>4.1014033615263185E-5</v>
      </c>
      <c r="S1900" s="12">
        <v>4.8144065337538289E-5</v>
      </c>
      <c r="T1900" s="4" cm="1">
        <f t="array" ref="T1900">-1/2*(IFERROR(2*LN(2*PI()) + LN(MDETERM(R1900:S1901)) + MMULT(MMULT(D1900:E1900,MINVERSE(R1900:S1901)),TRANSPOSE(D1900:E1900)),1000000000))</f>
        <v>7.2297021649143085</v>
      </c>
    </row>
    <row r="1901" spans="1:20" x14ac:dyDescent="0.25">
      <c r="A1901" s="9"/>
      <c r="B1901" s="10"/>
      <c r="C1901" s="10"/>
      <c r="D1901" s="10"/>
      <c r="E1901" s="10"/>
      <c r="F1901" s="5"/>
      <c r="G1901" s="5"/>
      <c r="H1901" s="12">
        <v>6.155472281689507E-5</v>
      </c>
      <c r="I1901" s="12">
        <v>1.9349174726695609E-4</v>
      </c>
      <c r="J1901" s="12">
        <v>-3.0867000725869005E-6</v>
      </c>
      <c r="K1901" s="12">
        <v>4.1894633693124683E-5</v>
      </c>
      <c r="L1901" s="6">
        <f>0</f>
        <v>0</v>
      </c>
      <c r="M1901" s="6">
        <f t="shared" ref="M1901" si="10343">SQRT(I1901)</f>
        <v>1.3910131101717054E-2</v>
      </c>
      <c r="N1901" s="6">
        <v>0.59480035987629287</v>
      </c>
      <c r="O1901" s="6">
        <v>1</v>
      </c>
      <c r="P1901" s="1">
        <f t="shared" ref="P1901" si="10344">P1899</f>
        <v>0</v>
      </c>
      <c r="Q1901" s="3">
        <f t="shared" ref="Q1901" si="10345">SQRT(C$3 + C$4*K1899 + C$5*Q1899^2)</f>
        <v>1.263878411494612E-2</v>
      </c>
      <c r="R1901" s="12">
        <v>4.8144065337538296E-5</v>
      </c>
      <c r="S1901" s="12">
        <v>1.597388639042144E-4</v>
      </c>
    </row>
    <row r="1902" spans="1:20" x14ac:dyDescent="0.25">
      <c r="A1902" s="13">
        <f t="shared" ref="A1902" si="10346">A1900+1</f>
        <v>944</v>
      </c>
      <c r="B1902" s="10" cm="1">
        <f t="array" ref="B1902">INDEX(DCC_results!B$17:B$1274,$A1902)</f>
        <v>-4.4302754938161382E-3</v>
      </c>
      <c r="C1902" s="10" cm="1">
        <f t="array" ref="C1902">INDEX(DCC_results!C$17:C$1274,$A1902)</f>
        <v>9.1936677584296689E-3</v>
      </c>
      <c r="D1902" s="10">
        <f t="shared" ref="D1902" si="10347">B1902-B$2</f>
        <v>-5.1764304308518465E-3</v>
      </c>
      <c r="E1902" s="10">
        <f t="shared" ref="E1902" si="10348">C1902-C$2</f>
        <v>7.5906938781378098E-3</v>
      </c>
      <c r="F1902" s="5">
        <f t="shared" ref="F1902" si="10349">D1902^2</f>
        <v>2.6795432005449033E-5</v>
      </c>
      <c r="G1902" s="5">
        <f t="shared" ref="G1902" si="10350">E1902^2</f>
        <v>5.761863355159882E-5</v>
      </c>
      <c r="H1902" s="12">
        <f t="array" ref="H1902:I1903">(1-B$11-B$12)*F$4:G$5 + B$11*J1900:K1901 + B$12*H1900:I1901</f>
        <v>5.3340686730164448E-5</v>
      </c>
      <c r="I1902" s="12">
        <v>5.9849373697117226E-5</v>
      </c>
      <c r="J1902" s="12">
        <f t="array" ref="J1902:K1903">MMULT(TRANSPOSE(D1900:E1900),D1900:E1900)</f>
        <v>2.4554725455676592E-5</v>
      </c>
      <c r="K1902" s="12">
        <v>6.6036318137450956E-5</v>
      </c>
      <c r="L1902" s="6">
        <f t="shared" ref="L1902" si="10351">SQRT(H1902)</f>
        <v>7.3034708687147133E-3</v>
      </c>
      <c r="M1902" s="6">
        <f>0</f>
        <v>0</v>
      </c>
      <c r="N1902" s="6">
        <f t="array" ref="N1902:O1903">MMULT(MMULT(MINVERSE(L1902:M1903),H1902:I1903),MINVERSE(L1902:M1903))</f>
        <v>1</v>
      </c>
      <c r="O1902" s="6">
        <v>0.5886561065455499</v>
      </c>
      <c r="P1902" s="3">
        <f t="shared" ref="P1902" si="10352">SQRT(B$3 + B$4*J1900 + B$5*P1900^2)</f>
        <v>6.0980577030220915E-3</v>
      </c>
      <c r="Q1902" s="1">
        <f t="shared" ref="Q1902" si="10353">Q1900</f>
        <v>0</v>
      </c>
      <c r="R1902" s="12">
        <f t="array" ref="R1902:S1903">MMULT(MMULT(P1902:Q1903,N1902:O1903),P1902:Q1903)</f>
        <v>3.718630774938707E-5</v>
      </c>
      <c r="S1902" s="12">
        <v>4.5122220432866052E-5</v>
      </c>
      <c r="T1902" s="4" cm="1">
        <f t="array" ref="T1902">-1/2*(IFERROR(2*LN(2*PI()) + LN(MDETERM(R1902:S1903)) + MMULT(MMULT(D1902:E1902,MINVERSE(R1902:S1903)),TRANSPOSE(D1902:E1902)),1000000000))</f>
        <v>6.5589673415201837</v>
      </c>
    </row>
    <row r="1903" spans="1:20" x14ac:dyDescent="0.25">
      <c r="A1903" s="9"/>
      <c r="B1903" s="10"/>
      <c r="C1903" s="10"/>
      <c r="D1903" s="10"/>
      <c r="E1903" s="10"/>
      <c r="F1903" s="5"/>
      <c r="G1903" s="5"/>
      <c r="H1903" s="12">
        <v>5.9849373697117226E-5</v>
      </c>
      <c r="I1903" s="12">
        <v>1.937926538594859E-4</v>
      </c>
      <c r="J1903" s="12">
        <v>6.6036318137450956E-5</v>
      </c>
      <c r="K1903" s="12">
        <v>1.7759495299681712E-4</v>
      </c>
      <c r="L1903" s="6">
        <f>0</f>
        <v>0</v>
      </c>
      <c r="M1903" s="6">
        <f t="shared" ref="M1903" si="10354">SQRT(I1903)</f>
        <v>1.3920942994620943E-2</v>
      </c>
      <c r="N1903" s="6">
        <v>0.5886561065455499</v>
      </c>
      <c r="O1903" s="6">
        <v>0.99999999999999978</v>
      </c>
      <c r="P1903" s="1">
        <f t="shared" ref="P1903" si="10355">P1901</f>
        <v>0</v>
      </c>
      <c r="Q1903" s="3">
        <f t="shared" ref="Q1903" si="10356">SQRT(C$3 + C$4*K1901 + C$5*Q1901^2)</f>
        <v>1.257005794356412E-2</v>
      </c>
      <c r="R1903" s="12">
        <v>4.5122220432866052E-5</v>
      </c>
      <c r="S1903" s="12">
        <v>1.580063567045594E-4</v>
      </c>
    </row>
    <row r="1904" spans="1:20" x14ac:dyDescent="0.25">
      <c r="A1904" s="13">
        <f t="shared" ref="A1904" si="10357">A1902+1</f>
        <v>945</v>
      </c>
      <c r="B1904" s="10" cm="1">
        <f t="array" ref="B1904">INDEX(DCC_results!B$17:B$1274,$A1904)</f>
        <v>1.3443037712890238E-4</v>
      </c>
      <c r="C1904" s="10" cm="1">
        <f t="array" ref="C1904">INDEX(DCC_results!C$17:C$1274,$A1904)</f>
        <v>1.1554032795627389E-2</v>
      </c>
      <c r="D1904" s="10">
        <f t="shared" ref="D1904" si="10358">B1904-B$2</f>
        <v>-6.1172455990680594E-4</v>
      </c>
      <c r="E1904" s="10">
        <f t="shared" ref="E1904" si="10359">C1904-C$2</f>
        <v>9.9510589153355301E-3</v>
      </c>
      <c r="F1904" s="5">
        <f t="shared" ref="F1904" si="10360">D1904^2</f>
        <v>3.7420693719317541E-7</v>
      </c>
      <c r="G1904" s="5">
        <f t="shared" ref="G1904" si="10361">E1904^2</f>
        <v>9.902357353647873E-5</v>
      </c>
      <c r="H1904" s="12">
        <f t="array" ref="H1904:I1905">(1-B$11-B$12)*F$4:G$5 + B$11*J1902:K1903 + B$12*H1902:I1903</f>
        <v>5.3853517318345571E-5</v>
      </c>
      <c r="I1904" s="12">
        <v>6.4018743128987216E-5</v>
      </c>
      <c r="J1904" s="12">
        <f t="array" ref="J1904:K1905">MMULT(TRANSPOSE(D1902:E1902),D1902:E1902)</f>
        <v>2.6795432005449033E-5</v>
      </c>
      <c r="K1904" s="12">
        <v>-3.9292698782073379E-5</v>
      </c>
      <c r="L1904" s="6">
        <f t="shared" ref="L1904" si="10362">SQRT(H1904)</f>
        <v>7.3384955759573482E-3</v>
      </c>
      <c r="M1904" s="6">
        <f>0</f>
        <v>0</v>
      </c>
      <c r="N1904" s="6">
        <f t="array" ref="N1904:O1905">MMULT(MMULT(MINVERSE(L1904:M1905),H1904:I1905),MINVERSE(L1904:M1905))</f>
        <v>0.99999999999999978</v>
      </c>
      <c r="O1904" s="6">
        <v>0.61010852468143817</v>
      </c>
      <c r="P1904" s="3">
        <f t="shared" ref="P1904" si="10363">SQRT(B$3 + B$4*J1902 + B$5*P1902^2)</f>
        <v>6.1777478789200651E-3</v>
      </c>
      <c r="Q1904" s="1">
        <f t="shared" ref="Q1904" si="10364">Q1902</f>
        <v>0</v>
      </c>
      <c r="R1904" s="12">
        <f t="array" ref="R1904:S1905">MMULT(MMULT(P1904:Q1905,N1904:O1905),P1904:Q1905)</f>
        <v>3.8164568855501355E-5</v>
      </c>
      <c r="S1904" s="12">
        <v>4.9079422746479033E-5</v>
      </c>
      <c r="T1904" s="4" cm="1">
        <f t="array" ref="T1904">-1/2*(IFERROR(2*LN(2*PI()) + LN(MDETERM(R1904:S1905)) + MMULT(MMULT(D1904:E1904,MINVERSE(R1904:S1905)),TRANSPOSE(D1904:E1904)),1000000000))</f>
        <v>7.276373599601528</v>
      </c>
    </row>
    <row r="1905" spans="1:20" x14ac:dyDescent="0.25">
      <c r="A1905" s="9"/>
      <c r="B1905" s="10"/>
      <c r="C1905" s="10"/>
      <c r="D1905" s="10"/>
      <c r="E1905" s="10"/>
      <c r="F1905" s="5"/>
      <c r="G1905" s="5"/>
      <c r="H1905" s="12">
        <v>6.4018743128987216E-5</v>
      </c>
      <c r="I1905" s="12">
        <v>2.0444948788571424E-4</v>
      </c>
      <c r="J1905" s="12">
        <v>-3.9292698782073379E-5</v>
      </c>
      <c r="K1905" s="12">
        <v>5.761863355159882E-5</v>
      </c>
      <c r="L1905" s="6">
        <f>0</f>
        <v>0</v>
      </c>
      <c r="M1905" s="6">
        <f t="shared" ref="M1905" si="10365">SQRT(I1905)</f>
        <v>1.4298583422343426E-2</v>
      </c>
      <c r="N1905" s="6">
        <v>0.61010852468143817</v>
      </c>
      <c r="O1905" s="6">
        <v>1</v>
      </c>
      <c r="P1905" s="1">
        <f t="shared" ref="P1905" si="10366">P1903</f>
        <v>0</v>
      </c>
      <c r="Q1905" s="3">
        <f t="shared" ref="Q1905" si="10367">SQRT(C$3 + C$4*K1903 + C$5*Q1903^2)</f>
        <v>1.302153470147791E-2</v>
      </c>
      <c r="R1905" s="12">
        <v>4.9079422746479027E-5</v>
      </c>
      <c r="S1905" s="12">
        <v>1.695603659817934E-4</v>
      </c>
    </row>
    <row r="1906" spans="1:20" x14ac:dyDescent="0.25">
      <c r="A1906" s="13">
        <f t="shared" ref="A1906" si="10368">A1904+1</f>
        <v>946</v>
      </c>
      <c r="B1906" s="10" cm="1">
        <f t="array" ref="B1906">INDEX(DCC_results!B$17:B$1274,$A1906)</f>
        <v>-1.6543053296204091E-3</v>
      </c>
      <c r="C1906" s="10" cm="1">
        <f t="array" ref="C1906">INDEX(DCC_results!C$17:C$1274,$A1906)</f>
        <v>3.2069410322550507E-3</v>
      </c>
      <c r="D1906" s="10">
        <f t="shared" ref="D1906" si="10369">B1906-B$2</f>
        <v>-2.4004602666561174E-3</v>
      </c>
      <c r="E1906" s="10">
        <f t="shared" ref="E1906" si="10370">C1906-C$2</f>
        <v>1.6039671519631911E-3</v>
      </c>
      <c r="F1906" s="5">
        <f t="shared" ref="F1906" si="10371">D1906^2</f>
        <v>5.7622094917947586E-6</v>
      </c>
      <c r="G1906" s="5">
        <f t="shared" ref="G1906" si="10372">E1906^2</f>
        <v>2.5727106245769107E-6</v>
      </c>
      <c r="H1906" s="12">
        <f t="array" ref="H1906:I1907">(1-B$11-B$12)*F$4:G$5 + B$11*J1904:K1905 + B$12*H1904:I1905</f>
        <v>5.4373503722527641E-5</v>
      </c>
      <c r="I1906" s="12">
        <v>5.872951809695874E-5</v>
      </c>
      <c r="J1906" s="12">
        <f t="array" ref="J1906:K1907">MMULT(TRANSPOSE(D1904:E1904),D1904:E1904)</f>
        <v>3.7420693719317541E-7</v>
      </c>
      <c r="K1906" s="12">
        <v>-6.0873071355903247E-6</v>
      </c>
      <c r="L1906" s="6">
        <f t="shared" ref="L1906" si="10373">SQRT(H1906)</f>
        <v>7.3738391440638061E-3</v>
      </c>
      <c r="M1906" s="6">
        <f>0</f>
        <v>0</v>
      </c>
      <c r="N1906" s="6">
        <f t="array" ref="N1906:O1907">MMULT(MMULT(MINVERSE(L1906:M1907),H1906:I1907),MINVERSE(L1906:M1907))</f>
        <v>0.99999999999999989</v>
      </c>
      <c r="O1906" s="6">
        <v>0.55979509880890177</v>
      </c>
      <c r="P1906" s="3">
        <f t="shared" ref="P1906" si="10374">SQRT(B$3 + B$4*J1904 + B$5*P1904^2)</f>
        <v>6.2637044503088971E-3</v>
      </c>
      <c r="Q1906" s="1">
        <f t="shared" ref="Q1906" si="10375">Q1904</f>
        <v>0</v>
      </c>
      <c r="R1906" s="12">
        <f t="array" ref="R1906:S1907">MMULT(MMULT(P1906:Q1907,N1906:O1907),P1906:Q1907)</f>
        <v>3.9233993440819478E-5</v>
      </c>
      <c r="S1906" s="12">
        <v>4.5347902194398526E-5</v>
      </c>
      <c r="T1906" s="4" cm="1">
        <f t="array" ref="T1906">-1/2*(IFERROR(2*LN(2*PI()) + LN(MDETERM(R1906:S1907)) + MMULT(MMULT(D1906:E1906,MINVERSE(R1906:S1907)),TRANSPOSE(D1906:E1906)),1000000000))</f>
        <v>7.6141666081881363</v>
      </c>
    </row>
    <row r="1907" spans="1:20" x14ac:dyDescent="0.25">
      <c r="A1907" s="9"/>
      <c r="B1907" s="10"/>
      <c r="C1907" s="10"/>
      <c r="D1907" s="10"/>
      <c r="E1907" s="10"/>
      <c r="F1907" s="5"/>
      <c r="G1907" s="5"/>
      <c r="H1907" s="12">
        <v>5.872951809695874E-5</v>
      </c>
      <c r="I1907" s="12">
        <v>2.0242650275514908E-4</v>
      </c>
      <c r="J1907" s="12">
        <v>-6.0873071355903247E-6</v>
      </c>
      <c r="K1907" s="12">
        <v>9.902357353647873E-5</v>
      </c>
      <c r="L1907" s="6">
        <f>0</f>
        <v>0</v>
      </c>
      <c r="M1907" s="6">
        <f t="shared" ref="M1907" si="10376">SQRT(I1907)</f>
        <v>1.4227666806442617E-2</v>
      </c>
      <c r="N1907" s="6">
        <v>0.55979509880890177</v>
      </c>
      <c r="O1907" s="6">
        <v>0.99999999999999989</v>
      </c>
      <c r="P1907" s="1">
        <f t="shared" ref="P1907" si="10377">P1905</f>
        <v>0</v>
      </c>
      <c r="Q1907" s="3">
        <f t="shared" ref="Q1907" si="10378">SQRT(C$3 + C$4*K1905 + C$5*Q1905^2)</f>
        <v>1.2932927767082629E-2</v>
      </c>
      <c r="R1907" s="12">
        <v>4.5347902194398526E-5</v>
      </c>
      <c r="S1907" s="12">
        <v>1.6726062062857685E-4</v>
      </c>
    </row>
    <row r="1908" spans="1:20" x14ac:dyDescent="0.25">
      <c r="A1908" s="13">
        <f t="shared" ref="A1908" si="10379">A1906+1</f>
        <v>947</v>
      </c>
      <c r="B1908" s="10" cm="1">
        <f t="array" ref="B1908">INDEX(DCC_results!B$17:B$1274,$A1908)</f>
        <v>-2.8031704824766912E-3</v>
      </c>
      <c r="C1908" s="10" cm="1">
        <f t="array" ref="C1908">INDEX(DCC_results!C$17:C$1274,$A1908)</f>
        <v>-6.5248029427221743E-3</v>
      </c>
      <c r="D1908" s="10">
        <f t="shared" ref="D1908" si="10380">B1908-B$2</f>
        <v>-3.5493254195123995E-3</v>
      </c>
      <c r="E1908" s="10">
        <f t="shared" ref="E1908" si="10381">C1908-C$2</f>
        <v>-8.1277768230140334E-3</v>
      </c>
      <c r="F1908" s="5">
        <f t="shared" ref="F1908" si="10382">D1908^2</f>
        <v>1.2597710933596871E-5</v>
      </c>
      <c r="G1908" s="5">
        <f t="shared" ref="G1908" si="10383">E1908^2</f>
        <v>6.60607560847241E-5</v>
      </c>
      <c r="H1908" s="12">
        <f t="array" ref="H1908:I1909">(1-B$11-B$12)*F$4:G$5 + B$11*J1906:K1907 + B$12*H1906:I1907</f>
        <v>5.2690507037316266E-5</v>
      </c>
      <c r="I1908" s="12">
        <v>5.7704480528847333E-5</v>
      </c>
      <c r="J1908" s="12">
        <f t="array" ref="J1908:K1909">MMULT(TRANSPOSE(D1906:E1906),D1906:E1906)</f>
        <v>5.7622094917947586E-6</v>
      </c>
      <c r="K1908" s="12">
        <v>-3.8502594173092152E-6</v>
      </c>
      <c r="L1908" s="6">
        <f t="shared" ref="L1908" si="10384">SQRT(H1908)</f>
        <v>7.2588227032567938E-3</v>
      </c>
      <c r="M1908" s="6">
        <f>0</f>
        <v>0</v>
      </c>
      <c r="N1908" s="6">
        <f t="array" ref="N1908:O1909">MMULT(MMULT(MINVERSE(L1908:M1909),H1908:I1909),MINVERSE(L1908:M1909))</f>
        <v>0.99999999999999978</v>
      </c>
      <c r="O1908" s="6">
        <v>0.55624613788031052</v>
      </c>
      <c r="P1908" s="3">
        <f t="shared" ref="P1908" si="10385">SQRT(B$3 + B$4*J1906 + B$5*P1906^2)</f>
        <v>5.991603703821612E-3</v>
      </c>
      <c r="Q1908" s="1">
        <f t="shared" ref="Q1908" si="10386">Q1906</f>
        <v>0</v>
      </c>
      <c r="R1908" s="12">
        <f t="array" ref="R1908:S1909">MMULT(MMULT(P1908:Q1909,N1908:O1909),P1908:Q1909)</f>
        <v>3.5899314943648848E-5</v>
      </c>
      <c r="S1908" s="12">
        <v>4.3376084655622437E-5</v>
      </c>
      <c r="T1908" s="4" cm="1">
        <f t="array" ref="T1908">-1/2*(IFERROR(2*LN(2*PI()) + LN(MDETERM(R1908:S1909)) + MMULT(MMULT(D1908:E1908,MINVERSE(R1908:S1909)),TRANSPOSE(D1908:E1908)),1000000000))</f>
        <v>7.5678237631130481</v>
      </c>
    </row>
    <row r="1909" spans="1:20" x14ac:dyDescent="0.25">
      <c r="A1909" s="9"/>
      <c r="B1909" s="10"/>
      <c r="C1909" s="10"/>
      <c r="D1909" s="10"/>
      <c r="E1909" s="10"/>
      <c r="F1909" s="5"/>
      <c r="G1909" s="5"/>
      <c r="H1909" s="12">
        <v>5.7704480528847333E-5</v>
      </c>
      <c r="I1909" s="12">
        <v>2.0424558450454723E-4</v>
      </c>
      <c r="J1909" s="12">
        <v>-3.8502594173092152E-6</v>
      </c>
      <c r="K1909" s="12">
        <v>2.5727106245769107E-6</v>
      </c>
      <c r="L1909" s="6">
        <f>0</f>
        <v>0</v>
      </c>
      <c r="M1909" s="6">
        <f t="shared" ref="M1909" si="10387">SQRT(I1909)</f>
        <v>1.4291451448490011E-2</v>
      </c>
      <c r="N1909" s="6">
        <v>0.55624613788031052</v>
      </c>
      <c r="O1909" s="6">
        <v>0.99999999999999978</v>
      </c>
      <c r="P1909" s="1">
        <f t="shared" ref="P1909" si="10388">P1907</f>
        <v>0</v>
      </c>
      <c r="Q1909" s="3">
        <f t="shared" ref="Q1909" si="10389">SQRT(C$3 + C$4*K1907 + C$5*Q1907^2)</f>
        <v>1.3014882711412105E-2</v>
      </c>
      <c r="R1909" s="12">
        <v>4.3376084655622437E-5</v>
      </c>
      <c r="S1909" s="12">
        <v>1.6938717199181365E-4</v>
      </c>
    </row>
    <row r="1910" spans="1:20" x14ac:dyDescent="0.25">
      <c r="A1910" s="13">
        <f t="shared" ref="A1910" si="10390">A1908+1</f>
        <v>948</v>
      </c>
      <c r="B1910" s="10" cm="1">
        <f t="array" ref="B1910">INDEX(DCC_results!B$17:B$1274,$A1910)</f>
        <v>-3.6522883057535926E-3</v>
      </c>
      <c r="C1910" s="10" cm="1">
        <f t="array" ref="C1910">INDEX(DCC_results!C$17:C$1274,$A1910)</f>
        <v>-1.6617393513772449E-2</v>
      </c>
      <c r="D1910" s="10">
        <f t="shared" ref="D1910" si="10391">B1910-B$2</f>
        <v>-4.398443242789301E-3</v>
      </c>
      <c r="E1910" s="10">
        <f t="shared" ref="E1910" si="10392">C1910-C$2</f>
        <v>-1.822036739406431E-2</v>
      </c>
      <c r="F1910" s="5">
        <f t="shared" ref="F1910" si="10393">D1910^2</f>
        <v>1.9346302960038862E-5</v>
      </c>
      <c r="G1910" s="5">
        <f t="shared" ref="G1910" si="10394">E1910^2</f>
        <v>3.3198178797468189E-4</v>
      </c>
      <c r="H1910" s="12">
        <f t="array" ref="H1910:I1911">(1-B$11-B$12)*F$4:G$5 + B$11*J1908:K1909 + B$12*H1908:I1909</f>
        <v>5.1965505560758392E-5</v>
      </c>
      <c r="I1910" s="12">
        <v>5.7182453591858487E-5</v>
      </c>
      <c r="J1910" s="12">
        <f t="array" ref="J1910:K1911">MMULT(TRANSPOSE(D1908:E1908),D1908:E1908)</f>
        <v>1.2597710933596871E-5</v>
      </c>
      <c r="K1910" s="12">
        <v>2.8848124882047441E-5</v>
      </c>
      <c r="L1910" s="6">
        <f t="shared" ref="L1910" si="10395">SQRT(H1910)</f>
        <v>7.2087103951232771E-3</v>
      </c>
      <c r="M1910" s="6">
        <f>0</f>
        <v>0</v>
      </c>
      <c r="N1910" s="6">
        <f t="array" ref="N1910:O1911">MMULT(MMULT(MINVERSE(L1910:M1911),H1910:I1911),MINVERSE(L1910:M1911))</f>
        <v>1</v>
      </c>
      <c r="O1910" s="6">
        <v>0.56366331231643008</v>
      </c>
      <c r="P1910" s="3">
        <f t="shared" ref="P1910" si="10396">SQRT(B$3 + B$4*J1908 + B$5*P1908^2)</f>
        <v>5.8554176279335896E-3</v>
      </c>
      <c r="Q1910" s="1">
        <f t="shared" ref="Q1910" si="10397">Q1908</f>
        <v>0</v>
      </c>
      <c r="R1910" s="12">
        <f t="array" ref="R1910:S1911">MMULT(MMULT(P1910:Q1911,N1910:O1911),P1910:Q1911)</f>
        <v>3.4285915597515422E-5</v>
      </c>
      <c r="S1910" s="12">
        <v>4.1992999588361906E-5</v>
      </c>
      <c r="T1910" s="4" cm="1">
        <f t="array" ref="T1910">-1/2*(IFERROR(2*LN(2*PI()) + LN(MDETERM(R1910:S1911)) + MMULT(MMULT(D1910:E1910,MINVERSE(R1910:S1911)),TRANSPOSE(D1910:E1910)),1000000000))</f>
        <v>6.8303054358394109</v>
      </c>
    </row>
    <row r="1911" spans="1:20" x14ac:dyDescent="0.25">
      <c r="A1911" s="9"/>
      <c r="B1911" s="10"/>
      <c r="C1911" s="10"/>
      <c r="D1911" s="10"/>
      <c r="E1911" s="10"/>
      <c r="F1911" s="5"/>
      <c r="G1911" s="5"/>
      <c r="H1911" s="12">
        <v>5.7182453591858487E-5</v>
      </c>
      <c r="I1911" s="12">
        <v>1.9804819050060158E-4</v>
      </c>
      <c r="J1911" s="12">
        <v>2.8848124882047441E-5</v>
      </c>
      <c r="K1911" s="12">
        <v>6.60607560847241E-5</v>
      </c>
      <c r="L1911" s="6">
        <f>0</f>
        <v>0</v>
      </c>
      <c r="M1911" s="6">
        <f t="shared" ref="M1911" si="10398">SQRT(I1911)</f>
        <v>1.4072959550165756E-2</v>
      </c>
      <c r="N1911" s="6">
        <v>0.56366331231642997</v>
      </c>
      <c r="O1911" s="6">
        <v>1</v>
      </c>
      <c r="P1911" s="1">
        <f t="shared" ref="P1911" si="10399">P1909</f>
        <v>0</v>
      </c>
      <c r="Q1911" s="3">
        <f t="shared" ref="Q1911" si="10400">SQRT(C$3 + C$4*K1909 + C$5*Q1909^2)</f>
        <v>1.2723284941739302E-2</v>
      </c>
      <c r="R1911" s="12">
        <v>4.1992999588361899E-5</v>
      </c>
      <c r="S1911" s="12">
        <v>1.6188197970869007E-4</v>
      </c>
    </row>
    <row r="1912" spans="1:20" x14ac:dyDescent="0.25">
      <c r="A1912" s="13">
        <f t="shared" ref="A1912" si="10401">A1910+1</f>
        <v>949</v>
      </c>
      <c r="B1912" s="10" cm="1">
        <f t="array" ref="B1912">INDEX(DCC_results!B$17:B$1274,$A1912)</f>
        <v>-2.2133041469051262E-3</v>
      </c>
      <c r="C1912" s="10" cm="1">
        <f t="array" ref="C1912">INDEX(DCC_results!C$17:C$1274,$A1912)</f>
        <v>-8.068148522881291E-3</v>
      </c>
      <c r="D1912" s="10">
        <f t="shared" ref="D1912" si="10402">B1912-B$2</f>
        <v>-2.9594590839408345E-3</v>
      </c>
      <c r="E1912" s="10">
        <f t="shared" ref="E1912" si="10403">C1912-C$2</f>
        <v>-9.6711224031731501E-3</v>
      </c>
      <c r="F1912" s="5">
        <f t="shared" ref="F1912" si="10404">D1912^2</f>
        <v>8.7583980695199228E-6</v>
      </c>
      <c r="G1912" s="5">
        <f t="shared" ref="G1912" si="10405">E1912^2</f>
        <v>9.3530608537157603E-5</v>
      </c>
      <c r="H1912" s="12">
        <f t="array" ref="H1912:I1913">(1-B$11-B$12)*F$4:G$5 + B$11*J1910:K1911 + B$12*H1910:I1911</f>
        <v>5.2000938265901426E-5</v>
      </c>
      <c r="I1912" s="12">
        <v>5.9347598006415199E-5</v>
      </c>
      <c r="J1912" s="12">
        <f t="array" ref="J1912:K1913">MMULT(TRANSPOSE(D1910:E1910),D1910:E1910)</f>
        <v>1.9346302960038862E-5</v>
      </c>
      <c r="K1912" s="12">
        <v>8.0141251845560672E-5</v>
      </c>
      <c r="L1912" s="6">
        <f t="shared" ref="L1912" si="10406">SQRT(H1912)</f>
        <v>7.2111676076694695E-3</v>
      </c>
      <c r="M1912" s="6">
        <f>0</f>
        <v>0</v>
      </c>
      <c r="N1912" s="6">
        <f t="array" ref="N1912:O1913">MMULT(MMULT(MINVERSE(L1912:M1913),H1912:I1913),MINVERSE(L1912:M1913))</f>
        <v>1.0000000000000002</v>
      </c>
      <c r="O1912" s="6">
        <v>0.58378671521744252</v>
      </c>
      <c r="P1912" s="3">
        <f t="shared" ref="P1912" si="10407">SQRT(B$3 + B$4*J1910 + B$5*P1910^2)</f>
        <v>5.8450810542653294E-3</v>
      </c>
      <c r="Q1912" s="1">
        <f t="shared" ref="Q1912" si="10408">Q1910</f>
        <v>0</v>
      </c>
      <c r="R1912" s="12">
        <f t="array" ref="R1912:S1913">MMULT(MMULT(P1912:Q1913,N1912:O1913),P1912:Q1913)</f>
        <v>3.4164972530931499E-5</v>
      </c>
      <c r="S1912" s="12">
        <v>4.3431273492357679E-5</v>
      </c>
      <c r="T1912" s="4" cm="1">
        <f t="array" ref="T1912">-1/2*(IFERROR(2*LN(2*PI()) + LN(MDETERM(R1912:S1913)) + MMULT(MMULT(D1912:E1912,MINVERSE(R1912:S1913)),TRANSPOSE(D1912:E1912)),1000000000))</f>
        <v>7.5849440373856725</v>
      </c>
    </row>
    <row r="1913" spans="1:20" x14ac:dyDescent="0.25">
      <c r="A1913" s="9"/>
      <c r="B1913" s="10"/>
      <c r="C1913" s="10"/>
      <c r="D1913" s="10"/>
      <c r="E1913" s="10"/>
      <c r="F1913" s="5"/>
      <c r="G1913" s="5"/>
      <c r="H1913" s="12">
        <v>5.9347598006415199E-5</v>
      </c>
      <c r="I1913" s="12">
        <v>1.9874064598481443E-4</v>
      </c>
      <c r="J1913" s="12">
        <v>8.0141251845560672E-5</v>
      </c>
      <c r="K1913" s="12">
        <v>3.3198178797468189E-4</v>
      </c>
      <c r="L1913" s="6">
        <f>0</f>
        <v>0</v>
      </c>
      <c r="M1913" s="6">
        <f t="shared" ref="M1913" si="10409">SQRT(I1913)</f>
        <v>1.4097540423237466E-2</v>
      </c>
      <c r="N1913" s="6">
        <v>0.58378671521744252</v>
      </c>
      <c r="O1913" s="6">
        <v>1.0000000000000002</v>
      </c>
      <c r="P1913" s="1">
        <f t="shared" ref="P1913" si="10410">P1911</f>
        <v>0</v>
      </c>
      <c r="Q1913" s="3">
        <f t="shared" ref="Q1913" si="10411">SQRT(C$3 + C$4*K1911 + C$5*Q1911^2)</f>
        <v>1.2727931171911537E-2</v>
      </c>
      <c r="R1913" s="12">
        <v>4.3431273492357679E-5</v>
      </c>
      <c r="S1913" s="12">
        <v>1.6200023191691743E-4</v>
      </c>
    </row>
    <row r="1914" spans="1:20" x14ac:dyDescent="0.25">
      <c r="A1914" s="13">
        <f t="shared" ref="A1914" si="10412">A1912+1</f>
        <v>950</v>
      </c>
      <c r="B1914" s="10" cm="1">
        <f t="array" ref="B1914">INDEX(DCC_results!B$17:B$1274,$A1914)</f>
        <v>1.8978437708938589E-3</v>
      </c>
      <c r="C1914" s="10" cm="1">
        <f t="array" ref="C1914">INDEX(DCC_results!C$17:C$1274,$A1914)</f>
        <v>-1.3420713720366573E-2</v>
      </c>
      <c r="D1914" s="10">
        <f t="shared" ref="D1914" si="10413">B1914-B$2</f>
        <v>1.1516888338581506E-3</v>
      </c>
      <c r="E1914" s="10">
        <f t="shared" ref="E1914" si="10414">C1914-C$2</f>
        <v>-1.5023687600658432E-2</v>
      </c>
      <c r="F1914" s="5">
        <f t="shared" ref="F1914" si="10415">D1914^2</f>
        <v>1.3263871700335469E-6</v>
      </c>
      <c r="G1914" s="5">
        <f t="shared" ref="G1914" si="10416">E1914^2</f>
        <v>2.257111891221779E-4</v>
      </c>
      <c r="H1914" s="12">
        <f t="array" ref="H1914:I1915">(1-B$11-B$12)*F$4:G$5 + B$11*J1912:K1913 + B$12*H1912:I1913</f>
        <v>5.2544784366879556E-5</v>
      </c>
      <c r="I1914" s="12">
        <v>6.476535083387128E-5</v>
      </c>
      <c r="J1914" s="12">
        <f t="array" ref="J1914:K1915">MMULT(TRANSPOSE(D1912:E1912),D1912:E1912)</f>
        <v>8.7583980695199228E-6</v>
      </c>
      <c r="K1914" s="12">
        <v>2.8621291047974495E-5</v>
      </c>
      <c r="L1914" s="6">
        <f t="shared" ref="L1914" si="10417">SQRT(H1914)</f>
        <v>7.2487781292352683E-3</v>
      </c>
      <c r="M1914" s="6">
        <f>0</f>
        <v>0</v>
      </c>
      <c r="N1914" s="6">
        <f t="array" ref="N1914:O1915">MMULT(MMULT(MINVERSE(L1914:M1915),H1914:I1915),MINVERSE(L1914:M1915))</f>
        <v>1</v>
      </c>
      <c r="O1914" s="6">
        <v>0.60279437827756055</v>
      </c>
      <c r="P1914" s="3">
        <f t="shared" ref="P1914" si="10418">SQRT(B$3 + B$4*J1912 + B$5*P1912^2)</f>
        <v>5.9269500099748953E-3</v>
      </c>
      <c r="Q1914" s="1">
        <f t="shared" ref="Q1914" si="10419">Q1912</f>
        <v>0</v>
      </c>
      <c r="R1914" s="12">
        <f t="array" ref="R1914:S1915">MMULT(MMULT(P1914:Q1915,N1914:O1915),P1914:Q1915)</f>
        <v>3.512873642074141E-5</v>
      </c>
      <c r="S1914" s="12">
        <v>4.891075128728035E-5</v>
      </c>
      <c r="T1914" s="4" cm="1">
        <f t="array" ref="T1914">-1/2*(IFERROR(2*LN(2*PI()) + LN(MDETERM(R1914:S1915)) + MMULT(MMULT(D1914:E1914,MINVERSE(R1914:S1915)),TRANSPOSE(D1914:E1914)),1000000000))</f>
        <v>6.629822051538758</v>
      </c>
    </row>
    <row r="1915" spans="1:20" x14ac:dyDescent="0.25">
      <c r="A1915" s="9"/>
      <c r="B1915" s="10"/>
      <c r="C1915" s="10"/>
      <c r="D1915" s="10"/>
      <c r="E1915" s="10"/>
      <c r="F1915" s="5"/>
      <c r="G1915" s="5"/>
      <c r="H1915" s="12">
        <v>6.476535083387128E-5</v>
      </c>
      <c r="I1915" s="12">
        <v>2.1969361948870521E-4</v>
      </c>
      <c r="J1915" s="12">
        <v>2.8621291047974495E-5</v>
      </c>
      <c r="K1915" s="12">
        <v>9.3530608537157603E-5</v>
      </c>
      <c r="L1915" s="6">
        <f>0</f>
        <v>0</v>
      </c>
      <c r="M1915" s="6">
        <f t="shared" ref="M1915" si="10420">SQRT(I1915)</f>
        <v>1.4822065290933824E-2</v>
      </c>
      <c r="N1915" s="6">
        <v>0.60279437827756055</v>
      </c>
      <c r="O1915" s="6">
        <v>1</v>
      </c>
      <c r="P1915" s="1">
        <f t="shared" ref="P1915" si="10421">P1913</f>
        <v>0</v>
      </c>
      <c r="Q1915" s="3">
        <f t="shared" ref="Q1915" si="10422">SQRT(C$3 + C$4*K1913 + C$5*Q1913^2)</f>
        <v>1.3690013492144203E-2</v>
      </c>
      <c r="R1915" s="12">
        <v>4.8910751287280344E-5</v>
      </c>
      <c r="S1915" s="12">
        <v>1.874164694150903E-4</v>
      </c>
    </row>
    <row r="1916" spans="1:20" x14ac:dyDescent="0.25">
      <c r="A1916" s="13">
        <f t="shared" ref="A1916" si="10423">A1914+1</f>
        <v>951</v>
      </c>
      <c r="B1916" s="10" cm="1">
        <f t="array" ref="B1916">INDEX(DCC_results!B$17:B$1274,$A1916)</f>
        <v>3.7398379635260603E-3</v>
      </c>
      <c r="C1916" s="10" cm="1">
        <f t="array" ref="C1916">INDEX(DCC_results!C$17:C$1274,$A1916)</f>
        <v>2.528286538725788E-2</v>
      </c>
      <c r="D1916" s="10">
        <f t="shared" ref="D1916" si="10424">B1916-B$2</f>
        <v>2.993683026490352E-3</v>
      </c>
      <c r="E1916" s="10">
        <f t="shared" ref="E1916" si="10425">C1916-C$2</f>
        <v>2.3679891506966019E-2</v>
      </c>
      <c r="F1916" s="5">
        <f t="shared" ref="F1916" si="10426">D1916^2</f>
        <v>8.9621380630964337E-6</v>
      </c>
      <c r="G1916" s="5">
        <f t="shared" ref="G1916" si="10427">E1916^2</f>
        <v>5.6073726178168146E-4</v>
      </c>
      <c r="H1916" s="12">
        <f t="array" ref="H1916:I1917">(1-B$11-B$12)*F$4:G$5 + B$11*J1914:K1915 + B$12*H1914:I1915</f>
        <v>5.2097591544949722E-5</v>
      </c>
      <c r="I1916" s="12">
        <v>6.446667904562671E-5</v>
      </c>
      <c r="J1916" s="12">
        <f t="array" ref="J1916:K1917">MMULT(TRANSPOSE(D1914:E1914),D1914:E1914)</f>
        <v>1.3263871700335469E-6</v>
      </c>
      <c r="K1916" s="12">
        <v>-1.7302613253051467E-5</v>
      </c>
      <c r="L1916" s="6">
        <f t="shared" ref="L1916" si="10428">SQRT(H1916)</f>
        <v>7.2178661351503135E-3</v>
      </c>
      <c r="M1916" s="6">
        <f>0</f>
        <v>0</v>
      </c>
      <c r="N1916" s="6">
        <f t="array" ref="N1916:O1917">MMULT(MMULT(MINVERSE(L1916:M1917),H1916:I1917),MINVERSE(L1916:M1917))</f>
        <v>0.99999999999999978</v>
      </c>
      <c r="O1916" s="6">
        <v>0.60839231097831081</v>
      </c>
      <c r="P1916" s="3">
        <f t="shared" ref="P1916" si="10429">SQRT(B$3 + B$4*J1914 + B$5*P1914^2)</f>
        <v>5.8469019298713716E-3</v>
      </c>
      <c r="Q1916" s="1">
        <f t="shared" ref="Q1916" si="10430">Q1914</f>
        <v>0</v>
      </c>
      <c r="R1916" s="12">
        <f t="array" ref="R1916:S1917">MMULT(MMULT(P1916:Q1917,N1916:O1917),P1916:Q1917)</f>
        <v>3.4186262177533563E-5</v>
      </c>
      <c r="S1916" s="12">
        <v>4.8354900181378099E-5</v>
      </c>
      <c r="T1916" s="4" cm="1">
        <f t="array" ref="T1916">-1/2*(IFERROR(2*LN(2*PI()) + LN(MDETERM(R1916:S1917)) + MMULT(MMULT(D1916:E1916,MINVERSE(R1916:S1917)),TRANSPOSE(D1916:E1916)),1000000000))</f>
        <v>6.0777504380791614</v>
      </c>
    </row>
    <row r="1917" spans="1:20" x14ac:dyDescent="0.25">
      <c r="A1917" s="9"/>
      <c r="B1917" s="10"/>
      <c r="C1917" s="10"/>
      <c r="D1917" s="10"/>
      <c r="E1917" s="10"/>
      <c r="F1917" s="5"/>
      <c r="G1917" s="5"/>
      <c r="H1917" s="12">
        <v>6.446667904562671E-5</v>
      </c>
      <c r="I1917" s="12">
        <v>2.1551897703562053E-4</v>
      </c>
      <c r="J1917" s="12">
        <v>-1.7302613253051467E-5</v>
      </c>
      <c r="K1917" s="12">
        <v>2.257111891221779E-4</v>
      </c>
      <c r="L1917" s="6">
        <f>0</f>
        <v>0</v>
      </c>
      <c r="M1917" s="6">
        <f t="shared" ref="M1917" si="10431">SQRT(I1917)</f>
        <v>1.4680564602072378E-2</v>
      </c>
      <c r="N1917" s="6">
        <v>0.60839231097831081</v>
      </c>
      <c r="O1917" s="6">
        <v>1</v>
      </c>
      <c r="P1917" s="1">
        <f t="shared" ref="P1917" si="10432">P1915</f>
        <v>0</v>
      </c>
      <c r="Q1917" s="3">
        <f t="shared" ref="Q1917" si="10433">SQRT(C$3 + C$4*K1915 + C$5*Q1915^2)</f>
        <v>1.3593489777918907E-2</v>
      </c>
      <c r="R1917" s="12">
        <v>4.8354900181378099E-5</v>
      </c>
      <c r="S1917" s="12">
        <v>1.8478296434238582E-4</v>
      </c>
    </row>
    <row r="1918" spans="1:20" x14ac:dyDescent="0.25">
      <c r="A1918" s="13">
        <f t="shared" ref="A1918" si="10434">A1916+1</f>
        <v>952</v>
      </c>
      <c r="B1918" s="10" cm="1">
        <f t="array" ref="B1918">INDEX(DCC_results!B$17:B$1274,$A1918)</f>
        <v>3.5666178420923345E-4</v>
      </c>
      <c r="C1918" s="10" cm="1">
        <f t="array" ref="C1918">INDEX(DCC_results!C$17:C$1274,$A1918)</f>
        <v>-1.2419030157014732E-2</v>
      </c>
      <c r="D1918" s="10">
        <f t="shared" ref="D1918" si="10435">B1918-B$2</f>
        <v>-3.8949315282647487E-4</v>
      </c>
      <c r="E1918" s="10">
        <f t="shared" ref="E1918" si="10436">C1918-C$2</f>
        <v>-1.4022004037306591E-2</v>
      </c>
      <c r="F1918" s="5">
        <f t="shared" ref="F1918" si="10437">D1918^2</f>
        <v>1.5170491609870772E-7</v>
      </c>
      <c r="G1918" s="5">
        <f t="shared" ref="G1918" si="10438">E1918^2</f>
        <v>1.9661659722224235E-4</v>
      </c>
      <c r="H1918" s="12">
        <f t="array" ref="H1918:I1919">(1-B$11-B$12)*F$4:G$5 + B$11*J1916:K1917 + B$12*H1916:I1917</f>
        <v>5.1222180802110796E-5</v>
      </c>
      <c r="I1918" s="12">
        <v>6.0726841580770703E-5</v>
      </c>
      <c r="J1918" s="12">
        <f t="array" ref="J1918:K1919">MMULT(TRANSPOSE(D1916:E1916),D1916:E1916)</f>
        <v>8.9621380630964337E-6</v>
      </c>
      <c r="K1918" s="12">
        <v>7.0890089273537219E-5</v>
      </c>
      <c r="L1918" s="6">
        <f t="shared" ref="L1918" si="10439">SQRT(H1918)</f>
        <v>7.1569672908370066E-3</v>
      </c>
      <c r="M1918" s="6">
        <f>0</f>
        <v>0</v>
      </c>
      <c r="N1918" s="6">
        <f t="array" ref="N1918:O1919">MMULT(MMULT(MINVERSE(L1918:M1919),H1918:I1919),MINVERSE(L1918:M1919))</f>
        <v>0.99999999999999989</v>
      </c>
      <c r="O1918" s="6">
        <v>0.56835923952489109</v>
      </c>
      <c r="P1918" s="3">
        <f t="shared" ref="P1918" si="10440">SQRT(B$3 + B$4*J1916 + B$5*P1916^2)</f>
        <v>5.6862414735241703E-3</v>
      </c>
      <c r="Q1918" s="1">
        <f t="shared" ref="Q1918" si="10441">Q1916</f>
        <v>0</v>
      </c>
      <c r="R1918" s="12">
        <f t="array" ref="R1918:S1919">MMULT(MMULT(P1918:Q1919,N1918:O1919),P1918:Q1919)</f>
        <v>3.2333342095226323E-5</v>
      </c>
      <c r="S1918" s="12">
        <v>4.5163589329427036E-5</v>
      </c>
      <c r="T1918" s="4" cm="1">
        <f t="array" ref="T1918">-1/2*(IFERROR(2*LN(2*PI()) + LN(MDETERM(R1918:S1919)) + MMULT(MMULT(D1918:E1918,MINVERSE(R1918:S1919)),TRANSPOSE(D1918:E1918)),1000000000))</f>
        <v>7.1080402004794463</v>
      </c>
    </row>
    <row r="1919" spans="1:20" x14ac:dyDescent="0.25">
      <c r="A1919" s="9"/>
      <c r="B1919" s="10"/>
      <c r="C1919" s="10"/>
      <c r="D1919" s="10"/>
      <c r="E1919" s="10"/>
      <c r="F1919" s="5"/>
      <c r="G1919" s="5"/>
      <c r="H1919" s="12">
        <v>6.0726841580770703E-5</v>
      </c>
      <c r="I1919" s="12">
        <v>2.2287300778324102E-4</v>
      </c>
      <c r="J1919" s="12">
        <v>7.0890089273537219E-5</v>
      </c>
      <c r="K1919" s="12">
        <v>5.6073726178168146E-4</v>
      </c>
      <c r="L1919" s="6">
        <f>0</f>
        <v>0</v>
      </c>
      <c r="M1919" s="6">
        <f t="shared" ref="M1919" si="10442">SQRT(I1919)</f>
        <v>1.4928931903630649E-2</v>
      </c>
      <c r="N1919" s="6">
        <v>0.56835923952489109</v>
      </c>
      <c r="O1919" s="6">
        <v>1</v>
      </c>
      <c r="P1919" s="1">
        <f t="shared" ref="P1919" si="10443">P1917</f>
        <v>0</v>
      </c>
      <c r="Q1919" s="3">
        <f t="shared" ref="Q1919" si="10444">SQRT(C$3 + C$4*K1917 + C$5*Q1917^2)</f>
        <v>1.3974627056673196E-2</v>
      </c>
      <c r="R1919" s="12">
        <v>4.5163589329427036E-5</v>
      </c>
      <c r="S1919" s="12">
        <v>1.9529020137310253E-4</v>
      </c>
    </row>
    <row r="1920" spans="1:20" x14ac:dyDescent="0.25">
      <c r="A1920" s="13">
        <f t="shared" ref="A1920" si="10445">A1918+1</f>
        <v>953</v>
      </c>
      <c r="B1920" s="10" cm="1">
        <f t="array" ref="B1920">INDEX(DCC_results!B$17:B$1274,$A1920)</f>
        <v>5.2822508065297757E-3</v>
      </c>
      <c r="C1920" s="10" cm="1">
        <f t="array" ref="C1920">INDEX(DCC_results!C$17:C$1274,$A1920)</f>
        <v>2.4155225977103179E-2</v>
      </c>
      <c r="D1920" s="10">
        <f t="shared" ref="D1920" si="10446">B1920-B$2</f>
        <v>4.5360958694940674E-3</v>
      </c>
      <c r="E1920" s="10">
        <f t="shared" ref="E1920" si="10447">C1920-C$2</f>
        <v>2.2552252096811318E-2</v>
      </c>
      <c r="F1920" s="5">
        <f t="shared" ref="F1920" si="10448">D1920^2</f>
        <v>2.0576165737241139E-5</v>
      </c>
      <c r="G1920" s="5">
        <f t="shared" ref="G1920" si="10449">E1920^2</f>
        <v>5.0860407463813049E-4</v>
      </c>
      <c r="H1920" s="12">
        <f t="array" ref="H1920:I1921">(1-B$11-B$12)*F$4:G$5 + B$11*J1918:K1919 + B$12*H1918:I1919</f>
        <v>5.1217371528429476E-5</v>
      </c>
      <c r="I1920" s="12">
        <v>6.4987014527819587E-5</v>
      </c>
      <c r="J1920" s="12">
        <f t="array" ref="J1920:K1921">MMULT(TRANSPOSE(D1918:E1918),D1918:E1918)</f>
        <v>1.5170491609870772E-7</v>
      </c>
      <c r="K1920" s="12">
        <v>5.4614745614361039E-6</v>
      </c>
      <c r="L1920" s="6">
        <f t="shared" ref="L1920" si="10450">SQRT(H1920)</f>
        <v>7.1566312975050962E-3</v>
      </c>
      <c r="M1920" s="6">
        <f>0</f>
        <v>0</v>
      </c>
      <c r="N1920" s="6">
        <f t="array" ref="N1920:O1921">MMULT(MMULT(MINVERSE(L1920:M1921),H1920:I1921),MINVERSE(L1920:M1921))</f>
        <v>1.0000000000000002</v>
      </c>
      <c r="O1920" s="6">
        <v>0.57015189332119798</v>
      </c>
      <c r="P1920" s="3">
        <f t="shared" ref="P1920" si="10451">SQRT(B$3 + B$4*J1918 + B$5*P1918^2)</f>
        <v>5.6710649832219396E-3</v>
      </c>
      <c r="Q1920" s="1">
        <f t="shared" ref="Q1920" si="10452">Q1918</f>
        <v>0</v>
      </c>
      <c r="R1920" s="12">
        <f t="array" ref="R1920:S1921">MMULT(MMULT(P1920:Q1921,N1920:O1921),P1920:Q1921)</f>
        <v>3.2160978043926064E-5</v>
      </c>
      <c r="S1920" s="12">
        <v>4.9618480977753975E-5</v>
      </c>
      <c r="T1920" s="4" cm="1">
        <f t="array" ref="T1920">-1/2*(IFERROR(2*LN(2*PI()) + LN(MDETERM(R1920:S1921)) + MMULT(MMULT(D1920:E1920,MINVERSE(R1920:S1921)),TRANSPOSE(D1920:E1920)),1000000000))</f>
        <v>6.6270469985474127</v>
      </c>
    </row>
    <row r="1921" spans="1:20" x14ac:dyDescent="0.25">
      <c r="A1921" s="9"/>
      <c r="B1921" s="10"/>
      <c r="C1921" s="10"/>
      <c r="D1921" s="10"/>
      <c r="E1921" s="10"/>
      <c r="F1921" s="5"/>
      <c r="G1921" s="5"/>
      <c r="H1921" s="12">
        <v>6.4987014527819587E-5</v>
      </c>
      <c r="I1921" s="12">
        <v>2.5366160957035586E-4</v>
      </c>
      <c r="J1921" s="12">
        <v>5.4614745614361039E-6</v>
      </c>
      <c r="K1921" s="12">
        <v>1.9661659722224235E-4</v>
      </c>
      <c r="L1921" s="6">
        <f>0</f>
        <v>0</v>
      </c>
      <c r="M1921" s="6">
        <f t="shared" ref="M1921" si="10453">SQRT(I1921)</f>
        <v>1.5926757660313536E-2</v>
      </c>
      <c r="N1921" s="6">
        <v>0.57015189332119787</v>
      </c>
      <c r="O1921" s="6">
        <v>0.99999999999999978</v>
      </c>
      <c r="P1921" s="1">
        <f t="shared" ref="P1921" si="10454">P1919</f>
        <v>0</v>
      </c>
      <c r="Q1921" s="3">
        <f t="shared" ref="Q1921" si="10455">SQRT(C$3 + C$4*K1919 + C$5*Q1919^2)</f>
        <v>1.5345755344449258E-2</v>
      </c>
      <c r="R1921" s="12">
        <v>4.9618480977753968E-5</v>
      </c>
      <c r="S1921" s="12">
        <v>2.3549220709169293E-4</v>
      </c>
    </row>
    <row r="1922" spans="1:20" x14ac:dyDescent="0.25">
      <c r="A1922" s="13">
        <f t="shared" ref="A1922" si="10456">A1920+1</f>
        <v>954</v>
      </c>
      <c r="B1922" s="10" cm="1">
        <f t="array" ref="B1922">INDEX(DCC_results!B$17:B$1274,$A1922)</f>
        <v>2.7546501938591206E-4</v>
      </c>
      <c r="C1922" s="10" cm="1">
        <f t="array" ref="C1922">INDEX(DCC_results!C$17:C$1274,$A1922)</f>
        <v>-1.1351123866417012E-2</v>
      </c>
      <c r="D1922" s="10">
        <f t="shared" ref="D1922" si="10457">B1922-B$2</f>
        <v>-4.7068991764979626E-4</v>
      </c>
      <c r="E1922" s="10">
        <f t="shared" ref="E1922" si="10458">C1922-C$2</f>
        <v>-1.2954097746708871E-2</v>
      </c>
      <c r="F1922" s="5">
        <f t="shared" ref="F1922" si="10459">D1922^2</f>
        <v>2.21548998577172E-7</v>
      </c>
      <c r="G1922" s="5">
        <f t="shared" ref="G1922" si="10460">E1922^2</f>
        <v>1.6780864843128786E-4</v>
      </c>
      <c r="H1922" s="12">
        <f t="array" ref="H1922:I1923">(1-B$11-B$12)*F$4:G$5 + B$11*J1920:K1921 + B$12*H1920:I1921</f>
        <v>5.0535445586409516E-5</v>
      </c>
      <c r="I1922" s="12">
        <v>6.2832829013823393E-5</v>
      </c>
      <c r="J1922" s="12">
        <f t="array" ref="J1922:K1923">MMULT(TRANSPOSE(D1920:E1920),D1920:E1920)</f>
        <v>2.0576165737241139E-5</v>
      </c>
      <c r="K1922" s="12">
        <v>1.0229917758413474E-4</v>
      </c>
      <c r="L1922" s="6">
        <f t="shared" ref="L1922" si="10461">SQRT(H1922)</f>
        <v>7.1088287070662712E-3</v>
      </c>
      <c r="M1922" s="6">
        <f>0</f>
        <v>0</v>
      </c>
      <c r="N1922" s="6">
        <f t="array" ref="N1922:O1923">MMULT(MMULT(MINVERSE(L1922:M1923),H1922:I1923),MINVERSE(L1922:M1923))</f>
        <v>1.0000000000000002</v>
      </c>
      <c r="O1922" s="6">
        <v>0.56299854056218301</v>
      </c>
      <c r="P1922" s="3">
        <f t="shared" ref="P1922" si="10462">SQRT(B$3 + B$4*J1920 + B$5*P1920^2)</f>
        <v>5.5371232754776577E-3</v>
      </c>
      <c r="Q1922" s="1">
        <f t="shared" ref="Q1922" si="10463">Q1920</f>
        <v>0</v>
      </c>
      <c r="R1922" s="12">
        <f t="array" ref="R1922:S1923">MMULT(MMULT(P1922:Q1923,N1922:O1923),P1922:Q1923)</f>
        <v>3.0659734167836428E-5</v>
      </c>
      <c r="S1922" s="12">
        <v>4.7540919984825004E-5</v>
      </c>
      <c r="T1922" s="4" cm="1">
        <f t="array" ref="T1922">-1/2*(IFERROR(2*LN(2*PI()) + LN(MDETERM(R1922:S1923)) + MMULT(MMULT(D1922:E1922,MINVERSE(R1922:S1923)),TRANSPOSE(D1922:E1922)),1000000000))</f>
        <v>7.2582083858394268</v>
      </c>
    </row>
    <row r="1923" spans="1:20" x14ac:dyDescent="0.25">
      <c r="A1923" s="9"/>
      <c r="B1923" s="10"/>
      <c r="C1923" s="10"/>
      <c r="D1923" s="10"/>
      <c r="E1923" s="10"/>
      <c r="F1923" s="5"/>
      <c r="G1923" s="5"/>
      <c r="H1923" s="12">
        <v>6.2832829013823393E-5</v>
      </c>
      <c r="I1923" s="12">
        <v>2.4646916320330268E-4</v>
      </c>
      <c r="J1923" s="12">
        <v>1.0229917758413474E-4</v>
      </c>
      <c r="K1923" s="12">
        <v>5.0860407463813049E-4</v>
      </c>
      <c r="L1923" s="6">
        <f>0</f>
        <v>0</v>
      </c>
      <c r="M1923" s="6">
        <f t="shared" ref="M1923" si="10464">SQRT(I1923)</f>
        <v>1.5699336393723867E-2</v>
      </c>
      <c r="N1923" s="6">
        <v>0.56299854056218301</v>
      </c>
      <c r="O1923" s="6">
        <v>0.99999999999999978</v>
      </c>
      <c r="P1923" s="1">
        <f t="shared" ref="P1923" si="10465">P1921</f>
        <v>0</v>
      </c>
      <c r="Q1923" s="3">
        <f t="shared" ref="Q1923" si="10466">SQRT(C$3 + C$4*K1921 + C$5*Q1921^2)</f>
        <v>1.5250220395413818E-2</v>
      </c>
      <c r="R1923" s="12">
        <v>4.7540919984825004E-5</v>
      </c>
      <c r="S1923" s="12">
        <v>2.3256922210869555E-4</v>
      </c>
    </row>
    <row r="1924" spans="1:20" x14ac:dyDescent="0.25">
      <c r="A1924" s="13">
        <f t="shared" ref="A1924" si="10467">A1922+1</f>
        <v>955</v>
      </c>
      <c r="B1924" s="10" cm="1">
        <f t="array" ref="B1924">INDEX(DCC_results!B$17:B$1274,$A1924)</f>
        <v>-5.5697457469585654E-3</v>
      </c>
      <c r="C1924" s="10" cm="1">
        <f t="array" ref="C1924">INDEX(DCC_results!C$17:C$1274,$A1924)</f>
        <v>-2.66261262799522E-2</v>
      </c>
      <c r="D1924" s="10">
        <f t="shared" ref="D1924" si="10468">B1924-B$2</f>
        <v>-6.3159006839942737E-3</v>
      </c>
      <c r="E1924" s="10">
        <f t="shared" ref="E1924" si="10469">C1924-C$2</f>
        <v>-2.8229100160244061E-2</v>
      </c>
      <c r="F1924" s="5">
        <f t="shared" ref="F1924" si="10470">D1924^2</f>
        <v>3.9890601450079335E-5</v>
      </c>
      <c r="G1924" s="5">
        <f t="shared" ref="G1924" si="10471">E1924^2</f>
        <v>7.9688209585709131E-4</v>
      </c>
      <c r="H1924" s="12">
        <f t="array" ref="H1924:I1925">(1-B$11-B$12)*F$4:G$5 + B$11*J1922:K1923 + B$12*H1922:I1923</f>
        <v>5.1646815459100601E-5</v>
      </c>
      <c r="I1924" s="12">
        <v>6.8833026487564851E-5</v>
      </c>
      <c r="J1924" s="12">
        <f t="array" ref="J1924:K1925">MMULT(TRANSPOSE(D1922:E1922),D1922:E1922)</f>
        <v>2.21548998577172E-7</v>
      </c>
      <c r="K1924" s="12">
        <v>6.09736320162581E-6</v>
      </c>
      <c r="L1924" s="6">
        <f t="shared" ref="L1924" si="10472">SQRT(H1924)</f>
        <v>7.1865718850576176E-3</v>
      </c>
      <c r="M1924" s="6">
        <f>0</f>
        <v>0</v>
      </c>
      <c r="N1924" s="6">
        <f t="array" ref="N1924:O1925">MMULT(MMULT(MINVERSE(L1924:M1925),H1924:I1925),MINVERSE(L1924:M1925))</f>
        <v>1.0000000000000002</v>
      </c>
      <c r="O1924" s="6">
        <v>0.58767461405424626</v>
      </c>
      <c r="P1924" s="3">
        <f t="shared" ref="P1924" si="10473">SQRT(B$3 + B$4*J1922 + B$5*P1922^2)</f>
        <v>5.7219897548364679E-3</v>
      </c>
      <c r="Q1924" s="1">
        <f t="shared" ref="Q1924" si="10474">Q1922</f>
        <v>0</v>
      </c>
      <c r="R1924" s="12">
        <f t="array" ref="R1924:S1925">MMULT(MMULT(P1924:Q1925,N1924:O1925),P1924:Q1925)</f>
        <v>3.2741166754453504E-5</v>
      </c>
      <c r="S1924" s="12">
        <v>5.4218296177412092E-5</v>
      </c>
      <c r="T1924" s="4" cm="1">
        <f t="array" ref="T1924">-1/2*(IFERROR(2*LN(2*PI()) + LN(MDETERM(R1924:S1925)) + MMULT(MMULT(D1924:E1924,MINVERSE(R1924:S1925)),TRANSPOSE(D1924:E1924)),1000000000))</f>
        <v>6.127944050620866</v>
      </c>
    </row>
    <row r="1925" spans="1:20" x14ac:dyDescent="0.25">
      <c r="A1925" s="9"/>
      <c r="B1925" s="10"/>
      <c r="C1925" s="10"/>
      <c r="D1925" s="10"/>
      <c r="E1925" s="10"/>
      <c r="F1925" s="5"/>
      <c r="G1925" s="5"/>
      <c r="H1925" s="12">
        <v>6.8833026487564851E-5</v>
      </c>
      <c r="I1925" s="12">
        <v>2.6562950983965896E-4</v>
      </c>
      <c r="J1925" s="12">
        <v>6.09736320162581E-6</v>
      </c>
      <c r="K1925" s="12">
        <v>1.6780864843128786E-4</v>
      </c>
      <c r="L1925" s="6">
        <f>0</f>
        <v>0</v>
      </c>
      <c r="M1925" s="6">
        <f t="shared" ref="M1925" si="10475">SQRT(I1925)</f>
        <v>1.6298144367984317E-2</v>
      </c>
      <c r="N1925" s="6">
        <v>0.58767461405424637</v>
      </c>
      <c r="O1925" s="6">
        <v>1.0000000000000002</v>
      </c>
      <c r="P1925" s="1">
        <f t="shared" ref="P1925" si="10476">P1923</f>
        <v>0</v>
      </c>
      <c r="Q1925" s="3">
        <f t="shared" ref="Q1925" si="10477">SQRT(C$3 + C$4*K1923 + C$5*Q1923^2)</f>
        <v>1.6123594190609498E-2</v>
      </c>
      <c r="R1925" s="12">
        <v>5.4218296177412099E-5</v>
      </c>
      <c r="S1925" s="12">
        <v>2.5997028962345645E-4</v>
      </c>
    </row>
    <row r="1926" spans="1:20" x14ac:dyDescent="0.25">
      <c r="A1926" s="13">
        <f t="shared" ref="A1926" si="10478">A1924+1</f>
        <v>956</v>
      </c>
      <c r="B1926" s="10" cm="1">
        <f t="array" ref="B1926">INDEX(DCC_results!B$17:B$1274,$A1926)</f>
        <v>5.3690113541955409E-3</v>
      </c>
      <c r="C1926" s="10" cm="1">
        <f t="array" ref="C1926">INDEX(DCC_results!C$17:C$1274,$A1926)</f>
        <v>1.6522856314982182E-3</v>
      </c>
      <c r="D1926" s="10">
        <f t="shared" ref="D1926" si="10479">B1926-B$2</f>
        <v>4.6228564171598326E-3</v>
      </c>
      <c r="E1926" s="10">
        <f t="shared" ref="E1926" si="10480">C1926-C$2</f>
        <v>4.9311751206358636E-5</v>
      </c>
      <c r="F1926" s="5">
        <f t="shared" ref="F1926" si="10481">D1926^2</f>
        <v>2.1370801453675842E-5</v>
      </c>
      <c r="G1926" s="5">
        <f t="shared" ref="G1926" si="10482">E1926^2</f>
        <v>2.4316488070378123E-9</v>
      </c>
      <c r="H1926" s="12">
        <f t="array" ref="H1926:I1927">(1-B$11-B$12)*F$4:G$5 + B$11*J1924:K1925 + B$12*H1924:I1925</f>
        <v>5.0831725305739136E-5</v>
      </c>
      <c r="I1926" s="12">
        <v>6.5487049068599503E-5</v>
      </c>
      <c r="J1926" s="12">
        <f t="array" ref="J1926:K1927">MMULT(TRANSPOSE(D1924:E1924),D1924:E1924)</f>
        <v>3.9890601450079335E-5</v>
      </c>
      <c r="K1926" s="12">
        <v>1.7829219301062832E-4</v>
      </c>
      <c r="L1926" s="6">
        <f t="shared" ref="L1926" si="10483">SQRT(H1926)</f>
        <v>7.1296371089796104E-3</v>
      </c>
      <c r="M1926" s="6">
        <f>0</f>
        <v>0</v>
      </c>
      <c r="N1926" s="6">
        <f t="array" ref="N1926:O1927">MMULT(MMULT(MINVERSE(L1926:M1927),H1926:I1927),MINVERSE(L1926:M1927))</f>
        <v>1</v>
      </c>
      <c r="O1926" s="6">
        <v>0.57820298997042574</v>
      </c>
      <c r="P1926" s="3">
        <f t="shared" ref="P1926" si="10484">SQRT(B$3 + B$4*J1924 + B$5*P1924^2)</f>
        <v>5.5765201812433265E-3</v>
      </c>
      <c r="Q1926" s="1">
        <f t="shared" ref="Q1926" si="10485">Q1924</f>
        <v>0</v>
      </c>
      <c r="R1926" s="12">
        <f t="array" ref="R1926:S1927">MMULT(MMULT(P1926:Q1927,N1926:O1927),P1926:Q1927)</f>
        <v>3.1097577331814101E-5</v>
      </c>
      <c r="S1926" s="12">
        <v>5.089573899652018E-5</v>
      </c>
      <c r="T1926" s="4" cm="1">
        <f t="array" ref="T1926">-1/2*(IFERROR(2*LN(2*PI()) + LN(MDETERM(R1926:S1927)) + MMULT(MMULT(D1926:E1926,MINVERSE(R1926:S1927)),TRANSPOSE(D1926:E1926)),1000000000))</f>
        <v>7.1895621284195403</v>
      </c>
    </row>
    <row r="1927" spans="1:20" x14ac:dyDescent="0.25">
      <c r="A1927" s="9"/>
      <c r="B1927" s="10"/>
      <c r="C1927" s="10"/>
      <c r="D1927" s="10"/>
      <c r="E1927" s="10"/>
      <c r="F1927" s="5"/>
      <c r="G1927" s="5"/>
      <c r="H1927" s="12">
        <v>6.5487049068599503E-5</v>
      </c>
      <c r="I1927" s="12">
        <v>2.5235698212814527E-4</v>
      </c>
      <c r="J1927" s="12">
        <v>1.7829219301062832E-4</v>
      </c>
      <c r="K1927" s="12">
        <v>7.9688209585709131E-4</v>
      </c>
      <c r="L1927" s="6">
        <f>0</f>
        <v>0</v>
      </c>
      <c r="M1927" s="6">
        <f t="shared" ref="M1927" si="10486">SQRT(I1927)</f>
        <v>1.5885747767358807E-2</v>
      </c>
      <c r="N1927" s="6">
        <v>0.57820298997042574</v>
      </c>
      <c r="O1927" s="6">
        <v>0.99999999999999978</v>
      </c>
      <c r="P1927" s="1">
        <f t="shared" ref="P1927" si="10487">P1925</f>
        <v>0</v>
      </c>
      <c r="Q1927" s="3">
        <f t="shared" ref="Q1927" si="10488">SQRT(C$3 + C$4*K1925 + C$5*Q1925^2)</f>
        <v>1.5784753828975293E-2</v>
      </c>
      <c r="R1927" s="12">
        <v>5.089573899652018E-5</v>
      </c>
      <c r="S1927" s="12">
        <v>2.4915845344135014E-4</v>
      </c>
    </row>
    <row r="1928" spans="1:20" x14ac:dyDescent="0.25">
      <c r="A1928" s="13">
        <f t="shared" ref="A1928" si="10489">A1926+1</f>
        <v>957</v>
      </c>
      <c r="B1928" s="10" cm="1">
        <f t="array" ref="B1928">INDEX(DCC_results!B$17:B$1274,$A1928)</f>
        <v>1.25330973621951E-3</v>
      </c>
      <c r="C1928" s="10" cm="1">
        <f t="array" ref="C1928">INDEX(DCC_results!C$17:C$1274,$A1928)</f>
        <v>5.9563781899485413E-4</v>
      </c>
      <c r="D1928" s="10">
        <f t="shared" ref="D1928" si="10490">B1928-B$2</f>
        <v>5.0715479918380171E-4</v>
      </c>
      <c r="E1928" s="10">
        <f t="shared" ref="E1928" si="10491">C1928-C$2</f>
        <v>-1.0073360612970054E-3</v>
      </c>
      <c r="F1928" s="5">
        <f t="shared" ref="F1928" si="10492">D1928^2</f>
        <v>2.5720599033516223E-7</v>
      </c>
      <c r="G1928" s="5">
        <f t="shared" ref="G1928" si="10493">E1928^2</f>
        <v>1.0147259403893642E-6</v>
      </c>
      <c r="H1928" s="12">
        <f t="array" ref="H1928:I1929">(1-B$11-B$12)*F$4:G$5 + B$11*J1926:K1927 + B$12*H1926:I1927</f>
        <v>5.3335303576530196E-5</v>
      </c>
      <c r="I1928" s="12">
        <v>7.6484706587805527E-5</v>
      </c>
      <c r="J1928" s="12">
        <f t="array" ref="J1928:K1929">MMULT(TRANSPOSE(D1926:E1926),D1926:E1926)</f>
        <v>2.1370801453675842E-5</v>
      </c>
      <c r="K1928" s="12">
        <v>2.2796114550570414E-7</v>
      </c>
      <c r="L1928" s="6">
        <f t="shared" ref="L1928" si="10494">SQRT(H1928)</f>
        <v>7.3031023254867648E-3</v>
      </c>
      <c r="M1928" s="6">
        <f>0</f>
        <v>0</v>
      </c>
      <c r="N1928" s="6">
        <f t="array" ref="N1928:O1929">MMULT(MMULT(MINVERSE(L1928:M1929),H1928:I1929),MINVERSE(L1928:M1929))</f>
        <v>1.0000000000000002</v>
      </c>
      <c r="O1928" s="6">
        <v>0.61306536345588825</v>
      </c>
      <c r="P1928" s="3">
        <f t="shared" ref="P1928" si="10495">SQRT(B$3 + B$4*J1926 + B$5*P1926^2)</f>
        <v>6.0063606509707587E-3</v>
      </c>
      <c r="Q1928" s="1">
        <f t="shared" ref="Q1928" si="10496">Q1926</f>
        <v>0</v>
      </c>
      <c r="R1928" s="12">
        <f t="array" ref="R1928:S1929">MMULT(MMULT(P1928:Q1929,N1928:O1929),P1928:Q1929)</f>
        <v>3.6076368269529887E-5</v>
      </c>
      <c r="S1928" s="12">
        <v>6.3834851088481712E-5</v>
      </c>
      <c r="T1928" s="4" cm="1">
        <f t="array" ref="T1928">-1/2*(IFERROR(2*LN(2*PI()) + LN(MDETERM(R1928:S1929)) + MMULT(MMULT(D1928:E1928,MINVERSE(R1928:S1929)),TRANSPOSE(D1928:E1928)),1000000000))</f>
        <v>7.554496555129262</v>
      </c>
    </row>
    <row r="1929" spans="1:20" x14ac:dyDescent="0.25">
      <c r="A1929" s="9"/>
      <c r="B1929" s="10"/>
      <c r="C1929" s="10"/>
      <c r="D1929" s="10"/>
      <c r="E1929" s="10"/>
      <c r="F1929" s="5"/>
      <c r="G1929" s="5"/>
      <c r="H1929" s="12">
        <v>7.6484706587805527E-5</v>
      </c>
      <c r="I1929" s="12">
        <v>2.9182391391637761E-4</v>
      </c>
      <c r="J1929" s="12">
        <v>2.2796114550570414E-7</v>
      </c>
      <c r="K1929" s="12">
        <v>2.4316488070378123E-9</v>
      </c>
      <c r="L1929" s="6">
        <f>0</f>
        <v>0</v>
      </c>
      <c r="M1929" s="6">
        <f t="shared" ref="M1929" si="10497">SQRT(I1929)</f>
        <v>1.7082854384334534E-2</v>
      </c>
      <c r="N1929" s="6">
        <v>0.61306536345588825</v>
      </c>
      <c r="O1929" s="6">
        <v>0.99999999999999978</v>
      </c>
      <c r="P1929" s="1">
        <f t="shared" ref="P1929" si="10498">P1927</f>
        <v>0</v>
      </c>
      <c r="Q1929" s="3">
        <f t="shared" ref="Q1929" si="10499">SQRT(C$3 + C$4*K1927 + C$5*Q1927^2)</f>
        <v>1.7335631371247971E-2</v>
      </c>
      <c r="R1929" s="12">
        <v>6.3834851088481712E-5</v>
      </c>
      <c r="S1929" s="12">
        <v>3.0052411503979674E-4</v>
      </c>
    </row>
    <row r="1930" spans="1:20" x14ac:dyDescent="0.25">
      <c r="A1930" s="13">
        <f t="shared" ref="A1930" si="10500">A1928+1</f>
        <v>958</v>
      </c>
      <c r="B1930" s="10" cm="1">
        <f t="array" ref="B1930">INDEX(DCC_results!B$17:B$1274,$A1930)</f>
        <v>7.8405749754981713E-3</v>
      </c>
      <c r="C1930" s="10" cm="1">
        <f t="array" ref="C1930">INDEX(DCC_results!C$17:C$1274,$A1930)</f>
        <v>7.6017952576232783E-3</v>
      </c>
      <c r="D1930" s="10">
        <f t="shared" ref="D1930" si="10501">B1930-B$2</f>
        <v>7.094420038462463E-3</v>
      </c>
      <c r="E1930" s="10">
        <f t="shared" ref="E1930" si="10502">C1930-C$2</f>
        <v>5.9988213773314192E-3</v>
      </c>
      <c r="F1930" s="5">
        <f t="shared" ref="F1930" si="10503">D1930^2</f>
        <v>5.0330795682137732E-5</v>
      </c>
      <c r="G1930" s="5">
        <f t="shared" ref="G1930" si="10504">E1930^2</f>
        <v>3.5985857917128426E-5</v>
      </c>
      <c r="H1930" s="12">
        <f t="array" ref="H1930:I1931">(1-B$11-B$12)*F$4:G$5 + B$11*J1928:K1929 + B$12*H1928:I1929</f>
        <v>5.3604612980971588E-5</v>
      </c>
      <c r="I1930" s="12">
        <v>7.0218075329097802E-5</v>
      </c>
      <c r="J1930" s="12">
        <f t="array" ref="J1930:K1931">MMULT(TRANSPOSE(D1928:E1928),D1928:E1928)</f>
        <v>2.5720599033516223E-7</v>
      </c>
      <c r="K1930" s="12">
        <v>-5.1087531787768451E-7</v>
      </c>
      <c r="L1930" s="6">
        <f t="shared" ref="L1930" si="10505">SQRT(H1930)</f>
        <v>7.3215171229036669E-3</v>
      </c>
      <c r="M1930" s="6">
        <f>0</f>
        <v>0</v>
      </c>
      <c r="N1930" s="6">
        <f t="array" ref="N1930:O1931">MMULT(MMULT(MINVERSE(L1930:M1931),H1930:I1931),MINVERSE(L1930:M1931))</f>
        <v>1</v>
      </c>
      <c r="O1930" s="6">
        <v>0.59804491426608875</v>
      </c>
      <c r="P1930" s="3">
        <f t="shared" ref="P1930" si="10506">SQRT(B$3 + B$4*J1928 + B$5*P1928^2)</f>
        <v>6.0705111511358848E-3</v>
      </c>
      <c r="Q1930" s="1">
        <f t="shared" ref="Q1930" si="10507">Q1928</f>
        <v>0</v>
      </c>
      <c r="R1930" s="12">
        <f t="array" ref="R1930:S1931">MMULT(MMULT(P1930:Q1931,N1930:O1931),P1930:Q1931)</f>
        <v>3.6851105636065125E-5</v>
      </c>
      <c r="S1930" s="12">
        <v>5.9122415788135564E-5</v>
      </c>
      <c r="T1930" s="4" cm="1">
        <f t="array" ref="T1930">-1/2*(IFERROR(2*LN(2*PI()) + LN(MDETERM(R1930:S1931)) + MMULT(MMULT(D1930:E1930,MINVERSE(R1930:S1931)),TRANSPOSE(D1930:E1930)),1000000000))</f>
        <v>6.8373029531655183</v>
      </c>
    </row>
    <row r="1931" spans="1:20" x14ac:dyDescent="0.25">
      <c r="A1931" s="9"/>
      <c r="B1931" s="10"/>
      <c r="C1931" s="10"/>
      <c r="D1931" s="10"/>
      <c r="E1931" s="10"/>
      <c r="F1931" s="5"/>
      <c r="G1931" s="5"/>
      <c r="H1931" s="12">
        <v>7.0218075329097802E-5</v>
      </c>
      <c r="I1931" s="12">
        <v>2.571746010490669E-4</v>
      </c>
      <c r="J1931" s="12">
        <v>-5.1087531787768451E-7</v>
      </c>
      <c r="K1931" s="12">
        <v>1.0147259403893642E-6</v>
      </c>
      <c r="L1931" s="6">
        <f>0</f>
        <v>0</v>
      </c>
      <c r="M1931" s="6">
        <f t="shared" ref="M1931" si="10508">SQRT(I1931)</f>
        <v>1.6036664274376604E-2</v>
      </c>
      <c r="N1931" s="6">
        <v>0.59804491426608875</v>
      </c>
      <c r="O1931" s="6">
        <v>1</v>
      </c>
      <c r="P1931" s="1">
        <f t="shared" ref="P1931" si="10509">P1929</f>
        <v>0</v>
      </c>
      <c r="Q1931" s="3">
        <f t="shared" ref="Q1931" si="10510">SQRT(C$3 + C$4*K1929 + C$5*Q1929^2)</f>
        <v>1.6285200452861932E-2</v>
      </c>
      <c r="R1931" s="12">
        <v>5.9122415788135564E-5</v>
      </c>
      <c r="S1931" s="12">
        <v>2.6520775378989449E-4</v>
      </c>
    </row>
    <row r="1932" spans="1:20" x14ac:dyDescent="0.25">
      <c r="A1932" s="13">
        <f t="shared" ref="A1932" si="10511">A1930+1</f>
        <v>959</v>
      </c>
      <c r="B1932" s="10" cm="1">
        <f t="array" ref="B1932">INDEX(DCC_results!B$17:B$1274,$A1932)</f>
        <v>-3.6850635502849727E-4</v>
      </c>
      <c r="C1932" s="10" cm="1">
        <f t="array" ref="C1932">INDEX(DCC_results!C$17:C$1274,$A1932)</f>
        <v>-1.0771240285415651E-2</v>
      </c>
      <c r="D1932" s="10">
        <f t="shared" ref="D1932" si="10512">B1932-B$2</f>
        <v>-1.1146612920642056E-3</v>
      </c>
      <c r="E1932" s="10">
        <f t="shared" ref="E1932" si="10513">C1932-C$2</f>
        <v>-1.237421416570751E-2</v>
      </c>
      <c r="F1932" s="5">
        <f t="shared" ref="F1932" si="10514">D1932^2</f>
        <v>1.2424697960262441E-6</v>
      </c>
      <c r="G1932" s="5">
        <f t="shared" ref="G1932" si="10515">E1932^2</f>
        <v>1.531211762187964E-4</v>
      </c>
      <c r="H1932" s="12">
        <f t="array" ref="H1932:I1933">(1-B$11-B$12)*F$4:G$5 + B$11*J1930:K1931 + B$12*H1930:I1931</f>
        <v>5.2160658052281911E-5</v>
      </c>
      <c r="I1932" s="12">
        <v>6.591622977486676E-5</v>
      </c>
      <c r="J1932" s="12">
        <f t="array" ref="J1932:K1933">MMULT(TRANSPOSE(D1930:E1930),D1930:E1930)</f>
        <v>5.0330795682137732E-5</v>
      </c>
      <c r="K1932" s="12">
        <v>4.2558158586497011E-5</v>
      </c>
      <c r="L1932" s="6">
        <f t="shared" ref="L1932" si="10516">SQRT(H1932)</f>
        <v>7.2222335916447555E-3</v>
      </c>
      <c r="M1932" s="6">
        <f>0</f>
        <v>0</v>
      </c>
      <c r="N1932" s="6">
        <f t="array" ref="N1932:O1933">MMULT(MMULT(MINVERSE(L1932:M1933),H1932:I1933),MINVERSE(L1932:M1933))</f>
        <v>1.0000000000000002</v>
      </c>
      <c r="O1932" s="6">
        <v>0.59691936912148957</v>
      </c>
      <c r="P1932" s="3">
        <f t="shared" ref="P1932" si="10517">SQRT(B$3 + B$4*J1930 + B$5*P1930^2)</f>
        <v>5.8418789956972512E-3</v>
      </c>
      <c r="Q1932" s="1">
        <f t="shared" ref="Q1932" si="10518">Q1930</f>
        <v>0</v>
      </c>
      <c r="R1932" s="12">
        <f t="array" ref="R1932:S1933">MMULT(MMULT(P1932:Q1933,N1932:O1933),P1932:Q1933)</f>
        <v>3.4127550200368732E-5</v>
      </c>
      <c r="S1932" s="12">
        <v>5.3730299626004003E-5</v>
      </c>
      <c r="T1932" s="4" cm="1">
        <f t="array" ref="T1932">-1/2*(IFERROR(2*LN(2*PI()) + LN(MDETERM(R1932:S1933)) + MMULT(MMULT(D1932:E1932,MINVERSE(R1932:S1933)),TRANSPOSE(D1932:E1932)),1000000000))</f>
        <v>7.310786641417101</v>
      </c>
    </row>
    <row r="1933" spans="1:20" x14ac:dyDescent="0.25">
      <c r="A1933" s="9"/>
      <c r="B1933" s="10"/>
      <c r="C1933" s="10"/>
      <c r="D1933" s="10"/>
      <c r="E1933" s="10"/>
      <c r="F1933" s="5"/>
      <c r="G1933" s="5"/>
      <c r="H1933" s="12">
        <v>6.591622977486676E-5</v>
      </c>
      <c r="I1933" s="12">
        <v>2.3378159295878338E-4</v>
      </c>
      <c r="J1933" s="12">
        <v>4.2558158586497011E-5</v>
      </c>
      <c r="K1933" s="12">
        <v>3.5985857917128426E-5</v>
      </c>
      <c r="L1933" s="6">
        <f>0</f>
        <v>0</v>
      </c>
      <c r="M1933" s="6">
        <f t="shared" ref="M1933" si="10519">SQRT(I1933)</f>
        <v>1.5289918016745001E-2</v>
      </c>
      <c r="N1933" s="6">
        <v>0.59691936912148957</v>
      </c>
      <c r="O1933" s="6">
        <v>1.0000000000000002</v>
      </c>
      <c r="P1933" s="1">
        <f t="shared" ref="P1933" si="10520">P1931</f>
        <v>0</v>
      </c>
      <c r="Q1933" s="3">
        <f t="shared" ref="Q1933" si="10521">SQRT(C$3 + C$4*K1931 + C$5*Q1931^2)</f>
        <v>1.5408169027627655E-2</v>
      </c>
      <c r="R1933" s="12">
        <v>5.3730299626003996E-5</v>
      </c>
      <c r="S1933" s="12">
        <v>2.374116727839442E-4</v>
      </c>
    </row>
    <row r="1934" spans="1:20" x14ac:dyDescent="0.25">
      <c r="A1934" s="13">
        <f t="shared" ref="A1934" si="10522">A1932+1</f>
        <v>960</v>
      </c>
      <c r="B1934" s="10" cm="1">
        <f t="array" ref="B1934">INDEX(DCC_results!B$17:B$1274,$A1934)</f>
        <v>-3.5157543341060027E-3</v>
      </c>
      <c r="C1934" s="10" cm="1">
        <f t="array" ref="C1934">INDEX(DCC_results!C$17:C$1274,$A1934)</f>
        <v>1.4380170644488377E-2</v>
      </c>
      <c r="D1934" s="10">
        <f t="shared" ref="D1934" si="10523">B1934-B$2</f>
        <v>-4.261909271141711E-3</v>
      </c>
      <c r="E1934" s="10">
        <f t="shared" ref="E1934" si="10524">C1934-C$2</f>
        <v>1.2777196764196518E-2</v>
      </c>
      <c r="F1934" s="5">
        <f t="shared" ref="F1934" si="10525">D1934^2</f>
        <v>1.8163870635443672E-5</v>
      </c>
      <c r="G1934" s="5">
        <f t="shared" ref="G1934" si="10526">E1934^2</f>
        <v>1.6325675715099397E-4</v>
      </c>
      <c r="H1934" s="12">
        <f t="array" ref="H1934:I1935">(1-B$11-B$12)*F$4:G$5 + B$11*J1932:K1933 + B$12*H1932:I1933</f>
        <v>5.5039713800809238E-5</v>
      </c>
      <c r="I1934" s="12">
        <v>6.6319826941038567E-5</v>
      </c>
      <c r="J1934" s="12">
        <f t="array" ref="J1934:K1935">MMULT(TRANSPOSE(D1932:E1932),D1932:E1932)</f>
        <v>1.2424697960262441E-6</v>
      </c>
      <c r="K1934" s="12">
        <v>1.3793057550226728E-5</v>
      </c>
      <c r="L1934" s="6">
        <f t="shared" ref="L1934" si="10527">SQRT(H1934)</f>
        <v>7.4188755078387209E-3</v>
      </c>
      <c r="M1934" s="6">
        <f>0</f>
        <v>0</v>
      </c>
      <c r="N1934" s="6">
        <f t="array" ref="N1934:O1935">MMULT(MMULT(MINVERSE(L1934:M1935),H1934:I1935),MINVERSE(L1934:M1935))</f>
        <v>1</v>
      </c>
      <c r="O1934" s="6">
        <v>0.60182981554374659</v>
      </c>
      <c r="P1934" s="3">
        <f t="shared" ref="P1934" si="10528">SQRT(B$3 + B$4*J1932 + B$5*P1932^2)</f>
        <v>6.3193907932851097E-3</v>
      </c>
      <c r="Q1934" s="1">
        <f t="shared" ref="Q1934" si="10529">Q1932</f>
        <v>0</v>
      </c>
      <c r="R1934" s="12">
        <f t="array" ref="R1934:S1935">MMULT(MMULT(P1934:Q1935,N1934:O1935),P1934:Q1935)</f>
        <v>3.9934699998256605E-5</v>
      </c>
      <c r="S1934" s="12">
        <v>5.6255045321103162E-5</v>
      </c>
      <c r="T1934" s="4" cm="1">
        <f t="array" ref="T1934">-1/2*(IFERROR(2*LN(2*PI()) + LN(MDETERM(R1934:S1935)) + MMULT(MMULT(D1934:E1934,MINVERSE(R1934:S1935)),TRANSPOSE(D1934:E1934)),1000000000))</f>
        <v>6.17356813800055</v>
      </c>
    </row>
    <row r="1935" spans="1:20" x14ac:dyDescent="0.25">
      <c r="A1935" s="9"/>
      <c r="B1935" s="10"/>
      <c r="C1935" s="10"/>
      <c r="D1935" s="10"/>
      <c r="E1935" s="10"/>
      <c r="F1935" s="5"/>
      <c r="G1935" s="5"/>
      <c r="H1935" s="12">
        <v>6.6319826941038567E-5</v>
      </c>
      <c r="I1935" s="12">
        <v>2.206293078390918E-4</v>
      </c>
      <c r="J1935" s="12">
        <v>1.3793057550226728E-5</v>
      </c>
      <c r="K1935" s="12">
        <v>1.531211762187964E-4</v>
      </c>
      <c r="L1935" s="6">
        <f>0</f>
        <v>0</v>
      </c>
      <c r="M1935" s="6">
        <f t="shared" ref="M1935" si="10530">SQRT(I1935)</f>
        <v>1.4853595788195255E-2</v>
      </c>
      <c r="N1935" s="6">
        <v>0.60182981554374659</v>
      </c>
      <c r="O1935" s="6">
        <v>0.99999999999999978</v>
      </c>
      <c r="P1935" s="1">
        <f t="shared" ref="P1935" si="10531">P1933</f>
        <v>0</v>
      </c>
      <c r="Q1935" s="3">
        <f t="shared" ref="Q1935" si="10532">SQRT(C$3 + C$4*K1933 + C$5*Q1933^2)</f>
        <v>1.4791511866168157E-2</v>
      </c>
      <c r="R1935" s="12">
        <v>5.6255045321103162E-5</v>
      </c>
      <c r="S1935" s="12">
        <v>2.1878882328699333E-4</v>
      </c>
    </row>
    <row r="1936" spans="1:20" x14ac:dyDescent="0.25">
      <c r="A1936" s="13">
        <f t="shared" ref="A1936" si="10533">A1934+1</f>
        <v>961</v>
      </c>
      <c r="B1936" s="10" cm="1">
        <f t="array" ref="B1936">INDEX(DCC_results!B$17:B$1274,$A1936)</f>
        <v>-1.3050760951849316E-3</v>
      </c>
      <c r="C1936" s="10" cm="1">
        <f t="array" ref="C1936">INDEX(DCC_results!C$17:C$1274,$A1936)</f>
        <v>6.3409214671286129E-3</v>
      </c>
      <c r="D1936" s="10">
        <f t="shared" ref="D1936" si="10534">B1936-B$2</f>
        <v>-2.0512310322206399E-3</v>
      </c>
      <c r="E1936" s="10">
        <f t="shared" ref="E1936" si="10535">C1936-C$2</f>
        <v>4.7379475868367538E-3</v>
      </c>
      <c r="F1936" s="5">
        <f t="shared" ref="F1936" si="10536">D1936^2</f>
        <v>4.2075487475449521E-6</v>
      </c>
      <c r="G1936" s="5">
        <f t="shared" ref="G1936" si="10537">E1936^2</f>
        <v>2.2448147335612219E-5</v>
      </c>
      <c r="H1936" s="12">
        <f t="array" ref="H1936:I1937">(1-B$11-B$12)*F$4:G$5 + B$11*J1934:K1935 + B$12*H1934:I1935</f>
        <v>5.3208671253307356E-5</v>
      </c>
      <c r="I1936" s="12">
        <v>6.4377440819932922E-5</v>
      </c>
      <c r="J1936" s="12">
        <f t="array" ref="J1936:K1937">MMULT(TRANSPOSE(D1934:E1934),D1934:E1934)</f>
        <v>1.8163870635443672E-5</v>
      </c>
      <c r="K1936" s="12">
        <v>-5.445525334853101E-5</v>
      </c>
      <c r="L1936" s="6">
        <f t="shared" ref="L1936" si="10538">SQRT(H1936)</f>
        <v>7.2944274109286575E-3</v>
      </c>
      <c r="M1936" s="6">
        <f>0</f>
        <v>0</v>
      </c>
      <c r="N1936" s="6">
        <f t="array" ref="N1936:O1937">MMULT(MMULT(MINVERSE(L1936:M1937),H1936:I1937),MINVERSE(L1936:M1937))</f>
        <v>1</v>
      </c>
      <c r="O1936" s="6">
        <v>0.59401712740599288</v>
      </c>
      <c r="P1936" s="3">
        <f t="shared" ref="P1936" si="10539">SQRT(B$3 + B$4*J1934 + B$5*P1934^2)</f>
        <v>6.0456923292589232E-3</v>
      </c>
      <c r="Q1936" s="1">
        <f t="shared" ref="Q1936" si="10540">Q1934</f>
        <v>0</v>
      </c>
      <c r="R1936" s="12">
        <f t="array" ref="R1936:S1937">MMULT(MMULT(P1936:Q1937,N1936:O1937),P1936:Q1937)</f>
        <v>3.6550395740060182E-5</v>
      </c>
      <c r="S1936" s="12">
        <v>5.2686772239590318E-5</v>
      </c>
      <c r="T1936" s="4" cm="1">
        <f t="array" ref="T1936">-1/2*(IFERROR(2*LN(2*PI()) + LN(MDETERM(R1936:S1937)) + MMULT(MMULT(D1936:E1936,MINVERSE(R1936:S1937)),TRANSPOSE(D1936:E1936)),1000000000))</f>
        <v>7.4399143801618406</v>
      </c>
    </row>
    <row r="1937" spans="1:20" x14ac:dyDescent="0.25">
      <c r="A1937" s="9"/>
      <c r="B1937" s="10"/>
      <c r="C1937" s="10"/>
      <c r="D1937" s="10"/>
      <c r="E1937" s="10"/>
      <c r="F1937" s="5"/>
      <c r="G1937" s="5"/>
      <c r="H1937" s="12">
        <v>6.4377440819932922E-5</v>
      </c>
      <c r="I1937" s="12">
        <v>2.2074306499006121E-4</v>
      </c>
      <c r="J1937" s="12">
        <v>-5.445525334853101E-5</v>
      </c>
      <c r="K1937" s="12">
        <v>1.6325675715099397E-4</v>
      </c>
      <c r="L1937" s="6">
        <f>0</f>
        <v>0</v>
      </c>
      <c r="M1937" s="6">
        <f t="shared" ref="M1937" si="10541">SQRT(I1937)</f>
        <v>1.4857424574604483E-2</v>
      </c>
      <c r="N1937" s="6">
        <v>0.59401712740599288</v>
      </c>
      <c r="O1937" s="6">
        <v>1</v>
      </c>
      <c r="P1937" s="1">
        <f t="shared" ref="P1937" si="10542">P1935</f>
        <v>0</v>
      </c>
      <c r="Q1937" s="3">
        <f t="shared" ref="Q1937" si="10543">SQRT(C$3 + C$4*K1935 + C$5*Q1935^2)</f>
        <v>1.4670894163883369E-2</v>
      </c>
      <c r="R1937" s="12">
        <v>5.2686772239590318E-5</v>
      </c>
      <c r="S1937" s="12">
        <v>2.1523513556786711E-4</v>
      </c>
    </row>
    <row r="1938" spans="1:20" x14ac:dyDescent="0.25">
      <c r="A1938" s="13">
        <f t="shared" ref="A1938" si="10544">A1936+1</f>
        <v>962</v>
      </c>
      <c r="B1938" s="10" cm="1">
        <f t="array" ref="B1938">INDEX(DCC_results!B$17:B$1274,$A1938)</f>
        <v>-3.2892480346828901E-3</v>
      </c>
      <c r="C1938" s="10" cm="1">
        <f t="array" ref="C1938">INDEX(DCC_results!C$17:C$1274,$A1938)</f>
        <v>-7.9661729516868895E-3</v>
      </c>
      <c r="D1938" s="10">
        <f t="shared" ref="D1938" si="10545">B1938-B$2</f>
        <v>-4.0354029717185984E-3</v>
      </c>
      <c r="E1938" s="10">
        <f t="shared" ref="E1938" si="10546">C1938-C$2</f>
        <v>-9.5691468319787486E-3</v>
      </c>
      <c r="F1938" s="5">
        <f t="shared" ref="F1938" si="10547">D1938^2</f>
        <v>1.6284477144155294E-5</v>
      </c>
      <c r="G1938" s="5">
        <f t="shared" ref="G1938" si="10548">E1938^2</f>
        <v>9.1568571091968923E-5</v>
      </c>
      <c r="H1938" s="12">
        <f t="array" ref="H1938:I1939">(1-B$11-B$12)*F$4:G$5 + B$11*J1936:K1937 + B$12*H1936:I1937</f>
        <v>5.3271803847089396E-5</v>
      </c>
      <c r="I1938" s="12">
        <v>5.7804522652503908E-5</v>
      </c>
      <c r="J1938" s="12">
        <f t="array" ref="J1938:K1939">MMULT(TRANSPOSE(D1936:E1936),D1936:E1936)</f>
        <v>4.2075487475449521E-6</v>
      </c>
      <c r="K1938" s="12">
        <v>-9.7186251191544444E-6</v>
      </c>
      <c r="L1938" s="6">
        <f t="shared" ref="L1938" si="10549">SQRT(H1938)</f>
        <v>7.2987535817486942E-3</v>
      </c>
      <c r="M1938" s="6">
        <f>0</f>
        <v>0</v>
      </c>
      <c r="N1938" s="6">
        <f t="array" ref="N1938:O1939">MMULT(MMULT(MINVERSE(L1938:M1939),H1938:I1939),MINVERSE(L1938:M1939))</f>
        <v>1</v>
      </c>
      <c r="O1938" s="6">
        <v>0.53201930335446845</v>
      </c>
      <c r="P1938" s="3">
        <f t="shared" ref="P1938" si="10550">SQRT(B$3 + B$4*J1936 + B$5*P1936^2)</f>
        <v>6.0580243178021756E-3</v>
      </c>
      <c r="Q1938" s="1">
        <f t="shared" ref="Q1938" si="10551">Q1936</f>
        <v>0</v>
      </c>
      <c r="R1938" s="12">
        <f t="array" ref="R1938:S1939">MMULT(MMULT(P1938:Q1939,N1938:O1939),P1938:Q1939)</f>
        <v>3.6699658635082517E-5</v>
      </c>
      <c r="S1938" s="12">
        <v>4.7081376352983831E-5</v>
      </c>
      <c r="T1938" s="4" cm="1">
        <f t="array" ref="T1938">-1/2*(IFERROR(2*LN(2*PI()) + LN(MDETERM(R1938:S1939)) + MMULT(MMULT(D1938:E1938,MINVERSE(R1938:S1939)),TRANSPOSE(D1938:E1938)),1000000000))</f>
        <v>7.3761434999092419</v>
      </c>
    </row>
    <row r="1939" spans="1:20" x14ac:dyDescent="0.25">
      <c r="A1939" s="9"/>
      <c r="B1939" s="10"/>
      <c r="C1939" s="10"/>
      <c r="D1939" s="10"/>
      <c r="E1939" s="10"/>
      <c r="F1939" s="5"/>
      <c r="G1939" s="5"/>
      <c r="H1939" s="12">
        <v>5.7804522652503908E-5</v>
      </c>
      <c r="I1939" s="12">
        <v>2.2160086699468982E-4</v>
      </c>
      <c r="J1939" s="12">
        <v>-9.7186251191544444E-6</v>
      </c>
      <c r="K1939" s="12">
        <v>2.2448147335612219E-5</v>
      </c>
      <c r="L1939" s="6">
        <f>0</f>
        <v>0</v>
      </c>
      <c r="M1939" s="6">
        <f t="shared" ref="M1939" si="10552">SQRT(I1939)</f>
        <v>1.4886264373397707E-2</v>
      </c>
      <c r="N1939" s="6">
        <v>0.53201930335446856</v>
      </c>
      <c r="O1939" s="6">
        <v>1.0000000000000002</v>
      </c>
      <c r="P1939" s="1">
        <f t="shared" ref="P1939" si="10553">P1937</f>
        <v>0</v>
      </c>
      <c r="Q1939" s="3">
        <f t="shared" ref="Q1939" si="10554">SQRT(C$3 + C$4*K1937 + C$5*Q1937^2)</f>
        <v>1.4607999583599547E-2</v>
      </c>
      <c r="R1939" s="12">
        <v>4.7081376352983844E-5</v>
      </c>
      <c r="S1939" s="12">
        <v>2.1339365183444458E-4</v>
      </c>
    </row>
    <row r="1940" spans="1:20" x14ac:dyDescent="0.25">
      <c r="A1940" s="13">
        <f t="shared" ref="A1940" si="10555">A1938+1</f>
        <v>963</v>
      </c>
      <c r="B1940" s="10" cm="1">
        <f t="array" ref="B1940">INDEX(DCC_results!B$17:B$1274,$A1940)</f>
        <v>2.7632769780832067E-3</v>
      </c>
      <c r="C1940" s="10" cm="1">
        <f t="array" ref="C1940">INDEX(DCC_results!C$17:C$1274,$A1940)</f>
        <v>2.0551655929589074E-2</v>
      </c>
      <c r="D1940" s="10">
        <f t="shared" ref="D1940" si="10556">B1940-B$2</f>
        <v>2.0171220410474984E-3</v>
      </c>
      <c r="E1940" s="10">
        <f t="shared" ref="E1940" si="10557">C1940-C$2</f>
        <v>1.8948682049297214E-2</v>
      </c>
      <c r="F1940" s="5">
        <f t="shared" ref="F1940" si="10558">D1940^2</f>
        <v>4.0687813284796256E-6</v>
      </c>
      <c r="G1940" s="5">
        <f t="shared" ref="G1940" si="10559">E1940^2</f>
        <v>3.5905255140535844E-4</v>
      </c>
      <c r="H1940" s="12">
        <f t="array" ref="H1940:I1941">(1-B$11-B$12)*F$4:G$5 + B$11*J1938:K1939 + B$12*H1938:I1939</f>
        <v>5.2239512701150143E-5</v>
      </c>
      <c r="I1940" s="12">
        <v>5.6798180231465474E-5</v>
      </c>
      <c r="J1940" s="12">
        <f t="array" ref="J1940:K1941">MMULT(TRANSPOSE(D1938:E1938),D1938:E1938)</f>
        <v>1.6284477144155294E-5</v>
      </c>
      <c r="K1940" s="12">
        <v>3.8615363562578652E-5</v>
      </c>
      <c r="L1940" s="6">
        <f t="shared" ref="L1940" si="10560">SQRT(H1940)</f>
        <v>7.2276906893661511E-3</v>
      </c>
      <c r="M1940" s="6">
        <f>0</f>
        <v>0</v>
      </c>
      <c r="N1940" s="6">
        <f t="array" ref="N1940:O1941">MMULT(MMULT(MINVERSE(L1940:M1941),H1940:I1941),MINVERSE(L1940:M1941))</f>
        <v>0.99999999999999978</v>
      </c>
      <c r="O1940" s="6">
        <v>0.54056596964037029</v>
      </c>
      <c r="P1940" s="3">
        <f t="shared" ref="P1940" si="10561">SQRT(B$3 + B$4*J1938 + B$5*P1938^2)</f>
        <v>5.8849254194042648E-3</v>
      </c>
      <c r="Q1940" s="1">
        <f t="shared" ref="Q1940" si="10562">Q1938</f>
        <v>0</v>
      </c>
      <c r="R1940" s="12">
        <f t="array" ref="R1940:S1941">MMULT(MMULT(P1940:Q1941,N1940:O1941),P1940:Q1941)</f>
        <v>3.4632347191950452E-5</v>
      </c>
      <c r="S1940" s="12">
        <v>4.4823243492134483E-5</v>
      </c>
      <c r="T1940" s="4" cm="1">
        <f t="array" ref="T1940">-1/2*(IFERROR(2*LN(2*PI()) + LN(MDETERM(R1940:S1941)) + MMULT(MMULT(D1940:E1940,MINVERSE(R1940:S1941)),TRANSPOSE(D1940:E1940)),1000000000))</f>
        <v>6.7240194820902266</v>
      </c>
    </row>
    <row r="1941" spans="1:20" x14ac:dyDescent="0.25">
      <c r="A1941" s="9"/>
      <c r="B1941" s="10"/>
      <c r="C1941" s="10"/>
      <c r="D1941" s="10"/>
      <c r="E1941" s="10"/>
      <c r="F1941" s="5"/>
      <c r="G1941" s="5"/>
      <c r="H1941" s="12">
        <v>5.6798180231465474E-5</v>
      </c>
      <c r="I1941" s="12">
        <v>2.1133543488055563E-4</v>
      </c>
      <c r="J1941" s="12">
        <v>3.8615363562578652E-5</v>
      </c>
      <c r="K1941" s="12">
        <v>9.1568571091968923E-5</v>
      </c>
      <c r="L1941" s="6">
        <f>0</f>
        <v>0</v>
      </c>
      <c r="M1941" s="6">
        <f t="shared" ref="M1941" si="10563">SQRT(I1941)</f>
        <v>1.4537380605891683E-2</v>
      </c>
      <c r="N1941" s="6">
        <v>0.5405659696403704</v>
      </c>
      <c r="O1941" s="6">
        <v>1</v>
      </c>
      <c r="P1941" s="1">
        <f t="shared" ref="P1941" si="10564">P1939</f>
        <v>0</v>
      </c>
      <c r="Q1941" s="3">
        <f t="shared" ref="Q1941" si="10565">SQRT(C$3 + C$4*K1939 + C$5*Q1939^2)</f>
        <v>1.4090085042475801E-2</v>
      </c>
      <c r="R1941" s="12">
        <v>4.482324349213449E-5</v>
      </c>
      <c r="S1941" s="12">
        <v>1.9853049650420029E-4</v>
      </c>
    </row>
    <row r="1942" spans="1:20" x14ac:dyDescent="0.25">
      <c r="A1942" s="13">
        <f t="shared" ref="A1942" si="10566">A1940+1</f>
        <v>964</v>
      </c>
      <c r="B1942" s="10" cm="1">
        <f t="array" ref="B1942">INDEX(DCC_results!B$17:B$1274,$A1942)</f>
        <v>-6.8634179821724928E-6</v>
      </c>
      <c r="C1942" s="10" cm="1">
        <f t="array" ref="C1942">INDEX(DCC_results!C$17:C$1274,$A1942)</f>
        <v>3.5119271573580413E-3</v>
      </c>
      <c r="D1942" s="10">
        <f t="shared" ref="D1942" si="10567">B1942-B$2</f>
        <v>-7.5301835501788081E-4</v>
      </c>
      <c r="E1942" s="10">
        <f t="shared" ref="E1942" si="10568">C1942-C$2</f>
        <v>1.9089532770661818E-3</v>
      </c>
      <c r="F1942" s="5">
        <f t="shared" ref="F1942" si="10569">D1942^2</f>
        <v>5.6703664299383516E-7</v>
      </c>
      <c r="G1942" s="5">
        <f t="shared" ref="G1942" si="10570">E1942^2</f>
        <v>3.6441026140217145E-6</v>
      </c>
      <c r="H1942" s="12">
        <f t="array" ref="H1942:I1943">(1-B$11-B$12)*F$4:G$5 + B$11*J1940:K1941 + B$12*H1940:I1941</f>
        <v>5.2470538896745137E-5</v>
      </c>
      <c r="I1942" s="12">
        <v>5.9839667319007853E-5</v>
      </c>
      <c r="J1942" s="12">
        <f t="array" ref="J1942:K1943">MMULT(TRANSPOSE(D1940:E1940),D1940:E1940)</f>
        <v>4.0687813284796256E-6</v>
      </c>
      <c r="K1942" s="12">
        <v>3.822180421043849E-5</v>
      </c>
      <c r="L1942" s="6">
        <f t="shared" ref="L1942" si="10571">SQRT(H1942)</f>
        <v>7.2436550785321867E-3</v>
      </c>
      <c r="M1942" s="6">
        <f>0</f>
        <v>0</v>
      </c>
      <c r="N1942" s="6">
        <f t="array" ref="N1942:O1943">MMULT(MMULT(MINVERSE(L1942:M1943),H1942:I1943),MINVERSE(L1942:M1943))</f>
        <v>1</v>
      </c>
      <c r="O1942" s="6">
        <v>0.5704608673954904</v>
      </c>
      <c r="P1942" s="3">
        <f t="shared" ref="P1942" si="10572">SQRT(B$3 + B$4*J1940 + B$5*P1940^2)</f>
        <v>5.9156597078313502E-3</v>
      </c>
      <c r="Q1942" s="1">
        <f t="shared" ref="Q1942" si="10573">Q1940</f>
        <v>0</v>
      </c>
      <c r="R1942" s="12">
        <f t="array" ref="R1942:S1943">MMULT(MMULT(P1942:Q1943,N1942:O1943),P1942:Q1943)</f>
        <v>3.4995029778859296E-5</v>
      </c>
      <c r="S1942" s="12">
        <v>4.6927555149362915E-5</v>
      </c>
      <c r="T1942" s="4" cm="1">
        <f t="array" ref="T1942">-1/2*(IFERROR(2*LN(2*PI()) + LN(MDETERM(R1942:S1943)) + MMULT(MMULT(D1942:E1942,MINVERSE(R1942:S1943)),TRANSPOSE(D1942:E1942)),1000000000))</f>
        <v>7.7237991047834642</v>
      </c>
    </row>
    <row r="1943" spans="1:20" x14ac:dyDescent="0.25">
      <c r="A1943" s="9"/>
      <c r="B1943" s="10"/>
      <c r="C1943" s="10"/>
      <c r="D1943" s="10"/>
      <c r="E1943" s="10"/>
      <c r="F1943" s="5"/>
      <c r="G1943" s="5"/>
      <c r="H1943" s="12">
        <v>5.9839667319007853E-5</v>
      </c>
      <c r="I1943" s="12">
        <v>2.097061177243525E-4</v>
      </c>
      <c r="J1943" s="12">
        <v>3.822180421043849E-5</v>
      </c>
      <c r="K1943" s="12">
        <v>3.5905255140535844E-4</v>
      </c>
      <c r="L1943" s="6">
        <f>0</f>
        <v>0</v>
      </c>
      <c r="M1943" s="6">
        <f t="shared" ref="M1943" si="10574">SQRT(I1943)</f>
        <v>1.4481233294314146E-2</v>
      </c>
      <c r="N1943" s="6">
        <v>0.5704608673954904</v>
      </c>
      <c r="O1943" s="6">
        <v>0.99999999999999989</v>
      </c>
      <c r="P1943" s="1">
        <f t="shared" ref="P1943" si="10575">P1941</f>
        <v>0</v>
      </c>
      <c r="Q1943" s="3">
        <f t="shared" ref="Q1943" si="10576">SQRT(C$3 + C$4*K1941 + C$5*Q1941^2)</f>
        <v>1.3905893120227992E-2</v>
      </c>
      <c r="R1943" s="12">
        <v>4.6927555149362915E-5</v>
      </c>
      <c r="S1943" s="12">
        <v>1.9337386347120417E-4</v>
      </c>
    </row>
    <row r="1944" spans="1:20" x14ac:dyDescent="0.25">
      <c r="A1944" s="13">
        <f t="shared" ref="A1944" si="10577">A1942+1</f>
        <v>965</v>
      </c>
      <c r="B1944" s="10" cm="1">
        <f t="array" ref="B1944">INDEX(DCC_results!B$17:B$1274,$A1944)</f>
        <v>3.6410682297065566E-3</v>
      </c>
      <c r="C1944" s="10" cm="1">
        <f t="array" ref="C1944">INDEX(DCC_results!C$17:C$1274,$A1944)</f>
        <v>6.733374559521943E-3</v>
      </c>
      <c r="D1944" s="10">
        <f t="shared" ref="D1944" si="10578">B1944-B$2</f>
        <v>2.8949132926708483E-3</v>
      </c>
      <c r="E1944" s="10">
        <f t="shared" ref="E1944" si="10579">C1944-C$2</f>
        <v>5.1304006792300839E-3</v>
      </c>
      <c r="F1944" s="5">
        <f t="shared" ref="F1944" si="10580">D1944^2</f>
        <v>8.3805229720823735E-6</v>
      </c>
      <c r="G1944" s="5">
        <f t="shared" ref="G1944" si="10581">E1944^2</f>
        <v>2.6321011129444504E-5</v>
      </c>
      <c r="H1944" s="12">
        <f t="array" ref="H1944:I1945">(1-B$11-B$12)*F$4:G$5 + B$11*J1942:K1943 + B$12*H1942:I1943</f>
        <v>5.1686057183591446E-5</v>
      </c>
      <c r="I1944" s="12">
        <v>6.1869614449381011E-5</v>
      </c>
      <c r="J1944" s="12">
        <f t="array" ref="J1944:K1945">MMULT(TRANSPOSE(D1942:E1942),D1942:E1942)</f>
        <v>5.6703664299383516E-7</v>
      </c>
      <c r="K1944" s="12">
        <v>-1.437476856502369E-6</v>
      </c>
      <c r="L1944" s="6">
        <f t="shared" ref="L1944" si="10582">SQRT(H1944)</f>
        <v>7.1893015782891903E-3</v>
      </c>
      <c r="M1944" s="6">
        <f>0</f>
        <v>0</v>
      </c>
      <c r="N1944" s="6">
        <f t="array" ref="N1944:O1945">MMULT(MMULT(MINVERSE(L1944:M1945),H1944:I1945),MINVERSE(L1944:M1945))</f>
        <v>1.0000000000000002</v>
      </c>
      <c r="O1944" s="6">
        <v>0.56843002383480312</v>
      </c>
      <c r="P1944" s="3">
        <f t="shared" ref="P1944" si="10583">SQRT(B$3 + B$4*J1942 + B$5*P1942^2)</f>
        <v>5.7754915163656531E-3</v>
      </c>
      <c r="Q1944" s="1">
        <f t="shared" ref="Q1944" si="10584">Q1942</f>
        <v>0</v>
      </c>
      <c r="R1944" s="12">
        <f t="array" ref="R1944:S1945">MMULT(MMULT(P1944:Q1945,N1944:O1945),P1944:Q1945)</f>
        <v>3.3356302255611636E-5</v>
      </c>
      <c r="S1944" s="12">
        <v>4.8112252304689629E-5</v>
      </c>
      <c r="T1944" s="4" cm="1">
        <f t="array" ref="T1944">-1/2*(IFERROR(2*LN(2*PI()) + LN(MDETERM(R1944:S1945)) + MMULT(MMULT(D1944:E1944,MINVERSE(R1944:S1945)),TRANSPOSE(D1944:E1944)),1000000000))</f>
        <v>7.6055877166498851</v>
      </c>
    </row>
    <row r="1945" spans="1:20" x14ac:dyDescent="0.25">
      <c r="A1945" s="9"/>
      <c r="B1945" s="10"/>
      <c r="C1945" s="10"/>
      <c r="D1945" s="10"/>
      <c r="E1945" s="10"/>
      <c r="F1945" s="5"/>
      <c r="G1945" s="5"/>
      <c r="H1945" s="12">
        <v>6.1869614449381011E-5</v>
      </c>
      <c r="I1945" s="12">
        <v>2.2920674723454526E-4</v>
      </c>
      <c r="J1945" s="12">
        <v>-1.437476856502369E-6</v>
      </c>
      <c r="K1945" s="12">
        <v>3.6441026140217145E-6</v>
      </c>
      <c r="L1945" s="6">
        <f>0</f>
        <v>0</v>
      </c>
      <c r="M1945" s="6">
        <f t="shared" ref="M1945" si="10585">SQRT(I1945)</f>
        <v>1.5139575530197182E-2</v>
      </c>
      <c r="N1945" s="6">
        <v>0.56843002383480301</v>
      </c>
      <c r="O1945" s="6">
        <v>1</v>
      </c>
      <c r="P1945" s="1">
        <f t="shared" ref="P1945" si="10586">P1943</f>
        <v>0</v>
      </c>
      <c r="Q1945" s="3">
        <f t="shared" ref="Q1945" si="10587">SQRT(C$3 + C$4*K1943 + C$5*Q1943^2)</f>
        <v>1.4655131819744083E-2</v>
      </c>
      <c r="R1945" s="12">
        <v>4.8112252304689622E-5</v>
      </c>
      <c r="S1945" s="12">
        <v>2.1477288865407552E-4</v>
      </c>
    </row>
    <row r="1946" spans="1:20" x14ac:dyDescent="0.25">
      <c r="A1946" s="13">
        <f t="shared" ref="A1946" si="10588">A1944+1</f>
        <v>966</v>
      </c>
      <c r="B1946" s="10" cm="1">
        <f t="array" ref="B1946">INDEX(DCC_results!B$17:B$1274,$A1946)</f>
        <v>-3.9663679353352244E-4</v>
      </c>
      <c r="C1946" s="10" cm="1">
        <f t="array" ref="C1946">INDEX(DCC_results!C$17:C$1274,$A1946)</f>
        <v>8.8885155133067162E-3</v>
      </c>
      <c r="D1946" s="10">
        <f t="shared" ref="D1946" si="10589">B1946-B$2</f>
        <v>-1.1427917305692308E-3</v>
      </c>
      <c r="E1946" s="10">
        <f t="shared" ref="E1946" si="10590">C1946-C$2</f>
        <v>7.2855416330148571E-3</v>
      </c>
      <c r="F1946" s="5">
        <f t="shared" ref="F1946" si="10591">D1946^2</f>
        <v>1.3059729394574173E-6</v>
      </c>
      <c r="G1946" s="5">
        <f t="shared" ref="G1946" si="10592">E1946^2</f>
        <v>5.3079116886392788E-5</v>
      </c>
      <c r="H1946" s="12">
        <f t="array" ref="H1946:I1947">(1-B$11-B$12)*F$4:G$5 + B$11*J1944:K1945 + B$12*H1944:I1945</f>
        <v>5.0884920064036375E-5</v>
      </c>
      <c r="I1946" s="12">
        <v>6.0189716879495154E-5</v>
      </c>
      <c r="J1946" s="12">
        <f t="array" ref="J1946:K1947">MMULT(TRANSPOSE(D1944:E1944),D1944:E1944)</f>
        <v>8.3805229720823735E-6</v>
      </c>
      <c r="K1946" s="12">
        <v>1.485206512303072E-5</v>
      </c>
      <c r="L1946" s="6">
        <f t="shared" ref="L1946" si="10593">SQRT(H1946)</f>
        <v>7.1333666710772957E-3</v>
      </c>
      <c r="M1946" s="6">
        <f>0</f>
        <v>0</v>
      </c>
      <c r="N1946" s="6">
        <f t="array" ref="N1946:O1947">MMULT(MMULT(MINVERSE(L1946:M1947),H1946:I1947),MINVERSE(L1946:M1947))</f>
        <v>0.99999999999999989</v>
      </c>
      <c r="O1946" s="6">
        <v>0.5753989365640847</v>
      </c>
      <c r="P1946" s="3">
        <f t="shared" ref="P1946" si="10594">SQRT(B$3 + B$4*J1944 + B$5*P1944^2)</f>
        <v>5.6217556631342567E-3</v>
      </c>
      <c r="Q1946" s="1">
        <f t="shared" ref="Q1946" si="10595">Q1944</f>
        <v>0</v>
      </c>
      <c r="R1946" s="12">
        <f t="array" ref="R1946:S1947">MMULT(MMULT(P1946:Q1947,N1946:O1947),P1946:Q1947)</f>
        <v>3.1604136735982079E-5</v>
      </c>
      <c r="S1946" s="12">
        <v>4.5497356608653958E-5</v>
      </c>
      <c r="T1946" s="4" cm="1">
        <f t="array" ref="T1946">-1/2*(IFERROR(2*LN(2*PI()) + LN(MDETERM(R1946:S1947)) + MMULT(MMULT(D1946:E1946,MINVERSE(R1946:S1947)),TRANSPOSE(D1946:E1946)),1000000000))</f>
        <v>7.4863186183303405</v>
      </c>
    </row>
    <row r="1947" spans="1:20" x14ac:dyDescent="0.25">
      <c r="A1947" s="9"/>
      <c r="B1947" s="10"/>
      <c r="C1947" s="10"/>
      <c r="D1947" s="10"/>
      <c r="E1947" s="10"/>
      <c r="F1947" s="5"/>
      <c r="G1947" s="5"/>
      <c r="H1947" s="12">
        <v>6.0189716879495154E-5</v>
      </c>
      <c r="I1947" s="12">
        <v>2.1503908060775369E-4</v>
      </c>
      <c r="J1947" s="12">
        <v>1.485206512303072E-5</v>
      </c>
      <c r="K1947" s="12">
        <v>2.6321011129444504E-5</v>
      </c>
      <c r="L1947" s="6">
        <f>0</f>
        <v>0</v>
      </c>
      <c r="M1947" s="6">
        <f t="shared" ref="M1947" si="10596">SQRT(I1947)</f>
        <v>1.4664210875725761E-2</v>
      </c>
      <c r="N1947" s="6">
        <v>0.5753989365640847</v>
      </c>
      <c r="O1947" s="6">
        <v>1</v>
      </c>
      <c r="P1947" s="1">
        <f t="shared" ref="P1947" si="10597">P1945</f>
        <v>0</v>
      </c>
      <c r="Q1947" s="3">
        <f t="shared" ref="Q1947" si="10598">SQRT(C$3 + C$4*K1945 + C$5*Q1945^2)</f>
        <v>1.4065175126557847E-2</v>
      </c>
      <c r="R1947" s="12">
        <v>4.5497356608653951E-5</v>
      </c>
      <c r="S1947" s="12">
        <v>1.9782915134074154E-4</v>
      </c>
    </row>
    <row r="1948" spans="1:20" x14ac:dyDescent="0.25">
      <c r="A1948" s="13">
        <f t="shared" ref="A1948" si="10599">A1946+1</f>
        <v>967</v>
      </c>
      <c r="B1948" s="10" cm="1">
        <f t="array" ref="B1948">INDEX(DCC_results!B$17:B$1274,$A1948)</f>
        <v>7.1149300650286129E-4</v>
      </c>
      <c r="C1948" s="10" cm="1">
        <f t="array" ref="C1948">INDEX(DCC_results!C$17:C$1274,$A1948)</f>
        <v>1.2168562456385201E-2</v>
      </c>
      <c r="D1948" s="10">
        <f t="shared" ref="D1948" si="10600">B1948-B$2</f>
        <v>-3.4661930532847024E-5</v>
      </c>
      <c r="E1948" s="10">
        <f t="shared" ref="E1948" si="10601">C1948-C$2</f>
        <v>1.0565588576093342E-2</v>
      </c>
      <c r="F1948" s="5">
        <f t="shared" ref="F1948" si="10602">D1948^2</f>
        <v>1.2014494282639127E-9</v>
      </c>
      <c r="G1948" s="5">
        <f t="shared" ref="G1948" si="10603">E1948^2</f>
        <v>1.1163166195927414E-4</v>
      </c>
      <c r="H1948" s="12">
        <f t="array" ref="H1948:I1949">(1-B$11-B$12)*F$4:G$5 + B$11*J1946:K1947 + B$12*H1946:I1947</f>
        <v>5.0944113729602754E-5</v>
      </c>
      <c r="I1948" s="12">
        <v>6.0306560950751712E-5</v>
      </c>
      <c r="J1948" s="12">
        <f t="array" ref="J1948:K1949">MMULT(TRANSPOSE(D1946:E1946),D1946:E1946)</f>
        <v>1.3059729394574173E-6</v>
      </c>
      <c r="K1948" s="12">
        <v>-8.3258567309272281E-6</v>
      </c>
      <c r="L1948" s="6">
        <f t="shared" ref="L1948" si="10604">SQRT(H1948)</f>
        <v>7.1375145344582487E-3</v>
      </c>
      <c r="M1948" s="6">
        <f>0</f>
        <v>0</v>
      </c>
      <c r="N1948" s="6">
        <f t="array" ref="N1948:O1949">MMULT(MMULT(MINVERSE(L1948:M1949),H1948:I1949),MINVERSE(L1948:M1949))</f>
        <v>0.99999999999999989</v>
      </c>
      <c r="O1948" s="6">
        <v>0.58699489006993955</v>
      </c>
      <c r="P1948" s="3">
        <f t="shared" ref="P1948" si="10605">SQRT(B$3 + B$4*J1946 + B$5*P1946^2)</f>
        <v>5.6154823433504347E-3</v>
      </c>
      <c r="Q1948" s="1">
        <f t="shared" ref="Q1948" si="10606">Q1946</f>
        <v>0</v>
      </c>
      <c r="R1948" s="12">
        <f t="array" ref="R1948:S1949">MMULT(MMULT(P1948:Q1949,N1948:O1949),P1948:Q1949)</f>
        <v>3.1533641948480482E-5</v>
      </c>
      <c r="S1948" s="12">
        <v>4.5028234019429638E-5</v>
      </c>
      <c r="T1948" s="4" cm="1">
        <f t="array" ref="T1948">-1/2*(IFERROR(2*LN(2*PI()) + LN(MDETERM(R1948:S1949)) + MMULT(MMULT(D1948:E1948,MINVERSE(R1948:S1949)),TRANSPOSE(D1948:E1948)),1000000000))</f>
        <v>7.3881750727785622</v>
      </c>
    </row>
    <row r="1949" spans="1:20" x14ac:dyDescent="0.25">
      <c r="A1949" s="9"/>
      <c r="B1949" s="10"/>
      <c r="C1949" s="10"/>
      <c r="D1949" s="10"/>
      <c r="E1949" s="10"/>
      <c r="F1949" s="5"/>
      <c r="G1949" s="5"/>
      <c r="H1949" s="12">
        <v>6.0306560950751712E-5</v>
      </c>
      <c r="I1949" s="12">
        <v>2.0718889470807989E-4</v>
      </c>
      <c r="J1949" s="12">
        <v>-8.3258567309272281E-6</v>
      </c>
      <c r="K1949" s="12">
        <v>5.3079116886392788E-5</v>
      </c>
      <c r="L1949" s="6">
        <f>0</f>
        <v>0</v>
      </c>
      <c r="M1949" s="6">
        <f t="shared" ref="M1949" si="10607">SQRT(I1949)</f>
        <v>1.4394057617922748E-2</v>
      </c>
      <c r="N1949" s="6">
        <v>0.58699489006993955</v>
      </c>
      <c r="O1949" s="6">
        <v>1</v>
      </c>
      <c r="P1949" s="1">
        <f t="shared" ref="P1949" si="10608">P1947</f>
        <v>0</v>
      </c>
      <c r="Q1949" s="3">
        <f t="shared" ref="Q1949" si="10609">SQRT(C$3 + C$4*K1947 + C$5*Q1947^2)</f>
        <v>1.3660403505181693E-2</v>
      </c>
      <c r="R1949" s="12">
        <v>4.5028234019429638E-5</v>
      </c>
      <c r="S1949" s="12">
        <v>1.8660662392438028E-4</v>
      </c>
    </row>
    <row r="1950" spans="1:20" x14ac:dyDescent="0.25">
      <c r="A1950" s="13">
        <f t="shared" ref="A1950" si="10610">A1948+1</f>
        <v>968</v>
      </c>
      <c r="B1950" s="10" cm="1">
        <f t="array" ref="B1950">INDEX(DCC_results!B$17:B$1274,$A1950)</f>
        <v>-8.1695157425543119E-3</v>
      </c>
      <c r="C1950" s="10" cm="1">
        <f t="array" ref="C1950">INDEX(DCC_results!C$17:C$1274,$A1950)</f>
        <v>-1.7580918944079982E-2</v>
      </c>
      <c r="D1950" s="10">
        <f t="shared" ref="D1950" si="10611">B1950-B$2</f>
        <v>-8.9156706795900202E-3</v>
      </c>
      <c r="E1950" s="10">
        <f t="shared" ref="E1950" si="10612">C1950-C$2</f>
        <v>-1.9183892824371843E-2</v>
      </c>
      <c r="F1950" s="5">
        <f t="shared" ref="F1950" si="10613">D1950^2</f>
        <v>7.948918366690117E-5</v>
      </c>
      <c r="G1950" s="5">
        <f t="shared" ref="G1950" si="10614">E1950^2</f>
        <v>3.6802174389698547E-4</v>
      </c>
      <c r="H1950" s="12">
        <f t="array" ref="H1950:I1951">(1-B$11-B$12)*F$4:G$5 + B$11*J1948:K1949 + B$12*H1948:I1949</f>
        <v>5.0439257712518903E-5</v>
      </c>
      <c r="I1950" s="12">
        <v>5.8600312838598913E-5</v>
      </c>
      <c r="J1950" s="12">
        <f t="array" ref="J1950:K1951">MMULT(TRANSPOSE(D1948:E1948),D1948:E1948)</f>
        <v>1.2014494282639127E-9</v>
      </c>
      <c r="K1950" s="12">
        <v>-3.6622369726318952E-7</v>
      </c>
      <c r="L1950" s="6">
        <f t="shared" ref="L1950" si="10615">SQRT(H1950)</f>
        <v>7.1020601034149878E-3</v>
      </c>
      <c r="M1950" s="6">
        <f>0</f>
        <v>0</v>
      </c>
      <c r="N1950" s="6">
        <f t="array" ref="N1950:O1951">MMULT(MMULT(MINVERSE(L1950:M1951),H1950:I1951),MINVERSE(L1950:M1951))</f>
        <v>0.99999999999999989</v>
      </c>
      <c r="O1950" s="6">
        <v>0.57779317912626216</v>
      </c>
      <c r="P1950" s="3">
        <f t="shared" ref="P1950" si="10616">SQRT(B$3 + B$4*J1948 + B$5*P1948^2)</f>
        <v>5.5116381124066163E-3</v>
      </c>
      <c r="Q1950" s="1">
        <f t="shared" ref="Q1950" si="10617">Q1948</f>
        <v>0</v>
      </c>
      <c r="R1950" s="12">
        <f t="array" ref="R1950:S1951">MMULT(MMULT(P1950:Q1951,N1950:O1951),P1950:Q1951)</f>
        <v>3.0378154682133163E-5</v>
      </c>
      <c r="S1950" s="12">
        <v>4.2760273399641492E-5</v>
      </c>
      <c r="T1950" s="4" cm="1">
        <f t="array" ref="T1950">-1/2*(IFERROR(2*LN(2*PI()) + LN(MDETERM(R1950:S1951)) + MMULT(MMULT(D1950:E1950,MINVERSE(R1950:S1951)),TRANSPOSE(D1950:E1950)),1000000000))</f>
        <v>6.385042892236755</v>
      </c>
    </row>
    <row r="1951" spans="1:20" x14ac:dyDescent="0.25">
      <c r="A1951" s="9"/>
      <c r="B1951" s="10"/>
      <c r="C1951" s="10"/>
      <c r="D1951" s="10"/>
      <c r="E1951" s="10"/>
      <c r="F1951" s="5"/>
      <c r="G1951" s="5"/>
      <c r="H1951" s="12">
        <v>5.8600312838598913E-5</v>
      </c>
      <c r="I1951" s="12">
        <v>2.0393246137343104E-4</v>
      </c>
      <c r="J1951" s="12">
        <v>-3.6622369726318952E-7</v>
      </c>
      <c r="K1951" s="12">
        <v>1.1163166195927414E-4</v>
      </c>
      <c r="L1951" s="6">
        <f>0</f>
        <v>0</v>
      </c>
      <c r="M1951" s="6">
        <f t="shared" ref="M1951" si="10618">SQRT(I1951)</f>
        <v>1.428049233652086E-2</v>
      </c>
      <c r="N1951" s="6">
        <v>0.57779317912626216</v>
      </c>
      <c r="O1951" s="6">
        <v>0.99999999999999989</v>
      </c>
      <c r="P1951" s="1">
        <f t="shared" ref="P1951" si="10619">P1949</f>
        <v>0</v>
      </c>
      <c r="Q1951" s="3">
        <f t="shared" ref="Q1951" si="10620">SQRT(C$3 + C$4*K1949 + C$5*Q1949^2)</f>
        <v>1.3427259059405908E-2</v>
      </c>
      <c r="R1951" s="12">
        <v>4.2760273399641492E-5</v>
      </c>
      <c r="S1951" s="12">
        <v>1.80291285848398E-4</v>
      </c>
    </row>
    <row r="1952" spans="1:20" x14ac:dyDescent="0.25">
      <c r="A1952" s="13">
        <f t="shared" ref="A1952" si="10621">A1950+1</f>
        <v>969</v>
      </c>
      <c r="B1952" s="10" cm="1">
        <f t="array" ref="B1952">INDEX(DCC_results!B$17:B$1274,$A1952)</f>
        <v>-5.5279655088037449E-3</v>
      </c>
      <c r="C1952" s="10" cm="1">
        <f t="array" ref="C1952">INDEX(DCC_results!C$17:C$1274,$A1952)</f>
        <v>-1.6228834313279705E-2</v>
      </c>
      <c r="D1952" s="10">
        <f t="shared" ref="D1952" si="10622">B1952-B$2</f>
        <v>-6.2741204458394532E-3</v>
      </c>
      <c r="E1952" s="10">
        <f t="shared" ref="E1952" si="10623">C1952-C$2</f>
        <v>-1.7831808193571566E-2</v>
      </c>
      <c r="F1952" s="5">
        <f t="shared" ref="F1952" si="10624">D1952^2</f>
        <v>3.936458736890066E-5</v>
      </c>
      <c r="G1952" s="5">
        <f t="shared" ref="G1952" si="10625">E1952^2</f>
        <v>3.1797338345232603E-4</v>
      </c>
      <c r="H1952" s="12">
        <f t="array" ref="H1952:I1953">(1-B$11-B$12)*F$4:G$5 + B$11*J1950:K1951 + B$12*H1950:I1951</f>
        <v>4.9996768311931336E-5</v>
      </c>
      <c r="I1952" s="12">
        <v>5.8057654006655218E-5</v>
      </c>
      <c r="J1952" s="12">
        <f t="array" ref="J1952:K1953">MMULT(TRANSPOSE(D1950:E1950),D1950:E1950)</f>
        <v>7.948918366690117E-5</v>
      </c>
      <c r="K1952" s="12">
        <v>1.7103727077464942E-4</v>
      </c>
      <c r="L1952" s="6">
        <f t="shared" ref="L1952" si="10626">SQRT(H1952)</f>
        <v>7.0708392933181092E-3</v>
      </c>
      <c r="M1952" s="6">
        <f>0</f>
        <v>0</v>
      </c>
      <c r="N1952" s="6">
        <f t="array" ref="N1952:O1953">MMULT(MMULT(MINVERSE(L1952:M1953),H1952:I1953),MINVERSE(L1952:M1953))</f>
        <v>1</v>
      </c>
      <c r="O1952" s="6">
        <v>0.57174888627130716</v>
      </c>
      <c r="P1952" s="3">
        <f t="shared" ref="P1952" si="10627">SQRT(B$3 + B$4*J1950 + B$5*P1950^2)</f>
        <v>5.4151931527229354E-3</v>
      </c>
      <c r="Q1952" s="1">
        <f t="shared" ref="Q1952" si="10628">Q1950</f>
        <v>0</v>
      </c>
      <c r="R1952" s="12">
        <f t="array" ref="R1952:S1953">MMULT(MMULT(P1952:Q1953,N1952:O1953),P1952:Q1953)</f>
        <v>2.9324316881297365E-5</v>
      </c>
      <c r="S1952" s="12">
        <v>4.1640284576262052E-5</v>
      </c>
      <c r="T1952" s="4" cm="1">
        <f t="array" ref="T1952">-1/2*(IFERROR(2*LN(2*PI()) + LN(MDETERM(R1952:S1953)) + MMULT(MMULT(D1952:E1952,MINVERSE(R1952:S1953)),TRANSPOSE(D1952:E1952)),1000000000))</f>
        <v>6.8892932418662225</v>
      </c>
    </row>
    <row r="1953" spans="1:20" x14ac:dyDescent="0.25">
      <c r="A1953" s="9"/>
      <c r="B1953" s="10"/>
      <c r="C1953" s="10"/>
      <c r="D1953" s="10"/>
      <c r="E1953" s="10"/>
      <c r="F1953" s="5"/>
      <c r="G1953" s="5"/>
      <c r="H1953" s="12">
        <v>5.8057654006655218E-5</v>
      </c>
      <c r="I1953" s="12">
        <v>2.0623690272947374E-4</v>
      </c>
      <c r="J1953" s="12">
        <v>1.7103727077464942E-4</v>
      </c>
      <c r="K1953" s="12">
        <v>3.6802174389698547E-4</v>
      </c>
      <c r="L1953" s="6">
        <f>0</f>
        <v>0</v>
      </c>
      <c r="M1953" s="6">
        <f t="shared" ref="M1953" si="10629">SQRT(I1953)</f>
        <v>1.4360950620675281E-2</v>
      </c>
      <c r="N1953" s="6">
        <v>0.57174888627130716</v>
      </c>
      <c r="O1953" s="6">
        <v>1</v>
      </c>
      <c r="P1953" s="1">
        <f t="shared" ref="P1953" si="10630">P1951</f>
        <v>0</v>
      </c>
      <c r="Q1953" s="3">
        <f t="shared" ref="Q1953" si="10631">SQRT(C$3 + C$4*K1951 + C$5*Q1951^2)</f>
        <v>1.3449136754705748E-2</v>
      </c>
      <c r="R1953" s="12">
        <v>4.1640284576262052E-5</v>
      </c>
      <c r="S1953" s="12">
        <v>1.8087927944677705E-4</v>
      </c>
    </row>
    <row r="1954" spans="1:20" x14ac:dyDescent="0.25">
      <c r="A1954" s="13">
        <f t="shared" ref="A1954" si="10632">A1952+1</f>
        <v>970</v>
      </c>
      <c r="B1954" s="10" cm="1">
        <f t="array" ref="B1954">INDEX(DCC_results!B$17:B$1274,$A1954)</f>
        <v>-3.9506925841348295E-4</v>
      </c>
      <c r="C1954" s="10" cm="1">
        <f t="array" ref="C1954">INDEX(DCC_results!C$17:C$1274,$A1954)</f>
        <v>-2.318373616955749E-3</v>
      </c>
      <c r="D1954" s="10">
        <f t="shared" ref="D1954" si="10633">B1954-B$2</f>
        <v>-1.1412241954491913E-3</v>
      </c>
      <c r="E1954" s="10">
        <f t="shared" ref="E1954" si="10634">C1954-C$2</f>
        <v>-3.921347497247608E-3</v>
      </c>
      <c r="F1954" s="5">
        <f t="shared" ref="F1954" si="10635">D1954^2</f>
        <v>1.3023926642786538E-6</v>
      </c>
      <c r="G1954" s="5">
        <f t="shared" ref="G1954" si="10636">E1954^2</f>
        <v>1.5376966194170078E-5</v>
      </c>
      <c r="H1954" s="12">
        <f t="array" ref="H1954:I1955">(1-B$11-B$12)*F$4:G$5 + B$11*J1952:K1953 + B$12*H1952:I1953</f>
        <v>5.5819995986498335E-5</v>
      </c>
      <c r="I1954" s="12">
        <v>7.0893285763011141E-5</v>
      </c>
      <c r="J1954" s="12">
        <f t="array" ref="J1954:K1955">MMULT(TRANSPOSE(D1952:E1952),D1952:E1952)</f>
        <v>3.936458736890066E-5</v>
      </c>
      <c r="K1954" s="12">
        <v>1.1187891237357485E-4</v>
      </c>
      <c r="L1954" s="6">
        <f t="shared" ref="L1954" si="10637">SQRT(H1954)</f>
        <v>7.4712780691457556E-3</v>
      </c>
      <c r="M1954" s="6">
        <f>0</f>
        <v>0</v>
      </c>
      <c r="N1954" s="6">
        <f t="array" ref="N1954:O1955">MMULT(MMULT(MINVERSE(L1954:M1955),H1954:I1955),MINVERSE(L1954:M1955))</f>
        <v>0.99999999999999989</v>
      </c>
      <c r="O1954" s="6">
        <v>0.62903387372999253</v>
      </c>
      <c r="P1954" s="3">
        <f t="shared" ref="P1954" si="10638">SQRT(B$3 + B$4*J1952 + B$5*P1952^2)</f>
        <v>6.3991205702573191E-3</v>
      </c>
      <c r="Q1954" s="1">
        <f t="shared" ref="Q1954" si="10639">Q1952</f>
        <v>0</v>
      </c>
      <c r="R1954" s="12">
        <f t="array" ref="R1954:S1955">MMULT(MMULT(P1954:Q1955,N1954:O1955),P1954:Q1955)</f>
        <v>4.0948744072690352E-5</v>
      </c>
      <c r="S1954" s="12">
        <v>5.7739584180349857E-5</v>
      </c>
      <c r="T1954" s="4" cm="1">
        <f t="array" ref="T1954">-1/2*(IFERROR(2*LN(2*PI()) + LN(MDETERM(R1954:S1955)) + MMULT(MMULT(D1954:E1954,MINVERSE(R1954:S1955)),TRANSPOSE(D1954:E1954)),1000000000))</f>
        <v>7.6725489085739902</v>
      </c>
    </row>
    <row r="1955" spans="1:20" x14ac:dyDescent="0.25">
      <c r="A1955" s="9"/>
      <c r="B1955" s="10"/>
      <c r="C1955" s="10"/>
      <c r="D1955" s="10"/>
      <c r="E1955" s="10"/>
      <c r="F1955" s="5"/>
      <c r="G1955" s="5"/>
      <c r="H1955" s="12">
        <v>7.0893285763011141E-5</v>
      </c>
      <c r="I1955" s="12">
        <v>2.2754764443509874E-4</v>
      </c>
      <c r="J1955" s="12">
        <v>1.1187891237357485E-4</v>
      </c>
      <c r="K1955" s="12">
        <v>3.1797338345232603E-4</v>
      </c>
      <c r="L1955" s="6">
        <f>0</f>
        <v>0</v>
      </c>
      <c r="M1955" s="6">
        <f t="shared" ref="M1955" si="10640">SQRT(I1955)</f>
        <v>1.508468244395946E-2</v>
      </c>
      <c r="N1955" s="6">
        <v>0.62903387372999253</v>
      </c>
      <c r="O1955" s="6">
        <v>1</v>
      </c>
      <c r="P1955" s="1">
        <f t="shared" ref="P1955" si="10641">P1953</f>
        <v>0</v>
      </c>
      <c r="Q1955" s="3">
        <f t="shared" ref="Q1955" si="10642">SQRT(C$3 + C$4*K1953 + C$5*Q1953^2)</f>
        <v>1.4344298884983314E-2</v>
      </c>
      <c r="R1955" s="12">
        <v>5.7739584180349857E-5</v>
      </c>
      <c r="S1955" s="12">
        <v>2.0575891050173356E-4</v>
      </c>
    </row>
    <row r="1956" spans="1:20" x14ac:dyDescent="0.25">
      <c r="A1956" s="13">
        <f t="shared" ref="A1956" si="10643">A1954+1</f>
        <v>971</v>
      </c>
      <c r="B1956" s="10" cm="1">
        <f t="array" ref="B1956">INDEX(DCC_results!B$17:B$1274,$A1956)</f>
        <v>-1.4179577940874877E-3</v>
      </c>
      <c r="C1956" s="10" cm="1">
        <f t="array" ref="C1956">INDEX(DCC_results!C$17:C$1274,$A1956)</f>
        <v>1.3853474302123026E-2</v>
      </c>
      <c r="D1956" s="10">
        <f t="shared" ref="D1956" si="10644">B1956-B$2</f>
        <v>-2.164112731123196E-3</v>
      </c>
      <c r="E1956" s="10">
        <f t="shared" ref="E1956" si="10645">C1956-C$2</f>
        <v>1.2250500421831166E-2</v>
      </c>
      <c r="F1956" s="5">
        <f t="shared" ref="F1956" si="10646">D1956^2</f>
        <v>4.6833839130094981E-6</v>
      </c>
      <c r="G1956" s="5">
        <f t="shared" ref="G1956" si="10647">E1956^2</f>
        <v>1.5007476058528558E-4</v>
      </c>
      <c r="H1956" s="12">
        <f t="array" ref="H1956:I1957">(1-B$11-B$12)*F$4:G$5 + B$11*J1954:K1955 + B$12*H1954:I1955</f>
        <v>5.6673773108062734E-5</v>
      </c>
      <c r="I1956" s="12">
        <v>7.5031000586230453E-5</v>
      </c>
      <c r="J1956" s="12">
        <f t="array" ref="J1956:K1957">MMULT(TRANSPOSE(D1954:E1954),D1954:E1954)</f>
        <v>1.3023926642786538E-6</v>
      </c>
      <c r="K1956" s="12">
        <v>4.4751366426231014E-6</v>
      </c>
      <c r="L1956" s="6">
        <f t="shared" ref="L1956" si="10648">SQRT(H1956)</f>
        <v>7.5281985300643299E-3</v>
      </c>
      <c r="M1956" s="6">
        <f>0</f>
        <v>0</v>
      </c>
      <c r="N1956" s="6">
        <f t="array" ref="N1956:O1957">MMULT(MMULT(MINVERSE(L1956:M1957),H1956:I1957),MINVERSE(L1956:M1957))</f>
        <v>0.99999999999999978</v>
      </c>
      <c r="O1956" s="6">
        <v>0.64586896253769577</v>
      </c>
      <c r="P1956" s="3">
        <f t="shared" ref="P1956" si="10649">SQRT(B$3 + B$4*J1954 + B$5*P1954^2)</f>
        <v>6.575983635790655E-3</v>
      </c>
      <c r="Q1956" s="1">
        <f t="shared" ref="Q1956" si="10650">Q1954</f>
        <v>0</v>
      </c>
      <c r="R1956" s="12">
        <f t="array" ref="R1956:S1957">MMULT(MMULT(P1956:Q1957,N1956:O1957),P1956:Q1957)</f>
        <v>4.3243560778186473E-5</v>
      </c>
      <c r="S1956" s="12">
        <v>6.3088447880231834E-5</v>
      </c>
      <c r="T1956" s="4" cm="1">
        <f t="array" ref="T1956">-1/2*(IFERROR(2*LN(2*PI()) + LN(MDETERM(R1956:S1957)) + MMULT(MMULT(D1956:E1956,MINVERSE(R1956:S1957)),TRANSPOSE(D1956:E1956)),1000000000))</f>
        <v>6.6887004446361225</v>
      </c>
    </row>
    <row r="1957" spans="1:20" x14ac:dyDescent="0.25">
      <c r="A1957" s="9"/>
      <c r="B1957" s="10"/>
      <c r="C1957" s="10"/>
      <c r="D1957" s="10"/>
      <c r="E1957" s="10"/>
      <c r="F1957" s="5"/>
      <c r="G1957" s="5"/>
      <c r="H1957" s="12">
        <v>7.5031000586230453E-5</v>
      </c>
      <c r="I1957" s="12">
        <v>2.3812803008059713E-4</v>
      </c>
      <c r="J1957" s="12">
        <v>4.4751366426231014E-6</v>
      </c>
      <c r="K1957" s="12">
        <v>1.5376966194170078E-5</v>
      </c>
      <c r="L1957" s="6">
        <f>0</f>
        <v>0</v>
      </c>
      <c r="M1957" s="6">
        <f t="shared" ref="M1957" si="10651">SQRT(I1957)</f>
        <v>1.5431397541395825E-2</v>
      </c>
      <c r="N1957" s="6">
        <v>0.64586896253769577</v>
      </c>
      <c r="O1957" s="6">
        <v>1.0000000000000002</v>
      </c>
      <c r="P1957" s="1">
        <f t="shared" ref="P1957" si="10652">P1955</f>
        <v>0</v>
      </c>
      <c r="Q1957" s="3">
        <f t="shared" ref="Q1957" si="10653">SQRT(C$3 + C$4*K1955 + C$5*Q1955^2)</f>
        <v>1.4854043938561289E-2</v>
      </c>
      <c r="R1957" s="12">
        <v>6.3088447880231834E-5</v>
      </c>
      <c r="S1957" s="12">
        <v>2.2064262132870941E-4</v>
      </c>
    </row>
    <row r="1958" spans="1:20" x14ac:dyDescent="0.25">
      <c r="A1958" s="13">
        <f t="shared" ref="A1958" si="10654">A1956+1</f>
        <v>972</v>
      </c>
      <c r="B1958" s="10" cm="1">
        <f t="array" ref="B1958">INDEX(DCC_results!B$17:B$1274,$A1958)</f>
        <v>-3.2864175757028824E-2</v>
      </c>
      <c r="C1958" s="10" cm="1">
        <f t="array" ref="C1958">INDEX(DCC_results!C$17:C$1274,$A1958)</f>
        <v>-4.6326073016724423E-2</v>
      </c>
      <c r="D1958" s="10">
        <f t="shared" ref="D1958" si="10655">B1958-B$2</f>
        <v>-3.3610330694064536E-2</v>
      </c>
      <c r="E1958" s="10">
        <f t="shared" ref="E1958" si="10656">C1958-C$2</f>
        <v>-4.7929046897016284E-2</v>
      </c>
      <c r="F1958" s="5">
        <f t="shared" ref="F1958" si="10657">D1958^2</f>
        <v>1.1296543293643766E-3</v>
      </c>
      <c r="G1958" s="5">
        <f t="shared" ref="G1958" si="10658">E1958^2</f>
        <v>2.2971935364563861E-3</v>
      </c>
      <c r="H1958" s="12">
        <f t="array" ref="H1958:I1959">(1-B$11-B$12)*F$4:G$5 + B$11*J1956:K1957 + B$12*H1956:I1957</f>
        <v>5.4320177227098741E-5</v>
      </c>
      <c r="I1958" s="12">
        <v>6.9560514343906745E-5</v>
      </c>
      <c r="J1958" s="12">
        <f t="array" ref="J1958:K1959">MMULT(TRANSPOSE(D1956:E1956),D1956:E1956)</f>
        <v>4.6833839130094981E-6</v>
      </c>
      <c r="K1958" s="12">
        <v>-2.6511463925514911E-5</v>
      </c>
      <c r="L1958" s="6">
        <f t="shared" ref="L1958" si="10659">SQRT(H1958)</f>
        <v>7.370222332270495E-3</v>
      </c>
      <c r="M1958" s="6">
        <f>0</f>
        <v>0</v>
      </c>
      <c r="N1958" s="6">
        <f t="array" ref="N1958:O1959">MMULT(MMULT(MINVERSE(L1958:M1959),H1958:I1959),MINVERSE(L1958:M1959))</f>
        <v>1.0000000000000002</v>
      </c>
      <c r="O1958" s="6">
        <v>0.63346026864146177</v>
      </c>
      <c r="P1958" s="3">
        <f t="shared" ref="P1958" si="10660">SQRT(B$3 + B$4*J1956 + B$5*P1956^2)</f>
        <v>6.2445703521766677E-3</v>
      </c>
      <c r="Q1958" s="1">
        <f t="shared" ref="Q1958" si="10661">Q1956</f>
        <v>0</v>
      </c>
      <c r="R1958" s="12">
        <f t="array" ref="R1958:S1959">MMULT(MMULT(P1958:Q1959,N1958:O1959),P1958:Q1959)</f>
        <v>3.8994658883283843E-5</v>
      </c>
      <c r="S1958" s="12">
        <v>5.6440641059019482E-5</v>
      </c>
      <c r="T1958" s="4" cm="1">
        <f t="array" ref="T1958">-1/2*(IFERROR(2*LN(2*PI()) + LN(MDETERM(R1958:S1959)) + MMULT(MMULT(D1958:E1958,MINVERSE(R1958:S1959)),TRANSPOSE(D1958:E1958)),1000000000))</f>
        <v>-6.7424884086603685</v>
      </c>
    </row>
    <row r="1959" spans="1:20" x14ac:dyDescent="0.25">
      <c r="A1959" s="9"/>
      <c r="B1959" s="10"/>
      <c r="C1959" s="10"/>
      <c r="D1959" s="10"/>
      <c r="E1959" s="10"/>
      <c r="F1959" s="5"/>
      <c r="G1959" s="5"/>
      <c r="H1959" s="12">
        <v>6.9560514343906745E-5</v>
      </c>
      <c r="I1959" s="12">
        <v>2.2198602253458371E-4</v>
      </c>
      <c r="J1959" s="12">
        <v>-2.6511463925514911E-5</v>
      </c>
      <c r="K1959" s="12">
        <v>1.5007476058528558E-4</v>
      </c>
      <c r="L1959" s="6">
        <f>0</f>
        <v>0</v>
      </c>
      <c r="M1959" s="6">
        <f t="shared" ref="M1959" si="10662">SQRT(I1959)</f>
        <v>1.4899195365340496E-2</v>
      </c>
      <c r="N1959" s="6">
        <v>0.63346026864146177</v>
      </c>
      <c r="O1959" s="6">
        <v>1</v>
      </c>
      <c r="P1959" s="1">
        <f t="shared" ref="P1959" si="10663">P1957</f>
        <v>0</v>
      </c>
      <c r="Q1959" s="3">
        <f t="shared" ref="Q1959" si="10664">SQRT(C$3 + C$4*K1957 + C$5*Q1957^2)</f>
        <v>1.4268226485605488E-2</v>
      </c>
      <c r="R1959" s="12">
        <v>5.6440641059019489E-5</v>
      </c>
      <c r="S1959" s="12">
        <v>2.0358228704453395E-4</v>
      </c>
    </row>
    <row r="1960" spans="1:20" x14ac:dyDescent="0.25">
      <c r="A1960" s="13">
        <f t="shared" ref="A1960" si="10665">A1958+1</f>
        <v>973</v>
      </c>
      <c r="B1960" s="10" cm="1">
        <f t="array" ref="B1960">INDEX(DCC_results!B$17:B$1274,$A1960)</f>
        <v>-2.0573073719881707E-2</v>
      </c>
      <c r="C1960" s="10" cm="1">
        <f t="array" ref="C1960">INDEX(DCC_results!C$17:C$1274,$A1960)</f>
        <v>-8.8278979478647601E-3</v>
      </c>
      <c r="D1960" s="10">
        <f t="shared" ref="D1960" si="10666">B1960-B$2</f>
        <v>-2.1319228656917415E-2</v>
      </c>
      <c r="E1960" s="10">
        <f t="shared" ref="E1960" si="10667">C1960-C$2</f>
        <v>-1.0430871828156619E-2</v>
      </c>
      <c r="F1960" s="5">
        <f t="shared" ref="F1960" si="10668">D1960^2</f>
        <v>4.5450951052592874E-4</v>
      </c>
      <c r="G1960" s="5">
        <f t="shared" ref="G1960" si="10669">E1960^2</f>
        <v>1.0880308709543141E-4</v>
      </c>
      <c r="H1960" s="12">
        <f t="array" ref="H1960:I1961">(1-B$11-B$12)*F$4:G$5 + B$11*J1958:K1959 + B$12*H1958:I1959</f>
        <v>5.2986320542089654E-5</v>
      </c>
      <c r="I1960" s="12">
        <v>6.3467979751413429E-5</v>
      </c>
      <c r="J1960" s="12">
        <f t="array" ref="J1960:K1961">MMULT(TRANSPOSE(D1958:E1958),D1958:E1958)</f>
        <v>1.1296543293643766E-3</v>
      </c>
      <c r="K1960" s="12">
        <v>1.6109111160600451E-3</v>
      </c>
      <c r="L1960" s="6">
        <f t="shared" ref="L1960" si="10670">SQRT(H1960)</f>
        <v>7.2791703196236355E-3</v>
      </c>
      <c r="M1960" s="6">
        <f>0</f>
        <v>0</v>
      </c>
      <c r="N1960" s="6">
        <f t="array" ref="N1960:O1961">MMULT(MMULT(MINVERSE(L1960:M1961),H1960:I1961),MINVERSE(L1960:M1961))</f>
        <v>0.99999999999999978</v>
      </c>
      <c r="O1960" s="6">
        <v>0.58594532481795791</v>
      </c>
      <c r="P1960" s="3">
        <f t="shared" ref="P1960" si="10671">SQRT(B$3 + B$4*J1958 + B$5*P1958^2)</f>
        <v>6.0328612370586267E-3</v>
      </c>
      <c r="Q1960" s="1">
        <f t="shared" ref="Q1960" si="10672">Q1958</f>
        <v>0</v>
      </c>
      <c r="R1960" s="12">
        <f t="array" ref="R1960:S1961">MMULT(MMULT(P1960:Q1961,N1960:O1961),P1960:Q1961)</f>
        <v>3.6395414705604532E-5</v>
      </c>
      <c r="S1960" s="12">
        <v>5.0356900419755802E-5</v>
      </c>
      <c r="T1960" s="4" cm="1">
        <f t="array" ref="T1960">-1/2*(IFERROR(2*LN(2*PI()) + LN(MDETERM(R1960:S1961)) + MMULT(MMULT(D1960:E1960,MINVERSE(R1960:S1961)),TRANSPOSE(D1960:E1960)),1000000000))</f>
        <v>0.12622064698828783</v>
      </c>
    </row>
    <row r="1961" spans="1:20" x14ac:dyDescent="0.25">
      <c r="A1961" s="9"/>
      <c r="B1961" s="10"/>
      <c r="C1961" s="10"/>
      <c r="D1961" s="10"/>
      <c r="E1961" s="10"/>
      <c r="F1961" s="5"/>
      <c r="G1961" s="5"/>
      <c r="H1961" s="12">
        <v>6.3467979751413429E-5</v>
      </c>
      <c r="I1961" s="12">
        <v>2.2142741995603154E-4</v>
      </c>
      <c r="J1961" s="12">
        <v>1.6109111160600451E-3</v>
      </c>
      <c r="K1961" s="12">
        <v>2.2971935364563861E-3</v>
      </c>
      <c r="L1961" s="6">
        <f>0</f>
        <v>0</v>
      </c>
      <c r="M1961" s="6">
        <f t="shared" ref="M1961" si="10673">SQRT(I1961)</f>
        <v>1.4880437492091137E-2</v>
      </c>
      <c r="N1961" s="6">
        <v>0.58594532481795791</v>
      </c>
      <c r="O1961" s="6">
        <v>1</v>
      </c>
      <c r="P1961" s="1">
        <f t="shared" ref="P1961" si="10674">P1959</f>
        <v>0</v>
      </c>
      <c r="Q1961" s="3">
        <f t="shared" ref="Q1961" si="10675">SQRT(C$3 + C$4*K1959 + C$5*Q1959^2)</f>
        <v>1.4245528334793115E-2</v>
      </c>
      <c r="R1961" s="12">
        <v>5.0356900419755795E-5</v>
      </c>
      <c r="S1961" s="12">
        <v>2.0293507753739351E-4</v>
      </c>
    </row>
    <row r="1962" spans="1:20" x14ac:dyDescent="0.25">
      <c r="A1962" s="13">
        <f t="shared" ref="A1962" si="10676">A1960+1</f>
        <v>974</v>
      </c>
      <c r="B1962" s="10" cm="1">
        <f t="array" ref="B1962">INDEX(DCC_results!B$17:B$1274,$A1962)</f>
        <v>1.4206284338267983E-2</v>
      </c>
      <c r="C1962" s="10" cm="1">
        <f t="array" ref="C1962">INDEX(DCC_results!C$17:C$1274,$A1962)</f>
        <v>3.5719301202505216E-2</v>
      </c>
      <c r="D1962" s="10">
        <f t="shared" ref="D1962" si="10677">B1962-B$2</f>
        <v>1.3460129401232274E-2</v>
      </c>
      <c r="E1962" s="10">
        <f t="shared" ref="E1962" si="10678">C1962-C$2</f>
        <v>3.4116327322213355E-2</v>
      </c>
      <c r="F1962" s="5">
        <f t="shared" ref="F1962" si="10679">D1962^2</f>
        <v>1.8117508349791751E-4</v>
      </c>
      <c r="G1962" s="5">
        <f t="shared" ref="G1962" si="10680">E1962^2</f>
        <v>1.1639237899564014E-3</v>
      </c>
      <c r="H1962" s="12">
        <f t="array" ref="H1962:I1963">(1-B$11-B$12)*F$4:G$5 + B$11*J1960:K1961 + B$12*H1960:I1961</f>
        <v>1.38739364390621E-4</v>
      </c>
      <c r="I1962" s="12">
        <v>1.8547173900043321E-4</v>
      </c>
      <c r="J1962" s="12">
        <f t="array" ref="J1962:K1963">MMULT(TRANSPOSE(D1960:E1960),D1960:E1960)</f>
        <v>4.5450951052592874E-4</v>
      </c>
      <c r="K1962" s="12">
        <v>2.2237814159546915E-4</v>
      </c>
      <c r="L1962" s="6">
        <f t="shared" ref="L1962" si="10681">SQRT(H1962)</f>
        <v>1.1778767524262502E-2</v>
      </c>
      <c r="M1962" s="6">
        <f>0</f>
        <v>0</v>
      </c>
      <c r="N1962" s="6">
        <f t="array" ref="N1962:O1963">MMULT(MMULT(MINVERSE(L1962:M1963),H1962:I1963),MINVERSE(L1962:M1963))</f>
        <v>0.99999999999999989</v>
      </c>
      <c r="O1962" s="6">
        <v>0.80100622316185788</v>
      </c>
      <c r="P1962" s="3">
        <f t="shared" ref="P1962" si="10682">SQRT(B$3 + B$4*J1960 + B$5*P1960^2)</f>
        <v>1.4490524062600431E-2</v>
      </c>
      <c r="Q1962" s="1">
        <f t="shared" ref="Q1962" si="10683">Q1960</f>
        <v>0</v>
      </c>
      <c r="R1962" s="12">
        <f t="array" ref="R1962:S1963">MMULT(MMULT(P1962:Q1963,N1962:O1963),P1962:Q1963)</f>
        <v>2.0997528760880208E-4</v>
      </c>
      <c r="S1962" s="12">
        <v>2.3413003364281652E-4</v>
      </c>
      <c r="T1962" s="4" cm="1">
        <f t="array" ref="T1962">-1/2*(IFERROR(2*LN(2*PI()) + LN(MDETERM(R1962:S1963)) + MMULT(MMULT(D1962:E1962,MINVERSE(R1962:S1963)),TRANSPOSE(D1962:E1962)),1000000000))</f>
        <v>5.1296397242337193</v>
      </c>
    </row>
    <row r="1963" spans="1:20" x14ac:dyDescent="0.25">
      <c r="A1963" s="9"/>
      <c r="B1963" s="10"/>
      <c r="C1963" s="10"/>
      <c r="D1963" s="10"/>
      <c r="E1963" s="10"/>
      <c r="F1963" s="5"/>
      <c r="G1963" s="5"/>
      <c r="H1963" s="12">
        <v>1.8547173900043321E-4</v>
      </c>
      <c r="I1963" s="12">
        <v>3.864417205070156E-4</v>
      </c>
      <c r="J1963" s="12">
        <v>2.2237814159546915E-4</v>
      </c>
      <c r="K1963" s="12">
        <v>1.0880308709543141E-4</v>
      </c>
      <c r="L1963" s="6">
        <f>0</f>
        <v>0</v>
      </c>
      <c r="M1963" s="6">
        <f t="shared" ref="M1963" si="10684">SQRT(I1963)</f>
        <v>1.965812098108605E-2</v>
      </c>
      <c r="N1963" s="6">
        <v>0.80100622316185788</v>
      </c>
      <c r="O1963" s="6">
        <v>1</v>
      </c>
      <c r="P1963" s="1">
        <f t="shared" ref="P1963" si="10685">P1961</f>
        <v>0</v>
      </c>
      <c r="Q1963" s="3">
        <f t="shared" ref="Q1963" si="10686">SQRT(C$3 + C$4*K1961 + C$5*Q1961^2)</f>
        <v>2.01714512475939E-2</v>
      </c>
      <c r="R1963" s="12">
        <v>2.3413003364281649E-4</v>
      </c>
      <c r="S1963" s="12">
        <v>4.0688744543405751E-4</v>
      </c>
    </row>
    <row r="1964" spans="1:20" x14ac:dyDescent="0.25">
      <c r="A1964" s="13">
        <f t="shared" ref="A1964" si="10687">A1962+1</f>
        <v>975</v>
      </c>
      <c r="B1964" s="10" cm="1">
        <f t="array" ref="B1964">INDEX(DCC_results!B$17:B$1274,$A1964)</f>
        <v>-5.9050351808552781E-3</v>
      </c>
      <c r="C1964" s="10" cm="1">
        <f t="array" ref="C1964">INDEX(DCC_results!C$17:C$1274,$A1964)</f>
        <v>-2.1385799828913643E-2</v>
      </c>
      <c r="D1964" s="10">
        <f t="shared" ref="D1964" si="10688">B1964-B$2</f>
        <v>-6.6511901178909864E-3</v>
      </c>
      <c r="E1964" s="10">
        <f t="shared" ref="E1964" si="10689">C1964-C$2</f>
        <v>-2.2988773709205504E-2</v>
      </c>
      <c r="F1964" s="5">
        <f t="shared" ref="F1964" si="10690">D1964^2</f>
        <v>4.4238329984330712E-5</v>
      </c>
      <c r="G1964" s="5">
        <f t="shared" ref="G1964" si="10691">E1964^2</f>
        <v>5.2848371665305813E-4</v>
      </c>
      <c r="H1964" s="12">
        <f t="array" ref="H1964:I1965">(1-B$11-B$12)*F$4:G$5 + B$11*J1962:K1963 + B$12*H1962:I1963</f>
        <v>1.4482089278500693E-4</v>
      </c>
      <c r="I1964" s="12">
        <v>1.6115668819354786E-4</v>
      </c>
      <c r="J1964" s="12">
        <f t="array" ref="J1964:K1965">MMULT(TRANSPOSE(D1962:E1962),D1962:E1962)</f>
        <v>1.8117508349791751E-4</v>
      </c>
      <c r="K1964" s="12">
        <v>4.5921018045178794E-4</v>
      </c>
      <c r="L1964" s="6">
        <f t="shared" ref="L1964" si="10692">SQRT(H1964)</f>
        <v>1.2034155258471901E-2</v>
      </c>
      <c r="M1964" s="6">
        <f>0</f>
        <v>0</v>
      </c>
      <c r="N1964" s="6">
        <f t="array" ref="N1964:O1965">MMULT(MMULT(MINVERSE(L1964:M1965),H1964:I1965),MINVERSE(L1964:M1965))</f>
        <v>1.0000000000000002</v>
      </c>
      <c r="O1964" s="6">
        <v>0.737576816288948</v>
      </c>
      <c r="P1964" s="3">
        <f t="shared" ref="P1964" si="10693">SQRT(B$3 + B$4*J1962 + B$5*P1962^2)</f>
        <v>1.5244274188960062E-2</v>
      </c>
      <c r="Q1964" s="1">
        <f t="shared" ref="Q1964" si="10694">Q1962</f>
        <v>0</v>
      </c>
      <c r="R1964" s="12">
        <f t="array" ref="R1964:S1965">MMULT(MMULT(P1964:Q1965,N1964:O1965),P1964:Q1965)</f>
        <v>2.32387895548194E-4</v>
      </c>
      <c r="S1964" s="12">
        <v>2.1321002049235746E-4</v>
      </c>
      <c r="T1964" s="4" cm="1">
        <f t="array" ref="T1964">-1/2*(IFERROR(2*LN(2*PI()) + LN(MDETERM(R1964:S1965)) + MMULT(MMULT(D1964:E1964,MINVERSE(R1964:S1965)),TRANSPOSE(D1964:E1964)),1000000000))</f>
        <v>5.7388512661165638</v>
      </c>
    </row>
    <row r="1965" spans="1:20" x14ac:dyDescent="0.25">
      <c r="A1965" s="9"/>
      <c r="B1965" s="10"/>
      <c r="C1965" s="10"/>
      <c r="D1965" s="10"/>
      <c r="E1965" s="10"/>
      <c r="F1965" s="5"/>
      <c r="G1965" s="5"/>
      <c r="H1965" s="12">
        <v>1.6115668819354786E-4</v>
      </c>
      <c r="I1965" s="12">
        <v>3.2964836999957507E-4</v>
      </c>
      <c r="J1965" s="12">
        <v>4.5921018045178794E-4</v>
      </c>
      <c r="K1965" s="12">
        <v>1.1639237899564014E-3</v>
      </c>
      <c r="L1965" s="6">
        <f>0</f>
        <v>0</v>
      </c>
      <c r="M1965" s="6">
        <f t="shared" ref="M1965" si="10695">SQRT(I1965)</f>
        <v>1.8156221247814068E-2</v>
      </c>
      <c r="N1965" s="6">
        <v>0.737576816288948</v>
      </c>
      <c r="O1965" s="6">
        <v>1.0000000000000002</v>
      </c>
      <c r="P1965" s="1">
        <f t="shared" ref="P1965" si="10696">P1963</f>
        <v>0</v>
      </c>
      <c r="Q1965" s="3">
        <f t="shared" ref="Q1965" si="10697">SQRT(C$3 + C$4*K1963 + C$5*Q1963^2)</f>
        <v>1.8962413074724377E-2</v>
      </c>
      <c r="R1965" s="12">
        <v>2.1321002049235743E-4</v>
      </c>
      <c r="S1965" s="12">
        <v>3.5957310961647808E-4</v>
      </c>
    </row>
    <row r="1966" spans="1:20" x14ac:dyDescent="0.25">
      <c r="A1966" s="13">
        <f t="shared" ref="A1966" si="10698">A1964+1</f>
        <v>976</v>
      </c>
      <c r="B1966" s="10" cm="1">
        <f t="array" ref="B1966">INDEX(DCC_results!B$17:B$1274,$A1966)</f>
        <v>2.1495643069809001E-2</v>
      </c>
      <c r="C1966" s="10" cm="1">
        <f t="array" ref="C1966">INDEX(DCC_results!C$17:C$1274,$A1966)</f>
        <v>2.2037136547662817E-2</v>
      </c>
      <c r="D1966" s="10">
        <f t="shared" ref="D1966" si="10699">B1966-B$2</f>
        <v>2.0749488132773292E-2</v>
      </c>
      <c r="E1966" s="10">
        <f t="shared" ref="E1966" si="10700">C1966-C$2</f>
        <v>2.0434162667370956E-2</v>
      </c>
      <c r="F1966" s="5">
        <f t="shared" ref="F1966" si="10701">D1966^2</f>
        <v>4.3054125777209967E-4</v>
      </c>
      <c r="G1966" s="5">
        <f t="shared" ref="G1966" si="10702">E1966^2</f>
        <v>4.1755500391657692E-4</v>
      </c>
      <c r="H1966" s="12">
        <f t="array" ref="H1966:I1967">(1-B$11-B$12)*F$4:G$5 + B$11*J1964:K1965 + B$12*H1964:I1965</f>
        <v>1.2788547187545305E-4</v>
      </c>
      <c r="I1966" s="12">
        <v>1.6292918155558223E-4</v>
      </c>
      <c r="J1966" s="12">
        <f t="array" ref="J1966:K1967">MMULT(TRANSPOSE(D1964:E1964),D1964:E1964)</f>
        <v>4.4238329984330712E-5</v>
      </c>
      <c r="K1966" s="12">
        <v>1.5290270451709978E-4</v>
      </c>
      <c r="L1966" s="6">
        <f t="shared" ref="L1966" si="10703">SQRT(H1966)</f>
        <v>1.1308645890443871E-2</v>
      </c>
      <c r="M1966" s="6">
        <f>0</f>
        <v>0</v>
      </c>
      <c r="N1966" s="6">
        <f t="array" ref="N1966:O1967">MMULT(MMULT(MINVERSE(L1966:M1967),H1966:I1967),MINVERSE(L1966:M1967))</f>
        <v>1</v>
      </c>
      <c r="O1966" s="6">
        <v>0.74653873434392282</v>
      </c>
      <c r="P1966" s="3">
        <f t="shared" ref="P1966" si="10704">SQRT(B$3 + B$4*J1964 + B$5*P1964^2)</f>
        <v>1.4361105467678967E-2</v>
      </c>
      <c r="Q1966" s="1">
        <f t="shared" ref="Q1966" si="10705">Q1964</f>
        <v>0</v>
      </c>
      <c r="R1966" s="12">
        <f t="array" ref="R1966:S1967">MMULT(MMULT(P1966:Q1967,N1966:O1967),P1966:Q1967)</f>
        <v>2.0624135025379872E-4</v>
      </c>
      <c r="S1966" s="12">
        <v>2.2041767079956435E-4</v>
      </c>
      <c r="T1966" s="4" cm="1">
        <f t="array" ref="T1966">-1/2*(IFERROR(2*LN(2*PI()) + LN(MDETERM(R1966:S1967)) + MMULT(MMULT(D1966:E1966,MINVERSE(R1966:S1967)),TRANSPOSE(D1966:E1966)),1000000000))</f>
        <v>5.6453704871447172</v>
      </c>
    </row>
    <row r="1967" spans="1:20" x14ac:dyDescent="0.25">
      <c r="A1967" s="9"/>
      <c r="B1967" s="10"/>
      <c r="C1967" s="10"/>
      <c r="D1967" s="10"/>
      <c r="E1967" s="10"/>
      <c r="F1967" s="5"/>
      <c r="G1967" s="5"/>
      <c r="H1967" s="12">
        <v>1.6292918155558223E-4</v>
      </c>
      <c r="I1967" s="12">
        <v>3.7245331951779484E-4</v>
      </c>
      <c r="J1967" s="12">
        <v>1.5290270451709978E-4</v>
      </c>
      <c r="K1967" s="12">
        <v>5.2848371665305813E-4</v>
      </c>
      <c r="L1967" s="6">
        <f>0</f>
        <v>0</v>
      </c>
      <c r="M1967" s="6">
        <f t="shared" ref="M1967" si="10706">SQRT(I1967)</f>
        <v>1.9299049705044931E-2</v>
      </c>
      <c r="N1967" s="6">
        <v>0.74653873434392282</v>
      </c>
      <c r="O1967" s="6">
        <v>1</v>
      </c>
      <c r="P1967" s="1">
        <f t="shared" ref="P1967" si="10707">P1965</f>
        <v>0</v>
      </c>
      <c r="Q1967" s="3">
        <f t="shared" ref="Q1967" si="10708">SQRT(C$3 + C$4*K1965 + C$5*Q1965^2)</f>
        <v>2.0559199035974321E-2</v>
      </c>
      <c r="R1967" s="12">
        <v>2.2041767079956435E-4</v>
      </c>
      <c r="S1967" s="12">
        <v>4.2268066500080744E-4</v>
      </c>
    </row>
    <row r="1968" spans="1:20" x14ac:dyDescent="0.25">
      <c r="A1968" s="13">
        <f t="shared" ref="A1968" si="10709">A1966+1</f>
        <v>977</v>
      </c>
      <c r="B1968" s="10" cm="1">
        <f t="array" ref="B1968">INDEX(DCC_results!B$17:B$1274,$A1968)</f>
        <v>-2.5267623277536178E-4</v>
      </c>
      <c r="C1968" s="10" cm="1">
        <f t="array" ref="C1968">INDEX(DCC_results!C$17:C$1274,$A1968)</f>
        <v>-4.3213505945118857E-3</v>
      </c>
      <c r="D1968" s="10">
        <f t="shared" ref="D1968" si="10710">B1968-B$2</f>
        <v>-9.9883116981107009E-4</v>
      </c>
      <c r="E1968" s="10">
        <f t="shared" ref="E1968" si="10711">C1968-C$2</f>
        <v>-5.9243244748037448E-3</v>
      </c>
      <c r="F1968" s="5">
        <f t="shared" ref="F1968" si="10712">D1968^2</f>
        <v>9.976637057861507E-7</v>
      </c>
      <c r="G1968" s="5">
        <f t="shared" ref="G1968" si="10713">E1968^2</f>
        <v>3.5097620482758665E-5</v>
      </c>
      <c r="H1968" s="12">
        <f t="array" ref="H1968:I1969">(1-B$11-B$12)*F$4:G$5 + B$11*J1966:K1967 + B$12*H1966:I1967</f>
        <v>1.0586539577616593E-4</v>
      </c>
      <c r="I1968" s="12">
        <v>1.4053496146858706E-4</v>
      </c>
      <c r="J1968" s="12">
        <f t="array" ref="J1968:K1969">MMULT(TRANSPOSE(D1966:E1966),D1966:E1966)</f>
        <v>4.3054125777209967E-4</v>
      </c>
      <c r="K1968" s="12">
        <v>4.239984157697727E-4</v>
      </c>
      <c r="L1968" s="6">
        <f t="shared" ref="L1968" si="10714">SQRT(H1968)</f>
        <v>1.02890911054459E-2</v>
      </c>
      <c r="M1968" s="6">
        <f>0</f>
        <v>0</v>
      </c>
      <c r="N1968" s="6">
        <f t="array" ref="N1968:O1969">MMULT(MMULT(MINVERSE(L1968:M1969),H1968:I1969),MINVERSE(L1968:M1969))</f>
        <v>0.99999999999999978</v>
      </c>
      <c r="O1968" s="6">
        <v>0.72749043870685903</v>
      </c>
      <c r="P1968" s="3">
        <f t="shared" ref="P1968" si="10715">SQRT(B$3 + B$4*J1966 + B$5*P1966^2)</f>
        <v>1.2870078420135095E-2</v>
      </c>
      <c r="Q1968" s="1">
        <f t="shared" ref="Q1968" si="10716">Q1966</f>
        <v>0</v>
      </c>
      <c r="R1968" s="12">
        <f t="array" ref="R1968:S1969">MMULT(MMULT(P1968:Q1969,N1968:O1969),P1968:Q1969)</f>
        <v>1.6563891854042703E-4</v>
      </c>
      <c r="S1968" s="12">
        <v>1.9004789227553543E-4</v>
      </c>
      <c r="T1968" s="4" cm="1">
        <f t="array" ref="T1968">-1/2*(IFERROR(2*LN(2*PI()) + LN(MDETERM(R1968:S1969)) + MMULT(MMULT(D1968:E1968,MINVERSE(R1968:S1969)),TRANSPOSE(D1968:E1968)),1000000000))</f>
        <v>6.7270385980096847</v>
      </c>
    </row>
    <row r="1969" spans="1:20" x14ac:dyDescent="0.25">
      <c r="A1969" s="9"/>
      <c r="B1969" s="10"/>
      <c r="C1969" s="10"/>
      <c r="D1969" s="10"/>
      <c r="E1969" s="10"/>
      <c r="F1969" s="5"/>
      <c r="G1969" s="5"/>
      <c r="H1969" s="12">
        <v>1.4053496146858706E-4</v>
      </c>
      <c r="I1969" s="12">
        <v>3.5250083716202747E-4</v>
      </c>
      <c r="J1969" s="12">
        <v>4.239984157697727E-4</v>
      </c>
      <c r="K1969" s="12">
        <v>4.1755500391657692E-4</v>
      </c>
      <c r="L1969" s="6">
        <f>0</f>
        <v>0</v>
      </c>
      <c r="M1969" s="6">
        <f t="shared" ref="M1969" si="10717">SQRT(I1969)</f>
        <v>1.8775005650119723E-2</v>
      </c>
      <c r="N1969" s="6">
        <v>0.72749043870685903</v>
      </c>
      <c r="O1969" s="6">
        <v>1</v>
      </c>
      <c r="P1969" s="1">
        <f t="shared" ref="P1969" si="10718">P1967</f>
        <v>0</v>
      </c>
      <c r="Q1969" s="3">
        <f t="shared" ref="Q1969" si="10719">SQRT(C$3 + C$4*K1967 + C$5*Q1967^2)</f>
        <v>2.0298061986792265E-2</v>
      </c>
      <c r="R1969" s="12">
        <v>1.900478922755354E-4</v>
      </c>
      <c r="S1969" s="12">
        <v>4.1201132041966118E-4</v>
      </c>
    </row>
    <row r="1970" spans="1:20" x14ac:dyDescent="0.25">
      <c r="A1970" s="13">
        <f t="shared" ref="A1970" si="10720">A1968+1</f>
        <v>978</v>
      </c>
      <c r="B1970" s="10" cm="1">
        <f t="array" ref="B1970">INDEX(DCC_results!B$17:B$1274,$A1970)</f>
        <v>-1.4391946490294405E-2</v>
      </c>
      <c r="C1970" s="10" cm="1">
        <f t="array" ref="C1970">INDEX(DCC_results!C$17:C$1274,$A1970)</f>
        <v>-2.3373569811047989E-2</v>
      </c>
      <c r="D1970" s="10">
        <f t="shared" ref="D1970" si="10721">B1970-B$2</f>
        <v>-1.5138101427330113E-2</v>
      </c>
      <c r="E1970" s="10">
        <f t="shared" ref="E1970" si="10722">C1970-C$2</f>
        <v>-2.497654369133985E-2</v>
      </c>
      <c r="F1970" s="5">
        <f t="shared" ref="F1970" si="10723">D1970^2</f>
        <v>2.2916211482413402E-4</v>
      </c>
      <c r="G1970" s="5">
        <f t="shared" ref="G1970" si="10724">E1970^2</f>
        <v>6.2382773476540843E-4</v>
      </c>
      <c r="H1970" s="12">
        <f t="array" ref="H1970:I1971">(1-B$11-B$12)*F$4:G$5 + B$11*J1968:K1969 + B$12*H1968:I1969</f>
        <v>1.2070622628975108E-4</v>
      </c>
      <c r="I1970" s="12">
        <v>1.4624793287413198E-4</v>
      </c>
      <c r="J1970" s="12">
        <f t="array" ref="J1970:K1971">MMULT(TRANSPOSE(D1968:E1968),D1968:E1968)</f>
        <v>9.976637057861507E-7</v>
      </c>
      <c r="K1970" s="12">
        <v>5.9173999455085776E-6</v>
      </c>
      <c r="L1970" s="6">
        <f t="shared" ref="L1970" si="10725">SQRT(H1970)</f>
        <v>1.0986638534590599E-2</v>
      </c>
      <c r="M1970" s="6">
        <f>0</f>
        <v>0</v>
      </c>
      <c r="N1970" s="6">
        <f t="array" ref="N1970:O1971">MMULT(MMULT(MINVERSE(L1970:M1971),H1970:I1971),MINVERSE(L1970:M1971))</f>
        <v>1</v>
      </c>
      <c r="O1970" s="6">
        <v>0.73228190240372193</v>
      </c>
      <c r="P1970" s="3">
        <f t="shared" ref="P1970" si="10726">SQRT(B$3 + B$4*J1968 + B$5*P1968^2)</f>
        <v>1.400081370822632E-2</v>
      </c>
      <c r="Q1970" s="1">
        <f t="shared" ref="Q1970" si="10727">Q1968</f>
        <v>0</v>
      </c>
      <c r="R1970" s="12">
        <f t="array" ref="R1970:S1971">MMULT(MMULT(P1970:Q1971,N1970:O1971),P1970:Q1971)</f>
        <v>1.9602278449245804E-4</v>
      </c>
      <c r="S1970" s="12">
        <v>2.0325426634198643E-4</v>
      </c>
      <c r="T1970" s="4" cm="1">
        <f t="array" ref="T1970">-1/2*(IFERROR(2*LN(2*PI()) + LN(MDETERM(R1970:S1971)) + MMULT(MMULT(D1970:E1970,MINVERSE(R1970:S1971)),TRANSPOSE(D1970:E1970)),1000000000))</f>
        <v>5.9150082155670338</v>
      </c>
    </row>
    <row r="1971" spans="1:20" x14ac:dyDescent="0.25">
      <c r="A1971" s="9"/>
      <c r="B1971" s="10"/>
      <c r="C1971" s="10"/>
      <c r="D1971" s="10"/>
      <c r="E1971" s="10"/>
      <c r="F1971" s="5"/>
      <c r="G1971" s="5"/>
      <c r="H1971" s="12">
        <v>1.4624793287413198E-4</v>
      </c>
      <c r="I1971" s="12">
        <v>3.3044044460764778E-4</v>
      </c>
      <c r="J1971" s="12">
        <v>5.9173999455085776E-6</v>
      </c>
      <c r="K1971" s="12">
        <v>3.5097620482758665E-5</v>
      </c>
      <c r="L1971" s="6">
        <f>0</f>
        <v>0</v>
      </c>
      <c r="M1971" s="6">
        <f t="shared" ref="M1971" si="10728">SQRT(I1971)</f>
        <v>1.8178020921091706E-2</v>
      </c>
      <c r="N1971" s="6">
        <v>0.73228190240372182</v>
      </c>
      <c r="O1971" s="6">
        <v>1</v>
      </c>
      <c r="P1971" s="1">
        <f t="shared" ref="P1971" si="10729">P1969</f>
        <v>0</v>
      </c>
      <c r="Q1971" s="3">
        <f t="shared" ref="Q1971" si="10730">SQRT(C$3 + C$4*K1969 + C$5*Q1969^2)</f>
        <v>1.9824767016799957E-2</v>
      </c>
      <c r="R1971" s="12">
        <v>2.0325426634198638E-4</v>
      </c>
      <c r="S1971" s="12">
        <v>3.9302138727039947E-4</v>
      </c>
    </row>
    <row r="1972" spans="1:20" x14ac:dyDescent="0.25">
      <c r="A1972" s="13">
        <f t="shared" ref="A1972" si="10731">A1970+1</f>
        <v>979</v>
      </c>
      <c r="B1972" s="10" cm="1">
        <f t="array" ref="B1972">INDEX(DCC_results!B$17:B$1274,$A1972)</f>
        <v>-3.6116990154511086E-4</v>
      </c>
      <c r="C1972" s="10" cm="1">
        <f t="array" ref="C1972">INDEX(DCC_results!C$17:C$1274,$A1972)</f>
        <v>1.5230033974075852E-2</v>
      </c>
      <c r="D1972" s="10">
        <f t="shared" ref="D1972" si="10732">B1972-B$2</f>
        <v>-1.1073248385808192E-3</v>
      </c>
      <c r="E1972" s="10">
        <f t="shared" ref="E1972" si="10733">C1972-C$2</f>
        <v>1.3627060093783993E-2</v>
      </c>
      <c r="F1972" s="5">
        <f t="shared" ref="F1972" si="10734">D1972^2</f>
        <v>1.2261682981380371E-6</v>
      </c>
      <c r="G1972" s="5">
        <f t="shared" ref="G1972" si="10735">E1972^2</f>
        <v>1.8569676679960019E-4</v>
      </c>
      <c r="H1972" s="12">
        <f t="array" ref="H1972:I1973">(1-B$11-B$12)*F$4:G$5 + B$11*J1970:K1971 + B$12*H1970:I1971</f>
        <v>9.7671438827319772E-5</v>
      </c>
      <c r="I1972" s="12">
        <v>1.1791301776484883E-4</v>
      </c>
      <c r="J1972" s="12">
        <f t="array" ref="J1972:K1973">MMULT(TRANSPOSE(D1970:E1970),D1970:E1970)</f>
        <v>2.2916211482413402E-4</v>
      </c>
      <c r="K1972" s="12">
        <v>3.7809745170364474E-4</v>
      </c>
      <c r="L1972" s="6">
        <f t="shared" ref="L1972" si="10736">SQRT(H1972)</f>
        <v>9.8828861587756736E-3</v>
      </c>
      <c r="M1972" s="6">
        <f>0</f>
        <v>0</v>
      </c>
      <c r="N1972" s="6">
        <f t="array" ref="N1972:O1973">MMULT(MMULT(MINVERSE(L1972:M1973),H1972:I1973),MINVERSE(L1972:M1973))</f>
        <v>0.99999999999999978</v>
      </c>
      <c r="O1972" s="6">
        <v>0.70545185073024941</v>
      </c>
      <c r="P1972" s="3">
        <f t="shared" ref="P1972" si="10737">SQRT(B$3 + B$4*J1970 + B$5*P1970^2)</f>
        <v>1.2303409079384561E-2</v>
      </c>
      <c r="Q1972" s="1">
        <f t="shared" ref="Q1972" si="10738">Q1970</f>
        <v>0</v>
      </c>
      <c r="R1972" s="12">
        <f t="array" ref="R1972:S1973">MMULT(MMULT(P1972:Q1973,N1972:O1973),P1972:Q1973)</f>
        <v>1.5137387497468242E-4</v>
      </c>
      <c r="S1972" s="12">
        <v>1.6041823894062478E-4</v>
      </c>
      <c r="T1972" s="4" cm="1">
        <f t="array" ref="T1972">-1/2*(IFERROR(2*LN(2*PI()) + LN(MDETERM(R1972:S1973)) + MMULT(MMULT(D1972:E1972,MINVERSE(R1972:S1973)),TRANSPOSE(D1972:E1972)),1000000000))</f>
        <v>6.2528484462696223</v>
      </c>
    </row>
    <row r="1973" spans="1:20" x14ac:dyDescent="0.25">
      <c r="A1973" s="9"/>
      <c r="B1973" s="10"/>
      <c r="C1973" s="10"/>
      <c r="D1973" s="10"/>
      <c r="E1973" s="10"/>
      <c r="F1973" s="5"/>
      <c r="G1973" s="5"/>
      <c r="H1973" s="12">
        <v>1.1791301776484883E-4</v>
      </c>
      <c r="I1973" s="12">
        <v>2.8603631153083356E-4</v>
      </c>
      <c r="J1973" s="12">
        <v>3.7809745170364474E-4</v>
      </c>
      <c r="K1973" s="12">
        <v>6.2382773476540843E-4</v>
      </c>
      <c r="L1973" s="6">
        <f>0</f>
        <v>0</v>
      </c>
      <c r="M1973" s="6">
        <f t="shared" ref="M1973" si="10739">SQRT(I1973)</f>
        <v>1.6912608064128771E-2</v>
      </c>
      <c r="N1973" s="6">
        <v>0.70545185073024952</v>
      </c>
      <c r="O1973" s="6">
        <v>1</v>
      </c>
      <c r="P1973" s="1">
        <f t="shared" ref="P1973" si="10740">P1971</f>
        <v>0</v>
      </c>
      <c r="Q1973" s="3">
        <f t="shared" ref="Q1973" si="10741">SQRT(C$3 + C$4*K1971 + C$5*Q1971^2)</f>
        <v>1.8482508006154481E-2</v>
      </c>
      <c r="R1973" s="12">
        <v>1.6041823894062481E-4</v>
      </c>
      <c r="S1973" s="12">
        <v>3.4160310219756449E-4</v>
      </c>
    </row>
    <row r="1974" spans="1:20" x14ac:dyDescent="0.25">
      <c r="A1974" s="13">
        <f t="shared" ref="A1974" si="10742">A1972+1</f>
        <v>980</v>
      </c>
      <c r="B1974" s="10" cm="1">
        <f t="array" ref="B1974">INDEX(DCC_results!B$17:B$1274,$A1974)</f>
        <v>-4.2994746692295305E-3</v>
      </c>
      <c r="C1974" s="10" cm="1">
        <f t="array" ref="C1974">INDEX(DCC_results!C$17:C$1274,$A1974)</f>
        <v>6.1100543725329803E-3</v>
      </c>
      <c r="D1974" s="10">
        <f t="shared" ref="D1974" si="10743">B1974-B$2</f>
        <v>-5.0456296062652388E-3</v>
      </c>
      <c r="E1974" s="10">
        <f t="shared" ref="E1974" si="10744">C1974-C$2</f>
        <v>4.5070804922411212E-3</v>
      </c>
      <c r="F1974" s="5">
        <f t="shared" ref="F1974" si="10745">D1974^2</f>
        <v>2.5458378123620308E-5</v>
      </c>
      <c r="G1974" s="5">
        <f t="shared" ref="G1974" si="10746">E1974^2</f>
        <v>2.0313774563540467E-5</v>
      </c>
      <c r="H1974" s="12">
        <f t="array" ref="H1974:I1975">(1-B$11-B$12)*F$4:G$5 + B$11*J1972:K1973 + B$12*H1972:I1973</f>
        <v>9.9643500792907436E-5</v>
      </c>
      <c r="I1974" s="12">
        <v>1.273883740467939E-4</v>
      </c>
      <c r="J1974" s="12">
        <f t="array" ref="J1974:K1975">MMULT(TRANSPOSE(D1972:E1972),D1972:E1972)</f>
        <v>1.2261682981380371E-6</v>
      </c>
      <c r="K1974" s="12">
        <v>-1.5089582118680483E-5</v>
      </c>
      <c r="L1974" s="6">
        <f t="shared" ref="L1974" si="10747">SQRT(H1974)</f>
        <v>9.982159124803984E-3</v>
      </c>
      <c r="M1974" s="6">
        <f>0</f>
        <v>0</v>
      </c>
      <c r="N1974" s="6">
        <f t="array" ref="N1974:O1975">MMULT(MMULT(MINVERSE(L1974:M1975),H1974:I1975),MINVERSE(L1974:M1975))</f>
        <v>0.99999999999999978</v>
      </c>
      <c r="O1974" s="6">
        <v>0.7351913110403191</v>
      </c>
      <c r="P1974" s="3">
        <f t="shared" ref="P1974" si="10748">SQRT(B$3 + B$4*J1972 + B$5*P1972^2)</f>
        <v>1.2414138354864192E-2</v>
      </c>
      <c r="Q1974" s="1">
        <f t="shared" ref="Q1974" si="10749">Q1972</f>
        <v>0</v>
      </c>
      <c r="R1974" s="12">
        <f t="array" ref="R1974:S1975">MMULT(MMULT(P1974:Q1975,N1974:O1975),P1974:Q1975)</f>
        <v>1.5411083109371018E-4</v>
      </c>
      <c r="S1974" s="12">
        <v>1.7245881359855369E-4</v>
      </c>
      <c r="T1974" s="4" cm="1">
        <f t="array" ref="T1974">-1/2*(IFERROR(2*LN(2*PI()) + LN(MDETERM(R1974:S1975)) + MMULT(MMULT(D1974:E1974,MINVERSE(R1974:S1975)),TRANSPOSE(D1974:E1974)),1000000000))</f>
        <v>6.5118876153306369</v>
      </c>
    </row>
    <row r="1975" spans="1:20" x14ac:dyDescent="0.25">
      <c r="A1975" s="9"/>
      <c r="B1975" s="10"/>
      <c r="C1975" s="10"/>
      <c r="D1975" s="10"/>
      <c r="E1975" s="10"/>
      <c r="F1975" s="5"/>
      <c r="G1975" s="5"/>
      <c r="H1975" s="12">
        <v>1.273883740467939E-4</v>
      </c>
      <c r="I1975" s="12">
        <v>3.013074571466323E-4</v>
      </c>
      <c r="J1975" s="12">
        <v>-1.5089582118680483E-5</v>
      </c>
      <c r="K1975" s="12">
        <v>1.8569676679960019E-4</v>
      </c>
      <c r="L1975" s="6">
        <f>0</f>
        <v>0</v>
      </c>
      <c r="M1975" s="6">
        <f t="shared" ref="M1975" si="10750">SQRT(I1975)</f>
        <v>1.735821007899813E-2</v>
      </c>
      <c r="N1975" s="6">
        <v>0.7351913110403191</v>
      </c>
      <c r="O1975" s="6">
        <v>1</v>
      </c>
      <c r="P1975" s="1">
        <f t="shared" ref="P1975" si="10751">P1973</f>
        <v>0</v>
      </c>
      <c r="Q1975" s="3">
        <f t="shared" ref="Q1975" si="10752">SQRT(C$3 + C$4*K1973 + C$5*Q1973^2)</f>
        <v>1.8895937648454847E-2</v>
      </c>
      <c r="R1975" s="12">
        <v>1.7245881359855372E-4</v>
      </c>
      <c r="S1975" s="12">
        <v>3.5705645961429331E-4</v>
      </c>
    </row>
    <row r="1976" spans="1:20" x14ac:dyDescent="0.25">
      <c r="A1976" s="13">
        <f t="shared" ref="A1976" si="10753">A1974+1</f>
        <v>981</v>
      </c>
      <c r="B1976" s="10" cm="1">
        <f t="array" ref="B1976">INDEX(DCC_results!B$17:B$1274,$A1976)</f>
        <v>-5.5118510239923202E-3</v>
      </c>
      <c r="C1976" s="10" cm="1">
        <f t="array" ref="C1976">INDEX(DCC_results!C$17:C$1274,$A1976)</f>
        <v>9.4267123290898702E-3</v>
      </c>
      <c r="D1976" s="10">
        <f t="shared" ref="D1976" si="10754">B1976-B$2</f>
        <v>-6.2580059610280285E-3</v>
      </c>
      <c r="E1976" s="10">
        <f t="shared" ref="E1976" si="10755">C1976-C$2</f>
        <v>7.8237384487980111E-3</v>
      </c>
      <c r="F1976" s="5">
        <f t="shared" ref="F1976" si="10756">D1976^2</f>
        <v>3.9162638608262336E-5</v>
      </c>
      <c r="G1976" s="5">
        <f t="shared" ref="G1976" si="10757">E1976^2</f>
        <v>6.1210883315200313E-5</v>
      </c>
      <c r="H1976" s="12">
        <f t="array" ref="H1976:I1977">(1-B$11-B$12)*F$4:G$5 + B$11*J1974:K1975 + B$12*H1974:I1975</f>
        <v>8.3421429532460299E-5</v>
      </c>
      <c r="I1976" s="12">
        <v>1.0351963352894737E-4</v>
      </c>
      <c r="J1976" s="12">
        <f t="array" ref="J1976:K1977">MMULT(TRANSPOSE(D1974:E1974),D1974:E1974)</f>
        <v>2.5458378123620308E-5</v>
      </c>
      <c r="K1976" s="12">
        <v>-2.2741058769472309E-5</v>
      </c>
      <c r="L1976" s="6">
        <f t="shared" ref="L1976" si="10758">SQRT(H1976)</f>
        <v>9.1335332447230032E-3</v>
      </c>
      <c r="M1976" s="6">
        <f>0</f>
        <v>0</v>
      </c>
      <c r="N1976" s="6">
        <f t="array" ref="N1976:O1977">MMULT(MMULT(MINVERSE(L1976:M1977),H1976:I1977),MINVERSE(L1976:M1977))</f>
        <v>0.99999999999999978</v>
      </c>
      <c r="O1976" s="6">
        <v>0.67988827181233791</v>
      </c>
      <c r="P1976" s="3">
        <f t="shared" ref="P1976" si="10759">SQRT(B$3 + B$4*J1974 + B$5*P1974^2)</f>
        <v>1.098032188235174E-2</v>
      </c>
      <c r="Q1976" s="1">
        <f t="shared" ref="Q1976" si="10760">Q1974</f>
        <v>0</v>
      </c>
      <c r="R1976" s="12">
        <f t="array" ref="R1976:S1977">MMULT(MMULT(P1976:Q1977,N1976:O1977),P1976:Q1977)</f>
        <v>1.2056746864005244E-4</v>
      </c>
      <c r="S1976" s="12">
        <v>1.3510905402340078E-4</v>
      </c>
      <c r="T1976" s="4" cm="1">
        <f t="array" ref="T1976">-1/2*(IFERROR(2*LN(2*PI()) + LN(MDETERM(R1976:S1977)) + MMULT(MMULT(D1976:E1976,MINVERSE(R1976:S1977)),TRANSPOSE(D1976:E1976)),1000000000))</f>
        <v>6.208625545962752</v>
      </c>
    </row>
    <row r="1977" spans="1:20" x14ac:dyDescent="0.25">
      <c r="A1977" s="9"/>
      <c r="B1977" s="10"/>
      <c r="C1977" s="10"/>
      <c r="D1977" s="10"/>
      <c r="E1977" s="10"/>
      <c r="F1977" s="5"/>
      <c r="G1977" s="5"/>
      <c r="H1977" s="12">
        <v>1.0351963352894737E-4</v>
      </c>
      <c r="I1977" s="12">
        <v>2.7790267349332405E-4</v>
      </c>
      <c r="J1977" s="12">
        <v>-2.2741058769472309E-5</v>
      </c>
      <c r="K1977" s="12">
        <v>2.0313774563540467E-5</v>
      </c>
      <c r="L1977" s="6">
        <f>0</f>
        <v>0</v>
      </c>
      <c r="M1977" s="6">
        <f t="shared" ref="M1977" si="10761">SQRT(I1977)</f>
        <v>1.6670413117056339E-2</v>
      </c>
      <c r="N1977" s="6">
        <v>0.67988827181233802</v>
      </c>
      <c r="O1977" s="6">
        <v>1.0000000000000002</v>
      </c>
      <c r="P1977" s="1">
        <f t="shared" ref="P1977" si="10762">P1975</f>
        <v>0</v>
      </c>
      <c r="Q1977" s="3">
        <f t="shared" ref="Q1977" si="10763">SQRT(C$3 + C$4*K1975 + C$5*Q1975^2)</f>
        <v>1.8098052022324475E-2</v>
      </c>
      <c r="R1977" s="12">
        <v>1.3510905402340078E-4</v>
      </c>
      <c r="S1977" s="12">
        <v>3.275394870027631E-4</v>
      </c>
    </row>
    <row r="1978" spans="1:20" x14ac:dyDescent="0.25">
      <c r="A1978" s="13">
        <f t="shared" ref="A1978" si="10764">A1976+1</f>
        <v>982</v>
      </c>
      <c r="B1978" s="10" cm="1">
        <f t="array" ref="B1978">INDEX(DCC_results!B$17:B$1274,$A1978)</f>
        <v>-3.0864490329077787E-2</v>
      </c>
      <c r="C1978" s="10" cm="1">
        <f t="array" ref="C1978">INDEX(DCC_results!C$17:C$1274,$A1978)</f>
        <v>-3.4301621412501593E-2</v>
      </c>
      <c r="D1978" s="10">
        <f t="shared" ref="D1978" si="10765">B1978-B$2</f>
        <v>-3.1610645266113499E-2</v>
      </c>
      <c r="E1978" s="10">
        <f t="shared" ref="E1978" si="10766">C1978-C$2</f>
        <v>-3.5904595292793454E-2</v>
      </c>
      <c r="F1978" s="5">
        <f t="shared" ref="F1978" si="10767">D1978^2</f>
        <v>9.9923289414006371E-4</v>
      </c>
      <c r="G1978" s="5">
        <f t="shared" ref="G1978" si="10768">E1978^2</f>
        <v>1.2891399631392859E-3</v>
      </c>
      <c r="H1978" s="12">
        <f t="array" ref="H1978:I1979">(1-B$11-B$12)*F$4:G$5 + B$11*J1976:K1977 + B$12*H1976:I1977</f>
        <v>7.4299422124690862E-5</v>
      </c>
      <c r="I1978" s="12">
        <v>8.6761871422160754E-5</v>
      </c>
      <c r="J1978" s="12">
        <f t="array" ref="J1978:K1979">MMULT(TRANSPOSE(D1976:E1976),D1976:E1976)</f>
        <v>3.9162638608262336E-5</v>
      </c>
      <c r="K1978" s="12">
        <v>-4.8961001850102138E-5</v>
      </c>
      <c r="L1978" s="6">
        <f t="shared" ref="L1978" si="10769">SQRT(H1978)</f>
        <v>8.6197112552968309E-3</v>
      </c>
      <c r="M1978" s="6">
        <f>0</f>
        <v>0</v>
      </c>
      <c r="N1978" s="6">
        <f t="array" ref="N1978:O1979">MMULT(MMULT(MINVERSE(L1978:M1979),H1978:I1979),MINVERSE(L1978:M1979))</f>
        <v>1</v>
      </c>
      <c r="O1978" s="6">
        <v>0.63748080001092844</v>
      </c>
      <c r="P1978" s="3">
        <f t="shared" ref="P1978" si="10770">SQRT(B$3 + B$4*J1976 + B$5*P1976^2)</f>
        <v>9.9831775837094447E-3</v>
      </c>
      <c r="Q1978" s="1">
        <f t="shared" ref="Q1978" si="10771">Q1976</f>
        <v>0</v>
      </c>
      <c r="R1978" s="12">
        <f t="array" ref="R1978:S1979">MMULT(MMULT(P1978:Q1979,N1978:O1979),P1978:Q1979)</f>
        <v>9.9663834667878742E-5</v>
      </c>
      <c r="S1978" s="12">
        <v>1.0809174969124209E-4</v>
      </c>
      <c r="T1978" s="4" cm="1">
        <f t="array" ref="T1978">-1/2*(IFERROR(2*LN(2*PI()) + LN(MDETERM(R1978:S1979)) + MMULT(MMULT(D1978:E1978,MINVERSE(R1978:S1979)),TRANSPOSE(D1978:E1978)),1000000000))</f>
        <v>2.0844942538476836</v>
      </c>
    </row>
    <row r="1979" spans="1:20" x14ac:dyDescent="0.25">
      <c r="A1979" s="9"/>
      <c r="B1979" s="10"/>
      <c r="C1979" s="10"/>
      <c r="D1979" s="10"/>
      <c r="E1979" s="10"/>
      <c r="F1979" s="5"/>
      <c r="G1979" s="5"/>
      <c r="H1979" s="12">
        <v>8.6761871422160754E-5</v>
      </c>
      <c r="I1979" s="12">
        <v>2.4930912133007058E-4</v>
      </c>
      <c r="J1979" s="12">
        <v>-4.8961001850102138E-5</v>
      </c>
      <c r="K1979" s="12">
        <v>6.1210883315200313E-5</v>
      </c>
      <c r="L1979" s="6">
        <f>0</f>
        <v>0</v>
      </c>
      <c r="M1979" s="6">
        <f t="shared" ref="M1979" si="10772">SQRT(I1979)</f>
        <v>1.578952568413854E-2</v>
      </c>
      <c r="N1979" s="6">
        <v>0.63748080001092833</v>
      </c>
      <c r="O1979" s="6">
        <v>0.99999999999999978</v>
      </c>
      <c r="P1979" s="1">
        <f t="shared" ref="P1979" si="10773">P1977</f>
        <v>0</v>
      </c>
      <c r="Q1979" s="3">
        <f t="shared" ref="Q1979" si="10774">SQRT(C$3 + C$4*K1977 + C$5*Q1977^2)</f>
        <v>1.6984651543820242E-2</v>
      </c>
      <c r="R1979" s="12">
        <v>1.0809174969124207E-4</v>
      </c>
      <c r="S1979" s="12">
        <v>2.8847838806499528E-4</v>
      </c>
    </row>
    <row r="1980" spans="1:20" x14ac:dyDescent="0.25">
      <c r="A1980" s="13">
        <f t="shared" ref="A1980" si="10775">A1978+1</f>
        <v>983</v>
      </c>
      <c r="B1980" s="10" cm="1">
        <f t="array" ref="B1980">INDEX(DCC_results!B$17:B$1274,$A1980)</f>
        <v>1.8625051767629408E-2</v>
      </c>
      <c r="C1980" s="10" cm="1">
        <f t="array" ref="C1980">INDEX(DCC_results!C$17:C$1274,$A1980)</f>
        <v>2.1897847819942307E-2</v>
      </c>
      <c r="D1980" s="10">
        <f t="shared" ref="D1980" si="10776">B1980-B$2</f>
        <v>1.78788968305937E-2</v>
      </c>
      <c r="E1980" s="10">
        <f t="shared" ref="E1980" si="10777">C1980-C$2</f>
        <v>2.0294873939650446E-2</v>
      </c>
      <c r="F1980" s="5">
        <f t="shared" ref="F1980" si="10778">D1980^2</f>
        <v>3.1965495187901344E-4</v>
      </c>
      <c r="G1980" s="5">
        <f t="shared" ref="G1980" si="10779">E1980^2</f>
        <v>4.1188190822630282E-4</v>
      </c>
      <c r="H1980" s="12">
        <f t="array" ref="H1980:I1981">(1-B$11-B$12)*F$4:G$5 + B$11*J1978:K1979 + B$12*H1978:I1979</f>
        <v>6.9175935262178183E-5</v>
      </c>
      <c r="I1980" s="12">
        <v>7.3390661714999039E-5</v>
      </c>
      <c r="J1980" s="12">
        <f t="array" ref="J1980:K1981">MMULT(TRANSPOSE(D1978:E1978),D1978:E1978)</f>
        <v>9.9923289414006371E-4</v>
      </c>
      <c r="K1980" s="12">
        <v>1.1349674252238624E-3</v>
      </c>
      <c r="L1980" s="6">
        <f t="shared" ref="L1980" si="10780">SQRT(H1980)</f>
        <v>8.3172071792265816E-3</v>
      </c>
      <c r="M1980" s="6">
        <f>0</f>
        <v>0</v>
      </c>
      <c r="N1980" s="6">
        <f t="array" ref="N1980:O1981">MMULT(MMULT(MINVERSE(L1980:M1981),H1980:I1981),MINVERSE(L1980:M1981))</f>
        <v>0.99999999999999978</v>
      </c>
      <c r="O1980" s="6">
        <v>0.57796423462493163</v>
      </c>
      <c r="P1980" s="3">
        <f t="shared" ref="P1980" si="10781">SQRT(B$3 + B$4*J1978 + B$5*P1978^2)</f>
        <v>9.2961903987260411E-3</v>
      </c>
      <c r="Q1980" s="1">
        <f t="shared" ref="Q1980" si="10782">Q1978</f>
        <v>0</v>
      </c>
      <c r="R1980" s="12">
        <f t="array" ref="R1980:S1981">MMULT(MMULT(P1980:Q1981,N1980:O1981),P1980:Q1981)</f>
        <v>8.6419155929366221E-5</v>
      </c>
      <c r="S1980" s="12">
        <v>8.6888200906688081E-5</v>
      </c>
      <c r="T1980" s="4" cm="1">
        <f t="array" ref="T1980">-1/2*(IFERROR(2*LN(2*PI()) + LN(MDETERM(R1980:S1981)) + MMULT(MMULT(D1980:E1980,MINVERSE(R1980:S1981)),TRANSPOSE(D1980:E1980)),1000000000))</f>
        <v>5.3031497384027073</v>
      </c>
    </row>
    <row r="1981" spans="1:20" x14ac:dyDescent="0.25">
      <c r="A1981" s="9"/>
      <c r="B1981" s="10"/>
      <c r="C1981" s="10"/>
      <c r="D1981" s="10"/>
      <c r="E1981" s="10"/>
      <c r="F1981" s="5"/>
      <c r="G1981" s="5"/>
      <c r="H1981" s="12">
        <v>7.3390661714999039E-5</v>
      </c>
      <c r="I1981" s="12">
        <v>2.3309053495345787E-4</v>
      </c>
      <c r="J1981" s="12">
        <v>1.1349674252238624E-3</v>
      </c>
      <c r="K1981" s="12">
        <v>1.2891399631392859E-3</v>
      </c>
      <c r="L1981" s="6">
        <f>0</f>
        <v>0</v>
      </c>
      <c r="M1981" s="6">
        <f t="shared" ref="M1981" si="10783">SQRT(I1981)</f>
        <v>1.5267302805455123E-2</v>
      </c>
      <c r="N1981" s="6">
        <v>0.57796423462493163</v>
      </c>
      <c r="O1981" s="6">
        <v>0.99999999999999989</v>
      </c>
      <c r="P1981" s="1">
        <f t="shared" ref="P1981" si="10784">P1979</f>
        <v>0</v>
      </c>
      <c r="Q1981" s="3">
        <f t="shared" ref="Q1981" si="10785">SQRT(C$3 + C$4*K1979 + C$5*Q1979^2)</f>
        <v>1.6171668506358927E-2</v>
      </c>
      <c r="R1981" s="12">
        <v>8.6888200906688068E-5</v>
      </c>
      <c r="S1981" s="12">
        <v>2.615228622795611E-4</v>
      </c>
    </row>
    <row r="1982" spans="1:20" x14ac:dyDescent="0.25">
      <c r="A1982" s="13">
        <f t="shared" ref="A1982" si="10786">A1980+1</f>
        <v>984</v>
      </c>
      <c r="B1982" s="10" cm="1">
        <f t="array" ref="B1982">INDEX(DCC_results!B$17:B$1274,$A1982)</f>
        <v>-1.7327217554896079E-2</v>
      </c>
      <c r="C1982" s="10" cm="1">
        <f t="array" ref="C1982">INDEX(DCC_results!C$17:C$1274,$A1982)</f>
        <v>-1.5923566589198024E-2</v>
      </c>
      <c r="D1982" s="10">
        <f t="shared" ref="D1982" si="10787">B1982-B$2</f>
        <v>-1.8073372491931788E-2</v>
      </c>
      <c r="E1982" s="10">
        <f t="shared" ref="E1982" si="10788">C1982-C$2</f>
        <v>-1.7526540469489885E-2</v>
      </c>
      <c r="F1982" s="5">
        <f t="shared" ref="F1982" si="10789">D1982^2</f>
        <v>3.2664679323211665E-4</v>
      </c>
      <c r="G1982" s="5">
        <f t="shared" ref="G1982" si="10790">E1982^2</f>
        <v>3.0717962082866672E-4</v>
      </c>
      <c r="H1982" s="12">
        <f t="array" ref="H1982:I1983">(1-B$11-B$12)*F$4:G$5 + B$11*J1980:K1981 + B$12*H1980:I1981</f>
        <v>1.3965962364573077E-4</v>
      </c>
      <c r="I1982" s="12">
        <v>1.5553126062134995E-4</v>
      </c>
      <c r="J1982" s="12">
        <f t="array" ref="J1982:K1983">MMULT(TRANSPOSE(D1980:E1980),D1980:E1980)</f>
        <v>3.1965495187901344E-4</v>
      </c>
      <c r="K1982" s="12">
        <v>3.6284995735691504E-4</v>
      </c>
      <c r="L1982" s="6">
        <f t="shared" ref="L1982" si="10791">SQRT(H1982)</f>
        <v>1.1817767286832601E-2</v>
      </c>
      <c r="M1982" s="6">
        <f>0</f>
        <v>0</v>
      </c>
      <c r="N1982" s="6">
        <f t="array" ref="N1982:O1983">MMULT(MMULT(MINVERSE(L1982:M1983),H1982:I1983),MINVERSE(L1982:M1983))</f>
        <v>1</v>
      </c>
      <c r="O1982" s="6">
        <v>0.73954379243427437</v>
      </c>
      <c r="P1982" s="3">
        <f t="shared" ref="P1982" si="10792">SQRT(B$3 + B$4*J1980 + B$5*P1980^2)</f>
        <v>1.5047963613669673E-2</v>
      </c>
      <c r="Q1982" s="1">
        <f t="shared" ref="Q1982" si="10793">Q1980</f>
        <v>0</v>
      </c>
      <c r="R1982" s="12">
        <f t="array" ref="R1982:S1983">MMULT(MMULT(P1982:Q1983,N1982:O1983),P1982:Q1983)</f>
        <v>2.2644120891832645E-4</v>
      </c>
      <c r="S1982" s="12">
        <v>2.1031799733657857E-4</v>
      </c>
      <c r="T1982" s="4" cm="1">
        <f t="array" ref="T1982">-1/2*(IFERROR(2*LN(2*PI()) + LN(MDETERM(R1982:S1983)) + MMULT(MMULT(D1982:E1982,MINVERSE(R1982:S1983)),TRANSPOSE(D1982:E1982)),1000000000))</f>
        <v>6.0001859107773248</v>
      </c>
    </row>
    <row r="1983" spans="1:20" x14ac:dyDescent="0.25">
      <c r="A1983" s="9"/>
      <c r="B1983" s="10"/>
      <c r="C1983" s="10"/>
      <c r="D1983" s="10"/>
      <c r="E1983" s="10"/>
      <c r="F1983" s="5"/>
      <c r="G1983" s="5"/>
      <c r="H1983" s="12">
        <v>1.5553126062134995E-4</v>
      </c>
      <c r="I1983" s="12">
        <v>3.166917316228874E-4</v>
      </c>
      <c r="J1983" s="12">
        <v>3.6284995735691504E-4</v>
      </c>
      <c r="K1983" s="12">
        <v>4.1188190822630282E-4</v>
      </c>
      <c r="L1983" s="6">
        <f>0</f>
        <v>0</v>
      </c>
      <c r="M1983" s="6">
        <f t="shared" ref="M1983" si="10794">SQRT(I1983)</f>
        <v>1.7795834670587592E-2</v>
      </c>
      <c r="N1983" s="6">
        <v>0.73954379243427448</v>
      </c>
      <c r="O1983" s="6">
        <v>1</v>
      </c>
      <c r="P1983" s="1">
        <f t="shared" ref="P1983" si="10795">P1981</f>
        <v>0</v>
      </c>
      <c r="Q1983" s="3">
        <f t="shared" ref="Q1983" si="10796">SQRT(C$3 + C$4*K1981 + C$5*Q1981^2)</f>
        <v>1.8898825249486263E-2</v>
      </c>
      <c r="R1983" s="12">
        <v>2.1031799733657862E-4</v>
      </c>
      <c r="S1983" s="12">
        <v>3.5716559581061948E-4</v>
      </c>
    </row>
    <row r="1984" spans="1:20" x14ac:dyDescent="0.25">
      <c r="A1984" s="13">
        <f t="shared" ref="A1984" si="10797">A1982+1</f>
        <v>985</v>
      </c>
      <c r="B1984" s="10" cm="1">
        <f t="array" ref="B1984">INDEX(DCC_results!B$17:B$1274,$A1984)</f>
        <v>-6.5596214677152709E-3</v>
      </c>
      <c r="C1984" s="10" cm="1">
        <f t="array" ref="C1984">INDEX(DCC_results!C$17:C$1274,$A1984)</f>
        <v>-1.8770226190102157E-2</v>
      </c>
      <c r="D1984" s="10">
        <f t="shared" ref="D1984" si="10798">B1984-B$2</f>
        <v>-7.3057764047509792E-3</v>
      </c>
      <c r="E1984" s="10">
        <f t="shared" ref="E1984" si="10799">C1984-C$2</f>
        <v>-2.0373200070394018E-2</v>
      </c>
      <c r="F1984" s="5">
        <f t="shared" ref="F1984" si="10800">D1984^2</f>
        <v>5.337436887621614E-5</v>
      </c>
      <c r="G1984" s="5">
        <f t="shared" ref="G1984" si="10801">E1984^2</f>
        <v>4.1506728110830284E-4</v>
      </c>
      <c r="H1984" s="12">
        <f t="array" ref="H1984:I1985">(1-B$11-B$12)*F$4:G$5 + B$11*J1982:K1983 + B$12*H1982:I1983</f>
        <v>1.3505640930974125E-4</v>
      </c>
      <c r="I1984" s="12">
        <v>1.5169595762161425E-4</v>
      </c>
      <c r="J1984" s="12">
        <f t="array" ref="J1984:K1985">MMULT(TRANSPOSE(D1982:E1982),D1982:E1982)</f>
        <v>3.2664679323211665E-4</v>
      </c>
      <c r="K1984" s="12">
        <v>3.1676369440000773E-4</v>
      </c>
      <c r="L1984" s="6">
        <f t="shared" ref="L1984" si="10802">SQRT(H1984)</f>
        <v>1.1621377255288688E-2</v>
      </c>
      <c r="M1984" s="6">
        <f>0</f>
        <v>0</v>
      </c>
      <c r="N1984" s="6">
        <f t="array" ref="N1984:O1985">MMULT(MMULT(MINVERSE(L1984:M1985),H1984:I1985),MINVERSE(L1984:M1985))</f>
        <v>1</v>
      </c>
      <c r="O1984" s="6">
        <v>0.74650964839270662</v>
      </c>
      <c r="P1984" s="3">
        <f t="shared" ref="P1984" si="10803">SQRT(B$3 + B$4*J1982 + B$5*P1982^2)</f>
        <v>1.494884025976927E-2</v>
      </c>
      <c r="Q1984" s="1">
        <f t="shared" ref="Q1984" si="10804">Q1982</f>
        <v>0</v>
      </c>
      <c r="R1984" s="12">
        <f t="array" ref="R1984:S1985">MMULT(MMULT(P1984:Q1985,N1984:O1985),P1984:Q1985)</f>
        <v>2.2346782511209858E-4</v>
      </c>
      <c r="S1984" s="12">
        <v>2.0852495121793317E-4</v>
      </c>
      <c r="T1984" s="4" cm="1">
        <f t="array" ref="T1984">-1/2*(IFERROR(2*LN(2*PI()) + LN(MDETERM(R1984:S1985)) + MMULT(MMULT(D1984:E1984,MINVERSE(R1984:S1985)),TRANSPOSE(D1984:E1984)),1000000000))</f>
        <v>6.0388262074985866</v>
      </c>
    </row>
    <row r="1985" spans="1:20" x14ac:dyDescent="0.25">
      <c r="A1985" s="9"/>
      <c r="B1985" s="10"/>
      <c r="C1985" s="10"/>
      <c r="D1985" s="10"/>
      <c r="E1985" s="10"/>
      <c r="F1985" s="5"/>
      <c r="G1985" s="5"/>
      <c r="H1985" s="12">
        <v>1.5169595762161425E-4</v>
      </c>
      <c r="I1985" s="12">
        <v>3.0574683233824024E-4</v>
      </c>
      <c r="J1985" s="12">
        <v>3.1676369440000773E-4</v>
      </c>
      <c r="K1985" s="12">
        <v>3.0717962082866672E-4</v>
      </c>
      <c r="L1985" s="6">
        <f>0</f>
        <v>0</v>
      </c>
      <c r="M1985" s="6">
        <f t="shared" ref="M1985" si="10805">SQRT(I1985)</f>
        <v>1.7485617871217482E-2</v>
      </c>
      <c r="N1985" s="6">
        <v>0.74650964839270662</v>
      </c>
      <c r="O1985" s="6">
        <v>1.0000000000000002</v>
      </c>
      <c r="P1985" s="1">
        <f t="shared" ref="P1985" si="10806">P1983</f>
        <v>0</v>
      </c>
      <c r="Q1985" s="3">
        <f t="shared" ref="Q1985" si="10807">SQRT(C$3 + C$4*K1983 + C$5*Q1983^2)</f>
        <v>1.8685946536343929E-2</v>
      </c>
      <c r="R1985" s="12">
        <v>2.0852495121793317E-4</v>
      </c>
      <c r="S1985" s="12">
        <v>3.4916459795910373E-4</v>
      </c>
    </row>
    <row r="1986" spans="1:20" x14ac:dyDescent="0.25">
      <c r="A1986" s="13">
        <f t="shared" ref="A1986" si="10808">A1984+1</f>
        <v>986</v>
      </c>
      <c r="B1986" s="10" cm="1">
        <f t="array" ref="B1986">INDEX(DCC_results!B$17:B$1274,$A1986)</f>
        <v>1.5666824420255576E-2</v>
      </c>
      <c r="C1986" s="10" cm="1">
        <f t="array" ref="C1986">INDEX(DCC_results!C$17:C$1274,$A1986)</f>
        <v>4.9943459292434156E-3</v>
      </c>
      <c r="D1986" s="10">
        <f t="shared" ref="D1986" si="10809">B1986-B$2</f>
        <v>1.4920669483219868E-2</v>
      </c>
      <c r="E1986" s="10">
        <f t="shared" ref="E1986" si="10810">C1986-C$2</f>
        <v>3.3913720489515561E-3</v>
      </c>
      <c r="F1986" s="5">
        <f t="shared" ref="F1986" si="10811">D1986^2</f>
        <v>2.2262637782748863E-4</v>
      </c>
      <c r="G1986" s="5">
        <f t="shared" ref="G1986" si="10812">E1986^2</f>
        <v>1.1501404374409875E-5</v>
      </c>
      <c r="H1986" s="12">
        <f t="array" ref="H1986:I1987">(1-B$11-B$12)*F$4:G$5 + B$11*J1984:K1985 + B$12*H1984:I1985</f>
        <v>1.3247683491129673E-4</v>
      </c>
      <c r="I1986" s="12">
        <v>1.4554794656294136E-4</v>
      </c>
      <c r="J1986" s="12">
        <f t="array" ref="J1986:K1987">MMULT(TRANSPOSE(D1984:E1984),D1984:E1984)</f>
        <v>5.337436887621614E-5</v>
      </c>
      <c r="K1986" s="12">
        <v>1.488420443635556E-4</v>
      </c>
      <c r="L1986" s="6">
        <f t="shared" ref="L1986" si="10813">SQRT(H1986)</f>
        <v>1.1509858162084219E-2</v>
      </c>
      <c r="M1986" s="6">
        <f>0</f>
        <v>0</v>
      </c>
      <c r="N1986" s="6">
        <f t="array" ref="N1986:O1987">MMULT(MMULT(MINVERSE(L1986:M1987),H1986:I1987),MINVERSE(L1986:M1987))</f>
        <v>0.99999999999999989</v>
      </c>
      <c r="O1986" s="6">
        <v>0.74222703767411458</v>
      </c>
      <c r="P1986" s="3">
        <f t="shared" ref="P1986" si="10814">SQRT(B$3 + B$4*J1984 + B$5*P1984^2)</f>
        <v>1.4912092041891813E-2</v>
      </c>
      <c r="Q1986" s="1">
        <f t="shared" ref="Q1986" si="10815">Q1984</f>
        <v>0</v>
      </c>
      <c r="R1986" s="12">
        <f t="array" ref="R1986:S1987">MMULT(MMULT(P1986:Q1987,N1986:O1987),P1986:Q1987)</f>
        <v>2.2237048906585311E-4</v>
      </c>
      <c r="S1986" s="12">
        <v>2.019370226270466E-4</v>
      </c>
      <c r="T1986" s="4" cm="1">
        <f t="array" ref="T1986">-1/2*(IFERROR(2*LN(2*PI()) + LN(MDETERM(R1986:S1987)) + MMULT(MMULT(D1986:E1986,MINVERSE(R1986:S1987)),TRANSPOSE(D1986:E1986)),1000000000))</f>
        <v>5.9261268290763134</v>
      </c>
    </row>
    <row r="1987" spans="1:20" x14ac:dyDescent="0.25">
      <c r="A1987" s="9"/>
      <c r="B1987" s="10"/>
      <c r="C1987" s="10"/>
      <c r="D1987" s="10"/>
      <c r="E1987" s="10"/>
      <c r="F1987" s="5"/>
      <c r="G1987" s="5"/>
      <c r="H1987" s="12">
        <v>1.4554794656294136E-4</v>
      </c>
      <c r="I1987" s="12">
        <v>2.9026767906477948E-4</v>
      </c>
      <c r="J1987" s="12">
        <v>1.488420443635556E-4</v>
      </c>
      <c r="K1987" s="12">
        <v>4.1506728110830284E-4</v>
      </c>
      <c r="L1987" s="6">
        <f>0</f>
        <v>0</v>
      </c>
      <c r="M1987" s="6">
        <f t="shared" ref="M1987" si="10816">SQRT(I1987)</f>
        <v>1.7037243881120545E-2</v>
      </c>
      <c r="N1987" s="6">
        <v>0.74222703767411446</v>
      </c>
      <c r="O1987" s="6">
        <v>1</v>
      </c>
      <c r="P1987" s="1">
        <f t="shared" ref="P1987" si="10817">P1985</f>
        <v>0</v>
      </c>
      <c r="Q1987" s="3">
        <f t="shared" ref="Q1987" si="10818">SQRT(C$3 + C$4*K1985 + C$5*Q1985^2)</f>
        <v>1.8244862823525825E-2</v>
      </c>
      <c r="R1987" s="12">
        <v>2.0193702262704655E-4</v>
      </c>
      <c r="S1987" s="12">
        <v>3.3287501944927471E-4</v>
      </c>
    </row>
    <row r="1988" spans="1:20" x14ac:dyDescent="0.25">
      <c r="A1988" s="13">
        <f t="shared" ref="A1988" si="10819">A1986+1</f>
        <v>987</v>
      </c>
      <c r="B1988" s="10" cm="1">
        <f t="array" ref="B1988">INDEX(DCC_results!B$17:B$1274,$A1988)</f>
        <v>1.0851291456518197E-2</v>
      </c>
      <c r="C1988" s="10" cm="1">
        <f t="array" ref="C1988">INDEX(DCC_results!C$17:C$1274,$A1988)</f>
        <v>2.606655366026156E-2</v>
      </c>
      <c r="D1988" s="10">
        <f t="shared" ref="D1988" si="10820">B1988-B$2</f>
        <v>1.0105136519482489E-2</v>
      </c>
      <c r="E1988" s="10">
        <f t="shared" ref="E1988" si="10821">C1988-C$2</f>
        <v>2.4463579779969699E-2</v>
      </c>
      <c r="F1988" s="5">
        <f t="shared" ref="F1988" si="10822">D1988^2</f>
        <v>1.0211378407737867E-4</v>
      </c>
      <c r="G1988" s="5">
        <f t="shared" ref="G1988" si="10823">E1988^2</f>
        <v>5.9846673565094226E-4</v>
      </c>
      <c r="H1988" s="12">
        <f t="array" ref="H1988:I1989">(1-B$11-B$12)*F$4:G$5 + B$11*J1986:K1987 + B$12*H1986:I1987</f>
        <v>1.0967927386197667E-4</v>
      </c>
      <c r="I1988" s="12">
        <v>1.2844835041228486E-4</v>
      </c>
      <c r="J1988" s="12">
        <f t="array" ref="J1988:K1989">MMULT(TRANSPOSE(D1986:E1986),D1986:E1986)</f>
        <v>2.2262637782748863E-4</v>
      </c>
      <c r="K1988" s="12">
        <v>5.0601541437036318E-5</v>
      </c>
      <c r="L1988" s="6">
        <f t="shared" ref="L1988" si="10824">SQRT(H1988)</f>
        <v>1.0472787301476941E-2</v>
      </c>
      <c r="M1988" s="6">
        <f>0</f>
        <v>0</v>
      </c>
      <c r="N1988" s="6">
        <f t="array" ref="N1988:O1989">MMULT(MMULT(MINVERSE(L1988:M1989),H1988:I1989),MINVERSE(L1988:M1989))</f>
        <v>0.99999999999999978</v>
      </c>
      <c r="O1988" s="6">
        <v>0.72260335087024086</v>
      </c>
      <c r="P1988" s="3">
        <f t="shared" ref="P1988" si="10825">SQRT(B$3 + B$4*J1986 + B$5*P1986^2)</f>
        <v>1.3376590873830784E-2</v>
      </c>
      <c r="Q1988" s="1">
        <f t="shared" ref="Q1988" si="10826">Q1986</f>
        <v>0</v>
      </c>
      <c r="R1988" s="12">
        <f t="array" ref="R1988:S1989">MMULT(MMULT(P1988:Q1989,N1988:O1989),P1988:Q1989)</f>
        <v>1.7893318340585299E-4</v>
      </c>
      <c r="S1988" s="12">
        <v>1.7566646140217531E-4</v>
      </c>
      <c r="T1988" s="4" cm="1">
        <f t="array" ref="T1988">-1/2*(IFERROR(2*LN(2*PI()) + LN(MDETERM(R1988:S1989)) + MMULT(MMULT(D1988:E1988,MINVERSE(R1988:S1989)),TRANSPOSE(D1988:E1988)),1000000000))</f>
        <v>5.8980065813299127</v>
      </c>
    </row>
    <row r="1989" spans="1:20" x14ac:dyDescent="0.25">
      <c r="A1989" s="9"/>
      <c r="B1989" s="10"/>
      <c r="C1989" s="10"/>
      <c r="D1989" s="10"/>
      <c r="E1989" s="10"/>
      <c r="F1989" s="5"/>
      <c r="G1989" s="5"/>
      <c r="H1989" s="12">
        <v>1.2844835041228486E-4</v>
      </c>
      <c r="I1989" s="12">
        <v>2.8809289891364523E-4</v>
      </c>
      <c r="J1989" s="12">
        <v>5.0601541437036318E-5</v>
      </c>
      <c r="K1989" s="12">
        <v>1.1501404374409875E-5</v>
      </c>
      <c r="L1989" s="6">
        <f>0</f>
        <v>0</v>
      </c>
      <c r="M1989" s="6">
        <f t="shared" ref="M1989" si="10827">SQRT(I1989)</f>
        <v>1.6973299588284099E-2</v>
      </c>
      <c r="N1989" s="6">
        <v>0.72260335087024086</v>
      </c>
      <c r="O1989" s="6">
        <v>1.0000000000000002</v>
      </c>
      <c r="P1989" s="1">
        <f t="shared" ref="P1989" si="10828">P1987</f>
        <v>0</v>
      </c>
      <c r="Q1989" s="3">
        <f t="shared" ref="Q1989" si="10829">SQRT(C$3 + C$4*K1987 + C$5*Q1987^2)</f>
        <v>1.8173703468214931E-2</v>
      </c>
      <c r="R1989" s="12">
        <v>1.7566646140217528E-4</v>
      </c>
      <c r="S1989" s="12">
        <v>3.302834977506075E-4</v>
      </c>
    </row>
    <row r="1990" spans="1:20" x14ac:dyDescent="0.25">
      <c r="A1990" s="13">
        <f t="shared" ref="A1990" si="10830">A1988+1</f>
        <v>988</v>
      </c>
      <c r="B1990" s="10" cm="1">
        <f t="array" ref="B1990">INDEX(DCC_results!B$17:B$1274,$A1990)</f>
        <v>1.05577968389301E-2</v>
      </c>
      <c r="C1990" s="10" cm="1">
        <f t="array" ref="C1990">INDEX(DCC_results!C$17:C$1274,$A1990)</f>
        <v>1.5352279996344587E-2</v>
      </c>
      <c r="D1990" s="10">
        <f t="shared" ref="D1990" si="10831">B1990-B$2</f>
        <v>9.8116419018943919E-3</v>
      </c>
      <c r="E1990" s="10">
        <f t="shared" ref="E1990" si="10832">C1990-C$2</f>
        <v>1.3749306116052728E-2</v>
      </c>
      <c r="F1990" s="5">
        <f t="shared" ref="F1990" si="10833">D1990^2</f>
        <v>9.6268316811009807E-5</v>
      </c>
      <c r="G1990" s="5">
        <f t="shared" ref="G1990" si="10834">E1990^2</f>
        <v>1.8904341867292493E-4</v>
      </c>
      <c r="H1990" s="12">
        <f t="array" ref="H1990:I1991">(1-B$11-B$12)*F$4:G$5 + B$11*J1988:K1989 + B$12*H1988:I1989</f>
        <v>1.0727400083411559E-4</v>
      </c>
      <c r="I1990" s="12">
        <v>1.0929783872893321E-4</v>
      </c>
      <c r="J1990" s="12">
        <f t="array" ref="J1990:K1991">MMULT(TRANSPOSE(D1988:E1988),D1988:E1988)</f>
        <v>1.0211378407737867E-4</v>
      </c>
      <c r="K1990" s="12">
        <v>2.472078134318452E-4</v>
      </c>
      <c r="L1990" s="6">
        <f t="shared" ref="L1990" si="10835">SQRT(H1990)</f>
        <v>1.0357316294973114E-2</v>
      </c>
      <c r="M1990" s="6">
        <f>0</f>
        <v>0</v>
      </c>
      <c r="N1990" s="6">
        <f t="array" ref="N1990:O1991">MMULT(MMULT(MINVERSE(L1990:M1991),H1990:I1991),MINVERSE(L1990:M1991))</f>
        <v>1</v>
      </c>
      <c r="O1990" s="6">
        <v>0.6601472446367167</v>
      </c>
      <c r="P1990" s="3">
        <f t="shared" ref="P1990" si="10836">SQRT(B$3 + B$4*J1988 + B$5*P1988^2)</f>
        <v>1.3167062714981848E-2</v>
      </c>
      <c r="Q1990" s="1">
        <f t="shared" ref="Q1990" si="10837">Q1988</f>
        <v>0</v>
      </c>
      <c r="R1990" s="12">
        <f t="array" ref="R1990:S1991">MMULT(MMULT(P1990:Q1991,N1990:O1991),P1990:Q1991)</f>
        <v>1.7337154054026515E-4</v>
      </c>
      <c r="S1990" s="12">
        <v>1.4797341860489928E-4</v>
      </c>
      <c r="T1990" s="4" cm="1">
        <f t="array" ref="T1990">-1/2*(IFERROR(2*LN(2*PI()) + LN(MDETERM(R1990:S1991)) + MMULT(MMULT(D1990:E1990,MINVERSE(R1990:S1991)),TRANSPOSE(D1990:E1990)),1000000000))</f>
        <v>6.4854951572562127</v>
      </c>
    </row>
    <row r="1991" spans="1:20" x14ac:dyDescent="0.25">
      <c r="A1991" s="9"/>
      <c r="B1991" s="10"/>
      <c r="C1991" s="10"/>
      <c r="D1991" s="10"/>
      <c r="E1991" s="10"/>
      <c r="F1991" s="5"/>
      <c r="G1991" s="5"/>
      <c r="H1991" s="12">
        <v>1.0929783872893321E-4</v>
      </c>
      <c r="I1991" s="12">
        <v>2.555330275210879E-4</v>
      </c>
      <c r="J1991" s="12">
        <v>2.472078134318452E-4</v>
      </c>
      <c r="K1991" s="12">
        <v>5.9846673565094226E-4</v>
      </c>
      <c r="L1991" s="6">
        <f>0</f>
        <v>0</v>
      </c>
      <c r="M1991" s="6">
        <f t="shared" ref="M1991" si="10838">SQRT(I1991)</f>
        <v>1.598540044919388E-2</v>
      </c>
      <c r="N1991" s="6">
        <v>0.6601472446367167</v>
      </c>
      <c r="O1991" s="6">
        <v>1</v>
      </c>
      <c r="P1991" s="1">
        <f t="shared" ref="P1991" si="10839">P1989</f>
        <v>0</v>
      </c>
      <c r="Q1991" s="3">
        <f t="shared" ref="Q1991" si="10840">SQRT(C$3 + C$4*K1989 + C$5*Q1989^2)</f>
        <v>1.7023701213676676E-2</v>
      </c>
      <c r="R1991" s="12">
        <v>1.4797341860489925E-4</v>
      </c>
      <c r="S1991" s="12">
        <v>2.8980640301253674E-4</v>
      </c>
    </row>
    <row r="1992" spans="1:20" x14ac:dyDescent="0.25">
      <c r="A1992" s="13">
        <f t="shared" ref="A1992" si="10841">A1990+1</f>
        <v>989</v>
      </c>
      <c r="B1992" s="10" cm="1">
        <f t="array" ref="B1992">INDEX(DCC_results!B$17:B$1274,$A1992)</f>
        <v>-6.3166652678288138E-3</v>
      </c>
      <c r="C1992" s="10" cm="1">
        <f t="array" ref="C1992">INDEX(DCC_results!C$17:C$1274,$A1992)</f>
        <v>-6.6330681306813077E-2</v>
      </c>
      <c r="D1992" s="10">
        <f t="shared" ref="D1992" si="10842">B1992-B$2</f>
        <v>-7.0628202048645221E-3</v>
      </c>
      <c r="E1992" s="10">
        <f t="shared" ref="E1992" si="10843">C1992-C$2</f>
        <v>-6.7933655187104938E-2</v>
      </c>
      <c r="F1992" s="5">
        <f t="shared" ref="F1992" si="10844">D1992^2</f>
        <v>4.9883429246242531E-5</v>
      </c>
      <c r="G1992" s="5">
        <f t="shared" ref="G1992" si="10845">E1992^2</f>
        <v>4.6149815070804694E-3</v>
      </c>
      <c r="H1992" s="12">
        <f t="array" ref="H1992:I1993">(1-B$11-B$12)*F$4:G$5 + B$11*J1990:K1991 + B$12*H1990:I1991</f>
        <v>9.6361608310352985E-5</v>
      </c>
      <c r="I1992" s="12">
        <v>1.1147012914577571E-4</v>
      </c>
      <c r="J1992" s="12">
        <f t="array" ref="J1992:K1993">MMULT(TRANSPOSE(D1990:E1990),D1990:E1990)</f>
        <v>9.6268316811009807E-5</v>
      </c>
      <c r="K1992" s="12">
        <v>1.3490326801023577E-4</v>
      </c>
      <c r="L1992" s="6">
        <f t="shared" ref="L1992" si="10846">SQRT(H1992)</f>
        <v>9.8163948733918094E-3</v>
      </c>
      <c r="M1992" s="6">
        <f>0</f>
        <v>0</v>
      </c>
      <c r="N1992" s="6">
        <f t="array" ref="N1992:O1993">MMULT(MMULT(MINVERSE(L1992:M1993),H1992:I1993),MINVERSE(L1992:M1993))</f>
        <v>1</v>
      </c>
      <c r="O1992" s="6">
        <v>0.68021267166406574</v>
      </c>
      <c r="P1992" s="3">
        <f t="shared" ref="P1992" si="10847">SQRT(B$3 + B$4*J1990 + B$5*P1990^2)</f>
        <v>1.2266996249068435E-2</v>
      </c>
      <c r="Q1992" s="1">
        <f t="shared" ref="Q1992" si="10848">Q1990</f>
        <v>0</v>
      </c>
      <c r="R1992" s="12">
        <f t="array" ref="R1992:S1993">MMULT(MMULT(P1992:Q1993,N1992:O1993),P1992:Q1993)</f>
        <v>1.5047919697465904E-4</v>
      </c>
      <c r="S1992" s="12">
        <v>1.4779611202154255E-4</v>
      </c>
      <c r="T1992" s="4" cm="1">
        <f t="array" ref="T1992">-1/2*(IFERROR(2*LN(2*PI()) + LN(MDETERM(R1992:S1993)) + MMULT(MMULT(D1992:E1992,MINVERSE(R1992:S1993)),TRANSPOSE(D1992:E1992)),1000000000))</f>
        <v>-4.2943616357015726</v>
      </c>
    </row>
    <row r="1993" spans="1:20" x14ac:dyDescent="0.25">
      <c r="A1993" s="9"/>
      <c r="B1993" s="10"/>
      <c r="C1993" s="10"/>
      <c r="D1993" s="10"/>
      <c r="E1993" s="10"/>
      <c r="F1993" s="5"/>
      <c r="G1993" s="5"/>
      <c r="H1993" s="12">
        <v>1.1147012914577571E-4</v>
      </c>
      <c r="I1993" s="12">
        <v>2.786913776365477E-4</v>
      </c>
      <c r="J1993" s="12">
        <v>1.3490326801023577E-4</v>
      </c>
      <c r="K1993" s="12">
        <v>1.8904341867292493E-4</v>
      </c>
      <c r="L1993" s="6">
        <f>0</f>
        <v>0</v>
      </c>
      <c r="M1993" s="6">
        <f t="shared" ref="M1993" si="10849">SQRT(I1993)</f>
        <v>1.6694052163466713E-2</v>
      </c>
      <c r="N1993" s="6">
        <v>0.68021267166406574</v>
      </c>
      <c r="O1993" s="6">
        <v>1.0000000000000002</v>
      </c>
      <c r="P1993" s="1">
        <f t="shared" ref="P1993" si="10850">P1991</f>
        <v>0</v>
      </c>
      <c r="Q1993" s="3">
        <f t="shared" ref="Q1993" si="10851">SQRT(C$3 + C$4*K1991 + C$5*Q1991^2)</f>
        <v>1.771250797883922E-2</v>
      </c>
      <c r="R1993" s="12">
        <v>1.4779611202154255E-4</v>
      </c>
      <c r="S1993" s="12">
        <v>3.1373293890044312E-4</v>
      </c>
    </row>
    <row r="1994" spans="1:20" x14ac:dyDescent="0.25">
      <c r="A1994" s="13">
        <f t="shared" ref="A1994" si="10852">A1992+1</f>
        <v>990</v>
      </c>
      <c r="B1994" s="10" cm="1">
        <f t="array" ref="B1994">INDEX(DCC_results!B$17:B$1274,$A1994)</f>
        <v>5.6003172901073484E-3</v>
      </c>
      <c r="C1994" s="10" cm="1">
        <f t="array" ref="C1994">INDEX(DCC_results!C$17:C$1274,$A1994)</f>
        <v>-2.8388278935575051E-2</v>
      </c>
      <c r="D1994" s="10">
        <f t="shared" ref="D1994" si="10853">B1994-B$2</f>
        <v>4.85416235307164E-3</v>
      </c>
      <c r="E1994" s="10">
        <f t="shared" ref="E1994" si="10854">C1994-C$2</f>
        <v>-2.9991252815866912E-2</v>
      </c>
      <c r="F1994" s="5">
        <f t="shared" ref="F1994" si="10855">D1994^2</f>
        <v>2.3562892149978001E-5</v>
      </c>
      <c r="G1994" s="5">
        <f t="shared" ref="G1994" si="10856">E1994^2</f>
        <v>8.9947524546524498E-4</v>
      </c>
      <c r="H1994" s="12">
        <f t="array" ref="H1994:I1995">(1-B$11-B$12)*F$4:G$5 + B$11*J1992:K1993 + B$12*H1992:I1993</f>
        <v>8.8519421582370736E-5</v>
      </c>
      <c r="I1994" s="12">
        <v>1.0429078387791616E-4</v>
      </c>
      <c r="J1994" s="12">
        <f t="array" ref="J1994:K1995">MMULT(TRANSPOSE(D1992:E1992),D1992:E1992)</f>
        <v>4.9883429246242531E-5</v>
      </c>
      <c r="K1994" s="12">
        <v>4.798031924457843E-4</v>
      </c>
      <c r="L1994" s="6">
        <f t="shared" ref="L1994" si="10857">SQRT(H1994)</f>
        <v>9.4084760499440461E-3</v>
      </c>
      <c r="M1994" s="6">
        <f>0</f>
        <v>0</v>
      </c>
      <c r="N1994" s="6">
        <f t="array" ref="N1994:O1995">MMULT(MMULT(MINVERSE(L1994:M1995),H1994:I1995),MINVERSE(L1994:M1995))</f>
        <v>1.0000000000000002</v>
      </c>
      <c r="O1994" s="6">
        <v>0.68372332364152588</v>
      </c>
      <c r="P1994" s="3">
        <f t="shared" ref="P1994" si="10858">SQRT(B$3 + B$4*J1992 + B$5*P1992^2)</f>
        <v>1.1520475878199536E-2</v>
      </c>
      <c r="Q1994" s="1">
        <f t="shared" ref="Q1994" si="10859">Q1992</f>
        <v>0</v>
      </c>
      <c r="R1994" s="12">
        <f t="array" ref="R1994:S1995">MMULT(MMULT(P1994:Q1995,N1994:O1995),P1994:Q1995)</f>
        <v>1.327213644601774E-4</v>
      </c>
      <c r="S1994" s="12">
        <v>1.349769786597387E-4</v>
      </c>
      <c r="T1994" s="4" cm="1">
        <f t="array" ref="T1994">-1/2*(IFERROR(2*LN(2*PI()) + LN(MDETERM(R1994:S1995)) + MMULT(MMULT(D1994:E1994,MINVERSE(R1994:S1995)),TRANSPOSE(D1994:E1994)),1000000000))</f>
        <v>3.0177711740843498</v>
      </c>
    </row>
    <row r="1995" spans="1:20" x14ac:dyDescent="0.25">
      <c r="A1995" s="9"/>
      <c r="B1995" s="10"/>
      <c r="C1995" s="10"/>
      <c r="D1995" s="10"/>
      <c r="E1995" s="10"/>
      <c r="F1995" s="5"/>
      <c r="G1995" s="5"/>
      <c r="H1995" s="12">
        <v>1.0429078387791616E-4</v>
      </c>
      <c r="I1995" s="12">
        <v>2.6284063385873733E-4</v>
      </c>
      <c r="J1995" s="12">
        <v>4.798031924457843E-4</v>
      </c>
      <c r="K1995" s="12">
        <v>4.6149815070804694E-3</v>
      </c>
      <c r="L1995" s="6">
        <f>0</f>
        <v>0</v>
      </c>
      <c r="M1995" s="6">
        <f t="shared" ref="M1995" si="10860">SQRT(I1995)</f>
        <v>1.6212360527040389E-2</v>
      </c>
      <c r="N1995" s="6">
        <v>0.68372332364152588</v>
      </c>
      <c r="O1995" s="6">
        <v>1</v>
      </c>
      <c r="P1995" s="1">
        <f t="shared" ref="P1995" si="10861">P1993</f>
        <v>0</v>
      </c>
      <c r="Q1995" s="3">
        <f t="shared" ref="Q1995" si="10862">SQRT(C$3 + C$4*K1993 + C$5*Q1993^2)</f>
        <v>1.7135977710360784E-2</v>
      </c>
      <c r="R1995" s="12">
        <v>1.3497697865973873E-4</v>
      </c>
      <c r="S1995" s="12">
        <v>2.936417320899816E-4</v>
      </c>
    </row>
    <row r="1996" spans="1:20" x14ac:dyDescent="0.25">
      <c r="A1996" s="13">
        <f t="shared" ref="A1996" si="10863">A1994+1</f>
        <v>991</v>
      </c>
      <c r="B1996" s="10" cm="1">
        <f t="array" ref="B1996">INDEX(DCC_results!B$17:B$1274,$A1996)</f>
        <v>6.2593351373656514E-3</v>
      </c>
      <c r="C1996" s="10" cm="1">
        <f t="array" ref="C1996">INDEX(DCC_results!C$17:C$1274,$A1996)</f>
        <v>1.0814068372718255E-2</v>
      </c>
      <c r="D1996" s="10">
        <f t="shared" ref="D1996" si="10864">B1996-B$2</f>
        <v>5.5131802003299431E-3</v>
      </c>
      <c r="E1996" s="10">
        <f t="shared" ref="E1996" si="10865">C1996-C$2</f>
        <v>9.2110944924263961E-3</v>
      </c>
      <c r="F1996" s="5">
        <f t="shared" ref="F1996" si="10866">D1996^2</f>
        <v>3.039515592131011E-5</v>
      </c>
      <c r="G1996" s="5">
        <f t="shared" ref="G1996" si="10867">E1996^2</f>
        <v>8.484426174840789E-5</v>
      </c>
      <c r="H1996" s="12">
        <f t="array" ref="H1996:I1997">(1-B$11-B$12)*F$4:G$5 + B$11*J1994:K1995 + B$12*H1994:I1995</f>
        <v>7.9634197534680646E-5</v>
      </c>
      <c r="I1996" s="12">
        <v>1.2599525283063664E-4</v>
      </c>
      <c r="J1996" s="12">
        <f t="array" ref="J1996:K1997">MMULT(TRANSPOSE(D1994:E1994),D1994:E1994)</f>
        <v>2.3562892149978001E-5</v>
      </c>
      <c r="K1996" s="12">
        <v>-1.4558241034023497E-4</v>
      </c>
      <c r="L1996" s="6">
        <f t="shared" ref="L1996" si="10868">SQRT(H1996)</f>
        <v>8.9237995010354558E-3</v>
      </c>
      <c r="M1996" s="6">
        <f>0</f>
        <v>0</v>
      </c>
      <c r="N1996" s="6">
        <f t="array" ref="N1996:O1997">MMULT(MMULT(MINVERSE(L1996:M1997),H1996:I1997),MINVERSE(L1996:M1997))</f>
        <v>0.99999999999999978</v>
      </c>
      <c r="O1996" s="6">
        <v>0.57978188696014865</v>
      </c>
      <c r="P1996" s="3">
        <f t="shared" ref="P1996" si="10869">SQRT(B$3 + B$4*J1994 + B$5*P1994^2)</f>
        <v>1.0602728686859962E-2</v>
      </c>
      <c r="Q1996" s="1">
        <f t="shared" ref="Q1996" si="10870">Q1994</f>
        <v>0</v>
      </c>
      <c r="R1996" s="12">
        <f t="array" ref="R1996:S1997">MMULT(MMULT(P1996:Q1997,N1996:O1997),P1996:Q1997)</f>
        <v>1.1241785560716315E-4</v>
      </c>
      <c r="S1996" s="12">
        <v>1.6255344247642053E-4</v>
      </c>
      <c r="T1996" s="4" cm="1">
        <f t="array" ref="T1996">-1/2*(IFERROR(2*LN(2*PI()) + LN(MDETERM(R1996:S1997)) + MMULT(MMULT(D1996:E1996,MINVERSE(R1996:S1997)),TRANSPOSE(D1996:E1996)),1000000000))</f>
        <v>6.4095283757981196</v>
      </c>
    </row>
    <row r="1997" spans="1:20" x14ac:dyDescent="0.25">
      <c r="A1997" s="9"/>
      <c r="B1997" s="10"/>
      <c r="C1997" s="10"/>
      <c r="D1997" s="10"/>
      <c r="E1997" s="10"/>
      <c r="F1997" s="5"/>
      <c r="G1997" s="5"/>
      <c r="H1997" s="12">
        <v>1.2599525283063664E-4</v>
      </c>
      <c r="I1997" s="12">
        <v>5.9303383161391898E-4</v>
      </c>
      <c r="J1997" s="12">
        <v>-1.4558241034023497E-4</v>
      </c>
      <c r="K1997" s="12">
        <v>8.9947524546524498E-4</v>
      </c>
      <c r="L1997" s="6">
        <f>0</f>
        <v>0</v>
      </c>
      <c r="M1997" s="6">
        <f t="shared" ref="M1997" si="10871">SQRT(I1997)</f>
        <v>2.4352285962798627E-2</v>
      </c>
      <c r="N1997" s="6">
        <v>0.57978188696014865</v>
      </c>
      <c r="O1997" s="6">
        <v>0.99999999999999978</v>
      </c>
      <c r="P1997" s="1">
        <f t="shared" ref="P1997" si="10872">P1995</f>
        <v>0</v>
      </c>
      <c r="Q1997" s="3">
        <f t="shared" ref="Q1997" si="10873">SQRT(C$3 + C$4*K1995 + C$5*Q1995^2)</f>
        <v>2.6443192065198226E-2</v>
      </c>
      <c r="R1997" s="12">
        <v>1.6255344247642051E-4</v>
      </c>
      <c r="S1997" s="12">
        <v>6.9924240659696225E-4</v>
      </c>
    </row>
    <row r="1998" spans="1:20" x14ac:dyDescent="0.25">
      <c r="A1998" s="13">
        <f t="shared" ref="A1998" si="10874">A1996+1</f>
        <v>992</v>
      </c>
      <c r="B1998" s="10" cm="1">
        <f t="array" ref="B1998">INDEX(DCC_results!B$17:B$1274,$A1998)</f>
        <v>2.1208876952947708E-2</v>
      </c>
      <c r="C1998" s="10" cm="1">
        <f t="array" ref="C1998">INDEX(DCC_results!C$17:C$1274,$A1998)</f>
        <v>3.0328271476109947E-2</v>
      </c>
      <c r="D1998" s="10">
        <f t="shared" ref="D1998" si="10875">B1998-B$2</f>
        <v>2.0462722015912E-2</v>
      </c>
      <c r="E1998" s="10">
        <f t="shared" ref="E1998" si="10876">C1998-C$2</f>
        <v>2.8725297595818086E-2</v>
      </c>
      <c r="F1998" s="5">
        <f t="shared" ref="F1998" si="10877">D1998^2</f>
        <v>4.1872299230048967E-4</v>
      </c>
      <c r="G1998" s="5">
        <f t="shared" ref="G1998" si="10878">E1998^2</f>
        <v>8.2514272196831235E-4</v>
      </c>
      <c r="H1998" s="12">
        <f t="array" ref="H1998:I1999">(1-B$11-B$12)*F$4:G$5 + B$11*J1996:K1997 + B$12*H1996:I1997</f>
        <v>7.1587991977309693E-5</v>
      </c>
      <c r="I1998" s="12">
        <v>9.2524081152771512E-5</v>
      </c>
      <c r="J1998" s="12">
        <f t="array" ref="J1998:K1999">MMULT(TRANSPOSE(D1996:E1996),D1996:E1996)</f>
        <v>3.039515592131011E-5</v>
      </c>
      <c r="K1998" s="12">
        <v>5.0782423779013396E-5</v>
      </c>
      <c r="L1998" s="6">
        <f t="shared" ref="L1998" si="10879">SQRT(H1998)</f>
        <v>8.4609687375211181E-3</v>
      </c>
      <c r="M1998" s="6">
        <f>0</f>
        <v>0</v>
      </c>
      <c r="N1998" s="6">
        <f t="array" ref="N1998:O1999">MMULT(MMULT(MINVERSE(L1998:M1999),H1998:I1999),MINVERSE(L1998:M1999))</f>
        <v>0.99999999999999978</v>
      </c>
      <c r="O1998" s="6">
        <v>0.47478103934288468</v>
      </c>
      <c r="P1998" s="3">
        <f t="shared" ref="P1998" si="10880">SQRT(B$3 + B$4*J1996 + B$5*P1996^2)</f>
        <v>9.6628685683734089E-3</v>
      </c>
      <c r="Q1998" s="1">
        <f t="shared" ref="Q1998" si="10881">Q1996</f>
        <v>0</v>
      </c>
      <c r="R1998" s="12">
        <f t="array" ref="R1998:S1999">MMULT(MMULT(P1998:Q1999,N1998:O1999),P1998:Q1999)</f>
        <v>9.3371028969658755E-5</v>
      </c>
      <c r="S1998" s="12">
        <v>1.1837499486639132E-4</v>
      </c>
      <c r="T1998" s="4" cm="1">
        <f t="array" ref="T1998">-1/2*(IFERROR(2*LN(2*PI()) + LN(MDETERM(R1998:S1999)) + MMULT(MMULT(D1998:E1998,MINVERSE(R1998:S1999)),TRANSPOSE(D1998:E1998)),1000000000))</f>
        <v>4.3368278663842972</v>
      </c>
    </row>
    <row r="1999" spans="1:20" x14ac:dyDescent="0.25">
      <c r="A1999" s="9"/>
      <c r="B1999" s="10"/>
      <c r="C1999" s="10"/>
      <c r="D1999" s="10"/>
      <c r="E1999" s="10"/>
      <c r="F1999" s="5"/>
      <c r="G1999" s="5"/>
      <c r="H1999" s="12">
        <v>9.2524081152771512E-5</v>
      </c>
      <c r="I1999" s="12">
        <v>5.3049665190168941E-4</v>
      </c>
      <c r="J1999" s="12">
        <v>5.0782423779013396E-5</v>
      </c>
      <c r="K1999" s="12">
        <v>8.484426174840789E-5</v>
      </c>
      <c r="L1999" s="6">
        <f>0</f>
        <v>0</v>
      </c>
      <c r="M1999" s="6">
        <f t="shared" ref="M1999" si="10882">SQRT(I1999)</f>
        <v>2.3032512930674529E-2</v>
      </c>
      <c r="N1999" s="6">
        <v>0.47478103934288474</v>
      </c>
      <c r="O1999" s="6">
        <v>1.0000000000000002</v>
      </c>
      <c r="P1999" s="1">
        <f t="shared" ref="P1999" si="10883">P1997</f>
        <v>0</v>
      </c>
      <c r="Q1999" s="3">
        <f t="shared" ref="Q1999" si="10884">SQRT(C$3 + C$4*K1997 + C$5*Q1997^2)</f>
        <v>2.5802425568199158E-2</v>
      </c>
      <c r="R1999" s="12">
        <v>1.1837499486639134E-4</v>
      </c>
      <c r="S1999" s="12">
        <v>6.6576516520245785E-4</v>
      </c>
    </row>
    <row r="2000" spans="1:20" x14ac:dyDescent="0.25">
      <c r="A2000" s="13">
        <f t="shared" ref="A2000" si="10885">A1998+1</f>
        <v>993</v>
      </c>
      <c r="B2000" s="10" cm="1">
        <f t="array" ref="B2000">INDEX(DCC_results!B$17:B$1274,$A2000)</f>
        <v>-2.5089822274502183E-3</v>
      </c>
      <c r="C2000" s="10" cm="1">
        <f t="array" ref="C2000">INDEX(DCC_results!C$17:C$1274,$A2000)</f>
        <v>-6.9539987035770467E-3</v>
      </c>
      <c r="D2000" s="10">
        <f t="shared" ref="D2000" si="10886">B2000-B$2</f>
        <v>-3.2551371644859266E-3</v>
      </c>
      <c r="E2000" s="10">
        <f t="shared" ref="E2000" si="10887">C2000-C$2</f>
        <v>-8.5569725838689058E-3</v>
      </c>
      <c r="F2000" s="5">
        <f t="shared" ref="F2000" si="10888">D2000^2</f>
        <v>1.0595917959617478E-5</v>
      </c>
      <c r="G2000" s="5">
        <f t="shared" ref="G2000" si="10889">E2000^2</f>
        <v>7.3221779801084093E-5</v>
      </c>
      <c r="H2000" s="12">
        <f t="array" ref="H2000:I2001">(1-B$11-B$12)*F$4:G$5 + B$11*J1998:K1999 + B$12*H1998:I1999</f>
        <v>6.6663888699247746E-5</v>
      </c>
      <c r="I2000" s="12">
        <v>8.4977148367705555E-5</v>
      </c>
      <c r="J2000" s="12">
        <f t="array" ref="J2000:K2001">MMULT(TRANSPOSE(D1998:E1998),D1998:E1998)</f>
        <v>4.1872299230048967E-4</v>
      </c>
      <c r="K2000" s="12">
        <v>5.8779777952757079E-4</v>
      </c>
      <c r="L2000" s="6">
        <f t="shared" ref="L2000" si="10890">SQRT(H2000)</f>
        <v>8.1647956924376097E-3</v>
      </c>
      <c r="M2000" s="6">
        <f>0</f>
        <v>0</v>
      </c>
      <c r="N2000" s="6">
        <f t="array" ref="N2000:O2001">MMULT(MMULT(MINVERSE(L2000:M2001),H2000:I2001),MINVERSE(L2000:M2001))</f>
        <v>1</v>
      </c>
      <c r="O2000" s="6">
        <v>0.50462225305294062</v>
      </c>
      <c r="P2000" s="3">
        <f t="shared" ref="P2000" si="10891">SQRT(B$3 + B$4*J1998 + B$5*P1998^2)</f>
        <v>8.9677599503203091E-3</v>
      </c>
      <c r="Q2000" s="1">
        <f t="shared" ref="Q2000" si="10892">Q1998</f>
        <v>0</v>
      </c>
      <c r="R2000" s="12">
        <f t="array" ref="R2000:S2001">MMULT(MMULT(P2000:Q2001,N2000:O2001),P2000:Q2001)</f>
        <v>8.0420718526568911E-5</v>
      </c>
      <c r="S2000" s="12">
        <v>1.0725611615736497E-4</v>
      </c>
      <c r="T2000" s="4" cm="1">
        <f t="array" ref="T2000">-1/2*(IFERROR(2*LN(2*PI()) + LN(MDETERM(R2000:S2001)) + MMULT(MMULT(D2000:E2000,MINVERSE(R2000:S2001)),TRANSPOSE(D2000:E2000)),1000000000))</f>
        <v>6.6783150052643894</v>
      </c>
    </row>
    <row r="2001" spans="1:20" x14ac:dyDescent="0.25">
      <c r="A2001" s="9"/>
      <c r="B2001" s="10"/>
      <c r="C2001" s="10"/>
      <c r="D2001" s="10"/>
      <c r="E2001" s="10"/>
      <c r="F2001" s="5"/>
      <c r="G2001" s="5"/>
      <c r="H2001" s="12">
        <v>8.4977148367705555E-5</v>
      </c>
      <c r="I2001" s="12">
        <v>4.2538372097213539E-4</v>
      </c>
      <c r="J2001" s="12">
        <v>5.8779777952757079E-4</v>
      </c>
      <c r="K2001" s="12">
        <v>8.2514272196831235E-4</v>
      </c>
      <c r="L2001" s="6">
        <f>0</f>
        <v>0</v>
      </c>
      <c r="M2001" s="6">
        <f t="shared" ref="M2001" si="10893">SQRT(I2001)</f>
        <v>2.062483262894842E-2</v>
      </c>
      <c r="N2001" s="6">
        <v>0.50462225305294062</v>
      </c>
      <c r="O2001" s="6">
        <v>1</v>
      </c>
      <c r="P2001" s="1">
        <f t="shared" ref="P2001" si="10894">P1999</f>
        <v>0</v>
      </c>
      <c r="Q2001" s="3">
        <f t="shared" ref="Q2001" si="10895">SQRT(C$3 + C$4*K1999 + C$5*Q1999^2)</f>
        <v>2.3701274157208786E-2</v>
      </c>
      <c r="R2001" s="12">
        <v>1.0725611615736498E-4</v>
      </c>
      <c r="S2001" s="12">
        <v>5.6175039667517304E-4</v>
      </c>
    </row>
    <row r="2002" spans="1:20" x14ac:dyDescent="0.25">
      <c r="A2002" s="13">
        <f t="shared" ref="A2002" si="10896">A2000+1</f>
        <v>994</v>
      </c>
      <c r="B2002" s="10" cm="1">
        <f t="array" ref="B2002">INDEX(DCC_results!B$17:B$1274,$A2002)</f>
        <v>-9.1989896074931021E-3</v>
      </c>
      <c r="C2002" s="10" cm="1">
        <f t="array" ref="C2002">INDEX(DCC_results!C$17:C$1274,$A2002)</f>
        <v>-1.9281519127411051E-2</v>
      </c>
      <c r="D2002" s="10">
        <f t="shared" ref="D2002" si="10897">B2002-B$2</f>
        <v>-9.9451445445288104E-3</v>
      </c>
      <c r="E2002" s="10">
        <f t="shared" ref="E2002" si="10898">C2002-C$2</f>
        <v>-2.0884493007702912E-2</v>
      </c>
      <c r="F2002" s="5">
        <f t="shared" ref="F2002" si="10899">D2002^2</f>
        <v>9.8905900011571159E-5</v>
      </c>
      <c r="G2002" s="5">
        <f t="shared" ref="G2002" si="10900">E2002^2</f>
        <v>4.361620481887918E-4</v>
      </c>
      <c r="H2002" s="12">
        <f t="array" ref="H2002:I2003">(1-B$11-B$12)*F$4:G$5 + B$11*J2000:K2001 + B$12*H2000:I2001</f>
        <v>9.3241283388760901E-5</v>
      </c>
      <c r="I2002" s="12">
        <v>1.2123128182515348E-4</v>
      </c>
      <c r="J2002" s="12">
        <f t="array" ref="J2002:K2003">MMULT(TRANSPOSE(D2000:E2000),D2000:E2000)</f>
        <v>1.0595917959617478E-5</v>
      </c>
      <c r="K2002" s="12">
        <v>2.7854119473238843E-5</v>
      </c>
      <c r="L2002" s="6">
        <f t="shared" ref="L2002" si="10901">SQRT(H2002)</f>
        <v>9.6561526183444775E-3</v>
      </c>
      <c r="M2002" s="6">
        <f>0</f>
        <v>0</v>
      </c>
      <c r="N2002" s="6">
        <f t="array" ref="N2002:O2003">MMULT(MMULT(MINVERSE(L2002:M2003),H2002:I2003),MINVERSE(L2002:M2003))</f>
        <v>1</v>
      </c>
      <c r="O2002" s="6">
        <v>0.61912794265818227</v>
      </c>
      <c r="P2002" s="3">
        <f t="shared" ref="P2002" si="10902">SQRT(B$3 + B$4*J2000 + B$5*P2000^2)</f>
        <v>1.146599457757856E-2</v>
      </c>
      <c r="Q2002" s="1">
        <f t="shared" ref="Q2002" si="10903">Q2000</f>
        <v>0</v>
      </c>
      <c r="R2002" s="12">
        <f t="array" ref="R2002:S2003">MMULT(MMULT(P2002:Q2003,N2002:O2003),P2002:Q2003)</f>
        <v>1.3146903165306095E-4</v>
      </c>
      <c r="S2002" s="12">
        <v>1.6649905757771548E-4</v>
      </c>
      <c r="T2002" s="4" cm="1">
        <f t="array" ref="T2002">-1/2*(IFERROR(2*LN(2*PI()) + LN(MDETERM(R2002:S2003)) + MMULT(MMULT(D2002:E2002,MINVERSE(R2002:S2003)),TRANSPOSE(D2002:E2002)),1000000000))</f>
        <v>6.1474661510215256</v>
      </c>
    </row>
    <row r="2003" spans="1:20" x14ac:dyDescent="0.25">
      <c r="A2003" s="9"/>
      <c r="B2003" s="10"/>
      <c r="C2003" s="10"/>
      <c r="D2003" s="10"/>
      <c r="E2003" s="10"/>
      <c r="F2003" s="5"/>
      <c r="G2003" s="5"/>
      <c r="H2003" s="12">
        <v>1.2123128182515348E-4</v>
      </c>
      <c r="I2003" s="12">
        <v>4.1120685070573384E-4</v>
      </c>
      <c r="J2003" s="12">
        <v>2.7854119473238843E-5</v>
      </c>
      <c r="K2003" s="12">
        <v>7.3221779801084093E-5</v>
      </c>
      <c r="L2003" s="6">
        <f>0</f>
        <v>0</v>
      </c>
      <c r="M2003" s="6">
        <f t="shared" ref="M2003" si="10904">SQRT(I2003)</f>
        <v>2.0278235887417177E-2</v>
      </c>
      <c r="N2003" s="6">
        <v>0.61912794265818216</v>
      </c>
      <c r="O2003" s="6">
        <v>0.99999999999999978</v>
      </c>
      <c r="P2003" s="1">
        <f t="shared" ref="P2003" si="10905">P2001</f>
        <v>0</v>
      </c>
      <c r="Q2003" s="3">
        <f t="shared" ref="Q2003" si="10906">SQRT(C$3 + C$4*K2001 + C$5*Q2001^2)</f>
        <v>2.3454146980887828E-2</v>
      </c>
      <c r="R2003" s="12">
        <v>1.6649905757771546E-4</v>
      </c>
      <c r="S2003" s="12">
        <v>5.5009701060108949E-4</v>
      </c>
    </row>
    <row r="2004" spans="1:20" x14ac:dyDescent="0.25">
      <c r="A2004" s="13">
        <f t="shared" ref="A2004" si="10907">A2002+1</f>
        <v>995</v>
      </c>
      <c r="B2004" s="10" cm="1">
        <f t="array" ref="B2004">INDEX(DCC_results!B$17:B$1274,$A2004)</f>
        <v>-1.9701475363267495E-2</v>
      </c>
      <c r="C2004" s="10" cm="1">
        <f t="array" ref="C2004">INDEX(DCC_results!C$17:C$1274,$A2004)</f>
        <v>-5.037413801535684E-2</v>
      </c>
      <c r="D2004" s="10">
        <f t="shared" ref="D2004" si="10908">B2004-B$2</f>
        <v>-2.0447630300303204E-2</v>
      </c>
      <c r="E2004" s="10">
        <f t="shared" ref="E2004" si="10909">C2004-C$2</f>
        <v>-5.19771118956487E-2</v>
      </c>
      <c r="F2004" s="5">
        <f t="shared" ref="F2004" si="10910">D2004^2</f>
        <v>4.1810558489787769E-4</v>
      </c>
      <c r="G2004" s="5">
        <f t="shared" ref="G2004" si="10911">E2004^2</f>
        <v>2.7016201610127856E-3</v>
      </c>
      <c r="H2004" s="12">
        <f t="array" ref="H2004:I2005">(1-B$11-B$12)*F$4:G$5 + B$11*J2002:K2003 + B$12*H2002:I2003</f>
        <v>7.9806404727820514E-5</v>
      </c>
      <c r="I2004" s="12">
        <v>1.0265685684241149E-4</v>
      </c>
      <c r="J2004" s="12">
        <f t="array" ref="J2004:K2005">MMULT(TRANSPOSE(D2002:E2002),D2002:E2002)</f>
        <v>9.8905900011571159E-5</v>
      </c>
      <c r="K2004" s="12">
        <v>2.0769930170080669E-4</v>
      </c>
      <c r="L2004" s="6">
        <f t="shared" ref="L2004" si="10912">SQRT(H2004)</f>
        <v>8.9334430500127172E-3</v>
      </c>
      <c r="M2004" s="6">
        <f>0</f>
        <v>0</v>
      </c>
      <c r="N2004" s="6">
        <f t="array" ref="N2004:O2005">MMULT(MMULT(MINVERSE(L2004:M2005),H2004:I2005),MINVERSE(L2004:M2005))</f>
        <v>0.99999999999999978</v>
      </c>
      <c r="O2004" s="6">
        <v>0.6198548369292185</v>
      </c>
      <c r="P2004" s="3">
        <f t="shared" ref="P2004" si="10913">SQRT(B$3 + B$4*J2002 + B$5*P2002^2)</f>
        <v>1.0264869257255217E-2</v>
      </c>
      <c r="Q2004" s="1">
        <f t="shared" ref="Q2004" si="10914">Q2002</f>
        <v>0</v>
      </c>
      <c r="R2004" s="12">
        <f t="array" ref="R2004:S2005">MMULT(MMULT(P2004:Q2005,N2004:O2005),P2004:Q2005)</f>
        <v>1.0536754086854324E-4</v>
      </c>
      <c r="S2004" s="12">
        <v>1.3783647107917571E-4</v>
      </c>
      <c r="T2004" s="4" cm="1">
        <f t="array" ref="T2004">-1/2*(IFERROR(2*LN(2*PI()) + LN(MDETERM(R2004:S2005)) + MMULT(MMULT(D2004:E2004,MINVERSE(R2004:S2005)),TRANSPOSE(D2004:E2004)),1000000000))</f>
        <v>3.7304392563829962</v>
      </c>
    </row>
    <row r="2005" spans="1:20" x14ac:dyDescent="0.25">
      <c r="A2005" s="9"/>
      <c r="B2005" s="10"/>
      <c r="C2005" s="10"/>
      <c r="D2005" s="10"/>
      <c r="E2005" s="10"/>
      <c r="F2005" s="5"/>
      <c r="G2005" s="5"/>
      <c r="H2005" s="12">
        <v>1.0265685684241149E-4</v>
      </c>
      <c r="I2005" s="12">
        <v>3.4368311060293557E-4</v>
      </c>
      <c r="J2005" s="12">
        <v>2.0769930170080669E-4</v>
      </c>
      <c r="K2005" s="12">
        <v>4.361620481887918E-4</v>
      </c>
      <c r="L2005" s="6">
        <f>0</f>
        <v>0</v>
      </c>
      <c r="M2005" s="6">
        <f t="shared" ref="M2005" si="10915">SQRT(I2005)</f>
        <v>1.8538692257085869E-2</v>
      </c>
      <c r="N2005" s="6">
        <v>0.6198548369292185</v>
      </c>
      <c r="O2005" s="6">
        <v>1</v>
      </c>
      <c r="P2005" s="1">
        <f t="shared" ref="P2005" si="10916">P2003</f>
        <v>0</v>
      </c>
      <c r="Q2005" s="3">
        <f t="shared" ref="Q2005" si="10917">SQRT(C$3 + C$4*K2003 + C$5*Q2003^2)</f>
        <v>2.1663106211444166E-2</v>
      </c>
      <c r="R2005" s="12">
        <v>1.3783647107917571E-4</v>
      </c>
      <c r="S2005" s="12">
        <v>4.692901707283108E-4</v>
      </c>
    </row>
    <row r="2006" spans="1:20" x14ac:dyDescent="0.25">
      <c r="A2006" s="13">
        <f t="shared" ref="A2006" si="10918">A2004+1</f>
        <v>996</v>
      </c>
      <c r="B2006" s="10" cm="1">
        <f t="array" ref="B2006">INDEX(DCC_results!B$17:B$1274,$A2006)</f>
        <v>-1.4819053487979961E-3</v>
      </c>
      <c r="C2006" s="10" cm="1">
        <f t="array" ref="C2006">INDEX(DCC_results!C$17:C$1274,$A2006)</f>
        <v>-9.991265386001924E-3</v>
      </c>
      <c r="D2006" s="10">
        <f t="shared" ref="D2006" si="10919">B2006-B$2</f>
        <v>-2.2280602858337044E-3</v>
      </c>
      <c r="E2006" s="10">
        <f t="shared" ref="E2006" si="10920">C2006-C$2</f>
        <v>-1.1594239266293783E-2</v>
      </c>
      <c r="F2006" s="5">
        <f t="shared" ref="F2006" si="10921">D2006^2</f>
        <v>4.9642526373093687E-6</v>
      </c>
      <c r="G2006" s="5">
        <f t="shared" ref="G2006" si="10922">E2006^2</f>
        <v>1.344263841640686E-4</v>
      </c>
      <c r="H2006" s="12">
        <f t="array" ref="H2006:I2007">(1-B$11-B$12)*F$4:G$5 + B$11*J2004:K2005 + B$12*H2004:I2005</f>
        <v>7.7508319347311836E-5</v>
      </c>
      <c r="I2006" s="12">
        <v>1.0392827298374829E-4</v>
      </c>
      <c r="J2006" s="12">
        <f t="array" ref="J2006:K2007">MMULT(TRANSPOSE(D2004:E2004),D2004:E2004)</f>
        <v>4.1810558489787769E-4</v>
      </c>
      <c r="K2006" s="12">
        <v>1.0628087681197164E-3</v>
      </c>
      <c r="L2006" s="6">
        <f t="shared" ref="L2006" si="10923">SQRT(H2006)</f>
        <v>8.803880925325594E-3</v>
      </c>
      <c r="M2006" s="6">
        <f>0</f>
        <v>0</v>
      </c>
      <c r="N2006" s="6">
        <f t="array" ref="N2006:O2007">MMULT(MMULT(MINVERSE(L2006:M2007),H2006:I2007),MINVERSE(L2006:M2007))</f>
        <v>1</v>
      </c>
      <c r="O2006" s="6">
        <v>0.65390834593798641</v>
      </c>
      <c r="P2006" s="3">
        <f t="shared" ref="P2006" si="10924">SQRT(B$3 + B$4*J2004 + B$5*P2004^2)</f>
        <v>9.9968084834468843E-3</v>
      </c>
      <c r="Q2006" s="1">
        <f t="shared" ref="Q2006" si="10925">Q2004</f>
        <v>0</v>
      </c>
      <c r="R2006" s="12">
        <f t="array" ref="R2006:S2007">MMULT(MMULT(P2006:Q2007,N2006:O2007),P2006:Q2007)</f>
        <v>9.9936179854715593E-5</v>
      </c>
      <c r="S2006" s="12">
        <v>1.3712610253846343E-4</v>
      </c>
      <c r="T2006" s="4" cm="1">
        <f t="array" ref="T2006">-1/2*(IFERROR(2*LN(2*PI()) + LN(MDETERM(R2006:S2007)) + MMULT(MMULT(D2006:E2006,MINVERSE(R2006:S2007)),TRANSPOSE(D2006:E2006)),1000000000))</f>
        <v>6.7413861001680733</v>
      </c>
    </row>
    <row r="2007" spans="1:20" x14ac:dyDescent="0.25">
      <c r="A2007" s="9"/>
      <c r="B2007" s="10"/>
      <c r="C2007" s="10"/>
      <c r="D2007" s="10"/>
      <c r="E2007" s="10"/>
      <c r="F2007" s="5"/>
      <c r="G2007" s="5"/>
      <c r="H2007" s="12">
        <v>1.0392827298374829E-4</v>
      </c>
      <c r="I2007" s="12">
        <v>3.259007352929028E-4</v>
      </c>
      <c r="J2007" s="12">
        <v>1.0628087681197164E-3</v>
      </c>
      <c r="K2007" s="12">
        <v>2.7016201610127856E-3</v>
      </c>
      <c r="L2007" s="6">
        <f>0</f>
        <v>0</v>
      </c>
      <c r="M2007" s="6">
        <f t="shared" ref="M2007" si="10926">SQRT(I2007)</f>
        <v>1.8052720994157716E-2</v>
      </c>
      <c r="N2007" s="6">
        <v>0.65390834593798641</v>
      </c>
      <c r="O2007" s="6">
        <v>1.0000000000000002</v>
      </c>
      <c r="P2007" s="1">
        <f t="shared" ref="P2007" si="10927">P2005</f>
        <v>0</v>
      </c>
      <c r="Q2007" s="3">
        <f t="shared" ref="Q2007" si="10928">SQRT(C$3 + C$4*K2005 + C$5*Q2005^2)</f>
        <v>2.0976927635956939E-2</v>
      </c>
      <c r="R2007" s="12">
        <v>1.3712610253846343E-4</v>
      </c>
      <c r="S2007" s="12">
        <v>4.4003149304417408E-4</v>
      </c>
    </row>
    <row r="2008" spans="1:20" x14ac:dyDescent="0.25">
      <c r="A2008" s="13">
        <f t="shared" ref="A2008" si="10929">A2006+1</f>
        <v>997</v>
      </c>
      <c r="B2008" s="10" cm="1">
        <f t="array" ref="B2008">INDEX(DCC_results!B$17:B$1274,$A2008)</f>
        <v>-7.5674643116913076E-3</v>
      </c>
      <c r="C2008" s="10" cm="1">
        <f t="array" ref="C2008">INDEX(DCC_results!C$17:C$1274,$A2008)</f>
        <v>-2.8247370925399196E-2</v>
      </c>
      <c r="D2008" s="10">
        <f t="shared" ref="D2008" si="10930">B2008-B$2</f>
        <v>-8.3136192487270159E-3</v>
      </c>
      <c r="E2008" s="10">
        <f t="shared" ref="E2008" si="10931">C2008-C$2</f>
        <v>-2.9850344805691056E-2</v>
      </c>
      <c r="F2008" s="5">
        <f t="shared" ref="F2008" si="10932">D2008^2</f>
        <v>6.9116265012804352E-5</v>
      </c>
      <c r="G2008" s="5">
        <f t="shared" ref="G2008" si="10933">E2008^2</f>
        <v>8.9104308501864707E-4</v>
      </c>
      <c r="H2008" s="12">
        <f t="array" ref="H2008:I2009">(1-B$11-B$12)*F$4:G$5 + B$11*J2006:K2007 + B$12*H2006:I2007</f>
        <v>1.0053959801238594E-4</v>
      </c>
      <c r="I2008" s="12">
        <v>1.7065864788290853E-4</v>
      </c>
      <c r="J2008" s="12">
        <f t="array" ref="J2008:K2009">MMULT(TRANSPOSE(D2006:E2006),D2006:E2006)</f>
        <v>4.9642526373093687E-6</v>
      </c>
      <c r="K2008" s="12">
        <v>2.5832664053682884E-5</v>
      </c>
      <c r="L2008" s="6">
        <f t="shared" ref="L2008" si="10934">SQRT(H2008)</f>
        <v>1.0026943602732886E-2</v>
      </c>
      <c r="M2008" s="6">
        <f>0</f>
        <v>0</v>
      </c>
      <c r="N2008" s="6">
        <f t="array" ref="N2008:O2009">MMULT(MMULT(MINVERSE(L2008:M2009),H2008:I2009),MINVERSE(L2008:M2009))</f>
        <v>1</v>
      </c>
      <c r="O2008" s="6">
        <v>0.77017266341080926</v>
      </c>
      <c r="P2008" s="3">
        <f t="shared" ref="P2008" si="10935">SQRT(B$3 + B$4*J2006 + B$5*P2006^2)</f>
        <v>1.2072021431228064E-2</v>
      </c>
      <c r="Q2008" s="1">
        <f t="shared" ref="Q2008" si="10936">Q2006</f>
        <v>0</v>
      </c>
      <c r="R2008" s="12">
        <f t="array" ref="R2008:S2009">MMULT(MMULT(P2008:Q2009,N2008:O2009),P2008:Q2009)</f>
        <v>1.4573370143602967E-4</v>
      </c>
      <c r="S2008" s="12">
        <v>2.3385781492532893E-4</v>
      </c>
      <c r="T2008" s="4" cm="1">
        <f t="array" ref="T2008">-1/2*(IFERROR(2*LN(2*PI()) + LN(MDETERM(R2008:S2009)) + MMULT(MMULT(D2008:E2008,MINVERSE(R2008:S2009)),TRANSPOSE(D2008:E2008)),1000000000))</f>
        <v>5.9448358010633999</v>
      </c>
    </row>
    <row r="2009" spans="1:20" x14ac:dyDescent="0.25">
      <c r="A2009" s="9"/>
      <c r="B2009" s="10"/>
      <c r="C2009" s="10"/>
      <c r="D2009" s="10"/>
      <c r="E2009" s="10"/>
      <c r="F2009" s="5"/>
      <c r="G2009" s="5"/>
      <c r="H2009" s="12">
        <v>1.7065864788290853E-4</v>
      </c>
      <c r="I2009" s="12">
        <v>4.8836356689368305E-4</v>
      </c>
      <c r="J2009" s="12">
        <v>2.5832664053682884E-5</v>
      </c>
      <c r="K2009" s="12">
        <v>1.344263841640686E-4</v>
      </c>
      <c r="L2009" s="6">
        <f>0</f>
        <v>0</v>
      </c>
      <c r="M2009" s="6">
        <f t="shared" ref="M2009" si="10937">SQRT(I2009)</f>
        <v>2.2098949452263178E-2</v>
      </c>
      <c r="N2009" s="6">
        <v>0.77017266341080914</v>
      </c>
      <c r="O2009" s="6">
        <v>1</v>
      </c>
      <c r="P2009" s="1">
        <f t="shared" ref="P2009" si="10938">P2007</f>
        <v>0</v>
      </c>
      <c r="Q2009" s="3">
        <f t="shared" ref="Q2009" si="10939">SQRT(C$3 + C$4*K2007 + C$5*Q2007^2)</f>
        <v>2.5152652457224971E-2</v>
      </c>
      <c r="R2009" s="12">
        <v>2.338578149253289E-4</v>
      </c>
      <c r="S2009" s="12">
        <v>6.3265592563394534E-4</v>
      </c>
    </row>
    <row r="2010" spans="1:20" x14ac:dyDescent="0.25">
      <c r="A2010" s="13">
        <f t="shared" ref="A2010" si="10940">A2008+1</f>
        <v>998</v>
      </c>
      <c r="B2010" s="10" cm="1">
        <f t="array" ref="B2010">INDEX(DCC_results!B$17:B$1274,$A2010)</f>
        <v>1.0593800664796094E-2</v>
      </c>
      <c r="C2010" s="10" cm="1">
        <f t="array" ref="C2010">INDEX(DCC_results!C$17:C$1274,$A2010)</f>
        <v>2.46788003280769E-2</v>
      </c>
      <c r="D2010" s="10">
        <f t="shared" ref="D2010" si="10941">B2010-B$2</f>
        <v>9.8476457277603853E-3</v>
      </c>
      <c r="E2010" s="10">
        <f t="shared" ref="E2010" si="10942">C2010-C$2</f>
        <v>2.3075826447785039E-2</v>
      </c>
      <c r="F2010" s="5">
        <f t="shared" ref="F2010" si="10943">D2010^2</f>
        <v>9.6976126379477373E-5</v>
      </c>
      <c r="G2010" s="5">
        <f t="shared" ref="G2010" si="10944">E2010^2</f>
        <v>5.3249376624829549E-4</v>
      </c>
      <c r="H2010" s="12">
        <f t="array" ref="H2010:I2011">(1-B$11-B$12)*F$4:G$5 + B$11*J2008:K2009 + B$12*H2008:I2009</f>
        <v>8.4316378774252154E-5</v>
      </c>
      <c r="I2010" s="12">
        <v>1.3598258650407151E-4</v>
      </c>
      <c r="J2010" s="12">
        <f t="array" ref="J2010:K2011">MMULT(TRANSPOSE(D2008:E2008),D2008:E2008)</f>
        <v>6.9116265012804352E-5</v>
      </c>
      <c r="K2010" s="12">
        <v>2.4816440115773164E-4</v>
      </c>
      <c r="L2010" s="6">
        <f t="shared" ref="L2010" si="10945">SQRT(H2010)</f>
        <v>9.1823950456431658E-3</v>
      </c>
      <c r="M2010" s="6">
        <f>0</f>
        <v>0</v>
      </c>
      <c r="N2010" s="6">
        <f t="array" ref="N2010:O2011">MMULT(MMULT(MINVERSE(L2010:M2011),H2010:I2011),MINVERSE(L2010:M2011))</f>
        <v>1</v>
      </c>
      <c r="O2010" s="6">
        <v>0.73984015563279015</v>
      </c>
      <c r="P2010" s="3">
        <f t="shared" ref="P2010" si="10946">SQRT(B$3 + B$4*J2008 + B$5*P2008^2)</f>
        <v>1.0723155376722715E-2</v>
      </c>
      <c r="Q2010" s="1">
        <f t="shared" ref="Q2010" si="10947">Q2008</f>
        <v>0</v>
      </c>
      <c r="R2010" s="12">
        <f t="array" ref="R2010:S2011">MMULT(MMULT(P2010:Q2011,N2010:O2011),P2010:Q2011)</f>
        <v>1.1498606123333728E-4</v>
      </c>
      <c r="S2010" s="12">
        <v>1.8441110820714872E-4</v>
      </c>
      <c r="T2010" s="4" cm="1">
        <f t="array" ref="T2010">-1/2*(IFERROR(2*LN(2*PI()) + LN(MDETERM(R2010:S2011)) + MMULT(MMULT(D2010:E2010,MINVERSE(R2010:S2011)),TRANSPOSE(D2010:E2010)),1000000000))</f>
        <v>6.3253673238277646</v>
      </c>
    </row>
    <row r="2011" spans="1:20" x14ac:dyDescent="0.25">
      <c r="A2011" s="9"/>
      <c r="B2011" s="10"/>
      <c r="C2011" s="10"/>
      <c r="D2011" s="10"/>
      <c r="E2011" s="10"/>
      <c r="F2011" s="5"/>
      <c r="G2011" s="5"/>
      <c r="H2011" s="12">
        <v>1.3598258650407151E-4</v>
      </c>
      <c r="I2011" s="12">
        <v>4.0066264167691379E-4</v>
      </c>
      <c r="J2011" s="12">
        <v>2.4816440115773164E-4</v>
      </c>
      <c r="K2011" s="12">
        <v>8.9104308501864707E-4</v>
      </c>
      <c r="L2011" s="6">
        <f>0</f>
        <v>0</v>
      </c>
      <c r="M2011" s="6">
        <f t="shared" ref="M2011" si="10948">SQRT(I2011)</f>
        <v>2.0016559186756194E-2</v>
      </c>
      <c r="N2011" s="6">
        <v>0.73984015563279015</v>
      </c>
      <c r="O2011" s="6">
        <v>1</v>
      </c>
      <c r="P2011" s="1">
        <f t="shared" ref="P2011" si="10949">P2009</f>
        <v>0</v>
      </c>
      <c r="Q2011" s="3">
        <f t="shared" ref="Q2011" si="10950">SQRT(C$3 + C$4*K2009 + C$5*Q2009^2)</f>
        <v>2.324484097553961E-2</v>
      </c>
      <c r="R2011" s="12">
        <v>1.8441110820714875E-4</v>
      </c>
      <c r="S2011" s="12">
        <v>5.403226319781253E-4</v>
      </c>
    </row>
    <row r="2012" spans="1:20" x14ac:dyDescent="0.25">
      <c r="A2012" s="13">
        <f t="shared" ref="A2012" si="10951">A2010+1</f>
        <v>999</v>
      </c>
      <c r="B2012" s="10" cm="1">
        <f t="array" ref="B2012">INDEX(DCC_results!B$17:B$1274,$A2012)</f>
        <v>2.2232803457622463E-3</v>
      </c>
      <c r="C2012" s="10" cm="1">
        <f t="array" ref="C2012">INDEX(DCC_results!C$17:C$1274,$A2012)</f>
        <v>1.10756802450096E-2</v>
      </c>
      <c r="D2012" s="10">
        <f t="shared" ref="D2012" si="10952">B2012-B$2</f>
        <v>1.477125408726538E-3</v>
      </c>
      <c r="E2012" s="10">
        <f t="shared" ref="E2012" si="10953">C2012-C$2</f>
        <v>9.4727063647177413E-3</v>
      </c>
      <c r="F2012" s="5">
        <f t="shared" ref="F2012" si="10954">D2012^2</f>
        <v>2.1818994731055419E-6</v>
      </c>
      <c r="G2012" s="5">
        <f t="shared" ref="G2012" si="10955">E2012^2</f>
        <v>8.9732165872164E-5</v>
      </c>
      <c r="H2012" s="12">
        <f t="array" ref="H2012:I2013">(1-B$11-B$12)*F$4:G$5 + B$11*J2010:K2011 + B$12*H2010:I2011</f>
        <v>7.8268618571847922E-5</v>
      </c>
      <c r="I2012" s="12">
        <v>1.2961970953305561E-4</v>
      </c>
      <c r="J2012" s="12">
        <f t="array" ref="J2012:K2013">MMULT(TRANSPOSE(D2010:E2010),D2010:E2010)</f>
        <v>9.6976126379477373E-5</v>
      </c>
      <c r="K2012" s="12">
        <v>2.2724256373307046E-4</v>
      </c>
      <c r="L2012" s="6">
        <f t="shared" ref="L2012" si="10956">SQRT(H2012)</f>
        <v>8.8469553277863867E-3</v>
      </c>
      <c r="M2012" s="6">
        <f>0</f>
        <v>0</v>
      </c>
      <c r="N2012" s="6">
        <f t="array" ref="N2012:O2013">MMULT(MMULT(MINVERSE(L2012:M2013),H2012:I2013),MINVERSE(L2012:M2013))</f>
        <v>0.99999999999999978</v>
      </c>
      <c r="O2012" s="6">
        <v>0.73299071716368425</v>
      </c>
      <c r="P2012" s="3">
        <f t="shared" ref="P2012" si="10957">SQRT(B$3 + B$4*J2010 + B$5*P2010^2)</f>
        <v>1.0117663909396188E-2</v>
      </c>
      <c r="Q2012" s="1">
        <f t="shared" ref="Q2012" si="10958">Q2010</f>
        <v>0</v>
      </c>
      <c r="R2012" s="12">
        <f t="array" ref="R2012:S2013">MMULT(MMULT(P2012:Q2013,N2012:O2013),P2012:Q2013)</f>
        <v>1.0236712298349813E-4</v>
      </c>
      <c r="S2012" s="12">
        <v>1.7224790697640651E-4</v>
      </c>
      <c r="T2012" s="4" cm="1">
        <f t="array" ref="T2012">-1/2*(IFERROR(2*LN(2*PI()) + LN(MDETERM(R2012:S2013)) + MMULT(MMULT(D2012:E2012,MINVERSE(R2012:S2013)),TRANSPOSE(D2012:E2012)),1000000000))</f>
        <v>6.7949382211146947</v>
      </c>
    </row>
    <row r="2013" spans="1:20" x14ac:dyDescent="0.25">
      <c r="A2013" s="9"/>
      <c r="B2013" s="10"/>
      <c r="C2013" s="10"/>
      <c r="D2013" s="10"/>
      <c r="E2013" s="10"/>
      <c r="F2013" s="5"/>
      <c r="G2013" s="5"/>
      <c r="H2013" s="12">
        <v>1.2961970953305561E-4</v>
      </c>
      <c r="I2013" s="12">
        <v>3.9953742831832015E-4</v>
      </c>
      <c r="J2013" s="12">
        <v>2.2724256373307046E-4</v>
      </c>
      <c r="K2013" s="12">
        <v>5.3249376624829549E-4</v>
      </c>
      <c r="L2013" s="6">
        <f>0</f>
        <v>0</v>
      </c>
      <c r="M2013" s="6">
        <f t="shared" ref="M2013" si="10959">SQRT(I2013)</f>
        <v>1.9988432362702188E-2</v>
      </c>
      <c r="N2013" s="6">
        <v>0.73299071716368425</v>
      </c>
      <c r="O2013" s="6">
        <v>0.99999999999999978</v>
      </c>
      <c r="P2013" s="1">
        <f t="shared" ref="P2013" si="10960">P2011</f>
        <v>0</v>
      </c>
      <c r="Q2013" s="3">
        <f t="shared" ref="Q2013" si="10961">SQRT(C$3 + C$4*K2011 + C$5*Q2011^2)</f>
        <v>2.322604322459839E-2</v>
      </c>
      <c r="R2013" s="12">
        <v>1.7224790697640649E-4</v>
      </c>
      <c r="S2013" s="12">
        <v>5.3944908387091272E-4</v>
      </c>
    </row>
    <row r="2014" spans="1:20" x14ac:dyDescent="0.25">
      <c r="A2014" s="13">
        <f t="shared" ref="A2014" si="10962">A2012+1</f>
        <v>1000</v>
      </c>
      <c r="B2014" s="10" cm="1">
        <f t="array" ref="B2014">INDEX(DCC_results!B$17:B$1274,$A2014)</f>
        <v>-1.6643094431470606E-2</v>
      </c>
      <c r="C2014" s="10" cm="1">
        <f t="array" ref="C2014">INDEX(DCC_results!C$17:C$1274,$A2014)</f>
        <v>-3.963209838267967E-2</v>
      </c>
      <c r="D2014" s="10">
        <f t="shared" ref="D2014" si="10963">B2014-B$2</f>
        <v>-1.7389249368506315E-2</v>
      </c>
      <c r="E2014" s="10">
        <f t="shared" ref="E2014" si="10964">C2014-C$2</f>
        <v>-4.1235072262971531E-2</v>
      </c>
      <c r="F2014" s="5">
        <f t="shared" ref="F2014" si="10965">D2014^2</f>
        <v>3.0238599360009729E-4</v>
      </c>
      <c r="G2014" s="5">
        <f t="shared" ref="G2014" si="10966">E2014^2</f>
        <v>1.7003311845324841E-3</v>
      </c>
      <c r="H2014" s="12">
        <f t="array" ref="H2014:I2015">(1-B$11-B$12)*F$4:G$5 + B$11*J2012:K2013 + B$12*H2012:I2013</f>
        <v>7.6317992811260593E-5</v>
      </c>
      <c r="I2014" s="12">
        <v>1.2369797061167689E-4</v>
      </c>
      <c r="J2014" s="12">
        <f t="array" ref="J2014:K2015">MMULT(TRANSPOSE(D2012:E2012),D2012:E2012)</f>
        <v>2.1818994731055419E-6</v>
      </c>
      <c r="K2014" s="12">
        <v>1.3992375260730172E-5</v>
      </c>
      <c r="L2014" s="6">
        <f t="shared" ref="L2014" si="10967">SQRT(H2014)</f>
        <v>8.7360169878074635E-3</v>
      </c>
      <c r="M2014" s="6">
        <f>0</f>
        <v>0</v>
      </c>
      <c r="N2014" s="6">
        <f t="array" ref="N2014:O2015">MMULT(MMULT(MINVERSE(L2014:M2015),H2014:I2015),MINVERSE(L2014:M2015))</f>
        <v>1</v>
      </c>
      <c r="O2014" s="6">
        <v>0.73497196834399547</v>
      </c>
      <c r="P2014" s="3">
        <f t="shared" ref="P2014" si="10968">SQRT(B$3 + B$4*J2012 + B$5*P2012^2)</f>
        <v>9.8705218133531055E-3</v>
      </c>
      <c r="Q2014" s="1">
        <f t="shared" ref="Q2014" si="10969">Q2012</f>
        <v>0</v>
      </c>
      <c r="R2014" s="12">
        <f t="array" ref="R2014:S2015">MMULT(MMULT(P2014:Q2015,N2014:O2015),P2014:Q2015)</f>
        <v>9.7427200867879473E-5</v>
      </c>
      <c r="S2014" s="12">
        <v>1.6296383287379499E-4</v>
      </c>
      <c r="T2014" s="4" cm="1">
        <f t="array" ref="T2014">-1/2*(IFERROR(2*LN(2*PI()) + LN(MDETERM(R2014:S2015)) + MMULT(MMULT(D2014:E2014,MINVERSE(R2014:S2015)),TRANSPOSE(D2014:E2014)),1000000000))</f>
        <v>5.0947562520798986</v>
      </c>
    </row>
    <row r="2015" spans="1:20" x14ac:dyDescent="0.25">
      <c r="A2015" s="9"/>
      <c r="B2015" s="10"/>
      <c r="C2015" s="10"/>
      <c r="D2015" s="10"/>
      <c r="E2015" s="10"/>
      <c r="F2015" s="5"/>
      <c r="G2015" s="5"/>
      <c r="H2015" s="12">
        <v>1.2369797061167689E-4</v>
      </c>
      <c r="I2015" s="12">
        <v>3.7115614776788873E-4</v>
      </c>
      <c r="J2015" s="12">
        <v>1.3992375260730172E-5</v>
      </c>
      <c r="K2015" s="12">
        <v>8.9732165872164E-5</v>
      </c>
      <c r="L2015" s="6">
        <f>0</f>
        <v>0</v>
      </c>
      <c r="M2015" s="6">
        <f t="shared" ref="M2015" si="10970">SQRT(I2015)</f>
        <v>1.9265413251936453E-2</v>
      </c>
      <c r="N2015" s="6">
        <v>0.73497196834399547</v>
      </c>
      <c r="O2015" s="6">
        <v>1</v>
      </c>
      <c r="P2015" s="1">
        <f t="shared" ref="P2015" si="10971">P2013</f>
        <v>0</v>
      </c>
      <c r="Q2015" s="3">
        <f t="shared" ref="Q2015" si="10972">SQRT(C$3 + C$4*K2013 + C$5*Q2013^2)</f>
        <v>2.2463650962971572E-2</v>
      </c>
      <c r="R2015" s="12">
        <v>1.6296383287379496E-4</v>
      </c>
      <c r="S2015" s="12">
        <v>5.0461561458621366E-4</v>
      </c>
    </row>
    <row r="2016" spans="1:20" x14ac:dyDescent="0.25">
      <c r="A2016" s="13">
        <f t="shared" ref="A2016" si="10973">A2014+1</f>
        <v>1001</v>
      </c>
      <c r="B2016" s="10" cm="1">
        <f t="array" ref="B2016">INDEX(DCC_results!B$17:B$1274,$A2016)</f>
        <v>-1.8151208036480848E-2</v>
      </c>
      <c r="C2016" s="10" cm="1">
        <f t="array" ref="C2016">INDEX(DCC_results!C$17:C$1274,$A2016)</f>
        <v>-4.7777918863660895E-2</v>
      </c>
      <c r="D2016" s="10">
        <f t="shared" ref="D2016" si="10974">B2016-B$2</f>
        <v>-1.8897362973516556E-2</v>
      </c>
      <c r="E2016" s="10">
        <f t="shared" ref="E2016" si="10975">C2016-C$2</f>
        <v>-4.9380892743952756E-2</v>
      </c>
      <c r="F2016" s="5">
        <f t="shared" ref="F2016" si="10976">D2016^2</f>
        <v>3.5711032735283451E-4</v>
      </c>
      <c r="G2016" s="5">
        <f t="shared" ref="G2016" si="10977">E2016^2</f>
        <v>2.4384725681897658E-3</v>
      </c>
      <c r="H2016" s="12">
        <f t="array" ref="H2016:I2017">(1-B$11-B$12)*F$4:G$5 + B$11*J2014:K2015 + B$12*H2014:I2015</f>
        <v>6.7694659688791786E-5</v>
      </c>
      <c r="I2016" s="12">
        <v>1.0325998812098613E-4</v>
      </c>
      <c r="J2016" s="12">
        <f t="array" ref="J2016:K2017">MMULT(TRANSPOSE(D2014:E2014),D2014:E2014)</f>
        <v>3.0238599360009729E-4</v>
      </c>
      <c r="K2016" s="12">
        <v>7.1704695430918999E-4</v>
      </c>
      <c r="L2016" s="6">
        <f t="shared" ref="L2016" si="10978">SQRT(H2016)</f>
        <v>8.2276764453150311E-3</v>
      </c>
      <c r="M2016" s="6">
        <f>0</f>
        <v>0</v>
      </c>
      <c r="N2016" s="6">
        <f t="array" ref="N2016:O2017">MMULT(MMULT(MINVERSE(L2016:M2017),H2016:I2017),MINVERSE(L2016:M2017))</f>
        <v>1</v>
      </c>
      <c r="O2016" s="6">
        <v>0.70398073710198317</v>
      </c>
      <c r="P2016" s="3">
        <f t="shared" ref="P2016" si="10979">SQRT(B$3 + B$4*J2014 + B$5*P2014^2)</f>
        <v>8.8884400805968079E-3</v>
      </c>
      <c r="Q2016" s="1">
        <f t="shared" ref="Q2016" si="10980">Q2014</f>
        <v>0</v>
      </c>
      <c r="R2016" s="12">
        <f t="array" ref="R2016:S2017">MMULT(MMULT(P2016:Q2017,N2016:O2017),P2016:Q2017)</f>
        <v>7.9004367066359788E-5</v>
      </c>
      <c r="S2016" s="12">
        <v>1.304973955942157E-4</v>
      </c>
      <c r="T2016" s="4" cm="1">
        <f t="array" ref="T2016">-1/2*(IFERROR(2*LN(2*PI()) + LN(MDETERM(R2016:S2017)) + MMULT(MMULT(D2016:E2016,MINVERSE(R2016:S2017)),TRANSPOSE(D2016:E2016)),1000000000))</f>
        <v>4.0852364460106747</v>
      </c>
    </row>
    <row r="2017" spans="1:20" x14ac:dyDescent="0.25">
      <c r="A2017" s="9"/>
      <c r="B2017" s="10"/>
      <c r="C2017" s="10"/>
      <c r="D2017" s="10"/>
      <c r="E2017" s="10"/>
      <c r="F2017" s="5"/>
      <c r="G2017" s="5"/>
      <c r="H2017" s="12">
        <v>1.0325998812098613E-4</v>
      </c>
      <c r="I2017" s="12">
        <v>3.1782509144347555E-4</v>
      </c>
      <c r="J2017" s="12">
        <v>7.1704695430918999E-4</v>
      </c>
      <c r="K2017" s="12">
        <v>1.7003311845324841E-3</v>
      </c>
      <c r="L2017" s="6">
        <f>0</f>
        <v>0</v>
      </c>
      <c r="M2017" s="6">
        <f t="shared" ref="M2017" si="10981">SQRT(I2017)</f>
        <v>1.7827649633181473E-2</v>
      </c>
      <c r="N2017" s="6">
        <v>0.70398073710198317</v>
      </c>
      <c r="O2017" s="6">
        <v>1.0000000000000002</v>
      </c>
      <c r="P2017" s="1">
        <f t="shared" ref="P2017" si="10982">P2015</f>
        <v>0</v>
      </c>
      <c r="Q2017" s="3">
        <f t="shared" ref="Q2017" si="10983">SQRT(C$3 + C$4*K2015 + C$5*Q2015^2)</f>
        <v>2.0855255723943696E-2</v>
      </c>
      <c r="R2017" s="12">
        <v>1.3049739559421568E-4</v>
      </c>
      <c r="S2017" s="12">
        <v>4.3494169131108639E-4</v>
      </c>
    </row>
    <row r="2018" spans="1:20" x14ac:dyDescent="0.25">
      <c r="A2018" s="13">
        <f t="shared" ref="A2018" si="10984">A2016+1</f>
        <v>1002</v>
      </c>
      <c r="B2018" s="10" cm="1">
        <f t="array" ref="B2018">INDEX(DCC_results!B$17:B$1274,$A2018)</f>
        <v>3.0432758366170098E-3</v>
      </c>
      <c r="C2018" s="10" cm="1">
        <f t="array" ref="C2018">INDEX(DCC_results!C$17:C$1274,$A2018)</f>
        <v>-1.1300486186021086E-3</v>
      </c>
      <c r="D2018" s="10">
        <f t="shared" ref="D2018" si="10985">B2018-B$2</f>
        <v>2.2971208995813015E-3</v>
      </c>
      <c r="E2018" s="10">
        <f t="shared" ref="E2018" si="10986">C2018-C$2</f>
        <v>-2.7330224988939681E-3</v>
      </c>
      <c r="F2018" s="5">
        <f t="shared" ref="F2018" si="10987">D2018^2</f>
        <v>5.2767644272932079E-6</v>
      </c>
      <c r="G2018" s="5">
        <f t="shared" ref="G2018" si="10988">E2018^2</f>
        <v>7.4694119794606296E-6</v>
      </c>
      <c r="H2018" s="12">
        <f t="array" ref="H2018:I2019">(1-B$11-B$12)*F$4:G$5 + B$11*J2016:K2017 + B$12*H2016:I2017</f>
        <v>8.4978067871748395E-5</v>
      </c>
      <c r="I2018" s="12">
        <v>1.4357190692653165E-4</v>
      </c>
      <c r="J2018" s="12">
        <f t="array" ref="J2018:K2019">MMULT(TRANSPOSE(D2016:E2016),D2016:E2016)</f>
        <v>3.5711032735283451E-4</v>
      </c>
      <c r="K2018" s="12">
        <v>9.3316865413876524E-4</v>
      </c>
      <c r="L2018" s="6">
        <f t="shared" ref="L2018" si="10989">SQRT(H2018)</f>
        <v>9.2183549439012382E-3</v>
      </c>
      <c r="M2018" s="6">
        <f>0</f>
        <v>0</v>
      </c>
      <c r="N2018" s="6">
        <f t="array" ref="N2018:O2019">MMULT(MMULT(MINVERSE(L2018:M2019),H2018:I2019),MINVERSE(L2018:M2019))</f>
        <v>1</v>
      </c>
      <c r="O2018" s="6">
        <v>0.77317775275098655</v>
      </c>
      <c r="P2018" s="3">
        <f t="shared" ref="P2018" si="10990">SQRT(B$3 + B$4*J2016 + B$5*P2016^2)</f>
        <v>1.0596154767130649E-2</v>
      </c>
      <c r="Q2018" s="1">
        <f t="shared" ref="Q2018" si="10991">Q2016</f>
        <v>0</v>
      </c>
      <c r="R2018" s="12">
        <f t="array" ref="R2018:S2019">MMULT(MMULT(P2018:Q2019,N2018:O2019),P2018:Q2019)</f>
        <v>1.1227849584898558E-4</v>
      </c>
      <c r="S2018" s="12">
        <v>1.8919423066247976E-4</v>
      </c>
      <c r="T2018" s="4" cm="1">
        <f t="array" ref="T2018">-1/2*(IFERROR(2*LN(2*PI()) + LN(MDETERM(R2018:S2019)) + MMULT(MMULT(D2018:E2018,MINVERSE(R2018:S2019)),TRANSPOSE(D2018:E2018)),1000000000))</f>
        <v>6.8078608006803387</v>
      </c>
    </row>
    <row r="2019" spans="1:20" x14ac:dyDescent="0.25">
      <c r="A2019" s="9"/>
      <c r="B2019" s="10"/>
      <c r="C2019" s="10"/>
      <c r="D2019" s="10"/>
      <c r="E2019" s="10"/>
      <c r="F2019" s="5"/>
      <c r="G2019" s="5"/>
      <c r="H2019" s="12">
        <v>1.4357190692653165E-4</v>
      </c>
      <c r="I2019" s="12">
        <v>4.0576388175629131E-4</v>
      </c>
      <c r="J2019" s="12">
        <v>9.3316865413876524E-4</v>
      </c>
      <c r="K2019" s="12">
        <v>2.4384725681897658E-3</v>
      </c>
      <c r="L2019" s="6">
        <f>0</f>
        <v>0</v>
      </c>
      <c r="M2019" s="6">
        <f t="shared" ref="M2019" si="10992">SQRT(I2019)</f>
        <v>2.014358165164009E-2</v>
      </c>
      <c r="N2019" s="6">
        <v>0.77317775275098655</v>
      </c>
      <c r="O2019" s="6">
        <v>1.0000000000000002</v>
      </c>
      <c r="P2019" s="1">
        <f t="shared" ref="P2019" si="10993">P2017</f>
        <v>0</v>
      </c>
      <c r="Q2019" s="3">
        <f t="shared" ref="Q2019" si="10994">SQRT(C$3 + C$4*K2017 + C$5*Q2017^2)</f>
        <v>2.3092994204890194E-2</v>
      </c>
      <c r="R2019" s="12">
        <v>1.8919423066247976E-4</v>
      </c>
      <c r="S2019" s="12">
        <v>5.3328638134709215E-4</v>
      </c>
    </row>
    <row r="2020" spans="1:20" x14ac:dyDescent="0.25">
      <c r="A2020" s="13">
        <f t="shared" ref="A2020" si="10995">A2018+1</f>
        <v>1003</v>
      </c>
      <c r="B2020" s="10" cm="1">
        <f t="array" ref="B2020">INDEX(DCC_results!B$17:B$1274,$A2020)</f>
        <v>-6.5548901291732076E-3</v>
      </c>
      <c r="C2020" s="10" cm="1">
        <f t="array" ref="C2020">INDEX(DCC_results!C$17:C$1274,$A2020)</f>
        <v>-2.5398846023305777E-2</v>
      </c>
      <c r="D2020" s="10">
        <f t="shared" ref="D2020" si="10996">B2020-B$2</f>
        <v>-7.3010450662089159E-3</v>
      </c>
      <c r="E2020" s="10">
        <f t="shared" ref="E2020" si="10997">C2020-C$2</f>
        <v>-2.7001819903597638E-2</v>
      </c>
      <c r="F2020" s="5">
        <f t="shared" ref="F2020" si="10998">D2020^2</f>
        <v>5.330525905881355E-5</v>
      </c>
      <c r="G2020" s="5">
        <f t="shared" ref="G2020" si="10999">E2020^2</f>
        <v>7.2909827810632157E-4</v>
      </c>
      <c r="H2020" s="12">
        <f t="array" ref="H2020:I2021">(1-B$11-B$12)*F$4:G$5 + B$11*J2018:K2019 + B$12*H2018:I2019</f>
        <v>1.0090103821787513E-4</v>
      </c>
      <c r="I2020" s="12">
        <v>1.8752653404661447E-4</v>
      </c>
      <c r="J2020" s="12">
        <f t="array" ref="J2020:K2021">MMULT(TRANSPOSE(D2018:E2018),D2018:E2018)</f>
        <v>5.2767644272932079E-6</v>
      </c>
      <c r="K2020" s="12">
        <v>-6.2780831012352487E-6</v>
      </c>
      <c r="L2020" s="6">
        <f t="shared" ref="L2020" si="11000">SQRT(H2020)</f>
        <v>1.0044950881805004E-2</v>
      </c>
      <c r="M2020" s="6">
        <f>0</f>
        <v>0</v>
      </c>
      <c r="N2020" s="6">
        <f t="array" ref="N2020:O2021">MMULT(MMULT(MINVERSE(L2020:M2021),H2020:I2021),MINVERSE(L2020:M2021))</f>
        <v>0.99999999999999978</v>
      </c>
      <c r="O2020" s="6">
        <v>0.81695850513079138</v>
      </c>
      <c r="P2020" s="3">
        <f t="shared" ref="P2020" si="11001">SQRT(B$3 + B$4*J2018 + B$5*P2018^2)</f>
        <v>1.2054087533274941E-2</v>
      </c>
      <c r="Q2020" s="1">
        <f t="shared" ref="Q2020" si="11002">Q2018</f>
        <v>0</v>
      </c>
      <c r="R2020" s="12">
        <f t="array" ref="R2020:S2021">MMULT(MMULT(P2020:Q2021,N2020:O2021),P2020:Q2021)</f>
        <v>1.4530102625985431E-4</v>
      </c>
      <c r="S2020" s="12">
        <v>2.5703202757822782E-4</v>
      </c>
      <c r="T2020" s="4" cm="1">
        <f t="array" ref="T2020">-1/2*(IFERROR(2*LN(2*PI()) + LN(MDETERM(R2020:S2021)) + MMULT(MMULT(D2020:E2020,MINVERSE(R2020:S2021)),TRANSPOSE(D2020:E2020)),1000000000))</f>
        <v>6.1553708009922072</v>
      </c>
    </row>
    <row r="2021" spans="1:20" x14ac:dyDescent="0.25">
      <c r="A2021" s="9"/>
      <c r="B2021" s="10"/>
      <c r="C2021" s="10"/>
      <c r="D2021" s="10"/>
      <c r="E2021" s="10"/>
      <c r="F2021" s="5"/>
      <c r="G2021" s="5"/>
      <c r="H2021" s="12">
        <v>1.8752653404661447E-4</v>
      </c>
      <c r="I2021" s="12">
        <v>5.2219152838352441E-4</v>
      </c>
      <c r="J2021" s="12">
        <v>-6.2780831012352487E-6</v>
      </c>
      <c r="K2021" s="12">
        <v>7.4694119794606296E-6</v>
      </c>
      <c r="L2021" s="6">
        <f>0</f>
        <v>0</v>
      </c>
      <c r="M2021" s="6">
        <f t="shared" ref="M2021" si="11003">SQRT(I2021)</f>
        <v>2.2851510417990415E-2</v>
      </c>
      <c r="N2021" s="6">
        <v>0.81695850513079138</v>
      </c>
      <c r="O2021" s="6">
        <v>0.99999999999999978</v>
      </c>
      <c r="P2021" s="1">
        <f t="shared" ref="P2021" si="11004">P2019</f>
        <v>0</v>
      </c>
      <c r="Q2021" s="3">
        <f t="shared" ref="Q2021" si="11005">SQRT(C$3 + C$4*K2019 + C$5*Q2019^2)</f>
        <v>2.6100744947915241E-2</v>
      </c>
      <c r="R2021" s="12">
        <v>2.5703202757822787E-4</v>
      </c>
      <c r="S2021" s="12">
        <v>6.8124888683612284E-4</v>
      </c>
    </row>
    <row r="2022" spans="1:20" x14ac:dyDescent="0.25">
      <c r="A2022" s="13">
        <f t="shared" ref="A2022" si="11006">A2020+1</f>
        <v>1004</v>
      </c>
      <c r="B2022" s="10" cm="1">
        <f t="array" ref="B2022">INDEX(DCC_results!B$17:B$1274,$A2022)</f>
        <v>1.5532409517731827E-2</v>
      </c>
      <c r="C2022" s="10" cm="1">
        <f t="array" ref="C2022">INDEX(DCC_results!C$17:C$1274,$A2022)</f>
        <v>1.3523733868418653E-2</v>
      </c>
      <c r="D2022" s="10">
        <f t="shared" ref="D2022" si="11007">B2022-B$2</f>
        <v>1.4786254580696118E-2</v>
      </c>
      <c r="E2022" s="10">
        <f t="shared" ref="E2022" si="11008">C2022-C$2</f>
        <v>1.1920759988126793E-2</v>
      </c>
      <c r="F2022" s="5">
        <f t="shared" ref="F2022" si="11009">D2022^2</f>
        <v>2.1863332452515694E-4</v>
      </c>
      <c r="G2022" s="5">
        <f t="shared" ref="G2022" si="11010">E2022^2</f>
        <v>1.4210451869452472E-4</v>
      </c>
      <c r="H2022" s="12">
        <f t="array" ref="H2022:I2023">(1-B$11-B$12)*F$4:G$5 + B$11*J2020:K2021 + B$12*H2020:I2021</f>
        <v>8.4585286380026875E-5</v>
      </c>
      <c r="I2022" s="12">
        <v>1.4493517615356966E-4</v>
      </c>
      <c r="J2022" s="12">
        <f t="array" ref="J2022:K2023">MMULT(TRANSPOSE(D2020:E2020),D2020:E2020)</f>
        <v>5.330525905881355E-5</v>
      </c>
      <c r="K2022" s="12">
        <v>1.9714150398582322E-4</v>
      </c>
      <c r="L2022" s="6">
        <f t="shared" ref="L2022" si="11011">SQRT(H2022)</f>
        <v>9.1970259529930033E-3</v>
      </c>
      <c r="M2022" s="6">
        <f>0</f>
        <v>0</v>
      </c>
      <c r="N2022" s="6">
        <f t="array" ref="N2022:O2023">MMULT(MMULT(MINVERSE(L2022:M2023),H2022:I2023),MINVERSE(L2022:M2023))</f>
        <v>1.0000000000000002</v>
      </c>
      <c r="O2022" s="6">
        <v>0.77469780902003726</v>
      </c>
      <c r="P2022" s="3">
        <f t="shared" ref="P2022" si="11012">SQRT(B$3 + B$4*J2020 + B$5*P2020^2)</f>
        <v>1.0710574982796725E-2</v>
      </c>
      <c r="Q2022" s="1">
        <f t="shared" ref="Q2022" si="11013">Q2020</f>
        <v>0</v>
      </c>
      <c r="R2022" s="12">
        <f t="array" ref="R2022:S2023">MMULT(MMULT(P2022:Q2023,N2022:O2023),P2022:Q2023)</f>
        <v>1.1471641646211108E-4</v>
      </c>
      <c r="S2022" s="12">
        <v>1.975093472768751E-4</v>
      </c>
      <c r="T2022" s="4" cm="1">
        <f t="array" ref="T2022">-1/2*(IFERROR(2*LN(2*PI()) + LN(MDETERM(R2022:S2023)) + MMULT(MMULT(D2022:E2022,MINVERSE(R2022:S2023)),TRANSPOSE(D2022:E2022)),1000000000))</f>
        <v>5.53754997962616</v>
      </c>
    </row>
    <row r="2023" spans="1:20" x14ac:dyDescent="0.25">
      <c r="A2023" s="9"/>
      <c r="B2023" s="10"/>
      <c r="C2023" s="10"/>
      <c r="D2023" s="10"/>
      <c r="E2023" s="10"/>
      <c r="F2023" s="5"/>
      <c r="G2023" s="5"/>
      <c r="H2023" s="12">
        <v>1.4493517615356966E-4</v>
      </c>
      <c r="I2023" s="12">
        <v>4.1379775099742704E-4</v>
      </c>
      <c r="J2023" s="12">
        <v>1.9714150398582322E-4</v>
      </c>
      <c r="K2023" s="12">
        <v>7.2909827810632157E-4</v>
      </c>
      <c r="L2023" s="6">
        <f>0</f>
        <v>0</v>
      </c>
      <c r="M2023" s="6">
        <f t="shared" ref="M2023" si="11014">SQRT(I2023)</f>
        <v>2.0342019344141503E-2</v>
      </c>
      <c r="N2023" s="6">
        <v>0.77469780902003726</v>
      </c>
      <c r="O2023" s="6">
        <v>0.99999999999999978</v>
      </c>
      <c r="P2023" s="1">
        <f t="shared" ref="P2023" si="11015">P2021</f>
        <v>0</v>
      </c>
      <c r="Q2023" s="3">
        <f t="shared" ref="Q2023" si="11016">SQRT(C$3 + C$4*K2021 + C$5*Q2021^2)</f>
        <v>2.3803594320991363E-2</v>
      </c>
      <c r="R2023" s="12">
        <v>1.975093472768751E-4</v>
      </c>
      <c r="S2023" s="12">
        <v>5.6661110259833213E-4</v>
      </c>
    </row>
    <row r="2024" spans="1:20" x14ac:dyDescent="0.25">
      <c r="A2024" s="13">
        <f t="shared" ref="A2024" si="11017">A2022+1</f>
        <v>1005</v>
      </c>
      <c r="B2024" s="10" cm="1">
        <f t="array" ref="B2024">INDEX(DCC_results!B$17:B$1274,$A2024)</f>
        <v>3.261703042884756E-3</v>
      </c>
      <c r="C2024" s="10" cm="1">
        <f t="array" ref="C2024">INDEX(DCC_results!C$17:C$1274,$A2024)</f>
        <v>-2.1761081703379759E-3</v>
      </c>
      <c r="D2024" s="10">
        <f t="shared" ref="D2024" si="11018">B2024-B$2</f>
        <v>2.5155481058490477E-3</v>
      </c>
      <c r="E2024" s="10">
        <f t="shared" ref="E2024" si="11019">C2024-C$2</f>
        <v>-3.7790820506298354E-3</v>
      </c>
      <c r="F2024" s="5">
        <f t="shared" ref="F2024" si="11020">D2024^2</f>
        <v>6.3279822728407313E-6</v>
      </c>
      <c r="G2024" s="5">
        <f t="shared" ref="G2024" si="11021">E2024^2</f>
        <v>1.4281461145392603E-5</v>
      </c>
      <c r="H2024" s="12">
        <f t="array" ref="H2024:I2025">(1-B$11-B$12)*F$4:G$5 + B$11*J2022:K2023 + B$12*H2022:I2023</f>
        <v>7.7232850264055095E-5</v>
      </c>
      <c r="I2024" s="12">
        <v>1.3175377818728357E-4</v>
      </c>
      <c r="J2024" s="12">
        <f t="array" ref="J2024:K2025">MMULT(TRANSPOSE(D2022:E2022),D2022:E2022)</f>
        <v>2.1863332452515694E-4</v>
      </c>
      <c r="K2024" s="12">
        <v>1.7626339197981882E-4</v>
      </c>
      <c r="L2024" s="6">
        <f t="shared" ref="L2024" si="11022">SQRT(H2024)</f>
        <v>8.7882222470790465E-3</v>
      </c>
      <c r="M2024" s="6">
        <f>0</f>
        <v>0</v>
      </c>
      <c r="N2024" s="6">
        <f t="array" ref="N2024:O2025">MMULT(MMULT(MINVERSE(L2024:M2025),H2024:I2025),MINVERSE(L2024:M2025))</f>
        <v>1.0000000000000002</v>
      </c>
      <c r="O2024" s="6">
        <v>0.75341834736585556</v>
      </c>
      <c r="P2024" s="3">
        <f t="shared" ref="P2024" si="11023">SQRT(B$3 + B$4*J2022 + B$5*P2022^2)</f>
        <v>9.985099946499678E-3</v>
      </c>
      <c r="Q2024" s="1">
        <f t="shared" ref="Q2024" si="11024">Q2022</f>
        <v>0</v>
      </c>
      <c r="R2024" s="12">
        <f t="array" ref="R2024:S2025">MMULT(MMULT(P2024:Q2025,N2024:O2025),P2024:Q2025)</f>
        <v>9.9702220941587889E-5</v>
      </c>
      <c r="S2024" s="12">
        <v>1.7559135993754194E-4</v>
      </c>
      <c r="T2024" s="4" cm="1">
        <f t="array" ref="T2024">-1/2*(IFERROR(2*LN(2*PI()) + LN(MDETERM(R2024:S2025)) + MMULT(MMULT(D2024:E2024,MINVERSE(R2024:S2025)),TRANSPOSE(D2024:E2024)),1000000000))</f>
        <v>6.7707940642271014</v>
      </c>
    </row>
    <row r="2025" spans="1:20" x14ac:dyDescent="0.25">
      <c r="A2025" s="9"/>
      <c r="B2025" s="10"/>
      <c r="C2025" s="10"/>
      <c r="D2025" s="10"/>
      <c r="E2025" s="10"/>
      <c r="F2025" s="5"/>
      <c r="G2025" s="5"/>
      <c r="H2025" s="12">
        <v>1.3175377818728357E-4</v>
      </c>
      <c r="I2025" s="12">
        <v>3.9596035886236273E-4</v>
      </c>
      <c r="J2025" s="12">
        <v>1.7626339197981882E-4</v>
      </c>
      <c r="K2025" s="12">
        <v>1.4210451869452472E-4</v>
      </c>
      <c r="L2025" s="6">
        <f>0</f>
        <v>0</v>
      </c>
      <c r="M2025" s="6">
        <f t="shared" ref="M2025" si="11025">SQRT(I2025)</f>
        <v>1.9898752696145623E-2</v>
      </c>
      <c r="N2025" s="6">
        <v>0.75341834736585567</v>
      </c>
      <c r="O2025" s="6">
        <v>0.99999999999999989</v>
      </c>
      <c r="P2025" s="1">
        <f t="shared" ref="P2025" si="11026">P2023</f>
        <v>0</v>
      </c>
      <c r="Q2025" s="3">
        <f t="shared" ref="Q2025" si="11027">SQRT(C$3 + C$4*K2023 + C$5*Q2023^2)</f>
        <v>2.3340735334226322E-2</v>
      </c>
      <c r="R2025" s="12">
        <v>1.7559135993754196E-4</v>
      </c>
      <c r="S2025" s="12">
        <v>5.4478992594240105E-4</v>
      </c>
    </row>
    <row r="2026" spans="1:20" x14ac:dyDescent="0.25">
      <c r="A2026" s="13">
        <f t="shared" ref="A2026" si="11028">A2024+1</f>
        <v>1006</v>
      </c>
      <c r="B2026" s="10" cm="1">
        <f t="array" ref="B2026">INDEX(DCC_results!B$17:B$1274,$A2026)</f>
        <v>2.297393528374414E-2</v>
      </c>
      <c r="C2026" s="10" cm="1">
        <f t="array" ref="C2026">INDEX(DCC_results!C$17:C$1274,$A2026)</f>
        <v>3.8452708024501625E-2</v>
      </c>
      <c r="D2026" s="10">
        <f t="shared" ref="D2026" si="11029">B2026-B$2</f>
        <v>2.2227780346708432E-2</v>
      </c>
      <c r="E2026" s="10">
        <f t="shared" ref="E2026" si="11030">C2026-C$2</f>
        <v>3.6849734144209764E-2</v>
      </c>
      <c r="F2026" s="5">
        <f t="shared" ref="F2026" si="11031">D2026^2</f>
        <v>4.9407421914151759E-4</v>
      </c>
      <c r="G2026" s="5">
        <f t="shared" ref="G2026" si="11032">E2026^2</f>
        <v>1.3579029064989389E-3</v>
      </c>
      <c r="H2026" s="12">
        <f t="array" ref="H2026:I2027">(1-B$11-B$12)*F$4:G$5 + B$11*J2024:K2025 + B$12*H2024:I2025</f>
        <v>8.4987638499570535E-5</v>
      </c>
      <c r="I2026" s="12">
        <v>1.2121663171027297E-4</v>
      </c>
      <c r="J2026" s="12">
        <f t="array" ref="J2026:K2027">MMULT(TRANSPOSE(D2024:E2024),D2024:E2024)</f>
        <v>6.3279822728407313E-6</v>
      </c>
      <c r="K2026" s="12">
        <v>-9.5064626943100174E-6</v>
      </c>
      <c r="L2026" s="6">
        <f t="shared" ref="L2026" si="11033">SQRT(H2026)</f>
        <v>9.2188740364304005E-3</v>
      </c>
      <c r="M2026" s="6">
        <f>0</f>
        <v>0</v>
      </c>
      <c r="N2026" s="6">
        <f t="array" ref="N2026:O2027">MMULT(MMULT(MINVERSE(L2026:M2027),H2026:I2027),MINVERSE(L2026:M2027))</f>
        <v>0.99999999999999978</v>
      </c>
      <c r="O2026" s="6">
        <v>0.71449878339688755</v>
      </c>
      <c r="P2026" s="3">
        <f t="shared" ref="P2026" si="11034">SQRT(B$3 + B$4*J2024 + B$5*P2024^2)</f>
        <v>1.0697867668924594E-2</v>
      </c>
      <c r="Q2026" s="1">
        <f t="shared" ref="Q2026" si="11035">Q2024</f>
        <v>0</v>
      </c>
      <c r="R2026" s="12">
        <f t="array" ref="R2026:S2027">MMULT(MMULT(P2026:Q2027,N2026:O2027),P2026:Q2027)</f>
        <v>1.1444437266182211E-4</v>
      </c>
      <c r="S2026" s="12">
        <v>1.6600164915493216E-4</v>
      </c>
      <c r="T2026" s="4" cm="1">
        <f t="array" ref="T2026">-1/2*(IFERROR(2*LN(2*PI()) + LN(MDETERM(R2026:S2027)) + MMULT(MMULT(D2026:E2026,MINVERSE(R2026:S2027)),TRANSPOSE(D2026:E2026)),1000000000))</f>
        <v>4.6820857615659959</v>
      </c>
    </row>
    <row r="2027" spans="1:20" x14ac:dyDescent="0.25">
      <c r="A2027" s="9"/>
      <c r="B2027" s="10"/>
      <c r="C2027" s="10"/>
      <c r="D2027" s="10"/>
      <c r="E2027" s="10"/>
      <c r="F2027" s="5"/>
      <c r="G2027" s="5"/>
      <c r="H2027" s="12">
        <v>1.2121663171027297E-4</v>
      </c>
      <c r="I2027" s="12">
        <v>3.3866138074182455E-4</v>
      </c>
      <c r="J2027" s="12">
        <v>-9.5064626943100174E-6</v>
      </c>
      <c r="K2027" s="12">
        <v>1.4281461145392603E-5</v>
      </c>
      <c r="L2027" s="6">
        <f>0</f>
        <v>0</v>
      </c>
      <c r="M2027" s="6">
        <f t="shared" ref="M2027" si="11036">SQRT(I2027)</f>
        <v>1.8402754705256073E-2</v>
      </c>
      <c r="N2027" s="6">
        <v>0.71449878339688755</v>
      </c>
      <c r="O2027" s="6">
        <v>1</v>
      </c>
      <c r="P2027" s="1">
        <f t="shared" ref="P2027" si="11037">P2025</f>
        <v>0</v>
      </c>
      <c r="Q2027" s="3">
        <f t="shared" ref="Q2027" si="11038">SQRT(C$3 + C$4*K2025 + C$5*Q2025^2)</f>
        <v>2.1717692892227459E-2</v>
      </c>
      <c r="R2027" s="12">
        <v>1.6600164915493216E-4</v>
      </c>
      <c r="S2027" s="12">
        <v>4.7165818456110708E-4</v>
      </c>
    </row>
    <row r="2028" spans="1:20" x14ac:dyDescent="0.25">
      <c r="A2028" s="13">
        <f t="shared" ref="A2028" si="11039">A2026+1</f>
        <v>1007</v>
      </c>
      <c r="B2028" s="10" cm="1">
        <f t="array" ref="B2028">INDEX(DCC_results!B$17:B$1274,$A2028)</f>
        <v>-2.1976900564546487E-3</v>
      </c>
      <c r="C2028" s="10" cm="1">
        <f t="array" ref="C2028">INDEX(DCC_results!C$17:C$1274,$A2028)</f>
        <v>-7.6821043952225443E-3</v>
      </c>
      <c r="D2028" s="10">
        <f t="shared" ref="D2028" si="11040">B2028-B$2</f>
        <v>-2.943844993490357E-3</v>
      </c>
      <c r="E2028" s="10">
        <f t="shared" ref="E2028" si="11041">C2028-C$2</f>
        <v>-9.2850782755144034E-3</v>
      </c>
      <c r="F2028" s="5">
        <f t="shared" ref="F2028" si="11042">D2028^2</f>
        <v>8.6662233456982402E-6</v>
      </c>
      <c r="G2028" s="5">
        <f t="shared" ref="G2028" si="11043">E2028^2</f>
        <v>8.6212678582429526E-5</v>
      </c>
      <c r="H2028" s="12">
        <f t="array" ref="H2028:I2029">(1-B$11-B$12)*F$4:G$5 + B$11*J2026:K2027 + B$12*H2026:I2027</f>
        <v>7.3886735753784887E-5</v>
      </c>
      <c r="I2028" s="12">
        <v>9.9769045121055356E-5</v>
      </c>
      <c r="J2028" s="12">
        <f t="array" ref="J2028:K2029">MMULT(TRANSPOSE(D2026:E2026),D2026:E2026)</f>
        <v>4.9407421914151759E-4</v>
      </c>
      <c r="K2028" s="12">
        <v>8.190877963920965E-4</v>
      </c>
      <c r="L2028" s="6">
        <f t="shared" ref="L2028" si="11044">SQRT(H2028)</f>
        <v>8.595739395408919E-3</v>
      </c>
      <c r="M2028" s="6">
        <f>0</f>
        <v>0</v>
      </c>
      <c r="N2028" s="6">
        <f t="array" ref="N2028:O2029">MMULT(MMULT(MINVERSE(L2028:M2029),H2028:I2029),MINVERSE(L2028:M2029))</f>
        <v>1</v>
      </c>
      <c r="O2028" s="6">
        <v>0.6815730073314622</v>
      </c>
      <c r="P2028" s="3">
        <f t="shared" ref="P2028" si="11045">SQRT(B$3 + B$4*J2026 + B$5*P2026^2)</f>
        <v>9.6007132427056944E-3</v>
      </c>
      <c r="Q2028" s="1">
        <f t="shared" ref="Q2028" si="11046">Q2026</f>
        <v>0</v>
      </c>
      <c r="R2028" s="12">
        <f t="array" ref="R2028:S2029">MMULT(MMULT(P2028:Q2029,N2028:O2029),P2028:Q2029)</f>
        <v>9.2173694768664488E-5</v>
      </c>
      <c r="S2028" s="12">
        <v>1.3115400922397252E-4</v>
      </c>
      <c r="T2028" s="4" cm="1">
        <f t="array" ref="T2028">-1/2*(IFERROR(2*LN(2*PI()) + LN(MDETERM(R2028:S2029)) + MMULT(MMULT(D2028:E2028,MINVERSE(R2028:S2029)),TRANSPOSE(D2028:E2028)),1000000000))</f>
        <v>6.9228454530917007</v>
      </c>
    </row>
    <row r="2029" spans="1:20" x14ac:dyDescent="0.25">
      <c r="A2029" s="9"/>
      <c r="B2029" s="10"/>
      <c r="C2029" s="10"/>
      <c r="D2029" s="10"/>
      <c r="E2029" s="10"/>
      <c r="F2029" s="5"/>
      <c r="G2029" s="5"/>
      <c r="H2029" s="12">
        <v>9.9769045121055356E-5</v>
      </c>
      <c r="I2029" s="12">
        <v>2.9000159465506127E-4</v>
      </c>
      <c r="J2029" s="12">
        <v>8.190877963920965E-4</v>
      </c>
      <c r="K2029" s="12">
        <v>1.3579029064989389E-3</v>
      </c>
      <c r="L2029" s="6">
        <f>0</f>
        <v>0</v>
      </c>
      <c r="M2029" s="6">
        <f t="shared" ref="M2029" si="11047">SQRT(I2029)</f>
        <v>1.7029433186546792E-2</v>
      </c>
      <c r="N2029" s="6">
        <v>0.6815730073314622</v>
      </c>
      <c r="O2029" s="6">
        <v>1.0000000000000002</v>
      </c>
      <c r="P2029" s="1">
        <f t="shared" ref="P2029" si="11048">P2027</f>
        <v>0</v>
      </c>
      <c r="Q2029" s="3">
        <f t="shared" ref="Q2029" si="11049">SQRT(C$3 + C$4*K2027 + C$5*Q2027^2)</f>
        <v>2.0043136780626313E-2</v>
      </c>
      <c r="R2029" s="12">
        <v>1.3115400922397252E-4</v>
      </c>
      <c r="S2029" s="12">
        <v>4.0172733200689539E-4</v>
      </c>
    </row>
    <row r="2030" spans="1:20" x14ac:dyDescent="0.25">
      <c r="A2030" s="13">
        <f t="shared" ref="A2030" si="11050">A2028+1</f>
        <v>1008</v>
      </c>
      <c r="B2030" s="10" cm="1">
        <f t="array" ref="B2030">INDEX(DCC_results!B$17:B$1274,$A2030)</f>
        <v>8.1855239319734707E-3</v>
      </c>
      <c r="C2030" s="10" cm="1">
        <f t="array" ref="C2030">INDEX(DCC_results!C$17:C$1274,$A2030)</f>
        <v>-5.4024170336414157E-3</v>
      </c>
      <c r="D2030" s="10">
        <f t="shared" ref="D2030" si="11051">B2030-B$2</f>
        <v>7.4393689949377624E-3</v>
      </c>
      <c r="E2030" s="10">
        <f t="shared" ref="E2030" si="11052">C2030-C$2</f>
        <v>-7.0053909139332748E-3</v>
      </c>
      <c r="F2030" s="5">
        <f t="shared" ref="F2030" si="11053">D2030^2</f>
        <v>5.5344211042841295E-5</v>
      </c>
      <c r="G2030" s="5">
        <f t="shared" ref="G2030" si="11054">E2030^2</f>
        <v>4.907550185701888E-5</v>
      </c>
      <c r="H2030" s="12">
        <f t="array" ref="H2030:I2031">(1-B$11-B$12)*F$4:G$5 + B$11*J2028:K2029 + B$12*H2028:I2029</f>
        <v>1.0393825383720944E-4</v>
      </c>
      <c r="I2030" s="12">
        <v>1.4906740072085137E-4</v>
      </c>
      <c r="J2030" s="12">
        <f t="array" ref="J2030:K2031">MMULT(TRANSPOSE(D2028:E2028),D2028:E2028)</f>
        <v>8.6662233456982402E-6</v>
      </c>
      <c r="K2030" s="12">
        <v>2.7333831195539152E-5</v>
      </c>
      <c r="L2030" s="6">
        <f t="shared" ref="L2030" si="11055">SQRT(H2030)</f>
        <v>1.0195011223005566E-2</v>
      </c>
      <c r="M2030" s="6">
        <f>0</f>
        <v>0</v>
      </c>
      <c r="N2030" s="6">
        <f t="array" ref="N2030:O2031">MMULT(MMULT(MINVERSE(L2030:M2031),H2030:I2031),MINVERSE(L2030:M2031))</f>
        <v>1</v>
      </c>
      <c r="O2030" s="6">
        <v>0.77004949297057601</v>
      </c>
      <c r="P2030" s="3">
        <f t="shared" ref="P2030" si="11056">SQRT(B$3 + B$4*J2028 + B$5*P2028^2)</f>
        <v>1.2323651183517732E-2</v>
      </c>
      <c r="Q2030" s="1">
        <f t="shared" ref="Q2030" si="11057">Q2028</f>
        <v>0</v>
      </c>
      <c r="R2030" s="12">
        <f t="array" ref="R2030:S2031">MMULT(MMULT(P2030:Q2031,N2030:O2031),P2030:Q2031)</f>
        <v>1.5187237849301799E-4</v>
      </c>
      <c r="S2030" s="12">
        <v>2.0670513711897555E-4</v>
      </c>
      <c r="T2030" s="4" cm="1">
        <f t="array" ref="T2030">-1/2*(IFERROR(2*LN(2*PI()) + LN(MDETERM(R2030:S2031)) + MMULT(MMULT(D2030:E2030,MINVERSE(R2030:S2031)),TRANSPOSE(D2030:E2030)),1000000000))</f>
        <v>5.892448923648427</v>
      </c>
    </row>
    <row r="2031" spans="1:20" x14ac:dyDescent="0.25">
      <c r="A2031" s="9"/>
      <c r="B2031" s="10"/>
      <c r="C2031" s="10"/>
      <c r="D2031" s="10"/>
      <c r="E2031" s="10"/>
      <c r="F2031" s="5"/>
      <c r="G2031" s="5"/>
      <c r="H2031" s="12">
        <v>1.4906740072085137E-4</v>
      </c>
      <c r="I2031" s="12">
        <v>3.605393427097692E-4</v>
      </c>
      <c r="J2031" s="12">
        <v>2.7333831195539152E-5</v>
      </c>
      <c r="K2031" s="12">
        <v>8.6212678582429526E-5</v>
      </c>
      <c r="L2031" s="6">
        <f>0</f>
        <v>0</v>
      </c>
      <c r="M2031" s="6">
        <f t="shared" ref="M2031" si="11058">SQRT(I2031)</f>
        <v>1.8987873569985905E-2</v>
      </c>
      <c r="N2031" s="6">
        <v>0.77004949297057601</v>
      </c>
      <c r="O2031" s="6">
        <v>0.99999999999999978</v>
      </c>
      <c r="P2031" s="1">
        <f t="shared" ref="P2031" si="11059">P2029</f>
        <v>0</v>
      </c>
      <c r="Q2031" s="3">
        <f t="shared" ref="Q2031" si="11060">SQRT(C$3 + C$4*K2029 + C$5*Q2029^2)</f>
        <v>2.1781773291113145E-2</v>
      </c>
      <c r="R2031" s="12">
        <v>2.0670513711897558E-4</v>
      </c>
      <c r="S2031" s="12">
        <v>4.7444564770544986E-4</v>
      </c>
    </row>
    <row r="2032" spans="1:20" x14ac:dyDescent="0.25">
      <c r="A2032" s="13">
        <f t="shared" ref="A2032" si="11061">A2030+1</f>
        <v>1009</v>
      </c>
      <c r="B2032" s="10" cm="1">
        <f t="array" ref="B2032">INDEX(DCC_results!B$17:B$1274,$A2032)</f>
        <v>1.0941355061463431E-2</v>
      </c>
      <c r="C2032" s="10" cm="1">
        <f t="array" ref="C2032">INDEX(DCC_results!C$17:C$1274,$A2032)</f>
        <v>3.4942367566356713E-2</v>
      </c>
      <c r="D2032" s="10">
        <f t="shared" ref="D2032" si="11062">B2032-B$2</f>
        <v>1.0195200124427723E-2</v>
      </c>
      <c r="E2032" s="10">
        <f t="shared" ref="E2032" si="11063">C2032-C$2</f>
        <v>3.3339393686064853E-2</v>
      </c>
      <c r="F2032" s="5">
        <f t="shared" ref="F2032" si="11064">D2032^2</f>
        <v>1.0394210557713106E-4</v>
      </c>
      <c r="G2032" s="5">
        <f t="shared" ref="G2032" si="11065">E2032^2</f>
        <v>1.1115151713544209E-3</v>
      </c>
      <c r="H2032" s="12">
        <f t="array" ref="H2032:I2033">(1-B$11-B$12)*F$4:G$5 + B$11*J2030:K2031 + B$12*H2030:I2031</f>
        <v>8.6903746203053034E-5</v>
      </c>
      <c r="I2032" s="12">
        <v>1.2147259691391496E-4</v>
      </c>
      <c r="J2032" s="12">
        <f t="array" ref="J2032:K2033">MMULT(TRANSPOSE(D2030:E2030),D2030:E2030)</f>
        <v>5.5344211042841295E-5</v>
      </c>
      <c r="K2032" s="12">
        <v>-5.2115687962533917E-5</v>
      </c>
      <c r="L2032" s="6">
        <f t="shared" ref="L2032" si="11066">SQRT(H2032)</f>
        <v>9.3222178800461981E-3</v>
      </c>
      <c r="M2032" s="6">
        <f>0</f>
        <v>0</v>
      </c>
      <c r="N2032" s="6">
        <f t="array" ref="N2032:O2033">MMULT(MMULT(MINVERSE(L2032:M2033),H2032:I2033),MINVERSE(L2032:M2033))</f>
        <v>1</v>
      </c>
      <c r="O2032" s="6">
        <v>0.73964714424346656</v>
      </c>
      <c r="P2032" s="3">
        <f t="shared" ref="P2032" si="11067">SQRT(B$3 + B$4*J2030 + B$5*P2030^2)</f>
        <v>1.0958141810164024E-2</v>
      </c>
      <c r="Q2032" s="1">
        <f t="shared" ref="Q2032" si="11068">Q2030</f>
        <v>0</v>
      </c>
      <c r="R2032" s="12">
        <f t="array" ref="R2032:S2033">MMULT(MMULT(P2032:Q2033,N2032:O2033),P2032:Q2033)</f>
        <v>1.2008087193166487E-4</v>
      </c>
      <c r="S2032" s="12">
        <v>1.642727100009739E-4</v>
      </c>
      <c r="T2032" s="4" cm="1">
        <f t="array" ref="T2032">-1/2*(IFERROR(2*LN(2*PI()) + LN(MDETERM(R2032:S2033)) + MMULT(MMULT(D2032:E2032,MINVERSE(R2032:S2033)),TRANSPOSE(D2032:E2032)),1000000000))</f>
        <v>5.5271109330653623</v>
      </c>
    </row>
    <row r="2033" spans="1:20" x14ac:dyDescent="0.25">
      <c r="A2033" s="9"/>
      <c r="B2033" s="10"/>
      <c r="C2033" s="10"/>
      <c r="D2033" s="10"/>
      <c r="E2033" s="10"/>
      <c r="F2033" s="5"/>
      <c r="G2033" s="5"/>
      <c r="H2033" s="12">
        <v>1.2147259691391496E-4</v>
      </c>
      <c r="I2033" s="12">
        <v>3.103623021257991E-4</v>
      </c>
      <c r="J2033" s="12">
        <v>-5.2115687962533917E-5</v>
      </c>
      <c r="K2033" s="12">
        <v>4.907550185701888E-5</v>
      </c>
      <c r="L2033" s="6">
        <f>0</f>
        <v>0</v>
      </c>
      <c r="M2033" s="6">
        <f t="shared" ref="M2033" si="11069">SQRT(I2033)</f>
        <v>1.7617102546270174E-2</v>
      </c>
      <c r="N2033" s="6">
        <v>0.73964714424346667</v>
      </c>
      <c r="O2033" s="6">
        <v>1.0000000000000002</v>
      </c>
      <c r="P2033" s="1">
        <f t="shared" ref="P2033" si="11070">P2031</f>
        <v>0</v>
      </c>
      <c r="Q2033" s="3">
        <f t="shared" ref="Q2033" si="11071">SQRT(C$3 + C$4*K2031 + C$5*Q2031^2)</f>
        <v>2.0267674485760761E-2</v>
      </c>
      <c r="R2033" s="12">
        <v>1.6427271000097392E-4</v>
      </c>
      <c r="S2033" s="12">
        <v>4.1077862906075779E-4</v>
      </c>
    </row>
    <row r="2034" spans="1:20" x14ac:dyDescent="0.25">
      <c r="A2034" s="13">
        <f t="shared" ref="A2034" si="11072">A2032+1</f>
        <v>1010</v>
      </c>
      <c r="B2034" s="10" cm="1">
        <f t="array" ref="B2034">INDEX(DCC_results!B$17:B$1274,$A2034)</f>
        <v>-3.2364883510072162E-2</v>
      </c>
      <c r="C2034" s="10" cm="1">
        <f t="array" ref="C2034">INDEX(DCC_results!C$17:C$1274,$A2034)</f>
        <v>-4.3988765545340813E-2</v>
      </c>
      <c r="D2034" s="10">
        <f t="shared" ref="D2034" si="11073">B2034-B$2</f>
        <v>-3.3111038447107874E-2</v>
      </c>
      <c r="E2034" s="10">
        <f t="shared" ref="E2034" si="11074">C2034-C$2</f>
        <v>-4.5591739425632674E-2</v>
      </c>
      <c r="F2034" s="5">
        <f t="shared" ref="F2034" si="11075">D2034^2</f>
        <v>1.0963408670458558E-3</v>
      </c>
      <c r="G2034" s="5">
        <f t="shared" ref="G2034" si="11076">E2034^2</f>
        <v>2.0786067038547889E-3</v>
      </c>
      <c r="H2034" s="12">
        <f t="array" ref="H2034:I2035">(1-B$11-B$12)*F$4:G$5 + B$11*J2032:K2033 + B$12*H2032:I2033</f>
        <v>7.8960404807698351E-5</v>
      </c>
      <c r="I2034" s="12">
        <v>9.666024133001962E-5</v>
      </c>
      <c r="J2034" s="12">
        <f t="array" ref="J2034:K2035">MMULT(TRANSPOSE(D2032:E2032),D2032:E2032)</f>
        <v>1.0394210557713106E-4</v>
      </c>
      <c r="K2034" s="12">
        <v>3.3990179065651323E-4</v>
      </c>
      <c r="L2034" s="6">
        <f t="shared" ref="L2034" si="11077">SQRT(H2034)</f>
        <v>8.8859667345595177E-3</v>
      </c>
      <c r="M2034" s="6">
        <f>0</f>
        <v>0</v>
      </c>
      <c r="N2034" s="6">
        <f t="array" ref="N2034:O2035">MMULT(MMULT(MINVERSE(L2034:M2035),H2034:I2035),MINVERSE(L2034:M2035))</f>
        <v>1.0000000000000002</v>
      </c>
      <c r="O2034" s="6">
        <v>0.65774069482186259</v>
      </c>
      <c r="P2034" s="3">
        <f t="shared" ref="P2034" si="11078">SQRT(B$3 + B$4*J2032 + B$5*P2032^2)</f>
        <v>1.0196463745772827E-2</v>
      </c>
      <c r="Q2034" s="1">
        <f t="shared" ref="Q2034" si="11079">Q2032</f>
        <v>0</v>
      </c>
      <c r="R2034" s="12">
        <f t="array" ref="R2034:S2035">MMULT(MMULT(P2034:Q2035,N2034:O2035),P2034:Q2035)</f>
        <v>1.0396787291885963E-4</v>
      </c>
      <c r="S2034" s="12">
        <v>1.2671068747510173E-4</v>
      </c>
      <c r="T2034" s="4" cm="1">
        <f t="array" ref="T2034">-1/2*(IFERROR(2*LN(2*PI()) + LN(MDETERM(R2034:S2035)) + MMULT(MMULT(D2034:E2034,MINVERSE(R2034:S2035)),TRANSPOSE(D2034:E2034)),1000000000))</f>
        <v>1.659922494932391</v>
      </c>
    </row>
    <row r="2035" spans="1:20" x14ac:dyDescent="0.25">
      <c r="A2035" s="9"/>
      <c r="B2035" s="10"/>
      <c r="C2035" s="10"/>
      <c r="D2035" s="10"/>
      <c r="E2035" s="10"/>
      <c r="F2035" s="5"/>
      <c r="G2035" s="5"/>
      <c r="H2035" s="12">
        <v>9.666024133001962E-5</v>
      </c>
      <c r="I2035" s="12">
        <v>2.7351236105130025E-4</v>
      </c>
      <c r="J2035" s="12">
        <v>3.3990179065651323E-4</v>
      </c>
      <c r="K2035" s="12">
        <v>1.1115151713544209E-3</v>
      </c>
      <c r="L2035" s="6">
        <f>0</f>
        <v>0</v>
      </c>
      <c r="M2035" s="6">
        <f t="shared" ref="M2035" si="11080">SQRT(I2035)</f>
        <v>1.653820912466946E-2</v>
      </c>
      <c r="N2035" s="6">
        <v>0.65774069482186248</v>
      </c>
      <c r="O2035" s="6">
        <v>1.0000000000000002</v>
      </c>
      <c r="P2035" s="1">
        <f t="shared" ref="P2035" si="11081">P2033</f>
        <v>0</v>
      </c>
      <c r="Q2035" s="3">
        <f t="shared" ref="Q2035" si="11082">SQRT(C$3 + C$4*K2033 + C$5*Q2033^2)</f>
        <v>1.8893349350685481E-2</v>
      </c>
      <c r="R2035" s="12">
        <v>1.2671068747510171E-4</v>
      </c>
      <c r="S2035" s="12">
        <v>3.5695864968704753E-4</v>
      </c>
    </row>
    <row r="2036" spans="1:20" x14ac:dyDescent="0.25">
      <c r="A2036" s="13">
        <f t="shared" ref="A2036" si="11083">A2034+1</f>
        <v>1011</v>
      </c>
      <c r="B2036" s="10" cm="1">
        <f t="array" ref="B2036">INDEX(DCC_results!B$17:B$1274,$A2036)</f>
        <v>-1.5221883958135285E-3</v>
      </c>
      <c r="C2036" s="10" cm="1">
        <f t="array" ref="C2036">INDEX(DCC_results!C$17:C$1274,$A2036)</f>
        <v>-1.1149493210719452E-2</v>
      </c>
      <c r="D2036" s="10">
        <f t="shared" ref="D2036" si="11084">B2036-B$2</f>
        <v>-2.2683433328492368E-3</v>
      </c>
      <c r="E2036" s="10">
        <f t="shared" ref="E2036" si="11085">C2036-C$2</f>
        <v>-1.2752467091011311E-2</v>
      </c>
      <c r="F2036" s="5">
        <f t="shared" ref="F2036" si="11086">D2036^2</f>
        <v>5.1453814756815834E-6</v>
      </c>
      <c r="G2036" s="5">
        <f t="shared" ref="G2036" si="11087">E2036^2</f>
        <v>1.6262541690732649E-4</v>
      </c>
      <c r="H2036" s="12">
        <f t="array" ref="H2036:I2037">(1-B$11-B$12)*F$4:G$5 + B$11*J2034:K2035 + B$12*H2034:I2035</f>
        <v>7.732318943957639E-5</v>
      </c>
      <c r="I2036" s="12">
        <v>1.1004981093849409E-4</v>
      </c>
      <c r="J2036" s="12">
        <f t="array" ref="J2036:K2037">MMULT(TRANSPOSE(D2034:E2034),D2034:E2034)</f>
        <v>1.0963408670458558E-3</v>
      </c>
      <c r="K2036" s="12">
        <v>1.5095898369926473E-3</v>
      </c>
      <c r="L2036" s="6">
        <f t="shared" ref="L2036" si="11088">SQRT(H2036)</f>
        <v>8.7933605316497972E-3</v>
      </c>
      <c r="M2036" s="6">
        <f>0</f>
        <v>0</v>
      </c>
      <c r="N2036" s="6">
        <f t="array" ref="N2036:O2037">MMULT(MMULT(MINVERSE(L2036:M2037),H2036:I2037),MINVERSE(L2036:M2037))</f>
        <v>0.99999999999999978</v>
      </c>
      <c r="O2036" s="6">
        <v>0.68852648496354796</v>
      </c>
      <c r="P2036" s="3">
        <f t="shared" ref="P2036" si="11089">SQRT(B$3 + B$4*J2034 + B$5*P2034^2)</f>
        <v>9.9845796752392156E-3</v>
      </c>
      <c r="Q2036" s="1">
        <f t="shared" ref="Q2036" si="11090">Q2034</f>
        <v>0</v>
      </c>
      <c r="R2036" s="12">
        <f t="array" ref="R2036:S2037">MMULT(MMULT(P2036:Q2037,N2036:O2037),P2036:Q2037)</f>
        <v>9.9691831291200025E-5</v>
      </c>
      <c r="S2036" s="12">
        <v>1.4015264916046873E-4</v>
      </c>
      <c r="T2036" s="4" cm="1">
        <f t="array" ref="T2036">-1/2*(IFERROR(2*LN(2*PI()) + LN(MDETERM(R2036:S2037)) + MMULT(MMULT(D2036:E2036,MINVERSE(R2036:S2037)),TRANSPOSE(D2036:E2036)),1000000000))</f>
        <v>6.7479804580112726</v>
      </c>
    </row>
    <row r="2037" spans="1:20" x14ac:dyDescent="0.25">
      <c r="A2037" s="9"/>
      <c r="B2037" s="10"/>
      <c r="C2037" s="10"/>
      <c r="D2037" s="10"/>
      <c r="E2037" s="10"/>
      <c r="F2037" s="5"/>
      <c r="G2037" s="5"/>
      <c r="H2037" s="12">
        <v>1.1004981093849409E-4</v>
      </c>
      <c r="I2037" s="12">
        <v>3.3039049217179091E-4</v>
      </c>
      <c r="J2037" s="12">
        <v>1.5095898369926473E-3</v>
      </c>
      <c r="K2037" s="12">
        <v>2.0786067038547889E-3</v>
      </c>
      <c r="L2037" s="6">
        <f>0</f>
        <v>0</v>
      </c>
      <c r="M2037" s="6">
        <f t="shared" ref="M2037" si="11091">SQRT(I2037)</f>
        <v>1.817664689022128E-2</v>
      </c>
      <c r="N2037" s="6">
        <v>0.68852648496354807</v>
      </c>
      <c r="O2037" s="6">
        <v>1</v>
      </c>
      <c r="P2037" s="1">
        <f t="shared" ref="P2037" si="11092">P2035</f>
        <v>0</v>
      </c>
      <c r="Q2037" s="3">
        <f t="shared" ref="Q2037" si="11093">SQRT(C$3 + C$4*K2035 + C$5*Q2035^2)</f>
        <v>2.0386885027839207E-2</v>
      </c>
      <c r="R2037" s="12">
        <v>1.4015264916046876E-4</v>
      </c>
      <c r="S2037" s="12">
        <v>4.1562508113833442E-4</v>
      </c>
    </row>
    <row r="2038" spans="1:20" x14ac:dyDescent="0.25">
      <c r="A2038" s="13">
        <f t="shared" ref="A2038" si="11094">A2036+1</f>
        <v>1012</v>
      </c>
      <c r="B2038" s="10" cm="1">
        <f t="array" ref="B2038">INDEX(DCC_results!B$17:B$1274,$A2038)</f>
        <v>-2.3320165433335149E-2</v>
      </c>
      <c r="C2038" s="10" cm="1">
        <f t="array" ref="C2038">INDEX(DCC_results!C$17:C$1274,$A2038)</f>
        <v>-3.5657028388278333E-2</v>
      </c>
      <c r="D2038" s="10">
        <f t="shared" ref="D2038" si="11095">B2038-B$2</f>
        <v>-2.4066320370370858E-2</v>
      </c>
      <c r="E2038" s="10">
        <f t="shared" ref="E2038" si="11096">C2038-C$2</f>
        <v>-3.7260002268570194E-2</v>
      </c>
      <c r="F2038" s="5">
        <f t="shared" ref="F2038" si="11097">D2038^2</f>
        <v>5.7918777616932727E-4</v>
      </c>
      <c r="G2038" s="5">
        <f t="shared" ref="G2038" si="11098">E2038^2</f>
        <v>1.3883077690538561E-3</v>
      </c>
      <c r="H2038" s="12">
        <f t="array" ref="H2038:I2039">(1-B$11-B$12)*F$4:G$5 + B$11*J2036:K2037 + B$12*H2036:I2037</f>
        <v>1.526586987031911E-4</v>
      </c>
      <c r="I2038" s="12">
        <v>2.0922086958012566E-4</v>
      </c>
      <c r="J2038" s="12">
        <f t="array" ref="J2038:K2039">MMULT(TRANSPOSE(D2036:E2036),D2036:E2036)</f>
        <v>5.1453814756815834E-6</v>
      </c>
      <c r="K2038" s="12">
        <v>2.8926973703274809E-5</v>
      </c>
      <c r="L2038" s="6">
        <f t="shared" ref="L2038" si="11099">SQRT(H2038)</f>
        <v>1.2355512887095828E-2</v>
      </c>
      <c r="M2038" s="6">
        <f>0</f>
        <v>0</v>
      </c>
      <c r="N2038" s="6">
        <f t="array" ref="N2038:O2039">MMULT(MMULT(MINVERSE(L2038:M2039),H2038:I2039),MINVERSE(L2038:M2039))</f>
        <v>1</v>
      </c>
      <c r="O2038" s="6">
        <v>0.80415445696396326</v>
      </c>
      <c r="P2038" s="3">
        <f t="shared" ref="P2038" si="11100">SQRT(B$3 + B$4*J2036 + B$5*P2036^2)</f>
        <v>1.5854238065237572E-2</v>
      </c>
      <c r="Q2038" s="1">
        <f t="shared" ref="Q2038" si="11101">Q2036</f>
        <v>0</v>
      </c>
      <c r="R2038" s="12">
        <f t="array" ref="R2038:S2039">MMULT(MMULT(P2038:Q2039,N2038:O2039),P2038:Q2039)</f>
        <v>2.5135686462922797E-4</v>
      </c>
      <c r="S2038" s="12">
        <v>3.0009602888561473E-4</v>
      </c>
      <c r="T2038" s="4" cm="1">
        <f t="array" ref="T2038">-1/2*(IFERROR(2*LN(2*PI()) + LN(MDETERM(R2038:S2039)) + MMULT(MMULT(D2038:E2038,MINVERSE(R2038:S2039)),TRANSPOSE(D2038:E2038)),1000000000))</f>
        <v>5.2379025267737642</v>
      </c>
    </row>
    <row r="2039" spans="1:20" x14ac:dyDescent="0.25">
      <c r="A2039" s="9"/>
      <c r="B2039" s="10"/>
      <c r="C2039" s="10"/>
      <c r="D2039" s="10"/>
      <c r="E2039" s="10"/>
      <c r="F2039" s="5"/>
      <c r="G2039" s="5"/>
      <c r="H2039" s="12">
        <v>2.0922086958012566E-4</v>
      </c>
      <c r="I2039" s="12">
        <v>4.4341410399959121E-4</v>
      </c>
      <c r="J2039" s="12">
        <v>2.8926973703274809E-5</v>
      </c>
      <c r="K2039" s="12">
        <v>1.6262541690732649E-4</v>
      </c>
      <c r="L2039" s="6">
        <f>0</f>
        <v>0</v>
      </c>
      <c r="M2039" s="6">
        <f t="shared" ref="M2039" si="11102">SQRT(I2039)</f>
        <v>2.10574002193906E-2</v>
      </c>
      <c r="N2039" s="6">
        <v>0.80415445696396326</v>
      </c>
      <c r="O2039" s="6">
        <v>0.99999999999999989</v>
      </c>
      <c r="P2039" s="1">
        <f t="shared" ref="P2039" si="11103">P2037</f>
        <v>0</v>
      </c>
      <c r="Q2039" s="3">
        <f t="shared" ref="Q2039" si="11104">SQRT(C$3 + C$4*K2037 + C$5*Q2037^2)</f>
        <v>2.3538316599224094E-2</v>
      </c>
      <c r="R2039" s="12">
        <v>3.0009602888561468E-4</v>
      </c>
      <c r="S2039" s="12">
        <v>5.5405234832530846E-4</v>
      </c>
    </row>
    <row r="2040" spans="1:20" x14ac:dyDescent="0.25">
      <c r="A2040" s="13">
        <f t="shared" ref="A2040" si="11105">A2038+1</f>
        <v>1013</v>
      </c>
      <c r="B2040" s="10" cm="1">
        <f t="array" ref="B2040">INDEX(DCC_results!B$17:B$1274,$A2040)</f>
        <v>1.762194844060927E-3</v>
      </c>
      <c r="C2040" s="10" cm="1">
        <f t="array" ref="C2040">INDEX(DCC_results!C$17:C$1274,$A2040)</f>
        <v>6.5879516508291491E-3</v>
      </c>
      <c r="D2040" s="10">
        <f t="shared" ref="D2040" si="11106">B2040-B$2</f>
        <v>1.0160399070252187E-3</v>
      </c>
      <c r="E2040" s="10">
        <f t="shared" ref="E2040" si="11107">C2040-C$2</f>
        <v>4.98497777053729E-3</v>
      </c>
      <c r="F2040" s="5">
        <f t="shared" ref="F2040" si="11108">D2040^2</f>
        <v>1.0323370926678149E-6</v>
      </c>
      <c r="G2040" s="5">
        <f t="shared" ref="G2040" si="11109">E2040^2</f>
        <v>2.4850003372750932E-5</v>
      </c>
      <c r="H2040" s="12">
        <f t="array" ref="H2040:I2041">(1-B$11-B$12)*F$4:G$5 + B$11*J2038:K2039 + B$12*H2038:I2039</f>
        <v>1.1963511899132451E-4</v>
      </c>
      <c r="I2040" s="12">
        <v>1.6234247911386596E-4</v>
      </c>
      <c r="J2040" s="12">
        <f t="array" ref="J2040:K2041">MMULT(TRANSPOSE(D2038:E2038),D2038:E2038)</f>
        <v>5.7918777616932727E-4</v>
      </c>
      <c r="K2040" s="12">
        <v>8.9671115159615524E-4</v>
      </c>
      <c r="L2040" s="6">
        <f t="shared" ref="L2040" si="11110">SQRT(H2040)</f>
        <v>1.0937784007344655E-2</v>
      </c>
      <c r="M2040" s="6">
        <f>0</f>
        <v>0</v>
      </c>
      <c r="N2040" s="6">
        <f t="array" ref="N2040:O2041">MMULT(MMULT(MINVERSE(L2040:M2041),H2040:I2041),MINVERSE(L2040:M2041))</f>
        <v>1</v>
      </c>
      <c r="O2040" s="6">
        <v>0.76914068079244413</v>
      </c>
      <c r="P2040" s="3">
        <f t="shared" ref="P2040" si="11111">SQRT(B$3 + B$4*J2038 + B$5*P2038^2)</f>
        <v>1.3883083172454425E-2</v>
      </c>
      <c r="Q2040" s="1">
        <f t="shared" ref="Q2040" si="11112">Q2038</f>
        <v>0</v>
      </c>
      <c r="R2040" s="12">
        <f t="array" ref="R2040:S2041">MMULT(MMULT(P2040:Q2041,N2040:O2041),P2040:Q2041)</f>
        <v>1.9273999837328721E-4</v>
      </c>
      <c r="S2040" s="12">
        <v>2.3417018444829099E-4</v>
      </c>
      <c r="T2040" s="4" cm="1">
        <f t="array" ref="T2040">-1/2*(IFERROR(2*LN(2*PI()) + LN(MDETERM(R2040:S2041)) + MMULT(MMULT(D2040:E2040,MINVERSE(R2040:S2041)),TRANSPOSE(D2040:E2040)),1000000000))</f>
        <v>6.668345388156526</v>
      </c>
    </row>
    <row r="2041" spans="1:20" x14ac:dyDescent="0.25">
      <c r="A2041" s="9"/>
      <c r="B2041" s="10"/>
      <c r="C2041" s="10"/>
      <c r="D2041" s="10"/>
      <c r="E2041" s="10"/>
      <c r="F2041" s="5"/>
      <c r="G2041" s="5"/>
      <c r="H2041" s="12">
        <v>1.6234247911386596E-4</v>
      </c>
      <c r="I2041" s="12">
        <v>3.7238664463475746E-4</v>
      </c>
      <c r="J2041" s="12">
        <v>8.9671115159615524E-4</v>
      </c>
      <c r="K2041" s="12">
        <v>1.3883077690538561E-3</v>
      </c>
      <c r="L2041" s="6">
        <f>0</f>
        <v>0</v>
      </c>
      <c r="M2041" s="6">
        <f t="shared" ref="M2041" si="11113">SQRT(I2041)</f>
        <v>1.9297322214098966E-2</v>
      </c>
      <c r="N2041" s="6">
        <v>0.76914068079244413</v>
      </c>
      <c r="O2041" s="6">
        <v>1.0000000000000002</v>
      </c>
      <c r="P2041" s="1">
        <f t="shared" ref="P2041" si="11114">P2039</f>
        <v>0</v>
      </c>
      <c r="Q2041" s="3">
        <f t="shared" ref="Q2041" si="11115">SQRT(C$3 + C$4*K2039 + C$5*Q2039^2)</f>
        <v>2.1930063550081605E-2</v>
      </c>
      <c r="R2041" s="12">
        <v>2.3417018444829102E-4</v>
      </c>
      <c r="S2041" s="12">
        <v>4.809276873106179E-4</v>
      </c>
    </row>
    <row r="2042" spans="1:20" x14ac:dyDescent="0.25">
      <c r="A2042" s="13">
        <f t="shared" ref="A2042" si="11116">A2040+1</f>
        <v>1014</v>
      </c>
      <c r="B2042" s="10" cm="1">
        <f t="array" ref="B2042">INDEX(DCC_results!B$17:B$1274,$A2042)</f>
        <v>-3.5636837875119287E-4</v>
      </c>
      <c r="C2042" s="10" cm="1">
        <f t="array" ref="C2042">INDEX(DCC_results!C$17:C$1274,$A2042)</f>
        <v>-5.7193629377658706E-3</v>
      </c>
      <c r="D2042" s="10">
        <f t="shared" ref="D2042" si="11117">B2042-B$2</f>
        <v>-1.1025233157869012E-3</v>
      </c>
      <c r="E2042" s="10">
        <f t="shared" ref="E2042" si="11118">C2042-C$2</f>
        <v>-7.3223368180577297E-3</v>
      </c>
      <c r="F2042" s="5">
        <f t="shared" ref="F2042" si="11119">D2042^2</f>
        <v>1.215557661853743E-6</v>
      </c>
      <c r="G2042" s="5">
        <f t="shared" ref="G2042" si="11120">E2042^2</f>
        <v>5.3616616477083794E-5</v>
      </c>
      <c r="H2042" s="12">
        <f t="array" ref="H2042:I2043">(1-B$11-B$12)*F$4:G$5 + B$11*J2040:K2041 + B$12*H2040:I2041</f>
        <v>1.4148390464398611E-4</v>
      </c>
      <c r="I2042" s="12">
        <v>1.974331471509415E-4</v>
      </c>
      <c r="J2042" s="12">
        <f t="array" ref="J2042:K2043">MMULT(TRANSPOSE(D2040:E2040),D2040:E2040)</f>
        <v>1.0323370926678149E-6</v>
      </c>
      <c r="K2042" s="12">
        <v>5.0649363504994897E-6</v>
      </c>
      <c r="L2042" s="6">
        <f t="shared" ref="L2042" si="11121">SQRT(H2042)</f>
        <v>1.1894700695855534E-2</v>
      </c>
      <c r="M2042" s="6">
        <f>0</f>
        <v>0</v>
      </c>
      <c r="N2042" s="6">
        <f t="array" ref="N2042:O2043">MMULT(MMULT(MINVERSE(L2042:M2043),H2042:I2043),MINVERSE(L2042:M2043))</f>
        <v>0.99999999999999989</v>
      </c>
      <c r="O2042" s="6">
        <v>0.81118760815687097</v>
      </c>
      <c r="P2042" s="3">
        <f t="shared" ref="P2042" si="11122">SQRT(B$3 + B$4*J2040 + B$5*P2040^2)</f>
        <v>1.5464615413687131E-2</v>
      </c>
      <c r="Q2042" s="1">
        <f t="shared" ref="Q2042" si="11123">Q2040</f>
        <v>0</v>
      </c>
      <c r="R2042" s="12">
        <f t="array" ref="R2042:S2043">MMULT(MMULT(P2042:Q2043,N2042:O2043),P2042:Q2043)</f>
        <v>2.3915432989324957E-4</v>
      </c>
      <c r="S2042" s="12">
        <v>2.9148359366335262E-4</v>
      </c>
      <c r="T2042" s="4" cm="1">
        <f t="array" ref="T2042">-1/2*(IFERROR(2*LN(2*PI()) + LN(MDETERM(R2042:S2043)) + MMULT(MMULT(D2042:E2042,MINVERSE(R2042:S2043)),TRANSPOSE(D2042:E2042)),1000000000))</f>
        <v>6.5305644452908878</v>
      </c>
    </row>
    <row r="2043" spans="1:20" x14ac:dyDescent="0.25">
      <c r="A2043" s="9"/>
      <c r="B2043" s="10"/>
      <c r="C2043" s="10"/>
      <c r="D2043" s="10"/>
      <c r="E2043" s="10"/>
      <c r="F2043" s="5"/>
      <c r="G2043" s="5"/>
      <c r="H2043" s="12">
        <v>1.974331471509415E-4</v>
      </c>
      <c r="I2043" s="12">
        <v>4.1868797178702379E-4</v>
      </c>
      <c r="J2043" s="12">
        <v>5.0649363504994897E-6</v>
      </c>
      <c r="K2043" s="12">
        <v>2.4850003372750932E-5</v>
      </c>
      <c r="L2043" s="6">
        <f>0</f>
        <v>0</v>
      </c>
      <c r="M2043" s="6">
        <f t="shared" ref="M2043" si="11124">SQRT(I2043)</f>
        <v>2.0461866283089228E-2</v>
      </c>
      <c r="N2043" s="6">
        <v>0.81118760815687097</v>
      </c>
      <c r="O2043" s="6">
        <v>1</v>
      </c>
      <c r="P2043" s="1">
        <f t="shared" ref="P2043" si="11125">P2041</f>
        <v>0</v>
      </c>
      <c r="Q2043" s="3">
        <f t="shared" ref="Q2043" si="11126">SQRT(C$3 + C$4*K2041 + C$5*Q2041^2)</f>
        <v>2.3235588869729287E-2</v>
      </c>
      <c r="R2043" s="12">
        <v>2.9148359366335257E-4</v>
      </c>
      <c r="S2043" s="12">
        <v>5.3989259012308748E-4</v>
      </c>
    </row>
    <row r="2044" spans="1:20" x14ac:dyDescent="0.25">
      <c r="A2044" s="13">
        <f t="shared" ref="A2044" si="11127">A2042+1</f>
        <v>1015</v>
      </c>
      <c r="B2044" s="10" cm="1">
        <f t="array" ref="B2044">INDEX(DCC_results!B$17:B$1274,$A2044)</f>
        <v>5.4194889220944287E-3</v>
      </c>
      <c r="C2044" s="10" cm="1">
        <f t="array" ref="C2044">INDEX(DCC_results!C$17:C$1274,$A2044)</f>
        <v>2.7871908251866362E-3</v>
      </c>
      <c r="D2044" s="10">
        <f t="shared" ref="D2044" si="11128">B2044-B$2</f>
        <v>4.6733339850587204E-3</v>
      </c>
      <c r="E2044" s="10">
        <f t="shared" ref="E2044" si="11129">C2044-C$2</f>
        <v>1.1842169448947767E-3</v>
      </c>
      <c r="F2044" s="5">
        <f t="shared" ref="F2044" si="11130">D2044^2</f>
        <v>2.1840050535904821E-5</v>
      </c>
      <c r="G2044" s="5">
        <f t="shared" ref="G2044" si="11131">E2044^2</f>
        <v>1.4023697725759184E-6</v>
      </c>
      <c r="H2044" s="12">
        <f t="array" ref="H2044:I2045">(1-B$11-B$12)*F$4:G$5 + B$11*J2042:K2043 + B$12*H2042:I2043</f>
        <v>1.1174863358254488E-4</v>
      </c>
      <c r="I2044" s="12">
        <v>1.5251953801753969E-4</v>
      </c>
      <c r="J2044" s="12">
        <f t="array" ref="J2044:K2045">MMULT(TRANSPOSE(D2042:E2042),D2042:E2042)</f>
        <v>1.215557661853743E-6</v>
      </c>
      <c r="K2044" s="12">
        <v>8.0730470679535154E-6</v>
      </c>
      <c r="L2044" s="6">
        <f t="shared" ref="L2044" si="11132">SQRT(H2044)</f>
        <v>1.0571122626407513E-2</v>
      </c>
      <c r="M2044" s="6">
        <f>0</f>
        <v>0</v>
      </c>
      <c r="N2044" s="6">
        <f t="array" ref="N2044:O2045">MMULT(MMULT(MINVERSE(L2044:M2045),H2044:I2045),MINVERSE(L2044:M2045))</f>
        <v>1</v>
      </c>
      <c r="O2044" s="6">
        <v>0.77674651512066806</v>
      </c>
      <c r="P2044" s="3">
        <f t="shared" ref="P2044" si="11133">SQRT(B$3 + B$4*J2042 + B$5*P2042^2)</f>
        <v>1.353213975672392E-2</v>
      </c>
      <c r="Q2044" s="1">
        <f t="shared" ref="Q2044" si="11134">Q2042</f>
        <v>0</v>
      </c>
      <c r="R2044" s="12">
        <f t="array" ref="R2044:S2045">MMULT(MMULT(P2044:Q2045,N2044:O2045),P2044:Q2045)</f>
        <v>1.8311880639550811E-4</v>
      </c>
      <c r="S2044" s="12">
        <v>2.2460809744213661E-4</v>
      </c>
      <c r="T2044" s="4" cm="1">
        <f t="array" ref="T2044">-1/2*(IFERROR(2*LN(2*PI()) + LN(MDETERM(R2044:S2045)) + MMULT(MMULT(D2044:E2044,MINVERSE(R2044:S2045)),TRANSPOSE(D2044:E2044)),1000000000))</f>
        <v>6.6562355834030464</v>
      </c>
    </row>
    <row r="2045" spans="1:20" x14ac:dyDescent="0.25">
      <c r="A2045" s="9"/>
      <c r="B2045" s="10"/>
      <c r="C2045" s="10"/>
      <c r="D2045" s="10"/>
      <c r="E2045" s="10"/>
      <c r="F2045" s="5"/>
      <c r="G2045" s="5"/>
      <c r="H2045" s="12">
        <v>1.5251953801753969E-4</v>
      </c>
      <c r="I2045" s="12">
        <v>3.4502464194960576E-4</v>
      </c>
      <c r="J2045" s="12">
        <v>8.0730470679535154E-6</v>
      </c>
      <c r="K2045" s="12">
        <v>5.3616616477083794E-5</v>
      </c>
      <c r="L2045" s="6">
        <f>0</f>
        <v>0</v>
      </c>
      <c r="M2045" s="6">
        <f t="shared" ref="M2045" si="11135">SQRT(I2045)</f>
        <v>1.8574838948147189E-2</v>
      </c>
      <c r="N2045" s="6">
        <v>0.77674651512066817</v>
      </c>
      <c r="O2045" s="6">
        <v>1</v>
      </c>
      <c r="P2045" s="1">
        <f t="shared" ref="P2045" si="11136">P2043</f>
        <v>0</v>
      </c>
      <c r="Q2045" s="3">
        <f t="shared" ref="Q2045" si="11137">SQRT(C$3 + C$4*K2043 + C$5*Q2043^2)</f>
        <v>2.1368774754579108E-2</v>
      </c>
      <c r="R2045" s="12">
        <v>2.2460809744213664E-4</v>
      </c>
      <c r="S2045" s="12">
        <v>4.5662453451193741E-4</v>
      </c>
    </row>
    <row r="2046" spans="1:20" x14ac:dyDescent="0.25">
      <c r="A2046" s="13">
        <f t="shared" ref="A2046" si="11138">A2044+1</f>
        <v>1016</v>
      </c>
      <c r="B2046" s="10" cm="1">
        <f t="array" ref="B2046">INDEX(DCC_results!B$17:B$1274,$A2046)</f>
        <v>-1.9991927787654795E-4</v>
      </c>
      <c r="C2046" s="10" cm="1">
        <f t="array" ref="C2046">INDEX(DCC_results!C$17:C$1274,$A2046)</f>
        <v>1.0940200546885714E-2</v>
      </c>
      <c r="D2046" s="10">
        <f t="shared" ref="D2046" si="11139">B2046-B$2</f>
        <v>-9.4607421491225627E-4</v>
      </c>
      <c r="E2046" s="10">
        <f t="shared" ref="E2046" si="11140">C2046-C$2</f>
        <v>9.3372266665938553E-3</v>
      </c>
      <c r="F2046" s="5">
        <f t="shared" ref="F2046" si="11141">D2046^2</f>
        <v>8.950564201218421E-7</v>
      </c>
      <c r="G2046" s="5">
        <f t="shared" ref="G2046" si="11142">E2046^2</f>
        <v>8.7183801823351403E-5</v>
      </c>
      <c r="H2046" s="12">
        <f t="array" ref="H2046:I2047">(1-B$11-B$12)*F$4:G$5 + B$11*J2044:K2045 + B$12*H2044:I2045</f>
        <v>9.1620468665329696E-5</v>
      </c>
      <c r="I2046" s="12">
        <v>1.2232736957429519E-4</v>
      </c>
      <c r="J2046" s="12">
        <f t="array" ref="J2046:K2047">MMULT(TRANSPOSE(D2044:E2044),D2044:E2044)</f>
        <v>2.1840050535904821E-5</v>
      </c>
      <c r="K2046" s="12">
        <v>5.5342412942591696E-6</v>
      </c>
      <c r="L2046" s="6">
        <f t="shared" ref="L2046" si="11143">SQRT(H2046)</f>
        <v>9.5718581615760329E-3</v>
      </c>
      <c r="M2046" s="6">
        <f>0</f>
        <v>0</v>
      </c>
      <c r="N2046" s="6">
        <f t="array" ref="N2046:O2047">MMULT(MMULT(MINVERSE(L2046:M2047),H2046:I2047),MINVERSE(L2046:M2047))</f>
        <v>0.99999999999999978</v>
      </c>
      <c r="O2046" s="6">
        <v>0.74113832784903366</v>
      </c>
      <c r="P2046" s="3">
        <f t="shared" ref="P2046" si="11144">SQRT(B$3 + B$4*J2044 + B$5*P2044^2)</f>
        <v>1.1912687443499258E-2</v>
      </c>
      <c r="Q2046" s="1">
        <f t="shared" ref="Q2046" si="11145">Q2044</f>
        <v>0</v>
      </c>
      <c r="R2046" s="12">
        <f t="array" ref="R2046:S2047">MMULT(MMULT(P2046:Q2047,N2046:O2047),P2046:Q2047)</f>
        <v>1.4191212212650485E-4</v>
      </c>
      <c r="S2046" s="12">
        <v>1.7516058676053856E-4</v>
      </c>
      <c r="T2046" s="4" cm="1">
        <f t="array" ref="T2046">-1/2*(IFERROR(2*LN(2*PI()) + LN(MDETERM(R2046:S2047)) + MMULT(MMULT(D2046:E2046,MINVERSE(R2046:S2047)),TRANSPOSE(D2046:E2046)),1000000000))</f>
        <v>6.5966396200508424</v>
      </c>
    </row>
    <row r="2047" spans="1:20" x14ac:dyDescent="0.25">
      <c r="A2047" s="9"/>
      <c r="B2047" s="10"/>
      <c r="C2047" s="10"/>
      <c r="D2047" s="10"/>
      <c r="E2047" s="10"/>
      <c r="F2047" s="5"/>
      <c r="G2047" s="5"/>
      <c r="H2047" s="12">
        <v>1.2232736957429519E-4</v>
      </c>
      <c r="I2047" s="12">
        <v>2.9734197285708771E-4</v>
      </c>
      <c r="J2047" s="12">
        <v>5.5342412942591696E-6</v>
      </c>
      <c r="K2047" s="12">
        <v>1.4023697725759184E-6</v>
      </c>
      <c r="L2047" s="6">
        <f>0</f>
        <v>0</v>
      </c>
      <c r="M2047" s="6">
        <f t="shared" ref="M2047" si="11146">SQRT(I2047)</f>
        <v>1.7243606724148163E-2</v>
      </c>
      <c r="N2047" s="6">
        <v>0.74113832784903366</v>
      </c>
      <c r="O2047" s="6">
        <v>0.99999999999999978</v>
      </c>
      <c r="P2047" s="1">
        <f t="shared" ref="P2047" si="11147">P2045</f>
        <v>0</v>
      </c>
      <c r="Q2047" s="3">
        <f t="shared" ref="Q2047" si="11148">SQRT(C$3 + C$4*K2045 + C$5*Q2045^2)</f>
        <v>1.9839346875802421E-2</v>
      </c>
      <c r="R2047" s="12">
        <v>1.7516058676053856E-4</v>
      </c>
      <c r="S2047" s="12">
        <v>3.9359968445841124E-4</v>
      </c>
    </row>
    <row r="2048" spans="1:20" x14ac:dyDescent="0.25">
      <c r="A2048" s="13">
        <f t="shared" ref="A2048" si="11149">A2046+1</f>
        <v>1017</v>
      </c>
      <c r="B2048" s="10" cm="1">
        <f t="array" ref="B2048">INDEX(DCC_results!B$17:B$1274,$A2048)</f>
        <v>-1.9086676677205427E-2</v>
      </c>
      <c r="C2048" s="10" cm="1">
        <f t="array" ref="C2048">INDEX(DCC_results!C$17:C$1274,$A2048)</f>
        <v>-3.1997660883244516E-2</v>
      </c>
      <c r="D2048" s="10">
        <f t="shared" ref="D2048" si="11150">B2048-B$2</f>
        <v>-1.9832831614241136E-2</v>
      </c>
      <c r="E2048" s="10">
        <f t="shared" ref="E2048" si="11151">C2048-C$2</f>
        <v>-3.3600634763536377E-2</v>
      </c>
      <c r="F2048" s="5">
        <f t="shared" ref="F2048" si="11152">D2048^2</f>
        <v>3.9334120983884266E-4</v>
      </c>
      <c r="G2048" s="5">
        <f t="shared" ref="G2048" si="11153">E2048^2</f>
        <v>1.1290026565125694E-3</v>
      </c>
      <c r="H2048" s="12">
        <f t="array" ref="H2048:I2049">(1-B$11-B$12)*F$4:G$5 + B$11*J2046:K2047 + B$12*H2046:I2047</f>
        <v>7.9574622541293439E-5</v>
      </c>
      <c r="I2048" s="12">
        <v>1.0168003057229711E-4</v>
      </c>
      <c r="J2048" s="12">
        <f t="array" ref="J2048:K2049">MMULT(TRANSPOSE(D2046:E2046),D2046:E2046)</f>
        <v>8.950564201218421E-7</v>
      </c>
      <c r="K2048" s="12">
        <v>-8.8337093880555658E-6</v>
      </c>
      <c r="L2048" s="6">
        <f t="shared" ref="L2048" si="11154">SQRT(H2048)</f>
        <v>8.9204608928739465E-3</v>
      </c>
      <c r="M2048" s="6">
        <f>0</f>
        <v>0</v>
      </c>
      <c r="N2048" s="6">
        <f t="array" ref="N2048:O2049">MMULT(MMULT(MINVERSE(L2048:M2049),H2048:I2049),MINVERSE(L2048:M2049))</f>
        <v>0.99999999999999978</v>
      </c>
      <c r="O2048" s="6">
        <v>0.7055230931717924</v>
      </c>
      <c r="P2048" s="3">
        <f t="shared" ref="P2048" si="11155">SQRT(B$3 + B$4*J2046 + B$5*P2046^2)</f>
        <v>1.071477621928295E-2</v>
      </c>
      <c r="Q2048" s="1">
        <f t="shared" ref="Q2048" si="11156">Q2046</f>
        <v>0</v>
      </c>
      <c r="R2048" s="12">
        <f t="array" ref="R2048:S2049">MMULT(MMULT(P2048:Q2049,N2048:O2049),P2048:Q2049)</f>
        <v>1.148064294293114E-4</v>
      </c>
      <c r="S2048" s="12">
        <v>1.3915499952757266E-4</v>
      </c>
      <c r="T2048" s="4" cm="1">
        <f t="array" ref="T2048">-1/2*(IFERROR(2*LN(2*PI()) + LN(MDETERM(R2048:S2049)) + MMULT(MMULT(D2048:E2048,MINVERSE(R2048:S2049)),TRANSPOSE(D2048:E2048)),1000000000))</f>
        <v>5.0559044788147016</v>
      </c>
    </row>
    <row r="2049" spans="1:20" x14ac:dyDescent="0.25">
      <c r="A2049" s="9"/>
      <c r="B2049" s="10"/>
      <c r="C2049" s="10"/>
      <c r="D2049" s="10"/>
      <c r="E2049" s="10"/>
      <c r="F2049" s="5"/>
      <c r="G2049" s="5"/>
      <c r="H2049" s="12">
        <v>1.0168003057229711E-4</v>
      </c>
      <c r="I2049" s="12">
        <v>2.6102029834040722E-4</v>
      </c>
      <c r="J2049" s="12">
        <v>-8.8337093880555658E-6</v>
      </c>
      <c r="K2049" s="12">
        <v>8.7183801823351403E-5</v>
      </c>
      <c r="L2049" s="6">
        <f>0</f>
        <v>0</v>
      </c>
      <c r="M2049" s="6">
        <f t="shared" ref="M2049" si="11157">SQRT(I2049)</f>
        <v>1.6156122627054029E-2</v>
      </c>
      <c r="N2049" s="6">
        <v>0.7055230931717924</v>
      </c>
      <c r="O2049" s="6">
        <v>1.0000000000000002</v>
      </c>
      <c r="P2049" s="1">
        <f t="shared" ref="P2049" si="11158">P2047</f>
        <v>0</v>
      </c>
      <c r="Q2049" s="3">
        <f t="shared" ref="Q2049" si="11159">SQRT(C$3 + C$4*K2047 + C$5*Q2047^2)</f>
        <v>1.8407909707392225E-2</v>
      </c>
      <c r="R2049" s="12">
        <v>1.3915499952757266E-4</v>
      </c>
      <c r="S2049" s="12">
        <v>3.3885113979550496E-4</v>
      </c>
    </row>
    <row r="2050" spans="1:20" x14ac:dyDescent="0.25">
      <c r="A2050" s="13">
        <f t="shared" ref="A2050" si="11160">A2048+1</f>
        <v>1018</v>
      </c>
      <c r="B2050" s="10" cm="1">
        <f t="array" ref="B2050">INDEX(DCC_results!B$17:B$1274,$A2050)</f>
        <v>-2.0773476413007863E-2</v>
      </c>
      <c r="C2050" s="10" cm="1">
        <f t="array" ref="C2050">INDEX(DCC_results!C$17:C$1274,$A2050)</f>
        <v>-9.3062124560361337E-3</v>
      </c>
      <c r="D2050" s="10">
        <f t="shared" ref="D2050" si="11161">B2050-B$2</f>
        <v>-2.1519631350043571E-2</v>
      </c>
      <c r="E2050" s="10">
        <f t="shared" ref="E2050" si="11162">C2050-C$2</f>
        <v>-1.0909186336327993E-2</v>
      </c>
      <c r="F2050" s="5">
        <f t="shared" ref="F2050" si="11163">D2050^2</f>
        <v>4.630945334417781E-4</v>
      </c>
      <c r="G2050" s="5">
        <f t="shared" ref="G2050" si="11164">E2050^2</f>
        <v>1.1901034652072538E-4</v>
      </c>
      <c r="H2050" s="12">
        <f t="array" ref="H2050:I2051">(1-B$11-B$12)*F$4:G$5 + B$11*J2048:K2049 + B$12*H2048:I2049</f>
        <v>6.9801531894915094E-5</v>
      </c>
      <c r="I2050" s="12">
        <v>8.6587032740251783E-5</v>
      </c>
      <c r="J2050" s="12">
        <f t="array" ref="J2050:K2051">MMULT(TRANSPOSE(D2048:E2048),D2048:E2048)</f>
        <v>3.9334120983884266E-4</v>
      </c>
      <c r="K2050" s="12">
        <v>6.6639573139683401E-4</v>
      </c>
      <c r="L2050" s="6">
        <f t="shared" ref="L2050" si="11165">SQRT(H2050)</f>
        <v>8.3547311084747125E-3</v>
      </c>
      <c r="M2050" s="6">
        <f>0</f>
        <v>0</v>
      </c>
      <c r="N2050" s="6">
        <f t="array" ref="N2050:O2051">MMULT(MMULT(MINVERSE(L2050:M2051),H2050:I2051),MINVERSE(L2050:M2051))</f>
        <v>1</v>
      </c>
      <c r="O2050" s="6">
        <v>0.66480701780439089</v>
      </c>
      <c r="P2050" s="3">
        <f t="shared" ref="P2050" si="11166">SQRT(B$3 + B$4*J2048 + B$5*P2048^2)</f>
        <v>9.5704023703054274E-3</v>
      </c>
      <c r="Q2050" s="1">
        <f t="shared" ref="Q2050" si="11167">Q2048</f>
        <v>0</v>
      </c>
      <c r="R2050" s="12">
        <f t="array" ref="R2050:S2051">MMULT(MMULT(P2050:Q2051,N2050:O2051),P2050:Q2051)</f>
        <v>9.1592601529547743E-5</v>
      </c>
      <c r="S2050" s="12">
        <v>1.1089332543438742E-4</v>
      </c>
      <c r="T2050" s="4" cm="1">
        <f t="array" ref="T2050">-1/2*(IFERROR(2*LN(2*PI()) + LN(MDETERM(R2050:S2051)) + MMULT(MMULT(D2050:E2050,MINVERSE(R2050:S2051)),TRANSPOSE(D2050:E2050)),1000000000))</f>
        <v>3.9479155041757057</v>
      </c>
    </row>
    <row r="2051" spans="1:20" x14ac:dyDescent="0.25">
      <c r="A2051" s="9"/>
      <c r="B2051" s="10"/>
      <c r="C2051" s="10"/>
      <c r="D2051" s="10"/>
      <c r="E2051" s="10"/>
      <c r="F2051" s="5"/>
      <c r="G2051" s="5"/>
      <c r="H2051" s="12">
        <v>8.6587032740251783E-5</v>
      </c>
      <c r="I2051" s="12">
        <v>2.4302422650224984E-4</v>
      </c>
      <c r="J2051" s="12">
        <v>6.6639573139683401E-4</v>
      </c>
      <c r="K2051" s="12">
        <v>1.1290026565125694E-3</v>
      </c>
      <c r="L2051" s="6">
        <f>0</f>
        <v>0</v>
      </c>
      <c r="M2051" s="6">
        <f t="shared" ref="M2051" si="11168">SQRT(I2051)</f>
        <v>1.5589234314174954E-2</v>
      </c>
      <c r="N2051" s="6">
        <v>0.66480701780439089</v>
      </c>
      <c r="O2051" s="6">
        <v>1</v>
      </c>
      <c r="P2051" s="1">
        <f t="shared" ref="P2051" si="11169">P2049</f>
        <v>0</v>
      </c>
      <c r="Q2051" s="3">
        <f t="shared" ref="Q2051" si="11170">SQRT(C$3 + C$4*K2049 + C$5*Q2049^2)</f>
        <v>1.7429286731198319E-2</v>
      </c>
      <c r="R2051" s="12">
        <v>1.108933254343874E-4</v>
      </c>
      <c r="S2051" s="12">
        <v>3.037800359583258E-4</v>
      </c>
    </row>
    <row r="2052" spans="1:20" x14ac:dyDescent="0.25">
      <c r="A2052" s="13">
        <f t="shared" ref="A2052" si="11171">A2050+1</f>
        <v>1019</v>
      </c>
      <c r="B2052" s="10" cm="1">
        <f t="array" ref="B2052">INDEX(DCC_results!B$17:B$1274,$A2052)</f>
        <v>8.6412091408138991E-5</v>
      </c>
      <c r="C2052" s="10" cm="1">
        <f t="array" ref="C2052">INDEX(DCC_results!C$17:C$1274,$A2052)</f>
        <v>1.2992582335181746E-2</v>
      </c>
      <c r="D2052" s="10">
        <f t="shared" ref="D2052" si="11172">B2052-B$2</f>
        <v>-6.5974284562756932E-4</v>
      </c>
      <c r="E2052" s="10">
        <f t="shared" ref="E2052" si="11173">C2052-C$2</f>
        <v>1.1389608454889887E-2</v>
      </c>
      <c r="F2052" s="5">
        <f t="shared" ref="F2052" si="11174">D2052^2</f>
        <v>4.3526062235676279E-7</v>
      </c>
      <c r="G2052" s="5">
        <f t="shared" ref="G2052" si="11175">E2052^2</f>
        <v>1.2972318075569919E-4</v>
      </c>
      <c r="H2052" s="12">
        <f t="array" ref="H2052:I2053">(1-B$11-B$12)*F$4:G$5 + B$11*J2050:K2051 + B$12*H2050:I2051</f>
        <v>9.3411521038665329E-5</v>
      </c>
      <c r="I2052" s="12">
        <v>1.2837620119267339E-4</v>
      </c>
      <c r="J2052" s="12">
        <f t="array" ref="J2052:K2053">MMULT(TRANSPOSE(D2050:E2050),D2050:E2050)</f>
        <v>4.630945334417781E-4</v>
      </c>
      <c r="K2052" s="12">
        <v>2.3476166828671085E-4</v>
      </c>
      <c r="L2052" s="6">
        <f t="shared" ref="L2052" si="11176">SQRT(H2052)</f>
        <v>9.6649635818592365E-3</v>
      </c>
      <c r="M2052" s="6">
        <f>0</f>
        <v>0</v>
      </c>
      <c r="N2052" s="6">
        <f t="array" ref="N2052:O2053">MMULT(MMULT(MINVERSE(L2052:M2053),H2052:I2053),MINVERSE(L2052:M2053))</f>
        <v>1</v>
      </c>
      <c r="O2052" s="6">
        <v>0.75308596923402182</v>
      </c>
      <c r="P2052" s="3">
        <f t="shared" ref="P2052" si="11177">SQRT(B$3 + B$4*J2050 + B$5*P2050^2)</f>
        <v>1.1650350756048143E-2</v>
      </c>
      <c r="Q2052" s="1">
        <f t="shared" ref="Q2052" si="11178">Q2050</f>
        <v>0</v>
      </c>
      <c r="R2052" s="12">
        <f t="array" ref="R2052:S2053">MMULT(MMULT(P2052:Q2053,N2052:O2053),P2052:Q2053)</f>
        <v>1.3573067273895154E-4</v>
      </c>
      <c r="S2052" s="12">
        <v>1.6996806280680898E-4</v>
      </c>
      <c r="T2052" s="4" cm="1">
        <f t="array" ref="T2052">-1/2*(IFERROR(2*LN(2*PI()) + LN(MDETERM(R2052:S2053)) + MMULT(MMULT(D2052:E2052,MINVERSE(R2052:S2053)),TRANSPOSE(D2052:E2052)),1000000000))</f>
        <v>6.5162138318611564</v>
      </c>
    </row>
    <row r="2053" spans="1:20" x14ac:dyDescent="0.25">
      <c r="A2053" s="9"/>
      <c r="B2053" s="10"/>
      <c r="C2053" s="10"/>
      <c r="D2053" s="10"/>
      <c r="E2053" s="10"/>
      <c r="F2053" s="5"/>
      <c r="G2053" s="5"/>
      <c r="H2053" s="12">
        <v>1.2837620119267339E-4</v>
      </c>
      <c r="I2053" s="12">
        <v>3.1108529606785823E-4</v>
      </c>
      <c r="J2053" s="12">
        <v>2.3476166828671085E-4</v>
      </c>
      <c r="K2053" s="12">
        <v>1.1901034652072538E-4</v>
      </c>
      <c r="L2053" s="6">
        <f>0</f>
        <v>0</v>
      </c>
      <c r="M2053" s="6">
        <f t="shared" ref="M2053" si="11179">SQRT(I2053)</f>
        <v>1.7637610270891526E-2</v>
      </c>
      <c r="N2053" s="6">
        <v>0.75308596923402182</v>
      </c>
      <c r="O2053" s="6">
        <v>1</v>
      </c>
      <c r="P2053" s="1">
        <f t="shared" ref="P2053" si="11180">P2051</f>
        <v>0</v>
      </c>
      <c r="Q2053" s="3">
        <f t="shared" ref="Q2053" si="11181">SQRT(C$3 + C$4*K2051 + C$5*Q2051^2)</f>
        <v>1.9372415153648744E-2</v>
      </c>
      <c r="R2053" s="12">
        <v>1.6996806280680898E-4</v>
      </c>
      <c r="S2053" s="12">
        <v>3.7529046888531948E-4</v>
      </c>
    </row>
    <row r="2054" spans="1:20" x14ac:dyDescent="0.25">
      <c r="A2054" s="13">
        <f t="shared" ref="A2054" si="11182">A2052+1</f>
        <v>1020</v>
      </c>
      <c r="B2054" s="10" cm="1">
        <f t="array" ref="B2054">INDEX(DCC_results!B$17:B$1274,$A2054)</f>
        <v>-1.5395733182517968E-2</v>
      </c>
      <c r="C2054" s="10" cm="1">
        <f t="array" ref="C2054">INDEX(DCC_results!C$17:C$1274,$A2054)</f>
        <v>-3.119171283474631E-2</v>
      </c>
      <c r="D2054" s="10">
        <f t="shared" ref="D2054" si="11183">B2054-B$2</f>
        <v>-1.6141888119553676E-2</v>
      </c>
      <c r="E2054" s="10">
        <f t="shared" ref="E2054" si="11184">C2054-C$2</f>
        <v>-3.2794686715038171E-2</v>
      </c>
      <c r="F2054" s="5">
        <f t="shared" ref="F2054" si="11185">D2054^2</f>
        <v>2.605605520641881E-4</v>
      </c>
      <c r="G2054" s="5">
        <f t="shared" ref="G2054" si="11186">E2054^2</f>
        <v>1.0754914767375011E-3</v>
      </c>
      <c r="H2054" s="12">
        <f t="array" ref="H2054:I2055">(1-B$11-B$12)*F$4:G$5 + B$11*J2052:K2053 + B$12*H2052:I2053</f>
        <v>1.1477771746121404E-4</v>
      </c>
      <c r="I2054" s="12">
        <v>1.2343483163072971E-4</v>
      </c>
      <c r="J2054" s="12">
        <f t="array" ref="J2054:K2055">MMULT(TRANSPOSE(D2052:E2052),D2052:E2052)</f>
        <v>4.3526062235676279E-7</v>
      </c>
      <c r="K2054" s="12">
        <v>-7.5142126926128773E-6</v>
      </c>
      <c r="L2054" s="6">
        <f t="shared" ref="L2054" si="11187">SQRT(H2054)</f>
        <v>1.071343630499636E-2</v>
      </c>
      <c r="M2054" s="6">
        <f>0</f>
        <v>0</v>
      </c>
      <c r="N2054" s="6">
        <f t="array" ref="N2054:O2055">MMULT(MMULT(MINVERSE(L2054:M2055),H2054:I2055),MINVERSE(L2054:M2055))</f>
        <v>1</v>
      </c>
      <c r="O2054" s="6">
        <v>0.68929342438866004</v>
      </c>
      <c r="P2054" s="3">
        <f t="shared" ref="P2054" si="11188">SQRT(B$3 + B$4*J2052 + B$5*P2052^2)</f>
        <v>1.3382533958942327E-2</v>
      </c>
      <c r="Q2054" s="1">
        <f t="shared" ref="Q2054" si="11189">Q2052</f>
        <v>0</v>
      </c>
      <c r="R2054" s="12">
        <f t="array" ref="R2054:S2055">MMULT(MMULT(P2054:Q2055,N2054:O2055),P2054:Q2055)</f>
        <v>1.790922151622446E-4</v>
      </c>
      <c r="S2054" s="12">
        <v>1.6898459023099893E-4</v>
      </c>
      <c r="T2054" s="4" cm="1">
        <f t="array" ref="T2054">-1/2*(IFERROR(2*LN(2*PI()) + LN(MDETERM(R2054:S2055)) + MMULT(MMULT(D2054:E2054,MINVERSE(R2054:S2055)),TRANSPOSE(D2054:E2054)),1000000000))</f>
        <v>5.1949125848462696</v>
      </c>
    </row>
    <row r="2055" spans="1:20" x14ac:dyDescent="0.25">
      <c r="A2055" s="9"/>
      <c r="B2055" s="10"/>
      <c r="C2055" s="10"/>
      <c r="D2055" s="10"/>
      <c r="E2055" s="10"/>
      <c r="F2055" s="5"/>
      <c r="G2055" s="5"/>
      <c r="H2055" s="12">
        <v>1.2343483163072971E-4</v>
      </c>
      <c r="I2055" s="12">
        <v>2.793891929214309E-4</v>
      </c>
      <c r="J2055" s="12">
        <v>-7.5142126926128773E-6</v>
      </c>
      <c r="K2055" s="12">
        <v>1.2972318075569919E-4</v>
      </c>
      <c r="L2055" s="6">
        <f>0</f>
        <v>0</v>
      </c>
      <c r="M2055" s="6">
        <f t="shared" ref="M2055" si="11190">SQRT(I2055)</f>
        <v>1.6714939213812022E-2</v>
      </c>
      <c r="N2055" s="6">
        <v>0.68929342438866004</v>
      </c>
      <c r="O2055" s="6">
        <v>1.0000000000000002</v>
      </c>
      <c r="P2055" s="1">
        <f t="shared" ref="P2055" si="11191">P2053</f>
        <v>0</v>
      </c>
      <c r="Q2055" s="3">
        <f t="shared" ref="Q2055" si="11192">SQRT(C$3 + C$4*K2053 + C$5*Q2053^2)</f>
        <v>1.8319120245157892E-2</v>
      </c>
      <c r="R2055" s="12">
        <v>1.6898459023099896E-4</v>
      </c>
      <c r="S2055" s="12">
        <v>3.3559016655655379E-4</v>
      </c>
    </row>
    <row r="2056" spans="1:20" x14ac:dyDescent="0.25">
      <c r="A2056" s="13">
        <f t="shared" ref="A2056" si="11193">A2054+1</f>
        <v>1021</v>
      </c>
      <c r="B2056" s="10" cm="1">
        <f t="array" ref="B2056">INDEX(DCC_results!B$17:B$1274,$A2056)</f>
        <v>-1.5772090500047797E-2</v>
      </c>
      <c r="C2056" s="10" cm="1">
        <f t="array" ref="C2056">INDEX(DCC_results!C$17:C$1274,$A2056)</f>
        <v>-2.5234632357511222E-2</v>
      </c>
      <c r="D2056" s="10">
        <f t="shared" ref="D2056" si="11194">B2056-B$2</f>
        <v>-1.6518245437083506E-2</v>
      </c>
      <c r="E2056" s="10">
        <f t="shared" ref="E2056" si="11195">C2056-C$2</f>
        <v>-2.6837606237803083E-2</v>
      </c>
      <c r="F2056" s="5">
        <f t="shared" ref="F2056" si="11196">D2056^2</f>
        <v>2.7285243231973006E-4</v>
      </c>
      <c r="G2056" s="5">
        <f t="shared" ref="G2056" si="11197">E2056^2</f>
        <v>7.2025710857536699E-4</v>
      </c>
      <c r="H2056" s="12">
        <f t="array" ref="H2056:I2057">(1-B$11-B$12)*F$4:G$5 + B$11*J2054:K2055 + B$12*H2054:I2055</f>
        <v>9.3612223598751084E-5</v>
      </c>
      <c r="I2056" s="12">
        <v>1.0142508747931624E-4</v>
      </c>
      <c r="J2056" s="12">
        <f t="array" ref="J2056:K2057">MMULT(TRANSPOSE(D2054:E2054),D2054:E2054)</f>
        <v>2.605605520641881E-4</v>
      </c>
      <c r="K2056" s="12">
        <v>5.2936816386995938E-4</v>
      </c>
      <c r="L2056" s="6">
        <f t="shared" ref="L2056" si="11198">SQRT(H2056)</f>
        <v>9.6753410068457571E-3</v>
      </c>
      <c r="M2056" s="6">
        <f>0</f>
        <v>0</v>
      </c>
      <c r="N2056" s="6">
        <f t="array" ref="N2056:O2057">MMULT(MMULT(MINVERSE(L2056:M2057),H2056:I2057),MINVERSE(L2056:M2057))</f>
        <v>1.0000000000000002</v>
      </c>
      <c r="O2056" s="6">
        <v>0.65169451313140092</v>
      </c>
      <c r="P2056" s="3">
        <f t="shared" ref="P2056" si="11199">SQRT(B$3 + B$4*J2054 + B$5*P2054^2)</f>
        <v>1.1782500623694934E-2</v>
      </c>
      <c r="Q2056" s="1">
        <f t="shared" ref="Q2056" si="11200">Q2054</f>
        <v>0</v>
      </c>
      <c r="R2056" s="12">
        <f t="array" ref="R2056:S2057">MMULT(MMULT(P2056:Q2057,N2056:O2057),P2056:Q2057)</f>
        <v>1.3882732094737155E-4</v>
      </c>
      <c r="S2056" s="12">
        <v>1.3415697235242513E-4</v>
      </c>
      <c r="T2056" s="4" cm="1">
        <f t="array" ref="T2056">-1/2*(IFERROR(2*LN(2*PI()) + LN(MDETERM(R2056:S2057)) + MMULT(MMULT(D2056:E2056,MINVERSE(R2056:S2057)),TRANSPOSE(D2056:E2056)),1000000000))</f>
        <v>5.6074476339023054</v>
      </c>
    </row>
    <row r="2057" spans="1:20" x14ac:dyDescent="0.25">
      <c r="A2057" s="9"/>
      <c r="B2057" s="10"/>
      <c r="C2057" s="10"/>
      <c r="D2057" s="10"/>
      <c r="E2057" s="10"/>
      <c r="F2057" s="5"/>
      <c r="G2057" s="5"/>
      <c r="H2057" s="12">
        <v>1.0142508747931624E-4</v>
      </c>
      <c r="I2057" s="12">
        <v>2.5874388312932377E-4</v>
      </c>
      <c r="J2057" s="12">
        <v>5.2936816386995938E-4</v>
      </c>
      <c r="K2057" s="12">
        <v>1.0754914767375011E-3</v>
      </c>
      <c r="L2057" s="6">
        <f>0</f>
        <v>0</v>
      </c>
      <c r="M2057" s="6">
        <f t="shared" ref="M2057" si="11201">SQRT(I2057)</f>
        <v>1.6085517807311139E-2</v>
      </c>
      <c r="N2057" s="6">
        <v>0.65169451313140092</v>
      </c>
      <c r="O2057" s="6">
        <v>1</v>
      </c>
      <c r="P2057" s="1">
        <f t="shared" ref="P2057" si="11202">P2055</f>
        <v>0</v>
      </c>
      <c r="Q2057" s="3">
        <f t="shared" ref="Q2057" si="11203">SQRT(C$3 + C$4*K2055 + C$5*Q2055^2)</f>
        <v>1.7471561152641635E-2</v>
      </c>
      <c r="R2057" s="12">
        <v>1.3415697235242511E-4</v>
      </c>
      <c r="S2057" s="12">
        <v>3.0525544911049634E-4</v>
      </c>
    </row>
    <row r="2058" spans="1:20" x14ac:dyDescent="0.25">
      <c r="A2058" s="13">
        <f t="shared" ref="A2058" si="11204">A2056+1</f>
        <v>1022</v>
      </c>
      <c r="B2058" s="10" cm="1">
        <f t="array" ref="B2058">INDEX(DCC_results!B$17:B$1274,$A2058)</f>
        <v>-2.0588306814405377E-2</v>
      </c>
      <c r="C2058" s="10" cm="1">
        <f t="array" ref="C2058">INDEX(DCC_results!C$17:C$1274,$A2058)</f>
        <v>-3.8895644965886711E-2</v>
      </c>
      <c r="D2058" s="10">
        <f t="shared" ref="D2058" si="11205">B2058-B$2</f>
        <v>-2.1334461751441085E-2</v>
      </c>
      <c r="E2058" s="10">
        <f t="shared" ref="E2058" si="11206">C2058-C$2</f>
        <v>-4.0498618846178572E-2</v>
      </c>
      <c r="F2058" s="5">
        <f t="shared" ref="F2058" si="11207">D2058^2</f>
        <v>4.5515925822370263E-4</v>
      </c>
      <c r="G2058" s="5">
        <f t="shared" ref="G2058" si="11208">E2058^2</f>
        <v>1.6401381284480501E-3</v>
      </c>
      <c r="H2058" s="12">
        <f t="array" ref="H2058:I2059">(1-B$11-B$12)*F$4:G$5 + B$11*J2056:K2057 + B$12*H2056:I2057</f>
        <v>9.9312465750738284E-5</v>
      </c>
      <c r="I2058" s="12">
        <v>1.2787206085959949E-4</v>
      </c>
      <c r="J2058" s="12">
        <f t="array" ref="J2058:K2059">MMULT(TRANSPOSE(D2056:E2056),D2056:E2056)</f>
        <v>2.7285243231973006E-4</v>
      </c>
      <c r="K2058" s="12">
        <v>4.4331016677983461E-4</v>
      </c>
      <c r="L2058" s="6">
        <f t="shared" ref="L2058" si="11209">SQRT(H2058)</f>
        <v>9.9655639956170213E-3</v>
      </c>
      <c r="M2058" s="6">
        <f>0</f>
        <v>0</v>
      </c>
      <c r="N2058" s="6">
        <f t="array" ref="N2058:O2059">MMULT(MMULT(MINVERSE(L2058:M2059),H2058:I2059),MINVERSE(L2058:M2059))</f>
        <v>1</v>
      </c>
      <c r="O2058" s="6">
        <v>0.7199885585892718</v>
      </c>
      <c r="P2058" s="3">
        <f t="shared" ref="P2058" si="11210">SQRT(B$3 + B$4*J2056 + B$5*P2056^2)</f>
        <v>1.2238308040272731E-2</v>
      </c>
      <c r="Q2058" s="1">
        <f t="shared" ref="Q2058" si="11211">Q2056</f>
        <v>0</v>
      </c>
      <c r="R2058" s="12">
        <f t="array" ref="R2058:S2059">MMULT(MMULT(P2058:Q2059,N2058:O2059),P2058:Q2059)</f>
        <v>1.4977618368860419E-4</v>
      </c>
      <c r="S2058" s="12">
        <v>1.6980268520914136E-4</v>
      </c>
      <c r="T2058" s="4" cm="1">
        <f t="array" ref="T2058">-1/2*(IFERROR(2*LN(2*PI()) + LN(MDETERM(R2058:S2059)) + MMULT(MMULT(D2058:E2058,MINVERSE(R2058:S2059)),TRANSPOSE(D2058:E2058)),1000000000))</f>
        <v>4.6165031719135143</v>
      </c>
    </row>
    <row r="2059" spans="1:20" x14ac:dyDescent="0.25">
      <c r="A2059" s="9"/>
      <c r="B2059" s="10"/>
      <c r="C2059" s="10"/>
      <c r="D2059" s="10"/>
      <c r="E2059" s="10"/>
      <c r="F2059" s="5"/>
      <c r="G2059" s="5"/>
      <c r="H2059" s="12">
        <v>1.2787206085959949E-4</v>
      </c>
      <c r="I2059" s="12">
        <v>3.1761161361894329E-4</v>
      </c>
      <c r="J2059" s="12">
        <v>4.4331016677983461E-4</v>
      </c>
      <c r="K2059" s="12">
        <v>7.2025710857536699E-4</v>
      </c>
      <c r="L2059" s="6">
        <f>0</f>
        <v>0</v>
      </c>
      <c r="M2059" s="6">
        <f t="shared" ref="M2059" si="11212">SQRT(I2059)</f>
        <v>1.7821661359675289E-2</v>
      </c>
      <c r="N2059" s="6">
        <v>0.7199885585892718</v>
      </c>
      <c r="O2059" s="6">
        <v>1.0000000000000002</v>
      </c>
      <c r="P2059" s="1">
        <f t="shared" ref="P2059" si="11213">P2057</f>
        <v>0</v>
      </c>
      <c r="Q2059" s="3">
        <f t="shared" ref="Q2059" si="11214">SQRT(C$3 + C$4*K2057 + C$5*Q2057^2)</f>
        <v>1.9270703901627349E-2</v>
      </c>
      <c r="R2059" s="12">
        <v>1.6980268520914136E-4</v>
      </c>
      <c r="S2059" s="12">
        <v>3.7136002886419559E-4</v>
      </c>
    </row>
    <row r="2060" spans="1:20" x14ac:dyDescent="0.25">
      <c r="A2060" s="13">
        <f t="shared" ref="A2060" si="11215">A2058+1</f>
        <v>1023</v>
      </c>
      <c r="B2060" s="10" cm="1">
        <f t="array" ref="B2060">INDEX(DCC_results!B$17:B$1274,$A2060)</f>
        <v>-2.711224768478282E-2</v>
      </c>
      <c r="C2060" s="10" cm="1">
        <f t="array" ref="C2060">INDEX(DCC_results!C$17:C$1274,$A2060)</f>
        <v>-2.587405362898032E-2</v>
      </c>
      <c r="D2060" s="10">
        <f t="shared" ref="D2060" si="11216">B2060-B$2</f>
        <v>-2.7858402621818528E-2</v>
      </c>
      <c r="E2060" s="10">
        <f t="shared" ref="E2060" si="11217">C2060-C$2</f>
        <v>-2.7477027509272181E-2</v>
      </c>
      <c r="F2060" s="5">
        <f t="shared" ref="F2060" si="11218">D2060^2</f>
        <v>7.7609059663934546E-4</v>
      </c>
      <c r="G2060" s="5">
        <f t="shared" ref="G2060" si="11219">E2060^2</f>
        <v>7.5498704074530019E-4</v>
      </c>
      <c r="H2060" s="12">
        <f t="array" ref="H2060:I2061">(1-B$11-B$12)*F$4:G$5 + B$11*J2058:K2059 + B$12*H2058:I2059</f>
        <v>1.04120578502248E-4</v>
      </c>
      <c r="I2060" s="12">
        <v>1.3915783723753876E-4</v>
      </c>
      <c r="J2060" s="12">
        <f t="array" ref="J2060:K2061">MMULT(TRANSPOSE(D2058:E2058),D2058:E2058)</f>
        <v>4.5515925822370263E-4</v>
      </c>
      <c r="K2060" s="12">
        <v>8.6401623475998782E-4</v>
      </c>
      <c r="L2060" s="6">
        <f t="shared" ref="L2060" si="11220">SQRT(H2060)</f>
        <v>1.0203949162076809E-2</v>
      </c>
      <c r="M2060" s="6">
        <f>0</f>
        <v>0</v>
      </c>
      <c r="N2060" s="6">
        <f t="array" ref="N2060:O2061">MMULT(MMULT(MINVERSE(L2060:M2061),H2060:I2061),MINVERSE(L2060:M2061))</f>
        <v>0.99999999999999978</v>
      </c>
      <c r="O2060" s="6">
        <v>0.75058652486984567</v>
      </c>
      <c r="P2060" s="3">
        <f t="shared" ref="P2060" si="11221">SQRT(B$3 + B$4*J2058 + B$5*P2058^2)</f>
        <v>1.2639252529853075E-2</v>
      </c>
      <c r="Q2060" s="1">
        <f t="shared" ref="Q2060" si="11222">Q2058</f>
        <v>0</v>
      </c>
      <c r="R2060" s="12">
        <f t="array" ref="R2060:S2061">MMULT(MMULT(P2060:Q2061,N2060:O2061),P2060:Q2061)</f>
        <v>1.5975070451339731E-4</v>
      </c>
      <c r="S2060" s="12">
        <v>1.8728806705172645E-4</v>
      </c>
      <c r="T2060" s="4" cm="1">
        <f t="array" ref="T2060">-1/2*(IFERROR(2*LN(2*PI()) + LN(MDETERM(R2060:S2061)) + MMULT(MMULT(D2060:E2060,MINVERSE(R2060:S2061)),TRANSPOSE(D2060:E2060)),1000000000))</f>
        <v>4.3644155806584024</v>
      </c>
    </row>
    <row r="2061" spans="1:20" x14ac:dyDescent="0.25">
      <c r="A2061" s="9"/>
      <c r="B2061" s="10"/>
      <c r="C2061" s="10"/>
      <c r="D2061" s="10"/>
      <c r="E2061" s="10"/>
      <c r="F2061" s="5"/>
      <c r="G2061" s="5"/>
      <c r="H2061" s="12">
        <v>1.3915783723753876E-4</v>
      </c>
      <c r="I2061" s="12">
        <v>3.3012410873730453E-4</v>
      </c>
      <c r="J2061" s="12">
        <v>8.6401623475998782E-4</v>
      </c>
      <c r="K2061" s="12">
        <v>1.6401381284480501E-3</v>
      </c>
      <c r="L2061" s="6">
        <f>0</f>
        <v>0</v>
      </c>
      <c r="M2061" s="6">
        <f t="shared" ref="M2061" si="11223">SQRT(I2061)</f>
        <v>1.8169317784036486E-2</v>
      </c>
      <c r="N2061" s="6">
        <v>0.75058652486984567</v>
      </c>
      <c r="O2061" s="6">
        <v>1</v>
      </c>
      <c r="P2061" s="1">
        <f t="shared" ref="P2061" si="11224">P2059</f>
        <v>0</v>
      </c>
      <c r="Q2061" s="3">
        <f t="shared" ref="Q2061" si="11225">SQRT(C$3 + C$4*K2059 + C$5*Q2059^2)</f>
        <v>1.9741854784761301E-2</v>
      </c>
      <c r="R2061" s="12">
        <v>1.8728806705172645E-4</v>
      </c>
      <c r="S2061" s="12">
        <v>3.8974083034260264E-4</v>
      </c>
    </row>
    <row r="2062" spans="1:20" x14ac:dyDescent="0.25">
      <c r="A2062" s="13">
        <f t="shared" ref="A2062" si="11226">A2060+1</f>
        <v>1024</v>
      </c>
      <c r="B2062" s="10" cm="1">
        <f t="array" ref="B2062">INDEX(DCC_results!B$17:B$1274,$A2062)</f>
        <v>4.9593807154098002E-2</v>
      </c>
      <c r="C2062" s="10" cm="1">
        <f t="array" ref="C2062">INDEX(DCC_results!C$17:C$1274,$A2062)</f>
        <v>7.0421575972212658E-2</v>
      </c>
      <c r="D2062" s="10">
        <f t="shared" ref="D2062" si="11227">B2062-B$2</f>
        <v>4.884765221706229E-2</v>
      </c>
      <c r="E2062" s="10">
        <f t="shared" ref="E2062" si="11228">C2062-C$2</f>
        <v>6.8818602091920797E-2</v>
      </c>
      <c r="F2062" s="5">
        <f t="shared" ref="F2062" si="11229">D2062^2</f>
        <v>2.3860931271190706E-3</v>
      </c>
      <c r="G2062" s="5">
        <f t="shared" ref="G2062" si="11230">E2062^2</f>
        <v>4.7359999938861256E-3</v>
      </c>
      <c r="H2062" s="12">
        <f t="array" ref="H2062:I2063">(1-B$11-B$12)*F$4:G$5 + B$11*J2060:K2061 + B$12*H2060:I2061</f>
        <v>1.2142063627927276E-4</v>
      </c>
      <c r="I2062" s="12">
        <v>1.7920968666657272E-4</v>
      </c>
      <c r="J2062" s="12">
        <f t="array" ref="J2062:K2063">MMULT(TRANSPOSE(D2060:E2060),D2060:E2060)</f>
        <v>7.7609059663934546E-4</v>
      </c>
      <c r="K2062" s="12">
        <v>7.6546609520408791E-4</v>
      </c>
      <c r="L2062" s="6">
        <f t="shared" ref="L2062" si="11231">SQRT(H2062)</f>
        <v>1.1019103242971852E-2</v>
      </c>
      <c r="M2062" s="6">
        <f>0</f>
        <v>0</v>
      </c>
      <c r="N2062" s="6">
        <f t="array" ref="N2062:O2063">MMULT(MMULT(MINVERSE(L2062:M2063),H2062:I2063),MINVERSE(L2062:M2063))</f>
        <v>0.99999999999999978</v>
      </c>
      <c r="O2062" s="6">
        <v>0.80373029173806498</v>
      </c>
      <c r="P2062" s="3">
        <f t="shared" ref="P2062" si="11232">SQRT(B$3 + B$4*J2060 + B$5*P2060^2)</f>
        <v>1.3983208755118938E-2</v>
      </c>
      <c r="Q2062" s="1">
        <f t="shared" ref="Q2062" si="11233">Q2060</f>
        <v>0</v>
      </c>
      <c r="R2062" s="12">
        <f t="array" ref="R2062:S2063">MMULT(MMULT(P2062:Q2063,N2062:O2063),P2062:Q2063)</f>
        <v>1.9553012708923488E-4</v>
      </c>
      <c r="S2062" s="12">
        <v>2.4925037813196727E-4</v>
      </c>
      <c r="T2062" s="4" cm="1">
        <f t="array" ref="T2062">-1/2*(IFERROR(2*LN(2*PI()) + LN(MDETERM(R2062:S2063)) + MMULT(MMULT(D2062:E2062,MINVERSE(R2062:S2063)),TRANSPOSE(D2062:E2062)),1000000000))</f>
        <v>0.53507671883021501</v>
      </c>
    </row>
    <row r="2063" spans="1:20" x14ac:dyDescent="0.25">
      <c r="A2063" s="9"/>
      <c r="B2063" s="10"/>
      <c r="C2063" s="10"/>
      <c r="D2063" s="10"/>
      <c r="E2063" s="10"/>
      <c r="F2063" s="5"/>
      <c r="G2063" s="5"/>
      <c r="H2063" s="12">
        <v>1.7920968666657272E-4</v>
      </c>
      <c r="I2063" s="12">
        <v>4.0945839823084383E-4</v>
      </c>
      <c r="J2063" s="12">
        <v>7.6546609520408791E-4</v>
      </c>
      <c r="K2063" s="12">
        <v>7.5498704074530019E-4</v>
      </c>
      <c r="L2063" s="6">
        <f>0</f>
        <v>0</v>
      </c>
      <c r="M2063" s="6">
        <f t="shared" ref="M2063" si="11234">SQRT(I2063)</f>
        <v>2.0235078409308025E-2</v>
      </c>
      <c r="N2063" s="6">
        <v>0.80373029173806498</v>
      </c>
      <c r="O2063" s="6">
        <v>1</v>
      </c>
      <c r="P2063" s="1">
        <f t="shared" ref="P2063" si="11235">P2061</f>
        <v>0</v>
      </c>
      <c r="Q2063" s="3">
        <f t="shared" ref="Q2063" si="11236">SQRT(C$3 + C$4*K2061 + C$5*Q2061^2)</f>
        <v>2.2177809455257939E-2</v>
      </c>
      <c r="R2063" s="12">
        <v>2.4925037813196727E-4</v>
      </c>
      <c r="S2063" s="12">
        <v>4.9185523223372848E-4</v>
      </c>
    </row>
    <row r="2064" spans="1:20" x14ac:dyDescent="0.25">
      <c r="A2064" s="13">
        <f t="shared" ref="A2064" si="11237">A2062+1</f>
        <v>1025</v>
      </c>
      <c r="B2064" s="10" cm="1">
        <f t="array" ref="B2064">INDEX(DCC_results!B$17:B$1274,$A2064)</f>
        <v>8.5626291688616352E-3</v>
      </c>
      <c r="C2064" s="10" cm="1">
        <f t="array" ref="C2064">INDEX(DCC_results!C$17:C$1274,$A2064)</f>
        <v>-6.4898390278042006E-3</v>
      </c>
      <c r="D2064" s="10">
        <f t="shared" ref="D2064" si="11238">B2064-B$2</f>
        <v>7.8164742318259268E-3</v>
      </c>
      <c r="E2064" s="10">
        <f t="shared" ref="E2064" si="11239">C2064-C$2</f>
        <v>-8.0928129080960597E-3</v>
      </c>
      <c r="F2064" s="5">
        <f t="shared" ref="F2064" si="11240">D2064^2</f>
        <v>6.1097269416798713E-5</v>
      </c>
      <c r="G2064" s="5">
        <f t="shared" ref="G2064" si="11241">E2064^2</f>
        <v>6.5493620765446199E-5</v>
      </c>
      <c r="H2064" s="12">
        <f t="array" ref="H2064:I2065">(1-B$11-B$12)*F$4:G$5 + B$11*J2062:K2063 + B$12*H2062:I2063</f>
        <v>1.5786082667881748E-4</v>
      </c>
      <c r="I2064" s="12">
        <v>1.9874895521895393E-4</v>
      </c>
      <c r="J2064" s="12">
        <f t="array" ref="J2064:K2065">MMULT(TRANSPOSE(D2062:E2062),D2062:E2062)</f>
        <v>2.3860931271190706E-3</v>
      </c>
      <c r="K2064" s="12">
        <v>3.3616271410505426E-3</v>
      </c>
      <c r="L2064" s="6">
        <f t="shared" ref="L2064" si="11242">SQRT(H2064)</f>
        <v>1.2564267852876166E-2</v>
      </c>
      <c r="M2064" s="6">
        <f>0</f>
        <v>0</v>
      </c>
      <c r="N2064" s="6">
        <f t="array" ref="N2064:O2065">MMULT(MMULT(MINVERSE(L2064:M2065),H2064:I2065),MINVERSE(L2064:M2065))</f>
        <v>0.99999999999999989</v>
      </c>
      <c r="O2064" s="6">
        <v>0.7959041894980412</v>
      </c>
      <c r="P2064" s="3">
        <f t="shared" ref="P2064" si="11243">SQRT(B$3 + B$4*J2062 + B$5*P2062^2)</f>
        <v>1.6490114001112242E-2</v>
      </c>
      <c r="Q2064" s="1">
        <f t="shared" ref="Q2064" si="11244">Q2062</f>
        <v>0</v>
      </c>
      <c r="R2064" s="12">
        <f t="array" ref="R2064:S2065">MMULT(MMULT(P2064:Q2065,N2064:O2065),P2064:Q2065)</f>
        <v>2.7192385976967796E-4</v>
      </c>
      <c r="S2064" s="12">
        <v>2.8999432586987418E-4</v>
      </c>
      <c r="T2064" s="4" cm="1">
        <f t="array" ref="T2064">-1/2*(IFERROR(2*LN(2*PI()) + LN(MDETERM(R2064:S2065)) + MMULT(MMULT(D2064:E2064,MINVERSE(R2064:S2065)),TRANSPOSE(D2064:E2064)),1000000000))</f>
        <v>5.7148444883636715</v>
      </c>
    </row>
    <row r="2065" spans="1:20" x14ac:dyDescent="0.25">
      <c r="A2065" s="9"/>
      <c r="B2065" s="10"/>
      <c r="C2065" s="10"/>
      <c r="D2065" s="10"/>
      <c r="E2065" s="10"/>
      <c r="F2065" s="5"/>
      <c r="G2065" s="5"/>
      <c r="H2065" s="12">
        <v>1.9874895521895393E-4</v>
      </c>
      <c r="I2065" s="12">
        <v>3.9501515179453915E-4</v>
      </c>
      <c r="J2065" s="12">
        <v>3.3616271410505426E-3</v>
      </c>
      <c r="K2065" s="12">
        <v>4.7359999938861256E-3</v>
      </c>
      <c r="L2065" s="6">
        <f>0</f>
        <v>0</v>
      </c>
      <c r="M2065" s="6">
        <f t="shared" ref="M2065" si="11245">SQRT(I2065)</f>
        <v>1.9874988095456538E-2</v>
      </c>
      <c r="N2065" s="6">
        <v>0.79590418949804131</v>
      </c>
      <c r="O2065" s="6">
        <v>1.0000000000000002</v>
      </c>
      <c r="P2065" s="1">
        <f t="shared" ref="P2065" si="11246">P2063</f>
        <v>0</v>
      </c>
      <c r="Q2065" s="3">
        <f t="shared" ref="Q2065" si="11247">SQRT(C$3 + C$4*K2063 + C$5*Q2063^2)</f>
        <v>2.2095561964284301E-2</v>
      </c>
      <c r="R2065" s="12">
        <v>2.8999432586987423E-4</v>
      </c>
      <c r="S2065" s="12">
        <v>4.8821385851752723E-4</v>
      </c>
    </row>
    <row r="2066" spans="1:20" x14ac:dyDescent="0.25">
      <c r="A2066" s="13">
        <f t="shared" ref="A2066" si="11248">A2064+1</f>
        <v>1026</v>
      </c>
      <c r="B2066" s="10" cm="1">
        <f t="array" ref="B2066">INDEX(DCC_results!B$17:B$1274,$A2066)</f>
        <v>-1.2415472330372657E-3</v>
      </c>
      <c r="C2066" s="10" cm="1">
        <f t="array" ref="C2066">INDEX(DCC_results!C$17:C$1274,$A2066)</f>
        <v>5.1235353249334814E-4</v>
      </c>
      <c r="D2066" s="10">
        <f t="shared" ref="D2066" si="11249">B2066-B$2</f>
        <v>-1.987702170072974E-3</v>
      </c>
      <c r="E2066" s="10">
        <f t="shared" ref="E2066" si="11250">C2066-C$2</f>
        <v>-1.0906203477985114E-3</v>
      </c>
      <c r="F2066" s="5">
        <f t="shared" ref="F2066" si="11251">D2066^2</f>
        <v>3.9509599169128099E-6</v>
      </c>
      <c r="G2066" s="5">
        <f t="shared" ref="G2066" si="11252">E2066^2</f>
        <v>1.189452743032146E-6</v>
      </c>
      <c r="H2066" s="12">
        <f t="array" ref="H2066:I2067">(1-B$11-B$12)*F$4:G$5 + B$11*J2064:K2065 + B$12*H2064:I2065</f>
        <v>3.0656352188084874E-4</v>
      </c>
      <c r="I2066" s="12">
        <v>4.119670407319675E-4</v>
      </c>
      <c r="J2066" s="12">
        <f t="array" ref="J2066:K2067">MMULT(TRANSPOSE(D2064:E2064),D2064:E2064)</f>
        <v>6.1097269416798713E-5</v>
      </c>
      <c r="K2066" s="12">
        <v>-6.3257263559121096E-5</v>
      </c>
      <c r="L2066" s="6">
        <f t="shared" ref="L2066" si="11253">SQRT(H2066)</f>
        <v>1.7508955476579657E-2</v>
      </c>
      <c r="M2066" s="6">
        <f>0</f>
        <v>0</v>
      </c>
      <c r="N2066" s="6">
        <f t="array" ref="N2066:O2067">MMULT(MMULT(MINVERSE(L2066:M2067),H2066:I2067),MINVERSE(L2066:M2067))</f>
        <v>1</v>
      </c>
      <c r="O2066" s="6">
        <v>0.89450746756387889</v>
      </c>
      <c r="P2066" s="3">
        <f t="shared" ref="P2066" si="11254">SQRT(B$3 + B$4*J2064 + B$5*P2064^2)</f>
        <v>2.4068580267883503E-2</v>
      </c>
      <c r="Q2066" s="1">
        <f t="shared" ref="Q2066" si="11255">Q2064</f>
        <v>0</v>
      </c>
      <c r="R2066" s="12">
        <f t="array" ref="R2066:S2067">MMULT(MMULT(P2066:Q2067,N2066:O2067),P2066:Q2067)</f>
        <v>5.792965561115511E-4</v>
      </c>
      <c r="S2066" s="12">
        <v>6.3299643319597446E-4</v>
      </c>
      <c r="T2066" s="4" cm="1">
        <f t="array" ref="T2066">-1/2*(IFERROR(2*LN(2*PI()) + LN(MDETERM(R2066:S2067)) + MMULT(MMULT(D2066:E2066,MINVERSE(R2066:S2067)),TRANSPOSE(D2066:E2066)),1000000000))</f>
        <v>6.2139705603686526</v>
      </c>
    </row>
    <row r="2067" spans="1:20" x14ac:dyDescent="0.25">
      <c r="A2067" s="9"/>
      <c r="B2067" s="10"/>
      <c r="C2067" s="10"/>
      <c r="D2067" s="10"/>
      <c r="E2067" s="10"/>
      <c r="F2067" s="5"/>
      <c r="G2067" s="5"/>
      <c r="H2067" s="12">
        <v>4.119670407319675E-4</v>
      </c>
      <c r="I2067" s="12">
        <v>6.9188915922693698E-4</v>
      </c>
      <c r="J2067" s="12">
        <v>-6.3257263559121096E-5</v>
      </c>
      <c r="K2067" s="12">
        <v>6.5493620765446199E-5</v>
      </c>
      <c r="L2067" s="6">
        <f>0</f>
        <v>0</v>
      </c>
      <c r="M2067" s="6">
        <f t="shared" ref="M2067" si="11256">SQRT(I2067)</f>
        <v>2.6303786024580892E-2</v>
      </c>
      <c r="N2067" s="6">
        <v>0.894507467563879</v>
      </c>
      <c r="O2067" s="6">
        <v>0.99999999999999989</v>
      </c>
      <c r="P2067" s="1">
        <f t="shared" ref="P2067" si="11257">P2065</f>
        <v>0</v>
      </c>
      <c r="Q2067" s="3">
        <f t="shared" ref="Q2067" si="11258">SQRT(C$3 + C$4*K2065 + C$5*Q2065^2)</f>
        <v>2.9401319330907547E-2</v>
      </c>
      <c r="R2067" s="12">
        <v>6.3299643319597457E-4</v>
      </c>
      <c r="S2067" s="12">
        <v>8.644375783979977E-4</v>
      </c>
    </row>
    <row r="2068" spans="1:20" x14ac:dyDescent="0.25">
      <c r="A2068" s="13">
        <f t="shared" ref="A2068" si="11259">A2066+1</f>
        <v>1027</v>
      </c>
      <c r="B2068" s="10" cm="1">
        <f t="array" ref="B2068">INDEX(DCC_results!B$17:B$1274,$A2068)</f>
        <v>8.4924408827955489E-3</v>
      </c>
      <c r="C2068" s="10" cm="1">
        <f t="array" ref="C2068">INDEX(DCC_results!C$17:C$1274,$A2068)</f>
        <v>9.6652886043726571E-3</v>
      </c>
      <c r="D2068" s="10">
        <f t="shared" ref="D2068" si="11260">B2068-B$2</f>
        <v>7.7462859457598406E-3</v>
      </c>
      <c r="E2068" s="10">
        <f t="shared" ref="E2068" si="11261">C2068-C$2</f>
        <v>8.062314724080798E-3</v>
      </c>
      <c r="F2068" s="5">
        <f t="shared" ref="F2068" si="11262">D2068^2</f>
        <v>6.0004945953476429E-5</v>
      </c>
      <c r="G2068" s="5">
        <f t="shared" ref="G2068" si="11263">E2068^2</f>
        <v>6.5000918710130033E-5</v>
      </c>
      <c r="H2068" s="12">
        <f t="array" ref="H2068:I2069">(1-B$11-B$12)*F$4:G$5 + B$11*J2066:K2067 + B$12*H2066:I2067</f>
        <v>2.2819818320365929E-4</v>
      </c>
      <c r="I2068" s="12">
        <v>2.9257909016340263E-4</v>
      </c>
      <c r="J2068" s="12">
        <f t="array" ref="J2068:K2069">MMULT(TRANSPOSE(D2066:E2066),D2066:E2066)</f>
        <v>3.9509599169128099E-6</v>
      </c>
      <c r="K2068" s="12">
        <v>2.1678284320448428E-6</v>
      </c>
      <c r="L2068" s="6">
        <f t="shared" ref="L2068" si="11264">SQRT(H2068)</f>
        <v>1.5106229946735859E-2</v>
      </c>
      <c r="M2068" s="6">
        <f>0</f>
        <v>0</v>
      </c>
      <c r="N2068" s="6">
        <f t="array" ref="N2068:O2069">MMULT(MMULT(MINVERSE(L2068:M2069),H2068:I2069),MINVERSE(L2068:M2069))</f>
        <v>1.0000000000000002</v>
      </c>
      <c r="O2068" s="6">
        <v>0.83875414045737384</v>
      </c>
      <c r="P2068" s="3">
        <f t="shared" ref="P2068" si="11265">SQRT(B$3 + B$4*J2066 + B$5*P2066^2)</f>
        <v>2.1042616383204614E-2</v>
      </c>
      <c r="Q2068" s="1">
        <f t="shared" ref="Q2068" si="11266">Q2066</f>
        <v>0</v>
      </c>
      <c r="R2068" s="12">
        <f t="array" ref="R2068:S2069">MMULT(MMULT(P2068:Q2069,N2068:O2069),P2068:Q2069)</f>
        <v>4.4279170425071129E-4</v>
      </c>
      <c r="S2068" s="12">
        <v>4.7253998811395823E-4</v>
      </c>
      <c r="T2068" s="4" cm="1">
        <f t="array" ref="T2068">-1/2*(IFERROR(2*LN(2*PI()) + LN(MDETERM(R2068:S2069)) + MMULT(MMULT(D2068:E2068,MINVERSE(R2068:S2069)),TRANSPOSE(D2068:E2068)),1000000000))</f>
        <v>6.1836860250469927</v>
      </c>
    </row>
    <row r="2069" spans="1:20" x14ac:dyDescent="0.25">
      <c r="A2069" s="9"/>
      <c r="B2069" s="10"/>
      <c r="C2069" s="10"/>
      <c r="D2069" s="10"/>
      <c r="E2069" s="10"/>
      <c r="F2069" s="5"/>
      <c r="G2069" s="5"/>
      <c r="H2069" s="12">
        <v>2.9257909016340263E-4</v>
      </c>
      <c r="I2069" s="12">
        <v>5.3321828475455264E-4</v>
      </c>
      <c r="J2069" s="12">
        <v>2.1678284320448428E-6</v>
      </c>
      <c r="K2069" s="12">
        <v>1.189452743032146E-6</v>
      </c>
      <c r="L2069" s="6">
        <f>0</f>
        <v>0</v>
      </c>
      <c r="M2069" s="6">
        <f t="shared" ref="M2069" si="11267">SQRT(I2069)</f>
        <v>2.3091519758442765E-2</v>
      </c>
      <c r="N2069" s="6">
        <v>0.83875414045737384</v>
      </c>
      <c r="O2069" s="6">
        <v>0.99999999999999989</v>
      </c>
      <c r="P2069" s="1">
        <f t="shared" ref="P2069" si="11268">P2067</f>
        <v>0</v>
      </c>
      <c r="Q2069" s="3">
        <f t="shared" ref="Q2069" si="11269">SQRT(C$3 + C$4*K2067 + C$5*Q2067^2)</f>
        <v>2.6773438507247786E-2</v>
      </c>
      <c r="R2069" s="12">
        <v>4.7253998811395818E-4</v>
      </c>
      <c r="S2069" s="12">
        <v>7.1681700950137844E-4</v>
      </c>
    </row>
    <row r="2070" spans="1:20" x14ac:dyDescent="0.25">
      <c r="A2070" s="13">
        <f t="shared" ref="A2070" si="11270">A2068+1</f>
        <v>1028</v>
      </c>
      <c r="B2070" s="10" cm="1">
        <f t="array" ref="B2070">INDEX(DCC_results!B$17:B$1274,$A2070)</f>
        <v>1.2685242435728217E-3</v>
      </c>
      <c r="C2070" s="10" cm="1">
        <f t="array" ref="C2070">INDEX(DCC_results!C$17:C$1274,$A2070)</f>
        <v>1.1410929088095934E-3</v>
      </c>
      <c r="D2070" s="10">
        <f t="shared" ref="D2070" si="11271">B2070-B$2</f>
        <v>5.2236930653711336E-4</v>
      </c>
      <c r="E2070" s="10">
        <f t="shared" ref="E2070" si="11272">C2070-C$2</f>
        <v>-4.6188097148226618E-4</v>
      </c>
      <c r="F2070" s="5">
        <f t="shared" ref="F2070" si="11273">D2070^2</f>
        <v>2.7286969241206472E-7</v>
      </c>
      <c r="G2070" s="5">
        <f t="shared" ref="G2070" si="11274">E2070^2</f>
        <v>2.1333403181740199E-7</v>
      </c>
      <c r="H2070" s="12">
        <f t="array" ref="H2070:I2071">(1-B$11-B$12)*F$4:G$5 + B$11*J2068:K2069 + B$12*H2068:I2069</f>
        <v>1.7071255797982784E-4</v>
      </c>
      <c r="I2070" s="12">
        <v>2.1674697403983563E-4</v>
      </c>
      <c r="J2070" s="12">
        <f t="array" ref="J2070:K2071">MMULT(TRANSPOSE(D2068:E2068),D2068:E2068)</f>
        <v>6.0004945953476429E-5</v>
      </c>
      <c r="K2070" s="12">
        <v>6.2452995237439706E-5</v>
      </c>
      <c r="L2070" s="6">
        <f t="shared" ref="L2070" si="11275">SQRT(H2070)</f>
        <v>1.3065701587738328E-2</v>
      </c>
      <c r="M2070" s="6">
        <f>0</f>
        <v>0</v>
      </c>
      <c r="N2070" s="6">
        <f t="array" ref="N2070:O2071">MMULT(MMULT(MINVERSE(L2070:M2071),H2070:I2071),MINVERSE(L2070:M2071))</f>
        <v>0.99999999999999978</v>
      </c>
      <c r="O2070" s="6">
        <v>0.80870665532524577</v>
      </c>
      <c r="P2070" s="3">
        <f t="shared" ref="P2070" si="11276">SQRT(B$3 + B$4*J2068 + B$5*P2068^2)</f>
        <v>1.8259962007642939E-2</v>
      </c>
      <c r="Q2070" s="1">
        <f t="shared" ref="Q2070" si="11277">Q2068</f>
        <v>0</v>
      </c>
      <c r="R2070" s="12">
        <f t="array" ref="R2070:S2071">MMULT(MMULT(P2070:Q2071,N2070:O2071),P2070:Q2071)</f>
        <v>3.3342621252056349E-4</v>
      </c>
      <c r="S2070" s="12">
        <v>3.599335009291681E-4</v>
      </c>
      <c r="T2070" s="4" cm="1">
        <f t="array" ref="T2070">-1/2*(IFERROR(2*LN(2*PI()) + LN(MDETERM(R2070:S2071)) + MMULT(MMULT(D2070:E2070,MINVERSE(R2070:S2071)),TRANSPOSE(D2070:E2070)),1000000000))</f>
        <v>6.4070941075918828</v>
      </c>
    </row>
    <row r="2071" spans="1:20" x14ac:dyDescent="0.25">
      <c r="A2071" s="9"/>
      <c r="B2071" s="10"/>
      <c r="C2071" s="10"/>
      <c r="D2071" s="10"/>
      <c r="E2071" s="10"/>
      <c r="F2071" s="5"/>
      <c r="G2071" s="5"/>
      <c r="H2071" s="12">
        <v>2.1674697403983563E-4</v>
      </c>
      <c r="I2071" s="12">
        <v>4.2078338393480819E-4</v>
      </c>
      <c r="J2071" s="12">
        <v>6.2452995237439706E-5</v>
      </c>
      <c r="K2071" s="12">
        <v>6.5000918710130033E-5</v>
      </c>
      <c r="L2071" s="6">
        <f>0</f>
        <v>0</v>
      </c>
      <c r="M2071" s="6">
        <f t="shared" ref="M2071" si="11278">SQRT(I2071)</f>
        <v>2.051300523898944E-2</v>
      </c>
      <c r="N2071" s="6">
        <v>0.80870665532524577</v>
      </c>
      <c r="O2071" s="6">
        <v>0.99999999999999978</v>
      </c>
      <c r="P2071" s="1">
        <f t="shared" ref="P2071" si="11279">P2069</f>
        <v>0</v>
      </c>
      <c r="Q2071" s="3">
        <f t="shared" ref="Q2071" si="11280">SQRT(C$3 + C$4*K2069 + C$5*Q2069^2)</f>
        <v>2.4374256880605329E-2</v>
      </c>
      <c r="R2071" s="12">
        <v>3.5993350092916815E-4</v>
      </c>
      <c r="S2071" s="12">
        <v>5.9410439848173603E-4</v>
      </c>
    </row>
    <row r="2072" spans="1:20" x14ac:dyDescent="0.25">
      <c r="A2072" s="13">
        <f t="shared" ref="A2072" si="11281">A2070+1</f>
        <v>1029</v>
      </c>
      <c r="B2072" s="10" cm="1">
        <f t="array" ref="B2072">INDEX(DCC_results!B$17:B$1274,$A2072)</f>
        <v>-2.4756676215025419E-2</v>
      </c>
      <c r="C2072" s="10" cm="1">
        <f t="array" ref="C2072">INDEX(DCC_results!C$17:C$1274,$A2072)</f>
        <v>-9.9607370820668728E-2</v>
      </c>
      <c r="D2072" s="10">
        <f t="shared" ref="D2072" si="11282">B2072-B$2</f>
        <v>-2.5502831152061128E-2</v>
      </c>
      <c r="E2072" s="10">
        <f t="shared" ref="E2072" si="11283">C2072-C$2</f>
        <v>-0.10121034470096059</v>
      </c>
      <c r="F2072" s="5">
        <f t="shared" ref="F2072" si="11284">D2072^2</f>
        <v>6.5039439677053949E-4</v>
      </c>
      <c r="G2072" s="5">
        <f t="shared" ref="G2072" si="11285">E2072^2</f>
        <v>1.0243533874487261E-2</v>
      </c>
      <c r="H2072" s="12">
        <f t="array" ref="H2072:I2073">(1-B$11-B$12)*F$4:G$5 + B$11*J2070:K2071 + B$12*H2070:I2071</f>
        <v>1.3609039952525734E-4</v>
      </c>
      <c r="I2072" s="12">
        <v>1.7002307398717191E-4</v>
      </c>
      <c r="J2072" s="12">
        <f t="array" ref="J2072:K2073">MMULT(TRANSPOSE(D2070:E2070),D2070:E2070)</f>
        <v>2.7286969241206472E-7</v>
      </c>
      <c r="K2072" s="12">
        <v>-2.4127244277587959E-7</v>
      </c>
      <c r="L2072" s="6">
        <f t="shared" ref="L2072" si="11286">SQRT(H2072)</f>
        <v>1.1665778993503063E-2</v>
      </c>
      <c r="M2072" s="6">
        <f>0</f>
        <v>0</v>
      </c>
      <c r="N2072" s="6">
        <f t="array" ref="N2072:O2073">MMULT(MMULT(MINVERSE(L2072:M2073),H2072:I2073),MINVERSE(L2072:M2073))</f>
        <v>1</v>
      </c>
      <c r="O2072" s="6">
        <v>0.77955654207172587</v>
      </c>
      <c r="P2072" s="3">
        <f t="shared" ref="P2072" si="11287">SQRT(B$3 + B$4*J2070 + B$5*P2070^2)</f>
        <v>1.6176863585168771E-2</v>
      </c>
      <c r="Q2072" s="1">
        <f t="shared" ref="Q2072" si="11288">Q2070</f>
        <v>0</v>
      </c>
      <c r="R2072" s="12">
        <f t="array" ref="R2072:S2073">MMULT(MMULT(P2072:Q2073,N2072:O2073),P2072:Q2073)</f>
        <v>2.6169091545315943E-4</v>
      </c>
      <c r="S2072" s="12">
        <v>2.8290447991002941E-4</v>
      </c>
      <c r="T2072" s="4" cm="1">
        <f t="array" ref="T2072">-1/2*(IFERROR(2*LN(2*PI()) + LN(MDETERM(R2072:S2073)) + MMULT(MMULT(D2072:E2072,MINVERSE(R2072:S2073)),TRANSPOSE(D2072:E2072)),1000000000))</f>
        <v>-8.4252354108942562</v>
      </c>
    </row>
    <row r="2073" spans="1:20" x14ac:dyDescent="0.25">
      <c r="A2073" s="9"/>
      <c r="B2073" s="10"/>
      <c r="C2073" s="10"/>
      <c r="D2073" s="10"/>
      <c r="E2073" s="10"/>
      <c r="F2073" s="5"/>
      <c r="G2073" s="5"/>
      <c r="H2073" s="12">
        <v>1.7002307398717191E-4</v>
      </c>
      <c r="I2073" s="12">
        <v>3.4953687382146225E-4</v>
      </c>
      <c r="J2073" s="12">
        <v>-2.4127244277587959E-7</v>
      </c>
      <c r="K2073" s="12">
        <v>2.1333403181740199E-7</v>
      </c>
      <c r="L2073" s="6">
        <f>0</f>
        <v>0</v>
      </c>
      <c r="M2073" s="6">
        <f t="shared" ref="M2073" si="11289">SQRT(I2073)</f>
        <v>1.8695905268840615E-2</v>
      </c>
      <c r="N2073" s="6">
        <v>0.77955654207172587</v>
      </c>
      <c r="O2073" s="6">
        <v>0.99999999999999978</v>
      </c>
      <c r="P2073" s="1">
        <f t="shared" ref="P2073" si="11290">P2071</f>
        <v>0</v>
      </c>
      <c r="Q2073" s="3">
        <f t="shared" ref="Q2073" si="11291">SQRT(C$3 + C$4*K2071 + C$5*Q2071^2)</f>
        <v>2.2433543646293932E-2</v>
      </c>
      <c r="R2073" s="12">
        <v>2.8290447991002947E-4</v>
      </c>
      <c r="S2073" s="12">
        <v>5.0326388053017481E-4</v>
      </c>
    </row>
    <row r="2074" spans="1:20" x14ac:dyDescent="0.25">
      <c r="A2074" s="13">
        <f t="shared" ref="A2074" si="11292">A2072+1</f>
        <v>1030</v>
      </c>
      <c r="B2074" s="10" cm="1">
        <f t="array" ref="B2074">INDEX(DCC_results!B$17:B$1274,$A2074)</f>
        <v>3.4335693188827898E-2</v>
      </c>
      <c r="C2074" s="10" cm="1">
        <f t="array" ref="C2074">INDEX(DCC_results!C$17:C$1274,$A2074)</f>
        <v>4.2689301844312633E-2</v>
      </c>
      <c r="D2074" s="10">
        <f t="shared" ref="D2074" si="11293">B2074-B$2</f>
        <v>3.3589538251792186E-2</v>
      </c>
      <c r="E2074" s="10">
        <f t="shared" ref="E2074" si="11294">C2074-C$2</f>
        <v>4.1086327964020772E-2</v>
      </c>
      <c r="F2074" s="5">
        <f t="shared" ref="F2074" si="11295">D2074^2</f>
        <v>1.1282570799686104E-3</v>
      </c>
      <c r="G2074" s="5">
        <f t="shared" ref="G2074" si="11296">E2074^2</f>
        <v>1.6880863455670753E-3</v>
      </c>
      <c r="H2074" s="12">
        <f t="array" ref="H2074:I2075">(1-B$11-B$12)*F$4:G$5 + B$11*J2072:K2073 + B$12*H2072:I2073</f>
        <v>1.0803664289794882E-4</v>
      </c>
      <c r="I2074" s="12">
        <v>1.3354358025116734E-4</v>
      </c>
      <c r="J2074" s="12">
        <f t="array" ref="J2074:K2075">MMULT(TRANSPOSE(D2072:E2072),D2072:E2072)</f>
        <v>6.5039439677053949E-4</v>
      </c>
      <c r="K2074" s="12">
        <v>2.5811503317505024E-3</v>
      </c>
      <c r="L2074" s="6">
        <f t="shared" ref="L2074" si="11297">SQRT(H2074)</f>
        <v>1.039406767814934E-2</v>
      </c>
      <c r="M2074" s="6">
        <f>0</f>
        <v>0</v>
      </c>
      <c r="N2074" s="6">
        <f t="array" ref="N2074:O2075">MMULT(MMULT(MINVERSE(L2074:M2075),H2074:I2075),MINVERSE(L2074:M2075))</f>
        <v>1</v>
      </c>
      <c r="O2074" s="6">
        <v>0.74641912615669792</v>
      </c>
      <c r="P2074" s="3">
        <f t="shared" ref="P2074" si="11298">SQRT(B$3 + B$4*J2072 + B$5*P2072^2)</f>
        <v>1.4127437550165763E-2</v>
      </c>
      <c r="Q2074" s="1">
        <f t="shared" ref="Q2074" si="11299">Q2072</f>
        <v>0</v>
      </c>
      <c r="R2074" s="12">
        <f t="array" ref="R2074:S2075">MMULT(MMULT(P2074:Q2075,N2074:O2075),P2074:Q2075)</f>
        <v>1.9958449173383363E-4</v>
      </c>
      <c r="S2074" s="12">
        <v>2.1747989779210994E-4</v>
      </c>
      <c r="T2074" s="4" cm="1">
        <f t="array" ref="T2074">-1/2*(IFERROR(2*LN(2*PI()) + LN(MDETERM(R2074:S2075)) + MMULT(MMULT(D2074:E2074,MINVERSE(R2074:S2075)),TRANSPOSE(D2074:E2074)),1000000000))</f>
        <v>3.8304027372867631</v>
      </c>
    </row>
    <row r="2075" spans="1:20" x14ac:dyDescent="0.25">
      <c r="A2075" s="9"/>
      <c r="B2075" s="10"/>
      <c r="C2075" s="10"/>
      <c r="D2075" s="10"/>
      <c r="E2075" s="10"/>
      <c r="F2075" s="5"/>
      <c r="G2075" s="5"/>
      <c r="H2075" s="12">
        <v>1.3354358025116734E-4</v>
      </c>
      <c r="I2075" s="12">
        <v>2.9628484079662006E-4</v>
      </c>
      <c r="J2075" s="12">
        <v>2.5811503317505024E-3</v>
      </c>
      <c r="K2075" s="12">
        <v>1.0243533874487261E-2</v>
      </c>
      <c r="L2075" s="6">
        <f>0</f>
        <v>0</v>
      </c>
      <c r="M2075" s="6">
        <f t="shared" ref="M2075" si="11300">SQRT(I2075)</f>
        <v>1.721292656106509E-2</v>
      </c>
      <c r="N2075" s="6">
        <v>0.74641912615669792</v>
      </c>
      <c r="O2075" s="6">
        <v>1</v>
      </c>
      <c r="P2075" s="1">
        <f t="shared" ref="P2075" si="11301">P2073</f>
        <v>0</v>
      </c>
      <c r="Q2075" s="3">
        <f t="shared" ref="Q2075" si="11302">SQRT(C$3 + C$4*K2073 + C$5*Q2073^2)</f>
        <v>2.0624003078879041E-2</v>
      </c>
      <c r="R2075" s="12">
        <v>2.1747989779210994E-4</v>
      </c>
      <c r="S2075" s="12">
        <v>4.2534950299761215E-4</v>
      </c>
    </row>
    <row r="2076" spans="1:20" x14ac:dyDescent="0.25">
      <c r="A2076" s="13">
        <f t="shared" ref="A2076" si="11303">A2074+1</f>
        <v>1031</v>
      </c>
      <c r="B2076" s="10" cm="1">
        <f t="array" ref="B2076">INDEX(DCC_results!B$17:B$1274,$A2076)</f>
        <v>7.0104346864459099E-3</v>
      </c>
      <c r="C2076" s="10" cm="1">
        <f t="array" ref="C2076">INDEX(DCC_results!C$17:C$1274,$A2076)</f>
        <v>-2.2258465459557009E-3</v>
      </c>
      <c r="D2076" s="10">
        <f t="shared" ref="D2076" si="11304">B2076-B$2</f>
        <v>6.2642797494102016E-3</v>
      </c>
      <c r="E2076" s="10">
        <f t="shared" ref="E2076" si="11305">C2076-C$2</f>
        <v>-3.8288204262475604E-3</v>
      </c>
      <c r="F2076" s="5">
        <f t="shared" ref="F2076" si="11306">D2076^2</f>
        <v>3.9241200778870735E-5</v>
      </c>
      <c r="G2076" s="5">
        <f t="shared" ref="G2076" si="11307">E2076^2</f>
        <v>1.465986585645055E-5</v>
      </c>
      <c r="H2076" s="12">
        <f t="array" ref="H2076:I2077">(1-B$11-B$12)*F$4:G$5 + B$11*J2074:K2075 + B$12*H2074:I2075</f>
        <v>1.3911230103921547E-4</v>
      </c>
      <c r="I2076" s="12">
        <v>3.0767760785200025E-4</v>
      </c>
      <c r="J2076" s="12">
        <f t="array" ref="J2076:K2077">MMULT(TRANSPOSE(D2074:E2074),D2074:E2074)</f>
        <v>1.1282570799686104E-3</v>
      </c>
      <c r="K2076" s="12">
        <v>1.3800707847731546E-3</v>
      </c>
      <c r="L2076" s="6">
        <f t="shared" ref="L2076" si="11308">SQRT(H2076)</f>
        <v>1.1794587785896354E-2</v>
      </c>
      <c r="M2076" s="6">
        <f>0</f>
        <v>0</v>
      </c>
      <c r="N2076" s="6">
        <f t="array" ref="N2076:O2077">MMULT(MMULT(MINVERSE(L2076:M2077),H2076:I2077),MINVERSE(L2076:M2077))</f>
        <v>0.99999999999999989</v>
      </c>
      <c r="O2076" s="6">
        <v>0.80532715900598817</v>
      </c>
      <c r="P2076" s="3">
        <f t="shared" ref="P2076" si="11309">SQRT(B$3 + B$4*J2074 + B$5*P2074^2)</f>
        <v>1.5978081484086543E-2</v>
      </c>
      <c r="Q2076" s="1">
        <f t="shared" ref="Q2076" si="11310">Q2074</f>
        <v>0</v>
      </c>
      <c r="R2076" s="12">
        <f t="array" ref="R2076:S2077">MMULT(MMULT(P2076:Q2077,N2076:O2077),P2076:Q2077)</f>
        <v>2.5529908791210919E-4</v>
      </c>
      <c r="S2076" s="12">
        <v>4.7089966021179121E-4</v>
      </c>
      <c r="T2076" s="4" cm="1">
        <f t="array" ref="T2076">-1/2*(IFERROR(2*LN(2*PI()) + LN(MDETERM(R2076:S2077)) + MMULT(MMULT(D2076:E2076,MINVERSE(R2076:S2077)),TRANSPOSE(D2076:E2076)),1000000000))</f>
        <v>5.8010867943242284</v>
      </c>
    </row>
    <row r="2077" spans="1:20" x14ac:dyDescent="0.25">
      <c r="A2077" s="9"/>
      <c r="B2077" s="10"/>
      <c r="C2077" s="10"/>
      <c r="D2077" s="10"/>
      <c r="E2077" s="10"/>
      <c r="F2077" s="5"/>
      <c r="G2077" s="5"/>
      <c r="H2077" s="12">
        <v>3.0767760785200025E-4</v>
      </c>
      <c r="I2077" s="12">
        <v>1.0492562268802708E-3</v>
      </c>
      <c r="J2077" s="12">
        <v>1.3800707847731546E-3</v>
      </c>
      <c r="K2077" s="12">
        <v>1.6880863455670753E-3</v>
      </c>
      <c r="L2077" s="6">
        <f>0</f>
        <v>0</v>
      </c>
      <c r="M2077" s="6">
        <f t="shared" ref="M2077" si="11311">SQRT(I2077)</f>
        <v>3.2392224790530687E-2</v>
      </c>
      <c r="N2077" s="6">
        <v>0.80532715900598828</v>
      </c>
      <c r="O2077" s="6">
        <v>1</v>
      </c>
      <c r="P2077" s="1">
        <f t="shared" ref="P2077" si="11312">P2075</f>
        <v>0</v>
      </c>
      <c r="Q2077" s="3">
        <f t="shared" ref="Q2077" si="11313">SQRT(C$3 + C$4*K2075 + C$5*Q2075^2)</f>
        <v>3.65958130120356E-2</v>
      </c>
      <c r="R2077" s="12">
        <v>4.7089966021179132E-4</v>
      </c>
      <c r="S2077" s="12">
        <v>1.3392535300118741E-3</v>
      </c>
    </row>
    <row r="2078" spans="1:20" x14ac:dyDescent="0.25">
      <c r="A2078" s="13">
        <f t="shared" ref="A2078" si="11314">A2076+1</f>
        <v>1032</v>
      </c>
      <c r="B2078" s="10" cm="1">
        <f t="array" ref="B2078">INDEX(DCC_results!B$17:B$1274,$A2078)</f>
        <v>9.6952962909215845E-3</v>
      </c>
      <c r="C2078" s="10" cm="1">
        <f t="array" ref="C2078">INDEX(DCC_results!C$17:C$1274,$A2078)</f>
        <v>1.9063125481680654E-2</v>
      </c>
      <c r="D2078" s="10">
        <f t="shared" ref="D2078" si="11315">B2078-B$2</f>
        <v>8.9491413538858762E-3</v>
      </c>
      <c r="E2078" s="10">
        <f t="shared" ref="E2078" si="11316">C2078-C$2</f>
        <v>1.7460151601388793E-2</v>
      </c>
      <c r="F2078" s="5">
        <f t="shared" ref="F2078" si="11317">D2078^2</f>
        <v>8.008713097183034E-5</v>
      </c>
      <c r="G2078" s="5">
        <f t="shared" ref="G2078" si="11318">E2078^2</f>
        <v>3.0485689394347962E-4</v>
      </c>
      <c r="H2078" s="12">
        <f t="array" ref="H2078:I2079">(1-B$11-B$12)*F$4:G$5 + B$11*J2076:K2077 + B$12*H2076:I2077</f>
        <v>1.9697233157867029E-4</v>
      </c>
      <c r="I2078" s="12">
        <v>3.3311445869826147E-4</v>
      </c>
      <c r="J2078" s="12">
        <f t="array" ref="J2078:K2079">MMULT(TRANSPOSE(D2076:E2076),D2076:E2076)</f>
        <v>3.9241200778870735E-5</v>
      </c>
      <c r="K2078" s="12">
        <v>-2.3984802260270727E-5</v>
      </c>
      <c r="L2078" s="6">
        <f t="shared" ref="L2078" si="11319">SQRT(H2078)</f>
        <v>1.4034683166308754E-2</v>
      </c>
      <c r="M2078" s="6">
        <f>0</f>
        <v>0</v>
      </c>
      <c r="N2078" s="6">
        <f t="array" ref="N2078:O2079">MMULT(MMULT(MINVERSE(L2078:M2079),H2078:I2079),MINVERSE(L2078:M2079))</f>
        <v>0.99999999999999978</v>
      </c>
      <c r="O2078" s="6">
        <v>0.79104554109440794</v>
      </c>
      <c r="P2078" s="3">
        <f t="shared" ref="P2078" si="11320">SQRT(B$3 + B$4*J2076 + B$5*P2076^2)</f>
        <v>1.9257298629235697E-2</v>
      </c>
      <c r="Q2078" s="1">
        <f t="shared" ref="Q2078" si="11321">Q2076</f>
        <v>0</v>
      </c>
      <c r="R2078" s="12">
        <f t="array" ref="R2078:S2079">MMULT(MMULT(P2078:Q2079,N2078:O2079),P2078:Q2079)</f>
        <v>3.7084355049556302E-4</v>
      </c>
      <c r="S2078" s="12">
        <v>5.3779210772049728E-4</v>
      </c>
      <c r="T2078" s="4" cm="1">
        <f t="array" ref="T2078">-1/2*(IFERROR(2*LN(2*PI()) + LN(MDETERM(R2078:S2079)) + MMULT(MMULT(D2078:E2078,MINVERSE(R2078:S2079)),TRANSPOSE(D2078:E2078)),1000000000))</f>
        <v>5.817665695486558</v>
      </c>
    </row>
    <row r="2079" spans="1:20" x14ac:dyDescent="0.25">
      <c r="A2079" s="9"/>
      <c r="B2079" s="10"/>
      <c r="C2079" s="10"/>
      <c r="D2079" s="10"/>
      <c r="E2079" s="10"/>
      <c r="F2079" s="5"/>
      <c r="G2079" s="5"/>
      <c r="H2079" s="12">
        <v>3.3311445869826147E-4</v>
      </c>
      <c r="I2079" s="12">
        <v>9.0028241543596143E-4</v>
      </c>
      <c r="J2079" s="12">
        <v>-2.3984802260270727E-5</v>
      </c>
      <c r="K2079" s="12">
        <v>1.465986585645055E-5</v>
      </c>
      <c r="L2079" s="6">
        <f>0</f>
        <v>0</v>
      </c>
      <c r="M2079" s="6">
        <f t="shared" ref="M2079" si="11322">SQRT(I2079)</f>
        <v>3.00047065547384E-2</v>
      </c>
      <c r="N2079" s="6">
        <v>0.79104554109440783</v>
      </c>
      <c r="O2079" s="6">
        <v>0.99999999999999967</v>
      </c>
      <c r="P2079" s="1">
        <f t="shared" ref="P2079" si="11323">P2077</f>
        <v>0</v>
      </c>
      <c r="Q2079" s="3">
        <f t="shared" ref="Q2079" si="11324">SQRT(C$3 + C$4*K2077 + C$5*Q2077^2)</f>
        <v>3.5303484459095445E-2</v>
      </c>
      <c r="R2079" s="12">
        <v>5.3779210772049728E-4</v>
      </c>
      <c r="S2079" s="12">
        <v>1.2463360149535931E-3</v>
      </c>
    </row>
    <row r="2080" spans="1:20" x14ac:dyDescent="0.25">
      <c r="A2080" s="13">
        <f t="shared" ref="A2080" si="11325">A2078+1</f>
        <v>1033</v>
      </c>
      <c r="B2080" s="10" cm="1">
        <f t="array" ref="B2080">INDEX(DCC_results!B$17:B$1274,$A2080)</f>
        <v>4.0980263439003295E-3</v>
      </c>
      <c r="C2080" s="10" cm="1">
        <f t="array" ref="C2080">INDEX(DCC_results!C$17:C$1274,$A2080)</f>
        <v>1.6981731343283624E-2</v>
      </c>
      <c r="D2080" s="10">
        <f t="shared" ref="D2080" si="11326">B2080-B$2</f>
        <v>3.3518714068646212E-3</v>
      </c>
      <c r="E2080" s="10">
        <f t="shared" ref="E2080" si="11327">C2080-C$2</f>
        <v>1.5378757462991765E-2</v>
      </c>
      <c r="F2080" s="5">
        <f t="shared" ref="F2080" si="11328">D2080^2</f>
        <v>1.1235041928156615E-5</v>
      </c>
      <c r="G2080" s="5">
        <f t="shared" ref="G2080" si="11329">E2080^2</f>
        <v>2.3650618110552491E-4</v>
      </c>
      <c r="H2080" s="12">
        <f t="array" ref="H2080:I2081">(1-B$11-B$12)*F$4:G$5 + B$11*J2078:K2079 + B$12*H2078:I2079</f>
        <v>1.5227898946868664E-4</v>
      </c>
      <c r="I2080" s="12">
        <v>2.4219055655689097E-4</v>
      </c>
      <c r="J2080" s="12">
        <f t="array" ref="J2080:K2081">MMULT(TRANSPOSE(D2078:E2078),D2078:E2078)</f>
        <v>8.008713097183034E-5</v>
      </c>
      <c r="K2080" s="12">
        <v>1.5625336474110515E-4</v>
      </c>
      <c r="L2080" s="6">
        <f t="shared" ref="L2080" si="11330">SQRT(H2080)</f>
        <v>1.2340137335892443E-2</v>
      </c>
      <c r="M2080" s="6">
        <f>0</f>
        <v>0</v>
      </c>
      <c r="N2080" s="6">
        <f t="array" ref="N2080:O2081">MMULT(MMULT(MINVERSE(L2080:M2081),H2080:I2081),MINVERSE(L2080:M2081))</f>
        <v>0.99999999999999989</v>
      </c>
      <c r="O2080" s="6">
        <v>0.75796478919448429</v>
      </c>
      <c r="P2080" s="3">
        <f t="shared" ref="P2080" si="11331">SQRT(B$3 + B$4*J2078 + B$5*P2078^2)</f>
        <v>1.6911132175744852E-2</v>
      </c>
      <c r="Q2080" s="1">
        <f t="shared" ref="Q2080" si="11332">Q2078</f>
        <v>0</v>
      </c>
      <c r="R2080" s="12">
        <f t="array" ref="R2080:S2081">MMULT(MMULT(P2080:Q2081,N2080:O2081),P2080:Q2081)</f>
        <v>2.8598639146551274E-4</v>
      </c>
      <c r="S2080" s="12">
        <v>4.0808821517263581E-4</v>
      </c>
      <c r="T2080" s="4" cm="1">
        <f t="array" ref="T2080">-1/2*(IFERROR(2*LN(2*PI()) + LN(MDETERM(R2080:S2081)) + MMULT(MMULT(D2080:E2080,MINVERSE(R2080:S2081)),TRANSPOSE(D2080:E2080)),1000000000))</f>
        <v>5.9664847109424928</v>
      </c>
    </row>
    <row r="2081" spans="1:20" x14ac:dyDescent="0.25">
      <c r="A2081" s="9"/>
      <c r="B2081" s="10"/>
      <c r="C2081" s="10"/>
      <c r="D2081" s="10"/>
      <c r="E2081" s="10"/>
      <c r="F2081" s="5"/>
      <c r="G2081" s="5"/>
      <c r="H2081" s="12">
        <v>2.4219055655689097E-4</v>
      </c>
      <c r="I2081" s="12">
        <v>6.7046538653988655E-4</v>
      </c>
      <c r="J2081" s="12">
        <v>1.5625336474110515E-4</v>
      </c>
      <c r="K2081" s="12">
        <v>3.0485689394347962E-4</v>
      </c>
      <c r="L2081" s="6">
        <f>0</f>
        <v>0</v>
      </c>
      <c r="M2081" s="6">
        <f t="shared" ref="M2081" si="11333">SQRT(I2081)</f>
        <v>2.5893346375852746E-2</v>
      </c>
      <c r="N2081" s="6">
        <v>0.75796478919448429</v>
      </c>
      <c r="O2081" s="6">
        <v>1</v>
      </c>
      <c r="P2081" s="1">
        <f t="shared" ref="P2081" si="11334">P2079</f>
        <v>0</v>
      </c>
      <c r="Q2081" s="3">
        <f t="shared" ref="Q2081" si="11335">SQRT(C$3 + C$4*K2079 + C$5*Q2079^2)</f>
        <v>3.183701471599619E-2</v>
      </c>
      <c r="R2081" s="12">
        <v>4.0808821517263581E-4</v>
      </c>
      <c r="S2081" s="12">
        <v>1.0135955060265578E-3</v>
      </c>
    </row>
    <row r="2082" spans="1:20" x14ac:dyDescent="0.25">
      <c r="A2082" s="13">
        <f t="shared" ref="A2082" si="11336">A2080+1</f>
        <v>1034</v>
      </c>
      <c r="B2082" s="10" cm="1">
        <f t="array" ref="B2082">INDEX(DCC_results!B$17:B$1274,$A2082)</f>
        <v>4.5184451596929076E-3</v>
      </c>
      <c r="C2082" s="10" cm="1">
        <f t="array" ref="C2082">INDEX(DCC_results!C$17:C$1274,$A2082)</f>
        <v>3.1961908080671009E-3</v>
      </c>
      <c r="D2082" s="10">
        <f t="shared" ref="D2082" si="11337">B2082-B$2</f>
        <v>3.7722902226571993E-3</v>
      </c>
      <c r="E2082" s="10">
        <f t="shared" ref="E2082" si="11338">C2082-C$2</f>
        <v>1.5932169277752413E-3</v>
      </c>
      <c r="F2082" s="5">
        <f t="shared" ref="F2082" si="11339">D2082^2</f>
        <v>1.4230173523955102E-5</v>
      </c>
      <c r="G2082" s="5">
        <f t="shared" ref="G2082" si="11340">E2082^2</f>
        <v>2.5383401789495787E-6</v>
      </c>
      <c r="H2082" s="12">
        <f t="array" ref="H2082:I2083">(1-B$11-B$12)*F$4:G$5 + B$11*J2080:K2081 + B$12*H2080:I2081</f>
        <v>1.251506765337248E-4</v>
      </c>
      <c r="I2082" s="12">
        <v>1.9448366766780859E-4</v>
      </c>
      <c r="J2082" s="12">
        <f t="array" ref="J2082:K2083">MMULT(TRANSPOSE(D2080:E2080),D2080:E2080)</f>
        <v>1.1235041928156615E-5</v>
      </c>
      <c r="K2082" s="12">
        <v>5.1547617413307999E-5</v>
      </c>
      <c r="L2082" s="6">
        <f t="shared" ref="L2082" si="11341">SQRT(H2082)</f>
        <v>1.1187076317506947E-2</v>
      </c>
      <c r="M2082" s="6">
        <f>0</f>
        <v>0</v>
      </c>
      <c r="N2082" s="6">
        <f t="array" ref="N2082:O2083">MMULT(MMULT(MINVERSE(L2082:M2083),H2082:I2083),MINVERSE(L2082:M2083))</f>
        <v>1.0000000000000002</v>
      </c>
      <c r="O2082" s="6">
        <v>0.75010327307112079</v>
      </c>
      <c r="P2082" s="3">
        <f t="shared" ref="P2082" si="11342">SQRT(B$3 + B$4*J2080 + B$5*P2080^2)</f>
        <v>1.5162908712956957E-2</v>
      </c>
      <c r="Q2082" s="1">
        <f t="shared" ref="Q2082" si="11343">Q2080</f>
        <v>0</v>
      </c>
      <c r="R2082" s="12">
        <f t="array" ref="R2082:S2083">MMULT(MMULT(P2082:Q2083,N2082:O2083),P2082:Q2083)</f>
        <v>2.2991380063746604E-4</v>
      </c>
      <c r="S2082" s="12">
        <v>3.3304192202894886E-4</v>
      </c>
      <c r="T2082" s="4" cm="1">
        <f t="array" ref="T2082">-1/2*(IFERROR(2*LN(2*PI()) + LN(MDETERM(R2082:S2083)) + MMULT(MMULT(D2082:E2082,MINVERSE(R2082:S2083)),TRANSPOSE(D2082:E2082)),1000000000))</f>
        <v>6.2444086373872567</v>
      </c>
    </row>
    <row r="2083" spans="1:20" x14ac:dyDescent="0.25">
      <c r="A2083" s="9"/>
      <c r="B2083" s="10"/>
      <c r="C2083" s="10"/>
      <c r="D2083" s="10"/>
      <c r="E2083" s="10"/>
      <c r="F2083" s="5"/>
      <c r="G2083" s="5"/>
      <c r="H2083" s="12">
        <v>1.9448366766780859E-4</v>
      </c>
      <c r="I2083" s="12">
        <v>5.3714427271904768E-4</v>
      </c>
      <c r="J2083" s="12">
        <v>5.1547617413307999E-5</v>
      </c>
      <c r="K2083" s="12">
        <v>2.3650618110552491E-4</v>
      </c>
      <c r="L2083" s="6">
        <f>0</f>
        <v>0</v>
      </c>
      <c r="M2083" s="6">
        <f t="shared" ref="M2083" si="11344">SQRT(I2083)</f>
        <v>2.317637315714104E-2</v>
      </c>
      <c r="N2083" s="6">
        <v>0.75010327307112079</v>
      </c>
      <c r="O2083" s="6">
        <v>0.99999999999999978</v>
      </c>
      <c r="P2083" s="1">
        <f t="shared" ref="P2083" si="11345">P2081</f>
        <v>0</v>
      </c>
      <c r="Q2083" s="3">
        <f t="shared" ref="Q2083" si="11346">SQRT(C$3 + C$4*K2081 + C$5*Q2081^2)</f>
        <v>2.9281635041616537E-2</v>
      </c>
      <c r="R2083" s="12">
        <v>3.3304192202894881E-4</v>
      </c>
      <c r="S2083" s="12">
        <v>8.5741415071042529E-4</v>
      </c>
    </row>
    <row r="2084" spans="1:20" x14ac:dyDescent="0.25">
      <c r="A2084" s="13">
        <f t="shared" ref="A2084" si="11347">A2082+1</f>
        <v>1035</v>
      </c>
      <c r="B2084" s="10" cm="1">
        <f t="array" ref="B2084">INDEX(DCC_results!B$17:B$1274,$A2084)</f>
        <v>-1.4634296629478794E-4</v>
      </c>
      <c r="C2084" s="10" cm="1">
        <f t="array" ref="C2084">INDEX(DCC_results!C$17:C$1274,$A2084)</f>
        <v>-9.8180231516767913E-3</v>
      </c>
      <c r="D2084" s="10">
        <f t="shared" ref="D2084" si="11348">B2084-B$2</f>
        <v>-8.9249790333049625E-4</v>
      </c>
      <c r="E2084" s="10">
        <f t="shared" ref="E2084" si="11349">C2084-C$2</f>
        <v>-1.142099703196865E-2</v>
      </c>
      <c r="F2084" s="5">
        <f t="shared" ref="F2084" si="11350">D2084^2</f>
        <v>7.9655250744933183E-7</v>
      </c>
      <c r="G2084" s="5">
        <f t="shared" ref="G2084" si="11351">E2084^2</f>
        <v>1.3043917320423672E-4</v>
      </c>
      <c r="H2084" s="12">
        <f t="array" ref="H2084:I2085">(1-B$11-B$12)*F$4:G$5 + B$11*J2082:K2083 + B$12*H2082:I2083</f>
        <v>1.014706363715171E-4</v>
      </c>
      <c r="I2084" s="12">
        <v>1.5410216348085552E-4</v>
      </c>
      <c r="J2084" s="12">
        <f t="array" ref="J2084:K2085">MMULT(TRANSPOSE(D2082:E2082),D2082:E2082)</f>
        <v>1.4230173523955102E-5</v>
      </c>
      <c r="K2084" s="12">
        <v>6.0100766392184844E-6</v>
      </c>
      <c r="L2084" s="6">
        <f t="shared" ref="L2084" si="11352">SQRT(H2084)</f>
        <v>1.0073263441979322E-2</v>
      </c>
      <c r="M2084" s="6">
        <f>0</f>
        <v>0</v>
      </c>
      <c r="N2084" s="6">
        <f t="array" ref="N2084:O2085">MMULT(MMULT(MINVERSE(L2084:M2085),H2084:I2085),MINVERSE(L2084:M2085))</f>
        <v>1</v>
      </c>
      <c r="O2084" s="6">
        <v>0.72801299033590239</v>
      </c>
      <c r="P2084" s="3">
        <f t="shared" ref="P2084" si="11353">SQRT(B$3 + B$4*J2082 + B$5*P2082^2)</f>
        <v>1.3338309757359907E-2</v>
      </c>
      <c r="Q2084" s="1">
        <f t="shared" ref="Q2084" si="11354">Q2082</f>
        <v>0</v>
      </c>
      <c r="R2084" s="12">
        <f t="array" ref="R2084:S2085">MMULT(MMULT(P2084:Q2085,N2084:O2085),P2084:Q2085)</f>
        <v>1.779105071832825E-4</v>
      </c>
      <c r="S2084" s="12">
        <v>2.6192251820196614E-4</v>
      </c>
      <c r="T2084" s="4" cm="1">
        <f t="array" ref="T2084">-1/2*(IFERROR(2*LN(2*PI()) + LN(MDETERM(R2084:S2085)) + MMULT(MMULT(D2084:E2084,MINVERSE(R2084:S2085)),TRANSPOSE(D2084:E2084)),1000000000))</f>
        <v>6.3180560917183746</v>
      </c>
    </row>
    <row r="2085" spans="1:20" x14ac:dyDescent="0.25">
      <c r="A2085" s="9"/>
      <c r="B2085" s="10"/>
      <c r="C2085" s="10"/>
      <c r="D2085" s="10"/>
      <c r="E2085" s="10"/>
      <c r="F2085" s="5"/>
      <c r="G2085" s="5"/>
      <c r="H2085" s="12">
        <v>1.5410216348085552E-4</v>
      </c>
      <c r="I2085" s="12">
        <v>4.4156925810188443E-4</v>
      </c>
      <c r="J2085" s="12">
        <v>6.0100766392184844E-6</v>
      </c>
      <c r="K2085" s="12">
        <v>2.5383401789495787E-6</v>
      </c>
      <c r="L2085" s="6">
        <f>0</f>
        <v>0</v>
      </c>
      <c r="M2085" s="6">
        <f t="shared" ref="M2085" si="11355">SQRT(I2085)</f>
        <v>2.1013549393233986E-2</v>
      </c>
      <c r="N2085" s="6">
        <v>0.72801299033590228</v>
      </c>
      <c r="O2085" s="6">
        <v>1</v>
      </c>
      <c r="P2085" s="1">
        <f t="shared" ref="P2085" si="11356">P2083</f>
        <v>0</v>
      </c>
      <c r="Q2085" s="3">
        <f t="shared" ref="Q2085" si="11357">SQRT(C$3 + C$4*K2083 + C$5*Q2083^2)</f>
        <v>2.6973227161141269E-2</v>
      </c>
      <c r="R2085" s="12">
        <v>2.6192251820196608E-4</v>
      </c>
      <c r="S2085" s="12">
        <v>7.2755498348652913E-4</v>
      </c>
    </row>
    <row r="2086" spans="1:20" x14ac:dyDescent="0.25">
      <c r="A2086" s="13">
        <f t="shared" ref="A2086" si="11358">A2084+1</f>
        <v>1036</v>
      </c>
      <c r="B2086" s="10" cm="1">
        <f t="array" ref="B2086">INDEX(DCC_results!B$17:B$1274,$A2086)</f>
        <v>-5.2575628018766141E-3</v>
      </c>
      <c r="C2086" s="10" cm="1">
        <f t="array" ref="C2086">INDEX(DCC_results!C$17:C$1274,$A2086)</f>
        <v>-1.5037048527785202E-2</v>
      </c>
      <c r="D2086" s="10">
        <f t="shared" ref="D2086" si="11359">B2086-B$2</f>
        <v>-6.0037177389123224E-3</v>
      </c>
      <c r="E2086" s="10">
        <f t="shared" ref="E2086" si="11360">C2086-C$2</f>
        <v>-1.6640022408077063E-2</v>
      </c>
      <c r="F2086" s="5">
        <f t="shared" ref="F2086" si="11361">D2086^2</f>
        <v>3.6044626688530486E-5</v>
      </c>
      <c r="G2086" s="5">
        <f t="shared" ref="G2086" si="11362">E2086^2</f>
        <v>2.7689034574130675E-4</v>
      </c>
      <c r="H2086" s="12">
        <f t="array" ref="H2086:I2087">(1-B$11-B$12)*F$4:G$5 + B$11*J2084:K2085 + B$12*H2084:I2085</f>
        <v>8.5660806267921205E-5</v>
      </c>
      <c r="I2086" s="12">
        <v>1.2324050834366181E-4</v>
      </c>
      <c r="J2086" s="12">
        <f t="array" ref="J2086:K2087">MMULT(TRANSPOSE(D2084:E2084),D2084:E2084)</f>
        <v>7.9655250744933183E-7</v>
      </c>
      <c r="K2086" s="12">
        <v>1.0193215904975841E-5</v>
      </c>
      <c r="L2086" s="6">
        <f t="shared" ref="L2086" si="11363">SQRT(H2086)</f>
        <v>9.2553123268705097E-3</v>
      </c>
      <c r="M2086" s="6">
        <f>0</f>
        <v>0</v>
      </c>
      <c r="N2086" s="6">
        <f t="array" ref="N2086:O2087">MMULT(MMULT(MINVERSE(L2086:M2087),H2086:I2087),MINVERSE(L2086:M2087))</f>
        <v>0.99999999999999978</v>
      </c>
      <c r="O2086" s="6">
        <v>0.70296367637654</v>
      </c>
      <c r="P2086" s="3">
        <f t="shared" ref="P2086" si="11364">SQRT(B$3 + B$4*J2084 + B$5*P2084^2)</f>
        <v>1.1836794336500159E-2</v>
      </c>
      <c r="Q2086" s="1">
        <f t="shared" ref="Q2086" si="11365">Q2084</f>
        <v>0</v>
      </c>
      <c r="R2086" s="12">
        <f t="array" ref="R2086:S2087">MMULT(MMULT(P2086:Q2087,N2086:O2087),P2086:Q2087)</f>
        <v>1.4010970016460218E-4</v>
      </c>
      <c r="S2086" s="12">
        <v>2.0427841356623184E-4</v>
      </c>
      <c r="T2086" s="4" cm="1">
        <f t="array" ref="T2086">-1/2*(IFERROR(2*LN(2*PI()) + LN(MDETERM(R2086:S2087)) + MMULT(MMULT(D2086:E2086,MINVERSE(R2086:S2087)),TRANSPOSE(D2086:E2086)),1000000000))</f>
        <v>6.4158276927070972</v>
      </c>
    </row>
    <row r="2087" spans="1:20" x14ac:dyDescent="0.25">
      <c r="A2087" s="9"/>
      <c r="B2087" s="10"/>
      <c r="C2087" s="10"/>
      <c r="D2087" s="10"/>
      <c r="E2087" s="10"/>
      <c r="F2087" s="5"/>
      <c r="G2087" s="5"/>
      <c r="H2087" s="12">
        <v>1.2324050834366181E-4</v>
      </c>
      <c r="I2087" s="12">
        <v>3.5880545317671991E-4</v>
      </c>
      <c r="J2087" s="12">
        <v>1.0193215904975841E-5</v>
      </c>
      <c r="K2087" s="12">
        <v>1.3043917320423672E-4</v>
      </c>
      <c r="L2087" s="6">
        <f>0</f>
        <v>0</v>
      </c>
      <c r="M2087" s="6">
        <f t="shared" ref="M2087" si="11366">SQRT(I2087)</f>
        <v>1.8942160731466724E-2</v>
      </c>
      <c r="N2087" s="6">
        <v>0.70296367637654</v>
      </c>
      <c r="O2087" s="6">
        <v>0.99999999999999978</v>
      </c>
      <c r="P2087" s="1">
        <f t="shared" ref="P2087" si="11367">P2085</f>
        <v>0</v>
      </c>
      <c r="Q2087" s="3">
        <f t="shared" ref="Q2087" si="11368">SQRT(C$3 + C$4*K2085 + C$5*Q2085^2)</f>
        <v>2.455022574560211E-2</v>
      </c>
      <c r="R2087" s="12">
        <v>2.0427841356623181E-4</v>
      </c>
      <c r="S2087" s="12">
        <v>6.0271358416002444E-4</v>
      </c>
    </row>
    <row r="2088" spans="1:20" x14ac:dyDescent="0.25">
      <c r="A2088" s="13">
        <f t="shared" ref="A2088" si="11369">A2086+1</f>
        <v>1037</v>
      </c>
      <c r="B2088" s="10" cm="1">
        <f t="array" ref="B2088">INDEX(DCC_results!B$17:B$1274,$A2088)</f>
        <v>1.0721711756711327E-2</v>
      </c>
      <c r="C2088" s="10" cm="1">
        <f t="array" ref="C2088">INDEX(DCC_results!C$17:C$1274,$A2088)</f>
        <v>2.0466719999999938E-2</v>
      </c>
      <c r="D2088" s="10">
        <f t="shared" ref="D2088" si="11370">B2088-B$2</f>
        <v>9.9755568196756191E-3</v>
      </c>
      <c r="E2088" s="10">
        <f t="shared" ref="E2088" si="11371">C2088-C$2</f>
        <v>1.8863746119708077E-2</v>
      </c>
      <c r="F2088" s="5">
        <f t="shared" ref="F2088" si="11372">D2088^2</f>
        <v>9.9511733862576749E-5</v>
      </c>
      <c r="G2088" s="5">
        <f t="shared" ref="G2088" si="11373">E2088^2</f>
        <v>3.5584091766880152E-4</v>
      </c>
      <c r="H2088" s="12">
        <f t="array" ref="H2088:I2089">(1-B$11-B$12)*F$4:G$5 + B$11*J2086:K2087 + B$12*H2086:I2087</f>
        <v>7.3916644302810826E-5</v>
      </c>
      <c r="I2088" s="12">
        <v>1.0265745976795871E-4</v>
      </c>
      <c r="J2088" s="12">
        <f t="array" ref="J2088:K2089">MMULT(TRANSPOSE(D2086:E2086),D2086:E2086)</f>
        <v>3.6044626688530486E-5</v>
      </c>
      <c r="K2088" s="12">
        <v>9.9901997707270795E-5</v>
      </c>
      <c r="L2088" s="6">
        <f t="shared" ref="L2088" si="11374">SQRT(H2088)</f>
        <v>8.5974789504139424E-3</v>
      </c>
      <c r="M2088" s="6">
        <f>0</f>
        <v>0</v>
      </c>
      <c r="N2088" s="6">
        <f t="array" ref="N2088:O2089">MMULT(MMULT(MINVERSE(L2088:M2089),H2088:I2089),MINVERSE(L2088:M2089))</f>
        <v>1</v>
      </c>
      <c r="O2088" s="6">
        <v>0.67534966050551837</v>
      </c>
      <c r="P2088" s="3">
        <f t="shared" ref="P2088" si="11375">SQRT(B$3 + B$4*J2086 + B$5*P2086^2)</f>
        <v>1.0497491897042764E-2</v>
      </c>
      <c r="Q2088" s="1">
        <f t="shared" ref="Q2088" si="11376">Q2086</f>
        <v>0</v>
      </c>
      <c r="R2088" s="12">
        <f t="array" ref="R2088:S2089">MMULT(MMULT(P2088:Q2089,N2088:O2089),P2088:Q2089)</f>
        <v>1.1019733612847849E-4</v>
      </c>
      <c r="S2088" s="12">
        <v>1.6108797121558424E-4</v>
      </c>
      <c r="T2088" s="4" cm="1">
        <f t="array" ref="T2088">-1/2*(IFERROR(2*LN(2*PI()) + LN(MDETERM(R2088:S2089)) + MMULT(MMULT(D2088:E2088,MINVERSE(R2088:S2089)),TRANSPOSE(D2088:E2088)),1000000000))</f>
        <v>6.3234974106152855</v>
      </c>
    </row>
    <row r="2089" spans="1:20" x14ac:dyDescent="0.25">
      <c r="A2089" s="9"/>
      <c r="B2089" s="10"/>
      <c r="C2089" s="10"/>
      <c r="D2089" s="10"/>
      <c r="E2089" s="10"/>
      <c r="F2089" s="5"/>
      <c r="G2089" s="5"/>
      <c r="H2089" s="12">
        <v>1.0265745976795871E-4</v>
      </c>
      <c r="I2089" s="12">
        <v>3.1259455792646877E-4</v>
      </c>
      <c r="J2089" s="12">
        <v>9.9901997707270795E-5</v>
      </c>
      <c r="K2089" s="12">
        <v>2.7689034574130675E-4</v>
      </c>
      <c r="L2089" s="6">
        <f>0</f>
        <v>0</v>
      </c>
      <c r="M2089" s="6">
        <f t="shared" ref="M2089" si="11377">SQRT(I2089)</f>
        <v>1.7680343829418837E-2</v>
      </c>
      <c r="N2089" s="6">
        <v>0.67534966050551837</v>
      </c>
      <c r="O2089" s="6">
        <v>1.0000000000000002</v>
      </c>
      <c r="P2089" s="1">
        <f t="shared" ref="P2089" si="11378">P2087</f>
        <v>0</v>
      </c>
      <c r="Q2089" s="3">
        <f t="shared" ref="Q2089" si="11379">SQRT(C$3 + C$4*K2087 + C$5*Q2087^2)</f>
        <v>2.2722121509975938E-2</v>
      </c>
      <c r="R2089" s="12">
        <v>1.6108797121558424E-4</v>
      </c>
      <c r="S2089" s="12">
        <v>5.1629480591411131E-4</v>
      </c>
    </row>
    <row r="2090" spans="1:20" x14ac:dyDescent="0.25">
      <c r="A2090" s="13">
        <f t="shared" ref="A2090" si="11380">A2088+1</f>
        <v>1038</v>
      </c>
      <c r="B2090" s="10" cm="1">
        <f t="array" ref="B2090">INDEX(DCC_results!B$17:B$1274,$A2090)</f>
        <v>2.2219668237366541E-3</v>
      </c>
      <c r="C2090" s="10" cm="1">
        <f t="array" ref="C2090">INDEX(DCC_results!C$17:C$1274,$A2090)</f>
        <v>1.2216606142726461E-2</v>
      </c>
      <c r="D2090" s="10">
        <f t="shared" ref="D2090" si="11381">B2090-B$2</f>
        <v>1.4758118867009458E-3</v>
      </c>
      <c r="E2090" s="10">
        <f t="shared" ref="E2090" si="11382">C2090-C$2</f>
        <v>1.0613632262434601E-2</v>
      </c>
      <c r="F2090" s="5">
        <f t="shared" ref="F2090" si="11383">D2090^2</f>
        <v>2.1780207249278051E-6</v>
      </c>
      <c r="G2090" s="5">
        <f t="shared" ref="G2090" si="11384">E2090^2</f>
        <v>1.1264918980219264E-4</v>
      </c>
      <c r="H2090" s="12">
        <f t="array" ref="H2090:I2091">(1-B$11-B$12)*F$4:G$5 + B$11*J2088:K2089 + B$12*H2088:I2089</f>
        <v>6.8676465991478577E-5</v>
      </c>
      <c r="I2090" s="12">
        <v>9.5625048482583271E-5</v>
      </c>
      <c r="J2090" s="12">
        <f t="array" ref="J2090:K2091">MMULT(TRANSPOSE(D2088:E2088),D2088:E2088)</f>
        <v>9.9511733862576749E-5</v>
      </c>
      <c r="K2090" s="12">
        <v>1.8817637124908342E-4</v>
      </c>
      <c r="L2090" s="6">
        <f t="shared" ref="L2090" si="11385">SQRT(H2090)</f>
        <v>8.2871265219905121E-3</v>
      </c>
      <c r="M2090" s="6">
        <f>0</f>
        <v>0</v>
      </c>
      <c r="N2090" s="6">
        <f t="array" ref="N2090:O2091">MMULT(MMULT(MINVERSE(L2090:M2091),H2090:I2091),MINVERSE(L2090:M2091))</f>
        <v>1.0000000000000002</v>
      </c>
      <c r="O2090" s="6">
        <v>0.67460652460156523</v>
      </c>
      <c r="P2090" s="3">
        <f t="shared" ref="P2090" si="11386">SQRT(B$3 + B$4*J2088 + B$5*P2088^2)</f>
        <v>9.6790556345177255E-3</v>
      </c>
      <c r="Q2090" s="1">
        <f t="shared" ref="Q2090" si="11387">Q2088</f>
        <v>0</v>
      </c>
      <c r="R2090" s="12">
        <f t="array" ref="R2090:S2091">MMULT(MMULT(P2090:Q2091,N2090:O2091),P2090:Q2091)</f>
        <v>9.368411797608934E-5</v>
      </c>
      <c r="S2090" s="12">
        <v>1.4034566624252361E-4</v>
      </c>
      <c r="T2090" s="4" cm="1">
        <f t="array" ref="T2090">-1/2*(IFERROR(2*LN(2*PI()) + LN(MDETERM(R2090:S2091)) + MMULT(MMULT(D2090:E2090,MINVERSE(R2090:S2091)),TRANSPOSE(D2090:E2090)),1000000000))</f>
        <v>6.7916095352036656</v>
      </c>
    </row>
    <row r="2091" spans="1:20" x14ac:dyDescent="0.25">
      <c r="A2091" s="9"/>
      <c r="B2091" s="10"/>
      <c r="C2091" s="10"/>
      <c r="D2091" s="10"/>
      <c r="E2091" s="10"/>
      <c r="F2091" s="5"/>
      <c r="G2091" s="5"/>
      <c r="H2091" s="12">
        <v>9.5625048482583271E-5</v>
      </c>
      <c r="I2091" s="12">
        <v>2.9257305288499209E-4</v>
      </c>
      <c r="J2091" s="12">
        <v>1.8817637124908342E-4</v>
      </c>
      <c r="K2091" s="12">
        <v>3.5584091766880152E-4</v>
      </c>
      <c r="L2091" s="6">
        <f>0</f>
        <v>0</v>
      </c>
      <c r="M2091" s="6">
        <f t="shared" ref="M2091" si="11388">SQRT(I2091)</f>
        <v>1.7104766963773346E-2</v>
      </c>
      <c r="N2091" s="6">
        <v>0.67460652460156523</v>
      </c>
      <c r="O2091" s="6">
        <v>1.0000000000000002</v>
      </c>
      <c r="P2091" s="1">
        <f t="shared" ref="P2091" si="11389">P2089</f>
        <v>0</v>
      </c>
      <c r="Q2091" s="3">
        <f t="shared" ref="Q2091" si="11390">SQRT(C$3 + C$4*K2089 + C$5*Q2089^2)</f>
        <v>2.1493912824358939E-2</v>
      </c>
      <c r="R2091" s="12">
        <v>1.4034566624252363E-4</v>
      </c>
      <c r="S2091" s="12">
        <v>4.6198828850114174E-4</v>
      </c>
    </row>
    <row r="2092" spans="1:20" x14ac:dyDescent="0.25">
      <c r="A2092" s="13">
        <f t="shared" ref="A2092" si="11391">A2090+1</f>
        <v>1039</v>
      </c>
      <c r="B2092" s="10" cm="1">
        <f t="array" ref="B2092">INDEX(DCC_results!B$17:B$1274,$A2092)</f>
        <v>7.5914529261114083E-3</v>
      </c>
      <c r="C2092" s="10" cm="1">
        <f t="array" ref="C2092">INDEX(DCC_results!C$17:C$1274,$A2092)</f>
        <v>5.9377563976312775E-3</v>
      </c>
      <c r="D2092" s="10">
        <f t="shared" ref="D2092" si="11392">B2092-B$2</f>
        <v>6.8452979890757E-3</v>
      </c>
      <c r="E2092" s="10">
        <f t="shared" ref="E2092" si="11393">C2092-C$2</f>
        <v>4.3347825173394184E-3</v>
      </c>
      <c r="F2092" s="5">
        <f t="shared" ref="F2092" si="11394">D2092^2</f>
        <v>4.6858104559243822E-5</v>
      </c>
      <c r="G2092" s="5">
        <f t="shared" ref="G2092" si="11395">E2092^2</f>
        <v>1.8790339472631464E-5</v>
      </c>
      <c r="H2092" s="12">
        <f t="array" ref="H2092:I2093">(1-B$11-B$12)*F$4:G$5 + B$11*J2090:K2091 + B$12*H2090:I2091</f>
        <v>7.0015713818354211E-5</v>
      </c>
      <c r="I2092" s="12">
        <v>9.766116669740745E-5</v>
      </c>
      <c r="J2092" s="12">
        <f t="array" ref="J2092:K2093">MMULT(TRANSPOSE(D2090:E2090),D2090:E2090)</f>
        <v>2.1780207249278051E-6</v>
      </c>
      <c r="K2092" s="12">
        <v>1.5663724653973636E-5</v>
      </c>
      <c r="L2092" s="6">
        <f t="shared" ref="L2092" si="11396">SQRT(H2092)</f>
        <v>8.3675392929076949E-3</v>
      </c>
      <c r="M2092" s="6">
        <f>0</f>
        <v>0</v>
      </c>
      <c r="N2092" s="6">
        <f t="array" ref="N2092:O2093">MMULT(MMULT(MINVERSE(L2092:M2093),H2092:I2093),MINVERSE(L2092:M2093))</f>
        <v>1.0000000000000002</v>
      </c>
      <c r="O2092" s="6">
        <v>0.69124402459327039</v>
      </c>
      <c r="P2092" s="3">
        <f t="shared" ref="P2092" si="11397">SQRT(B$3 + B$4*J2090 + B$5*P2090^2)</f>
        <v>9.5620669016723194E-3</v>
      </c>
      <c r="Q2092" s="1">
        <f t="shared" ref="Q2092" si="11398">Q2090</f>
        <v>0</v>
      </c>
      <c r="R2092" s="12">
        <f t="array" ref="R2092:S2093">MMULT(MMULT(P2092:Q2093,N2092:O2093),P2092:Q2093)</f>
        <v>9.143312343205729E-5</v>
      </c>
      <c r="S2092" s="12">
        <v>1.3652168555409056E-4</v>
      </c>
      <c r="T2092" s="4" cm="1">
        <f t="array" ref="T2092">-1/2*(IFERROR(2*LN(2*PI()) + LN(MDETERM(R2092:S2093)) + MMULT(MMULT(D2092:E2092,MINVERSE(R2092:S2093)),TRANSPOSE(D2092:E2092)),1000000000))</f>
        <v>6.6827518428596875</v>
      </c>
    </row>
    <row r="2093" spans="1:20" x14ac:dyDescent="0.25">
      <c r="A2093" s="9"/>
      <c r="B2093" s="10"/>
      <c r="C2093" s="10"/>
      <c r="D2093" s="10"/>
      <c r="E2093" s="10"/>
      <c r="F2093" s="5"/>
      <c r="G2093" s="5"/>
      <c r="H2093" s="12">
        <v>9.766116669740745E-5</v>
      </c>
      <c r="I2093" s="12">
        <v>2.8509231818100197E-4</v>
      </c>
      <c r="J2093" s="12">
        <v>1.5663724653973636E-5</v>
      </c>
      <c r="K2093" s="12">
        <v>1.1264918980219264E-4</v>
      </c>
      <c r="L2093" s="6">
        <f>0</f>
        <v>0</v>
      </c>
      <c r="M2093" s="6">
        <f t="shared" ref="M2093" si="11399">SQRT(I2093)</f>
        <v>1.688467702329547E-2</v>
      </c>
      <c r="N2093" s="6">
        <v>0.69124402459327028</v>
      </c>
      <c r="O2093" s="6">
        <v>1</v>
      </c>
      <c r="P2093" s="1">
        <f t="shared" ref="P2093" si="11400">P2091</f>
        <v>0</v>
      </c>
      <c r="Q2093" s="3">
        <f t="shared" ref="Q2093" si="11401">SQRT(C$3 + C$4*K2091 + C$5*Q2091^2)</f>
        <v>2.065468012717157E-2</v>
      </c>
      <c r="R2093" s="12">
        <v>1.3652168555409054E-4</v>
      </c>
      <c r="S2093" s="12">
        <v>4.2661581115577621E-4</v>
      </c>
    </row>
    <row r="2094" spans="1:20" x14ac:dyDescent="0.25">
      <c r="A2094" s="13">
        <f t="shared" ref="A2094" si="11402">A2092+1</f>
        <v>1040</v>
      </c>
      <c r="B2094" s="10" cm="1">
        <f t="array" ref="B2094">INDEX(DCC_results!B$17:B$1274,$A2094)</f>
        <v>1.3183052853609212E-2</v>
      </c>
      <c r="C2094" s="10" cm="1">
        <f t="array" ref="C2094">INDEX(DCC_results!C$17:C$1274,$A2094)</f>
        <v>6.15942512511225E-3</v>
      </c>
      <c r="D2094" s="10">
        <f t="shared" ref="D2094" si="11403">B2094-B$2</f>
        <v>1.2436897916573503E-2</v>
      </c>
      <c r="E2094" s="10">
        <f t="shared" ref="E2094" si="11404">C2094-C$2</f>
        <v>4.5564512448203909E-3</v>
      </c>
      <c r="F2094" s="5">
        <f t="shared" ref="F2094" si="11405">D2094^2</f>
        <v>1.5467642978727036E-4</v>
      </c>
      <c r="G2094" s="5">
        <f t="shared" ref="G2094" si="11406">E2094^2</f>
        <v>2.076124794642529E-5</v>
      </c>
      <c r="H2094" s="12">
        <f t="array" ref="H2094:I2095">(1-B$11-B$12)*F$4:G$5 + B$11*J2092:K2093 + B$12*H2092:I2093</f>
        <v>6.3425280669726945E-5</v>
      </c>
      <c r="I2094" s="12">
        <v>8.5751746471999677E-5</v>
      </c>
      <c r="J2094" s="12">
        <f t="array" ref="J2094:K2095">MMULT(TRANSPOSE(D2092:E2092),D2092:E2092)</f>
        <v>4.6858104559243822E-5</v>
      </c>
      <c r="K2094" s="12">
        <v>2.9672878049024022E-5</v>
      </c>
      <c r="L2094" s="6">
        <f t="shared" ref="L2094" si="11407">SQRT(H2094)</f>
        <v>7.9639990375267467E-3</v>
      </c>
      <c r="M2094" s="6">
        <f>0</f>
        <v>0</v>
      </c>
      <c r="N2094" s="6">
        <f t="array" ref="N2094:O2095">MMULT(MMULT(MINVERSE(L2094:M2095),H2094:I2095),MINVERSE(L2094:M2095))</f>
        <v>1</v>
      </c>
      <c r="O2094" s="6">
        <v>0.66611437588972122</v>
      </c>
      <c r="P2094" s="3">
        <f t="shared" ref="P2094" si="11408">SQRT(B$3 + B$4*J2092 + B$5*P2092^2)</f>
        <v>8.6367156285920843E-3</v>
      </c>
      <c r="Q2094" s="1">
        <f t="shared" ref="Q2094" si="11409">Q2092</f>
        <v>0</v>
      </c>
      <c r="R2094" s="12">
        <f t="array" ref="R2094:S2095">MMULT(MMULT(P2094:Q2095,N2094:O2095),P2094:Q2095)</f>
        <v>7.4592856849166767E-5</v>
      </c>
      <c r="S2094" s="12">
        <v>1.1148445534466884E-4</v>
      </c>
      <c r="T2094" s="4" cm="1">
        <f t="array" ref="T2094">-1/2*(IFERROR(2*LN(2*PI()) + LN(MDETERM(R2094:S2095)) + MMULT(MMULT(D2094:E2094,MINVERSE(R2094:S2095)),TRANSPOSE(D2094:E2094)),1000000000))</f>
        <v>5.6426482772444491</v>
      </c>
    </row>
    <row r="2095" spans="1:20" x14ac:dyDescent="0.25">
      <c r="A2095" s="9"/>
      <c r="B2095" s="10"/>
      <c r="C2095" s="10"/>
      <c r="D2095" s="10"/>
      <c r="E2095" s="10"/>
      <c r="F2095" s="5"/>
      <c r="G2095" s="5"/>
      <c r="H2095" s="12">
        <v>8.5751746471999677E-5</v>
      </c>
      <c r="I2095" s="12">
        <v>2.6129189400568337E-4</v>
      </c>
      <c r="J2095" s="12">
        <v>2.9672878049024022E-5</v>
      </c>
      <c r="K2095" s="12">
        <v>1.8790339472631464E-5</v>
      </c>
      <c r="L2095" s="6">
        <f>0</f>
        <v>0</v>
      </c>
      <c r="M2095" s="6">
        <f t="shared" ref="M2095" si="11410">SQRT(I2095)</f>
        <v>1.6164525789694028E-2</v>
      </c>
      <c r="N2095" s="6">
        <v>0.66611437588972111</v>
      </c>
      <c r="O2095" s="6">
        <v>1</v>
      </c>
      <c r="P2095" s="1">
        <f t="shared" ref="P2095" si="11411">P2093</f>
        <v>0</v>
      </c>
      <c r="Q2095" s="3">
        <f t="shared" ref="Q2095" si="11412">SQRT(C$3 + C$4*K2093 + C$5*Q2093^2)</f>
        <v>1.9378354192753963E-2</v>
      </c>
      <c r="R2095" s="12">
        <v>1.1148445534466882E-4</v>
      </c>
      <c r="S2095" s="12">
        <v>3.7552061121982509E-4</v>
      </c>
    </row>
    <row r="2096" spans="1:20" x14ac:dyDescent="0.25">
      <c r="A2096" s="13">
        <f t="shared" ref="A2096" si="11413">A2094+1</f>
        <v>1041</v>
      </c>
      <c r="B2096" s="10" cm="1">
        <f t="array" ref="B2096">INDEX(DCC_results!B$17:B$1274,$A2096)</f>
        <v>-1.4157284018107563E-2</v>
      </c>
      <c r="C2096" s="10" cm="1">
        <f t="array" ref="C2096">INDEX(DCC_results!C$17:C$1274,$A2096)</f>
        <v>-2.2446140928649827E-2</v>
      </c>
      <c r="D2096" s="10">
        <f t="shared" ref="D2096" si="11414">B2096-B$2</f>
        <v>-1.4903438955143272E-2</v>
      </c>
      <c r="E2096" s="10">
        <f t="shared" ref="E2096" si="11415">C2096-C$2</f>
        <v>-2.4049114808941688E-2</v>
      </c>
      <c r="F2096" s="5">
        <f t="shared" ref="F2096" si="11416">D2096^2</f>
        <v>2.2211249268968197E-4</v>
      </c>
      <c r="G2096" s="5">
        <f t="shared" ref="G2096" si="11417">E2096^2</f>
        <v>5.7835992309365845E-4</v>
      </c>
      <c r="H2096" s="12">
        <f t="array" ref="H2096:I2097">(1-B$11-B$12)*F$4:G$5 + B$11*J2094:K2095 + B$12*H2094:I2095</f>
        <v>6.2402718214418063E-5</v>
      </c>
      <c r="I2096" s="12">
        <v>7.876358903979298E-5</v>
      </c>
      <c r="J2096" s="12">
        <f t="array" ref="J2096:K2097">MMULT(TRANSPOSE(D2094:E2094),D2094:E2094)</f>
        <v>1.5467642978727036E-4</v>
      </c>
      <c r="K2096" s="12">
        <v>5.6668118993675468E-5</v>
      </c>
      <c r="L2096" s="6">
        <f t="shared" ref="L2096" si="11418">SQRT(H2096)</f>
        <v>7.8995391140507729E-3</v>
      </c>
      <c r="M2096" s="6">
        <f>0</f>
        <v>0</v>
      </c>
      <c r="N2096" s="6">
        <f t="array" ref="N2096:O2097">MMULT(MMULT(MINVERSE(L2096:M2097),H2096:I2097),MINVERSE(L2096:M2097))</f>
        <v>1</v>
      </c>
      <c r="O2096" s="6">
        <v>0.64638333755600808</v>
      </c>
      <c r="P2096" s="3">
        <f t="shared" ref="P2096" si="11419">SQRT(B$3 + B$4*J2094 + B$5*P2094^2)</f>
        <v>8.3168784466957739E-3</v>
      </c>
      <c r="Q2096" s="1">
        <f t="shared" ref="Q2096" si="11420">Q2094</f>
        <v>0</v>
      </c>
      <c r="R2096" s="12">
        <f t="array" ref="R2096:S2097">MMULT(MMULT(P2096:Q2097,N2096:O2097),P2096:Q2097)</f>
        <v>6.9170467097112715E-5</v>
      </c>
      <c r="S2096" s="12">
        <v>9.7098230330451175E-5</v>
      </c>
      <c r="T2096" s="4" cm="1">
        <f t="array" ref="T2096">-1/2*(IFERROR(2*LN(2*PI()) + LN(MDETERM(R2096:S2097)) + MMULT(MMULT(D2096:E2096,MINVERSE(R2096:S2097)),TRANSPOSE(D2096:E2096)),1000000000))</f>
        <v>5.6047194768528206</v>
      </c>
    </row>
    <row r="2097" spans="1:20" x14ac:dyDescent="0.25">
      <c r="A2097" s="9"/>
      <c r="B2097" s="10"/>
      <c r="C2097" s="10"/>
      <c r="D2097" s="10"/>
      <c r="E2097" s="10"/>
      <c r="F2097" s="5"/>
      <c r="G2097" s="5"/>
      <c r="H2097" s="12">
        <v>7.876358903979298E-5</v>
      </c>
      <c r="I2097" s="12">
        <v>2.3793984922037197E-4</v>
      </c>
      <c r="J2097" s="12">
        <v>5.6668118993675468E-5</v>
      </c>
      <c r="K2097" s="12">
        <v>2.076124794642529E-5</v>
      </c>
      <c r="L2097" s="6">
        <f>0</f>
        <v>0</v>
      </c>
      <c r="M2097" s="6">
        <f t="shared" ref="M2097" si="11421">SQRT(I2097)</f>
        <v>1.5425298999383188E-2</v>
      </c>
      <c r="N2097" s="6">
        <v>0.64638333755600808</v>
      </c>
      <c r="O2097" s="6">
        <v>1</v>
      </c>
      <c r="P2097" s="1">
        <f t="shared" ref="P2097" si="11422">P2095</f>
        <v>0</v>
      </c>
      <c r="Q2097" s="3">
        <f t="shared" ref="Q2097" si="11423">SQRT(C$3 + C$4*K2095 + C$5*Q2095^2)</f>
        <v>1.8061790802449948E-2</v>
      </c>
      <c r="R2097" s="12">
        <v>9.7098230330451189E-5</v>
      </c>
      <c r="S2097" s="12">
        <v>3.2622828699146555E-4</v>
      </c>
    </row>
    <row r="2098" spans="1:20" x14ac:dyDescent="0.25">
      <c r="A2098" s="13">
        <f t="shared" ref="A2098" si="11424">A2096+1</f>
        <v>1042</v>
      </c>
      <c r="B2098" s="10" cm="1">
        <f t="array" ref="B2098">INDEX(DCC_results!B$17:B$1274,$A2098)</f>
        <v>2.2028941471379238E-3</v>
      </c>
      <c r="C2098" s="10" cm="1">
        <f t="array" ref="C2098">INDEX(DCC_results!C$17:C$1274,$A2098)</f>
        <v>4.044331270858903E-3</v>
      </c>
      <c r="D2098" s="10">
        <f t="shared" ref="D2098" si="11425">B2098-B$2</f>
        <v>1.4567392101022154E-3</v>
      </c>
      <c r="E2098" s="10">
        <f t="shared" ref="E2098" si="11426">C2098-C$2</f>
        <v>2.4413573905670435E-3</v>
      </c>
      <c r="F2098" s="5">
        <f t="shared" ref="F2098" si="11427">D2098^2</f>
        <v>2.1220891262492264E-6</v>
      </c>
      <c r="G2098" s="5">
        <f t="shared" ref="G2098" si="11428">E2098^2</f>
        <v>5.9602259084763236E-6</v>
      </c>
      <c r="H2098" s="12">
        <f t="array" ref="H2098:I2099">(1-B$11-B$12)*F$4:G$5 + B$11*J2096:K2097 + B$12*H2096:I2097</f>
        <v>7.0015300145481345E-5</v>
      </c>
      <c r="I2098" s="12">
        <v>7.6109348898874363E-5</v>
      </c>
      <c r="J2098" s="12">
        <f t="array" ref="J2098:K2099">MMULT(TRANSPOSE(D2096:E2096),D2096:E2096)</f>
        <v>2.2211249268968197E-4</v>
      </c>
      <c r="K2098" s="12">
        <v>3.5841451448029451E-4</v>
      </c>
      <c r="L2098" s="6">
        <f t="shared" ref="L2098" si="11429">SQRT(H2098)</f>
        <v>8.3675145739628889E-3</v>
      </c>
      <c r="M2098" s="6">
        <f>0</f>
        <v>0</v>
      </c>
      <c r="N2098" s="6">
        <f t="array" ref="N2098:O2099">MMULT(MMULT(MINVERSE(L2098:M2099),H2098:I2099),MINVERSE(L2098:M2099))</f>
        <v>1</v>
      </c>
      <c r="O2098" s="6">
        <v>0.61009557871034104</v>
      </c>
      <c r="P2098" s="3">
        <f t="shared" ref="P2098" si="11430">SQRT(B$3 + B$4*J2096 + B$5*P2096^2)</f>
        <v>9.0553651270070205E-3</v>
      </c>
      <c r="Q2098" s="1">
        <f t="shared" ref="Q2098" si="11431">Q2096</f>
        <v>0</v>
      </c>
      <c r="R2098" s="12">
        <f t="array" ref="R2098:S2099">MMULT(MMULT(P2098:Q2099,N2098:O2099),P2098:Q2099)</f>
        <v>8.1999637583414869E-5</v>
      </c>
      <c r="S2098" s="12">
        <v>9.3672424756290355E-5</v>
      </c>
      <c r="T2098" s="4" cm="1">
        <f t="array" ref="T2098">-1/2*(IFERROR(2*LN(2*PI()) + LN(MDETERM(R2098:S2099)) + MMULT(MMULT(D2098:E2098,MINVERSE(R2098:S2099)),TRANSPOSE(D2098:E2098)),1000000000))</f>
        <v>7.1618567663854575</v>
      </c>
    </row>
    <row r="2099" spans="1:20" x14ac:dyDescent="0.25">
      <c r="A2099" s="9"/>
      <c r="B2099" s="10"/>
      <c r="C2099" s="10"/>
      <c r="D2099" s="10"/>
      <c r="E2099" s="10"/>
      <c r="F2099" s="5"/>
      <c r="G2099" s="5"/>
      <c r="H2099" s="12">
        <v>7.6109348898874363E-5</v>
      </c>
      <c r="I2099" s="12">
        <v>2.2227330286708015E-4</v>
      </c>
      <c r="J2099" s="12">
        <v>3.5841451448029451E-4</v>
      </c>
      <c r="K2099" s="12">
        <v>5.7835992309365845E-4</v>
      </c>
      <c r="L2099" s="6">
        <f>0</f>
        <v>0</v>
      </c>
      <c r="M2099" s="6">
        <f t="shared" ref="M2099" si="11432">SQRT(I2099)</f>
        <v>1.4908833048467615E-2</v>
      </c>
      <c r="N2099" s="6">
        <v>0.61009557871034104</v>
      </c>
      <c r="O2099" s="6">
        <v>0.99999999999999989</v>
      </c>
      <c r="P2099" s="1">
        <f t="shared" ref="P2099" si="11433">P2097</f>
        <v>0</v>
      </c>
      <c r="Q2099" s="3">
        <f t="shared" ref="Q2099" si="11434">SQRT(C$3 + C$4*K2097 + C$5*Q2097^2)</f>
        <v>1.6955395248943145E-2</v>
      </c>
      <c r="R2099" s="12">
        <v>9.3672424756290355E-5</v>
      </c>
      <c r="S2099" s="12">
        <v>2.8748542804788374E-4</v>
      </c>
    </row>
    <row r="2100" spans="1:20" x14ac:dyDescent="0.25">
      <c r="A2100" s="13">
        <f t="shared" ref="A2100" si="11435">A2098+1</f>
        <v>1043</v>
      </c>
      <c r="B2100" s="10" cm="1">
        <f t="array" ref="B2100">INDEX(DCC_results!B$17:B$1274,$A2100)</f>
        <v>1.3756774169098041E-3</v>
      </c>
      <c r="C2100" s="10" cm="1">
        <f t="array" ref="C2100">INDEX(DCC_results!C$17:C$1274,$A2100)</f>
        <v>-7.926221413721346E-3</v>
      </c>
      <c r="D2100" s="10">
        <f t="shared" ref="D2100" si="11436">B2100-B$2</f>
        <v>6.2952247987409574E-4</v>
      </c>
      <c r="E2100" s="10">
        <f t="shared" ref="E2100" si="11437">C2100-C$2</f>
        <v>-9.5291952940132051E-3</v>
      </c>
      <c r="F2100" s="5">
        <f t="shared" ref="F2100" si="11438">D2100^2</f>
        <v>3.9629855266683125E-7</v>
      </c>
      <c r="G2100" s="5">
        <f t="shared" ref="G2100" si="11439">E2100^2</f>
        <v>9.0805562951443418E-5</v>
      </c>
      <c r="H2100" s="12">
        <f t="array" ref="H2100:I2101">(1-B$11-B$12)*F$4:G$5 + B$11*J2098:K2099 + B$12*H2098:I2099</f>
        <v>8.0366566270525218E-5</v>
      </c>
      <c r="I2100" s="12">
        <v>9.7554945101720769E-5</v>
      </c>
      <c r="J2100" s="12">
        <f t="array" ref="J2100:K2101">MMULT(TRANSPOSE(D2098:E2098),D2098:E2098)</f>
        <v>2.1220891262492264E-6</v>
      </c>
      <c r="K2100" s="12">
        <v>3.5564210367118406E-6</v>
      </c>
      <c r="L2100" s="6">
        <f t="shared" ref="L2100" si="11440">SQRT(H2100)</f>
        <v>8.9647401674853473E-3</v>
      </c>
      <c r="M2100" s="6">
        <f>0</f>
        <v>0</v>
      </c>
      <c r="N2100" s="6">
        <f t="array" ref="N2100:O2101">MMULT(MMULT(MINVERSE(L2100:M2101),H2100:I2101),MINVERSE(L2100:M2101))</f>
        <v>1</v>
      </c>
      <c r="O2100" s="6">
        <v>0.68197965902763935</v>
      </c>
      <c r="P2100" s="3">
        <f t="shared" ref="P2100" si="11441">SQRT(B$3 + B$4*J2098 + B$5*P2098^2)</f>
        <v>1.0097533653752854E-2</v>
      </c>
      <c r="Q2100" s="1">
        <f t="shared" ref="Q2100" si="11442">Q2098</f>
        <v>0</v>
      </c>
      <c r="R2100" s="12">
        <f t="array" ref="R2100:S2101">MMULT(MMULT(P2100:Q2101,N2100:O2101),P2100:Q2101)</f>
        <v>1.0196018588867147E-4</v>
      </c>
      <c r="S2100" s="12">
        <v>1.2124313961263533E-4</v>
      </c>
      <c r="T2100" s="4" cm="1">
        <f t="array" ref="T2100">-1/2*(IFERROR(2*LN(2*PI()) + LN(MDETERM(R2100:S2101)) + MMULT(MMULT(D2100:E2100,MINVERSE(R2100:S2101)),TRANSPOSE(D2100:E2100)),1000000000))</f>
        <v>6.7894399674152162</v>
      </c>
    </row>
    <row r="2101" spans="1:20" x14ac:dyDescent="0.25">
      <c r="A2101" s="9"/>
      <c r="B2101" s="10"/>
      <c r="C2101" s="10"/>
      <c r="D2101" s="10"/>
      <c r="E2101" s="10"/>
      <c r="F2101" s="5"/>
      <c r="G2101" s="5"/>
      <c r="H2101" s="12">
        <v>9.7554945101720769E-5</v>
      </c>
      <c r="I2101" s="12">
        <v>2.5461285208850813E-4</v>
      </c>
      <c r="J2101" s="12">
        <v>3.5564210367118406E-6</v>
      </c>
      <c r="K2101" s="12">
        <v>5.9602259084763236E-6</v>
      </c>
      <c r="L2101" s="6">
        <f>0</f>
        <v>0</v>
      </c>
      <c r="M2101" s="6">
        <f t="shared" ref="M2101" si="11443">SQRT(I2101)</f>
        <v>1.595659274684004E-2</v>
      </c>
      <c r="N2101" s="6">
        <v>0.68197965902763935</v>
      </c>
      <c r="O2101" s="6">
        <v>0.99999999999999978</v>
      </c>
      <c r="P2101" s="1">
        <f t="shared" ref="P2101" si="11444">P2099</f>
        <v>0</v>
      </c>
      <c r="Q2101" s="3">
        <f t="shared" ref="Q2101" si="11445">SQRT(C$3 + C$4*K2099 + C$5*Q2099^2)</f>
        <v>1.7606395089945302E-2</v>
      </c>
      <c r="R2101" s="12">
        <v>1.2124313961263533E-4</v>
      </c>
      <c r="S2101" s="12">
        <v>3.0998514806324996E-4</v>
      </c>
    </row>
    <row r="2102" spans="1:20" x14ac:dyDescent="0.25">
      <c r="A2102" s="13">
        <f t="shared" ref="A2102" si="11446">A2100+1</f>
        <v>1044</v>
      </c>
      <c r="B2102" s="10" cm="1">
        <f t="array" ref="B2102">INDEX(DCC_results!B$17:B$1274,$A2102)</f>
        <v>8.4887201825663006E-3</v>
      </c>
      <c r="C2102" s="10" cm="1">
        <f t="array" ref="C2102">INDEX(DCC_results!C$17:C$1274,$A2102)</f>
        <v>3.3136870547134878E-2</v>
      </c>
      <c r="D2102" s="10">
        <f t="shared" ref="D2102" si="11447">B2102-B$2</f>
        <v>7.7425652455305922E-3</v>
      </c>
      <c r="E2102" s="10">
        <f t="shared" ref="E2102" si="11448">C2102-C$2</f>
        <v>3.1533896666843017E-2</v>
      </c>
      <c r="F2102" s="5">
        <f t="shared" ref="F2102" si="11449">D2102^2</f>
        <v>5.9947316581298198E-5</v>
      </c>
      <c r="G2102" s="5">
        <f t="shared" ref="G2102" si="11450">E2102^2</f>
        <v>9.9438663899513316E-4</v>
      </c>
      <c r="H2102" s="12">
        <f t="array" ref="H2102:I2103">(1-B$11-B$12)*F$4:G$5 + B$11*J2100:K2101 + B$12*H2100:I2101</f>
        <v>7.0432502482440604E-5</v>
      </c>
      <c r="I2102" s="12">
        <v>8.4747167033681273E-5</v>
      </c>
      <c r="J2102" s="12">
        <f t="array" ref="J2102:K2103">MMULT(TRANSPOSE(D2100:E2100),D2100:E2100)</f>
        <v>3.9629855266683125E-7</v>
      </c>
      <c r="K2102" s="12">
        <v>-5.9988426526917559E-6</v>
      </c>
      <c r="L2102" s="6">
        <f t="shared" ref="L2102" si="11451">SQRT(H2102)</f>
        <v>8.3924074306745023E-3</v>
      </c>
      <c r="M2102" s="6">
        <f>0</f>
        <v>0</v>
      </c>
      <c r="N2102" s="6">
        <f t="array" ref="N2102:O2103">MMULT(MMULT(MINVERSE(L2102:M2103),H2102:I2103),MINVERSE(L2102:M2103))</f>
        <v>1</v>
      </c>
      <c r="O2102" s="6">
        <v>0.66236154040240547</v>
      </c>
      <c r="P2102" s="3">
        <f t="shared" ref="P2102" si="11452">SQRT(B$3 + B$4*J2100 + B$5*P2100^2)</f>
        <v>9.0736297752169112E-3</v>
      </c>
      <c r="Q2102" s="1">
        <f t="shared" ref="Q2102" si="11453">Q2100</f>
        <v>0</v>
      </c>
      <c r="R2102" s="12">
        <f t="array" ref="R2102:S2103">MMULT(MMULT(P2102:Q2103,N2102:O2103),P2102:Q2103)</f>
        <v>8.2330757297702892E-5</v>
      </c>
      <c r="S2102" s="12">
        <v>9.9346853340310707E-5</v>
      </c>
      <c r="T2102" s="4" cm="1">
        <f t="array" ref="T2102">-1/2*(IFERROR(2*LN(2*PI()) + LN(MDETERM(R2102:S2103)) + MMULT(MMULT(D2102:E2102,MINVERSE(R2102:S2103)),TRANSPOSE(D2102:E2102)),1000000000))</f>
        <v>5.286337622437614</v>
      </c>
    </row>
    <row r="2103" spans="1:20" x14ac:dyDescent="0.25">
      <c r="A2103" s="9"/>
      <c r="B2103" s="10"/>
      <c r="C2103" s="10"/>
      <c r="D2103" s="10"/>
      <c r="E2103" s="10"/>
      <c r="F2103" s="5"/>
      <c r="G2103" s="5"/>
      <c r="H2103" s="12">
        <v>8.4747167033681273E-5</v>
      </c>
      <c r="I2103" s="12">
        <v>2.3242725033946696E-4</v>
      </c>
      <c r="J2103" s="12">
        <v>-5.9988426526917559E-6</v>
      </c>
      <c r="K2103" s="12">
        <v>9.0805562951443418E-5</v>
      </c>
      <c r="L2103" s="6">
        <f>0</f>
        <v>0</v>
      </c>
      <c r="M2103" s="6">
        <f t="shared" ref="M2103" si="11454">SQRT(I2103)</f>
        <v>1.5245564939990481E-2</v>
      </c>
      <c r="N2103" s="6">
        <v>0.66236154040240536</v>
      </c>
      <c r="O2103" s="6">
        <v>1.0000000000000002</v>
      </c>
      <c r="P2103" s="1">
        <f t="shared" ref="P2103" si="11455">P2101</f>
        <v>0</v>
      </c>
      <c r="Q2103" s="3">
        <f t="shared" ref="Q2103" si="11456">SQRT(C$3 + C$4*K2101 + C$5*Q2101^2)</f>
        <v>1.6530194112676047E-2</v>
      </c>
      <c r="R2103" s="12">
        <v>9.934685334031068E-5</v>
      </c>
      <c r="S2103" s="12">
        <v>2.7324731740274992E-4</v>
      </c>
    </row>
    <row r="2104" spans="1:20" x14ac:dyDescent="0.25">
      <c r="A2104" s="13">
        <f t="shared" ref="A2104" si="11457">A2102+1</f>
        <v>1045</v>
      </c>
      <c r="B2104" s="10" cm="1">
        <f t="array" ref="B2104">INDEX(DCC_results!B$17:B$1274,$A2104)</f>
        <v>-7.8468605052613993E-3</v>
      </c>
      <c r="C2104" s="10" cm="1">
        <f t="array" ref="C2104">INDEX(DCC_results!C$17:C$1274,$A2104)</f>
        <v>-9.2545134192321132E-3</v>
      </c>
      <c r="D2104" s="10">
        <f t="shared" ref="D2104" si="11458">B2104-B$2</f>
        <v>-8.5930154422971076E-3</v>
      </c>
      <c r="E2104" s="10">
        <f t="shared" ref="E2104" si="11459">C2104-C$2</f>
        <v>-1.0857487299523972E-2</v>
      </c>
      <c r="F2104" s="5">
        <f t="shared" ref="F2104" si="11460">D2104^2</f>
        <v>7.3839914391556554E-5</v>
      </c>
      <c r="G2104" s="5">
        <f t="shared" ref="G2104" si="11461">E2104^2</f>
        <v>1.1788503045932437E-4</v>
      </c>
      <c r="H2104" s="12">
        <f t="array" ref="H2104:I2105">(1-B$11-B$12)*F$4:G$5 + B$11*J2102:K2103 + B$12*H2102:I2103</f>
        <v>6.357036161748028E-5</v>
      </c>
      <c r="I2104" s="12">
        <v>7.5335305420420857E-5</v>
      </c>
      <c r="J2104" s="12">
        <f t="array" ref="J2104:K2105">MMULT(TRANSPOSE(D2102:E2102),D2102:E2102)</f>
        <v>5.9947316581298198E-5</v>
      </c>
      <c r="K2104" s="12">
        <v>2.4415325238885173E-4</v>
      </c>
      <c r="L2104" s="6">
        <f t="shared" ref="L2104" si="11462">SQRT(H2104)</f>
        <v>7.973102383481619E-3</v>
      </c>
      <c r="M2104" s="6">
        <f>0</f>
        <v>0</v>
      </c>
      <c r="N2104" s="6">
        <f t="array" ref="N2104:O2105">MMULT(MMULT(MINVERSE(L2104:M2105),H2104:I2105),MINVERSE(L2104:M2105))</f>
        <v>1</v>
      </c>
      <c r="O2104" s="6">
        <v>0.63140868913825365</v>
      </c>
      <c r="P2104" s="3">
        <f t="shared" ref="P2104" si="11463">SQRT(B$3 + B$4*J2102 + B$5*P2102^2)</f>
        <v>8.2229367438768457E-3</v>
      </c>
      <c r="Q2104" s="1">
        <f t="shared" ref="Q2104" si="11464">Q2102</f>
        <v>0</v>
      </c>
      <c r="R2104" s="12">
        <f t="array" ref="R2104:S2105">MMULT(MMULT(P2104:Q2105,N2104:O2105),P2104:Q2105)</f>
        <v>6.7616688693799943E-5</v>
      </c>
      <c r="S2104" s="12">
        <v>8.2471943965927279E-5</v>
      </c>
      <c r="T2104" s="4" cm="1">
        <f t="array" ref="T2104">-1/2*(IFERROR(2*LN(2*PI()) + LN(MDETERM(R2104:S2105)) + MMULT(MMULT(D2104:E2104,MINVERSE(R2104:S2105)),TRANSPOSE(D2104:E2104)),1000000000))</f>
        <v>6.8131990385888814</v>
      </c>
    </row>
    <row r="2105" spans="1:20" x14ac:dyDescent="0.25">
      <c r="A2105" s="9"/>
      <c r="B2105" s="10"/>
      <c r="C2105" s="10"/>
      <c r="D2105" s="10"/>
      <c r="E2105" s="10"/>
      <c r="F2105" s="5"/>
      <c r="G2105" s="5"/>
      <c r="H2105" s="12">
        <v>7.5335305420420857E-5</v>
      </c>
      <c r="I2105" s="12">
        <v>2.2393465933288008E-4</v>
      </c>
      <c r="J2105" s="12">
        <v>2.4415325238885173E-4</v>
      </c>
      <c r="K2105" s="12">
        <v>9.9438663899513316E-4</v>
      </c>
      <c r="L2105" s="6">
        <f>0</f>
        <v>0</v>
      </c>
      <c r="M2105" s="6">
        <f t="shared" ref="M2105" si="11465">SQRT(I2105)</f>
        <v>1.4964446509406223E-2</v>
      </c>
      <c r="N2105" s="6">
        <v>0.63140868913825365</v>
      </c>
      <c r="O2105" s="6">
        <v>0.99999999999999978</v>
      </c>
      <c r="P2105" s="1">
        <f t="shared" ref="P2105" si="11466">P2103</f>
        <v>0</v>
      </c>
      <c r="Q2105" s="3">
        <f t="shared" ref="Q2105" si="11467">SQRT(C$3 + C$4*K2103 + C$5*Q2103^2)</f>
        <v>1.5884323671094793E-2</v>
      </c>
      <c r="R2105" s="12">
        <v>8.2471943965927266E-5</v>
      </c>
      <c r="S2105" s="12">
        <v>2.5231173848810228E-4</v>
      </c>
    </row>
    <row r="2106" spans="1:20" x14ac:dyDescent="0.25">
      <c r="A2106" s="13">
        <f t="shared" ref="A2106" si="11468">A2104+1</f>
        <v>1046</v>
      </c>
      <c r="B2106" s="10" cm="1">
        <f t="array" ref="B2106">INDEX(DCC_results!B$17:B$1274,$A2106)</f>
        <v>-1.4562096941959091E-3</v>
      </c>
      <c r="C2106" s="10" cm="1">
        <f t="array" ref="C2106">INDEX(DCC_results!C$17:C$1274,$A2106)</f>
        <v>-1.0364759811522517E-2</v>
      </c>
      <c r="D2106" s="10">
        <f t="shared" ref="D2106" si="11469">B2106-B$2</f>
        <v>-2.2023646312316174E-3</v>
      </c>
      <c r="E2106" s="10">
        <f t="shared" ref="E2106" si="11470">C2106-C$2</f>
        <v>-1.1967733691814376E-2</v>
      </c>
      <c r="F2106" s="5">
        <f t="shared" ref="F2106" si="11471">D2106^2</f>
        <v>4.8504099688999784E-6</v>
      </c>
      <c r="G2106" s="5">
        <f t="shared" ref="G2106" si="11472">E2106^2</f>
        <v>1.4322664971818896E-4</v>
      </c>
      <c r="H2106" s="12">
        <f t="array" ref="H2106:I2107">(1-B$11-B$12)*F$4:G$5 + B$11*J2104:K2105 + B$12*H2104:I2105</f>
        <v>6.3509256927091044E-5</v>
      </c>
      <c r="I2106" s="12">
        <v>8.8229066308829424E-5</v>
      </c>
      <c r="J2106" s="12">
        <f t="array" ref="J2106:K2107">MMULT(TRANSPOSE(D2104:E2104),D2104:E2104)</f>
        <v>7.3839914391556554E-5</v>
      </c>
      <c r="K2106" s="12">
        <v>9.3298556029354219E-5</v>
      </c>
      <c r="L2106" s="6">
        <f t="shared" ref="L2106" si="11473">SQRT(H2106)</f>
        <v>7.9692695353520988E-3</v>
      </c>
      <c r="M2106" s="6">
        <f>0</f>
        <v>0</v>
      </c>
      <c r="N2106" s="6">
        <f t="array" ref="N2106:O2107">MMULT(MMULT(MINVERSE(L2106:M2107),H2106:I2107),MINVERSE(L2106:M2107))</f>
        <v>0.99999999999999978</v>
      </c>
      <c r="O2106" s="6">
        <v>0.65261829515149705</v>
      </c>
      <c r="P2106" s="3">
        <f t="shared" ref="P2106" si="11474">SQRT(B$3 + B$4*J2104 + B$5*P2104^2)</f>
        <v>8.1288835292703202E-3</v>
      </c>
      <c r="Q2106" s="1">
        <f t="shared" ref="Q2106" si="11475">Q2104</f>
        <v>0</v>
      </c>
      <c r="R2106" s="12">
        <f t="array" ref="R2106:S2107">MMULT(MMULT(P2106:Q2107,N2106:O2107),P2106:Q2107)</f>
        <v>6.6078747432442287E-5</v>
      </c>
      <c r="S2106" s="12">
        <v>9.5169592593760815E-5</v>
      </c>
      <c r="T2106" s="4" cm="1">
        <f t="array" ref="T2106">-1/2*(IFERROR(2*LN(2*PI()) + LN(MDETERM(R2106:S2107)) + MMULT(MMULT(D2106:E2106,MINVERSE(R2106:S2107)),TRANSPOSE(D2106:E2106)),1000000000))</f>
        <v>7.0266189279670579</v>
      </c>
    </row>
    <row r="2107" spans="1:20" x14ac:dyDescent="0.25">
      <c r="A2107" s="9"/>
      <c r="B2107" s="10"/>
      <c r="C2107" s="10"/>
      <c r="D2107" s="10"/>
      <c r="E2107" s="10"/>
      <c r="F2107" s="5"/>
      <c r="G2107" s="5"/>
      <c r="H2107" s="12">
        <v>8.8229066308829424E-5</v>
      </c>
      <c r="I2107" s="12">
        <v>2.8778479628586615E-4</v>
      </c>
      <c r="J2107" s="12">
        <v>9.3298556029354219E-5</v>
      </c>
      <c r="K2107" s="12">
        <v>1.1788503045932437E-4</v>
      </c>
      <c r="L2107" s="6">
        <f>0</f>
        <v>0</v>
      </c>
      <c r="M2107" s="6">
        <f t="shared" ref="M2107" si="11476">SQRT(I2107)</f>
        <v>1.6964221063339929E-2</v>
      </c>
      <c r="N2107" s="6">
        <v>0.65261829515149716</v>
      </c>
      <c r="O2107" s="6">
        <v>1.0000000000000002</v>
      </c>
      <c r="P2107" s="1">
        <f t="shared" ref="P2107" si="11477">P2105</f>
        <v>0</v>
      </c>
      <c r="Q2107" s="3">
        <f t="shared" ref="Q2107" si="11478">SQRT(C$3 + C$4*K2105 + C$5*Q2105^2)</f>
        <v>1.7939406244759839E-2</v>
      </c>
      <c r="R2107" s="12">
        <v>9.5169592593760829E-5</v>
      </c>
      <c r="S2107" s="12">
        <v>3.2182229641452838E-4</v>
      </c>
    </row>
    <row r="2108" spans="1:20" x14ac:dyDescent="0.25">
      <c r="A2108" s="13">
        <f t="shared" ref="A2108" si="11479">A2106+1</f>
        <v>1047</v>
      </c>
      <c r="B2108" s="10" cm="1">
        <f t="array" ref="B2108">INDEX(DCC_results!B$17:B$1274,$A2108)</f>
        <v>1.5549242424242493E-2</v>
      </c>
      <c r="C2108" s="10" cm="1">
        <f t="array" ref="C2108">INDEX(DCC_results!C$17:C$1274,$A2108)</f>
        <v>6.833468157924405E-2</v>
      </c>
      <c r="D2108" s="10">
        <f t="shared" ref="D2108" si="11480">B2108-B$2</f>
        <v>1.4803087487206785E-2</v>
      </c>
      <c r="E2108" s="10">
        <f t="shared" ref="E2108" si="11481">C2108-C$2</f>
        <v>6.6731707698952189E-2</v>
      </c>
      <c r="F2108" s="5">
        <f t="shared" ref="F2108" si="11482">D2108^2</f>
        <v>2.1913139915389807E-4</v>
      </c>
      <c r="G2108" s="5">
        <f t="shared" ref="G2108" si="11483">E2108^2</f>
        <v>4.4531208124183952E-3</v>
      </c>
      <c r="H2108" s="12">
        <f t="array" ref="H2108:I2109">(1-B$11-B$12)*F$4:G$5 + B$11*J2106:K2107 + B$12*H2106:I2107</f>
        <v>6.4538013078308846E-5</v>
      </c>
      <c r="I2108" s="12">
        <v>8.5342782518268333E-5</v>
      </c>
      <c r="J2108" s="12">
        <f t="array" ref="J2108:K2109">MMULT(TRANSPOSE(D2106:E2106),D2106:E2106)</f>
        <v>4.8504099688999784E-6</v>
      </c>
      <c r="K2108" s="12">
        <v>2.6357313398850971E-5</v>
      </c>
      <c r="L2108" s="6">
        <f t="shared" ref="L2108" si="11484">SQRT(H2108)</f>
        <v>8.0335554444037321E-3</v>
      </c>
      <c r="M2108" s="6">
        <f>0</f>
        <v>0</v>
      </c>
      <c r="N2108" s="6">
        <f t="array" ref="N2108:O2109">MMULT(MMULT(MINVERSE(L2108:M2109),H2108:I2109),MINVERSE(L2108:M2109))</f>
        <v>1</v>
      </c>
      <c r="O2108" s="6">
        <v>0.65441461030976522</v>
      </c>
      <c r="P2108" s="3">
        <f t="shared" ref="P2108" si="11485">SQRT(B$3 + B$4*J2106 + B$5*P2106^2)</f>
        <v>8.1923269760555313E-3</v>
      </c>
      <c r="Q2108" s="1">
        <f t="shared" ref="Q2108" si="11486">Q2106</f>
        <v>0</v>
      </c>
      <c r="R2108" s="12">
        <f t="array" ref="R2108:S2109">MMULT(MMULT(P2108:Q2109,N2108:O2109),P2108:Q2109)</f>
        <v>6.7114221282607169E-5</v>
      </c>
      <c r="S2108" s="12">
        <v>9.1808427913666875E-5</v>
      </c>
      <c r="T2108" s="4" cm="1">
        <f t="array" ref="T2108">-1/2*(IFERROR(2*LN(2*PI()) + LN(MDETERM(R2108:S2109)) + MMULT(MMULT(D2108:E2108,MINVERSE(R2108:S2109)),TRANSPOSE(D2108:E2108)),1000000000))</f>
        <v>-0.76216308510173203</v>
      </c>
    </row>
    <row r="2109" spans="1:20" x14ac:dyDescent="0.25">
      <c r="A2109" s="9"/>
      <c r="B2109" s="10"/>
      <c r="C2109" s="10"/>
      <c r="D2109" s="10"/>
      <c r="E2109" s="10"/>
      <c r="F2109" s="5"/>
      <c r="G2109" s="5"/>
      <c r="H2109" s="12">
        <v>8.5342782518268333E-5</v>
      </c>
      <c r="I2109" s="12">
        <v>2.635190601048622E-4</v>
      </c>
      <c r="J2109" s="12">
        <v>2.6357313398850971E-5</v>
      </c>
      <c r="K2109" s="12">
        <v>1.4322664971818896E-4</v>
      </c>
      <c r="L2109" s="6">
        <f>0</f>
        <v>0</v>
      </c>
      <c r="M2109" s="6">
        <f t="shared" ref="M2109" si="11487">SQRT(I2109)</f>
        <v>1.6233270160533341E-2</v>
      </c>
      <c r="N2109" s="6">
        <v>0.65441461030976522</v>
      </c>
      <c r="O2109" s="6">
        <v>1.0000000000000002</v>
      </c>
      <c r="P2109" s="1">
        <f t="shared" ref="P2109" si="11488">P2107</f>
        <v>0</v>
      </c>
      <c r="Q2109" s="3">
        <f t="shared" ref="Q2109" si="11489">SQRT(C$3 + C$4*K2107 + C$5*Q2107^2)</f>
        <v>1.7124672961988757E-2</v>
      </c>
      <c r="R2109" s="12">
        <v>9.1808427913666875E-5</v>
      </c>
      <c r="S2109" s="12">
        <v>2.9325442405506885E-4</v>
      </c>
    </row>
    <row r="2110" spans="1:20" x14ac:dyDescent="0.25">
      <c r="A2110" s="13">
        <f t="shared" ref="A2110" si="11490">A2108+1</f>
        <v>1048</v>
      </c>
      <c r="B2110" s="10" cm="1">
        <f t="array" ref="B2110">INDEX(DCC_results!B$17:B$1274,$A2110)</f>
        <v>8.5973778929895328E-3</v>
      </c>
      <c r="C2110" s="10" cm="1">
        <f t="array" ref="C2110">INDEX(DCC_results!C$17:C$1274,$A2110)</f>
        <v>7.2012344931919881E-3</v>
      </c>
      <c r="D2110" s="10">
        <f t="shared" ref="D2110" si="11491">B2110-B$2</f>
        <v>7.8512229559538245E-3</v>
      </c>
      <c r="E2110" s="10">
        <f t="shared" ref="E2110" si="11492">C2110-C$2</f>
        <v>5.598260612900129E-3</v>
      </c>
      <c r="F2110" s="5">
        <f t="shared" ref="F2110" si="11493">D2110^2</f>
        <v>6.1641701904096316E-5</v>
      </c>
      <c r="G2110" s="5">
        <f t="shared" ref="G2110" si="11494">E2110^2</f>
        <v>3.1340521889948929E-5</v>
      </c>
      <c r="H2110" s="12">
        <f t="array" ref="H2110:I2111">(1-B$11-B$12)*F$4:G$5 + B$11*J2108:K2109 + B$12*H2108:I2109</f>
        <v>5.9920613114505911E-5</v>
      </c>
      <c r="I2110" s="12">
        <v>7.8231164131633771E-5</v>
      </c>
      <c r="J2110" s="12">
        <f t="array" ref="J2110:K2111">MMULT(TRANSPOSE(D2108:E2108),D2108:E2108)</f>
        <v>2.1913139915389807E-4</v>
      </c>
      <c r="K2110" s="12">
        <v>9.8783530723829975E-4</v>
      </c>
      <c r="L2110" s="6">
        <f t="shared" ref="L2110" si="11495">SQRT(H2110)</f>
        <v>7.740840594825985E-3</v>
      </c>
      <c r="M2110" s="6">
        <f>0</f>
        <v>0</v>
      </c>
      <c r="N2110" s="6">
        <f t="array" ref="N2110:O2111">MMULT(MMULT(MINVERSE(L2110:M2111),H2110:I2111),MINVERSE(L2110:M2111))</f>
        <v>1</v>
      </c>
      <c r="O2110" s="6">
        <v>0.640416462362976</v>
      </c>
      <c r="P2110" s="3">
        <f t="shared" ref="P2110" si="11496">SQRT(B$3 + B$4*J2108 + B$5*P2108^2)</f>
        <v>7.557381572396083E-3</v>
      </c>
      <c r="Q2110" s="1">
        <f t="shared" ref="Q2110" si="11497">Q2108</f>
        <v>0</v>
      </c>
      <c r="R2110" s="12">
        <f t="array" ref="R2110:S2111">MMULT(MMULT(P2110:Q2111,N2110:O2111),P2110:Q2111)</f>
        <v>5.7114016230791893E-5</v>
      </c>
      <c r="S2110" s="12">
        <v>7.9983184163834176E-5</v>
      </c>
      <c r="T2110" s="4" cm="1">
        <f t="array" ref="T2110">-1/2*(IFERROR(2*LN(2*PI()) + LN(MDETERM(R2110:S2111)) + MMULT(MMULT(D2110:E2110,MINVERSE(R2110:S2111)),TRANSPOSE(D2110:E2110)),1000000000))</f>
        <v>6.7840781615704033</v>
      </c>
    </row>
    <row r="2111" spans="1:20" x14ac:dyDescent="0.25">
      <c r="A2111" s="9"/>
      <c r="B2111" s="10"/>
      <c r="C2111" s="10"/>
      <c r="D2111" s="10"/>
      <c r="E2111" s="10"/>
      <c r="F2111" s="5"/>
      <c r="G2111" s="5"/>
      <c r="H2111" s="12">
        <v>7.8231164131633771E-5</v>
      </c>
      <c r="I2111" s="12">
        <v>2.4903383859330733E-4</v>
      </c>
      <c r="J2111" s="12">
        <v>9.8783530723829975E-4</v>
      </c>
      <c r="K2111" s="12">
        <v>4.4531208124183952E-3</v>
      </c>
      <c r="L2111" s="6">
        <f>0</f>
        <v>0</v>
      </c>
      <c r="M2111" s="6">
        <f t="shared" ref="M2111" si="11498">SQRT(I2111)</f>
        <v>1.5780806018493077E-2</v>
      </c>
      <c r="N2111" s="6">
        <v>0.640416462362976</v>
      </c>
      <c r="O2111" s="6">
        <v>1</v>
      </c>
      <c r="P2111" s="1">
        <f t="shared" ref="P2111" si="11499">P2109</f>
        <v>0</v>
      </c>
      <c r="Q2111" s="3">
        <f t="shared" ref="Q2111" si="11500">SQRT(C$3 + C$4*K2109 + C$5*Q2109^2)</f>
        <v>1.6525889785542956E-2</v>
      </c>
      <c r="R2111" s="12">
        <v>7.998318416383419E-5</v>
      </c>
      <c r="S2111" s="12">
        <v>2.7310503320391298E-4</v>
      </c>
    </row>
    <row r="2112" spans="1:20" x14ac:dyDescent="0.25">
      <c r="A2112" s="13">
        <f t="shared" ref="A2112" si="11501">A2110+1</f>
        <v>1049</v>
      </c>
      <c r="B2112" s="10" cm="1">
        <f t="array" ref="B2112">INDEX(DCC_results!B$17:B$1274,$A2112)</f>
        <v>8.98635405495396E-4</v>
      </c>
      <c r="C2112" s="10" cm="1">
        <f t="array" ref="C2112">INDEX(DCC_results!C$17:C$1274,$A2112)</f>
        <v>4.8065367746574772E-4</v>
      </c>
      <c r="D2112" s="10">
        <f t="shared" ref="D2112" si="11502">B2112-B$2</f>
        <v>1.5248046845968768E-4</v>
      </c>
      <c r="E2112" s="10">
        <f t="shared" ref="E2112" si="11503">C2112-C$2</f>
        <v>-1.1223202028261118E-3</v>
      </c>
      <c r="F2112" s="5">
        <f t="shared" ref="F2112" si="11504">D2112^2</f>
        <v>2.325029326168581E-8</v>
      </c>
      <c r="G2112" s="5">
        <f t="shared" ref="G2112" si="11505">E2112^2</f>
        <v>1.2596026376716447E-6</v>
      </c>
      <c r="H2112" s="12">
        <f t="array" ref="H2112:I2113">(1-B$11-B$12)*F$4:G$5 + B$11*J2110:K2111 + B$12*H2110:I2111</f>
        <v>7.3298925286354903E-5</v>
      </c>
      <c r="I2112" s="12">
        <v>1.4747655674579463E-4</v>
      </c>
      <c r="J2112" s="12">
        <f t="array" ref="J2112:K2113">MMULT(TRANSPOSE(D2110:E2110),D2110:E2110)</f>
        <v>6.1641701904096316E-5</v>
      </c>
      <c r="K2112" s="12">
        <v>4.3953192237413621E-5</v>
      </c>
      <c r="L2112" s="6">
        <f t="shared" ref="L2112" si="11506">SQRT(H2112)</f>
        <v>8.5614791529475161E-3</v>
      </c>
      <c r="M2112" s="6">
        <f>0</f>
        <v>0</v>
      </c>
      <c r="N2112" s="6">
        <f t="array" ref="N2112:O2113">MMULT(MMULT(MINVERSE(L2112:M2113),H2112:I2113),MINVERSE(L2112:M2113))</f>
        <v>0.99999999999999978</v>
      </c>
      <c r="O2112" s="6">
        <v>0.72073412677015014</v>
      </c>
      <c r="P2112" s="3">
        <f t="shared" ref="P2112" si="11507">SQRT(B$3 + B$4*J2110 + B$5*P2110^2)</f>
        <v>9.1204375233904615E-3</v>
      </c>
      <c r="Q2112" s="1">
        <f t="shared" ref="Q2112" si="11508">Q2110</f>
        <v>0</v>
      </c>
      <c r="R2112" s="12">
        <f t="array" ref="R2112:S2113">MMULT(MMULT(P2112:Q2113,N2112:O2113),P2112:Q2113)</f>
        <v>8.3182380618068724E-5</v>
      </c>
      <c r="S2112" s="12">
        <v>1.6984467334337162E-4</v>
      </c>
      <c r="T2112" s="4" cm="1">
        <f t="array" ref="T2112">-1/2*(IFERROR(2*LN(2*PI()) + LN(MDETERM(R2112:S2113)) + MMULT(MMULT(D2112:E2112,MINVERSE(R2112:S2113)),TRANSPOSE(D2112:E2112)),1000000000))</f>
        <v>6.8783410490925219</v>
      </c>
    </row>
    <row r="2113" spans="1:20" x14ac:dyDescent="0.25">
      <c r="A2113" s="9"/>
      <c r="B2113" s="10"/>
      <c r="C2113" s="10"/>
      <c r="D2113" s="10"/>
      <c r="E2113" s="10"/>
      <c r="F2113" s="5"/>
      <c r="G2113" s="5"/>
      <c r="H2113" s="12">
        <v>1.4747655674579463E-4</v>
      </c>
      <c r="I2113" s="12">
        <v>5.712131523390036E-4</v>
      </c>
      <c r="J2113" s="12">
        <v>4.3953192237413621E-5</v>
      </c>
      <c r="K2113" s="12">
        <v>3.1340521889948929E-5</v>
      </c>
      <c r="L2113" s="6">
        <f>0</f>
        <v>0</v>
      </c>
      <c r="M2113" s="6">
        <f t="shared" ref="M2113" si="11509">SQRT(I2113)</f>
        <v>2.3900065948423733E-2</v>
      </c>
      <c r="N2113" s="6">
        <v>0.72073412677015003</v>
      </c>
      <c r="O2113" s="6">
        <v>0.99999999999999978</v>
      </c>
      <c r="P2113" s="1">
        <f t="shared" ref="P2113" si="11510">P2111</f>
        <v>0</v>
      </c>
      <c r="Q2113" s="3">
        <f t="shared" ref="Q2113" si="11511">SQRT(C$3 + C$4*K2111 + C$5*Q2111^2)</f>
        <v>2.5838135535067107E-2</v>
      </c>
      <c r="R2113" s="12">
        <v>1.6984467334337159E-4</v>
      </c>
      <c r="S2113" s="12">
        <v>6.6760924792849739E-4</v>
      </c>
    </row>
    <row r="2114" spans="1:20" x14ac:dyDescent="0.25">
      <c r="A2114" s="13">
        <f t="shared" ref="A2114" si="11512">A2112+1</f>
        <v>1050</v>
      </c>
      <c r="B2114" s="10" cm="1">
        <f t="array" ref="B2114">INDEX(DCC_results!B$17:B$1274,$A2114)</f>
        <v>6.7762042172079262E-3</v>
      </c>
      <c r="C2114" s="10" cm="1">
        <f t="array" ref="C2114">INDEX(DCC_results!C$17:C$1274,$A2114)</f>
        <v>2.8404971693370751E-2</v>
      </c>
      <c r="D2114" s="10">
        <f t="shared" ref="D2114" si="11513">B2114-B$2</f>
        <v>6.0300492801722179E-3</v>
      </c>
      <c r="E2114" s="10">
        <f t="shared" ref="E2114" si="11514">C2114-C$2</f>
        <v>2.680199781307889E-2</v>
      </c>
      <c r="F2114" s="5">
        <f t="shared" ref="F2114" si="11515">D2114^2</f>
        <v>3.636149432130548E-5</v>
      </c>
      <c r="G2114" s="5">
        <f t="shared" ref="G2114" si="11516">E2114^2</f>
        <v>7.1834708677228558E-4</v>
      </c>
      <c r="H2114" s="12">
        <f t="array" ref="H2114:I2115">(1-B$11-B$12)*F$4:G$5 + B$11*J2112:K2113 + B$12*H2112:I2113</f>
        <v>7.0229775587279318E-5</v>
      </c>
      <c r="I2114" s="12">
        <v>1.2167517069223219E-4</v>
      </c>
      <c r="J2114" s="12">
        <f t="array" ref="J2114:K2115">MMULT(TRANSPOSE(D2112:E2112),D2112:E2112)</f>
        <v>2.325029326168581E-8</v>
      </c>
      <c r="K2114" s="12">
        <v>-1.7113191028869722E-7</v>
      </c>
      <c r="L2114" s="6">
        <f t="shared" ref="L2114" si="11517">SQRT(H2114)</f>
        <v>8.3803207329600053E-3</v>
      </c>
      <c r="M2114" s="6">
        <f>0</f>
        <v>0</v>
      </c>
      <c r="N2114" s="6">
        <f t="array" ref="N2114:O2115">MMULT(MMULT(MINVERSE(L2114:M2115),H2114:I2115),MINVERSE(L2114:M2115))</f>
        <v>0.99999999999999989</v>
      </c>
      <c r="O2114" s="6">
        <v>0.68532097927606683</v>
      </c>
      <c r="P2114" s="3">
        <f t="shared" ref="P2114" si="11518">SQRT(B$3 + B$4*J2112 + B$5*P2112^2)</f>
        <v>8.8202894276090769E-3</v>
      </c>
      <c r="Q2114" s="1">
        <f t="shared" ref="Q2114" si="11519">Q2112</f>
        <v>0</v>
      </c>
      <c r="R2114" s="12">
        <f t="array" ref="R2114:S2115">MMULT(MMULT(P2114:Q2115,N2114:O2115),P2114:Q2115)</f>
        <v>7.7797505586792444E-5</v>
      </c>
      <c r="S2114" s="12">
        <v>1.428030487916208E-4</v>
      </c>
      <c r="T2114" s="4" cm="1">
        <f t="array" ref="T2114">-1/2*(IFERROR(2*LN(2*PI()) + LN(MDETERM(R2114:S2115)) + MMULT(MMULT(D2114:E2114,MINVERSE(R2114:S2115)),TRANSPOSE(D2114:E2114)),1000000000))</f>
        <v>6.3035680732010952</v>
      </c>
    </row>
    <row r="2115" spans="1:20" x14ac:dyDescent="0.25">
      <c r="A2115" s="9"/>
      <c r="B2115" s="10"/>
      <c r="C2115" s="10"/>
      <c r="D2115" s="10"/>
      <c r="E2115" s="10"/>
      <c r="F2115" s="5"/>
      <c r="G2115" s="5"/>
      <c r="H2115" s="12">
        <v>1.2167517069223219E-4</v>
      </c>
      <c r="I2115" s="12">
        <v>4.4884314222789861E-4</v>
      </c>
      <c r="J2115" s="12">
        <v>-1.7113191028869722E-7</v>
      </c>
      <c r="K2115" s="12">
        <v>1.2596026376716447E-6</v>
      </c>
      <c r="L2115" s="6">
        <f>0</f>
        <v>0</v>
      </c>
      <c r="M2115" s="6">
        <f t="shared" ref="M2115" si="11520">SQRT(I2115)</f>
        <v>2.1185918489126182E-2</v>
      </c>
      <c r="N2115" s="6">
        <v>0.68532097927606694</v>
      </c>
      <c r="O2115" s="6">
        <v>1</v>
      </c>
      <c r="P2115" s="1">
        <f t="shared" ref="P2115" si="11521">P2113</f>
        <v>0</v>
      </c>
      <c r="Q2115" s="3">
        <f t="shared" ref="Q2115" si="11522">SQRT(C$3 + C$4*K2113 + C$5*Q2113^2)</f>
        <v>2.3624390708782823E-2</v>
      </c>
      <c r="R2115" s="12">
        <v>1.428030487916208E-4</v>
      </c>
      <c r="S2115" s="12">
        <v>5.5811183636122412E-4</v>
      </c>
    </row>
    <row r="2116" spans="1:20" x14ac:dyDescent="0.25">
      <c r="A2116" s="13">
        <f t="shared" ref="A2116" si="11523">A2114+1</f>
        <v>1051</v>
      </c>
      <c r="B2116" s="10" cm="1">
        <f t="array" ref="B2116">INDEX(DCC_results!B$17:B$1274,$A2116)</f>
        <v>4.7084815055395968E-3</v>
      </c>
      <c r="C2116" s="10" cm="1">
        <f t="array" ref="C2116">INDEX(DCC_results!C$17:C$1274,$A2116)</f>
        <v>1.71094423357665E-2</v>
      </c>
      <c r="D2116" s="10">
        <f t="shared" ref="D2116" si="11524">B2116-B$2</f>
        <v>3.9623265685038885E-3</v>
      </c>
      <c r="E2116" s="10">
        <f t="shared" ref="E2116" si="11525">C2116-C$2</f>
        <v>1.5506468455474641E-2</v>
      </c>
      <c r="F2116" s="5">
        <f t="shared" ref="F2116" si="11526">D2116^2</f>
        <v>1.5700031835471798E-5</v>
      </c>
      <c r="G2116" s="5">
        <f t="shared" ref="G2116" si="11527">E2116^2</f>
        <v>2.4045056396063011E-4</v>
      </c>
      <c r="H2116" s="12">
        <f t="array" ref="H2116:I2117">(1-B$11-B$12)*F$4:G$5 + B$11*J2114:K2115 + B$12*H2114:I2115</f>
        <v>6.3404301176078995E-5</v>
      </c>
      <c r="I2116" s="12">
        <v>1.0079875444931134E-4</v>
      </c>
      <c r="J2116" s="12">
        <f t="array" ref="J2116:K2117">MMULT(TRANSPOSE(D2114:E2114),D2114:E2114)</f>
        <v>3.636149432130548E-5</v>
      </c>
      <c r="K2116" s="12">
        <v>1.6161736761993373E-4</v>
      </c>
      <c r="L2116" s="6">
        <f t="shared" ref="L2116" si="11528">SQRT(H2116)</f>
        <v>7.9626817829220702E-3</v>
      </c>
      <c r="M2116" s="6">
        <f>0</f>
        <v>0</v>
      </c>
      <c r="N2116" s="6">
        <f t="array" ref="N2116:O2117">MMULT(MMULT(MINVERSE(L2116:M2117),H2116:I2117),MINVERSE(L2116:M2117))</f>
        <v>1</v>
      </c>
      <c r="O2116" s="6">
        <v>0.66384005529134293</v>
      </c>
      <c r="P2116" s="3">
        <f t="shared" ref="P2116" si="11529">SQRT(B$3 + B$4*J2114 + B$5*P2114^2)</f>
        <v>8.0138990119028378E-3</v>
      </c>
      <c r="Q2116" s="1">
        <f t="shared" ref="Q2116" si="11530">Q2114</f>
        <v>0</v>
      </c>
      <c r="R2116" s="12">
        <f t="array" ref="R2116:S2117">MMULT(MMULT(P2116:Q2117,N2116:O2117),P2116:Q2117)</f>
        <v>6.4222577372977278E-5</v>
      </c>
      <c r="S2116" s="12">
        <v>1.1518237935383235E-4</v>
      </c>
      <c r="T2116" s="4" cm="1">
        <f t="array" ref="T2116">-1/2*(IFERROR(2*LN(2*PI()) + LN(MDETERM(R2116:S2117)) + MMULT(MMULT(D2116:E2116,MINVERSE(R2116:S2117)),TRANSPOSE(D2116:E2116)),1000000000))</f>
        <v>6.8551292506205286</v>
      </c>
    </row>
    <row r="2117" spans="1:20" x14ac:dyDescent="0.25">
      <c r="A2117" s="9"/>
      <c r="B2117" s="10"/>
      <c r="C2117" s="10"/>
      <c r="D2117" s="10"/>
      <c r="E2117" s="10"/>
      <c r="F2117" s="5"/>
      <c r="G2117" s="5"/>
      <c r="H2117" s="12">
        <v>1.0079875444931134E-4</v>
      </c>
      <c r="I2117" s="12">
        <v>3.6363418462096467E-4</v>
      </c>
      <c r="J2117" s="12">
        <v>1.6161736761993373E-4</v>
      </c>
      <c r="K2117" s="12">
        <v>7.1834708677228558E-4</v>
      </c>
      <c r="L2117" s="6">
        <f>0</f>
        <v>0</v>
      </c>
      <c r="M2117" s="6">
        <f t="shared" ref="M2117" si="11531">SQRT(I2117)</f>
        <v>1.9069194650560485E-2</v>
      </c>
      <c r="N2117" s="6">
        <v>0.66384005529134305</v>
      </c>
      <c r="O2117" s="6">
        <v>0.99999999999999989</v>
      </c>
      <c r="P2117" s="1">
        <f t="shared" ref="P2117" si="11532">P2115</f>
        <v>0</v>
      </c>
      <c r="Q2117" s="3">
        <f t="shared" ref="Q2117" si="11533">SQRT(C$3 + C$4*K2115 + C$5*Q2115^2)</f>
        <v>2.1651038219221212E-2</v>
      </c>
      <c r="R2117" s="12">
        <v>1.1518237935383236E-4</v>
      </c>
      <c r="S2117" s="12">
        <v>4.6876745597017756E-4</v>
      </c>
    </row>
    <row r="2118" spans="1:20" x14ac:dyDescent="0.25">
      <c r="A2118" s="13">
        <f t="shared" ref="A2118" si="11534">A2116+1</f>
        <v>1052</v>
      </c>
      <c r="B2118" s="10" cm="1">
        <f t="array" ref="B2118">INDEX(DCC_results!B$17:B$1274,$A2118)</f>
        <v>-2.224495014062744E-3</v>
      </c>
      <c r="C2118" s="10" cm="1">
        <f t="array" ref="C2118">INDEX(DCC_results!C$17:C$1274,$A2118)</f>
        <v>3.4454014672369304E-4</v>
      </c>
      <c r="D2118" s="10">
        <f t="shared" ref="D2118" si="11535">B2118-B$2</f>
        <v>-2.9706499510984523E-3</v>
      </c>
      <c r="E2118" s="10">
        <f t="shared" ref="E2118" si="11536">C2118-C$2</f>
        <v>-1.2584337335681665E-3</v>
      </c>
      <c r="F2118" s="5">
        <f t="shared" ref="F2118" si="11537">D2118^2</f>
        <v>8.824761131961237E-6</v>
      </c>
      <c r="G2118" s="5">
        <f t="shared" ref="G2118" si="11538">E2118^2</f>
        <v>1.5836554617823151E-6</v>
      </c>
      <c r="H2118" s="12">
        <f t="array" ref="H2118:I2119">(1-B$11-B$12)*F$4:G$5 + B$11*J2116:K2117 + B$12*H2116:I2117</f>
        <v>6.1579952455395208E-5</v>
      </c>
      <c r="I2118" s="12">
        <v>9.9119924857337088E-5</v>
      </c>
      <c r="J2118" s="12">
        <f t="array" ref="J2118:K2119">MMULT(TRANSPOSE(D2116:E2116),D2116:E2116)</f>
        <v>1.5700031835471798E-5</v>
      </c>
      <c r="K2118" s="12">
        <v>6.1441691944794631E-5</v>
      </c>
      <c r="L2118" s="6">
        <f t="shared" ref="L2118" si="11539">SQRT(H2118)</f>
        <v>7.8472894973611873E-3</v>
      </c>
      <c r="M2118" s="6">
        <f>0</f>
        <v>0</v>
      </c>
      <c r="N2118" s="6">
        <f t="array" ref="N2118:O2119">MMULT(MMULT(MINVERSE(L2118:M2119),H2118:I2119),MINVERSE(L2118:M2119))</f>
        <v>1.0000000000000002</v>
      </c>
      <c r="O2118" s="6">
        <v>0.66465494746108522</v>
      </c>
      <c r="P2118" s="3">
        <f t="shared" ref="P2118" si="11540">SQRT(B$3 + B$4*J2116 + B$5*P2116^2)</f>
        <v>7.7396233803447394E-3</v>
      </c>
      <c r="Q2118" s="1">
        <f t="shared" ref="Q2118" si="11541">Q2116</f>
        <v>0</v>
      </c>
      <c r="R2118" s="12">
        <f t="array" ref="R2118:S2119">MMULT(MMULT(P2118:Q2119,N2118:O2119),P2118:Q2119)</f>
        <v>5.9901770069578946E-5</v>
      </c>
      <c r="S2118" s="12">
        <v>1.1110596252532912E-4</v>
      </c>
      <c r="T2118" s="4" cm="1">
        <f t="array" ref="T2118">-1/2*(IFERROR(2*LN(2*PI()) + LN(MDETERM(R2118:S2119)) + MMULT(MMULT(D2118:E2118,MINVERSE(R2118:S2119)),TRANSPOSE(D2118:E2118)),1000000000))</f>
        <v>7.0417844417795852</v>
      </c>
    </row>
    <row r="2119" spans="1:20" x14ac:dyDescent="0.25">
      <c r="A2119" s="9"/>
      <c r="B2119" s="10"/>
      <c r="C2119" s="10"/>
      <c r="D2119" s="10"/>
      <c r="E2119" s="10"/>
      <c r="F2119" s="5"/>
      <c r="G2119" s="5"/>
      <c r="H2119" s="12">
        <v>9.9119924857337088E-5</v>
      </c>
      <c r="I2119" s="12">
        <v>3.6115205910474497E-4</v>
      </c>
      <c r="J2119" s="12">
        <v>6.1441691944794631E-5</v>
      </c>
      <c r="K2119" s="12">
        <v>2.4045056396063011E-4</v>
      </c>
      <c r="L2119" s="6">
        <f>0</f>
        <v>0</v>
      </c>
      <c r="M2119" s="6">
        <f t="shared" ref="M2119" si="11542">SQRT(I2119)</f>
        <v>1.9004001134096601E-2</v>
      </c>
      <c r="N2119" s="6">
        <v>0.66465494746108522</v>
      </c>
      <c r="O2119" s="6">
        <v>1.0000000000000002</v>
      </c>
      <c r="P2119" s="1">
        <f t="shared" ref="P2119" si="11543">P2117</f>
        <v>0</v>
      </c>
      <c r="Q2119" s="3">
        <f t="shared" ref="Q2119" si="11544">SQRT(C$3 + C$4*K2117 + C$5*Q2117^2)</f>
        <v>2.1598385893391289E-2</v>
      </c>
      <c r="R2119" s="12">
        <v>1.1110596252532914E-4</v>
      </c>
      <c r="S2119" s="12">
        <v>4.6649027319984389E-4</v>
      </c>
    </row>
    <row r="2120" spans="1:20" x14ac:dyDescent="0.25">
      <c r="A2120" s="13">
        <f t="shared" ref="A2120" si="11545">A2118+1</f>
        <v>1053</v>
      </c>
      <c r="B2120" s="10" cm="1">
        <f t="array" ref="B2120">INDEX(DCC_results!B$17:B$1274,$A2120)</f>
        <v>-9.3571190616522637E-3</v>
      </c>
      <c r="C2120" s="10" cm="1">
        <f t="array" ref="C2120">INDEX(DCC_results!C$17:C$1274,$A2120)</f>
        <v>-1.8939393504605384E-2</v>
      </c>
      <c r="D2120" s="10">
        <f t="shared" ref="D2120" si="11546">B2120-B$2</f>
        <v>-1.0103273998687972E-2</v>
      </c>
      <c r="E2120" s="10">
        <f t="shared" ref="E2120" si="11547">C2120-C$2</f>
        <v>-2.0542367384897245E-2</v>
      </c>
      <c r="F2120" s="5">
        <f t="shared" ref="F2120" si="11548">D2120^2</f>
        <v>1.0207614549256444E-4</v>
      </c>
      <c r="G2120" s="5">
        <f t="shared" ref="G2120" si="11549">E2120^2</f>
        <v>4.2198885777609005E-4</v>
      </c>
      <c r="H2120" s="12">
        <f t="array" ref="H2120:I2121">(1-B$11-B$12)*F$4:G$5 + B$11*J2118:K2119 + B$12*H2118:I2119</f>
        <v>5.8752609099802492E-5</v>
      </c>
      <c r="I2120" s="12">
        <v>9.0266169528655307E-5</v>
      </c>
      <c r="J2120" s="12">
        <f t="array" ref="J2120:K2121">MMULT(TRANSPOSE(D2118:E2118),D2118:E2118)</f>
        <v>8.824761131961237E-6</v>
      </c>
      <c r="K2120" s="12">
        <v>3.7383661090849166E-6</v>
      </c>
      <c r="L2120" s="6">
        <f t="shared" ref="L2120" si="11550">SQRT(H2120)</f>
        <v>7.6650250553930016E-3</v>
      </c>
      <c r="M2120" s="6">
        <f>0</f>
        <v>0</v>
      </c>
      <c r="N2120" s="6">
        <f t="array" ref="N2120:O2121">MMULT(MMULT(MINVERSE(L2120:M2121),H2120:I2121),MINVERSE(L2120:M2121))</f>
        <v>0.99999999999999989</v>
      </c>
      <c r="O2120" s="6">
        <v>0.65560161200188805</v>
      </c>
      <c r="P2120" s="3">
        <f t="shared" ref="P2120" si="11551">SQRT(B$3 + B$4*J2118 + B$5*P2118^2)</f>
        <v>7.3143045391712387E-3</v>
      </c>
      <c r="Q2120" s="1">
        <f t="shared" ref="Q2120" si="11552">Q2118</f>
        <v>0</v>
      </c>
      <c r="R2120" s="12">
        <f t="array" ref="R2120:S2121">MMULT(MMULT(P2120:Q2121,N2120:O2121),P2120:Q2121)</f>
        <v>5.349905089174098E-5</v>
      </c>
      <c r="S2120" s="12">
        <v>9.8178177397250258E-5</v>
      </c>
      <c r="T2120" s="4" cm="1">
        <f t="array" ref="T2120">-1/2*(IFERROR(2*LN(2*PI()) + LN(MDETERM(R2120:S2121)) + MMULT(MMULT(D2120:E2120,MINVERSE(R2120:S2121)),TRANSPOSE(D2120:E2120)),1000000000))</f>
        <v>6.2871638584779443</v>
      </c>
    </row>
    <row r="2121" spans="1:20" x14ac:dyDescent="0.25">
      <c r="A2121" s="9"/>
      <c r="B2121" s="10"/>
      <c r="C2121" s="10"/>
      <c r="D2121" s="10"/>
      <c r="E2121" s="10"/>
      <c r="F2121" s="5"/>
      <c r="G2121" s="5"/>
      <c r="H2121" s="12">
        <v>9.0266169528655307E-5</v>
      </c>
      <c r="I2121" s="12">
        <v>3.2265830182615275E-4</v>
      </c>
      <c r="J2121" s="12">
        <v>3.7383661090849166E-6</v>
      </c>
      <c r="K2121" s="12">
        <v>1.5836554617823151E-6</v>
      </c>
      <c r="L2121" s="6">
        <f>0</f>
        <v>0</v>
      </c>
      <c r="M2121" s="6">
        <f t="shared" ref="M2121" si="11553">SQRT(I2121)</f>
        <v>1.7962691942639129E-2</v>
      </c>
      <c r="N2121" s="6">
        <v>0.65560161200188805</v>
      </c>
      <c r="O2121" s="6">
        <v>1.0000000000000002</v>
      </c>
      <c r="P2121" s="1">
        <f t="shared" ref="P2121" si="11554">P2119</f>
        <v>0</v>
      </c>
      <c r="Q2121" s="3">
        <f t="shared" ref="Q2121" si="11555">SQRT(C$3 + C$4*K2119 + C$5*Q2119^2)</f>
        <v>2.0473962996642617E-2</v>
      </c>
      <c r="R2121" s="12">
        <v>9.8178177397250258E-5</v>
      </c>
      <c r="S2121" s="12">
        <v>4.1918316078789119E-4</v>
      </c>
    </row>
    <row r="2122" spans="1:20" x14ac:dyDescent="0.25">
      <c r="A2122" s="13">
        <f t="shared" ref="A2122" si="11556">A2120+1</f>
        <v>1054</v>
      </c>
      <c r="B2122" s="10" cm="1">
        <f t="array" ref="B2122">INDEX(DCC_results!B$17:B$1274,$A2122)</f>
        <v>6.7626244895691023E-4</v>
      </c>
      <c r="C2122" s="10" cm="1">
        <f t="array" ref="C2122">INDEX(DCC_results!C$17:C$1274,$A2122)</f>
        <v>-3.1005030279512846E-3</v>
      </c>
      <c r="D2122" s="10">
        <f t="shared" ref="D2122" si="11557">B2122-B$2</f>
        <v>-6.9892488078798082E-5</v>
      </c>
      <c r="E2122" s="10">
        <f t="shared" ref="E2122" si="11558">C2122-C$2</f>
        <v>-4.7034769082431437E-3</v>
      </c>
      <c r="F2122" s="5">
        <f t="shared" ref="F2122" si="11559">D2122^2</f>
        <v>4.8849598898449319E-9</v>
      </c>
      <c r="G2122" s="5">
        <f t="shared" ref="G2122" si="11560">E2122^2</f>
        <v>2.2122695026376481E-5</v>
      </c>
      <c r="H2122" s="12">
        <f t="array" ref="H2122:I2123">(1-B$11-B$12)*F$4:G$5 + B$11*J2120:K2121 + B$12*H2120:I2121</f>
        <v>5.6307801671052893E-5</v>
      </c>
      <c r="I2122" s="12">
        <v>7.9823862329710579E-5</v>
      </c>
      <c r="J2122" s="12">
        <f t="array" ref="J2122:K2123">MMULT(TRANSPOSE(D2120:E2120),D2120:E2120)</f>
        <v>1.0207614549256444E-4</v>
      </c>
      <c r="K2122" s="12">
        <v>2.0754516627132817E-4</v>
      </c>
      <c r="L2122" s="6">
        <f t="shared" ref="L2122" si="11561">SQRT(H2122)</f>
        <v>7.5038524553093988E-3</v>
      </c>
      <c r="M2122" s="6">
        <f>0</f>
        <v>0</v>
      </c>
      <c r="N2122" s="6">
        <f t="array" ref="N2122:O2123">MMULT(MMULT(MINVERSE(L2122:M2123),H2122:I2123),MINVERSE(L2122:M2123))</f>
        <v>1.0000000000000002</v>
      </c>
      <c r="O2122" s="6">
        <v>0.63779776875044458</v>
      </c>
      <c r="P2122" s="3">
        <f t="shared" ref="P2122" si="11562">SQRT(B$3 + B$4*J2120 + B$5*P2120^2)</f>
        <v>6.9075980560072102E-3</v>
      </c>
      <c r="Q2122" s="1">
        <f t="shared" ref="Q2122" si="11563">Q2120</f>
        <v>0</v>
      </c>
      <c r="R2122" s="12">
        <f t="array" ref="R2122:S2123">MMULT(MMULT(P2122:Q2123,N2122:O2123),P2122:Q2123)</f>
        <v>4.7714910903354601E-5</v>
      </c>
      <c r="S2122" s="12">
        <v>8.3483761129265449E-5</v>
      </c>
      <c r="T2122" s="4" cm="1">
        <f t="array" ref="T2122">-1/2*(IFERROR(2*LN(2*PI()) + LN(MDETERM(R2122:S2123)) + MMULT(MMULT(D2122:E2122,MINVERSE(R2122:S2123)),TRANSPOSE(D2122:E2122)),1000000000))</f>
        <v>7.3150319777124979</v>
      </c>
    </row>
    <row r="2123" spans="1:20" x14ac:dyDescent="0.25">
      <c r="A2123" s="9"/>
      <c r="B2123" s="10"/>
      <c r="C2123" s="10"/>
      <c r="D2123" s="10"/>
      <c r="E2123" s="10"/>
      <c r="F2123" s="5"/>
      <c r="G2123" s="5"/>
      <c r="H2123" s="12">
        <v>7.9823862329710579E-5</v>
      </c>
      <c r="I2123" s="12">
        <v>2.7818320840666431E-4</v>
      </c>
      <c r="J2123" s="12">
        <v>2.0754516627132817E-4</v>
      </c>
      <c r="K2123" s="12">
        <v>4.2198885777609005E-4</v>
      </c>
      <c r="L2123" s="6">
        <f>0</f>
        <v>0</v>
      </c>
      <c r="M2123" s="6">
        <f t="shared" ref="M2123" si="11564">SQRT(I2123)</f>
        <v>1.6678825150671265E-2</v>
      </c>
      <c r="N2123" s="6">
        <v>0.63779776875044458</v>
      </c>
      <c r="O2123" s="6">
        <v>1</v>
      </c>
      <c r="P2123" s="1">
        <f t="shared" ref="P2123" si="11565">P2121</f>
        <v>0</v>
      </c>
      <c r="Q2123" s="3">
        <f t="shared" ref="Q2123" si="11566">SQRT(C$3 + C$4*K2121 + C$5*Q2121^2)</f>
        <v>1.8949246816641264E-2</v>
      </c>
      <c r="R2123" s="12">
        <v>8.3483761129265449E-5</v>
      </c>
      <c r="S2123" s="12">
        <v>3.5907395491798909E-4</v>
      </c>
    </row>
    <row r="2124" spans="1:20" x14ac:dyDescent="0.25">
      <c r="A2124" s="13">
        <f t="shared" ref="A2124" si="11567">A2122+1</f>
        <v>1055</v>
      </c>
      <c r="B2124" s="10" cm="1">
        <f t="array" ref="B2124">INDEX(DCC_results!B$17:B$1274,$A2124)</f>
        <v>7.0904175960539995E-4</v>
      </c>
      <c r="C2124" s="10" cm="1">
        <f t="array" ref="C2124">INDEX(DCC_results!C$17:C$1274,$A2124)</f>
        <v>-5.7509065019445416E-3</v>
      </c>
      <c r="D2124" s="10">
        <f t="shared" ref="D2124" si="11568">B2124-B$2</f>
        <v>-3.7113177430308369E-5</v>
      </c>
      <c r="E2124" s="10">
        <f t="shared" ref="E2124" si="11569">C2124-C$2</f>
        <v>-7.3538803822364007E-3</v>
      </c>
      <c r="F2124" s="5">
        <f t="shared" ref="F2124" si="11570">D2124^2</f>
        <v>1.3773879389735506E-9</v>
      </c>
      <c r="G2124" s="5">
        <f t="shared" ref="G2124" si="11571">E2124^2</f>
        <v>5.4079556676241387E-5</v>
      </c>
      <c r="H2124" s="12">
        <f t="array" ref="H2124:I2125">(1-B$11-B$12)*F$4:G$5 + B$11*J2122:K2123 + B$12*H2122:I2123</f>
        <v>6.1834881366861619E-5</v>
      </c>
      <c r="I2124" s="12">
        <v>8.8449632142192697E-5</v>
      </c>
      <c r="J2124" s="12">
        <f t="array" ref="J2124:K2125">MMULT(TRANSPOSE(D2122:E2122),D2122:E2122)</f>
        <v>4.8849598898449319E-9</v>
      </c>
      <c r="K2124" s="12">
        <v>3.2873770373828598E-7</v>
      </c>
      <c r="L2124" s="6">
        <f t="shared" ref="L2124" si="11572">SQRT(H2124)</f>
        <v>7.8635158400591799E-3</v>
      </c>
      <c r="M2124" s="6">
        <f>0</f>
        <v>0</v>
      </c>
      <c r="N2124" s="6">
        <f t="array" ref="N2124:O2125">MMULT(MMULT(MINVERSE(L2124:M2125),H2124:I2125),MINVERSE(L2124:M2125))</f>
        <v>0.99999999999999978</v>
      </c>
      <c r="O2124" s="6">
        <v>0.67167490826073462</v>
      </c>
      <c r="P2124" s="3">
        <f t="shared" ref="P2124" si="11573">SQRT(B$3 + B$4*J2122 + B$5*P2122^2)</f>
        <v>7.6161323525972381E-3</v>
      </c>
      <c r="Q2124" s="1">
        <f t="shared" ref="Q2124" si="11574">Q2122</f>
        <v>0</v>
      </c>
      <c r="R2124" s="12">
        <f t="array" ref="R2124:S2125">MMULT(MMULT(P2124:Q2125,N2124:O2125),P2124:Q2125)</f>
        <v>5.8005472012278328E-5</v>
      </c>
      <c r="S2124" s="12">
        <v>9.5926631430417043E-5</v>
      </c>
      <c r="T2124" s="4" cm="1">
        <f t="array" ref="T2124">-1/2*(IFERROR(2*LN(2*PI()) + LN(MDETERM(R2124:S2125)) + MMULT(MMULT(D2124:E2124,MINVERSE(R2124:S2125)),TRANSPOSE(D2124:E2124)),1000000000))</f>
        <v>7.1782427586806179</v>
      </c>
    </row>
    <row r="2125" spans="1:20" x14ac:dyDescent="0.25">
      <c r="A2125" s="9"/>
      <c r="B2125" s="10"/>
      <c r="C2125" s="10"/>
      <c r="D2125" s="10"/>
      <c r="E2125" s="10"/>
      <c r="F2125" s="5"/>
      <c r="G2125" s="5"/>
      <c r="H2125" s="12">
        <v>8.8449632142192697E-5</v>
      </c>
      <c r="I2125" s="12">
        <v>2.8044020817053438E-4</v>
      </c>
      <c r="J2125" s="12">
        <v>3.2873770373828598E-7</v>
      </c>
      <c r="K2125" s="12">
        <v>2.2122695026376481E-5</v>
      </c>
      <c r="L2125" s="6">
        <f>0</f>
        <v>0</v>
      </c>
      <c r="M2125" s="6">
        <f t="shared" ref="M2125" si="11575">SQRT(I2125)</f>
        <v>1.6746349099745126E-2</v>
      </c>
      <c r="N2125" s="6">
        <v>0.67167490826073473</v>
      </c>
      <c r="O2125" s="6">
        <v>1</v>
      </c>
      <c r="P2125" s="1">
        <f t="shared" ref="P2125" si="11576">P2123</f>
        <v>0</v>
      </c>
      <c r="Q2125" s="3">
        <f t="shared" ref="Q2125" si="11577">SQRT(C$3 + C$4*K2123 + C$5*Q2123^2)</f>
        <v>1.8751913316478571E-2</v>
      </c>
      <c r="R2125" s="12">
        <v>9.5926631430417057E-5</v>
      </c>
      <c r="S2125" s="12">
        <v>3.5163425302872636E-4</v>
      </c>
    </row>
    <row r="2126" spans="1:20" x14ac:dyDescent="0.25">
      <c r="A2126" s="13">
        <f t="shared" ref="A2126" si="11578">A2124+1</f>
        <v>1056</v>
      </c>
      <c r="B2126" s="10" cm="1">
        <f t="array" ref="B2126">INDEX(DCC_results!B$17:B$1274,$A2126)</f>
        <v>1.2890250202966858E-2</v>
      </c>
      <c r="C2126" s="10" cm="1">
        <f t="array" ref="C2126">INDEX(DCC_results!C$17:C$1274,$A2126)</f>
        <v>8.6171756414885614E-3</v>
      </c>
      <c r="D2126" s="10">
        <f t="shared" ref="D2126" si="11579">B2126-B$2</f>
        <v>1.2144095265931149E-2</v>
      </c>
      <c r="E2126" s="10">
        <f t="shared" ref="E2126" si="11580">C2126-C$2</f>
        <v>7.0142017611967023E-3</v>
      </c>
      <c r="F2126" s="5">
        <f t="shared" ref="F2126" si="11581">D2126^2</f>
        <v>1.4747904982801135E-4</v>
      </c>
      <c r="G2126" s="5">
        <f t="shared" ref="G2126" si="11582">E2126^2</f>
        <v>4.9199026346774922E-5</v>
      </c>
      <c r="H2126" s="12">
        <f t="array" ref="H2126:I2127">(1-B$11-B$12)*F$4:G$5 + B$11*J2124:K2125 + B$12*H2124:I2125</f>
        <v>5.7716296441695248E-5</v>
      </c>
      <c r="I2126" s="12">
        <v>7.8330720101973511E-5</v>
      </c>
      <c r="J2126" s="12">
        <f t="array" ref="J2126:K2127">MMULT(TRANSPOSE(D2124:E2124),D2124:E2124)</f>
        <v>1.3773879389735506E-9</v>
      </c>
      <c r="K2126" s="12">
        <v>2.7292586742720349E-7</v>
      </c>
      <c r="L2126" s="6">
        <f t="shared" ref="L2126" si="11583">SQRT(H2126)</f>
        <v>7.5971242218154655E-3</v>
      </c>
      <c r="M2126" s="6">
        <f>0</f>
        <v>0</v>
      </c>
      <c r="N2126" s="6">
        <f t="array" ref="N2126:O2127">MMULT(MMULT(MINVERSE(L2126:M2127),H2126:I2127),MINVERSE(L2126:M2127))</f>
        <v>1.0000000000000002</v>
      </c>
      <c r="O2126" s="6">
        <v>0.65058087967234568</v>
      </c>
      <c r="P2126" s="3">
        <f t="shared" ref="P2126" si="11584">SQRT(B$3 + B$4*J2124 + B$5*P2124^2)</f>
        <v>7.0466449779047705E-3</v>
      </c>
      <c r="Q2126" s="1">
        <f t="shared" ref="Q2126" si="11585">Q2124</f>
        <v>0</v>
      </c>
      <c r="R2126" s="12">
        <f t="array" ref="R2126:S2127">MMULT(MMULT(P2126:Q2127,N2126:O2127),P2126:Q2127)</f>
        <v>4.9655205444630537E-5</v>
      </c>
      <c r="S2126" s="12">
        <v>8.0414362673906944E-5</v>
      </c>
      <c r="T2126" s="4" cm="1">
        <f t="array" ref="T2126">-1/2*(IFERROR(2*LN(2*PI()) + LN(MDETERM(R2126:S2127)) + MMULT(MMULT(D2126:E2126,MINVERSE(R2126:S2127)),TRANSPOSE(D2126:E2126)),1000000000))</f>
        <v>5.4996246537543012</v>
      </c>
    </row>
    <row r="2127" spans="1:20" x14ac:dyDescent="0.25">
      <c r="A2127" s="9"/>
      <c r="B2127" s="10"/>
      <c r="C2127" s="10"/>
      <c r="D2127" s="10"/>
      <c r="E2127" s="10"/>
      <c r="F2127" s="5"/>
      <c r="G2127" s="5"/>
      <c r="H2127" s="12">
        <v>7.8330720101973511E-5</v>
      </c>
      <c r="I2127" s="12">
        <v>2.5116735493346993E-4</v>
      </c>
      <c r="J2127" s="12">
        <v>2.7292586742720349E-7</v>
      </c>
      <c r="K2127" s="12">
        <v>5.4079556676241387E-5</v>
      </c>
      <c r="L2127" s="6">
        <f>0</f>
        <v>0</v>
      </c>
      <c r="M2127" s="6">
        <f t="shared" ref="M2127" si="11586">SQRT(I2127)</f>
        <v>1.5848260312522316E-2</v>
      </c>
      <c r="N2127" s="6">
        <v>0.65058087967234557</v>
      </c>
      <c r="O2127" s="6">
        <v>1</v>
      </c>
      <c r="P2127" s="1">
        <f t="shared" ref="P2127" si="11587">P2125</f>
        <v>0</v>
      </c>
      <c r="Q2127" s="3">
        <f t="shared" ref="Q2127" si="11588">SQRT(C$3 + C$4*K2125 + C$5*Q2125^2)</f>
        <v>1.75408218340426E-2</v>
      </c>
      <c r="R2127" s="12">
        <v>8.0414362673906944E-5</v>
      </c>
      <c r="S2127" s="12">
        <v>3.076804306136256E-4</v>
      </c>
    </row>
    <row r="2128" spans="1:20" x14ac:dyDescent="0.25">
      <c r="A2128" s="13">
        <f t="shared" ref="A2128" si="11589">A2126+1</f>
        <v>1057</v>
      </c>
      <c r="B2128" s="10" cm="1">
        <f t="array" ref="B2128">INDEX(DCC_results!B$17:B$1274,$A2128)</f>
        <v>3.0239768574686909E-3</v>
      </c>
      <c r="C2128" s="10" cm="1">
        <f t="array" ref="C2128">INDEX(DCC_results!C$17:C$1274,$A2128)</f>
        <v>-4.1547662238866634E-3</v>
      </c>
      <c r="D2128" s="10">
        <f t="shared" ref="D2128" si="11590">B2128-B$2</f>
        <v>2.2778219204329826E-3</v>
      </c>
      <c r="E2128" s="10">
        <f t="shared" ref="E2128" si="11591">C2128-C$2</f>
        <v>-5.7577401041785225E-3</v>
      </c>
      <c r="F2128" s="5">
        <f t="shared" ref="F2128" si="11592">D2128^2</f>
        <v>5.188472701205001E-6</v>
      </c>
      <c r="G2128" s="5">
        <f t="shared" ref="G2128" si="11593">E2128^2</f>
        <v>3.3151571107265701E-5</v>
      </c>
      <c r="H2128" s="12">
        <f t="array" ref="H2128:I2129">(1-B$11-B$12)*F$4:G$5 + B$11*J2126:K2127 + B$12*H2126:I2127</f>
        <v>5.4926151426049091E-5</v>
      </c>
      <c r="I2128" s="12">
        <v>7.1472004045795352E-5</v>
      </c>
      <c r="J2128" s="12">
        <f t="array" ref="J2128:K2129">MMULT(TRANSPOSE(D2126:E2126),D2126:E2126)</f>
        <v>1.4747904982801135E-4</v>
      </c>
      <c r="K2128" s="12">
        <v>8.5181134402434802E-5</v>
      </c>
      <c r="L2128" s="6">
        <f t="shared" ref="L2128" si="11594">SQRT(H2128)</f>
        <v>7.411217944848815E-3</v>
      </c>
      <c r="M2128" s="6">
        <f>0</f>
        <v>0</v>
      </c>
      <c r="N2128" s="6">
        <f t="array" ref="N2128:O2129">MMULT(MMULT(MINVERSE(L2128:M2129),H2128:I2129),MINVERSE(L2128:M2129))</f>
        <v>0.99999999999999978</v>
      </c>
      <c r="O2128" s="6">
        <v>0.6307019397023218</v>
      </c>
      <c r="P2128" s="3">
        <f t="shared" ref="P2128" si="11595">SQRT(B$3 + B$4*J2126 + B$5*P2126^2)</f>
        <v>6.5962024818522784E-3</v>
      </c>
      <c r="Q2128" s="1">
        <f t="shared" ref="Q2128" si="11596">Q2126</f>
        <v>0</v>
      </c>
      <c r="R2128" s="12">
        <f t="array" ref="R2128:S2129">MMULT(MMULT(P2128:Q2129,N2128:O2129),P2128:Q2129)</f>
        <v>4.3509887181594146E-5</v>
      </c>
      <c r="S2128" s="12">
        <v>6.9116228027418813E-5</v>
      </c>
      <c r="T2128" s="4" cm="1">
        <f t="array" ref="T2128">-1/2*(IFERROR(2*LN(2*PI()) + LN(MDETERM(R2128:S2129)) + MMULT(MMULT(D2128:E2128,MINVERSE(R2128:S2129)),TRANSPOSE(D2128:E2128)),1000000000))</f>
        <v>7.2104210051095361</v>
      </c>
    </row>
    <row r="2129" spans="1:20" x14ac:dyDescent="0.25">
      <c r="A2129" s="9"/>
      <c r="B2129" s="10"/>
      <c r="C2129" s="10"/>
      <c r="D2129" s="10"/>
      <c r="E2129" s="10"/>
      <c r="F2129" s="5"/>
      <c r="G2129" s="5"/>
      <c r="H2129" s="12">
        <v>7.1472004045795352E-5</v>
      </c>
      <c r="I2129" s="12">
        <v>2.3379995123446937E-4</v>
      </c>
      <c r="J2129" s="12">
        <v>8.5181134402434802E-5</v>
      </c>
      <c r="K2129" s="12">
        <v>4.9199026346774922E-5</v>
      </c>
      <c r="L2129" s="6">
        <f>0</f>
        <v>0</v>
      </c>
      <c r="M2129" s="6">
        <f t="shared" ref="M2129" si="11597">SQRT(I2129)</f>
        <v>1.5290518344204992E-2</v>
      </c>
      <c r="N2129" s="6">
        <v>0.6307019397023218</v>
      </c>
      <c r="O2129" s="6">
        <v>0.99999999999999978</v>
      </c>
      <c r="P2129" s="1">
        <f t="shared" ref="P2129" si="11598">P2127</f>
        <v>0</v>
      </c>
      <c r="Q2129" s="3">
        <f t="shared" ref="Q2129" si="11599">SQRT(C$3 + C$4*K2127 + C$5*Q2127^2)</f>
        <v>1.6613528603872576E-2</v>
      </c>
      <c r="R2129" s="12">
        <v>6.9116228027418813E-5</v>
      </c>
      <c r="S2129" s="12">
        <v>2.7600933267169219E-4</v>
      </c>
    </row>
    <row r="2130" spans="1:20" x14ac:dyDescent="0.25">
      <c r="A2130" s="13">
        <f t="shared" ref="A2130" si="11600">A2128+1</f>
        <v>1058</v>
      </c>
      <c r="B2130" s="10" cm="1">
        <f t="array" ref="B2130">INDEX(DCC_results!B$17:B$1274,$A2130)</f>
        <v>-2.6516238471793185E-3</v>
      </c>
      <c r="C2130" s="10" cm="1">
        <f t="array" ref="C2130">INDEX(DCC_results!C$17:C$1274,$A2130)</f>
        <v>3.6432720010939335E-3</v>
      </c>
      <c r="D2130" s="10">
        <f t="shared" ref="D2130" si="11601">B2130-B$2</f>
        <v>-3.3977787842150269E-3</v>
      </c>
      <c r="E2130" s="10">
        <f t="shared" ref="E2130" si="11602">C2130-C$2</f>
        <v>2.0402981208020739E-3</v>
      </c>
      <c r="F2130" s="5">
        <f t="shared" ref="F2130" si="11603">D2130^2</f>
        <v>1.1544900666461745E-5</v>
      </c>
      <c r="G2130" s="5">
        <f t="shared" ref="G2130" si="11604">E2130^2</f>
        <v>4.1628164217484742E-6</v>
      </c>
      <c r="H2130" s="12">
        <f t="array" ref="H2130:I2131">(1-B$11-B$12)*F$4:G$5 + B$11*J2128:K2129 + B$12*H2128:I2129</f>
        <v>6.4396358303667211E-5</v>
      </c>
      <c r="I2130" s="12">
        <v>7.3366485209949071E-5</v>
      </c>
      <c r="J2130" s="12">
        <f t="array" ref="J2130:K2131">MMULT(TRANSPOSE(D2128:E2128),D2128:E2128)</f>
        <v>5.188472701205001E-6</v>
      </c>
      <c r="K2130" s="12">
        <v>-1.3115106621453923E-5</v>
      </c>
      <c r="L2130" s="6">
        <f t="shared" ref="L2130" si="11605">SQRT(H2130)</f>
        <v>8.0247341578190117E-3</v>
      </c>
      <c r="M2130" s="6">
        <f>0</f>
        <v>0</v>
      </c>
      <c r="N2130" s="6">
        <f t="array" ref="N2130:O2131">MMULT(MMULT(MINVERSE(L2130:M2131),H2130:I2131),MINVERSE(L2130:M2131))</f>
        <v>1.0000000000000002</v>
      </c>
      <c r="O2130" s="6">
        <v>0.61407841407833419</v>
      </c>
      <c r="P2130" s="3">
        <f t="shared" ref="P2130" si="11606">SQRT(B$3 + B$4*J2128 + B$5*P2128^2)</f>
        <v>7.873615943198067E-3</v>
      </c>
      <c r="Q2130" s="1">
        <f t="shared" ref="Q2130" si="11607">Q2128</f>
        <v>0</v>
      </c>
      <c r="R2130" s="12">
        <f t="array" ref="R2130:S2131">MMULT(MMULT(P2130:Q2131,N2130:O2131),P2130:Q2131)</f>
        <v>6.1993828020982794E-5</v>
      </c>
      <c r="S2130" s="12">
        <v>7.652949870496327E-5</v>
      </c>
      <c r="T2130" s="4" cm="1">
        <f t="array" ref="T2130">-1/2*(IFERROR(2*LN(2*PI()) + LN(MDETERM(R2130:S2131)) + MMULT(MMULT(D2130:E2130,MINVERSE(R2130:S2131)),TRANSPOSE(D2130:E2130)),1000000000))</f>
        <v>7.1713456227891399</v>
      </c>
    </row>
    <row r="2131" spans="1:20" x14ac:dyDescent="0.25">
      <c r="A2131" s="9"/>
      <c r="B2131" s="10"/>
      <c r="C2131" s="10"/>
      <c r="D2131" s="10"/>
      <c r="E2131" s="10"/>
      <c r="F2131" s="5"/>
      <c r="G2131" s="5"/>
      <c r="H2131" s="12">
        <v>7.3366485209949071E-5</v>
      </c>
      <c r="I2131" s="12">
        <v>2.2165955466335425E-4</v>
      </c>
      <c r="J2131" s="12">
        <v>-1.3115106621453923E-5</v>
      </c>
      <c r="K2131" s="12">
        <v>3.3151571107265701E-5</v>
      </c>
      <c r="L2131" s="6">
        <f>0</f>
        <v>0</v>
      </c>
      <c r="M2131" s="6">
        <f t="shared" ref="M2131" si="11608">SQRT(I2131)</f>
        <v>1.4888235444919396E-2</v>
      </c>
      <c r="N2131" s="6">
        <v>0.61407841407833419</v>
      </c>
      <c r="O2131" s="6">
        <v>0.99999999999999978</v>
      </c>
      <c r="P2131" s="1">
        <f t="shared" ref="P2131" si="11609">P2129</f>
        <v>0</v>
      </c>
      <c r="Q2131" s="3">
        <f t="shared" ref="Q2131" si="11610">SQRT(C$3 + C$4*K2129 + C$5*Q2129^2)</f>
        <v>1.5828173787851514E-2</v>
      </c>
      <c r="R2131" s="12">
        <v>7.652949870496327E-5</v>
      </c>
      <c r="S2131" s="12">
        <v>2.5053108545842968E-4</v>
      </c>
    </row>
    <row r="2132" spans="1:20" x14ac:dyDescent="0.25">
      <c r="A2132" s="13">
        <f t="shared" ref="A2132" si="11611">A2130+1</f>
        <v>1059</v>
      </c>
      <c r="B2132" s="10" cm="1">
        <f t="array" ref="B2132">INDEX(DCC_results!B$17:B$1274,$A2132)</f>
        <v>1.0878709851296353E-2</v>
      </c>
      <c r="C2132" s="10" cm="1">
        <f t="array" ref="C2132">INDEX(DCC_results!C$17:C$1274,$A2132)</f>
        <v>-2.2248477230715213E-3</v>
      </c>
      <c r="D2132" s="10">
        <f t="shared" ref="D2132" si="11612">B2132-B$2</f>
        <v>1.0132554914260645E-2</v>
      </c>
      <c r="E2132" s="10">
        <f t="shared" ref="E2132" si="11613">C2132-C$2</f>
        <v>-3.8278216033633809E-3</v>
      </c>
      <c r="F2132" s="5">
        <f t="shared" ref="F2132" si="11614">D2132^2</f>
        <v>1.0266866909050754E-4</v>
      </c>
      <c r="G2132" s="5">
        <f t="shared" ref="G2132" si="11615">E2132^2</f>
        <v>1.4652218227175405E-5</v>
      </c>
      <c r="H2132" s="12">
        <f t="array" ref="H2132:I2133">(1-B$11-B$12)*F$4:G$5 + B$11*J2130:K2131 + B$12*H2130:I2131</f>
        <v>5.9850699041048616E-5</v>
      </c>
      <c r="I2132" s="12">
        <v>6.7078016181217862E-5</v>
      </c>
      <c r="J2132" s="12">
        <f t="array" ref="J2132:K2133">MMULT(TRANSPOSE(D2130:E2130),D2130:E2130)</f>
        <v>1.1544900666461745E-5</v>
      </c>
      <c r="K2132" s="12">
        <v>-6.9324816683350745E-6</v>
      </c>
      <c r="L2132" s="6">
        <f t="shared" ref="L2132" si="11616">SQRT(H2132)</f>
        <v>7.736323354219924E-3</v>
      </c>
      <c r="M2132" s="6">
        <f>0</f>
        <v>0</v>
      </c>
      <c r="N2132" s="6">
        <f t="array" ref="N2132:O2133">MMULT(MMULT(MINVERSE(L2132:M2133),H2132:I2133),MINVERSE(L2132:M2133))</f>
        <v>1</v>
      </c>
      <c r="O2132" s="6">
        <v>0.59521413972989989</v>
      </c>
      <c r="P2132" s="3">
        <f t="shared" ref="P2132" si="11617">SQRT(B$3 + B$4*J2130 + B$5*P2130^2)</f>
        <v>7.3074463602827433E-3</v>
      </c>
      <c r="Q2132" s="1">
        <f t="shared" ref="Q2132" si="11618">Q2130</f>
        <v>0</v>
      </c>
      <c r="R2132" s="12">
        <f t="array" ref="R2132:S2133">MMULT(MMULT(P2132:Q2133,N2132:O2133),P2132:Q2133)</f>
        <v>5.3398772308409512E-5</v>
      </c>
      <c r="S2132" s="12">
        <v>6.5802632063971425E-5</v>
      </c>
      <c r="T2132" s="4" cm="1">
        <f t="array" ref="T2132">-1/2*(IFERROR(2*LN(2*PI()) + LN(MDETERM(R2132:S2133)) + MMULT(MMULT(D2132:E2132,MINVERSE(R2132:S2133)),TRANSPOSE(D2132:E2132)),1000000000))</f>
        <v>5.6290855896241023</v>
      </c>
    </row>
    <row r="2133" spans="1:20" x14ac:dyDescent="0.25">
      <c r="A2133" s="9"/>
      <c r="B2133" s="10"/>
      <c r="C2133" s="10"/>
      <c r="D2133" s="10"/>
      <c r="E2133" s="10"/>
      <c r="F2133" s="5"/>
      <c r="G2133" s="5"/>
      <c r="H2133" s="12">
        <v>6.7078016181217862E-5</v>
      </c>
      <c r="I2133" s="12">
        <v>2.1219967451656971E-4</v>
      </c>
      <c r="J2133" s="12">
        <v>-6.9324816683350745E-6</v>
      </c>
      <c r="K2133" s="12">
        <v>4.1628164217484742E-6</v>
      </c>
      <c r="L2133" s="6">
        <f>0</f>
        <v>0</v>
      </c>
      <c r="M2133" s="6">
        <f t="shared" ref="M2133" si="11619">SQRT(I2133)</f>
        <v>1.4567075015821458E-2</v>
      </c>
      <c r="N2133" s="6">
        <v>0.5952141397299</v>
      </c>
      <c r="O2133" s="6">
        <v>1</v>
      </c>
      <c r="P2133" s="1">
        <f t="shared" ref="P2133" si="11620">P2131</f>
        <v>0</v>
      </c>
      <c r="Q2133" s="3">
        <f t="shared" ref="Q2133" si="11621">SQRT(C$3 + C$4*K2131 + C$5*Q2131^2)</f>
        <v>1.5128796797838759E-2</v>
      </c>
      <c r="R2133" s="12">
        <v>6.5802632063971438E-5</v>
      </c>
      <c r="S2133" s="12">
        <v>2.2888049255029628E-4</v>
      </c>
    </row>
    <row r="2134" spans="1:20" x14ac:dyDescent="0.25">
      <c r="A2134" s="13">
        <f t="shared" ref="A2134" si="11622">A2132+1</f>
        <v>1060</v>
      </c>
      <c r="B2134" s="10" cm="1">
        <f t="array" ref="B2134">INDEX(DCC_results!B$17:B$1274,$A2134)</f>
        <v>1.4987750396311394E-3</v>
      </c>
      <c r="C2134" s="10" cm="1">
        <f t="array" ref="C2134">INDEX(DCC_results!C$17:C$1274,$A2134)</f>
        <v>2.9925595587372289E-3</v>
      </c>
      <c r="D2134" s="10">
        <f t="shared" ref="D2134" si="11623">B2134-B$2</f>
        <v>7.5262010259543113E-4</v>
      </c>
      <c r="E2134" s="10">
        <f t="shared" ref="E2134" si="11624">C2134-C$2</f>
        <v>1.3895856784453694E-3</v>
      </c>
      <c r="F2134" s="5">
        <f t="shared" ref="F2134" si="11625">D2134^2</f>
        <v>5.6643701883075733E-7</v>
      </c>
      <c r="G2134" s="5">
        <f t="shared" ref="G2134" si="11626">E2134^2</f>
        <v>1.9309483577404775E-6</v>
      </c>
      <c r="H2134" s="12">
        <f t="array" ref="H2134:I2135">(1-B$11-B$12)*F$4:G$5 + B$11*J2132:K2133 + B$12*H2132:I2133</f>
        <v>5.7261165754182318E-5</v>
      </c>
      <c r="I2134" s="12">
        <v>6.3294538607018341E-5</v>
      </c>
      <c r="J2134" s="12">
        <f t="array" ref="J2134:K2135">MMULT(TRANSPOSE(D2132:E2132),D2132:E2132)</f>
        <v>1.0266866909050754E-4</v>
      </c>
      <c r="K2134" s="12">
        <v>-3.8785612598072688E-5</v>
      </c>
      <c r="L2134" s="6">
        <f t="shared" ref="L2134" si="11627">SQRT(H2134)</f>
        <v>7.5671107930426335E-3</v>
      </c>
      <c r="M2134" s="6">
        <f>0</f>
        <v>0</v>
      </c>
      <c r="N2134" s="6">
        <f t="array" ref="N2134:O2135">MMULT(MMULT(MINVERSE(L2134:M2135),H2134:I2135),MINVERSE(L2134:M2135))</f>
        <v>1.0000000000000002</v>
      </c>
      <c r="O2134" s="6">
        <v>0.58626145522931306</v>
      </c>
      <c r="P2134" s="3">
        <f t="shared" ref="P2134" si="11628">SQRT(B$3 + B$4*J2132 + B$5*P2132^2)</f>
        <v>6.9329252847861395E-3</v>
      </c>
      <c r="Q2134" s="1">
        <f t="shared" ref="Q2134" si="11629">Q2132</f>
        <v>0</v>
      </c>
      <c r="R2134" s="12">
        <f t="array" ref="R2134:S2135">MMULT(MMULT(P2134:Q2135,N2134:O2135),P2134:Q2135)</f>
        <v>4.8065453004426988E-5</v>
      </c>
      <c r="S2134" s="12">
        <v>5.8762786964297619E-5</v>
      </c>
      <c r="T2134" s="4" cm="1">
        <f t="array" ref="T2134">-1/2*(IFERROR(2*LN(2*PI()) + LN(MDETERM(R2134:S2135)) + MMULT(MMULT(D2134:E2134,MINVERSE(R2134:S2135)),TRANSPOSE(D2134:E2134)),1000000000))</f>
        <v>7.5740101663715471</v>
      </c>
    </row>
    <row r="2135" spans="1:20" x14ac:dyDescent="0.25">
      <c r="A2135" s="9"/>
      <c r="B2135" s="10"/>
      <c r="C2135" s="10"/>
      <c r="D2135" s="10"/>
      <c r="E2135" s="10"/>
      <c r="F2135" s="5"/>
      <c r="G2135" s="5"/>
      <c r="H2135" s="12">
        <v>6.3294538607018341E-5</v>
      </c>
      <c r="I2135" s="12">
        <v>2.035586715720611E-4</v>
      </c>
      <c r="J2135" s="12">
        <v>-3.8785612598072688E-5</v>
      </c>
      <c r="K2135" s="12">
        <v>1.4652218227175405E-5</v>
      </c>
      <c r="L2135" s="6">
        <f>0</f>
        <v>0</v>
      </c>
      <c r="M2135" s="6">
        <f t="shared" ref="M2135" si="11630">SQRT(I2135)</f>
        <v>1.4267398907020898E-2</v>
      </c>
      <c r="N2135" s="6">
        <v>0.58626145522931306</v>
      </c>
      <c r="O2135" s="6">
        <v>0.99999999999999967</v>
      </c>
      <c r="P2135" s="1">
        <f t="shared" ref="P2135" si="11631">P2133</f>
        <v>0</v>
      </c>
      <c r="Q2135" s="3">
        <f t="shared" ref="Q2135" si="11632">SQRT(C$3 + C$4*K2133 + C$5*Q2133^2)</f>
        <v>1.4457544025642696E-2</v>
      </c>
      <c r="R2135" s="12">
        <v>5.8762786964297626E-5</v>
      </c>
      <c r="S2135" s="12">
        <v>2.0902057925339671E-4</v>
      </c>
    </row>
    <row r="2136" spans="1:20" x14ac:dyDescent="0.25">
      <c r="A2136" s="13">
        <f t="shared" ref="A2136" si="11633">A2134+1</f>
        <v>1061</v>
      </c>
      <c r="B2136" s="10" cm="1">
        <f t="array" ref="B2136">INDEX(DCC_results!B$17:B$1274,$A2136)</f>
        <v>1.7771318387196366E-3</v>
      </c>
      <c r="C2136" s="10" cm="1">
        <f t="array" ref="C2136">INDEX(DCC_results!C$17:C$1274,$A2136)</f>
        <v>6.4354300092637207E-3</v>
      </c>
      <c r="D2136" s="10">
        <f t="shared" ref="D2136" si="11634">B2136-B$2</f>
        <v>1.0309769016839283E-3</v>
      </c>
      <c r="E2136" s="10">
        <f t="shared" ref="E2136" si="11635">C2136-C$2</f>
        <v>4.8324561289718616E-3</v>
      </c>
      <c r="F2136" s="5">
        <f t="shared" ref="F2136" si="11636">D2136^2</f>
        <v>1.0629133718057923E-6</v>
      </c>
      <c r="G2136" s="5">
        <f t="shared" ref="G2136" si="11637">E2136^2</f>
        <v>2.3352632238437709E-5</v>
      </c>
      <c r="H2136" s="12">
        <f t="array" ref="H2136:I2137">(1-B$11-B$12)*F$4:G$5 + B$11*J2134:K2135 + B$12*H2134:I2135</f>
        <v>6.2526319686742984E-5</v>
      </c>
      <c r="I2136" s="12">
        <v>5.8278012434488755E-5</v>
      </c>
      <c r="J2136" s="12">
        <f t="array" ref="J2136:K2137">MMULT(TRANSPOSE(D2134:E2134),D2134:E2134)</f>
        <v>5.6643701883075733E-7</v>
      </c>
      <c r="K2136" s="12">
        <v>1.0458301158766957E-6</v>
      </c>
      <c r="L2136" s="6">
        <f t="shared" ref="L2136" si="11638">SQRT(H2136)</f>
        <v>7.9073585783587044E-3</v>
      </c>
      <c r="M2136" s="6">
        <f>0</f>
        <v>0</v>
      </c>
      <c r="N2136" s="6">
        <f t="array" ref="N2136:O2137">MMULT(MMULT(MINVERSE(L2136:M2137),H2136:I2137),MINVERSE(L2136:M2137))</f>
        <v>0.99999999999999978</v>
      </c>
      <c r="O2136" s="6">
        <v>0.52309240860579254</v>
      </c>
      <c r="P2136" s="3">
        <f t="shared" ref="P2136" si="11639">SQRT(B$3 + B$4*J2134 + B$5*P2134^2)</f>
        <v>7.6391007412368187E-3</v>
      </c>
      <c r="Q2136" s="1">
        <f t="shared" ref="Q2136" si="11640">Q2134</f>
        <v>0</v>
      </c>
      <c r="R2136" s="12">
        <f t="array" ref="R2136:S2137">MMULT(MMULT(P2136:Q2137,N2136:O2137),P2136:Q2137)</f>
        <v>5.8355860134764899E-5</v>
      </c>
      <c r="S2136" s="12">
        <v>5.5705156000929849E-5</v>
      </c>
      <c r="T2136" s="4" cm="1">
        <f t="array" ref="T2136">-1/2*(IFERROR(2*LN(2*PI()) + LN(MDETERM(R2136:S2137)) + MMULT(MMULT(D2136:E2136,MINVERSE(R2136:S2137)),TRANSPOSE(D2136:E2136)),1000000000))</f>
        <v>7.407844782535844</v>
      </c>
    </row>
    <row r="2137" spans="1:20" x14ac:dyDescent="0.25">
      <c r="A2137" s="9"/>
      <c r="B2137" s="10"/>
      <c r="C2137" s="10"/>
      <c r="D2137" s="10"/>
      <c r="E2137" s="10"/>
      <c r="F2137" s="5"/>
      <c r="G2137" s="5"/>
      <c r="H2137" s="12">
        <v>5.8278012434488755E-5</v>
      </c>
      <c r="I2137" s="12">
        <v>1.9851336999561649E-4</v>
      </c>
      <c r="J2137" s="12">
        <v>1.0458301158766957E-6</v>
      </c>
      <c r="K2137" s="12">
        <v>1.9309483577404775E-6</v>
      </c>
      <c r="L2137" s="6">
        <f>0</f>
        <v>0</v>
      </c>
      <c r="M2137" s="6">
        <f t="shared" ref="M2137" si="11641">SQRT(I2137)</f>
        <v>1.4089477279005651E-2</v>
      </c>
      <c r="N2137" s="6">
        <v>0.52309240860579254</v>
      </c>
      <c r="O2137" s="6">
        <v>1</v>
      </c>
      <c r="P2137" s="1">
        <f t="shared" ref="P2137" si="11642">P2135</f>
        <v>0</v>
      </c>
      <c r="Q2137" s="3">
        <f t="shared" ref="Q2137" si="11643">SQRT(C$3 + C$4*K2135 + C$5*Q2135^2)</f>
        <v>1.3940384100585176E-2</v>
      </c>
      <c r="R2137" s="12">
        <v>5.5705156000929849E-5</v>
      </c>
      <c r="S2137" s="12">
        <v>1.9433430887184797E-4</v>
      </c>
    </row>
    <row r="2138" spans="1:20" x14ac:dyDescent="0.25">
      <c r="A2138" s="13">
        <f t="shared" ref="A2138" si="11644">A2136+1</f>
        <v>1062</v>
      </c>
      <c r="B2138" s="10" cm="1">
        <f t="array" ref="B2138">INDEX(DCC_results!B$17:B$1274,$A2138)</f>
        <v>-3.526412180845262E-3</v>
      </c>
      <c r="C2138" s="10" cm="1">
        <f t="array" ref="C2138">INDEX(DCC_results!C$17:C$1274,$A2138)</f>
        <v>-5.6385746672091841E-3</v>
      </c>
      <c r="D2138" s="10">
        <f t="shared" ref="D2138" si="11645">B2138-B$2</f>
        <v>-4.2725671178809703E-3</v>
      </c>
      <c r="E2138" s="10">
        <f t="shared" ref="E2138" si="11646">C2138-C$2</f>
        <v>-7.2415485475010432E-3</v>
      </c>
      <c r="F2138" s="5">
        <f t="shared" ref="F2138" si="11647">D2138^2</f>
        <v>1.82548297767977E-5</v>
      </c>
      <c r="G2138" s="5">
        <f t="shared" ref="G2138" si="11648">E2138^2</f>
        <v>5.2440025365814469E-5</v>
      </c>
      <c r="H2138" s="12">
        <f t="array" ref="H2138:I2139">(1-B$11-B$12)*F$4:G$5 + B$11*J2136:K2137 + B$12*H2136:I2137</f>
        <v>5.8227923982427581E-5</v>
      </c>
      <c r="I2138" s="12">
        <v>5.7948102577258179E-5</v>
      </c>
      <c r="J2138" s="12">
        <f t="array" ref="J2138:K2139">MMULT(TRANSPOSE(D2136:E2136),D2136:E2136)</f>
        <v>1.0629133718057923E-6</v>
      </c>
      <c r="K2138" s="12">
        <v>4.9821506473709197E-6</v>
      </c>
      <c r="L2138" s="6">
        <f t="shared" ref="L2138" si="11649">SQRT(H2138)</f>
        <v>7.6307223761861226E-3</v>
      </c>
      <c r="M2138" s="6">
        <f>0</f>
        <v>0</v>
      </c>
      <c r="N2138" s="6">
        <f t="array" ref="N2138:O2139">MMULT(MMULT(MINVERSE(L2138:M2139),H2138:I2139),MINVERSE(L2138:M2139))</f>
        <v>1</v>
      </c>
      <c r="O2138" s="6">
        <v>0.54505846786818279</v>
      </c>
      <c r="P2138" s="3">
        <f t="shared" ref="P2138" si="11650">SQRT(B$3 + B$4*J2136 + B$5*P2136^2)</f>
        <v>7.0711136871577252E-3</v>
      </c>
      <c r="Q2138" s="1">
        <f t="shared" ref="Q2138" si="11651">Q2136</f>
        <v>0</v>
      </c>
      <c r="R2138" s="12">
        <f t="array" ref="R2138:S2139">MMULT(MMULT(P2138:Q2139,N2138:O2139),P2138:Q2139)</f>
        <v>5.0000648776709319E-5</v>
      </c>
      <c r="S2138" s="12">
        <v>5.192754028502558E-5</v>
      </c>
      <c r="T2138" s="4" cm="1">
        <f t="array" ref="T2138">-1/2*(IFERROR(2*LN(2*PI()) + LN(MDETERM(R2138:S2139)) + MMULT(MMULT(D2138:E2138,MINVERSE(R2138:S2139)),TRANSPOSE(D2138:E2138)),1000000000))</f>
        <v>7.3838211496213502</v>
      </c>
    </row>
    <row r="2139" spans="1:20" x14ac:dyDescent="0.25">
      <c r="A2139" s="9"/>
      <c r="B2139" s="10"/>
      <c r="C2139" s="10"/>
      <c r="D2139" s="10"/>
      <c r="E2139" s="10"/>
      <c r="F2139" s="5"/>
      <c r="G2139" s="5"/>
      <c r="H2139" s="12">
        <v>5.7948102577258179E-5</v>
      </c>
      <c r="I2139" s="12">
        <v>1.9411582939906163E-4</v>
      </c>
      <c r="J2139" s="12">
        <v>4.9821506473709197E-6</v>
      </c>
      <c r="K2139" s="12">
        <v>2.3352632238437709E-5</v>
      </c>
      <c r="L2139" s="6">
        <f>0</f>
        <v>0</v>
      </c>
      <c r="M2139" s="6">
        <f t="shared" ref="M2139" si="11652">SQRT(I2139)</f>
        <v>1.3932545689825016E-2</v>
      </c>
      <c r="N2139" s="6">
        <v>0.54505846786818279</v>
      </c>
      <c r="O2139" s="6">
        <v>1.0000000000000002</v>
      </c>
      <c r="P2139" s="1">
        <f t="shared" ref="P2139" si="11653">P2137</f>
        <v>0</v>
      </c>
      <c r="Q2139" s="3">
        <f t="shared" ref="Q2139" si="11654">SQRT(C$3 + C$4*K2137 + C$5*Q2137^2)</f>
        <v>1.3473078509146651E-2</v>
      </c>
      <c r="R2139" s="12">
        <v>5.192754028502558E-5</v>
      </c>
      <c r="S2139" s="12">
        <v>1.8152384451362939E-4</v>
      </c>
    </row>
    <row r="2140" spans="1:20" x14ac:dyDescent="0.25">
      <c r="A2140" s="13">
        <f t="shared" ref="A2140" si="11655">A2138+1</f>
        <v>1063</v>
      </c>
      <c r="B2140" s="10" cm="1">
        <f t="array" ref="B2140">INDEX(DCC_results!B$17:B$1274,$A2140)</f>
        <v>6.4110880470507059E-3</v>
      </c>
      <c r="C2140" s="10" cm="1">
        <f t="array" ref="C2140">INDEX(DCC_results!C$17:C$1274,$A2140)</f>
        <v>1.1165696508025125E-2</v>
      </c>
      <c r="D2140" s="10">
        <f t="shared" ref="D2140" si="11656">B2140-B$2</f>
        <v>5.6649331100149976E-3</v>
      </c>
      <c r="E2140" s="10">
        <f t="shared" ref="E2140" si="11657">C2140-C$2</f>
        <v>9.5627226277332656E-3</v>
      </c>
      <c r="F2140" s="5">
        <f t="shared" ref="F2140" si="11658">D2140^2</f>
        <v>3.2091467140944194E-5</v>
      </c>
      <c r="G2140" s="5">
        <f t="shared" ref="G2140" si="11659">E2140^2</f>
        <v>9.1445664054961819E-5</v>
      </c>
      <c r="H2140" s="12">
        <f t="array" ref="H2140:I2141">(1-B$11-B$12)*F$4:G$5 + B$11*J2138:K2139 + B$12*H2138:I2139</f>
        <v>5.5354491321078642E-5</v>
      </c>
      <c r="I2140" s="12">
        <v>5.8027841024789882E-5</v>
      </c>
      <c r="J2140" s="12">
        <f t="array" ref="J2140:K2141">MMULT(TRANSPOSE(D2138:E2138),D2138:E2138)</f>
        <v>1.82548297767977E-5</v>
      </c>
      <c r="K2140" s="12">
        <v>3.0940002206591658E-5</v>
      </c>
      <c r="L2140" s="6">
        <f t="shared" ref="L2140" si="11660">SQRT(H2140)</f>
        <v>7.4400599003689909E-3</v>
      </c>
      <c r="M2140" s="6">
        <f>0</f>
        <v>0</v>
      </c>
      <c r="N2140" s="6">
        <f t="array" ref="N2140:O2141">MMULT(MMULT(MINVERSE(L2140:M2141),H2140:I2141),MINVERSE(L2140:M2141))</f>
        <v>1.0000000000000002</v>
      </c>
      <c r="O2140" s="6">
        <v>0.56172142250132118</v>
      </c>
      <c r="P2140" s="3">
        <f t="shared" ref="P2140" si="11661">SQRT(B$3 + B$4*J2138 + B$5*P2138^2)</f>
        <v>6.627947493132922E-3</v>
      </c>
      <c r="Q2140" s="1">
        <f t="shared" ref="Q2140" si="11662">Q2138</f>
        <v>0</v>
      </c>
      <c r="R2140" s="12">
        <f t="array" ref="R2140:S2141">MMULT(MMULT(P2140:Q2141,N2140:O2141),P2140:Q2141)</f>
        <v>4.3929687971726997E-5</v>
      </c>
      <c r="S2140" s="12">
        <v>4.9032319805147338E-5</v>
      </c>
      <c r="T2140" s="4" cm="1">
        <f t="array" ref="T2140">-1/2*(IFERROR(2*LN(2*PI()) + LN(MDETERM(R2140:S2141)) + MMULT(MMULT(D2140:E2140,MINVERSE(R2140:S2141)),TRANSPOSE(D2140:E2140)),1000000000))</f>
        <v>7.2884948865484303</v>
      </c>
    </row>
    <row r="2141" spans="1:20" x14ac:dyDescent="0.25">
      <c r="A2141" s="9"/>
      <c r="B2141" s="10"/>
      <c r="C2141" s="10"/>
      <c r="D2141" s="10"/>
      <c r="E2141" s="10"/>
      <c r="F2141" s="5"/>
      <c r="G2141" s="5"/>
      <c r="H2141" s="12">
        <v>5.8027841024789882E-5</v>
      </c>
      <c r="I2141" s="12">
        <v>1.9278710731685862E-4</v>
      </c>
      <c r="J2141" s="12">
        <v>3.0940002206591658E-5</v>
      </c>
      <c r="K2141" s="12">
        <v>5.2440025365814469E-5</v>
      </c>
      <c r="L2141" s="6">
        <f>0</f>
        <v>0</v>
      </c>
      <c r="M2141" s="6">
        <f t="shared" ref="M2141" si="11663">SQRT(I2141)</f>
        <v>1.3884779699975747E-2</v>
      </c>
      <c r="N2141" s="6">
        <v>0.56172142250132118</v>
      </c>
      <c r="O2141" s="6">
        <v>1.0000000000000002</v>
      </c>
      <c r="P2141" s="1">
        <f t="shared" ref="P2141" si="11664">P2139</f>
        <v>0</v>
      </c>
      <c r="Q2141" s="3">
        <f t="shared" ref="Q2141" si="11665">SQRT(C$3 + C$4*K2139 + C$5*Q2139^2)</f>
        <v>1.3169897494472791E-2</v>
      </c>
      <c r="R2141" s="12">
        <v>4.9032319805147338E-5</v>
      </c>
      <c r="S2141" s="12">
        <v>1.7344620001492073E-4</v>
      </c>
    </row>
    <row r="2142" spans="1:20" x14ac:dyDescent="0.25">
      <c r="A2142" s="13">
        <f t="shared" ref="A2142" si="11666">A2140+1</f>
        <v>1064</v>
      </c>
      <c r="B2142" s="10" cm="1">
        <f t="array" ref="B2142">INDEX(DCC_results!B$17:B$1274,$A2142)</f>
        <v>1.2317960947767492E-3</v>
      </c>
      <c r="C2142" s="10" cm="1">
        <f t="array" ref="C2142">INDEX(DCC_results!C$17:C$1274,$A2142)</f>
        <v>7.2844770769497913E-3</v>
      </c>
      <c r="D2142" s="10">
        <f t="shared" ref="D2142" si="11667">B2142-B$2</f>
        <v>4.8564115774104091E-4</v>
      </c>
      <c r="E2142" s="10">
        <f t="shared" ref="E2142" si="11668">C2142-C$2</f>
        <v>5.6815031966579322E-3</v>
      </c>
      <c r="F2142" s="5">
        <f t="shared" ref="F2142" si="11669">D2142^2</f>
        <v>2.3584733409205859E-7</v>
      </c>
      <c r="G2142" s="5">
        <f t="shared" ref="G2142" si="11670">E2142^2</f>
        <v>3.2279478573634301E-5</v>
      </c>
      <c r="H2142" s="12">
        <f t="array" ref="H2142:I2143">(1-B$11-B$12)*F$4:G$5 + B$11*J2140:K2141 + B$12*H2140:I2141</f>
        <v>5.473236050152493E-5</v>
      </c>
      <c r="I2142" s="12">
        <v>6.0081389684123765E-5</v>
      </c>
      <c r="J2142" s="12">
        <f t="array" ref="J2142:K2143">MMULT(TRANSPOSE(D2140:E2140),D2140:E2140)</f>
        <v>3.2091467140944194E-5</v>
      </c>
      <c r="K2142" s="12">
        <v>5.4172184035735797E-5</v>
      </c>
      <c r="L2142" s="6">
        <f t="shared" ref="L2142" si="11671">SQRT(H2142)</f>
        <v>7.3981322306055685E-3</v>
      </c>
      <c r="M2142" s="6">
        <f>0</f>
        <v>0</v>
      </c>
      <c r="N2142" s="6">
        <f t="array" ref="N2142:O2143">MMULT(MMULT(MINVERSE(L2142:M2143),H2142:I2143),MINVERSE(L2142:M2143))</f>
        <v>1.0000000000000002</v>
      </c>
      <c r="O2142" s="6">
        <v>0.58287332278155934</v>
      </c>
      <c r="P2142" s="3">
        <f t="shared" ref="P2142" si="11672">SQRT(B$3 + B$4*J2140 + B$5*P2140^2)</f>
        <v>6.4918488281996995E-3</v>
      </c>
      <c r="Q2142" s="1">
        <f t="shared" ref="Q2142" si="11673">Q2140</f>
        <v>0</v>
      </c>
      <c r="R2142" s="12">
        <f t="array" ref="R2142:S2143">MMULT(MMULT(P2142:Q2143,N2142:O2143),P2142:Q2143)</f>
        <v>4.2144101208197823E-5</v>
      </c>
      <c r="S2142" s="12">
        <v>4.9312616959268821E-5</v>
      </c>
      <c r="T2142" s="4" cm="1">
        <f t="array" ref="T2142">-1/2*(IFERROR(2*LN(2*PI()) + LN(MDETERM(R2142:S2143)) + MMULT(MMULT(D2142:E2142,MINVERSE(R2142:S2143)),TRANSPOSE(D2142:E2142)),1000000000))</f>
        <v>7.6278528497930909</v>
      </c>
    </row>
    <row r="2143" spans="1:20" x14ac:dyDescent="0.25">
      <c r="A2143" s="9"/>
      <c r="B2143" s="10"/>
      <c r="C2143" s="10"/>
      <c r="D2143" s="10"/>
      <c r="E2143" s="10"/>
      <c r="F2143" s="5"/>
      <c r="G2143" s="5"/>
      <c r="H2143" s="12">
        <v>6.0081389684123765E-5</v>
      </c>
      <c r="I2143" s="12">
        <v>1.9412765226394017E-4</v>
      </c>
      <c r="J2143" s="12">
        <v>5.4172184035735797E-5</v>
      </c>
      <c r="K2143" s="12">
        <v>9.1445664054961819E-5</v>
      </c>
      <c r="L2143" s="6">
        <f>0</f>
        <v>0</v>
      </c>
      <c r="M2143" s="6">
        <f t="shared" ref="M2143" si="11674">SQRT(I2143)</f>
        <v>1.3932969972835661E-2</v>
      </c>
      <c r="N2143" s="6">
        <v>0.58287332278155923</v>
      </c>
      <c r="O2143" s="6">
        <v>1.0000000000000002</v>
      </c>
      <c r="P2143" s="1">
        <f t="shared" ref="P2143" si="11675">P2141</f>
        <v>0</v>
      </c>
      <c r="Q2143" s="3">
        <f t="shared" ref="Q2143" si="11676">SQRT(C$3 + C$4*K2141 + C$5*Q2141^2)</f>
        <v>1.3032132105138226E-2</v>
      </c>
      <c r="R2143" s="12">
        <v>4.9312616959268807E-5</v>
      </c>
      <c r="S2143" s="12">
        <v>1.6983646720577453E-4</v>
      </c>
    </row>
    <row r="2144" spans="1:20" x14ac:dyDescent="0.25">
      <c r="A2144" s="13">
        <f t="shared" ref="A2144" si="11677">A2142+1</f>
        <v>1065</v>
      </c>
      <c r="B2144" s="10" cm="1">
        <f t="array" ref="B2144">INDEX(DCC_results!B$17:B$1274,$A2144)</f>
        <v>-7.9038378318452285E-4</v>
      </c>
      <c r="C2144" s="10" cm="1">
        <f t="array" ref="C2144">INDEX(DCC_results!C$17:C$1274,$A2144)</f>
        <v>5.7397694022798262E-4</v>
      </c>
      <c r="D2144" s="10">
        <f t="shared" ref="D2144" si="11678">B2144-B$2</f>
        <v>-1.5365387202202312E-3</v>
      </c>
      <c r="E2144" s="10">
        <f t="shared" ref="E2144" si="11679">C2144-C$2</f>
        <v>-1.0289969400638769E-3</v>
      </c>
      <c r="F2144" s="5">
        <f t="shared" ref="F2144" si="11680">D2144^2</f>
        <v>2.3609512387360258E-6</v>
      </c>
      <c r="G2144" s="5">
        <f t="shared" ref="G2144" si="11681">E2144^2</f>
        <v>1.0588347026608219E-6</v>
      </c>
      <c r="H2144" s="12">
        <f t="array" ref="H2144:I2145">(1-B$11-B$12)*F$4:G$5 + B$11*J2142:K2143 + B$12*H2142:I2143</f>
        <v>5.5376774353930742E-5</v>
      </c>
      <c r="I2144" s="12">
        <v>6.326201270772679E-5</v>
      </c>
      <c r="J2144" s="12">
        <f t="array" ref="J2144:K2145">MMULT(TRANSPOSE(D2142:E2142),D2142:E2142)</f>
        <v>2.3584733409205859E-7</v>
      </c>
      <c r="K2144" s="12">
        <v>2.7591717901343832E-6</v>
      </c>
      <c r="L2144" s="6">
        <f t="shared" ref="L2144" si="11682">SQRT(H2144)</f>
        <v>7.4415572532858165E-3</v>
      </c>
      <c r="M2144" s="6">
        <f>0</f>
        <v>0</v>
      </c>
      <c r="N2144" s="6">
        <f t="array" ref="N2144:O2145">MMULT(MMULT(MINVERSE(L2144:M2145),H2144:I2145),MINVERSE(L2144:M2145))</f>
        <v>1</v>
      </c>
      <c r="O2144" s="6">
        <v>0.60409099366995955</v>
      </c>
      <c r="P2144" s="3">
        <f t="shared" ref="P2144" si="11683">SQRT(B$3 + B$4*J2142 + B$5*P2142^2)</f>
        <v>6.5565698870382544E-3</v>
      </c>
      <c r="Q2144" s="1">
        <f t="shared" ref="Q2144" si="11684">Q2142</f>
        <v>0</v>
      </c>
      <c r="R2144" s="12">
        <f t="array" ref="R2144:S2145">MMULT(MMULT(P2144:Q2145,N2144:O2145),P2144:Q2145)</f>
        <v>4.2988608683616831E-5</v>
      </c>
      <c r="S2144" s="12">
        <v>5.1748256586435306E-5</v>
      </c>
      <c r="T2144" s="4" cm="1">
        <f t="array" ref="T2144">-1/2*(IFERROR(2*LN(2*PI()) + LN(MDETERM(R2144:S2145)) + MMULT(MMULT(D2144:E2144,MINVERSE(R2144:S2145)),TRANSPOSE(D2144:E2144)),1000000000))</f>
        <v>7.7236528370949875</v>
      </c>
    </row>
    <row r="2145" spans="1:20" x14ac:dyDescent="0.25">
      <c r="A2145" s="9"/>
      <c r="B2145" s="10"/>
      <c r="C2145" s="10"/>
      <c r="D2145" s="10"/>
      <c r="E2145" s="10"/>
      <c r="F2145" s="5"/>
      <c r="G2145" s="5"/>
      <c r="H2145" s="12">
        <v>6.326201270772679E-5</v>
      </c>
      <c r="I2145" s="12">
        <v>1.9804032637129999E-4</v>
      </c>
      <c r="J2145" s="12">
        <v>2.7591717901343832E-6</v>
      </c>
      <c r="K2145" s="12">
        <v>3.2279478573634301E-5</v>
      </c>
      <c r="L2145" s="6">
        <f>0</f>
        <v>0</v>
      </c>
      <c r="M2145" s="6">
        <f t="shared" ref="M2145" si="11685">SQRT(I2145)</f>
        <v>1.4072680141724959E-2</v>
      </c>
      <c r="N2145" s="6">
        <v>0.60409099366995966</v>
      </c>
      <c r="O2145" s="6">
        <v>0.99999999999999978</v>
      </c>
      <c r="P2145" s="1">
        <f t="shared" ref="P2145" si="11686">P2143</f>
        <v>0</v>
      </c>
      <c r="Q2145" s="3">
        <f t="shared" ref="Q2145" si="11687">SQRT(C$3 + C$4*K2143 + C$5*Q2143^2)</f>
        <v>1.306521819967596E-2</v>
      </c>
      <c r="R2145" s="12">
        <v>5.1748256586435313E-5</v>
      </c>
      <c r="S2145" s="12">
        <v>1.7069992660514389E-4</v>
      </c>
    </row>
    <row r="2146" spans="1:20" x14ac:dyDescent="0.25">
      <c r="A2146" s="13">
        <f t="shared" ref="A2146" si="11688">A2144+1</f>
        <v>1066</v>
      </c>
      <c r="B2146" s="10" cm="1">
        <f t="array" ref="B2146">INDEX(DCC_results!B$17:B$1274,$A2146)</f>
        <v>-5.4404237803784561E-4</v>
      </c>
      <c r="C2146" s="10" cm="1">
        <f t="array" ref="C2146">INDEX(DCC_results!C$17:C$1274,$A2146)</f>
        <v>3.0975506223827054E-3</v>
      </c>
      <c r="D2146" s="10">
        <f t="shared" ref="D2146" si="11689">B2146-B$2</f>
        <v>-1.2901973150735539E-3</v>
      </c>
      <c r="E2146" s="10">
        <f t="shared" ref="E2146" si="11690">C2146-C$2</f>
        <v>1.4945767420908459E-3</v>
      </c>
      <c r="F2146" s="5">
        <f t="shared" ref="F2146" si="11691">D2146^2</f>
        <v>1.6646091118230073E-6</v>
      </c>
      <c r="G2146" s="5">
        <f t="shared" ref="G2146" si="11692">E2146^2</f>
        <v>2.2337596379988866E-6</v>
      </c>
      <c r="H2146" s="12">
        <f t="array" ref="H2146:I2147">(1-B$11-B$12)*F$4:G$5 + B$11*J2144:K2145 + B$12*H2144:I2145</f>
        <v>5.3359451413727946E-5</v>
      </c>
      <c r="I2146" s="12">
        <v>6.1456177102055151E-5</v>
      </c>
      <c r="J2146" s="12">
        <f t="array" ref="J2146:K2147">MMULT(TRANSPOSE(D2144:E2144),D2144:E2144)</f>
        <v>2.3609512387360258E-6</v>
      </c>
      <c r="K2146" s="12">
        <v>1.5810936413962834E-6</v>
      </c>
      <c r="L2146" s="6">
        <f t="shared" ref="L2146" si="11693">SQRT(H2146)</f>
        <v>7.3047553972551294E-3</v>
      </c>
      <c r="M2146" s="6">
        <f>0</f>
        <v>0</v>
      </c>
      <c r="N2146" s="6">
        <f t="array" ref="N2146:O2147">MMULT(MMULT(MINVERSE(L2146:M2147),H2146:I2147),MINVERSE(L2146:M2147))</f>
        <v>1</v>
      </c>
      <c r="O2146" s="6">
        <v>0.60073698028202804</v>
      </c>
      <c r="P2146" s="3">
        <f t="shared" ref="P2146" si="11694">SQRT(B$3 + B$4*J2144 + B$5*P2144^2)</f>
        <v>6.2161617650881417E-3</v>
      </c>
      <c r="Q2146" s="1">
        <f t="shared" ref="Q2146" si="11695">Q2144</f>
        <v>0</v>
      </c>
      <c r="R2146" s="12">
        <f t="array" ref="R2146:S2147">MMULT(MMULT(P2146:Q2147,N2146:O2147),P2146:Q2147)</f>
        <v>3.8640667089743724E-5</v>
      </c>
      <c r="S2146" s="12">
        <v>4.8076227557698981E-5</v>
      </c>
      <c r="T2146" s="4" cm="1">
        <f t="array" ref="T2146">-1/2*(IFERROR(2*LN(2*PI()) + LN(MDETERM(R2146:S2147)) + MMULT(MMULT(D2146:E2146,MINVERSE(R2146:S2147)),TRANSPOSE(D2146:E2146)),1000000000))</f>
        <v>7.7521891559677218</v>
      </c>
    </row>
    <row r="2147" spans="1:20" x14ac:dyDescent="0.25">
      <c r="A2147" s="9"/>
      <c r="B2147" s="10"/>
      <c r="C2147" s="10"/>
      <c r="D2147" s="10"/>
      <c r="E2147" s="10"/>
      <c r="F2147" s="5"/>
      <c r="G2147" s="5"/>
      <c r="H2147" s="12">
        <v>6.1456177102055151E-5</v>
      </c>
      <c r="I2147" s="12">
        <v>1.9613314505657152E-4</v>
      </c>
      <c r="J2147" s="12">
        <v>1.5810936413962834E-6</v>
      </c>
      <c r="K2147" s="12">
        <v>1.0588347026608219E-6</v>
      </c>
      <c r="L2147" s="6">
        <f>0</f>
        <v>0</v>
      </c>
      <c r="M2147" s="6">
        <f t="shared" ref="M2147" si="11696">SQRT(I2147)</f>
        <v>1.4004754373303787E-2</v>
      </c>
      <c r="N2147" s="6">
        <v>0.60073698028202815</v>
      </c>
      <c r="O2147" s="6">
        <v>0.99999999999999989</v>
      </c>
      <c r="P2147" s="1">
        <f t="shared" ref="P2147" si="11697">P2145</f>
        <v>0</v>
      </c>
      <c r="Q2147" s="3">
        <f t="shared" ref="Q2147" si="11698">SQRT(C$3 + C$4*K2145 + C$5*Q2145^2)</f>
        <v>1.2874302440441568E-2</v>
      </c>
      <c r="R2147" s="12">
        <v>4.8076227557698987E-5</v>
      </c>
      <c r="S2147" s="12">
        <v>1.6574766332795967E-4</v>
      </c>
    </row>
    <row r="2148" spans="1:20" x14ac:dyDescent="0.25">
      <c r="A2148" s="13">
        <f t="shared" ref="A2148" si="11699">A2146+1</f>
        <v>1067</v>
      </c>
      <c r="B2148" s="10" cm="1">
        <f t="array" ref="B2148">INDEX(DCC_results!B$17:B$1274,$A2148)</f>
        <v>-2.8255466662847617E-3</v>
      </c>
      <c r="C2148" s="10" cm="1">
        <f t="array" ref="C2148">INDEX(DCC_results!C$17:C$1274,$A2148)</f>
        <v>-9.8359011799827867E-3</v>
      </c>
      <c r="D2148" s="10">
        <f t="shared" ref="D2148" si="11700">B2148-B$2</f>
        <v>-3.57170160332047E-3</v>
      </c>
      <c r="E2148" s="10">
        <f t="shared" ref="E2148" si="11701">C2148-C$2</f>
        <v>-1.1438875060274646E-2</v>
      </c>
      <c r="F2148" s="5">
        <f t="shared" ref="F2148" si="11702">D2148^2</f>
        <v>1.2757052343162016E-5</v>
      </c>
      <c r="G2148" s="5">
        <f t="shared" ref="G2148" si="11703">E2148^2</f>
        <v>1.3084786264457328E-4</v>
      </c>
      <c r="H2148" s="12">
        <f t="array" ref="H2148:I2149">(1-B$11-B$12)*F$4:G$5 + B$11*J2146:K2147 + B$12*H2146:I2147</f>
        <v>5.2156640481861476E-5</v>
      </c>
      <c r="I2148" s="12">
        <v>6.0142180571403236E-5</v>
      </c>
      <c r="J2148" s="12">
        <f t="array" ref="J2148:K2149">MMULT(TRANSPOSE(D2146:E2146),D2146:E2146)</f>
        <v>1.6646091118230073E-6</v>
      </c>
      <c r="K2148" s="12">
        <v>-1.9282988998169889E-6</v>
      </c>
      <c r="L2148" s="6">
        <f t="shared" ref="L2148" si="11704">SQRT(H2148)</f>
        <v>7.2219554472359821E-3</v>
      </c>
      <c r="M2148" s="6">
        <f>0</f>
        <v>0</v>
      </c>
      <c r="N2148" s="6">
        <f t="array" ref="N2148:O2149">MMULT(MMULT(MINVERSE(L2148:M2149),H2148:I2149),MINVERSE(L2148:M2149))</f>
        <v>1</v>
      </c>
      <c r="O2148" s="6">
        <v>0.60031728251380789</v>
      </c>
      <c r="P2148" s="3">
        <f t="shared" ref="P2148" si="11705">SQRT(B$3 + B$4*J2146 + B$5*P2146^2)</f>
        <v>5.9810222061363535E-3</v>
      </c>
      <c r="Q2148" s="1">
        <f t="shared" ref="Q2148" si="11706">Q2146</f>
        <v>0</v>
      </c>
      <c r="R2148" s="12">
        <f t="array" ref="R2148:S2149">MMULT(MMULT(P2148:Q2149,N2148:O2149),P2148:Q2149)</f>
        <v>3.5772626630296171E-5</v>
      </c>
      <c r="S2148" s="12">
        <v>4.5255164892438367E-5</v>
      </c>
      <c r="T2148" s="4" cm="1">
        <f t="array" ref="T2148">-1/2*(IFERROR(2*LN(2*PI()) + LN(MDETERM(R2148:S2149)) + MMULT(MMULT(D2148:E2148,MINVERSE(R2148:S2149)),TRANSPOSE(D2148:E2148)),1000000000))</f>
        <v>7.4644931700085015</v>
      </c>
    </row>
    <row r="2149" spans="1:20" x14ac:dyDescent="0.25">
      <c r="A2149" s="9"/>
      <c r="B2149" s="10"/>
      <c r="C2149" s="10"/>
      <c r="D2149" s="10"/>
      <c r="E2149" s="10"/>
      <c r="F2149" s="5"/>
      <c r="G2149" s="5"/>
      <c r="H2149" s="12">
        <v>6.0142180571403236E-5</v>
      </c>
      <c r="I2149" s="12">
        <v>1.9243631761245661E-4</v>
      </c>
      <c r="J2149" s="12">
        <v>-1.9282988998169889E-6</v>
      </c>
      <c r="K2149" s="12">
        <v>2.2337596379988866E-6</v>
      </c>
      <c r="L2149" s="6">
        <f>0</f>
        <v>0</v>
      </c>
      <c r="M2149" s="6">
        <f t="shared" ref="M2149" si="11707">SQRT(I2149)</f>
        <v>1.3872141781731349E-2</v>
      </c>
      <c r="N2149" s="6">
        <v>0.60031728251380789</v>
      </c>
      <c r="O2149" s="6">
        <v>1</v>
      </c>
      <c r="P2149" s="1">
        <f t="shared" ref="P2149" si="11708">P2147</f>
        <v>0</v>
      </c>
      <c r="Q2149" s="3">
        <f t="shared" ref="Q2149" si="11709">SQRT(C$3 + C$4*K2147 + C$5*Q2147^2)</f>
        <v>1.2604101456498297E-2</v>
      </c>
      <c r="R2149" s="12">
        <v>4.5255164892438367E-5</v>
      </c>
      <c r="S2149" s="12">
        <v>1.588633735257025E-4</v>
      </c>
    </row>
    <row r="2150" spans="1:20" x14ac:dyDescent="0.25">
      <c r="A2150" s="13">
        <f t="shared" ref="A2150" si="11710">A2148+1</f>
        <v>1068</v>
      </c>
      <c r="B2150" s="10" cm="1">
        <f t="array" ref="B2150">INDEX(DCC_results!B$17:B$1274,$A2150)</f>
        <v>6.8953381050032014E-3</v>
      </c>
      <c r="C2150" s="10" cm="1">
        <f t="array" ref="C2150">INDEX(DCC_results!C$17:C$1274,$A2150)</f>
        <v>1.0511164216513436E-2</v>
      </c>
      <c r="D2150" s="10">
        <f t="shared" ref="D2150" si="11711">B2150-B$2</f>
        <v>6.1491831679674931E-3</v>
      </c>
      <c r="E2150" s="10">
        <f t="shared" ref="E2150" si="11712">C2150-C$2</f>
        <v>8.9081903362215765E-3</v>
      </c>
      <c r="F2150" s="5">
        <f t="shared" ref="F2150" si="11713">D2150^2</f>
        <v>3.7812453633214735E-5</v>
      </c>
      <c r="G2150" s="5">
        <f t="shared" ref="G2150" si="11714">E2150^2</f>
        <v>7.9355855066351479E-5</v>
      </c>
      <c r="H2150" s="12">
        <f t="array" ref="H2150:I2151">(1-B$11-B$12)*F$4:G$5 + B$11*J2148:K2149 + B$12*H2148:I2149</f>
        <v>5.1288233025995189E-5</v>
      </c>
      <c r="I2150" s="12">
        <v>5.8981768019595352E-5</v>
      </c>
      <c r="J2150" s="12">
        <f t="array" ref="J2150:K2151">MMULT(TRANSPOSE(D2148:E2148),D2148:E2148)</f>
        <v>1.2757052343162016E-5</v>
      </c>
      <c r="K2150" s="12">
        <v>4.0856248392965488E-5</v>
      </c>
      <c r="L2150" s="6">
        <f t="shared" ref="L2150" si="11715">SQRT(H2150)</f>
        <v>7.1615803441695174E-3</v>
      </c>
      <c r="M2150" s="6">
        <f>0</f>
        <v>0</v>
      </c>
      <c r="N2150" s="6">
        <f t="array" ref="N2150:O2151">MMULT(MMULT(MINVERSE(L2150:M2151),H2150:I2151),MINVERSE(L2150:M2151))</f>
        <v>1.0000000000000004</v>
      </c>
      <c r="O2150" s="6">
        <v>0.59745643636540946</v>
      </c>
      <c r="P2150" s="3">
        <f t="shared" ref="P2150" si="11716">SQRT(B$3 + B$4*J2148 + B$5*P2148^2)</f>
        <v>5.7925360029790251E-3</v>
      </c>
      <c r="Q2150" s="1">
        <f t="shared" ref="Q2150" si="11717">Q2148</f>
        <v>0</v>
      </c>
      <c r="R2150" s="12">
        <f t="array" ref="R2150:S2151">MMULT(MMULT(P2150:Q2151,N2150:O2151),P2150:Q2151)</f>
        <v>3.3553473345808237E-5</v>
      </c>
      <c r="S2150" s="12">
        <v>4.2882796209726399E-5</v>
      </c>
      <c r="T2150" s="4" cm="1">
        <f t="array" ref="T2150">-1/2*(IFERROR(2*LN(2*PI()) + LN(MDETERM(R2150:S2151)) + MMULT(MMULT(D2150:E2150,MINVERSE(R2150:S2151)),TRANSPOSE(D2150:E2150)),1000000000))</f>
        <v>7.3558174503199627</v>
      </c>
    </row>
    <row r="2151" spans="1:20" x14ac:dyDescent="0.25">
      <c r="A2151" s="9"/>
      <c r="B2151" s="10"/>
      <c r="C2151" s="10"/>
      <c r="D2151" s="10"/>
      <c r="E2151" s="10"/>
      <c r="F2151" s="5"/>
      <c r="G2151" s="5"/>
      <c r="H2151" s="12">
        <v>5.8981768019595352E-5</v>
      </c>
      <c r="I2151" s="12">
        <v>1.9002264025118641E-4</v>
      </c>
      <c r="J2151" s="12">
        <v>4.0856248392965488E-5</v>
      </c>
      <c r="K2151" s="12">
        <v>1.3084786264457328E-4</v>
      </c>
      <c r="L2151" s="6">
        <f>0</f>
        <v>0</v>
      </c>
      <c r="M2151" s="6">
        <f t="shared" ref="M2151" si="11718">SQRT(I2151)</f>
        <v>1.3784869975853469E-2</v>
      </c>
      <c r="N2151" s="6">
        <v>0.59745643636540946</v>
      </c>
      <c r="O2151" s="6">
        <v>0.99999999999999989</v>
      </c>
      <c r="P2151" s="1">
        <f t="shared" ref="P2151" si="11719">P2149</f>
        <v>0</v>
      </c>
      <c r="Q2151" s="3">
        <f t="shared" ref="Q2151" si="11720">SQRT(C$3 + C$4*K2149 + C$5*Q2149^2)</f>
        <v>1.2391050023159404E-2</v>
      </c>
      <c r="R2151" s="12">
        <v>4.2882796209726399E-5</v>
      </c>
      <c r="S2151" s="12">
        <v>1.5353812067643864E-4</v>
      </c>
    </row>
    <row r="2152" spans="1:20" x14ac:dyDescent="0.25">
      <c r="A2152" s="13">
        <f t="shared" ref="A2152" si="11721">A2150+1</f>
        <v>1069</v>
      </c>
      <c r="B2152" s="10" cm="1">
        <f t="array" ref="B2152">INDEX(DCC_results!B$17:B$1274,$A2152)</f>
        <v>-3.8806002090102654E-3</v>
      </c>
      <c r="C2152" s="10" cm="1">
        <f t="array" ref="C2152">INDEX(DCC_results!C$17:C$1274,$A2152)</f>
        <v>5.0294793393153014E-3</v>
      </c>
      <c r="D2152" s="10">
        <f t="shared" ref="D2152" si="11722">B2152-B$2</f>
        <v>-4.6267551460459737E-3</v>
      </c>
      <c r="E2152" s="10">
        <f t="shared" ref="E2152" si="11723">C2152-C$2</f>
        <v>3.4265054590234419E-3</v>
      </c>
      <c r="F2152" s="5">
        <f t="shared" ref="F2152" si="11724">D2152^2</f>
        <v>2.1406863181462899E-5</v>
      </c>
      <c r="G2152" s="5">
        <f t="shared" ref="G2152" si="11725">E2152^2</f>
        <v>1.1740939660717449E-5</v>
      </c>
      <c r="H2152" s="12">
        <f t="array" ref="H2152:I2153">(1-B$11-B$12)*F$4:G$5 + B$11*J2150:K2151 + B$12*H2150:I2151</f>
        <v>5.1554436908146992E-5</v>
      </c>
      <c r="I2152" s="12">
        <v>6.1491416233742444E-5</v>
      </c>
      <c r="J2152" s="12">
        <f t="array" ref="J2152:K2153">MMULT(TRANSPOSE(D2150:E2150),D2150:E2150)</f>
        <v>3.7812453633214735E-5</v>
      </c>
      <c r="K2152" s="12">
        <v>5.4778094072544401E-5</v>
      </c>
      <c r="L2152" s="6">
        <f t="shared" ref="L2152" si="11726">SQRT(H2152)</f>
        <v>7.1801418445701327E-3</v>
      </c>
      <c r="M2152" s="6">
        <f>0</f>
        <v>0</v>
      </c>
      <c r="N2152" s="6">
        <f t="array" ref="N2152:O2153">MMULT(MMULT(MINVERSE(L2152:M2153),H2152:I2153),MINVERSE(L2152:M2153))</f>
        <v>1</v>
      </c>
      <c r="O2152" s="6">
        <v>0.60817114300328512</v>
      </c>
      <c r="P2152" s="3">
        <f t="shared" ref="P2152" si="11727">SQRT(B$3 + B$4*J2150 + B$5*P2150^2)</f>
        <v>5.8009345629654293E-3</v>
      </c>
      <c r="Q2152" s="1">
        <f t="shared" ref="Q2152" si="11728">Q2150</f>
        <v>0</v>
      </c>
      <c r="R2152" s="12">
        <f t="array" ref="R2152:S2153">MMULT(MMULT(P2152:Q2153,N2152:O2153),P2152:Q2153)</f>
        <v>3.3650841803806917E-5</v>
      </c>
      <c r="S2152" s="12">
        <v>4.484534152415273E-5</v>
      </c>
      <c r="T2152" s="4" cm="1">
        <f t="array" ref="T2152">-1/2*(IFERROR(2*LN(2*PI()) + LN(MDETERM(R2152:S2153)) + MMULT(MMULT(D2152:E2152,MINVERSE(R2152:S2153)),TRANSPOSE(D2152:E2152)),1000000000))</f>
        <v>7.1380903625617718</v>
      </c>
    </row>
    <row r="2153" spans="1:20" x14ac:dyDescent="0.25">
      <c r="A2153" s="9"/>
      <c r="B2153" s="10"/>
      <c r="C2153" s="10"/>
      <c r="D2153" s="10"/>
      <c r="E2153" s="10"/>
      <c r="F2153" s="5"/>
      <c r="G2153" s="5"/>
      <c r="H2153" s="12">
        <v>6.1491416233742444E-5</v>
      </c>
      <c r="I2153" s="12">
        <v>1.9829479942059093E-4</v>
      </c>
      <c r="J2153" s="12">
        <v>5.4778094072544401E-5</v>
      </c>
      <c r="K2153" s="12">
        <v>7.9355855066351479E-5</v>
      </c>
      <c r="L2153" s="6">
        <f>0</f>
        <v>0</v>
      </c>
      <c r="M2153" s="6">
        <f t="shared" ref="M2153" si="11729">SQRT(I2153)</f>
        <v>1.4081718624535534E-2</v>
      </c>
      <c r="N2153" s="6">
        <v>0.60817114300328512</v>
      </c>
      <c r="O2153" s="6">
        <v>0.99999999999999989</v>
      </c>
      <c r="P2153" s="1">
        <f t="shared" ref="P2153" si="11730">P2151</f>
        <v>0</v>
      </c>
      <c r="Q2153" s="3">
        <f t="shared" ref="Q2153" si="11731">SQRT(C$3 + C$4*K2151 + C$5*Q2151^2)</f>
        <v>1.2711405108448653E-2</v>
      </c>
      <c r="R2153" s="12">
        <v>4.484534152415273E-5</v>
      </c>
      <c r="S2153" s="12">
        <v>1.615798198310945E-4</v>
      </c>
    </row>
    <row r="2154" spans="1:20" x14ac:dyDescent="0.25">
      <c r="A2154" s="13">
        <f t="shared" ref="A2154" si="11732">A2152+1</f>
        <v>1070</v>
      </c>
      <c r="B2154" s="10" cm="1">
        <f t="array" ref="B2154">INDEX(DCC_results!B$17:B$1274,$A2154)</f>
        <v>-1.1314768996100177E-3</v>
      </c>
      <c r="C2154" s="10" cm="1">
        <f t="array" ref="C2154">INDEX(DCC_results!C$17:C$1274,$A2154)</f>
        <v>-1.8197781372861765E-3</v>
      </c>
      <c r="D2154" s="10">
        <f t="shared" ref="D2154" si="11733">B2154-B$2</f>
        <v>-1.8776318366457261E-3</v>
      </c>
      <c r="E2154" s="10">
        <f t="shared" ref="E2154" si="11734">C2154-C$2</f>
        <v>-3.4227520175780361E-3</v>
      </c>
      <c r="F2154" s="5">
        <f t="shared" ref="F2154" si="11735">D2154^2</f>
        <v>3.5255013139856024E-6</v>
      </c>
      <c r="G2154" s="5">
        <f t="shared" ref="G2154" si="11736">E2154^2</f>
        <v>1.1715231373834516E-5</v>
      </c>
      <c r="H2154" s="12">
        <f t="array" ref="H2154:I2155">(1-B$11-B$12)*F$4:G$5 + B$11*J2152:K2153 + B$12*H2152:I2153</f>
        <v>5.3664778981482502E-5</v>
      </c>
      <c r="I2154" s="12">
        <v>6.4263819286519748E-5</v>
      </c>
      <c r="J2154" s="12">
        <f t="array" ref="J2154:K2155">MMULT(TRANSPOSE(D2152:E2152),D2152:E2152)</f>
        <v>2.1406863181462899E-5</v>
      </c>
      <c r="K2154" s="12">
        <v>-1.5853601765491331E-5</v>
      </c>
      <c r="L2154" s="6">
        <f t="shared" ref="L2154" si="11737">SQRT(H2154)</f>
        <v>7.3256248185040503E-3</v>
      </c>
      <c r="M2154" s="6">
        <f>0</f>
        <v>0</v>
      </c>
      <c r="N2154" s="6">
        <f t="array" ref="N2154:O2155">MMULT(MMULT(MINVERSE(L2154:M2155),H2154:I2155),MINVERSE(L2154:M2155))</f>
        <v>1.0000000000000002</v>
      </c>
      <c r="O2154" s="6">
        <v>0.62041301914015645</v>
      </c>
      <c r="P2154" s="3">
        <f t="shared" ref="P2154" si="11738">SQRT(B$3 + B$4*J2152 + B$5*P2152^2)</f>
        <v>6.1344169826449265E-3</v>
      </c>
      <c r="Q2154" s="1">
        <f t="shared" ref="Q2154" si="11739">Q2152</f>
        <v>0</v>
      </c>
      <c r="R2154" s="12">
        <f t="array" ref="R2154:S2155">MMULT(MMULT(P2154:Q2155,N2154:O2155),P2154:Q2155)</f>
        <v>3.7631071716962494E-5</v>
      </c>
      <c r="S2154" s="12">
        <v>4.8594242670771982E-5</v>
      </c>
      <c r="T2154" s="4" cm="1">
        <f t="array" ref="T2154">-1/2*(IFERROR(2*LN(2*PI()) + LN(MDETERM(R2154:S2155)) + MMULT(MMULT(D2154:E2154,MINVERSE(R2154:S2155)),TRANSPOSE(D2154:E2154)),1000000000))</f>
        <v>7.8079434981736657</v>
      </c>
    </row>
    <row r="2155" spans="1:20" x14ac:dyDescent="0.25">
      <c r="A2155" s="9"/>
      <c r="B2155" s="10"/>
      <c r="C2155" s="10"/>
      <c r="D2155" s="10"/>
      <c r="E2155" s="10"/>
      <c r="F2155" s="5"/>
      <c r="G2155" s="5"/>
      <c r="H2155" s="12">
        <v>6.4263819286519748E-5</v>
      </c>
      <c r="I2155" s="12">
        <v>1.9993181788497679E-4</v>
      </c>
      <c r="J2155" s="12">
        <v>-1.5853601765491331E-5</v>
      </c>
      <c r="K2155" s="12">
        <v>1.1740939660717449E-5</v>
      </c>
      <c r="L2155" s="6">
        <f>0</f>
        <v>0</v>
      </c>
      <c r="M2155" s="6">
        <f t="shared" ref="M2155" si="11740">SQRT(I2155)</f>
        <v>1.4139724816451585E-2</v>
      </c>
      <c r="N2155" s="6">
        <v>0.62041301914015656</v>
      </c>
      <c r="O2155" s="6">
        <v>1</v>
      </c>
      <c r="P2155" s="1">
        <f t="shared" ref="P2155" si="11741">P2153</f>
        <v>0</v>
      </c>
      <c r="Q2155" s="3">
        <f t="shared" ref="Q2155" si="11742">SQRT(C$3 + C$4*K2153 + C$5*Q2153^2)</f>
        <v>1.2768227785059648E-2</v>
      </c>
      <c r="R2155" s="12">
        <v>4.8594242670771989E-5</v>
      </c>
      <c r="S2155" s="12">
        <v>1.6302764077116919E-4</v>
      </c>
    </row>
    <row r="2156" spans="1:20" x14ac:dyDescent="0.25">
      <c r="A2156" s="13">
        <f t="shared" ref="A2156" si="11743">A2154+1</f>
        <v>1071</v>
      </c>
      <c r="B2156" s="10" cm="1">
        <f t="array" ref="B2156">INDEX(DCC_results!B$17:B$1274,$A2156)</f>
        <v>-6.5241159285216455E-3</v>
      </c>
      <c r="C2156" s="10" cm="1">
        <f t="array" ref="C2156">INDEX(DCC_results!C$17:C$1274,$A2156)</f>
        <v>-5.7539793767447112E-3</v>
      </c>
      <c r="D2156" s="10">
        <f t="shared" ref="D2156" si="11744">B2156-B$2</f>
        <v>-7.2702708655573538E-3</v>
      </c>
      <c r="E2156" s="10">
        <f t="shared" ref="E2156" si="11745">C2156-C$2</f>
        <v>-7.3569532570365703E-3</v>
      </c>
      <c r="F2156" s="5">
        <f t="shared" ref="F2156" si="11746">D2156^2</f>
        <v>5.2856838458572073E-5</v>
      </c>
      <c r="G2156" s="5">
        <f t="shared" ref="G2156" si="11747">E2156^2</f>
        <v>5.4124761226221E-5</v>
      </c>
      <c r="H2156" s="12">
        <f t="array" ref="H2156:I2157">(1-B$11-B$12)*F$4:G$5 + B$11*J2154:K2155 + B$12*H2154:I2155</f>
        <v>5.3830573089441243E-5</v>
      </c>
      <c r="I2156" s="12">
        <v>6.0701044512762725E-5</v>
      </c>
      <c r="J2156" s="12">
        <f t="array" ref="J2156:K2157">MMULT(TRANSPOSE(D2154:E2154),D2154:E2154)</f>
        <v>3.5255013139856024E-6</v>
      </c>
      <c r="K2156" s="12">
        <v>6.4266681571479125E-6</v>
      </c>
      <c r="L2156" s="6">
        <f t="shared" ref="L2156" si="11748">SQRT(H2156)</f>
        <v>7.3369321306279807E-3</v>
      </c>
      <c r="M2156" s="6">
        <f>0</f>
        <v>0</v>
      </c>
      <c r="N2156" s="6">
        <f t="array" ref="N2156:O2157">MMULT(MMULT(MINVERSE(L2156:M2157),H2156:I2157),MINVERSE(L2156:M2157))</f>
        <v>1.0000000000000002</v>
      </c>
      <c r="O2156" s="6">
        <v>0.59120686094624519</v>
      </c>
      <c r="P2156" s="3">
        <f t="shared" ref="P2156" si="11749">SQRT(B$3 + B$4*J2154 + B$5*P2154^2)</f>
        <v>6.1644790575515187E-3</v>
      </c>
      <c r="Q2156" s="1">
        <f t="shared" ref="Q2156" si="11750">Q2154</f>
        <v>0</v>
      </c>
      <c r="R2156" s="12">
        <f t="array" ref="R2156:S2157">MMULT(MMULT(P2156:Q2157,N2156:O2157),P2156:Q2157)</f>
        <v>3.8000802050991271E-5</v>
      </c>
      <c r="S2156" s="12">
        <v>4.5771615213215508E-5</v>
      </c>
      <c r="T2156" s="4" cm="1">
        <f t="array" ref="T2156">-1/2*(IFERROR(2*LN(2*PI()) + LN(MDETERM(R2156:S2157)) + MMULT(MMULT(D2156:E2156,MINVERSE(R2156:S2157)),TRANSPOSE(D2156:E2156)),1000000000))</f>
        <v>7.1383847761938339</v>
      </c>
    </row>
    <row r="2157" spans="1:20" x14ac:dyDescent="0.25">
      <c r="A2157" s="9"/>
      <c r="B2157" s="10"/>
      <c r="C2157" s="10"/>
      <c r="D2157" s="10"/>
      <c r="E2157" s="10"/>
      <c r="F2157" s="5"/>
      <c r="G2157" s="5"/>
      <c r="H2157" s="12">
        <v>6.0701044512762725E-5</v>
      </c>
      <c r="I2157" s="12">
        <v>1.9583233142421626E-4</v>
      </c>
      <c r="J2157" s="12">
        <v>6.4266681571479125E-6</v>
      </c>
      <c r="K2157" s="12">
        <v>1.1715231373834516E-5</v>
      </c>
      <c r="L2157" s="6">
        <f>0</f>
        <v>0</v>
      </c>
      <c r="M2157" s="6">
        <f t="shared" ref="M2157" si="11751">SQRT(I2157)</f>
        <v>1.3994010555384623E-2</v>
      </c>
      <c r="N2157" s="6">
        <v>0.59120686094624519</v>
      </c>
      <c r="O2157" s="6">
        <v>1</v>
      </c>
      <c r="P2157" s="1">
        <f t="shared" ref="P2157" si="11752">P2155</f>
        <v>0</v>
      </c>
      <c r="Q2157" s="3">
        <f t="shared" ref="Q2157" si="11753">SQRT(C$3 + C$4*K2155 + C$5*Q2155^2)</f>
        <v>1.2559154163033989E-2</v>
      </c>
      <c r="R2157" s="12">
        <v>4.5771615213215508E-5</v>
      </c>
      <c r="S2157" s="12">
        <v>1.5773235329085396E-4</v>
      </c>
    </row>
    <row r="2158" spans="1:20" x14ac:dyDescent="0.25">
      <c r="A2158" s="13">
        <f t="shared" ref="A2158" si="11754">A2156+1</f>
        <v>1072</v>
      </c>
      <c r="B2158" s="10" cm="1">
        <f t="array" ref="B2158">INDEX(DCC_results!B$17:B$1274,$A2158)</f>
        <v>-8.1257103682187415E-3</v>
      </c>
      <c r="C2158" s="10" cm="1">
        <f t="array" ref="C2158">INDEX(DCC_results!C$17:C$1274,$A2158)</f>
        <v>-1.157462728456049E-2</v>
      </c>
      <c r="D2158" s="10">
        <f t="shared" ref="D2158" si="11755">B2158-B$2</f>
        <v>-8.8718653052544498E-3</v>
      </c>
      <c r="E2158" s="10">
        <f t="shared" ref="E2158" si="11756">C2158-C$2</f>
        <v>-1.3177601164852349E-2</v>
      </c>
      <c r="F2158" s="5">
        <f t="shared" ref="F2158" si="11757">D2158^2</f>
        <v>7.8709993994577628E-5</v>
      </c>
      <c r="G2158" s="5">
        <f t="shared" ref="G2158" si="11758">E2158^2</f>
        <v>1.7364917245991799E-4</v>
      </c>
      <c r="H2158" s="12">
        <f t="array" ref="H2158:I2159">(1-B$11-B$12)*F$4:G$5 + B$11*J2156:K2157 + B$12*H2156:I2157</f>
        <v>5.2565477422679023E-5</v>
      </c>
      <c r="I2158" s="12">
        <v>6.0003918667502538E-5</v>
      </c>
      <c r="J2158" s="12">
        <f t="array" ref="J2158:K2159">MMULT(TRANSPOSE(D2156:E2156),D2156:E2156)</f>
        <v>5.2856838458572073E-5</v>
      </c>
      <c r="K2158" s="12">
        <v>5.3487042923900258E-5</v>
      </c>
      <c r="L2158" s="6">
        <f t="shared" ref="L2158" si="11759">SQRT(H2158)</f>
        <v>7.2502053365873041E-3</v>
      </c>
      <c r="M2158" s="6">
        <f>0</f>
        <v>0</v>
      </c>
      <c r="N2158" s="6">
        <f t="array" ref="N2158:O2159">MMULT(MMULT(MINVERSE(L2158:M2159),H2158:I2159),MINVERSE(L2158:M2159))</f>
        <v>1.0000000000000002</v>
      </c>
      <c r="O2158" s="6">
        <v>0.59564920265165788</v>
      </c>
      <c r="P2158" s="3">
        <f t="shared" ref="P2158" si="11760">SQRT(B$3 + B$4*J2156 + B$5*P2156^2)</f>
        <v>5.9567970717720924E-3</v>
      </c>
      <c r="Q2158" s="1">
        <f t="shared" ref="Q2158" si="11761">Q2156</f>
        <v>0</v>
      </c>
      <c r="R2158" s="12">
        <f t="array" ref="R2158:S2159">MMULT(MMULT(P2158:Q2159,N2158:O2159),P2158:Q2159)</f>
        <v>3.5483431354272585E-5</v>
      </c>
      <c r="S2158" s="12">
        <v>4.3966823600626872E-5</v>
      </c>
      <c r="T2158" s="4" cm="1">
        <f t="array" ref="T2158">-1/2*(IFERROR(2*LN(2*PI()) + LN(MDETERM(R2158:S2159)) + MMULT(MMULT(D2158:E2158,MINVERSE(R2158:S2159)),TRANSPOSE(D2158:E2158)),1000000000))</f>
        <v>6.7619939737931629</v>
      </c>
    </row>
    <row r="2159" spans="1:20" x14ac:dyDescent="0.25">
      <c r="A2159" s="9"/>
      <c r="B2159" s="10"/>
      <c r="C2159" s="10"/>
      <c r="D2159" s="10"/>
      <c r="E2159" s="10"/>
      <c r="F2159" s="5"/>
      <c r="G2159" s="5"/>
      <c r="H2159" s="12">
        <v>6.0003918667502538E-5</v>
      </c>
      <c r="I2159" s="12">
        <v>1.9305341333273731E-4</v>
      </c>
      <c r="J2159" s="12">
        <v>5.3487042923900258E-5</v>
      </c>
      <c r="K2159" s="12">
        <v>5.4124761226221E-5</v>
      </c>
      <c r="L2159" s="6">
        <f>0</f>
        <v>0</v>
      </c>
      <c r="M2159" s="6">
        <f t="shared" ref="M2159" si="11762">SQRT(I2159)</f>
        <v>1.3894366244371757E-2</v>
      </c>
      <c r="N2159" s="6">
        <v>0.59564920265165788</v>
      </c>
      <c r="O2159" s="6">
        <v>0.99999999999999989</v>
      </c>
      <c r="P2159" s="1">
        <f t="shared" ref="P2159" si="11763">P2157</f>
        <v>0</v>
      </c>
      <c r="Q2159" s="3">
        <f t="shared" ref="Q2159" si="11764">SQRT(C$3 + C$4*K2157 + C$5*Q2157^2)</f>
        <v>1.2391438359168777E-2</v>
      </c>
      <c r="R2159" s="12">
        <v>4.3966823600626872E-5</v>
      </c>
      <c r="S2159" s="12">
        <v>1.5354774460907939E-4</v>
      </c>
    </row>
    <row r="2160" spans="1:20" x14ac:dyDescent="0.25">
      <c r="A2160" s="13">
        <f t="shared" ref="A2160" si="11765">A2158+1</f>
        <v>1073</v>
      </c>
      <c r="B2160" s="10" cm="1">
        <f t="array" ref="B2160">INDEX(DCC_results!B$17:B$1274,$A2160)</f>
        <v>-2.1317385309919112E-3</v>
      </c>
      <c r="C2160" s="10" cm="1">
        <f t="array" ref="C2160">INDEX(DCC_results!C$17:C$1274,$A2160)</f>
        <v>2.3768347826085279E-3</v>
      </c>
      <c r="D2160" s="10">
        <f t="shared" ref="D2160" si="11766">B2160-B$2</f>
        <v>-2.8778934680276196E-3</v>
      </c>
      <c r="E2160" s="10">
        <f t="shared" ref="E2160" si="11767">C2160-C$2</f>
        <v>7.7386090231666834E-4</v>
      </c>
      <c r="F2160" s="5">
        <f t="shared" ref="F2160" si="11768">D2160^2</f>
        <v>8.2822708133160401E-6</v>
      </c>
      <c r="G2160" s="5">
        <f t="shared" ref="G2160" si="11769">E2160^2</f>
        <v>5.9886069613436805E-7</v>
      </c>
      <c r="H2160" s="12">
        <f t="array" ref="H2160:I2161">(1-B$11-B$12)*F$4:G$5 + B$11*J2158:K2159 + B$12*H2158:I2159</f>
        <v>5.5508514304975843E-5</v>
      </c>
      <c r="I2160" s="12">
        <v>6.3156758406401932E-5</v>
      </c>
      <c r="J2160" s="12">
        <f t="array" ref="J2160:K2161">MMULT(TRANSPOSE(D2158:E2158),D2158:E2158)</f>
        <v>7.8709993994577628E-5</v>
      </c>
      <c r="K2160" s="12">
        <v>1.1690990258093419E-4</v>
      </c>
      <c r="L2160" s="6">
        <f t="shared" ref="L2160" si="11770">SQRT(H2160)</f>
        <v>7.4504036336950127E-3</v>
      </c>
      <c r="M2160" s="6">
        <f>0</f>
        <v>0</v>
      </c>
      <c r="N2160" s="6">
        <f t="array" ref="N2160:O2161">MMULT(MMULT(MINVERSE(L2160:M2161),H2160:I2161),MINVERSE(L2160:M2161))</f>
        <v>0.99999999999999989</v>
      </c>
      <c r="O2160" s="6">
        <v>0.60792451667597991</v>
      </c>
      <c r="P2160" s="3">
        <f t="shared" ref="P2160" si="11771">SQRT(B$3 + B$4*J2158 + B$5*P2158^2)</f>
        <v>6.4285704712974106E-3</v>
      </c>
      <c r="Q2160" s="1">
        <f t="shared" ref="Q2160" si="11772">Q2158</f>
        <v>0</v>
      </c>
      <c r="R2160" s="12">
        <f t="array" ref="R2160:S2161">MMULT(MMULT(P2160:Q2161,N2160:O2161),P2160:Q2161)</f>
        <v>4.1326518304437005E-5</v>
      </c>
      <c r="S2160" s="12">
        <v>4.8542342898824559E-5</v>
      </c>
      <c r="T2160" s="4" cm="1">
        <f t="array" ref="T2160">-1/2*(IFERROR(2*LN(2*PI()) + LN(MDETERM(R2160:S2161)) + MMULT(MMULT(D2160:E2160,MINVERSE(R2160:S2161)),TRANSPOSE(D2160:E2160)),1000000000))</f>
        <v>7.6392485986428031</v>
      </c>
    </row>
    <row r="2161" spans="1:20" x14ac:dyDescent="0.25">
      <c r="A2161" s="9"/>
      <c r="B2161" s="10"/>
      <c r="C2161" s="10"/>
      <c r="D2161" s="10"/>
      <c r="E2161" s="10"/>
      <c r="F2161" s="5"/>
      <c r="G2161" s="5"/>
      <c r="H2161" s="12">
        <v>6.3156758406401932E-5</v>
      </c>
      <c r="I2161" s="12">
        <v>1.94437819734903E-4</v>
      </c>
      <c r="J2161" s="12">
        <v>1.1690990258093419E-4</v>
      </c>
      <c r="K2161" s="12">
        <v>1.7364917245991799E-4</v>
      </c>
      <c r="L2161" s="6">
        <f>0</f>
        <v>0</v>
      </c>
      <c r="M2161" s="6">
        <f t="shared" ref="M2161" si="11773">SQRT(I2161)</f>
        <v>1.3944096232273464E-2</v>
      </c>
      <c r="N2161" s="6">
        <v>0.60792451667597991</v>
      </c>
      <c r="O2161" s="6">
        <v>1</v>
      </c>
      <c r="P2161" s="1">
        <f t="shared" ref="P2161" si="11774">P2159</f>
        <v>0</v>
      </c>
      <c r="Q2161" s="3">
        <f t="shared" ref="Q2161" si="11775">SQRT(C$3 + C$4*K2159 + C$5*Q2159^2)</f>
        <v>1.2421002994420191E-2</v>
      </c>
      <c r="R2161" s="12">
        <v>4.8542342898824559E-5</v>
      </c>
      <c r="S2161" s="12">
        <v>1.5428131538739535E-4</v>
      </c>
    </row>
    <row r="2162" spans="1:20" x14ac:dyDescent="0.25">
      <c r="A2162" s="13">
        <f t="shared" ref="A2162" si="11776">A2160+1</f>
        <v>1074</v>
      </c>
      <c r="B2162" s="10" cm="1">
        <f t="array" ref="B2162">INDEX(DCC_results!B$17:B$1274,$A2162)</f>
        <v>1.4666049353461608E-2</v>
      </c>
      <c r="C2162" s="10" cm="1">
        <f t="array" ref="C2162">INDEX(DCC_results!C$17:C$1274,$A2162)</f>
        <v>3.4642229260488655E-2</v>
      </c>
      <c r="D2162" s="10">
        <f t="shared" ref="D2162" si="11777">B2162-B$2</f>
        <v>1.3919894416425899E-2</v>
      </c>
      <c r="E2162" s="10">
        <f t="shared" ref="E2162" si="11778">C2162-C$2</f>
        <v>3.3039255380196794E-2</v>
      </c>
      <c r="F2162" s="5">
        <f t="shared" ref="F2162" si="11779">D2162^2</f>
        <v>1.9376346056444493E-4</v>
      </c>
      <c r="G2162" s="5">
        <f t="shared" ref="G2162" si="11780">E2162^2</f>
        <v>1.0915923960778627E-3</v>
      </c>
      <c r="H2162" s="12">
        <f t="array" ref="H2162:I2163">(1-B$11-B$12)*F$4:G$5 + B$11*J2160:K2161 + B$12*H2160:I2161</f>
        <v>5.9493558623466252E-5</v>
      </c>
      <c r="I2162" s="12">
        <v>7.0177917003158306E-5</v>
      </c>
      <c r="J2162" s="12">
        <f t="array" ref="J2162:K2163">MMULT(TRANSPOSE(D2160:E2160),D2160:E2160)</f>
        <v>8.2822708133160401E-6</v>
      </c>
      <c r="K2162" s="12">
        <v>-2.2270892359390998E-6</v>
      </c>
      <c r="L2162" s="6">
        <f t="shared" ref="L2162" si="11781">SQRT(H2162)</f>
        <v>7.7132067665443959E-3</v>
      </c>
      <c r="M2162" s="6">
        <f>0</f>
        <v>0</v>
      </c>
      <c r="N2162" s="6">
        <f t="array" ref="N2162:O2163">MMULT(MMULT(MINVERSE(L2162:M2163),H2162:I2163),MINVERSE(L2162:M2163))</f>
        <v>1</v>
      </c>
      <c r="O2162" s="6">
        <v>0.63610847804311221</v>
      </c>
      <c r="P2162" s="3">
        <f t="shared" ref="P2162" si="11782">SQRT(B$3 + B$4*J2160 + B$5*P2160^2)</f>
        <v>7.0469382921864165E-3</v>
      </c>
      <c r="Q2162" s="1">
        <f t="shared" ref="Q2162" si="11783">Q2160</f>
        <v>0</v>
      </c>
      <c r="R2162" s="12">
        <f t="array" ref="R2162:S2163">MMULT(MMULT(P2162:Q2163,N2162:O2163),P2162:Q2163)</f>
        <v>4.9659339293883211E-5</v>
      </c>
      <c r="S2162" s="12">
        <v>5.7796673781109865E-5</v>
      </c>
      <c r="T2162" s="4" cm="1">
        <f t="array" ref="T2162">-1/2*(IFERROR(2*LN(2*PI()) + LN(MDETERM(R2162:S2163)) + MMULT(MMULT(D2162:E2162,MINVERSE(R2162:S2163)),TRANSPOSE(D2162:E2162)),1000000000))</f>
        <v>4.3443412029590505</v>
      </c>
    </row>
    <row r="2163" spans="1:20" x14ac:dyDescent="0.25">
      <c r="A2163" s="9"/>
      <c r="B2163" s="10"/>
      <c r="C2163" s="10"/>
      <c r="D2163" s="10"/>
      <c r="E2163" s="10"/>
      <c r="F2163" s="5"/>
      <c r="G2163" s="5"/>
      <c r="H2163" s="12">
        <v>7.0177917003158306E-5</v>
      </c>
      <c r="I2163" s="12">
        <v>2.0458257098067718E-4</v>
      </c>
      <c r="J2163" s="12">
        <v>-2.2270892359390998E-6</v>
      </c>
      <c r="K2163" s="12">
        <v>5.9886069613436805E-7</v>
      </c>
      <c r="L2163" s="6">
        <f>0</f>
        <v>0</v>
      </c>
      <c r="M2163" s="6">
        <f t="shared" ref="M2163" si="11784">SQRT(I2163)</f>
        <v>1.4303236381346607E-2</v>
      </c>
      <c r="N2163" s="6">
        <v>0.6361084780431121</v>
      </c>
      <c r="O2163" s="6">
        <v>1</v>
      </c>
      <c r="P2163" s="1">
        <f t="shared" ref="P2163" si="11785">P2161</f>
        <v>0</v>
      </c>
      <c r="Q2163" s="3">
        <f t="shared" ref="Q2163" si="11786">SQRT(C$3 + C$4*K2161 + C$5*Q2161^2)</f>
        <v>1.2893510934965494E-2</v>
      </c>
      <c r="R2163" s="12">
        <v>5.7796673781109858E-5</v>
      </c>
      <c r="S2163" s="12">
        <v>1.6624262423007479E-4</v>
      </c>
    </row>
    <row r="2164" spans="1:20" x14ac:dyDescent="0.25">
      <c r="A2164" s="13">
        <f t="shared" ref="A2164" si="11787">A2162+1</f>
        <v>1075</v>
      </c>
      <c r="B2164" s="10" cm="1">
        <f t="array" ref="B2164">INDEX(DCC_results!B$17:B$1274,$A2164)</f>
        <v>2.9533287823806376E-3</v>
      </c>
      <c r="C2164" s="10" cm="1">
        <f t="array" ref="C2164">INDEX(DCC_results!C$17:C$1274,$A2164)</f>
        <v>1.1235394577323365E-2</v>
      </c>
      <c r="D2164" s="10">
        <f t="shared" ref="D2164" si="11788">B2164-B$2</f>
        <v>2.2071738453449292E-3</v>
      </c>
      <c r="E2164" s="10">
        <f t="shared" ref="E2164" si="11789">C2164-C$2</f>
        <v>9.6324206970315063E-3</v>
      </c>
      <c r="F2164" s="5">
        <f t="shared" ref="F2164" si="11790">D2164^2</f>
        <v>4.8716163835747219E-6</v>
      </c>
      <c r="G2164" s="5">
        <f t="shared" ref="G2164" si="11791">E2164^2</f>
        <v>9.2783528484600926E-5</v>
      </c>
      <c r="H2164" s="12">
        <f t="array" ref="H2164:I2165">(1-B$11-B$12)*F$4:G$5 + B$11*J2162:K2163 + B$12*H2162:I2163</f>
        <v>5.6767922993022704E-5</v>
      </c>
      <c r="I2164" s="12">
        <v>6.5756826994265452E-5</v>
      </c>
      <c r="J2164" s="12">
        <f t="array" ref="J2164:K2165">MMULT(TRANSPOSE(D2162:E2162),D2162:E2162)</f>
        <v>1.9376346056444493E-4</v>
      </c>
      <c r="K2164" s="12">
        <v>4.599029464896707E-4</v>
      </c>
      <c r="L2164" s="6">
        <f t="shared" ref="L2164" si="11792">SQRT(H2164)</f>
        <v>7.5344490835775584E-3</v>
      </c>
      <c r="M2164" s="6">
        <f>0</f>
        <v>0</v>
      </c>
      <c r="N2164" s="6">
        <f t="array" ref="N2164:O2165">MMULT(MMULT(MINVERSE(L2164:M2165),H2164:I2165),MINVERSE(L2164:M2165))</f>
        <v>0.99999999999999967</v>
      </c>
      <c r="O2164" s="6">
        <v>0.62004091418369733</v>
      </c>
      <c r="P2164" s="3">
        <f t="shared" ref="P2164" si="11793">SQRT(B$3 + B$4*J2162 + B$5*P2162^2)</f>
        <v>6.6936333508615083E-3</v>
      </c>
      <c r="Q2164" s="1">
        <f t="shared" ref="Q2164" si="11794">Q2162</f>
        <v>0</v>
      </c>
      <c r="R2164" s="12">
        <f t="array" ref="R2164:S2165">MMULT(MMULT(P2164:Q2165,N2164:O2165),P2164:Q2165)</f>
        <v>4.4804727435765446E-5</v>
      </c>
      <c r="S2164" s="12">
        <v>5.2368254948776985E-5</v>
      </c>
      <c r="T2164" s="4" cm="1">
        <f t="array" ref="T2164">-1/2*(IFERROR(2*LN(2*PI()) + LN(MDETERM(R2164:S2165)) + MMULT(MMULT(D2164:E2164,MINVERSE(R2164:S2165)),TRANSPOSE(D2164:E2164)),1000000000))</f>
        <v>7.4758481874589489</v>
      </c>
    </row>
    <row r="2165" spans="1:20" x14ac:dyDescent="0.25">
      <c r="A2165" s="9"/>
      <c r="B2165" s="10"/>
      <c r="C2165" s="10"/>
      <c r="D2165" s="10"/>
      <c r="E2165" s="10"/>
      <c r="F2165" s="5"/>
      <c r="G2165" s="5"/>
      <c r="H2165" s="12">
        <v>6.5756826994265452E-5</v>
      </c>
      <c r="I2165" s="12">
        <v>1.9812441489139036E-4</v>
      </c>
      <c r="J2165" s="12">
        <v>4.599029464896707E-4</v>
      </c>
      <c r="K2165" s="12">
        <v>1.0915923960778627E-3</v>
      </c>
      <c r="L2165" s="6">
        <f>0</f>
        <v>0</v>
      </c>
      <c r="M2165" s="6">
        <f t="shared" ref="M2165" si="11795">SQRT(I2165)</f>
        <v>1.407566747587447E-2</v>
      </c>
      <c r="N2165" s="6">
        <v>0.62004091418369733</v>
      </c>
      <c r="O2165" s="6">
        <v>0.99999999999999989</v>
      </c>
      <c r="P2165" s="1">
        <f t="shared" ref="P2165" si="11796">P2163</f>
        <v>0</v>
      </c>
      <c r="Q2165" s="3">
        <f t="shared" ref="Q2165" si="11797">SQRT(C$3 + C$4*K2163 + C$5*Q2163^2)</f>
        <v>1.2617863779592823E-2</v>
      </c>
      <c r="R2165" s="12">
        <v>5.2368254948776978E-5</v>
      </c>
      <c r="S2165" s="12">
        <v>1.5921048636036045E-4</v>
      </c>
    </row>
    <row r="2166" spans="1:20" x14ac:dyDescent="0.25">
      <c r="A2166" s="13">
        <f t="shared" ref="A2166" si="11798">A2164+1</f>
        <v>1076</v>
      </c>
      <c r="B2166" s="10" cm="1">
        <f t="array" ref="B2166">INDEX(DCC_results!B$17:B$1274,$A2166)</f>
        <v>6.9496188456468211E-3</v>
      </c>
      <c r="C2166" s="10" cm="1">
        <f t="array" ref="C2166">INDEX(DCC_results!C$17:C$1274,$A2166)</f>
        <v>4.4221103438812914E-3</v>
      </c>
      <c r="D2166" s="10">
        <f t="shared" ref="D2166" si="11799">B2166-B$2</f>
        <v>6.2034639086111128E-3</v>
      </c>
      <c r="E2166" s="10">
        <f t="shared" ref="E2166" si="11800">C2166-C$2</f>
        <v>2.8191364635894319E-3</v>
      </c>
      <c r="F2166" s="5">
        <f t="shared" ref="F2166" si="11801">D2166^2</f>
        <v>3.8482964465440666E-5</v>
      </c>
      <c r="G2166" s="5">
        <f t="shared" ref="G2166" si="11802">E2166^2</f>
        <v>7.947530400339528E-6</v>
      </c>
      <c r="H2166" s="12">
        <f t="array" ref="H2166:I2167">(1-B$11-B$12)*F$4:G$5 + B$11*J2164:K2165 + B$12*H2164:I2165</f>
        <v>6.9209240934114992E-5</v>
      </c>
      <c r="I2166" s="12">
        <v>9.8359944130007855E-5</v>
      </c>
      <c r="J2166" s="12">
        <f t="array" ref="J2166:K2167">MMULT(TRANSPOSE(D2164:E2164),D2164:E2164)</f>
        <v>4.8716163835747219E-6</v>
      </c>
      <c r="K2166" s="12">
        <v>2.1260427029847115E-5</v>
      </c>
      <c r="L2166" s="6">
        <f t="shared" ref="L2166" si="11803">SQRT(H2166)</f>
        <v>8.3192091531656409E-3</v>
      </c>
      <c r="M2166" s="6">
        <f>0</f>
        <v>0</v>
      </c>
      <c r="N2166" s="6">
        <f t="array" ref="N2166:O2167">MMULT(MMULT(MINVERSE(L2166:M2167),H2166:I2167),MINVERSE(L2166:M2167))</f>
        <v>1.0000000000000002</v>
      </c>
      <c r="O2166" s="6">
        <v>0.70937956482639575</v>
      </c>
      <c r="P2166" s="3">
        <f t="shared" ref="P2166" si="11804">SQRT(B$3 + B$4*J2164 + B$5*P2164^2)</f>
        <v>8.3765697923653144E-3</v>
      </c>
      <c r="Q2166" s="1">
        <f t="shared" ref="Q2166" si="11805">Q2164</f>
        <v>0</v>
      </c>
      <c r="R2166" s="12">
        <f t="array" ref="R2166:S2167">MMULT(MMULT(P2166:Q2167,N2166:O2167),P2166:Q2167)</f>
        <v>7.0166921486367102E-5</v>
      </c>
      <c r="S2166" s="12">
        <v>9.5361798770254161E-5</v>
      </c>
      <c r="T2166" s="4" cm="1">
        <f t="array" ref="T2166">-1/2*(IFERROR(2*LN(2*PI()) + LN(MDETERM(R2166:S2167)) + MMULT(MMULT(D2166:E2166,MINVERSE(R2166:S2167)),TRANSPOSE(D2166:E2166)),1000000000))</f>
        <v>7.0290999051594438</v>
      </c>
    </row>
    <row r="2167" spans="1:20" x14ac:dyDescent="0.25">
      <c r="A2167" s="9"/>
      <c r="B2167" s="10"/>
      <c r="C2167" s="10"/>
      <c r="D2167" s="10"/>
      <c r="E2167" s="10"/>
      <c r="F2167" s="5"/>
      <c r="G2167" s="5"/>
      <c r="H2167" s="12">
        <v>9.8359944130007855E-5</v>
      </c>
      <c r="I2167" s="12">
        <v>2.7778904428334074E-4</v>
      </c>
      <c r="J2167" s="12">
        <v>2.1260427029847115E-5</v>
      </c>
      <c r="K2167" s="12">
        <v>9.2783528484600926E-5</v>
      </c>
      <c r="L2167" s="6">
        <f>0</f>
        <v>0</v>
      </c>
      <c r="M2167" s="6">
        <f t="shared" ref="M2167" si="11806">SQRT(I2167)</f>
        <v>1.6667004658406401E-2</v>
      </c>
      <c r="N2167" s="6">
        <v>0.70937956482639575</v>
      </c>
      <c r="O2167" s="6">
        <v>1.0000000000000002</v>
      </c>
      <c r="P2167" s="1">
        <f t="shared" ref="P2167" si="11807">P2165</f>
        <v>0</v>
      </c>
      <c r="Q2167" s="3">
        <f t="shared" ref="Q2167" si="11808">SQRT(C$3 + C$4*K2165 + C$5*Q2165^2)</f>
        <v>1.6048319039930189E-2</v>
      </c>
      <c r="R2167" s="12">
        <v>9.5361798770254161E-5</v>
      </c>
      <c r="S2167" s="12">
        <v>2.5754854400738587E-4</v>
      </c>
    </row>
    <row r="2168" spans="1:20" x14ac:dyDescent="0.25">
      <c r="A2168" s="13">
        <f t="shared" ref="A2168" si="11809">A2166+1</f>
        <v>1077</v>
      </c>
      <c r="B2168" s="10" cm="1">
        <f t="array" ref="B2168">INDEX(DCC_results!B$17:B$1274,$A2168)</f>
        <v>-8.6804320293709658E-4</v>
      </c>
      <c r="C2168" s="10" cm="1">
        <f t="array" ref="C2168">INDEX(DCC_results!C$17:C$1274,$A2168)</f>
        <v>1.1116547856846681E-2</v>
      </c>
      <c r="D2168" s="10">
        <f t="shared" ref="D2168" si="11810">B2168-B$2</f>
        <v>-1.6141981399728049E-3</v>
      </c>
      <c r="E2168" s="10">
        <f t="shared" ref="E2168" si="11811">C2168-C$2</f>
        <v>9.5135739765548222E-3</v>
      </c>
      <c r="F2168" s="5">
        <f t="shared" ref="F2168" si="11812">D2168^2</f>
        <v>2.6056356350916632E-6</v>
      </c>
      <c r="G2168" s="5">
        <f t="shared" ref="G2168" si="11813">E2168^2</f>
        <v>9.0508089807381131E-5</v>
      </c>
      <c r="H2168" s="12">
        <f t="array" ref="H2168:I2169">(1-B$11-B$12)*F$4:G$5 + B$11*J2166:K2167 + B$12*H2166:I2167</f>
        <v>6.3086474467774218E-5</v>
      </c>
      <c r="I2168" s="12">
        <v>8.6656203367041135E-5</v>
      </c>
      <c r="J2168" s="12">
        <f t="array" ref="J2168:K2169">MMULT(TRANSPOSE(D2166:E2166),D2166:E2166)</f>
        <v>3.8482964465440666E-5</v>
      </c>
      <c r="K2168" s="12">
        <v>1.7488411305326606E-5</v>
      </c>
      <c r="L2168" s="6">
        <f t="shared" ref="L2168" si="11814">SQRT(H2168)</f>
        <v>7.9426994446330536E-3</v>
      </c>
      <c r="M2168" s="6">
        <f>0</f>
        <v>0</v>
      </c>
      <c r="N2168" s="6">
        <f t="array" ref="N2168:O2169">MMULT(MMULT(MINVERSE(L2168:M2169),H2168:I2169),MINVERSE(L2168:M2169))</f>
        <v>1</v>
      </c>
      <c r="O2168" s="6">
        <v>0.68347000518524614</v>
      </c>
      <c r="P2168" s="3">
        <f t="shared" ref="P2168" si="11815">SQRT(B$3 + B$4*J2166 + B$5*P2166^2)</f>
        <v>7.7047866270900404E-3</v>
      </c>
      <c r="Q2168" s="1">
        <f t="shared" ref="Q2168" si="11816">Q2166</f>
        <v>0</v>
      </c>
      <c r="R2168" s="12">
        <f t="array" ref="R2168:S2169">MMULT(MMULT(P2168:Q2169,N2168:O2169),P2168:Q2169)</f>
        <v>5.9363736968985519E-5</v>
      </c>
      <c r="S2168" s="12">
        <v>8.1597602393214207E-5</v>
      </c>
      <c r="T2168" s="4" cm="1">
        <f t="array" ref="T2168">-1/2*(IFERROR(2*LN(2*PI()) + LN(MDETERM(R2168:S2169)) + MMULT(MMULT(D2168:E2168,MINVERSE(R2168:S2169)),TRANSPOSE(D2168:E2168)),1000000000))</f>
        <v>6.9501258145609093</v>
      </c>
    </row>
    <row r="2169" spans="1:20" x14ac:dyDescent="0.25">
      <c r="A2169" s="9"/>
      <c r="B2169" s="10"/>
      <c r="C2169" s="10"/>
      <c r="D2169" s="10"/>
      <c r="E2169" s="10"/>
      <c r="F2169" s="5"/>
      <c r="G2169" s="5"/>
      <c r="H2169" s="12">
        <v>8.6656203367041135E-5</v>
      </c>
      <c r="I2169" s="12">
        <v>2.5481449998335833E-4</v>
      </c>
      <c r="J2169" s="12">
        <v>1.7488411305326606E-5</v>
      </c>
      <c r="K2169" s="12">
        <v>7.947530400339528E-6</v>
      </c>
      <c r="L2169" s="6">
        <f>0</f>
        <v>0</v>
      </c>
      <c r="M2169" s="6">
        <f t="shared" ref="M2169" si="11817">SQRT(I2169)</f>
        <v>1.5962910135165154E-2</v>
      </c>
      <c r="N2169" s="6">
        <v>0.68347000518524614</v>
      </c>
      <c r="O2169" s="6">
        <v>0.99999999999999978</v>
      </c>
      <c r="P2169" s="1">
        <f t="shared" ref="P2169" si="11818">P2167</f>
        <v>0</v>
      </c>
      <c r="Q2169" s="3">
        <f t="shared" ref="Q2169" si="11819">SQRT(C$3 + C$4*K2167 + C$5*Q2167^2)</f>
        <v>1.5495204848161366E-2</v>
      </c>
      <c r="R2169" s="12">
        <v>8.1597602393214207E-5</v>
      </c>
      <c r="S2169" s="12">
        <v>2.4010137328648345E-4</v>
      </c>
    </row>
    <row r="2170" spans="1:20" x14ac:dyDescent="0.25">
      <c r="A2170" s="13">
        <f t="shared" ref="A2170" si="11820">A2168+1</f>
        <v>1078</v>
      </c>
      <c r="B2170" s="10" cm="1">
        <f t="array" ref="B2170">INDEX(DCC_results!B$17:B$1274,$A2170)</f>
        <v>4.9849028656070438E-3</v>
      </c>
      <c r="C2170" s="10" cm="1">
        <f t="array" ref="C2170">INDEX(DCC_results!C$17:C$1274,$A2170)</f>
        <v>1.3008218864817289E-2</v>
      </c>
      <c r="D2170" s="10">
        <f t="shared" ref="D2170" si="11821">B2170-B$2</f>
        <v>4.2387479285713354E-3</v>
      </c>
      <c r="E2170" s="10">
        <f t="shared" ref="E2170" si="11822">C2170-C$2</f>
        <v>1.140524498452543E-2</v>
      </c>
      <c r="F2170" s="5">
        <f t="shared" ref="F2170" si="11823">D2170^2</f>
        <v>1.7966984001967788E-5</v>
      </c>
      <c r="G2170" s="5">
        <f t="shared" ref="G2170" si="11824">E2170^2</f>
        <v>1.3007961315704249E-4</v>
      </c>
      <c r="H2170" s="12">
        <f t="array" ref="H2170:I2171">(1-B$11-B$12)*F$4:G$5 + B$11*J2168:K2169 + B$12*H2168:I2169</f>
        <v>6.1528077831562197E-5</v>
      </c>
      <c r="I2170" s="12">
        <v>7.8437685931922855E-5</v>
      </c>
      <c r="J2170" s="12">
        <f t="array" ref="J2170:K2171">MMULT(TRANSPOSE(D2168:E2168),D2168:E2168)</f>
        <v>2.6056356350916632E-6</v>
      </c>
      <c r="K2170" s="12">
        <v>-1.5356793417448475E-5</v>
      </c>
      <c r="L2170" s="6">
        <f t="shared" ref="L2170" si="11825">SQRT(H2170)</f>
        <v>7.8439835435550349E-3</v>
      </c>
      <c r="M2170" s="6">
        <f>0</f>
        <v>0</v>
      </c>
      <c r="N2170" s="6">
        <f t="array" ref="N2170:O2171">MMULT(MMULT(MINVERSE(L2170:M2171),H2170:I2171),MINVERSE(L2170:M2171))</f>
        <v>1</v>
      </c>
      <c r="O2170" s="6">
        <v>0.65550213846897387</v>
      </c>
      <c r="P2170" s="3">
        <f t="shared" ref="P2170" si="11826">SQRT(B$3 + B$4*J2168 + B$5*P2168^2)</f>
        <v>7.5270979765072752E-3</v>
      </c>
      <c r="Q2170" s="1">
        <f t="shared" ref="Q2170" si="11827">Q2168</f>
        <v>0</v>
      </c>
      <c r="R2170" s="12">
        <f t="array" ref="R2170:S2171">MMULT(MMULT(P2170:Q2171,N2170:O2171),P2170:Q2171)</f>
        <v>5.665720394793992E-5</v>
      </c>
      <c r="S2170" s="12">
        <v>7.2890672732635307E-5</v>
      </c>
      <c r="T2170" s="4" cm="1">
        <f t="array" ref="T2170">-1/2*(IFERROR(2*LN(2*PI()) + LN(MDETERM(R2170:S2171)) + MMULT(MMULT(D2170:E2170,MINVERSE(R2170:S2171)),TRANSPOSE(D2170:E2170)),1000000000))</f>
        <v>7.2462303782024939</v>
      </c>
    </row>
    <row r="2171" spans="1:20" x14ac:dyDescent="0.25">
      <c r="A2171" s="9"/>
      <c r="B2171" s="10"/>
      <c r="C2171" s="10"/>
      <c r="D2171" s="10"/>
      <c r="E2171" s="10"/>
      <c r="F2171" s="5"/>
      <c r="G2171" s="5"/>
      <c r="H2171" s="12">
        <v>7.8437685931922855E-5</v>
      </c>
      <c r="I2171" s="12">
        <v>2.3271692613660786E-4</v>
      </c>
      <c r="J2171" s="12">
        <v>-1.5356793417448475E-5</v>
      </c>
      <c r="K2171" s="12">
        <v>9.0508089807381131E-5</v>
      </c>
      <c r="L2171" s="6">
        <f>0</f>
        <v>0</v>
      </c>
      <c r="M2171" s="6">
        <f t="shared" ref="M2171" si="11828">SQRT(I2171)</f>
        <v>1.5255062311790401E-2</v>
      </c>
      <c r="N2171" s="6">
        <v>0.65550213846897387</v>
      </c>
      <c r="O2171" s="6">
        <v>0.99999999999999967</v>
      </c>
      <c r="P2171" s="1">
        <f t="shared" ref="P2171" si="11829">P2169</f>
        <v>0</v>
      </c>
      <c r="Q2171" s="3">
        <f t="shared" ref="Q2171" si="11830">SQRT(C$3 + C$4*K2169 + C$5*Q2169^2)</f>
        <v>1.4773053703334512E-2</v>
      </c>
      <c r="R2171" s="12">
        <v>7.2890672732635307E-5</v>
      </c>
      <c r="S2171" s="12">
        <v>2.1824311572160547E-4</v>
      </c>
    </row>
    <row r="2172" spans="1:20" x14ac:dyDescent="0.25">
      <c r="A2172" s="13">
        <f t="shared" ref="A2172" si="11831">A2170+1</f>
        <v>1079</v>
      </c>
      <c r="B2172" s="10" cm="1">
        <f t="array" ref="B2172">INDEX(DCC_results!B$17:B$1274,$A2172)</f>
        <v>3.7059607153993035E-3</v>
      </c>
      <c r="C2172" s="10" cm="1">
        <f t="array" ref="C2172">INDEX(DCC_results!C$17:C$1274,$A2172)</f>
        <v>1.0208510857694364E-2</v>
      </c>
      <c r="D2172" s="10">
        <f t="shared" ref="D2172" si="11832">B2172-B$2</f>
        <v>2.9598057783635952E-3</v>
      </c>
      <c r="E2172" s="10">
        <f t="shared" ref="E2172" si="11833">C2172-C$2</f>
        <v>8.6055369774025049E-3</v>
      </c>
      <c r="F2172" s="5">
        <f t="shared" ref="F2172" si="11834">D2172^2</f>
        <v>8.7604502456345268E-6</v>
      </c>
      <c r="G2172" s="5">
        <f t="shared" ref="G2172" si="11835">E2172^2</f>
        <v>7.405526666944184E-5</v>
      </c>
      <c r="H2172" s="12">
        <f t="array" ref="H2172:I2173">(1-B$11-B$12)*F$4:G$5 + B$11*J2170:K2171 + B$12*H2170:I2171</f>
        <v>5.7708807777719575E-5</v>
      </c>
      <c r="I2172" s="12">
        <v>7.03405030491641E-5</v>
      </c>
      <c r="J2172" s="12">
        <f t="array" ref="J2172:K2173">MMULT(TRANSPOSE(D2170:E2170),D2170:E2170)</f>
        <v>1.7966984001967788E-5</v>
      </c>
      <c r="K2172" s="12">
        <v>4.8343958553005777E-5</v>
      </c>
      <c r="L2172" s="6">
        <f t="shared" ref="L2172" si="11836">SQRT(H2172)</f>
        <v>7.5966313440708425E-3</v>
      </c>
      <c r="M2172" s="6">
        <f>0</f>
        <v>0</v>
      </c>
      <c r="N2172" s="6">
        <f t="array" ref="N2172:O2173">MMULT(MMULT(MINVERSE(L2172:M2173),H2172:I2173),MINVERSE(L2172:M2173))</f>
        <v>1.0000000000000002</v>
      </c>
      <c r="O2172" s="6">
        <v>0.61852288137545364</v>
      </c>
      <c r="P2172" s="3">
        <f t="shared" ref="P2172" si="11837">SQRT(B$3 + B$4*J2170 + B$5*P2170^2)</f>
        <v>7.0049094310369606E-3</v>
      </c>
      <c r="Q2172" s="1">
        <f t="shared" ref="Q2172" si="11838">Q2170</f>
        <v>0</v>
      </c>
      <c r="R2172" s="12">
        <f t="array" ref="R2172:S2173">MMULT(MMULT(P2172:Q2173,N2172:O2173),P2172:Q2173)</f>
        <v>4.9068756137030564E-5</v>
      </c>
      <c r="S2172" s="12">
        <v>6.2613343315906443E-5</v>
      </c>
      <c r="T2172" s="4" cm="1">
        <f t="array" ref="T2172">-1/2*(IFERROR(2*LN(2*PI()) + LN(MDETERM(R2172:S2173)) + MMULT(MMULT(D2172:E2172,MINVERSE(R2172:S2173)),TRANSPOSE(D2172:E2172)),1000000000))</f>
        <v>7.4216491354092051</v>
      </c>
    </row>
    <row r="2173" spans="1:20" x14ac:dyDescent="0.25">
      <c r="A2173" s="9"/>
      <c r="B2173" s="10"/>
      <c r="C2173" s="10"/>
      <c r="D2173" s="10"/>
      <c r="E2173" s="10"/>
      <c r="F2173" s="5"/>
      <c r="G2173" s="5"/>
      <c r="H2173" s="12">
        <v>7.03405030491641E-5</v>
      </c>
      <c r="I2173" s="12">
        <v>2.2410796750308858E-4</v>
      </c>
      <c r="J2173" s="12">
        <v>4.8343958553005777E-5</v>
      </c>
      <c r="K2173" s="12">
        <v>1.3007961315704249E-4</v>
      </c>
      <c r="L2173" s="6">
        <f>0</f>
        <v>0</v>
      </c>
      <c r="M2173" s="6">
        <f t="shared" ref="M2173" si="11839">SQRT(I2173)</f>
        <v>1.4970236053686281E-2</v>
      </c>
      <c r="N2173" s="6">
        <v>0.61852288137545364</v>
      </c>
      <c r="O2173" s="6">
        <v>0.99999999999999978</v>
      </c>
      <c r="P2173" s="1">
        <f t="shared" ref="P2173" si="11840">P2171</f>
        <v>0</v>
      </c>
      <c r="Q2173" s="3">
        <f t="shared" ref="Q2173" si="11841">SQRT(C$3 + C$4*K2171 + C$5*Q2171^2)</f>
        <v>1.4451355982456528E-2</v>
      </c>
      <c r="R2173" s="12">
        <v>6.2613343315906443E-5</v>
      </c>
      <c r="S2173" s="12">
        <v>2.0884168973168204E-4</v>
      </c>
    </row>
    <row r="2174" spans="1:20" x14ac:dyDescent="0.25">
      <c r="A2174" s="13">
        <f t="shared" ref="A2174" si="11842">A2172+1</f>
        <v>1080</v>
      </c>
      <c r="B2174" s="10" cm="1">
        <f t="array" ref="B2174">INDEX(DCC_results!B$17:B$1274,$A2174)</f>
        <v>-1.3060636653083879E-4</v>
      </c>
      <c r="C2174" s="10" cm="1">
        <f t="array" ref="C2174">INDEX(DCC_results!C$17:C$1274,$A2174)</f>
        <v>-7.9247099686264866E-3</v>
      </c>
      <c r="D2174" s="10">
        <f t="shared" ref="D2174" si="11843">B2174-B$2</f>
        <v>-8.7676130356654711E-4</v>
      </c>
      <c r="E2174" s="10">
        <f t="shared" ref="E2174" si="11844">C2174-C$2</f>
        <v>-9.5276838489183457E-3</v>
      </c>
      <c r="F2174" s="5">
        <f t="shared" ref="F2174" si="11845">D2174^2</f>
        <v>7.6871038343171101E-7</v>
      </c>
      <c r="G2174" s="5">
        <f t="shared" ref="G2174" si="11846">E2174^2</f>
        <v>9.0776759524939497E-5</v>
      </c>
      <c r="H2174" s="12">
        <f t="array" ref="H2174:I2175">(1-B$11-B$12)*F$4:G$5 + B$11*J2172:K2173 + B$12*H2172:I2173</f>
        <v>5.630497047984502E-5</v>
      </c>
      <c r="I2174" s="12">
        <v>6.9762451528349487E-5</v>
      </c>
      <c r="J2174" s="12">
        <f t="array" ref="J2174:K2175">MMULT(TRANSPOSE(D2172:E2172),D2172:E2172)</f>
        <v>8.7604502456345268E-6</v>
      </c>
      <c r="K2174" s="12">
        <v>2.5470718071637523E-5</v>
      </c>
      <c r="L2174" s="6">
        <f t="shared" ref="L2174" si="11847">SQRT(H2174)</f>
        <v>7.5036638037591355E-3</v>
      </c>
      <c r="M2174" s="6">
        <f>0</f>
        <v>0</v>
      </c>
      <c r="N2174" s="6">
        <f t="array" ref="N2174:O2175">MMULT(MMULT(MINVERSE(L2174:M2175),H2174:I2175),MINVERSE(L2174:M2175))</f>
        <v>1.0000000000000002</v>
      </c>
      <c r="O2174" s="6">
        <v>0.62493313419004093</v>
      </c>
      <c r="P2174" s="3">
        <f t="shared" ref="P2174" si="11848">SQRT(B$3 + B$4*J2172 + B$5*P2172^2)</f>
        <v>6.7735456951553783E-3</v>
      </c>
      <c r="Q2174" s="1">
        <f t="shared" ref="Q2174" si="11849">Q2172</f>
        <v>0</v>
      </c>
      <c r="R2174" s="12">
        <f t="array" ref="R2174:S2175">MMULT(MMULT(P2174:Q2175,N2174:O2175),P2174:Q2175)</f>
        <v>4.5880921284357967E-5</v>
      </c>
      <c r="S2174" s="12">
        <v>6.0634839272713551E-5</v>
      </c>
      <c r="T2174" s="4" cm="1">
        <f t="array" ref="T2174">-1/2*(IFERROR(2*LN(2*PI()) + LN(MDETERM(R2174:S2175)) + MMULT(MMULT(D2174:E2174,MINVERSE(R2174:S2175)),TRANSPOSE(D2174:E2174)),1000000000))</f>
        <v>7.3618243831013661</v>
      </c>
    </row>
    <row r="2175" spans="1:20" x14ac:dyDescent="0.25">
      <c r="A2175" s="9"/>
      <c r="B2175" s="10"/>
      <c r="C2175" s="10"/>
      <c r="D2175" s="10"/>
      <c r="E2175" s="10"/>
      <c r="F2175" s="5"/>
      <c r="G2175" s="5"/>
      <c r="H2175" s="12">
        <v>6.9762451528349487E-5</v>
      </c>
      <c r="I2175" s="12">
        <v>2.2132456991807108E-4</v>
      </c>
      <c r="J2175" s="12">
        <v>2.5470718071637523E-5</v>
      </c>
      <c r="K2175" s="12">
        <v>7.405526666944184E-5</v>
      </c>
      <c r="L2175" s="6">
        <f>0</f>
        <v>0</v>
      </c>
      <c r="M2175" s="6">
        <f t="shared" ref="M2175" si="11850">SQRT(I2175)</f>
        <v>1.487698120984466E-2</v>
      </c>
      <c r="N2175" s="6">
        <v>0.62493313419004093</v>
      </c>
      <c r="O2175" s="6">
        <v>1</v>
      </c>
      <c r="P2175" s="1">
        <f t="shared" ref="P2175" si="11851">P2173</f>
        <v>0</v>
      </c>
      <c r="Q2175" s="3">
        <f t="shared" ref="Q2175" si="11852">SQRT(C$3 + C$4*K2173 + C$5*Q2173^2)</f>
        <v>1.4324273810427206E-2</v>
      </c>
      <c r="R2175" s="12">
        <v>6.0634839272713551E-5</v>
      </c>
      <c r="S2175" s="12">
        <v>2.0518482019609075E-4</v>
      </c>
    </row>
    <row r="2176" spans="1:20" x14ac:dyDescent="0.25">
      <c r="A2176" s="13">
        <f t="shared" ref="A2176" si="11853">A2174+1</f>
        <v>1081</v>
      </c>
      <c r="B2176" s="10" cm="1">
        <f t="array" ref="B2176">INDEX(DCC_results!B$17:B$1274,$A2176)</f>
        <v>-2.9443226469249018E-3</v>
      </c>
      <c r="C2176" s="10" cm="1">
        <f t="array" ref="C2176">INDEX(DCC_results!C$17:C$1274,$A2176)</f>
        <v>8.7385621615825304E-3</v>
      </c>
      <c r="D2176" s="10">
        <f t="shared" ref="D2176" si="11854">B2176-B$2</f>
        <v>-3.6904775839606101E-3</v>
      </c>
      <c r="E2176" s="10">
        <f t="shared" ref="E2176" si="11855">C2176-C$2</f>
        <v>7.1355882812906713E-3</v>
      </c>
      <c r="F2176" s="5">
        <f t="shared" ref="F2176" si="11856">D2176^2</f>
        <v>1.3619624797715741E-5</v>
      </c>
      <c r="G2176" s="5">
        <f t="shared" ref="G2176" si="11857">E2176^2</f>
        <v>5.0916620120092759E-5</v>
      </c>
      <c r="H2176" s="12">
        <f t="array" ref="H2176:I2177">(1-B$11-B$12)*F$4:G$5 + B$11*J2174:K2175 + B$12*H2174:I2175</f>
        <v>5.4644849847366309E-5</v>
      </c>
      <c r="I2176" s="12">
        <v>6.7608959979289875E-5</v>
      </c>
      <c r="J2176" s="12">
        <f t="array" ref="J2176:K2177">MMULT(TRANSPOSE(D2174:E2174),D2174:E2174)</f>
        <v>7.6871038343171101E-7</v>
      </c>
      <c r="K2176" s="12">
        <v>8.3535045113475864E-6</v>
      </c>
      <c r="L2176" s="6">
        <f t="shared" ref="L2176" si="11858">SQRT(H2176)</f>
        <v>7.3922154897815518E-3</v>
      </c>
      <c r="M2176" s="6">
        <f>0</f>
        <v>0</v>
      </c>
      <c r="N2176" s="6">
        <f t="array" ref="N2176:O2177">MMULT(MMULT(MINVERSE(L2176:M2177),H2176:I2177),MINVERSE(L2176:M2177))</f>
        <v>1</v>
      </c>
      <c r="O2176" s="6">
        <v>0.6235706044966649</v>
      </c>
      <c r="P2176" s="3">
        <f t="shared" ref="P2176" si="11859">SQRT(B$3 + B$4*J2174 + B$5*P2174^2)</f>
        <v>6.4883642315983064E-3</v>
      </c>
      <c r="Q2176" s="1">
        <f t="shared" ref="Q2176" si="11860">Q2174</f>
        <v>0</v>
      </c>
      <c r="R2176" s="12">
        <f t="array" ref="R2176:S2177">MMULT(MMULT(P2176:Q2177,N2176:O2177),P2176:Q2177)</f>
        <v>4.2098870401884285E-5</v>
      </c>
      <c r="S2176" s="12">
        <v>5.6782129929625991E-5</v>
      </c>
      <c r="T2176" s="4" cm="1">
        <f t="array" ref="T2176">-1/2*(IFERROR(2*LN(2*PI()) + LN(MDETERM(R2176:S2177)) + MMULT(MMULT(D2176:E2176,MINVERSE(R2176:S2177)),TRANSPOSE(D2176:E2176)),1000000000))</f>
        <v>6.9410874900794912</v>
      </c>
    </row>
    <row r="2177" spans="1:20" x14ac:dyDescent="0.25">
      <c r="A2177" s="9"/>
      <c r="B2177" s="10"/>
      <c r="C2177" s="10"/>
      <c r="D2177" s="10"/>
      <c r="E2177" s="10"/>
      <c r="F2177" s="5"/>
      <c r="G2177" s="5"/>
      <c r="H2177" s="12">
        <v>6.7608959979289875E-5</v>
      </c>
      <c r="I2177" s="12">
        <v>2.1512357446018535E-4</v>
      </c>
      <c r="J2177" s="12">
        <v>8.3535045113475864E-6</v>
      </c>
      <c r="K2177" s="12">
        <v>9.0776759524939497E-5</v>
      </c>
      <c r="L2177" s="6">
        <f>0</f>
        <v>0</v>
      </c>
      <c r="M2177" s="6">
        <f t="shared" ref="M2177" si="11861">SQRT(I2177)</f>
        <v>1.4667091547412709E-2</v>
      </c>
      <c r="N2177" s="6">
        <v>0.62357060449666479</v>
      </c>
      <c r="O2177" s="6">
        <v>1</v>
      </c>
      <c r="P2177" s="1">
        <f t="shared" ref="P2177" si="11862">P2175</f>
        <v>0</v>
      </c>
      <c r="Q2177" s="3">
        <f t="shared" ref="Q2177" si="11863">SQRT(C$3 + C$4*K2175 + C$5*Q2175^2)</f>
        <v>1.4034302187213852E-2</v>
      </c>
      <c r="R2177" s="12">
        <v>5.6782129929625977E-5</v>
      </c>
      <c r="S2177" s="12">
        <v>1.9696163788203552E-4</v>
      </c>
    </row>
    <row r="2178" spans="1:20" x14ac:dyDescent="0.25">
      <c r="A2178" s="13">
        <f t="shared" ref="A2178" si="11864">A2176+1</f>
        <v>1082</v>
      </c>
      <c r="B2178" s="10" cm="1">
        <f t="array" ref="B2178">INDEX(DCC_results!B$17:B$1274,$A2178)</f>
        <v>1.0852515552911779E-2</v>
      </c>
      <c r="C2178" s="10" cm="1">
        <f t="array" ref="C2178">INDEX(DCC_results!C$17:C$1274,$A2178)</f>
        <v>3.6830313842893148E-2</v>
      </c>
      <c r="D2178" s="10">
        <f t="shared" ref="D2178" si="11865">B2178-B$2</f>
        <v>1.0106360615876071E-2</v>
      </c>
      <c r="E2178" s="10">
        <f t="shared" ref="E2178" si="11866">C2178-C$2</f>
        <v>3.5227339962601287E-2</v>
      </c>
      <c r="F2178" s="5">
        <f t="shared" ref="F2178" si="11867">D2178^2</f>
        <v>1.0213852489813095E-4</v>
      </c>
      <c r="G2178" s="5">
        <f t="shared" ref="G2178" si="11868">E2178^2</f>
        <v>1.2409654808406855E-3</v>
      </c>
      <c r="H2178" s="12">
        <f t="array" ref="H2178:I2179">(1-B$11-B$12)*F$4:G$5 + B$11*J2176:K2177 + B$12*H2176:I2177</f>
        <v>5.2904701929551247E-5</v>
      </c>
      <c r="I2178" s="12">
        <v>6.4831673346637525E-5</v>
      </c>
      <c r="J2178" s="12">
        <f t="array" ref="J2178:K2179">MMULT(TRANSPOSE(D2176:E2176),D2176:E2176)</f>
        <v>1.3619624797715741E-5</v>
      </c>
      <c r="K2178" s="12">
        <v>-2.6333728600475238E-5</v>
      </c>
      <c r="L2178" s="6">
        <f t="shared" ref="L2178" si="11869">SQRT(H2178)</f>
        <v>7.2735618461350314E-3</v>
      </c>
      <c r="M2178" s="6">
        <f>0</f>
        <v>0</v>
      </c>
      <c r="N2178" s="6">
        <f t="array" ref="N2178:O2179">MMULT(MMULT(MINVERSE(L2178:M2179),H2178:I2179),MINVERSE(L2178:M2179))</f>
        <v>1</v>
      </c>
      <c r="O2178" s="6">
        <v>0.61186552730658195</v>
      </c>
      <c r="P2178" s="3">
        <f t="shared" ref="P2178" si="11870">SQRT(B$3 + B$4*J2176 + B$5*P2176^2)</f>
        <v>6.1700124973565638E-3</v>
      </c>
      <c r="Q2178" s="1">
        <f t="shared" ref="Q2178" si="11871">Q2176</f>
        <v>0</v>
      </c>
      <c r="R2178" s="12">
        <f t="array" ref="R2178:S2179">MMULT(MMULT(P2178:Q2179,N2178:O2179),P2178:Q2179)</f>
        <v>3.8069054217536179E-5</v>
      </c>
      <c r="S2178" s="12">
        <v>5.2319044827312928E-5</v>
      </c>
      <c r="T2178" s="4" cm="1">
        <f t="array" ref="T2178">-1/2*(IFERROR(2*LN(2*PI()) + LN(MDETERM(R2178:S2179)) + MMULT(MMULT(D2178:E2178,MINVERSE(R2178:S2179)),TRANSPOSE(D2178:E2178)),1000000000))</f>
        <v>4.5273927502162641</v>
      </c>
    </row>
    <row r="2179" spans="1:20" x14ac:dyDescent="0.25">
      <c r="A2179" s="9"/>
      <c r="B2179" s="10"/>
      <c r="C2179" s="10"/>
      <c r="D2179" s="10"/>
      <c r="E2179" s="10"/>
      <c r="F2179" s="5"/>
      <c r="G2179" s="5"/>
      <c r="H2179" s="12">
        <v>6.4831673346637525E-5</v>
      </c>
      <c r="I2179" s="12">
        <v>2.1221115996184771E-4</v>
      </c>
      <c r="J2179" s="12">
        <v>-2.6333728600475238E-5</v>
      </c>
      <c r="K2179" s="12">
        <v>5.0916620120092759E-5</v>
      </c>
      <c r="L2179" s="6">
        <f>0</f>
        <v>0</v>
      </c>
      <c r="M2179" s="6">
        <f t="shared" ref="M2179" si="11872">SQRT(I2179)</f>
        <v>1.4567469236687879E-2</v>
      </c>
      <c r="N2179" s="6">
        <v>0.61186552730658195</v>
      </c>
      <c r="O2179" s="6">
        <v>0.99999999999999989</v>
      </c>
      <c r="P2179" s="1">
        <f t="shared" ref="P2179" si="11873">P2177</f>
        <v>0</v>
      </c>
      <c r="Q2179" s="3">
        <f t="shared" ref="Q2179" si="11874">SQRT(C$3 + C$4*K2177 + C$5*Q2177^2)</f>
        <v>1.3858549497724498E-2</v>
      </c>
      <c r="R2179" s="12">
        <v>5.2319044827312928E-5</v>
      </c>
      <c r="S2179" s="12">
        <v>1.9205939418087993E-4</v>
      </c>
    </row>
    <row r="2180" spans="1:20" x14ac:dyDescent="0.25">
      <c r="A2180" s="13">
        <f t="shared" ref="A2180" si="11875">A2178+1</f>
        <v>1083</v>
      </c>
      <c r="B2180" s="10" cm="1">
        <f t="array" ref="B2180">INDEX(DCC_results!B$17:B$1274,$A2180)</f>
        <v>-1.8974527826038257E-2</v>
      </c>
      <c r="C2180" s="10" cm="1">
        <f t="array" ref="C2180">INDEX(DCC_results!C$17:C$1274,$A2180)</f>
        <v>-2.0708350416901999E-2</v>
      </c>
      <c r="D2180" s="10">
        <f t="shared" ref="D2180" si="11876">B2180-B$2</f>
        <v>-1.9720682763073965E-2</v>
      </c>
      <c r="E2180" s="10">
        <f t="shared" ref="E2180" si="11877">C2180-C$2</f>
        <v>-2.231132429719386E-2</v>
      </c>
      <c r="F2180" s="5">
        <f t="shared" ref="F2180" si="11878">D2180^2</f>
        <v>3.8890532864180262E-4</v>
      </c>
      <c r="G2180" s="5">
        <f t="shared" ref="G2180" si="11879">E2180^2</f>
        <v>4.9779519189455308E-4</v>
      </c>
      <c r="H2180" s="12">
        <f t="array" ref="H2180:I2181">(1-B$11-B$12)*F$4:G$5 + B$11*J2178:K2179 + B$12*H2178:I2179</f>
        <v>5.2715855522363075E-5</v>
      </c>
      <c r="I2180" s="12">
        <v>6.027841651427938E-5</v>
      </c>
      <c r="J2180" s="12">
        <f t="array" ref="J2180:K2181">MMULT(TRANSPOSE(D2178:E2178),D2178:E2178)</f>
        <v>1.0213852489813095E-4</v>
      </c>
      <c r="K2180" s="12">
        <v>3.5602020120011085E-4</v>
      </c>
      <c r="L2180" s="6">
        <f t="shared" ref="L2180" si="11880">SQRT(H2180)</f>
        <v>7.2605685398846745E-3</v>
      </c>
      <c r="M2180" s="6">
        <f>0</f>
        <v>0</v>
      </c>
      <c r="N2180" s="6">
        <f t="array" ref="N2180:O2181">MMULT(MMULT(MINVERSE(L2180:M2181),H2180:I2181),MINVERSE(L2180:M2181))</f>
        <v>1</v>
      </c>
      <c r="O2180" s="6">
        <v>0.5768062714029234</v>
      </c>
      <c r="P2180" s="3">
        <f t="shared" ref="P2180" si="11881">SQRT(B$3 + B$4*J2178 + B$5*P2178^2)</f>
        <v>6.0916593865638323E-3</v>
      </c>
      <c r="Q2180" s="1">
        <f t="shared" ref="Q2180" si="11882">Q2178</f>
        <v>0</v>
      </c>
      <c r="R2180" s="12">
        <f t="array" ref="R2180:S2181">MMULT(MMULT(P2180:Q2181,N2180:O2181),P2180:Q2181)</f>
        <v>3.7108314081911247E-5</v>
      </c>
      <c r="S2180" s="12">
        <v>4.7712975524705435E-5</v>
      </c>
      <c r="T2180" s="4" cm="1">
        <f t="array" ref="T2180">-1/2*(IFERROR(2*LN(2*PI()) + LN(MDETERM(R2180:S2181)) + MMULT(MMULT(D2180:E2180,MINVERSE(R2180:S2181)),TRANSPOSE(D2180:E2180)),1000000000))</f>
        <v>2.4866266621277688</v>
      </c>
    </row>
    <row r="2181" spans="1:20" x14ac:dyDescent="0.25">
      <c r="A2181" s="9"/>
      <c r="B2181" s="10"/>
      <c r="C2181" s="10"/>
      <c r="D2181" s="10"/>
      <c r="E2181" s="10"/>
      <c r="F2181" s="5"/>
      <c r="G2181" s="5"/>
      <c r="H2181" s="12">
        <v>6.027841651427938E-5</v>
      </c>
      <c r="I2181" s="12">
        <v>2.0716790001679196E-4</v>
      </c>
      <c r="J2181" s="12">
        <v>3.5602020120011085E-4</v>
      </c>
      <c r="K2181" s="12">
        <v>1.2409654808406855E-3</v>
      </c>
      <c r="L2181" s="6">
        <f>0</f>
        <v>0</v>
      </c>
      <c r="M2181" s="6">
        <f t="shared" ref="M2181" si="11883">SQRT(I2181)</f>
        <v>1.439332831616065E-2</v>
      </c>
      <c r="N2181" s="6">
        <v>0.5768062714029234</v>
      </c>
      <c r="O2181" s="6">
        <v>0.99999999999999989</v>
      </c>
      <c r="P2181" s="1">
        <f t="shared" ref="P2181" si="11884">P2179</f>
        <v>0</v>
      </c>
      <c r="Q2181" s="3">
        <f t="shared" ref="Q2181" si="11885">SQRT(C$3 + C$4*K2179 + C$5*Q2179^2)</f>
        <v>1.357909778556932E-2</v>
      </c>
      <c r="R2181" s="12">
        <v>4.7712975524705435E-5</v>
      </c>
      <c r="S2181" s="12">
        <v>1.8439189667005359E-4</v>
      </c>
    </row>
    <row r="2182" spans="1:20" x14ac:dyDescent="0.25">
      <c r="A2182" s="13">
        <f t="shared" ref="A2182" si="11886">A2180+1</f>
        <v>1084</v>
      </c>
      <c r="B2182" s="10" cm="1">
        <f t="array" ref="B2182">INDEX(DCC_results!B$17:B$1274,$A2182)</f>
        <v>-8.3907294935925414E-4</v>
      </c>
      <c r="C2182" s="10" cm="1">
        <f t="array" ref="C2182">INDEX(DCC_results!C$17:C$1274,$A2182)</f>
        <v>-1.2091075381500671E-2</v>
      </c>
      <c r="D2182" s="10">
        <f t="shared" ref="D2182" si="11887">B2182-B$2</f>
        <v>-1.5852278863949625E-3</v>
      </c>
      <c r="E2182" s="10">
        <f t="shared" ref="E2182" si="11888">C2182-C$2</f>
        <v>-1.369404926179253E-2</v>
      </c>
      <c r="F2182" s="5">
        <f t="shared" ref="F2182" si="11889">D2182^2</f>
        <v>2.51294745180424E-6</v>
      </c>
      <c r="G2182" s="5">
        <f t="shared" ref="G2182" si="11890">E2182^2</f>
        <v>1.8752698518440054E-4</v>
      </c>
      <c r="H2182" s="12">
        <f t="array" ref="H2182:I2183">(1-B$11-B$12)*F$4:G$5 + B$11*J2180:K2181 + B$12*H2180:I2181</f>
        <v>5.940654975451953E-5</v>
      </c>
      <c r="I2182" s="12">
        <v>8.6646847280845185E-5</v>
      </c>
      <c r="J2182" s="12">
        <f t="array" ref="J2182:K2183">MMULT(TRANSPOSE(D2180:E2180),D2180:E2180)</f>
        <v>3.8890532864180262E-4</v>
      </c>
      <c r="K2182" s="12">
        <v>4.399945484890243E-4</v>
      </c>
      <c r="L2182" s="6">
        <f t="shared" ref="L2182" si="11891">SQRT(H2182)</f>
        <v>7.7075644502345572E-3</v>
      </c>
      <c r="M2182" s="6">
        <f>0</f>
        <v>0</v>
      </c>
      <c r="N2182" s="6">
        <f t="array" ref="N2182:O2183">MMULT(MMULT(MINVERSE(L2182:M2183),H2182:I2183),MINVERSE(L2182:M2183))</f>
        <v>1</v>
      </c>
      <c r="O2182" s="6">
        <v>0.65405575588663756</v>
      </c>
      <c r="P2182" s="3">
        <f t="shared" ref="P2182" si="11892">SQRT(B$3 + B$4*J2180 + B$5*P2180^2)</f>
        <v>7.0859050146416238E-3</v>
      </c>
      <c r="Q2182" s="1">
        <f t="shared" ref="Q2182" si="11893">Q2180</f>
        <v>0</v>
      </c>
      <c r="R2182" s="12">
        <f t="array" ref="R2182:S2183">MMULT(MMULT(P2182:Q2183,N2182:O2183),P2182:Q2183)</f>
        <v>5.021004987652331E-5</v>
      </c>
      <c r="S2182" s="12">
        <v>7.9149685881111994E-5</v>
      </c>
      <c r="T2182" s="4" cm="1">
        <f t="array" ref="T2182">-1/2*(IFERROR(2*LN(2*PI()) + LN(MDETERM(R2182:S2183)) + MMULT(MMULT(D2182:E2182,MINVERSE(R2182:S2183)),TRANSPOSE(D2182:E2182)),1000000000))</f>
        <v>7.060342486407575</v>
      </c>
    </row>
    <row r="2183" spans="1:20" x14ac:dyDescent="0.25">
      <c r="A2183" s="9"/>
      <c r="B2183" s="10"/>
      <c r="C2183" s="10"/>
      <c r="D2183" s="10"/>
      <c r="E2183" s="10"/>
      <c r="F2183" s="5"/>
      <c r="G2183" s="5"/>
      <c r="H2183" s="12">
        <v>8.6646847280845185E-5</v>
      </c>
      <c r="I2183" s="12">
        <v>2.9542119906408025E-4</v>
      </c>
      <c r="J2183" s="12">
        <v>4.399945484890243E-4</v>
      </c>
      <c r="K2183" s="12">
        <v>4.9779519189455308E-4</v>
      </c>
      <c r="L2183" s="6">
        <f>0</f>
        <v>0</v>
      </c>
      <c r="M2183" s="6">
        <f t="shared" ref="M2183" si="11894">SQRT(I2183)</f>
        <v>1.718782124249843E-2</v>
      </c>
      <c r="N2183" s="6">
        <v>0.65405575588663756</v>
      </c>
      <c r="O2183" s="6">
        <v>1</v>
      </c>
      <c r="P2183" s="1">
        <f t="shared" ref="P2183" si="11895">P2181</f>
        <v>0</v>
      </c>
      <c r="Q2183" s="3">
        <f t="shared" ref="Q2183" si="11896">SQRT(C$3 + C$4*K2181 + C$5*Q2181^2)</f>
        <v>1.7078082111016173E-2</v>
      </c>
      <c r="R2183" s="12">
        <v>7.9149685881111981E-5</v>
      </c>
      <c r="S2183" s="12">
        <v>2.9166088859061066E-4</v>
      </c>
    </row>
    <row r="2184" spans="1:20" x14ac:dyDescent="0.25">
      <c r="A2184" s="13">
        <f t="shared" ref="A2184" si="11897">A2182+1</f>
        <v>1085</v>
      </c>
      <c r="B2184" s="10" cm="1">
        <f t="array" ref="B2184">INDEX(DCC_results!B$17:B$1274,$A2184)</f>
        <v>7.1827784845408527E-3</v>
      </c>
      <c r="C2184" s="10" cm="1">
        <f t="array" ref="C2184">INDEX(DCC_results!C$17:C$1274,$A2184)</f>
        <v>-1.0331736561794203E-2</v>
      </c>
      <c r="D2184" s="10">
        <f t="shared" ref="D2184" si="11898">B2184-B$2</f>
        <v>6.4366235475051443E-3</v>
      </c>
      <c r="E2184" s="10">
        <f t="shared" ref="E2184" si="11899">C2184-C$2</f>
        <v>-1.1934710442086062E-2</v>
      </c>
      <c r="F2184" s="5">
        <f t="shared" ref="F2184" si="11900">D2184^2</f>
        <v>4.1430122692297709E-5</v>
      </c>
      <c r="G2184" s="5">
        <f t="shared" ref="G2184" si="11901">E2184^2</f>
        <v>1.4243731333643807E-4</v>
      </c>
      <c r="H2184" s="12">
        <f t="array" ref="H2184:I2185">(1-B$11-B$12)*F$4:G$5 + B$11*J2182:K2183 + B$12*H2182:I2183</f>
        <v>8.6028401746003879E-5</v>
      </c>
      <c r="I2184" s="12">
        <v>1.1097702181300278E-4</v>
      </c>
      <c r="J2184" s="12">
        <f t="array" ref="J2184:K2185">MMULT(TRANSPOSE(D2182:E2182),D2182:E2182)</f>
        <v>2.51294745180424E-6</v>
      </c>
      <c r="K2184" s="12">
        <v>2.1708188767459867E-5</v>
      </c>
      <c r="L2184" s="6">
        <f t="shared" ref="L2184" si="11902">SQRT(H2184)</f>
        <v>9.2751496886036219E-3</v>
      </c>
      <c r="M2184" s="6">
        <f>0</f>
        <v>0</v>
      </c>
      <c r="N2184" s="6">
        <f t="array" ref="N2184:O2185">MMULT(MMULT(MINVERSE(L2184:M2185),H2184:I2185),MINVERSE(L2184:M2185))</f>
        <v>1.0000000000000002</v>
      </c>
      <c r="O2184" s="6">
        <v>0.69316369448586801</v>
      </c>
      <c r="P2184" s="3">
        <f t="shared" ref="P2184" si="11903">SQRT(B$3 + B$4*J2182 + B$5*P2182^2)</f>
        <v>1.0226739891805739E-2</v>
      </c>
      <c r="Q2184" s="1">
        <f t="shared" ref="Q2184" si="11904">Q2182</f>
        <v>0</v>
      </c>
      <c r="R2184" s="12">
        <f t="array" ref="R2184:S2185">MMULT(MMULT(P2184:Q2185,N2184:O2185),P2184:Q2185)</f>
        <v>1.0458620881465088E-4</v>
      </c>
      <c r="S2184" s="12">
        <v>1.2392458497037319E-4</v>
      </c>
      <c r="T2184" s="4" cm="1">
        <f t="array" ref="T2184">-1/2*(IFERROR(2*LN(2*PI()) + LN(MDETERM(R2184:S2185)) + MMULT(MMULT(D2184:E2184,MINVERSE(R2184:S2185)),TRANSPOSE(D2184:E2184)),1000000000))</f>
        <v>5.7157915585936596</v>
      </c>
    </row>
    <row r="2185" spans="1:20" x14ac:dyDescent="0.25">
      <c r="A2185" s="9"/>
      <c r="B2185" s="10"/>
      <c r="C2185" s="10"/>
      <c r="D2185" s="10"/>
      <c r="E2185" s="10"/>
      <c r="F2185" s="5"/>
      <c r="G2185" s="5"/>
      <c r="H2185" s="12">
        <v>1.1097702181300278E-4</v>
      </c>
      <c r="I2185" s="12">
        <v>2.9795636106362544E-4</v>
      </c>
      <c r="J2185" s="12">
        <v>2.1708188767459867E-5</v>
      </c>
      <c r="K2185" s="12">
        <v>1.8752698518440054E-4</v>
      </c>
      <c r="L2185" s="6">
        <f>0</f>
        <v>0</v>
      </c>
      <c r="M2185" s="6">
        <f t="shared" ref="M2185" si="11905">SQRT(I2185)</f>
        <v>1.7261412487500131E-2</v>
      </c>
      <c r="N2185" s="6">
        <v>0.69316369448586812</v>
      </c>
      <c r="O2185" s="6">
        <v>1</v>
      </c>
      <c r="P2185" s="1">
        <f t="shared" ref="P2185" si="11906">P2183</f>
        <v>0</v>
      </c>
      <c r="Q2185" s="3">
        <f t="shared" ref="Q2185" si="11907">SQRT(C$3 + C$4*K2183 + C$5*Q2183^2)</f>
        <v>1.7481731880437112E-2</v>
      </c>
      <c r="R2185" s="12">
        <v>1.2392458497037319E-4</v>
      </c>
      <c r="S2185" s="12">
        <v>3.056109495394913E-4</v>
      </c>
    </row>
    <row r="2186" spans="1:20" x14ac:dyDescent="0.25">
      <c r="A2186" s="13">
        <f t="shared" ref="A2186" si="11908">A2184+1</f>
        <v>1086</v>
      </c>
      <c r="B2186" s="10" cm="1">
        <f t="array" ref="B2186">INDEX(DCC_results!B$17:B$1274,$A2186)</f>
        <v>-4.6443802643997278E-3</v>
      </c>
      <c r="C2186" s="10" cm="1">
        <f t="array" ref="C2186">INDEX(DCC_results!C$17:C$1274,$A2186)</f>
        <v>8.9941007117768645E-3</v>
      </c>
      <c r="D2186" s="10">
        <f t="shared" ref="D2186" si="11909">B2186-B$2</f>
        <v>-5.3905352014354362E-3</v>
      </c>
      <c r="E2186" s="10">
        <f t="shared" ref="E2186" si="11910">C2186-C$2</f>
        <v>7.3911268314850054E-3</v>
      </c>
      <c r="F2186" s="5">
        <f t="shared" ref="F2186" si="11911">D2186^2</f>
        <v>2.9057869757914578E-5</v>
      </c>
      <c r="G2186" s="5">
        <f t="shared" ref="G2186" si="11912">E2186^2</f>
        <v>5.4628755839097575E-5</v>
      </c>
      <c r="H2186" s="12">
        <f t="array" ref="H2186:I2187">(1-B$11-B$12)*F$4:G$5 + B$11*J2184:K2185 + B$12*H2184:I2185</f>
        <v>7.4297862613821556E-5</v>
      </c>
      <c r="I2186" s="12">
        <v>9.5237335635661214E-5</v>
      </c>
      <c r="J2186" s="12">
        <f t="array" ref="J2186:K2187">MMULT(TRANSPOSE(D2184:E2184),D2184:E2184)</f>
        <v>4.1430122692297709E-5</v>
      </c>
      <c r="K2186" s="12">
        <v>-7.6819238264186671E-5</v>
      </c>
      <c r="L2186" s="6">
        <f t="shared" ref="L2186" si="11913">SQRT(H2186)</f>
        <v>8.6196207929248002E-3</v>
      </c>
      <c r="M2186" s="6">
        <f>0</f>
        <v>0</v>
      </c>
      <c r="N2186" s="6">
        <f t="array" ref="N2186:O2187">MMULT(MMULT(MINVERSE(L2186:M2187),H2186:I2187),MINVERSE(L2186:M2187))</f>
        <v>1</v>
      </c>
      <c r="O2186" s="6">
        <v>0.66533853825065259</v>
      </c>
      <c r="P2186" s="3">
        <f t="shared" ref="P2186" si="11914">SQRT(B$3 + B$4*J2184 + B$5*P2184^2)</f>
        <v>9.1828187771869109E-3</v>
      </c>
      <c r="Q2186" s="1">
        <f t="shared" ref="Q2186" si="11915">Q2184</f>
        <v>0</v>
      </c>
      <c r="R2186" s="12">
        <f t="array" ref="R2186:S2187">MMULT(MMULT(P2186:Q2187,N2186:O2187),P2186:Q2187)</f>
        <v>8.4324160694656516E-5</v>
      </c>
      <c r="S2186" s="12">
        <v>1.0351950341011979E-4</v>
      </c>
      <c r="T2186" s="4" cm="1">
        <f t="array" ref="T2186">-1/2*(IFERROR(2*LN(2*PI()) + LN(MDETERM(R2186:S2187)) + MMULT(MMULT(D2186:E2186,MINVERSE(R2186:S2187)),TRANSPOSE(D2186:E2186)),1000000000))</f>
        <v>6.4371466523856249</v>
      </c>
    </row>
    <row r="2187" spans="1:20" x14ac:dyDescent="0.25">
      <c r="A2187" s="9"/>
      <c r="B2187" s="10"/>
      <c r="C2187" s="10"/>
      <c r="D2187" s="10"/>
      <c r="E2187" s="10"/>
      <c r="F2187" s="5"/>
      <c r="G2187" s="5"/>
      <c r="H2187" s="12">
        <v>9.5237335635661214E-5</v>
      </c>
      <c r="I2187" s="12">
        <v>2.7577366726708066E-4</v>
      </c>
      <c r="J2187" s="12">
        <v>-7.6819238264186671E-5</v>
      </c>
      <c r="K2187" s="12">
        <v>1.4243731333643807E-4</v>
      </c>
      <c r="L2187" s="6">
        <f>0</f>
        <v>0</v>
      </c>
      <c r="M2187" s="6">
        <f t="shared" ref="M2187" si="11916">SQRT(I2187)</f>
        <v>1.6606434513979234E-2</v>
      </c>
      <c r="N2187" s="6">
        <v>0.66533853825065259</v>
      </c>
      <c r="O2187" s="6">
        <v>0.99999999999999978</v>
      </c>
      <c r="P2187" s="1">
        <f t="shared" ref="P2187" si="11917">P2185</f>
        <v>0</v>
      </c>
      <c r="Q2187" s="3">
        <f t="shared" ref="Q2187" si="11918">SQRT(C$3 + C$4*K2185 + C$5*Q2185^2)</f>
        <v>1.694351403251065E-2</v>
      </c>
      <c r="R2187" s="12">
        <v>1.0351950341011979E-4</v>
      </c>
      <c r="S2187" s="12">
        <v>2.8708266776988526E-4</v>
      </c>
    </row>
    <row r="2188" spans="1:20" x14ac:dyDescent="0.25">
      <c r="A2188" s="13">
        <f t="shared" ref="A2188" si="11919">A2186+1</f>
        <v>1087</v>
      </c>
      <c r="B2188" s="10" cm="1">
        <f t="array" ref="B2188">INDEX(DCC_results!B$17:B$1274,$A2188)</f>
        <v>3.5895443381801506E-3</v>
      </c>
      <c r="C2188" s="10" cm="1">
        <f t="array" ref="C2188">INDEX(DCC_results!C$17:C$1274,$A2188)</f>
        <v>1.3264710564016013E-3</v>
      </c>
      <c r="D2188" s="10">
        <f t="shared" ref="D2188" si="11920">B2188-B$2</f>
        <v>2.8433894011444423E-3</v>
      </c>
      <c r="E2188" s="10">
        <f t="shared" ref="E2188" si="11921">C2188-C$2</f>
        <v>-2.7650282389025818E-4</v>
      </c>
      <c r="F2188" s="5">
        <f t="shared" ref="F2188" si="11922">D2188^2</f>
        <v>8.0848632865405496E-6</v>
      </c>
      <c r="G2188" s="5">
        <f t="shared" ref="G2188" si="11923">E2188^2</f>
        <v>7.6453811619287129E-8</v>
      </c>
      <c r="H2188" s="12">
        <f t="array" ref="H2188:I2189">(1-B$11-B$12)*F$4:G$5 + B$11*J2186:K2187 + B$12*H2186:I2187</f>
        <v>6.9349543307766631E-5</v>
      </c>
      <c r="I2188" s="12">
        <v>7.698590715820154E-5</v>
      </c>
      <c r="J2188" s="12">
        <f t="array" ref="J2188:K2189">MMULT(TRANSPOSE(D2186:E2186),D2186:E2186)</f>
        <v>2.9057869757914578E-5</v>
      </c>
      <c r="K2188" s="12">
        <v>-3.984212936339388E-5</v>
      </c>
      <c r="L2188" s="6">
        <f t="shared" ref="L2188" si="11924">SQRT(H2188)</f>
        <v>8.327637318457537E-3</v>
      </c>
      <c r="M2188" s="6">
        <f>0</f>
        <v>0</v>
      </c>
      <c r="N2188" s="6">
        <f t="array" ref="N2188:O2189">MMULT(MMULT(MINVERSE(L2188:M2189),H2188:I2189),MINVERSE(L2188:M2189))</f>
        <v>1</v>
      </c>
      <c r="O2188" s="6">
        <v>0.57635671531131172</v>
      </c>
      <c r="P2188" s="3">
        <f t="shared" ref="P2188" si="11925">SQRT(B$3 + B$4*J2186 + B$5*P2186^2)</f>
        <v>8.6881966345456439E-3</v>
      </c>
      <c r="Q2188" s="1">
        <f t="shared" ref="Q2188" si="11926">Q2186</f>
        <v>0</v>
      </c>
      <c r="R2188" s="12">
        <f t="array" ref="R2188:S2189">MMULT(MMULT(P2188:Q2189,N2188:O2189),P2188:Q2189)</f>
        <v>7.5484760760530253E-5</v>
      </c>
      <c r="S2188" s="12">
        <v>8.2000091731295046E-5</v>
      </c>
      <c r="T2188" s="4" cm="1">
        <f t="array" ref="T2188">-1/2*(IFERROR(2*LN(2*PI()) + LN(MDETERM(R2188:S2189)) + MMULT(MMULT(D2188:E2188,MINVERSE(R2188:S2189)),TRANSPOSE(D2188:E2188)),1000000000))</f>
        <v>7.1365839505028914</v>
      </c>
    </row>
    <row r="2189" spans="1:20" x14ac:dyDescent="0.25">
      <c r="A2189" s="9"/>
      <c r="B2189" s="10"/>
      <c r="C2189" s="10"/>
      <c r="D2189" s="10"/>
      <c r="E2189" s="10"/>
      <c r="F2189" s="5"/>
      <c r="G2189" s="5"/>
      <c r="H2189" s="12">
        <v>7.698590715820154E-5</v>
      </c>
      <c r="I2189" s="12">
        <v>2.5727414439277556E-4</v>
      </c>
      <c r="J2189" s="12">
        <v>-3.984212936339388E-5</v>
      </c>
      <c r="K2189" s="12">
        <v>5.4628755839097575E-5</v>
      </c>
      <c r="L2189" s="6">
        <f>0</f>
        <v>0</v>
      </c>
      <c r="M2189" s="6">
        <f t="shared" ref="M2189" si="11927">SQRT(I2189)</f>
        <v>1.6039767591607291E-2</v>
      </c>
      <c r="N2189" s="6">
        <v>0.57635671531131172</v>
      </c>
      <c r="O2189" s="6">
        <v>1</v>
      </c>
      <c r="P2189" s="1">
        <f t="shared" ref="P2189" si="11928">P2187</f>
        <v>0</v>
      </c>
      <c r="Q2189" s="3">
        <f t="shared" ref="Q2189" si="11929">SQRT(C$3 + C$4*K2187 + C$5*Q2187^2)</f>
        <v>1.6375453612577539E-2</v>
      </c>
      <c r="R2189" s="12">
        <v>8.200009173129506E-5</v>
      </c>
      <c r="S2189" s="12">
        <v>2.6815548101767877E-4</v>
      </c>
    </row>
    <row r="2190" spans="1:20" x14ac:dyDescent="0.25">
      <c r="A2190" s="13">
        <f t="shared" ref="A2190" si="11930">A2188+1</f>
        <v>1088</v>
      </c>
      <c r="B2190" s="10" cm="1">
        <f t="array" ref="B2190">INDEX(DCC_results!B$17:B$1274,$A2190)</f>
        <v>6.7342937515983969E-3</v>
      </c>
      <c r="C2190" s="10" cm="1">
        <f t="array" ref="C2190">INDEX(DCC_results!C$17:C$1274,$A2190)</f>
        <v>6.517571004662992E-3</v>
      </c>
      <c r="D2190" s="10">
        <f t="shared" ref="D2190" si="11931">B2190-B$2</f>
        <v>5.9881388145626886E-3</v>
      </c>
      <c r="E2190" s="10">
        <f t="shared" ref="E2190" si="11932">C2190-C$2</f>
        <v>4.9145971243711329E-3</v>
      </c>
      <c r="F2190" s="5">
        <f t="shared" ref="F2190" si="11933">D2190^2</f>
        <v>3.5857806462472241E-5</v>
      </c>
      <c r="G2190" s="5">
        <f t="shared" ref="G2190" si="11934">E2190^2</f>
        <v>2.415326489487701E-5</v>
      </c>
      <c r="H2190" s="12">
        <f t="array" ref="H2190:I2191">(1-B$11-B$12)*F$4:G$5 + B$11*J2188:K2189 + B$12*H2188:I2189</f>
        <v>6.5044582011292875E-5</v>
      </c>
      <c r="I2190" s="12">
        <v>6.7470980430049351E-5</v>
      </c>
      <c r="J2190" s="12">
        <f t="array" ref="J2190:K2191">MMULT(TRANSPOSE(D2188:E2188),D2188:E2188)</f>
        <v>8.0848632865405496E-6</v>
      </c>
      <c r="K2190" s="12">
        <v>-7.8620519883606842E-7</v>
      </c>
      <c r="L2190" s="6">
        <f t="shared" ref="L2190" si="11935">SQRT(H2190)</f>
        <v>8.0650221333417853E-3</v>
      </c>
      <c r="M2190" s="6">
        <f>0</f>
        <v>0</v>
      </c>
      <c r="N2190" s="6">
        <f t="array" ref="N2190:O2191">MMULT(MMULT(MINVERSE(L2190:M2191),H2190:I2191),MINVERSE(L2190:M2191))</f>
        <v>0.99999999999999978</v>
      </c>
      <c r="O2190" s="6">
        <v>0.54230326351128944</v>
      </c>
      <c r="P2190" s="3">
        <f t="shared" ref="P2190" si="11936">SQRT(B$3 + B$4*J2188 + B$5*P2188^2)</f>
        <v>8.1884069064205884E-3</v>
      </c>
      <c r="Q2190" s="1">
        <f t="shared" ref="Q2190" si="11937">Q2188</f>
        <v>0</v>
      </c>
      <c r="R2190" s="12">
        <f t="array" ref="R2190:S2191">MMULT(MMULT(P2190:Q2191,N2190:O2191),P2190:Q2191)</f>
        <v>6.7050007665116375E-5</v>
      </c>
      <c r="S2190" s="12">
        <v>6.9484426927093871E-5</v>
      </c>
      <c r="T2190" s="4" cm="1">
        <f t="array" ref="T2190">-1/2*(IFERROR(2*LN(2*PI()) + LN(MDETERM(R2190:S2191)) + MMULT(MMULT(D2190:E2190,MINVERSE(R2190:S2191)),TRANSPOSE(D2190:E2190)),1000000000))</f>
        <v>7.0265195236314097</v>
      </c>
    </row>
    <row r="2191" spans="1:20" x14ac:dyDescent="0.25">
      <c r="A2191" s="9"/>
      <c r="B2191" s="10"/>
      <c r="C2191" s="10"/>
      <c r="D2191" s="10"/>
      <c r="E2191" s="10"/>
      <c r="F2191" s="5"/>
      <c r="G2191" s="5"/>
      <c r="H2191" s="12">
        <v>6.7470980430049351E-5</v>
      </c>
      <c r="I2191" s="12">
        <v>2.3797891429999966E-4</v>
      </c>
      <c r="J2191" s="12">
        <v>-7.8620519883606842E-7</v>
      </c>
      <c r="K2191" s="12">
        <v>7.6453811619287129E-8</v>
      </c>
      <c r="L2191" s="6">
        <f>0</f>
        <v>0</v>
      </c>
      <c r="M2191" s="6">
        <f t="shared" ref="M2191" si="11938">SQRT(I2191)</f>
        <v>1.5426565213941814E-2</v>
      </c>
      <c r="N2191" s="6">
        <v>0.54230326351128944</v>
      </c>
      <c r="O2191" s="6">
        <v>1.0000000000000002</v>
      </c>
      <c r="P2191" s="1">
        <f t="shared" ref="P2191" si="11939">P2189</f>
        <v>0</v>
      </c>
      <c r="Q2191" s="3">
        <f t="shared" ref="Q2191" si="11940">SQRT(C$3 + C$4*K2189 + C$5*Q2189^2)</f>
        <v>1.5647531919000975E-2</v>
      </c>
      <c r="R2191" s="12">
        <v>6.9484426927093871E-5</v>
      </c>
      <c r="S2191" s="12">
        <v>2.4484525515615439E-4</v>
      </c>
    </row>
    <row r="2192" spans="1:20" x14ac:dyDescent="0.25">
      <c r="A2192" s="13">
        <f t="shared" ref="A2192" si="11941">A2190+1</f>
        <v>1089</v>
      </c>
      <c r="B2192" s="10" cm="1">
        <f t="array" ref="B2192">INDEX(DCC_results!B$17:B$1274,$A2192)</f>
        <v>1.1568585944115251E-2</v>
      </c>
      <c r="C2192" s="10" cm="1">
        <f t="array" ref="C2192">INDEX(DCC_results!C$17:C$1274,$A2192)</f>
        <v>6.7913031174793304E-3</v>
      </c>
      <c r="D2192" s="10">
        <f t="shared" ref="D2192" si="11942">B2192-B$2</f>
        <v>1.0822431007079542E-2</v>
      </c>
      <c r="E2192" s="10">
        <f t="shared" ref="E2192" si="11943">C2192-C$2</f>
        <v>5.1883292371874713E-3</v>
      </c>
      <c r="F2192" s="5">
        <f t="shared" ref="F2192" si="11944">D2192^2</f>
        <v>1.1712501290299672E-4</v>
      </c>
      <c r="G2192" s="5">
        <f t="shared" ref="G2192" si="11945">E2192^2</f>
        <v>2.6918760273454329E-5</v>
      </c>
      <c r="H2192" s="12">
        <f t="array" ref="H2192:I2193">(1-B$11-B$12)*F$4:G$5 + B$11*J2190:K2191 + B$12*H2190:I2191</f>
        <v>6.051290633073417E-5</v>
      </c>
      <c r="I2192" s="12">
        <v>6.4034175431639664E-5</v>
      </c>
      <c r="J2192" s="12">
        <f t="array" ref="J2192:K2193">MMULT(TRANSPOSE(D2190:E2190),D2190:E2190)</f>
        <v>3.5857806462472241E-5</v>
      </c>
      <c r="K2192" s="12">
        <v>2.9429289798384955E-5</v>
      </c>
      <c r="L2192" s="6">
        <f t="shared" ref="L2192" si="11946">SQRT(H2192)</f>
        <v>7.7790041991719072E-3</v>
      </c>
      <c r="M2192" s="6">
        <f>0</f>
        <v>0</v>
      </c>
      <c r="N2192" s="6">
        <f t="array" ref="N2192:O2193">MMULT(MMULT(MINVERSE(L2192:M2193),H2192:I2193),MINVERSE(L2192:M2193))</f>
        <v>1.0000000000000002</v>
      </c>
      <c r="O2192" s="6">
        <v>0.55409003315953387</v>
      </c>
      <c r="P2192" s="3">
        <f t="shared" ref="P2192" si="11947">SQRT(B$3 + B$4*J2190 + B$5*P2190^2)</f>
        <v>7.5875773048690595E-3</v>
      </c>
      <c r="Q2192" s="1">
        <f t="shared" ref="Q2192" si="11948">Q2190</f>
        <v>0</v>
      </c>
      <c r="R2192" s="12">
        <f t="array" ref="R2192:S2193">MMULT(MMULT(P2192:Q2193,N2192:O2193),P2192:Q2193)</f>
        <v>5.7571329357364035E-5</v>
      </c>
      <c r="S2192" s="12">
        <v>6.2533902352846773E-5</v>
      </c>
      <c r="T2192" s="4" cm="1">
        <f t="array" ref="T2192">-1/2*(IFERROR(2*LN(2*PI()) + LN(MDETERM(R2192:S2193)) + MMULT(MMULT(D2192:E2192,MINVERSE(R2192:S2193)),TRANSPOSE(D2192:E2192)),1000000000))</f>
        <v>6.2770123793470516</v>
      </c>
    </row>
    <row r="2193" spans="1:20" x14ac:dyDescent="0.25">
      <c r="A2193" s="9"/>
      <c r="B2193" s="10"/>
      <c r="C2193" s="10"/>
      <c r="D2193" s="10"/>
      <c r="E2193" s="10"/>
      <c r="F2193" s="5"/>
      <c r="G2193" s="5"/>
      <c r="H2193" s="12">
        <v>6.4034175431639664E-5</v>
      </c>
      <c r="I2193" s="12">
        <v>2.2070641407771446E-4</v>
      </c>
      <c r="J2193" s="12">
        <v>2.9429289798384955E-5</v>
      </c>
      <c r="K2193" s="12">
        <v>2.415326489487701E-5</v>
      </c>
      <c r="L2193" s="6">
        <f>0</f>
        <v>0</v>
      </c>
      <c r="M2193" s="6">
        <f t="shared" ref="M2193" si="11949">SQRT(I2193)</f>
        <v>1.4856191102625009E-2</v>
      </c>
      <c r="N2193" s="6">
        <v>0.55409003315953387</v>
      </c>
      <c r="O2193" s="6">
        <v>1</v>
      </c>
      <c r="P2193" s="1">
        <f t="shared" ref="P2193" si="11950">P2191</f>
        <v>0</v>
      </c>
      <c r="Q2193" s="3">
        <f t="shared" ref="Q2193" si="11951">SQRT(C$3 + C$4*K2191 + C$5*Q2191^2)</f>
        <v>1.4874146821486084E-2</v>
      </c>
      <c r="R2193" s="12">
        <v>6.2533902352846787E-5</v>
      </c>
      <c r="S2193" s="12">
        <v>2.2124024366712455E-4</v>
      </c>
    </row>
    <row r="2194" spans="1:20" x14ac:dyDescent="0.25">
      <c r="A2194" s="13">
        <f t="shared" ref="A2194" si="11952">A2192+1</f>
        <v>1090</v>
      </c>
      <c r="B2194" s="10" cm="1">
        <f t="array" ref="B2194">INDEX(DCC_results!B$17:B$1274,$A2194)</f>
        <v>1.7438676892522764E-5</v>
      </c>
      <c r="C2194" s="10" cm="1">
        <f t="array" ref="C2194">INDEX(DCC_results!C$17:C$1274,$A2194)</f>
        <v>1.4536707497663448E-2</v>
      </c>
      <c r="D2194" s="10">
        <f t="shared" ref="D2194" si="11953">B2194-B$2</f>
        <v>-7.2871626014318555E-4</v>
      </c>
      <c r="E2194" s="10">
        <f t="shared" ref="E2194" si="11954">C2194-C$2</f>
        <v>1.2933733617371589E-2</v>
      </c>
      <c r="F2194" s="5">
        <f t="shared" ref="F2194" si="11955">D2194^2</f>
        <v>5.3102738779707093E-7</v>
      </c>
      <c r="G2194" s="5">
        <f t="shared" ref="G2194" si="11956">E2194^2</f>
        <v>1.6728146528512797E-4</v>
      </c>
      <c r="H2194" s="12">
        <f t="array" ref="H2194:I2195">(1-B$11-B$12)*F$4:G$5 + B$11*J2192:K2193 + B$12*H2192:I2193</f>
        <v>5.9582560812576174E-5</v>
      </c>
      <c r="I2194" s="12">
        <v>6.4033630714663102E-5</v>
      </c>
      <c r="J2194" s="12">
        <f t="array" ref="J2194:K2195">MMULT(TRANSPOSE(D2192:E2192),D2192:E2192)</f>
        <v>1.1712501290299672E-4</v>
      </c>
      <c r="K2194" s="12">
        <v>5.6150335211475036E-5</v>
      </c>
      <c r="L2194" s="6">
        <f t="shared" ref="L2194" si="11957">SQRT(H2194)</f>
        <v>7.7189740777240711E-3</v>
      </c>
      <c r="M2194" s="6">
        <f>0</f>
        <v>0</v>
      </c>
      <c r="N2194" s="6">
        <f t="array" ref="N2194:O2195">MMULT(MMULT(MINVERSE(L2194:M2195),H2194:I2195),MINVERSE(L2194:M2195))</f>
        <v>1.0000000000000002</v>
      </c>
      <c r="O2194" s="6">
        <v>0.57128198271925545</v>
      </c>
      <c r="P2194" s="3">
        <f t="shared" ref="P2194" si="11958">SQRT(B$3 + B$4*J2192 + B$5*P2192^2)</f>
        <v>7.4113894807691606E-3</v>
      </c>
      <c r="Q2194" s="1">
        <f t="shared" ref="Q2194" si="11959">Q2192</f>
        <v>0</v>
      </c>
      <c r="R2194" s="12">
        <f t="array" ref="R2194:S2195">MMULT(MMULT(P2194:Q2195,N2194:O2195),P2194:Q2195)</f>
        <v>5.4928694035655782E-5</v>
      </c>
      <c r="S2194" s="12">
        <v>6.0605294974357569E-5</v>
      </c>
      <c r="T2194" s="4" cm="1">
        <f t="array" ref="T2194">-1/2*(IFERROR(2*LN(2*PI()) + LN(MDETERM(R2194:S2195)) + MMULT(MMULT(D2194:E2194,MINVERSE(R2194:S2195)),TRANSPOSE(D2194:E2194)),1000000000))</f>
        <v>6.8223935843542094</v>
      </c>
    </row>
    <row r="2195" spans="1:20" x14ac:dyDescent="0.25">
      <c r="A2195" s="9"/>
      <c r="B2195" s="10"/>
      <c r="C2195" s="10"/>
      <c r="D2195" s="10"/>
      <c r="E2195" s="10"/>
      <c r="F2195" s="5"/>
      <c r="G2195" s="5"/>
      <c r="H2195" s="12">
        <v>6.4033630714663102E-5</v>
      </c>
      <c r="I2195" s="12">
        <v>2.108608896423926E-4</v>
      </c>
      <c r="J2195" s="12">
        <v>5.6150335211475036E-5</v>
      </c>
      <c r="K2195" s="12">
        <v>2.6918760273454329E-5</v>
      </c>
      <c r="L2195" s="6">
        <f>0</f>
        <v>0</v>
      </c>
      <c r="M2195" s="6">
        <f t="shared" ref="M2195" si="11960">SQRT(I2195)</f>
        <v>1.4521049880858911E-2</v>
      </c>
      <c r="N2195" s="6">
        <v>0.57128198271925545</v>
      </c>
      <c r="O2195" s="6">
        <v>1</v>
      </c>
      <c r="P2195" s="1">
        <f t="shared" ref="P2195" si="11961">P2193</f>
        <v>0</v>
      </c>
      <c r="Q2195" s="3">
        <f t="shared" ref="Q2195" si="11962">SQRT(C$3 + C$4*K2193 + C$5*Q2193^2)</f>
        <v>1.4313979972427811E-2</v>
      </c>
      <c r="R2195" s="12">
        <v>6.0605294974357569E-5</v>
      </c>
      <c r="S2195" s="12">
        <v>2.0489002265106448E-4</v>
      </c>
    </row>
    <row r="2196" spans="1:20" x14ac:dyDescent="0.25">
      <c r="A2196" s="13">
        <f t="shared" ref="A2196" si="11963">A2194+1</f>
        <v>1091</v>
      </c>
      <c r="B2196" s="10" cm="1">
        <f t="array" ref="B2196">INDEX(DCC_results!B$17:B$1274,$A2196)</f>
        <v>2.1484075277968806E-3</v>
      </c>
      <c r="C2196" s="10" cm="1">
        <f t="array" ref="C2196">INDEX(DCC_results!C$17:C$1274,$A2196)</f>
        <v>6.8549838809404129E-3</v>
      </c>
      <c r="D2196" s="10">
        <f t="shared" ref="D2196" si="11964">B2196-B$2</f>
        <v>1.4022525907611723E-3</v>
      </c>
      <c r="E2196" s="10">
        <f t="shared" ref="E2196" si="11965">C2196-C$2</f>
        <v>5.2520100006485538E-3</v>
      </c>
      <c r="F2196" s="5">
        <f t="shared" ref="F2196" si="11966">D2196^2</f>
        <v>1.9663123282964196E-6</v>
      </c>
      <c r="G2196" s="5">
        <f t="shared" ref="G2196" si="11967">E2196^2</f>
        <v>2.7583609046912421E-5</v>
      </c>
      <c r="H2196" s="12">
        <f t="array" ref="H2196:I2197">(1-B$11-B$12)*F$4:G$5 + B$11*J2194:K2195 + B$12*H2194:I2195</f>
        <v>6.5212374971379059E-5</v>
      </c>
      <c r="I2196" s="12">
        <v>6.609158549190187E-5</v>
      </c>
      <c r="J2196" s="12">
        <f t="array" ref="J2196:K2197">MMULT(TRANSPOSE(D2194:E2194),D2194:E2194)</f>
        <v>5.3102738779707093E-7</v>
      </c>
      <c r="K2196" s="12">
        <v>-9.4250219913392191E-6</v>
      </c>
      <c r="L2196" s="6">
        <f t="shared" ref="L2196" si="11968">SQRT(H2196)</f>
        <v>8.0754179440682243E-3</v>
      </c>
      <c r="M2196" s="6">
        <f>0</f>
        <v>0</v>
      </c>
      <c r="N2196" s="6">
        <f t="array" ref="N2196:O2197">MMULT(MMULT(MINVERSE(L2196:M2197),H2196:I2197),MINVERSE(L2196:M2197))</f>
        <v>1</v>
      </c>
      <c r="O2196" s="6">
        <v>0.57244759567759707</v>
      </c>
      <c r="P2196" s="3">
        <f t="shared" ref="P2196" si="11969">SQRT(B$3 + B$4*J2194 + B$5*P2194^2)</f>
        <v>8.1031793597842201E-3</v>
      </c>
      <c r="Q2196" s="1">
        <f t="shared" ref="Q2196" si="11970">Q2194</f>
        <v>0</v>
      </c>
      <c r="R2196" s="12">
        <f t="array" ref="R2196:S2197">MMULT(MMULT(P2196:Q2197,N2196:O2197),P2196:Q2197)</f>
        <v>6.5661515736833008E-5</v>
      </c>
      <c r="S2196" s="12">
        <v>6.4315141652737917E-5</v>
      </c>
      <c r="T2196" s="4" cm="1">
        <f t="array" ref="T2196">-1/2*(IFERROR(2*LN(2*PI()) + LN(MDETERM(R2196:S2197)) + MMULT(MMULT(D2196:E2196,MINVERSE(R2196:S2197)),TRANSPOSE(D2196:E2196)),1000000000))</f>
        <v>7.3813581228032357</v>
      </c>
    </row>
    <row r="2197" spans="1:20" x14ac:dyDescent="0.25">
      <c r="A2197" s="9"/>
      <c r="B2197" s="10"/>
      <c r="C2197" s="10"/>
      <c r="D2197" s="10"/>
      <c r="E2197" s="10"/>
      <c r="F2197" s="5"/>
      <c r="G2197" s="5"/>
      <c r="H2197" s="12">
        <v>6.609158549190187E-5</v>
      </c>
      <c r="I2197" s="12">
        <v>2.0440468819259632E-4</v>
      </c>
      <c r="J2197" s="12">
        <v>-9.4250219913392191E-6</v>
      </c>
      <c r="K2197" s="12">
        <v>1.6728146528512797E-4</v>
      </c>
      <c r="L2197" s="6">
        <f>0</f>
        <v>0</v>
      </c>
      <c r="M2197" s="6">
        <f t="shared" ref="M2197" si="11971">SQRT(I2197)</f>
        <v>1.4297016758491833E-2</v>
      </c>
      <c r="N2197" s="6">
        <v>0.57244759567759707</v>
      </c>
      <c r="O2197" s="6">
        <v>1.0000000000000002</v>
      </c>
      <c r="P2197" s="1">
        <f t="shared" ref="P2197" si="11972">P2195</f>
        <v>0</v>
      </c>
      <c r="Q2197" s="3">
        <f t="shared" ref="Q2197" si="11973">SQRT(C$3 + C$4*K2195 + C$5*Q2195^2)</f>
        <v>1.3865069247573641E-2</v>
      </c>
      <c r="R2197" s="12">
        <v>6.431514165273793E-5</v>
      </c>
      <c r="S2197" s="12">
        <v>1.9224014524001233E-4</v>
      </c>
    </row>
    <row r="2198" spans="1:20" x14ac:dyDescent="0.25">
      <c r="A2198" s="13">
        <f t="shared" ref="A2198" si="11974">A2196+1</f>
        <v>1092</v>
      </c>
      <c r="B2198" s="10" cm="1">
        <f t="array" ref="B2198">INDEX(DCC_results!B$17:B$1274,$A2198)</f>
        <v>2.0846384074615365E-3</v>
      </c>
      <c r="C2198" s="10" cm="1">
        <f t="array" ref="C2198">INDEX(DCC_results!C$17:C$1274,$A2198)</f>
        <v>1.7404452832168182E-3</v>
      </c>
      <c r="D2198" s="10">
        <f t="shared" ref="D2198" si="11975">B2198-B$2</f>
        <v>1.3384834704258282E-3</v>
      </c>
      <c r="E2198" s="10">
        <f t="shared" ref="E2198" si="11976">C2198-C$2</f>
        <v>1.3747140292495871E-4</v>
      </c>
      <c r="F2198" s="5">
        <f t="shared" ref="F2198" si="11977">D2198^2</f>
        <v>1.7915380006031689E-6</v>
      </c>
      <c r="G2198" s="5">
        <f t="shared" ref="G2198" si="11978">E2198^2</f>
        <v>1.8898386622156346E-8</v>
      </c>
      <c r="H2198" s="12">
        <f t="array" ref="H2198:I2199">(1-B$11-B$12)*F$4:G$5 + B$11*J2196:K2197 + B$12*H2196:I2197</f>
        <v>6.0044694616469239E-5</v>
      </c>
      <c r="I2198" s="12">
        <v>6.2434343002022759E-5</v>
      </c>
      <c r="J2198" s="12">
        <f t="array" ref="J2198:K2199">MMULT(TRANSPOSE(D2196:E2196),D2196:E2196)</f>
        <v>1.9663123282964196E-6</v>
      </c>
      <c r="K2198" s="12">
        <v>7.3646446301130205E-6</v>
      </c>
      <c r="L2198" s="6">
        <f t="shared" ref="L2198" si="11979">SQRT(H2198)</f>
        <v>7.7488511804311511E-3</v>
      </c>
      <c r="M2198" s="6">
        <f>0</f>
        <v>0</v>
      </c>
      <c r="N2198" s="6">
        <f t="array" ref="N2198:O2199">MMULT(MMULT(MINVERSE(L2198:M2199),H2198:I2199),MINVERSE(L2198:M2199))</f>
        <v>0.99999999999999967</v>
      </c>
      <c r="O2198" s="6">
        <v>0.55488901460342721</v>
      </c>
      <c r="P2198" s="3">
        <f t="shared" ref="P2198" si="11980">SQRT(B$3 + B$4*J2196 + B$5*P2196^2)</f>
        <v>7.4411820716993237E-3</v>
      </c>
      <c r="Q2198" s="1">
        <f t="shared" ref="Q2198" si="11981">Q2196</f>
        <v>0</v>
      </c>
      <c r="R2198" s="12">
        <f t="array" ref="R2198:S2199">MMULT(MMULT(P2198:Q2199,N2198:O2199),P2198:Q2199)</f>
        <v>5.5371190624179421E-5</v>
      </c>
      <c r="S2198" s="12">
        <v>5.774972664036602E-5</v>
      </c>
      <c r="T2198" s="4" cm="1">
        <f t="array" ref="T2198">-1/2*(IFERROR(2*LN(2*PI()) + LN(MDETERM(R2198:S2199)) + MMULT(MMULT(D2198:E2198,MINVERSE(R2198:S2199)),TRANSPOSE(D2198:E2198)),1000000000))</f>
        <v>7.4945145236265853</v>
      </c>
    </row>
    <row r="2199" spans="1:20" x14ac:dyDescent="0.25">
      <c r="A2199" s="9"/>
      <c r="B2199" s="10"/>
      <c r="C2199" s="10"/>
      <c r="D2199" s="10"/>
      <c r="E2199" s="10"/>
      <c r="F2199" s="5"/>
      <c r="G2199" s="5"/>
      <c r="H2199" s="12">
        <v>6.2434343002022759E-5</v>
      </c>
      <c r="I2199" s="12">
        <v>2.1084349066771796E-4</v>
      </c>
      <c r="J2199" s="12">
        <v>7.3646446301130205E-6</v>
      </c>
      <c r="K2199" s="12">
        <v>2.7583609046912421E-5</v>
      </c>
      <c r="L2199" s="6">
        <f>0</f>
        <v>0</v>
      </c>
      <c r="M2199" s="6">
        <f t="shared" ref="M2199" si="11982">SQRT(I2199)</f>
        <v>1.4520450773571666E-2</v>
      </c>
      <c r="N2199" s="6">
        <v>0.55488901460342721</v>
      </c>
      <c r="O2199" s="6">
        <v>1</v>
      </c>
      <c r="P2199" s="1">
        <f t="shared" ref="P2199" si="11983">P2197</f>
        <v>0</v>
      </c>
      <c r="Q2199" s="3">
        <f t="shared" ref="Q2199" si="11984">SQRT(C$3 + C$4*K2197 + C$5*Q2197^2)</f>
        <v>1.3986268935182884E-2</v>
      </c>
      <c r="R2199" s="12">
        <v>5.7749726640366014E-5</v>
      </c>
      <c r="S2199" s="12">
        <v>1.9561571872726176E-4</v>
      </c>
    </row>
    <row r="2200" spans="1:20" x14ac:dyDescent="0.25">
      <c r="A2200" s="13">
        <f t="shared" ref="A2200" si="11985">A2198+1</f>
        <v>1093</v>
      </c>
      <c r="B2200" s="10" cm="1">
        <f t="array" ref="B2200">INDEX(DCC_results!B$17:B$1274,$A2200)</f>
        <v>4.6363986816650993E-3</v>
      </c>
      <c r="C2200" s="10" cm="1">
        <f t="array" ref="C2200">INDEX(DCC_results!C$17:C$1274,$A2200)</f>
        <v>6.6942407543719717E-3</v>
      </c>
      <c r="D2200" s="10">
        <f t="shared" ref="D2200" si="11986">B2200-B$2</f>
        <v>3.890243744629391E-3</v>
      </c>
      <c r="E2200" s="10">
        <f t="shared" ref="E2200" si="11987">C2200-C$2</f>
        <v>5.0912668740801127E-3</v>
      </c>
      <c r="F2200" s="5">
        <f t="shared" ref="F2200" si="11988">D2200^2</f>
        <v>1.5133996392628106E-5</v>
      </c>
      <c r="G2200" s="5">
        <f t="shared" ref="G2200" si="11989">E2200^2</f>
        <v>2.5920998383105483E-5</v>
      </c>
      <c r="H2200" s="12">
        <f t="array" ref="H2200:I2201">(1-B$11-B$12)*F$4:G$5 + B$11*J2198:K2199 + B$12*H2198:I2199</f>
        <v>5.6654736540013363E-5</v>
      </c>
      <c r="I2200" s="12">
        <v>6.1250284470381277E-5</v>
      </c>
      <c r="J2200" s="12">
        <f t="array" ref="J2200:K2201">MMULT(TRANSPOSE(D2198:E2198),D2198:E2198)</f>
        <v>1.7915380006031689E-6</v>
      </c>
      <c r="K2200" s="12">
        <v>1.8400320047130609E-7</v>
      </c>
      <c r="L2200" s="6">
        <f t="shared" ref="L2200" si="11990">SQRT(H2200)</f>
        <v>7.5269340730481603E-3</v>
      </c>
      <c r="M2200" s="6">
        <f>0</f>
        <v>0</v>
      </c>
      <c r="N2200" s="6">
        <f t="array" ref="N2200:O2201">MMULT(MMULT(MINVERSE(L2200:M2201),H2200:I2201),MINVERSE(L2200:M2201))</f>
        <v>0.99999999999999978</v>
      </c>
      <c r="O2200" s="6">
        <v>0.5691184831198397</v>
      </c>
      <c r="P2200" s="3">
        <f t="shared" ref="P2200" si="11991">SQRT(B$3 + B$4*J2198 + B$5*P2198^2)</f>
        <v>6.9298394931360087E-3</v>
      </c>
      <c r="Q2200" s="1">
        <f t="shared" ref="Q2200" si="11992">Q2198</f>
        <v>0</v>
      </c>
      <c r="R2200" s="12">
        <f t="array" ref="R2200:S2201">MMULT(MMULT(P2200:Q2201,N2200:O2201),P2200:Q2201)</f>
        <v>4.8022675400627524E-5</v>
      </c>
      <c r="S2200" s="12">
        <v>5.3639749603497891E-5</v>
      </c>
      <c r="T2200" s="4" cm="1">
        <f t="array" ref="T2200">-1/2*(IFERROR(2*LN(2*PI()) + LN(MDETERM(R2200:S2201)) + MMULT(MMULT(D2200:E2200,MINVERSE(R2200:S2201)),TRANSPOSE(D2200:E2200)),1000000000))</f>
        <v>7.4675843139543492</v>
      </c>
    </row>
    <row r="2201" spans="1:20" x14ac:dyDescent="0.25">
      <c r="A2201" s="9"/>
      <c r="B2201" s="10"/>
      <c r="C2201" s="10"/>
      <c r="D2201" s="10"/>
      <c r="E2201" s="10"/>
      <c r="F2201" s="5"/>
      <c r="G2201" s="5"/>
      <c r="H2201" s="12">
        <v>6.1250284470381277E-5</v>
      </c>
      <c r="I2201" s="12">
        <v>2.0444411569946788E-4</v>
      </c>
      <c r="J2201" s="12">
        <v>1.8400320047130609E-7</v>
      </c>
      <c r="K2201" s="12">
        <v>1.8898386622156346E-8</v>
      </c>
      <c r="L2201" s="6">
        <f>0</f>
        <v>0</v>
      </c>
      <c r="M2201" s="6">
        <f t="shared" ref="M2201" si="11993">SQRT(I2201)</f>
        <v>1.4298395563820015E-2</v>
      </c>
      <c r="N2201" s="6">
        <v>0.56911848311983981</v>
      </c>
      <c r="O2201" s="6">
        <v>1</v>
      </c>
      <c r="P2201" s="1">
        <f t="shared" ref="P2201" si="11994">P2199</f>
        <v>0</v>
      </c>
      <c r="Q2201" s="3">
        <f t="shared" ref="Q2201" si="11995">SQRT(C$3 + C$4*K2199 + C$5*Q2199^2)</f>
        <v>1.3600687931121482E-2</v>
      </c>
      <c r="R2201" s="12">
        <v>5.3639749603497898E-5</v>
      </c>
      <c r="S2201" s="12">
        <v>1.8497871219975355E-4</v>
      </c>
    </row>
    <row r="2202" spans="1:20" x14ac:dyDescent="0.25">
      <c r="A2202" s="13">
        <f t="shared" ref="A2202" si="11996">A2200+1</f>
        <v>1094</v>
      </c>
      <c r="B2202" s="10" cm="1">
        <f t="array" ref="B2202">INDEX(DCC_results!B$17:B$1274,$A2202)</f>
        <v>1.0474498226595852E-3</v>
      </c>
      <c r="C2202" s="10" cm="1">
        <f t="array" ref="C2202">INDEX(DCC_results!C$17:C$1274,$A2202)</f>
        <v>1.5736081218274078E-2</v>
      </c>
      <c r="D2202" s="10">
        <f t="shared" ref="D2202" si="11997">B2202-B$2</f>
        <v>3.0129488562387688E-4</v>
      </c>
      <c r="E2202" s="10">
        <f t="shared" ref="E2202" si="11998">C2202-C$2</f>
        <v>1.4133107337982219E-2</v>
      </c>
      <c r="F2202" s="5">
        <f t="shared" ref="F2202" si="11999">D2202^2</f>
        <v>9.0778608103105048E-8</v>
      </c>
      <c r="G2202" s="5">
        <f t="shared" ref="G2202" si="12000">E2202^2</f>
        <v>1.9974472302692684E-4</v>
      </c>
      <c r="H2202" s="12">
        <f t="array" ref="H2202:I2203">(1-B$11-B$12)*F$4:G$5 + B$11*J2200:K2201 + B$12*H2200:I2201</f>
        <v>5.4344961003427267E-5</v>
      </c>
      <c r="I2202" s="12">
        <v>5.9895093670227806E-5</v>
      </c>
      <c r="J2202" s="12">
        <f t="array" ref="J2202:K2203">MMULT(TRANSPOSE(D2200:E2200),D2200:E2200)</f>
        <v>1.5133996392628106E-5</v>
      </c>
      <c r="K2202" s="12">
        <v>1.9806269109128993E-5</v>
      </c>
      <c r="L2202" s="6">
        <f t="shared" ref="L2202" si="12001">SQRT(H2202)</f>
        <v>7.3719034857645327E-3</v>
      </c>
      <c r="M2202" s="6">
        <f>0</f>
        <v>0</v>
      </c>
      <c r="N2202" s="6">
        <f t="array" ref="N2202:O2203">MMULT(MMULT(MINVERSE(L2202:M2203),H2202:I2203),MINVERSE(L2202:M2203))</f>
        <v>1</v>
      </c>
      <c r="O2202" s="6">
        <v>0.57742345232668957</v>
      </c>
      <c r="P2202" s="3">
        <f t="shared" ref="P2202" si="12002">SQRT(B$3 + B$4*J2200 + B$5*P2200^2)</f>
        <v>6.5259333410605273E-3</v>
      </c>
      <c r="Q2202" s="1">
        <f t="shared" ref="Q2202" si="12003">Q2200</f>
        <v>0</v>
      </c>
      <c r="R2202" s="12">
        <f t="array" ref="R2202:S2203">MMULT(MMULT(P2202:Q2203,N2202:O2203),P2202:Q2203)</f>
        <v>4.2587805971965414E-5</v>
      </c>
      <c r="S2202" s="12">
        <v>4.9699587672154856E-5</v>
      </c>
      <c r="T2202" s="4" cm="1">
        <f t="array" ref="T2202">-1/2*(IFERROR(2*LN(2*PI()) + LN(MDETERM(R2202:S2203)) + MMULT(MMULT(D2202:E2202,MINVERSE(R2202:S2203)),TRANSPOSE(D2202:E2202)),1000000000))</f>
        <v>6.905199193470918</v>
      </c>
    </row>
    <row r="2203" spans="1:20" x14ac:dyDescent="0.25">
      <c r="A2203" s="9"/>
      <c r="B2203" s="10"/>
      <c r="C2203" s="10"/>
      <c r="D2203" s="10"/>
      <c r="E2203" s="10"/>
      <c r="F2203" s="5"/>
      <c r="G2203" s="5"/>
      <c r="H2203" s="12">
        <v>5.9895093670227806E-5</v>
      </c>
      <c r="I2203" s="12">
        <v>1.9798595258728891E-4</v>
      </c>
      <c r="J2203" s="12">
        <v>1.9806269109128993E-5</v>
      </c>
      <c r="K2203" s="12">
        <v>2.5920998383105483E-5</v>
      </c>
      <c r="L2203" s="6">
        <f>0</f>
        <v>0</v>
      </c>
      <c r="M2203" s="6">
        <f t="shared" ref="M2203" si="12004">SQRT(I2203)</f>
        <v>1.407074811754119E-2</v>
      </c>
      <c r="N2203" s="6">
        <v>0.57742345232668957</v>
      </c>
      <c r="O2203" s="6">
        <v>0.99999999999999978</v>
      </c>
      <c r="P2203" s="1">
        <f t="shared" ref="P2203" si="12005">P2201</f>
        <v>0</v>
      </c>
      <c r="Q2203" s="3">
        <f t="shared" ref="Q2203" si="12006">SQRT(C$3 + C$4*K2201 + C$5*Q2201^2)</f>
        <v>1.318911737721388E-2</v>
      </c>
      <c r="R2203" s="12">
        <v>4.9699587672154856E-5</v>
      </c>
      <c r="S2203" s="12">
        <v>1.7395281718992511E-4</v>
      </c>
    </row>
    <row r="2204" spans="1:20" x14ac:dyDescent="0.25">
      <c r="A2204" s="13">
        <f t="shared" ref="A2204" si="12007">A2202+1</f>
        <v>1095</v>
      </c>
      <c r="B2204" s="10" cm="1">
        <f t="array" ref="B2204">INDEX(DCC_results!B$17:B$1274,$A2204)</f>
        <v>-6.0674708281390766E-3</v>
      </c>
      <c r="C2204" s="10" cm="1">
        <f t="array" ref="C2204">INDEX(DCC_results!C$17:C$1274,$A2204)</f>
        <v>-2.9985406097534639E-3</v>
      </c>
      <c r="D2204" s="10">
        <f t="shared" ref="D2204" si="12008">B2204-B$2</f>
        <v>-6.8136257651747849E-3</v>
      </c>
      <c r="E2204" s="10">
        <f t="shared" ref="E2204" si="12009">C2204-C$2</f>
        <v>-4.601514490045323E-3</v>
      </c>
      <c r="F2204" s="5">
        <f t="shared" ref="F2204" si="12010">D2204^2</f>
        <v>4.6425496067853675E-5</v>
      </c>
      <c r="G2204" s="5">
        <f t="shared" ref="G2204" si="12011">E2204^2</f>
        <v>2.117393560209707E-5</v>
      </c>
      <c r="H2204" s="12">
        <f t="array" ref="H2204:I2205">(1-B$11-B$12)*F$4:G$5 + B$11*J2202:K2203 + B$12*H2202:I2203</f>
        <v>5.3808120061631342E-5</v>
      </c>
      <c r="I2204" s="12">
        <v>6.0488609730528282E-5</v>
      </c>
      <c r="J2204" s="12">
        <f t="array" ref="J2204:K2205">MMULT(TRANSPOSE(D2202:E2202),D2202:E2202)</f>
        <v>9.0778608103105048E-8</v>
      </c>
      <c r="K2204" s="12">
        <v>4.2582329589073278E-6</v>
      </c>
      <c r="L2204" s="6">
        <f t="shared" ref="L2204" si="12012">SQRT(H2204)</f>
        <v>7.3354018336851418E-3</v>
      </c>
      <c r="M2204" s="6">
        <f>0</f>
        <v>0</v>
      </c>
      <c r="N2204" s="6">
        <f t="array" ref="N2204:O2205">MMULT(MMULT(MINVERSE(L2204:M2205),H2204:I2205),MINVERSE(L2204:M2205))</f>
        <v>1.0000000000000002</v>
      </c>
      <c r="O2204" s="6">
        <v>0.58960075532797529</v>
      </c>
      <c r="P2204" s="3">
        <f t="shared" ref="P2204" si="12013">SQRT(B$3 + B$4*J2202 + B$5*P2202^2)</f>
        <v>6.3772877262578635E-3</v>
      </c>
      <c r="Q2204" s="1">
        <f t="shared" ref="Q2204" si="12014">Q2202</f>
        <v>0</v>
      </c>
      <c r="R2204" s="12">
        <f t="array" ref="R2204:S2205">MMULT(MMULT(P2204:Q2205,N2204:O2205),P2204:Q2205)</f>
        <v>4.0669798743479201E-5</v>
      </c>
      <c r="S2204" s="12">
        <v>4.8693966981291253E-5</v>
      </c>
      <c r="T2204" s="4" cm="1">
        <f t="array" ref="T2204">-1/2*(IFERROR(2*LN(2*PI()) + LN(MDETERM(R2204:S2205)) + MMULT(MMULT(D2204:E2204,MINVERSE(R2204:S2205)),TRANSPOSE(D2204:E2204)),1000000000))</f>
        <v>7.1487760924995936</v>
      </c>
    </row>
    <row r="2205" spans="1:20" x14ac:dyDescent="0.25">
      <c r="A2205" s="9"/>
      <c r="B2205" s="10"/>
      <c r="C2205" s="10"/>
      <c r="D2205" s="10"/>
      <c r="E2205" s="10"/>
      <c r="F2205" s="5"/>
      <c r="G2205" s="5"/>
      <c r="H2205" s="12">
        <v>6.0488609730528282E-5</v>
      </c>
      <c r="I2205" s="12">
        <v>1.9560651885843804E-4</v>
      </c>
      <c r="J2205" s="12">
        <v>4.2582329589073278E-6</v>
      </c>
      <c r="K2205" s="12">
        <v>1.9974472302692684E-4</v>
      </c>
      <c r="L2205" s="6">
        <f>0</f>
        <v>0</v>
      </c>
      <c r="M2205" s="6">
        <f t="shared" ref="M2205" si="12015">SQRT(I2205)</f>
        <v>1.3985940042000681E-2</v>
      </c>
      <c r="N2205" s="6">
        <v>0.58960075532797518</v>
      </c>
      <c r="O2205" s="6">
        <v>0.99999999999999989</v>
      </c>
      <c r="P2205" s="1">
        <f t="shared" ref="P2205" si="12016">P2203</f>
        <v>0</v>
      </c>
      <c r="Q2205" s="3">
        <f t="shared" ref="Q2205" si="12017">SQRT(C$3 + C$4*K2203 + C$5*Q2203^2)</f>
        <v>1.2950338314272196E-2</v>
      </c>
      <c r="R2205" s="12">
        <v>4.8693966981291246E-5</v>
      </c>
      <c r="S2205" s="12">
        <v>1.677112624541064E-4</v>
      </c>
    </row>
    <row r="2206" spans="1:20" x14ac:dyDescent="0.25">
      <c r="A2206" s="13">
        <f t="shared" ref="A2206" si="12018">A2204+1</f>
        <v>1096</v>
      </c>
      <c r="B2206" s="10" cm="1">
        <f t="array" ref="B2206">INDEX(DCC_results!B$17:B$1274,$A2206)</f>
        <v>3.4778681120144483E-3</v>
      </c>
      <c r="C2206" s="10" cm="1">
        <f t="array" ref="C2206">INDEX(DCC_results!C$17:C$1274,$A2206)</f>
        <v>5.6140150375938447E-3</v>
      </c>
      <c r="D2206" s="10">
        <f t="shared" ref="D2206" si="12019">B2206-B$2</f>
        <v>2.73171317497874E-3</v>
      </c>
      <c r="E2206" s="10">
        <f t="shared" ref="E2206" si="12020">C2206-C$2</f>
        <v>4.0110411573019856E-3</v>
      </c>
      <c r="F2206" s="5">
        <f t="shared" ref="F2206" si="12021">D2206^2</f>
        <v>7.4622568703524285E-6</v>
      </c>
      <c r="G2206" s="5">
        <f t="shared" ref="G2206" si="12022">E2206^2</f>
        <v>1.6088451165570451E-5</v>
      </c>
      <c r="H2206" s="12">
        <f t="array" ref="H2206:I2207">(1-B$11-B$12)*F$4:G$5 + B$11*J2204:K2205 + B$12*H2204:I2205</f>
        <v>5.2285691139349953E-5</v>
      </c>
      <c r="I2206" s="12">
        <v>5.9692983466469575E-5</v>
      </c>
      <c r="J2206" s="12">
        <f t="array" ref="J2206:K2207">MMULT(TRANSPOSE(D2204:E2204),D2204:E2204)</f>
        <v>4.6425496067853675E-5</v>
      </c>
      <c r="K2206" s="12">
        <v>3.1352997688197927E-5</v>
      </c>
      <c r="L2206" s="6">
        <f t="shared" ref="L2206" si="12023">SQRT(H2206)</f>
        <v>7.2308845336756661E-3</v>
      </c>
      <c r="M2206" s="6">
        <f>0</f>
        <v>0</v>
      </c>
      <c r="N2206" s="6">
        <f t="array" ref="N2206:O2207">MMULT(MMULT(MINVERSE(L2206:M2207),H2206:I2207),MINVERSE(L2206:M2207))</f>
        <v>0.99999999999999978</v>
      </c>
      <c r="O2206" s="6">
        <v>0.57324971017155613</v>
      </c>
      <c r="P2206" s="3">
        <f t="shared" ref="P2206" si="12024">SQRT(B$3 + B$4*J2204 + B$5*P2204^2)</f>
        <v>6.0754981101549897E-3</v>
      </c>
      <c r="Q2206" s="1">
        <f t="shared" ref="Q2206" si="12025">Q2204</f>
        <v>0</v>
      </c>
      <c r="R2206" s="12">
        <f t="array" ref="R2206:S2207">MMULT(MMULT(P2206:Q2207,N2206:O2207),P2206:Q2207)</f>
        <v>3.6911677286496837E-5</v>
      </c>
      <c r="S2206" s="12">
        <v>4.6639898458172591E-5</v>
      </c>
      <c r="T2206" s="4" cm="1">
        <f t="array" ref="T2206">-1/2*(IFERROR(2*LN(2*PI()) + LN(MDETERM(R2206:S2207)) + MMULT(MMULT(D2206:E2206,MINVERSE(R2206:S2207)),TRANSPOSE(D2206:E2206)),1000000000))</f>
        <v>7.6755677105505118</v>
      </c>
    </row>
    <row r="2207" spans="1:20" x14ac:dyDescent="0.25">
      <c r="A2207" s="9"/>
      <c r="B2207" s="10"/>
      <c r="C2207" s="10"/>
      <c r="D2207" s="10"/>
      <c r="E2207" s="10"/>
      <c r="F2207" s="5"/>
      <c r="G2207" s="5"/>
      <c r="H2207" s="12">
        <v>5.9692983466469575E-5</v>
      </c>
      <c r="I2207" s="12">
        <v>2.0738437412828875E-4</v>
      </c>
      <c r="J2207" s="12">
        <v>3.1352997688197927E-5</v>
      </c>
      <c r="K2207" s="12">
        <v>2.117393560209707E-5</v>
      </c>
      <c r="L2207" s="6">
        <f>0</f>
        <v>0</v>
      </c>
      <c r="M2207" s="6">
        <f t="shared" ref="M2207" si="12026">SQRT(I2207)</f>
        <v>1.4400846299030094E-2</v>
      </c>
      <c r="N2207" s="6">
        <v>0.57324971017155613</v>
      </c>
      <c r="O2207" s="6">
        <v>0.99999999999999989</v>
      </c>
      <c r="P2207" s="1">
        <f t="shared" ref="P2207" si="12027">P2205</f>
        <v>0</v>
      </c>
      <c r="Q2207" s="3">
        <f t="shared" ref="Q2207" si="12028">SQRT(C$3 + C$4*K2205 + C$5*Q2205^2)</f>
        <v>1.3391581301357827E-2</v>
      </c>
      <c r="R2207" s="12">
        <v>4.6639898458172591E-5</v>
      </c>
      <c r="S2207" s="12">
        <v>1.7933444975087658E-4</v>
      </c>
    </row>
    <row r="2208" spans="1:20" x14ac:dyDescent="0.25">
      <c r="A2208" s="13">
        <f t="shared" ref="A2208" si="12029">A2206+1</f>
        <v>1097</v>
      </c>
      <c r="B2208" s="10" cm="1">
        <f t="array" ref="B2208">INDEX(DCC_results!B$17:B$1274,$A2208)</f>
        <v>3.808587325715429E-5</v>
      </c>
      <c r="C2208" s="10" cm="1">
        <f t="array" ref="C2208">INDEX(DCC_results!C$17:C$1274,$A2208)</f>
        <v>-8.3241951614831944E-3</v>
      </c>
      <c r="D2208" s="10">
        <f t="shared" ref="D2208" si="12030">B2208-B$2</f>
        <v>-7.0806906377855403E-4</v>
      </c>
      <c r="E2208" s="10">
        <f t="shared" ref="E2208" si="12031">C2208-C$2</f>
        <v>-9.9271690417750535E-3</v>
      </c>
      <c r="F2208" s="5">
        <f t="shared" ref="F2208" si="12032">D2208^2</f>
        <v>5.0136179908023805E-7</v>
      </c>
      <c r="G2208" s="5">
        <f t="shared" ref="G2208" si="12033">E2208^2</f>
        <v>9.854868518397704E-5</v>
      </c>
      <c r="H2208" s="12">
        <f t="array" ref="H2208:I2209">(1-B$11-B$12)*F$4:G$5 + B$11*J2206:K2207 + B$12*H2206:I2207</f>
        <v>5.4823584088422275E-5</v>
      </c>
      <c r="I2208" s="12">
        <v>6.1241148166083927E-5</v>
      </c>
      <c r="J2208" s="12">
        <f t="array" ref="J2208:K2209">MMULT(TRANSPOSE(D2206:E2206),D2206:E2206)</f>
        <v>7.4622568703524285E-6</v>
      </c>
      <c r="K2208" s="12">
        <v>1.0957013974783807E-5</v>
      </c>
      <c r="L2208" s="6">
        <f t="shared" ref="L2208" si="12034">SQRT(H2208)</f>
        <v>7.4042949757841415E-3</v>
      </c>
      <c r="M2208" s="6">
        <f>0</f>
        <v>0</v>
      </c>
      <c r="N2208" s="6">
        <f t="array" ref="N2208:O2209">MMULT(MMULT(MINVERSE(L2208:M2209),H2208:I2209),MINVERSE(L2208:M2209))</f>
        <v>0.99999999999999967</v>
      </c>
      <c r="O2208" s="6">
        <v>0.58251427612238404</v>
      </c>
      <c r="P2208" s="3">
        <f t="shared" ref="P2208" si="12035">SQRT(B$3 + B$4*J2206 + B$5*P2206^2)</f>
        <v>6.4322825629209426E-3</v>
      </c>
      <c r="Q2208" s="1">
        <f t="shared" ref="Q2208" si="12036">Q2206</f>
        <v>0</v>
      </c>
      <c r="R2208" s="12">
        <f t="array" ref="R2208:S2209">MMULT(MMULT(P2208:Q2209,N2208:O2209),P2208:Q2209)</f>
        <v>4.1374258969256799E-5</v>
      </c>
      <c r="S2208" s="12">
        <v>4.9069978273607189E-5</v>
      </c>
      <c r="T2208" s="4" cm="1">
        <f t="array" ref="T2208">-1/2*(IFERROR(2*LN(2*PI()) + LN(MDETERM(R2208:S2209)) + MMULT(MMULT(D2208:E2208,MINVERSE(R2208:S2209)),TRANSPOSE(D2208:E2208)),1000000000))</f>
        <v>7.3807764891299197</v>
      </c>
    </row>
    <row r="2209" spans="1:20" x14ac:dyDescent="0.25">
      <c r="A2209" s="9"/>
      <c r="B2209" s="10"/>
      <c r="C2209" s="10"/>
      <c r="D2209" s="10"/>
      <c r="E2209" s="10"/>
      <c r="F2209" s="5"/>
      <c r="G2209" s="5"/>
      <c r="H2209" s="12">
        <v>6.1241148166083927E-5</v>
      </c>
      <c r="I2209" s="12">
        <v>2.0160721847686108E-4</v>
      </c>
      <c r="J2209" s="12">
        <v>1.0957013974783807E-5</v>
      </c>
      <c r="K2209" s="12">
        <v>1.6088451165570451E-5</v>
      </c>
      <c r="L2209" s="6">
        <f>0</f>
        <v>0</v>
      </c>
      <c r="M2209" s="6">
        <f t="shared" ref="M2209" si="12037">SQRT(I2209)</f>
        <v>1.4198845674098338E-2</v>
      </c>
      <c r="N2209" s="6">
        <v>0.58251427612238404</v>
      </c>
      <c r="O2209" s="6">
        <v>1</v>
      </c>
      <c r="P2209" s="1">
        <f t="shared" ref="P2209" si="12038">P2207</f>
        <v>0</v>
      </c>
      <c r="Q2209" s="3">
        <f t="shared" ref="Q2209" si="12039">SQRT(C$3 + C$4*K2207 + C$5*Q2207^2)</f>
        <v>1.3096166202829423E-2</v>
      </c>
      <c r="R2209" s="12">
        <v>4.9069978273607189E-5</v>
      </c>
      <c r="S2209" s="12">
        <v>1.7150956921213161E-4</v>
      </c>
    </row>
    <row r="2210" spans="1:20" x14ac:dyDescent="0.25">
      <c r="A2210" s="13">
        <f t="shared" ref="A2210" si="12040">A2208+1</f>
        <v>1098</v>
      </c>
      <c r="B2210" s="10" cm="1">
        <f t="array" ref="B2210">INDEX(DCC_results!B$17:B$1274,$A2210)</f>
        <v>6.6093784622200946E-3</v>
      </c>
      <c r="C2210" s="10" cm="1">
        <f t="array" ref="C2210">INDEX(DCC_results!C$17:C$1274,$A2210)</f>
        <v>-4.0211109127141764E-4</v>
      </c>
      <c r="D2210" s="10">
        <f t="shared" ref="D2210" si="12041">B2210-B$2</f>
        <v>5.8632235251843863E-3</v>
      </c>
      <c r="E2210" s="10">
        <f t="shared" ref="E2210" si="12042">C2210-C$2</f>
        <v>-2.0050849715632772E-3</v>
      </c>
      <c r="F2210" s="5">
        <f t="shared" ref="F2210" si="12043">D2210^2</f>
        <v>3.4377390106275625E-5</v>
      </c>
      <c r="G2210" s="5">
        <f t="shared" ref="G2210" si="12044">E2210^2</f>
        <v>4.0203657431889083E-6</v>
      </c>
      <c r="H2210" s="12">
        <f t="array" ref="H2210:I2211">(1-B$11-B$12)*F$4:G$5 + B$11*J2208:K2209 + B$12*H2208:I2209</f>
        <v>5.3541378429897785E-5</v>
      </c>
      <c r="I2210" s="12">
        <v>6.0718750537185275E-5</v>
      </c>
      <c r="J2210" s="12">
        <f t="array" ref="J2210:K2211">MMULT(TRANSPOSE(D2208:E2208),D2208:E2208)</f>
        <v>5.0136179908023805E-7</v>
      </c>
      <c r="K2210" s="12">
        <v>7.029121289381107E-6</v>
      </c>
      <c r="L2210" s="6">
        <f t="shared" ref="L2210" si="12045">SQRT(H2210)</f>
        <v>7.3171974436868781E-3</v>
      </c>
      <c r="M2210" s="6">
        <f>0</f>
        <v>0</v>
      </c>
      <c r="N2210" s="6">
        <f t="array" ref="N2210:O2211">MMULT(MMULT(MINVERSE(L2210:M2211),H2210:I2211),MINVERSE(L2210:M2211))</f>
        <v>0.99999999999999989</v>
      </c>
      <c r="O2210" s="6">
        <v>0.59076149675838052</v>
      </c>
      <c r="P2210" s="3">
        <f t="shared" ref="P2210" si="12046">SQRT(B$3 + B$4*J2208 + B$5*P2208^2)</f>
        <v>6.2112804907110356E-3</v>
      </c>
      <c r="Q2210" s="1">
        <f t="shared" ref="Q2210" si="12047">Q2208</f>
        <v>0</v>
      </c>
      <c r="R2210" s="12">
        <f t="array" ref="R2210:S2211">MMULT(MMULT(P2210:Q2211,N2210:O2211),P2210:Q2211)</f>
        <v>3.8580005334287516E-5</v>
      </c>
      <c r="S2210" s="12">
        <v>4.7112005633007128E-5</v>
      </c>
      <c r="T2210" s="4" cm="1">
        <f t="array" ref="T2210">-1/2*(IFERROR(2*LN(2*PI()) + LN(MDETERM(R2210:S2211)) + MMULT(MMULT(D2210:E2210,MINVERSE(R2210:S2211)),TRANSPOSE(D2210:E2210)),1000000000))</f>
        <v>6.976493718375357</v>
      </c>
    </row>
    <row r="2211" spans="1:20" x14ac:dyDescent="0.25">
      <c r="A2211" s="9"/>
      <c r="B2211" s="10"/>
      <c r="C2211" s="10"/>
      <c r="D2211" s="10"/>
      <c r="E2211" s="10"/>
      <c r="F2211" s="5"/>
      <c r="G2211" s="5"/>
      <c r="H2211" s="12">
        <v>6.0718750537185275E-5</v>
      </c>
      <c r="I2211" s="12">
        <v>1.9730211465086907E-4</v>
      </c>
      <c r="J2211" s="12">
        <v>7.029121289381107E-6</v>
      </c>
      <c r="K2211" s="12">
        <v>9.854868518397704E-5</v>
      </c>
      <c r="L2211" s="6">
        <f>0</f>
        <v>0</v>
      </c>
      <c r="M2211" s="6">
        <f t="shared" ref="M2211" si="12048">SQRT(I2211)</f>
        <v>1.4046427113357655E-2</v>
      </c>
      <c r="N2211" s="6">
        <v>0.59076149675838052</v>
      </c>
      <c r="O2211" s="6">
        <v>1</v>
      </c>
      <c r="P2211" s="1">
        <f t="shared" ref="P2211" si="12049">P2209</f>
        <v>0</v>
      </c>
      <c r="Q2211" s="3">
        <f t="shared" ref="Q2211" si="12050">SQRT(C$3 + C$4*K2209 + C$5*Q2209^2)</f>
        <v>1.2839209027558161E-2</v>
      </c>
      <c r="R2211" s="12">
        <v>4.7112005633007128E-5</v>
      </c>
      <c r="S2211" s="12">
        <v>1.6484528845333099E-4</v>
      </c>
    </row>
    <row r="2212" spans="1:20" x14ac:dyDescent="0.25">
      <c r="A2212" s="13">
        <f t="shared" ref="A2212" si="12051">A2210+1</f>
        <v>1099</v>
      </c>
      <c r="B2212" s="10" cm="1">
        <f t="array" ref="B2212">INDEX(DCC_results!B$17:B$1274,$A2212)</f>
        <v>-6.2942619032058111E-4</v>
      </c>
      <c r="C2212" s="10" cm="1">
        <f t="array" ref="C2212">INDEX(DCC_results!C$17:C$1274,$A2212)</f>
        <v>1.8102278234068958E-3</v>
      </c>
      <c r="D2212" s="10">
        <f t="shared" ref="D2212" si="12052">B2212-B$2</f>
        <v>-1.3755811273562894E-3</v>
      </c>
      <c r="E2212" s="10">
        <f t="shared" ref="E2212" si="12053">C2212-C$2</f>
        <v>2.0725394311503628E-4</v>
      </c>
      <c r="F2212" s="5">
        <f t="shared" ref="F2212" si="12054">D2212^2</f>
        <v>1.8922234379388001E-6</v>
      </c>
      <c r="G2212" s="5">
        <f t="shared" ref="G2212" si="12055">E2212^2</f>
        <v>4.2954196936730691E-8</v>
      </c>
      <c r="H2212" s="12">
        <f t="array" ref="H2212:I2213">(1-B$11-B$12)*F$4:G$5 + B$11*J2210:K2211 + B$12*H2210:I2211</f>
        <v>5.2136631142571139E-5</v>
      </c>
      <c r="I2212" s="12">
        <v>6.0062319495309463E-5</v>
      </c>
      <c r="J2212" s="12">
        <f t="array" ref="J2212:K2213">MMULT(TRANSPOSE(D2210:E2210),D2210:E2210)</f>
        <v>3.4377390106275625E-5</v>
      </c>
      <c r="K2212" s="12">
        <v>-1.1756261375263473E-5</v>
      </c>
      <c r="L2212" s="6">
        <f t="shared" ref="L2212" si="12056">SQRT(H2212)</f>
        <v>7.2205700012236661E-3</v>
      </c>
      <c r="M2212" s="6">
        <f>0</f>
        <v>0</v>
      </c>
      <c r="N2212" s="6">
        <f t="array" ref="N2212:O2213">MMULT(MMULT(MINVERSE(L2212:M2213),H2212:I2213),MINVERSE(L2212:M2213))</f>
        <v>0.99999999999999989</v>
      </c>
      <c r="O2212" s="6">
        <v>0.58710533238823337</v>
      </c>
      <c r="P2212" s="3">
        <f t="shared" ref="P2212" si="12057">SQRT(B$3 + B$4*J2210 + B$5*P2210^2)</f>
        <v>5.952973695287825E-3</v>
      </c>
      <c r="Q2212" s="1">
        <f t="shared" ref="Q2212" si="12058">Q2210</f>
        <v>0</v>
      </c>
      <c r="R2212" s="12">
        <f t="array" ref="R2212:S2213">MMULT(MMULT(P2212:Q2213,N2212:O2213),P2212:Q2213)</f>
        <v>3.5437895816788777E-5</v>
      </c>
      <c r="S2212" s="12">
        <v>4.5224342795537181E-5</v>
      </c>
      <c r="T2212" s="4" cm="1">
        <f t="array" ref="T2212">-1/2*(IFERROR(2*LN(2*PI()) + LN(MDETERM(R2212:S2213)) + MMULT(MMULT(D2212:E2212,MINVERSE(R2212:S2213)),TRANSPOSE(D2212:E2212)),1000000000))</f>
        <v>7.800519980492794</v>
      </c>
    </row>
    <row r="2213" spans="1:20" x14ac:dyDescent="0.25">
      <c r="A2213" s="9"/>
      <c r="B2213" s="10"/>
      <c r="C2213" s="10"/>
      <c r="D2213" s="10"/>
      <c r="E2213" s="10"/>
      <c r="F2213" s="5"/>
      <c r="G2213" s="5"/>
      <c r="H2213" s="12">
        <v>6.0062319495309463E-5</v>
      </c>
      <c r="I2213" s="12">
        <v>2.0073781125922634E-4</v>
      </c>
      <c r="J2213" s="12">
        <v>-1.1756261375263473E-5</v>
      </c>
      <c r="K2213" s="12">
        <v>4.0203657431889083E-6</v>
      </c>
      <c r="L2213" s="6">
        <f>0</f>
        <v>0</v>
      </c>
      <c r="M2213" s="6">
        <f t="shared" ref="M2213" si="12059">SQRT(I2213)</f>
        <v>1.4168197177454383E-2</v>
      </c>
      <c r="N2213" s="6">
        <v>0.58710533238823326</v>
      </c>
      <c r="O2213" s="6">
        <v>0.99999999999999989</v>
      </c>
      <c r="P2213" s="1">
        <f t="shared" ref="P2213" si="12060">P2211</f>
        <v>0</v>
      </c>
      <c r="Q2213" s="3">
        <f t="shared" ref="Q2213" si="12061">SQRT(C$3 + C$4*K2211 + C$5*Q2211^2)</f>
        <v>1.2939642448843288E-2</v>
      </c>
      <c r="R2213" s="12">
        <v>4.5224342795537174E-5</v>
      </c>
      <c r="S2213" s="12">
        <v>1.6743434670390712E-4</v>
      </c>
    </row>
    <row r="2214" spans="1:20" x14ac:dyDescent="0.25">
      <c r="A2214" s="13">
        <f t="shared" ref="A2214" si="12062">A2212+1</f>
        <v>1100</v>
      </c>
      <c r="B2214" s="10" cm="1">
        <f t="array" ref="B2214">INDEX(DCC_results!B$17:B$1274,$A2214)</f>
        <v>5.0936473956997297E-4</v>
      </c>
      <c r="C2214" s="10" cm="1">
        <f t="array" ref="C2214">INDEX(DCC_results!C$17:C$1274,$A2214)</f>
        <v>1.0040656729226605E-4</v>
      </c>
      <c r="D2214" s="10">
        <f t="shared" ref="D2214" si="12063">B2214-B$2</f>
        <v>-2.3679019746573535E-4</v>
      </c>
      <c r="E2214" s="10">
        <f t="shared" ref="E2214" si="12064">C2214-C$2</f>
        <v>-1.5025673129995935E-3</v>
      </c>
      <c r="F2214" s="5">
        <f t="shared" ref="F2214" si="12065">D2214^2</f>
        <v>5.6069597615861939E-8</v>
      </c>
      <c r="G2214" s="5">
        <f t="shared" ref="G2214" si="12066">E2214^2</f>
        <v>2.2577085300948184E-6</v>
      </c>
      <c r="H2214" s="12">
        <f t="array" ref="H2214:I2215">(1-B$11-B$12)*F$4:G$5 + B$11*J2212:K2213 + B$12*H2212:I2213</f>
        <v>5.3794546484159148E-5</v>
      </c>
      <c r="I2214" s="12">
        <v>5.8170622635242932E-5</v>
      </c>
      <c r="J2214" s="12">
        <f t="array" ref="J2214:K2215">MMULT(TRANSPOSE(D2212:E2212),D2212:E2212)</f>
        <v>1.8922234379388001E-6</v>
      </c>
      <c r="K2214" s="12">
        <v>-2.8509461271921787E-7</v>
      </c>
      <c r="L2214" s="6">
        <f t="shared" ref="L2214" si="12067">SQRT(H2214)</f>
        <v>7.3344765651107745E-3</v>
      </c>
      <c r="M2214" s="6">
        <f>0</f>
        <v>0</v>
      </c>
      <c r="N2214" s="6">
        <f t="array" ref="N2214:O2215">MMULT(MMULT(MINVERSE(L2214:M2215),H2214:I2215),MINVERSE(L2214:M2215))</f>
        <v>1</v>
      </c>
      <c r="O2214" s="6">
        <v>0.56682167544586071</v>
      </c>
      <c r="P2214" s="3">
        <f t="shared" ref="P2214" si="12068">SQRT(B$3 + B$4*J2212 + B$5*P2212^2)</f>
        <v>6.1976013859964645E-3</v>
      </c>
      <c r="Q2214" s="1">
        <f t="shared" ref="Q2214" si="12069">Q2212</f>
        <v>0</v>
      </c>
      <c r="R2214" s="12">
        <f t="array" ref="R2214:S2215">MMULT(MMULT(P2214:Q2215,N2214:O2215),P2214:Q2215)</f>
        <v>3.8410262939705294E-5</v>
      </c>
      <c r="S2214" s="12">
        <v>4.4501759792432678E-5</v>
      </c>
      <c r="T2214" s="4" cm="1">
        <f t="array" ref="T2214">-1/2*(IFERROR(2*LN(2*PI()) + LN(MDETERM(R2214:S2215)) + MMULT(MMULT(D2214:E2214,MINVERSE(R2214:S2215)),TRANSPOSE(D2214:E2214)),1000000000))</f>
        <v>7.8005175876611155</v>
      </c>
    </row>
    <row r="2215" spans="1:20" x14ac:dyDescent="0.25">
      <c r="A2215" s="9"/>
      <c r="B2215" s="10"/>
      <c r="C2215" s="10"/>
      <c r="D2215" s="10"/>
      <c r="E2215" s="10"/>
      <c r="F2215" s="5"/>
      <c r="G2215" s="5"/>
      <c r="H2215" s="12">
        <v>5.8170622635242932E-5</v>
      </c>
      <c r="I2215" s="12">
        <v>1.9578358436994037E-4</v>
      </c>
      <c r="J2215" s="12">
        <v>-2.8509461271921787E-7</v>
      </c>
      <c r="K2215" s="12">
        <v>4.2954196936730691E-8</v>
      </c>
      <c r="L2215" s="6">
        <f>0</f>
        <v>0</v>
      </c>
      <c r="M2215" s="6">
        <f t="shared" ref="M2215" si="12070">SQRT(I2215)</f>
        <v>1.3992268735624697E-2</v>
      </c>
      <c r="N2215" s="6">
        <v>0.56682167544586071</v>
      </c>
      <c r="O2215" s="6">
        <v>0.99999999999999989</v>
      </c>
      <c r="P2215" s="1">
        <f t="shared" ref="P2215" si="12071">P2213</f>
        <v>0</v>
      </c>
      <c r="Q2215" s="3">
        <f t="shared" ref="Q2215" si="12072">SQRT(C$3 + C$4*K2213 + C$5*Q2213^2)</f>
        <v>1.2667972025912234E-2</v>
      </c>
      <c r="R2215" s="12">
        <v>4.4501759792432678E-5</v>
      </c>
      <c r="S2215" s="12">
        <v>1.6047751524929488E-4</v>
      </c>
    </row>
    <row r="2216" spans="1:20" x14ac:dyDescent="0.25">
      <c r="A2216" s="13">
        <f t="shared" ref="A2216" si="12073">A2214+1</f>
        <v>1101</v>
      </c>
      <c r="B2216" s="10" cm="1">
        <f t="array" ref="B2216">INDEX(DCC_results!B$17:B$1274,$A2216)</f>
        <v>-2.2737748790875312E-3</v>
      </c>
      <c r="C2216" s="10" cm="1">
        <f t="array" ref="C2216">INDEX(DCC_results!C$17:C$1274,$A2216)</f>
        <v>1.9473043914680188E-2</v>
      </c>
      <c r="D2216" s="10">
        <f t="shared" ref="D2216" si="12074">B2216-B$2</f>
        <v>-3.0199298161232395E-3</v>
      </c>
      <c r="E2216" s="10">
        <f t="shared" ref="E2216" si="12075">C2216-C$2</f>
        <v>1.7870070034388327E-2</v>
      </c>
      <c r="F2216" s="5">
        <f t="shared" ref="F2216" si="12076">D2216^2</f>
        <v>9.1199760943101426E-6</v>
      </c>
      <c r="G2216" s="5">
        <f t="shared" ref="G2216" si="12077">E2216^2</f>
        <v>3.1933940303394365E-4</v>
      </c>
      <c r="H2216" s="12">
        <f t="array" ref="H2216:I2217">(1-B$11-B$12)*F$4:G$5 + B$11*J2214:K2215 + B$12*H2214:I2215</f>
        <v>5.2415261983260978E-5</v>
      </c>
      <c r="I2216" s="12">
        <v>5.7772836937756636E-5</v>
      </c>
      <c r="J2216" s="12">
        <f t="array" ref="J2216:K2217">MMULT(TRANSPOSE(D2214:E2214),D2214:E2214)</f>
        <v>5.6069597615861939E-8</v>
      </c>
      <c r="K2216" s="12">
        <v>3.5579321075073312E-7</v>
      </c>
      <c r="L2216" s="6">
        <f t="shared" ref="L2216" si="12078">SQRT(H2216)</f>
        <v>7.2398385329550674E-3</v>
      </c>
      <c r="M2216" s="6">
        <f>0</f>
        <v>0</v>
      </c>
      <c r="N2216" s="6">
        <f t="array" ref="N2216:O2217">MMULT(MMULT(MINVERSE(L2216:M2217),H2216:I2217),MINVERSE(L2216:M2217))</f>
        <v>0.99999999999999978</v>
      </c>
      <c r="O2216" s="6">
        <v>0.57571438619929993</v>
      </c>
      <c r="P2216" s="3">
        <f t="shared" ref="P2216" si="12079">SQRT(B$3 + B$4*J2214 + B$5*P2214^2)</f>
        <v>5.9607010594241233E-3</v>
      </c>
      <c r="Q2216" s="1">
        <f t="shared" ref="Q2216" si="12080">Q2214</f>
        <v>0</v>
      </c>
      <c r="R2216" s="12">
        <f t="array" ref="R2216:S2217">MMULT(MMULT(P2216:Q2217,N2216:O2217),P2216:Q2217)</f>
        <v>3.5529957119819854E-5</v>
      </c>
      <c r="S2216" s="12">
        <v>4.2669273468030929E-5</v>
      </c>
      <c r="T2216" s="4" cm="1">
        <f t="array" ref="T2216">-1/2*(IFERROR(2*LN(2*PI()) + LN(MDETERM(R2216:S2217)) + MMULT(MMULT(D2216:E2216,MINVERSE(R2216:S2217)),TRANSPOSE(D2216:E2216)),1000000000))</f>
        <v>5.5095593941191883</v>
      </c>
    </row>
    <row r="2217" spans="1:20" x14ac:dyDescent="0.25">
      <c r="A2217" s="9"/>
      <c r="B2217" s="10"/>
      <c r="C2217" s="10"/>
      <c r="D2217" s="10"/>
      <c r="E2217" s="10"/>
      <c r="F2217" s="5"/>
      <c r="G2217" s="5"/>
      <c r="H2217" s="12">
        <v>5.7772836937756636E-5</v>
      </c>
      <c r="I2217" s="12">
        <v>1.9212127650010475E-4</v>
      </c>
      <c r="J2217" s="12">
        <v>3.5579321075073312E-7</v>
      </c>
      <c r="K2217" s="12">
        <v>2.2577085300948184E-6</v>
      </c>
      <c r="L2217" s="6">
        <f>0</f>
        <v>0</v>
      </c>
      <c r="M2217" s="6">
        <f t="shared" ref="M2217" si="12081">SQRT(I2217)</f>
        <v>1.3860781958464852E-2</v>
      </c>
      <c r="N2217" s="6">
        <v>0.57571438619929993</v>
      </c>
      <c r="O2217" s="6">
        <v>0.99999999999999989</v>
      </c>
      <c r="P2217" s="1">
        <f t="shared" ref="P2217" si="12082">P2215</f>
        <v>0</v>
      </c>
      <c r="Q2217" s="3">
        <f t="shared" ref="Q2217" si="12083">SQRT(C$3 + C$4*K2215 + C$5*Q2215^2)</f>
        <v>1.2433998898623134E-2</v>
      </c>
      <c r="R2217" s="12">
        <v>4.2669273468030929E-5</v>
      </c>
      <c r="S2217" s="12">
        <v>1.546043286109613E-4</v>
      </c>
    </row>
    <row r="2218" spans="1:20" x14ac:dyDescent="0.25">
      <c r="A2218" s="13">
        <f t="shared" ref="A2218" si="12084">A2216+1</f>
        <v>1102</v>
      </c>
      <c r="B2218" s="10" cm="1">
        <f t="array" ref="B2218">INDEX(DCC_results!B$17:B$1274,$A2218)</f>
        <v>1.5790653174507785E-3</v>
      </c>
      <c r="C2218" s="10" cm="1">
        <f t="array" ref="C2218">INDEX(DCC_results!C$17:C$1274,$A2218)</f>
        <v>3.5937379295281069E-3</v>
      </c>
      <c r="D2218" s="10">
        <f t="shared" ref="D2218" si="12085">B2218-B$2</f>
        <v>8.3291038041507018E-4</v>
      </c>
      <c r="E2218" s="10">
        <f t="shared" ref="E2218" si="12086">C2218-C$2</f>
        <v>1.9907640492362474E-3</v>
      </c>
      <c r="F2218" s="5">
        <f t="shared" ref="F2218" si="12087">D2218^2</f>
        <v>6.9373970180317691E-7</v>
      </c>
      <c r="G2218" s="5">
        <f t="shared" ref="G2218" si="12088">E2218^2</f>
        <v>3.9631414997315003E-6</v>
      </c>
      <c r="H2218" s="12">
        <f t="array" ref="H2218:I2219">(1-B$11-B$12)*F$4:G$5 + B$11*J2216:K2217 + B$12*H2216:I2217</f>
        <v>5.133951390534172E-5</v>
      </c>
      <c r="I2218" s="12">
        <v>5.7552749808038514E-5</v>
      </c>
      <c r="J2218" s="12">
        <f t="array" ref="J2218:K2219">MMULT(TRANSPOSE(D2216:E2216),D2216:E2216)</f>
        <v>9.1199760943101426E-6</v>
      </c>
      <c r="K2218" s="12">
        <v>-5.3966357313059753E-5</v>
      </c>
      <c r="L2218" s="6">
        <f t="shared" ref="L2218" si="12089">SQRT(H2218)</f>
        <v>7.1651597264360909E-3</v>
      </c>
      <c r="M2218" s="6">
        <f>0</f>
        <v>0</v>
      </c>
      <c r="N2218" s="6">
        <f t="array" ref="N2218:O2219">MMULT(MMULT(MINVERSE(L2218:M2219),H2218:I2219),MINVERSE(L2218:M2219))</f>
        <v>0.99999999999999989</v>
      </c>
      <c r="O2218" s="6">
        <v>0.58301458825368624</v>
      </c>
      <c r="P2218" s="3">
        <f t="shared" ref="P2218" si="12090">SQRT(B$3 + B$4*J2216 + B$5*P2216^2)</f>
        <v>5.7553427627130256E-3</v>
      </c>
      <c r="Q2218" s="1">
        <f t="shared" ref="Q2218" si="12091">Q2216</f>
        <v>0</v>
      </c>
      <c r="R2218" s="12">
        <f t="array" ref="R2218:S2219">MMULT(MMULT(P2218:Q2219,N2218:O2219),P2218:Q2219)</f>
        <v>3.31239703163132E-5</v>
      </c>
      <c r="S2218" s="12">
        <v>4.1119878894192522E-5</v>
      </c>
      <c r="T2218" s="4" cm="1">
        <f t="array" ref="T2218">-1/2*(IFERROR(2*LN(2*PI()) + LN(MDETERM(R2218:S2219)) + MMULT(MMULT(D2218:E2218,MINVERSE(R2218:S2219)),TRANSPOSE(D2218:E2218)),1000000000))</f>
        <v>7.9141959815267926</v>
      </c>
    </row>
    <row r="2219" spans="1:20" x14ac:dyDescent="0.25">
      <c r="A2219" s="9"/>
      <c r="B2219" s="10"/>
      <c r="C2219" s="10"/>
      <c r="D2219" s="10"/>
      <c r="E2219" s="10"/>
      <c r="F2219" s="5"/>
      <c r="G2219" s="5"/>
      <c r="H2219" s="12">
        <v>5.7552749808038514E-5</v>
      </c>
      <c r="I2219" s="12">
        <v>1.8981108036288241E-4</v>
      </c>
      <c r="J2219" s="12">
        <v>-5.3966357313059753E-5</v>
      </c>
      <c r="K2219" s="12">
        <v>3.1933940303394365E-4</v>
      </c>
      <c r="L2219" s="6">
        <f>0</f>
        <v>0</v>
      </c>
      <c r="M2219" s="6">
        <f t="shared" ref="M2219" si="12092">SQRT(I2219)</f>
        <v>1.3777194212280032E-2</v>
      </c>
      <c r="N2219" s="6">
        <v>0.58301458825368624</v>
      </c>
      <c r="O2219" s="6">
        <v>1</v>
      </c>
      <c r="P2219" s="1">
        <f t="shared" ref="P2219" si="12093">P2217</f>
        <v>0</v>
      </c>
      <c r="Q2219" s="3">
        <f t="shared" ref="Q2219" si="12094">SQRT(C$3 + C$4*K2217 + C$5*Q2217^2)</f>
        <v>1.2254658453952584E-2</v>
      </c>
      <c r="R2219" s="12">
        <v>4.1119878894192515E-5</v>
      </c>
      <c r="S2219" s="12">
        <v>1.5017665382303152E-4</v>
      </c>
    </row>
    <row r="2220" spans="1:20" x14ac:dyDescent="0.25">
      <c r="A2220" s="13">
        <f t="shared" ref="A2220" si="12095">A2218+1</f>
        <v>1103</v>
      </c>
      <c r="B2220" s="10" cm="1">
        <f t="array" ref="B2220">INDEX(DCC_results!B$17:B$1274,$A2220)</f>
        <v>1.0120377414346571E-3</v>
      </c>
      <c r="C2220" s="10" cm="1">
        <f t="array" ref="C2220">INDEX(DCC_results!C$17:C$1274,$A2220)</f>
        <v>3.2865692141665903E-3</v>
      </c>
      <c r="D2220" s="10">
        <f t="shared" ref="D2220" si="12096">B2220-B$2</f>
        <v>2.6588280439894876E-4</v>
      </c>
      <c r="E2220" s="10">
        <f t="shared" ref="E2220" si="12097">C2220-C$2</f>
        <v>1.6835953338747308E-3</v>
      </c>
      <c r="F2220" s="5">
        <f t="shared" ref="F2220" si="12098">D2220^2</f>
        <v>7.0693665675049644E-8</v>
      </c>
      <c r="G2220" s="5">
        <f t="shared" ref="G2220" si="12099">E2220^2</f>
        <v>2.834493248244766E-6</v>
      </c>
      <c r="H2220" s="12">
        <f t="array" ref="H2220:I2221">(1-B$11-B$12)*F$4:G$5 + B$11*J2218:K2219 + B$12*H2218:I2219</f>
        <v>5.1309009690233946E-5</v>
      </c>
      <c r="I2220" s="12">
        <v>5.3219227129229243E-5</v>
      </c>
      <c r="J2220" s="12">
        <f t="array" ref="J2220:K2221">MMULT(TRANSPOSE(D2218:E2218),D2218:E2218)</f>
        <v>6.9373970180317691E-7</v>
      </c>
      <c r="K2220" s="12">
        <v>1.6581280415660082E-6</v>
      </c>
      <c r="L2220" s="6">
        <f t="shared" ref="L2220" si="12100">SQRT(H2220)</f>
        <v>7.1630307615026994E-3</v>
      </c>
      <c r="M2220" s="6">
        <f>0</f>
        <v>0</v>
      </c>
      <c r="N2220" s="6">
        <f t="array" ref="N2220:O2221">MMULT(MMULT(MINVERSE(L2220:M2221),H2220:I2221),MINVERSE(L2220:M2221))</f>
        <v>1.0000000000000002</v>
      </c>
      <c r="O2220" s="6">
        <v>0.50946881293436541</v>
      </c>
      <c r="P2220" s="3">
        <f t="shared" ref="P2220" si="12101">SQRT(B$3 + B$4*J2218 + B$5*P2218^2)</f>
        <v>5.7242821108874509E-3</v>
      </c>
      <c r="Q2220" s="1">
        <f t="shared" ref="Q2220" si="12102">Q2218</f>
        <v>0</v>
      </c>
      <c r="R2220" s="12">
        <f t="array" ref="R2220:S2221">MMULT(MMULT(P2220:Q2221,N2220:O2221),P2220:Q2221)</f>
        <v>3.2767405685026093E-5</v>
      </c>
      <c r="S2220" s="12">
        <v>3.8785658764580377E-5</v>
      </c>
      <c r="T2220" s="4" cm="1">
        <f t="array" ref="T2220">-1/2*(IFERROR(2*LN(2*PI()) + LN(MDETERM(R2220:S2221)) + MMULT(MMULT(D2220:E2220,MINVERSE(R2220:S2221)),TRANSPOSE(D2220:E2220)),1000000000))</f>
        <v>7.7872179566285631</v>
      </c>
    </row>
    <row r="2221" spans="1:20" x14ac:dyDescent="0.25">
      <c r="A2221" s="9"/>
      <c r="B2221" s="10"/>
      <c r="C2221" s="10"/>
      <c r="D2221" s="10"/>
      <c r="E2221" s="10"/>
      <c r="F2221" s="5"/>
      <c r="G2221" s="5"/>
      <c r="H2221" s="12">
        <v>5.3219227129229243E-5</v>
      </c>
      <c r="I2221" s="12">
        <v>2.1267100643330685E-4</v>
      </c>
      <c r="J2221" s="12">
        <v>1.6581280415660082E-6</v>
      </c>
      <c r="K2221" s="12">
        <v>3.9631414997315003E-6</v>
      </c>
      <c r="L2221" s="6">
        <f>0</f>
        <v>0</v>
      </c>
      <c r="M2221" s="6">
        <f t="shared" ref="M2221" si="12103">SQRT(I2221)</f>
        <v>1.4583244029820898E-2</v>
      </c>
      <c r="N2221" s="6">
        <v>0.50946881293436541</v>
      </c>
      <c r="O2221" s="6">
        <v>1</v>
      </c>
      <c r="P2221" s="1">
        <f t="shared" ref="P2221" si="12104">P2219</f>
        <v>0</v>
      </c>
      <c r="Q2221" s="3">
        <f t="shared" ref="Q2221" si="12105">SQRT(C$3 + C$4*K2219 + C$5*Q2219^2)</f>
        <v>1.3299415036559651E-2</v>
      </c>
      <c r="R2221" s="12">
        <v>3.878565876458037E-5</v>
      </c>
      <c r="S2221" s="12">
        <v>1.7687444031466896E-4</v>
      </c>
    </row>
    <row r="2222" spans="1:20" x14ac:dyDescent="0.25">
      <c r="A2222" s="13">
        <f t="shared" ref="A2222" si="12106">A2220+1</f>
        <v>1104</v>
      </c>
      <c r="B2222" s="10" cm="1">
        <f t="array" ref="B2222">INDEX(DCC_results!B$17:B$1274,$A2222)</f>
        <v>8.8412191322468914E-3</v>
      </c>
      <c r="C2222" s="10" cm="1">
        <f t="array" ref="C2222">INDEX(DCC_results!C$17:C$1274,$A2222)</f>
        <v>1.4423292426538836E-2</v>
      </c>
      <c r="D2222" s="10">
        <f t="shared" ref="D2222" si="12107">B2222-B$2</f>
        <v>8.0950641952111831E-3</v>
      </c>
      <c r="E2222" s="10">
        <f t="shared" ref="E2222" si="12108">C2222-C$2</f>
        <v>1.2820318546246977E-2</v>
      </c>
      <c r="F2222" s="5">
        <f t="shared" ref="F2222" si="12109">D2222^2</f>
        <v>6.5530064324590079E-5</v>
      </c>
      <c r="G2222" s="5">
        <f t="shared" ref="G2222" si="12110">E2222^2</f>
        <v>1.643605676272442E-4</v>
      </c>
      <c r="H2222" s="12">
        <f t="array" ref="H2222:I2223">(1-B$11-B$12)*F$4:G$5 + B$11*J2220:K2221 + B$12*H2220:I2221</f>
        <v>5.0639273035015794E-5</v>
      </c>
      <c r="I2222" s="12">
        <v>5.4568513823735821E-5</v>
      </c>
      <c r="J2222" s="12">
        <f t="array" ref="J2222:K2223">MMULT(TRANSPOSE(D2220:E2220),D2220:E2220)</f>
        <v>7.0693665675049644E-8</v>
      </c>
      <c r="K2222" s="12">
        <v>4.476390488435979E-7</v>
      </c>
      <c r="L2222" s="6">
        <f t="shared" ref="L2222" si="12111">SQRT(H2222)</f>
        <v>7.1161276713543999E-3</v>
      </c>
      <c r="M2222" s="6">
        <f>0</f>
        <v>0</v>
      </c>
      <c r="N2222" s="6">
        <f t="array" ref="N2222:O2223">MMULT(MMULT(MINVERSE(L2222:M2223),H2222:I2223),MINVERSE(L2222:M2223))</f>
        <v>1</v>
      </c>
      <c r="O2222" s="6">
        <v>0.53706846541262399</v>
      </c>
      <c r="P2222" s="3">
        <f t="shared" ref="P2222" si="12112">SQRT(B$3 + B$4*J2220 + B$5*P2220^2)</f>
        <v>5.5848497301740057E-3</v>
      </c>
      <c r="Q2222" s="1">
        <f t="shared" ref="Q2222" si="12113">Q2220</f>
        <v>0</v>
      </c>
      <c r="R2222" s="12">
        <f t="array" ref="R2222:S2223">MMULT(MMULT(P2222:Q2223,N2222:O2223),P2222:Q2223)</f>
        <v>3.1190546508624662E-5</v>
      </c>
      <c r="S2222" s="12">
        <v>3.8868911528892509E-5</v>
      </c>
      <c r="T2222" s="4" cm="1">
        <f t="array" ref="T2222">-1/2*(IFERROR(2*LN(2*PI()) + LN(MDETERM(R2222:S2223)) + MMULT(MMULT(D2222:E2222,MINVERSE(R2222:S2223)),TRANSPOSE(D2222:E2222)),1000000000))</f>
        <v>6.7842369437164241</v>
      </c>
    </row>
    <row r="2223" spans="1:20" x14ac:dyDescent="0.25">
      <c r="A2223" s="9"/>
      <c r="B2223" s="10"/>
      <c r="C2223" s="10"/>
      <c r="D2223" s="10"/>
      <c r="E2223" s="10"/>
      <c r="F2223" s="5"/>
      <c r="G2223" s="5"/>
      <c r="H2223" s="12">
        <v>5.4568513823735821E-5</v>
      </c>
      <c r="I2223" s="12">
        <v>2.0386256459244335E-4</v>
      </c>
      <c r="J2223" s="12">
        <v>4.476390488435979E-7</v>
      </c>
      <c r="K2223" s="12">
        <v>2.834493248244766E-6</v>
      </c>
      <c r="L2223" s="6">
        <f>0</f>
        <v>0</v>
      </c>
      <c r="M2223" s="6">
        <f t="shared" ref="M2223" si="12114">SQRT(I2223)</f>
        <v>1.4278044844881366E-2</v>
      </c>
      <c r="N2223" s="6">
        <v>0.53706846541262399</v>
      </c>
      <c r="O2223" s="6">
        <v>1</v>
      </c>
      <c r="P2223" s="1">
        <f t="shared" ref="P2223" si="12115">P2221</f>
        <v>0</v>
      </c>
      <c r="Q2223" s="3">
        <f t="shared" ref="Q2223" si="12116">SQRT(C$3 + C$4*K2221 + C$5*Q2221^2)</f>
        <v>1.2958693969772473E-2</v>
      </c>
      <c r="R2223" s="12">
        <v>3.8868911528892509E-5</v>
      </c>
      <c r="S2223" s="12">
        <v>1.6792774940221745E-4</v>
      </c>
    </row>
    <row r="2224" spans="1:20" x14ac:dyDescent="0.25">
      <c r="A2224" s="13">
        <f t="shared" ref="A2224" si="12117">A2222+1</f>
        <v>1105</v>
      </c>
      <c r="B2224" s="10" cm="1">
        <f t="array" ref="B2224">INDEX(DCC_results!B$17:B$1274,$A2224)</f>
        <v>-2.1917864252406494E-3</v>
      </c>
      <c r="C2224" s="10" cm="1">
        <f t="array" ref="C2224">INDEX(DCC_results!C$17:C$1274,$A2224)</f>
        <v>-1.5422788035913682E-3</v>
      </c>
      <c r="D2224" s="10">
        <f t="shared" ref="D2224" si="12118">B2224-B$2</f>
        <v>-2.9379413622763577E-3</v>
      </c>
      <c r="E2224" s="10">
        <f t="shared" ref="E2224" si="12119">C2224-C$2</f>
        <v>-3.1452526838832277E-3</v>
      </c>
      <c r="F2224" s="5">
        <f t="shared" ref="F2224" si="12120">D2224^2</f>
        <v>8.6314994481742609E-6</v>
      </c>
      <c r="G2224" s="5">
        <f t="shared" ref="G2224" si="12121">E2224^2</f>
        <v>9.8926144454746465E-6</v>
      </c>
      <c r="H2224" s="12">
        <f t="array" ref="H2224:I2225">(1-B$11-B$12)*F$4:G$5 + B$11*J2222:K2223 + B$12*H2222:I2223</f>
        <v>5.0137609029400667E-5</v>
      </c>
      <c r="I2224" s="12">
        <v>5.538925870166102E-5</v>
      </c>
      <c r="J2224" s="12">
        <f t="array" ref="J2224:K2225">MMULT(TRANSPOSE(D2222:E2222),D2222:E2222)</f>
        <v>6.5530064324590079E-5</v>
      </c>
      <c r="K2224" s="12">
        <v>1.0378130163492579E-4</v>
      </c>
      <c r="L2224" s="6">
        <f t="shared" ref="L2224" si="12122">SQRT(H2224)</f>
        <v>7.0807915538731022E-3</v>
      </c>
      <c r="M2224" s="6">
        <f>0</f>
        <v>0</v>
      </c>
      <c r="N2224" s="6">
        <f t="array" ref="N2224:O2225">MMULT(MMULT(MINVERSE(L2224:M2225),H2224:I2225),MINVERSE(L2224:M2225))</f>
        <v>0.99999999999999989</v>
      </c>
      <c r="O2224" s="6">
        <v>0.55618698998733851</v>
      </c>
      <c r="P2224" s="3">
        <f t="shared" ref="P2224" si="12123">SQRT(B$3 + B$4*J2222 + B$5*P2222^2)</f>
        <v>5.471103923566042E-3</v>
      </c>
      <c r="Q2224" s="1">
        <f t="shared" ref="Q2224" si="12124">Q2222</f>
        <v>0</v>
      </c>
      <c r="R2224" s="12">
        <f t="array" ref="R2224:S2225">MMULT(MMULT(P2224:Q2225,N2224:O2225),P2224:Q2225)</f>
        <v>2.9932978142459733E-5</v>
      </c>
      <c r="S2224" s="12">
        <v>3.8581317321446831E-5</v>
      </c>
      <c r="T2224" s="4" cm="1">
        <f t="array" ref="T2224">-1/2*(IFERROR(2*LN(2*PI()) + LN(MDETERM(R2224:S2225)) + MMULT(MMULT(D2224:E2224,MINVERSE(R2224:S2225)),TRANSPOSE(D2224:E2224)),1000000000))</f>
        <v>7.7772374221021687</v>
      </c>
    </row>
    <row r="2225" spans="1:20" x14ac:dyDescent="0.25">
      <c r="A2225" s="9"/>
      <c r="B2225" s="10"/>
      <c r="C2225" s="10"/>
      <c r="D2225" s="10"/>
      <c r="E2225" s="10"/>
      <c r="F2225" s="5"/>
      <c r="G2225" s="5"/>
      <c r="H2225" s="12">
        <v>5.538925870166102E-5</v>
      </c>
      <c r="I2225" s="12">
        <v>1.978089030214369E-4</v>
      </c>
      <c r="J2225" s="12">
        <v>1.0378130163492579E-4</v>
      </c>
      <c r="K2225" s="12">
        <v>1.643605676272442E-4</v>
      </c>
      <c r="L2225" s="6">
        <f>0</f>
        <v>0</v>
      </c>
      <c r="M2225" s="6">
        <f t="shared" ref="M2225" si="12125">SQRT(I2225)</f>
        <v>1.4064455304825597E-2</v>
      </c>
      <c r="N2225" s="6">
        <v>0.55618698998733862</v>
      </c>
      <c r="O2225" s="6">
        <v>1.0000000000000002</v>
      </c>
      <c r="P2225" s="1">
        <f t="shared" ref="P2225" si="12126">P2223</f>
        <v>0</v>
      </c>
      <c r="Q2225" s="3">
        <f t="shared" ref="Q2225" si="12127">SQRT(C$3 + C$4*K2223 + C$5*Q2223^2)</f>
        <v>1.2678890816936008E-2</v>
      </c>
      <c r="R2225" s="12">
        <v>3.8581317321446838E-5</v>
      </c>
      <c r="S2225" s="12">
        <v>1.6075427234778428E-4</v>
      </c>
    </row>
    <row r="2226" spans="1:20" x14ac:dyDescent="0.25">
      <c r="A2226" s="13">
        <f t="shared" ref="A2226" si="12128">A2224+1</f>
        <v>1106</v>
      </c>
      <c r="B2226" s="10" cm="1">
        <f t="array" ref="B2226">INDEX(DCC_results!B$17:B$1274,$A2226)</f>
        <v>-3.6894696387390624E-4</v>
      </c>
      <c r="C2226" s="10" cm="1">
        <f t="array" ref="C2226">INDEX(DCC_results!C$17:C$1274,$A2226)</f>
        <v>-9.0751301588118949E-3</v>
      </c>
      <c r="D2226" s="10">
        <f t="shared" ref="D2226" si="12129">B2226-B$2</f>
        <v>-1.1151019009096146E-3</v>
      </c>
      <c r="E2226" s="10">
        <f t="shared" ref="E2226" si="12130">C2226-C$2</f>
        <v>-1.0678104039103754E-2</v>
      </c>
      <c r="F2226" s="5">
        <f t="shared" ref="F2226" si="12131">D2226^2</f>
        <v>1.2434522494122358E-6</v>
      </c>
      <c r="G2226" s="5">
        <f t="shared" ref="G2226" si="12132">E2226^2</f>
        <v>1.1402190586992391E-4</v>
      </c>
      <c r="H2226" s="12">
        <f t="array" ref="H2226:I2227">(1-B$11-B$12)*F$4:G$5 + B$11*J2224:K2225 + B$12*H2224:I2225</f>
        <v>5.4840127805263846E-5</v>
      </c>
      <c r="I2226" s="12">
        <v>6.3905018745655099E-5</v>
      </c>
      <c r="J2226" s="12">
        <f t="array" ref="J2226:K2227">MMULT(TRANSPOSE(D2224:E2224),D2224:E2224)</f>
        <v>8.6314994481742609E-6</v>
      </c>
      <c r="K2226" s="12">
        <v>9.2405679547912597E-6</v>
      </c>
      <c r="L2226" s="6">
        <f t="shared" ref="L2226" si="12133">SQRT(H2226)</f>
        <v>7.4054120618142405E-3</v>
      </c>
      <c r="M2226" s="6">
        <f>0</f>
        <v>0</v>
      </c>
      <c r="N2226" s="6">
        <f t="array" ref="N2226:O2227">MMULT(MMULT(MINVERSE(L2226:M2227),H2226:I2227),MINVERSE(L2226:M2227))</f>
        <v>1</v>
      </c>
      <c r="O2226" s="6">
        <v>0.60102624918235037</v>
      </c>
      <c r="P2226" s="3">
        <f t="shared" ref="P2226" si="12134">SQRT(B$3 + B$4*J2224 + B$5*P2224^2)</f>
        <v>6.2625120386475249E-3</v>
      </c>
      <c r="Q2226" s="1">
        <f t="shared" ref="Q2226" si="12135">Q2224</f>
        <v>0</v>
      </c>
      <c r="R2226" s="12">
        <f t="array" ref="R2226:S2227">MMULT(MMULT(P2226:Q2227,N2226:O2227),P2226:Q2227)</f>
        <v>3.9219057034205177E-5</v>
      </c>
      <c r="S2226" s="12">
        <v>4.9143543198160152E-5</v>
      </c>
      <c r="T2226" s="4" cm="1">
        <f t="array" ref="T2226">-1/2*(IFERROR(2*LN(2*PI()) + LN(MDETERM(R2226:S2227)) + MMULT(MMULT(D2226:E2226,MINVERSE(R2226:S2227)),TRANSPOSE(D2226:E2226)),1000000000))</f>
        <v>7.3865217541147548</v>
      </c>
    </row>
    <row r="2227" spans="1:20" x14ac:dyDescent="0.25">
      <c r="A2227" s="9"/>
      <c r="B2227" s="10"/>
      <c r="C2227" s="10"/>
      <c r="D2227" s="10"/>
      <c r="E2227" s="10"/>
      <c r="F2227" s="5"/>
      <c r="G2227" s="5"/>
      <c r="H2227" s="12">
        <v>6.3905018745655099E-5</v>
      </c>
      <c r="I2227" s="12">
        <v>2.0615059630969574E-4</v>
      </c>
      <c r="J2227" s="12">
        <v>9.2405679547912597E-6</v>
      </c>
      <c r="K2227" s="12">
        <v>9.8926144454746465E-6</v>
      </c>
      <c r="L2227" s="6">
        <f>0</f>
        <v>0</v>
      </c>
      <c r="M2227" s="6">
        <f t="shared" ref="M2227" si="12136">SQRT(I2227)</f>
        <v>1.435794540697574E-2</v>
      </c>
      <c r="N2227" s="6">
        <v>0.60102624918235037</v>
      </c>
      <c r="O2227" s="6">
        <v>0.99999999999999989</v>
      </c>
      <c r="P2227" s="1">
        <f t="shared" ref="P2227" si="12137">P2225</f>
        <v>0</v>
      </c>
      <c r="Q2227" s="3">
        <f t="shared" ref="Q2227" si="12138">SQRT(C$3 + C$4*K2225 + C$5*Q2225^2)</f>
        <v>1.3056430218412473E-2</v>
      </c>
      <c r="R2227" s="12">
        <v>4.9143543198160152E-5</v>
      </c>
      <c r="S2227" s="12">
        <v>1.7047037004827434E-4</v>
      </c>
    </row>
    <row r="2228" spans="1:20" x14ac:dyDescent="0.25">
      <c r="A2228" s="13">
        <f t="shared" ref="A2228" si="12139">A2226+1</f>
        <v>1107</v>
      </c>
      <c r="B2228" s="10" cm="1">
        <f t="array" ref="B2228">INDEX(DCC_results!B$17:B$1274,$A2228)</f>
        <v>4.6853053650335319E-3</v>
      </c>
      <c r="C2228" s="10" cm="1">
        <f t="array" ref="C2228">INDEX(DCC_results!C$17:C$1274,$A2228)</f>
        <v>-4.7739477786438167E-3</v>
      </c>
      <c r="D2228" s="10">
        <f t="shared" ref="D2228" si="12140">B2228-B$2</f>
        <v>3.9391504279978236E-3</v>
      </c>
      <c r="E2228" s="10">
        <f t="shared" ref="E2228" si="12141">C2228-C$2</f>
        <v>-6.3769216589356758E-3</v>
      </c>
      <c r="F2228" s="5">
        <f t="shared" ref="F2228" si="12142">D2228^2</f>
        <v>1.5516906094395436E-5</v>
      </c>
      <c r="G2228" s="5">
        <f t="shared" ref="G2228" si="12143">E2228^2</f>
        <v>4.0665129844202933E-5</v>
      </c>
      <c r="H2228" s="12">
        <f t="array" ref="H2228:I2229">(1-B$11-B$12)*F$4:G$5 + B$11*J2226:K2227 + B$12*H2226:I2227</f>
        <v>5.364265175159288E-5</v>
      </c>
      <c r="I2228" s="12">
        <v>6.239100321034187E-5</v>
      </c>
      <c r="J2228" s="12">
        <f t="array" ref="J2228:K2229">MMULT(TRANSPOSE(D2226:E2226),D2226:E2226)</f>
        <v>1.2434522494122358E-6</v>
      </c>
      <c r="K2228" s="12">
        <v>1.190717411211523E-5</v>
      </c>
      <c r="L2228" s="6">
        <f t="shared" ref="L2228" si="12144">SQRT(H2228)</f>
        <v>7.3241144004987302E-3</v>
      </c>
      <c r="M2228" s="6">
        <f>0</f>
        <v>0</v>
      </c>
      <c r="N2228" s="6">
        <f t="array" ref="N2228:O2229">MMULT(MMULT(MINVERSE(L2228:M2229),H2228:I2229),MINVERSE(L2228:M2229))</f>
        <v>1.0000000000000002</v>
      </c>
      <c r="O2228" s="6">
        <v>0.60250099209446162</v>
      </c>
      <c r="P2228" s="3">
        <f t="shared" ref="P2228" si="12145">SQRT(B$3 + B$4*J2226 + B$5*P2226^2)</f>
        <v>6.0972485719532326E-3</v>
      </c>
      <c r="Q2228" s="1">
        <f t="shared" ref="Q2228" si="12146">Q2226</f>
        <v>0</v>
      </c>
      <c r="R2228" s="12">
        <f t="array" ref="R2228:S2229">MMULT(MMULT(P2228:Q2229,N2228:O2229),P2228:Q2229)</f>
        <v>3.7176440148185746E-5</v>
      </c>
      <c r="S2228" s="12">
        <v>4.6963837414644434E-5</v>
      </c>
      <c r="T2228" s="4" cm="1">
        <f t="array" ref="T2228">-1/2*(IFERROR(2*LN(2*PI()) + LN(MDETERM(R2228:S2229)) + MMULT(MMULT(D2228:E2228,MINVERSE(R2228:S2229)),TRANSPOSE(D2228:E2228)),1000000000))</f>
        <v>7.0193496366020725</v>
      </c>
    </row>
    <row r="2229" spans="1:20" x14ac:dyDescent="0.25">
      <c r="A2229" s="9"/>
      <c r="B2229" s="10"/>
      <c r="C2229" s="10"/>
      <c r="D2229" s="10"/>
      <c r="E2229" s="10"/>
      <c r="F2229" s="5"/>
      <c r="G2229" s="5"/>
      <c r="H2229" s="12">
        <v>6.239100321034187E-5</v>
      </c>
      <c r="I2229" s="12">
        <v>1.9990247288087493E-4</v>
      </c>
      <c r="J2229" s="12">
        <v>1.190717411211523E-5</v>
      </c>
      <c r="K2229" s="12">
        <v>1.1402190586992391E-4</v>
      </c>
      <c r="L2229" s="6">
        <f>0</f>
        <v>0</v>
      </c>
      <c r="M2229" s="6">
        <f t="shared" ref="M2229" si="12147">SQRT(I2229)</f>
        <v>1.4138687098909676E-2</v>
      </c>
      <c r="N2229" s="6">
        <v>0.60250099209446173</v>
      </c>
      <c r="O2229" s="6">
        <v>1.0000000000000002</v>
      </c>
      <c r="P2229" s="1">
        <f t="shared" ref="P2229" si="12148">P2227</f>
        <v>0</v>
      </c>
      <c r="Q2229" s="3">
        <f t="shared" ref="Q2229" si="12149">SQRT(C$3 + C$4*K2227 + C$5*Q2227^2)</f>
        <v>1.2784151506211689E-2</v>
      </c>
      <c r="R2229" s="12">
        <v>4.6963837414644441E-5</v>
      </c>
      <c r="S2229" s="12">
        <v>1.6343452973377465E-4</v>
      </c>
    </row>
    <row r="2230" spans="1:20" x14ac:dyDescent="0.25">
      <c r="A2230" s="13">
        <f t="shared" ref="A2230" si="12150">A2228+1</f>
        <v>1108</v>
      </c>
      <c r="B2230" s="10" cm="1">
        <f t="array" ref="B2230">INDEX(DCC_results!B$17:B$1274,$A2230)</f>
        <v>1.0714723049920494E-3</v>
      </c>
      <c r="C2230" s="10" cm="1">
        <f t="array" ref="C2230">INDEX(DCC_results!C$17:C$1274,$A2230)</f>
        <v>1.5173567984854142E-3</v>
      </c>
      <c r="D2230" s="10">
        <f t="shared" ref="D2230" si="12151">B2230-B$2</f>
        <v>3.2531736795634106E-4</v>
      </c>
      <c r="E2230" s="10">
        <f t="shared" ref="E2230" si="12152">C2230-C$2</f>
        <v>-8.561708180644537E-5</v>
      </c>
      <c r="F2230" s="5">
        <f t="shared" ref="F2230" si="12153">D2230^2</f>
        <v>1.0583138989404139E-7</v>
      </c>
      <c r="G2230" s="5">
        <f t="shared" ref="G2230" si="12154">E2230^2</f>
        <v>7.3302846970515584E-9</v>
      </c>
      <c r="H2230" s="12">
        <f t="array" ref="H2230:I2231">(1-B$11-B$12)*F$4:G$5 + B$11*J2228:K2229 + B$12*H2228:I2229</f>
        <v>5.226239562082471E-5</v>
      </c>
      <c r="I2230" s="12">
        <v>6.1570837993690696E-5</v>
      </c>
      <c r="J2230" s="12">
        <f t="array" ref="J2230:K2231">MMULT(TRANSPOSE(D2228:E2228),D2228:E2228)</f>
        <v>1.5516906094395436E-5</v>
      </c>
      <c r="K2230" s="12">
        <v>-2.5119653682105059E-5</v>
      </c>
      <c r="L2230" s="6">
        <f t="shared" ref="L2230" si="12155">SQRT(H2230)</f>
        <v>7.2292735195747509E-3</v>
      </c>
      <c r="M2230" s="6">
        <f>0</f>
        <v>0</v>
      </c>
      <c r="N2230" s="6">
        <f t="array" ref="N2230:O2231">MMULT(MMULT(MINVERSE(L2230:M2231),H2230:I2231),MINVERSE(L2230:M2231))</f>
        <v>1.0000000000000002</v>
      </c>
      <c r="O2230" s="6">
        <v>0.59675259250482737</v>
      </c>
      <c r="P2230" s="3">
        <f t="shared" ref="P2230" si="12156">SQRT(B$3 + B$4*J2228 + B$5*P2228^2)</f>
        <v>5.8754411206850968E-3</v>
      </c>
      <c r="Q2230" s="1">
        <f t="shared" ref="Q2230" si="12157">Q2228</f>
        <v>0</v>
      </c>
      <c r="R2230" s="12">
        <f t="array" ref="R2230:S2231">MMULT(MMULT(P2230:Q2231,N2230:O2231),P2230:Q2231)</f>
        <v>3.4520808362637355E-5</v>
      </c>
      <c r="S2230" s="12">
        <v>4.5417424659239382E-5</v>
      </c>
      <c r="T2230" s="4" cm="1">
        <f t="array" ref="T2230">-1/2*(IFERROR(2*LN(2*PI()) + LN(MDETERM(R2230:S2231)) + MMULT(MMULT(D2230:E2230,MINVERSE(R2230:S2231)),TRANSPOSE(D2230:E2230)),1000000000))</f>
        <v>7.8628477718061918</v>
      </c>
    </row>
    <row r="2231" spans="1:20" x14ac:dyDescent="0.25">
      <c r="A2231" s="9"/>
      <c r="B2231" s="10"/>
      <c r="C2231" s="10"/>
      <c r="D2231" s="10"/>
      <c r="E2231" s="10"/>
      <c r="F2231" s="5"/>
      <c r="G2231" s="5"/>
      <c r="H2231" s="12">
        <v>6.1570837993690696E-5</v>
      </c>
      <c r="I2231" s="12">
        <v>2.0369116258573715E-4</v>
      </c>
      <c r="J2231" s="12">
        <v>-2.5119653682105059E-5</v>
      </c>
      <c r="K2231" s="12">
        <v>4.0665129844202933E-5</v>
      </c>
      <c r="L2231" s="6">
        <f>0</f>
        <v>0</v>
      </c>
      <c r="M2231" s="6">
        <f t="shared" ref="M2231" si="12158">SQRT(I2231)</f>
        <v>1.4272041290079605E-2</v>
      </c>
      <c r="N2231" s="6">
        <v>0.59675259250482748</v>
      </c>
      <c r="O2231" s="6">
        <v>1</v>
      </c>
      <c r="P2231" s="1">
        <f t="shared" ref="P2231" si="12159">P2229</f>
        <v>0</v>
      </c>
      <c r="Q2231" s="3">
        <f t="shared" ref="Q2231" si="12160">SQRT(C$3 + C$4*K2229 + C$5*Q2229^2)</f>
        <v>1.2953517362845137E-2</v>
      </c>
      <c r="R2231" s="12">
        <v>4.5417424659239396E-5</v>
      </c>
      <c r="S2231" s="12">
        <v>1.6779361206953043E-4</v>
      </c>
    </row>
    <row r="2232" spans="1:20" x14ac:dyDescent="0.25">
      <c r="A2232" s="13">
        <f t="shared" ref="A2232" si="12161">A2230+1</f>
        <v>1109</v>
      </c>
      <c r="B2232" s="10" cm="1">
        <f t="array" ref="B2232">INDEX(DCC_results!B$17:B$1274,$A2232)</f>
        <v>9.5140042745045506E-4</v>
      </c>
      <c r="C2232" s="10" cm="1">
        <f t="array" ref="C2232">INDEX(DCC_results!C$17:C$1274,$A2232)</f>
        <v>-1.9256145838424499E-2</v>
      </c>
      <c r="D2232" s="10">
        <f t="shared" ref="D2232" si="12162">B2232-B$2</f>
        <v>2.0524549041474674E-4</v>
      </c>
      <c r="E2232" s="10">
        <f t="shared" ref="E2232" si="12163">C2232-C$2</f>
        <v>-2.085911971871636E-2</v>
      </c>
      <c r="F2232" s="5">
        <f t="shared" ref="F2232" si="12164">D2232^2</f>
        <v>4.2125711335589894E-8</v>
      </c>
      <c r="G2232" s="5">
        <f t="shared" ref="G2232" si="12165">E2232^2</f>
        <v>4.3510287543974168E-4</v>
      </c>
      <c r="H2232" s="12">
        <f t="array" ref="H2232:I2233">(1-B$11-B$12)*F$4:G$5 + B$11*J2230:K2231 + B$12*H2230:I2231</f>
        <v>5.2426913438292794E-5</v>
      </c>
      <c r="I2232" s="12">
        <v>5.8163090141092485E-5</v>
      </c>
      <c r="J2232" s="12">
        <f t="array" ref="J2232:K2233">MMULT(TRANSPOSE(D2230:E2230),D2230:E2230)</f>
        <v>1.0583138989404139E-7</v>
      </c>
      <c r="K2232" s="12">
        <v>-2.7852723705375543E-8</v>
      </c>
      <c r="L2232" s="6">
        <f t="shared" ref="L2232" si="12166">SQRT(H2232)</f>
        <v>7.2406431646845288E-3</v>
      </c>
      <c r="M2232" s="6">
        <f>0</f>
        <v>0</v>
      </c>
      <c r="N2232" s="6">
        <f t="array" ref="N2232:O2233">MMULT(MMULT(MINVERSE(L2232:M2233),H2232:I2233),MINVERSE(L2232:M2233))</f>
        <v>1.0000000000000002</v>
      </c>
      <c r="O2232" s="6">
        <v>0.56714929995792929</v>
      </c>
      <c r="P2232" s="3">
        <f t="shared" ref="P2232" si="12167">SQRT(B$3 + B$4*J2230 + B$5*P2230^2)</f>
        <v>5.898577096871597E-3</v>
      </c>
      <c r="Q2232" s="1">
        <f t="shared" ref="Q2232" si="12168">Q2230</f>
        <v>0</v>
      </c>
      <c r="R2232" s="12">
        <f t="array" ref="R2232:S2233">MMULT(MMULT(P2232:Q2233,N2232:O2233),P2232:Q2233)</f>
        <v>3.4793211767738169E-5</v>
      </c>
      <c r="S2232" s="12">
        <v>4.2874438326680002E-5</v>
      </c>
      <c r="T2232" s="4" cm="1">
        <f t="array" ref="T2232">-1/2*(IFERROR(2*LN(2*PI()) + LN(MDETERM(R2232:S2233)) + MMULT(MMULT(D2232:E2232,MINVERSE(R2232:S2233)),TRANSPOSE(D2232:E2232)),1000000000))</f>
        <v>5.8454681541955633</v>
      </c>
    </row>
    <row r="2233" spans="1:20" x14ac:dyDescent="0.25">
      <c r="A2233" s="9"/>
      <c r="B2233" s="10"/>
      <c r="C2233" s="10"/>
      <c r="D2233" s="10"/>
      <c r="E2233" s="10"/>
      <c r="F2233" s="5"/>
      <c r="G2233" s="5"/>
      <c r="H2233" s="12">
        <v>5.8163090141092485E-5</v>
      </c>
      <c r="I2233" s="12">
        <v>2.0060689382352017E-4</v>
      </c>
      <c r="J2233" s="12">
        <v>-2.7852723705375543E-8</v>
      </c>
      <c r="K2233" s="12">
        <v>7.3302846970515584E-9</v>
      </c>
      <c r="L2233" s="6">
        <f>0</f>
        <v>0</v>
      </c>
      <c r="M2233" s="6">
        <f t="shared" ref="M2233" si="12169">SQRT(I2233)</f>
        <v>1.4163576307681622E-2</v>
      </c>
      <c r="N2233" s="6">
        <v>0.56714929995792929</v>
      </c>
      <c r="O2233" s="6">
        <v>1</v>
      </c>
      <c r="P2233" s="1">
        <f t="shared" ref="P2233" si="12170">P2231</f>
        <v>0</v>
      </c>
      <c r="Q2233" s="3">
        <f t="shared" ref="Q2233" si="12171">SQRT(C$3 + C$4*K2231 + C$5*Q2231^2)</f>
        <v>1.2816037900961438E-2</v>
      </c>
      <c r="R2233" s="12">
        <v>4.2874438326679996E-5</v>
      </c>
      <c r="S2233" s="12">
        <v>1.6425082747888008E-4</v>
      </c>
    </row>
    <row r="2234" spans="1:20" x14ac:dyDescent="0.25">
      <c r="A2234" s="13">
        <f t="shared" ref="A2234" si="12172">A2232+1</f>
        <v>1110</v>
      </c>
      <c r="B2234" s="10" cm="1">
        <f t="array" ref="B2234">INDEX(DCC_results!B$17:B$1274,$A2234)</f>
        <v>-7.502130129708795E-3</v>
      </c>
      <c r="C2234" s="10" cm="1">
        <f t="array" ref="C2234">INDEX(DCC_results!C$17:C$1274,$A2234)</f>
        <v>4.908558329595869E-2</v>
      </c>
      <c r="D2234" s="10">
        <f t="shared" ref="D2234" si="12173">B2234-B$2</f>
        <v>-8.2482850667445033E-3</v>
      </c>
      <c r="E2234" s="10">
        <f t="shared" ref="E2234" si="12174">C2234-C$2</f>
        <v>4.7482609415666829E-2</v>
      </c>
      <c r="F2234" s="5">
        <f t="shared" ref="F2234" si="12175">D2234^2</f>
        <v>6.8034206542280369E-5</v>
      </c>
      <c r="G2234" s="5">
        <f t="shared" ref="G2234" si="12176">E2234^2</f>
        <v>2.2545981969207722E-3</v>
      </c>
      <c r="H2234" s="12">
        <f t="array" ref="H2234:I2235">(1-B$11-B$12)*F$4:G$5 + B$11*J2232:K2233 + B$12*H2232:I2233</f>
        <v>5.1351239600414437E-5</v>
      </c>
      <c r="I2234" s="12">
        <v>5.7787549884512091E-5</v>
      </c>
      <c r="J2234" s="12">
        <f t="array" ref="J2234:K2235">MMULT(TRANSPOSE(D2232:E2232),D2232:E2232)</f>
        <v>4.2125711335589894E-8</v>
      </c>
      <c r="K2234" s="12">
        <v>-4.2812402562878532E-6</v>
      </c>
      <c r="L2234" s="6">
        <f t="shared" ref="L2234" si="12177">SQRT(H2234)</f>
        <v>7.1659779235226815E-3</v>
      </c>
      <c r="M2234" s="6">
        <f>0</f>
        <v>0</v>
      </c>
      <c r="N2234" s="6">
        <f t="array" ref="N2234:O2235">MMULT(MMULT(MINVERSE(L2234:M2235),H2234:I2235),MINVERSE(L2234:M2235))</f>
        <v>0.99999999999999989</v>
      </c>
      <c r="O2234" s="6">
        <v>0.57691567745424721</v>
      </c>
      <c r="P2234" s="3">
        <f t="shared" ref="P2234" si="12178">SQRT(B$3 + B$4*J2232 + B$5*P2232^2)</f>
        <v>5.7087283080236679E-3</v>
      </c>
      <c r="Q2234" s="1">
        <f t="shared" ref="Q2234" si="12179">Q2232</f>
        <v>0</v>
      </c>
      <c r="R2234" s="12">
        <f t="array" ref="R2234:S2235">MMULT(MMULT(P2234:Q2235,N2234:O2235),P2234:Q2235)</f>
        <v>3.2589578894830763E-5</v>
      </c>
      <c r="S2234" s="12">
        <v>4.1343164962388463E-5</v>
      </c>
      <c r="T2234" s="4" cm="1">
        <f t="array" ref="T2234">-1/2*(IFERROR(2*LN(2*PI()) + LN(MDETERM(R2234:S2235)) + MMULT(MMULT(D2234:E2234,MINVERSE(R2234:S2235)),TRANSPOSE(D2234:E2234)),1000000000))</f>
        <v>-9.1049869066400184</v>
      </c>
    </row>
    <row r="2235" spans="1:20" x14ac:dyDescent="0.25">
      <c r="A2235" s="9"/>
      <c r="B2235" s="10"/>
      <c r="C2235" s="10"/>
      <c r="D2235" s="10"/>
      <c r="E2235" s="10"/>
      <c r="F2235" s="5"/>
      <c r="G2235" s="5"/>
      <c r="H2235" s="12">
        <v>5.7787549884512091E-5</v>
      </c>
      <c r="I2235" s="12">
        <v>1.9538577826796438E-4</v>
      </c>
      <c r="J2235" s="12">
        <v>-4.2812402562878532E-6</v>
      </c>
      <c r="K2235" s="12">
        <v>4.3510287543974168E-4</v>
      </c>
      <c r="L2235" s="6">
        <f>0</f>
        <v>0</v>
      </c>
      <c r="M2235" s="6">
        <f t="shared" ref="M2235" si="12180">SQRT(I2235)</f>
        <v>1.3978046296531014E-2</v>
      </c>
      <c r="N2235" s="6">
        <v>0.5769156774542471</v>
      </c>
      <c r="O2235" s="6">
        <v>1</v>
      </c>
      <c r="P2235" s="1">
        <f t="shared" ref="P2235" si="12181">P2233</f>
        <v>0</v>
      </c>
      <c r="Q2235" s="3">
        <f t="shared" ref="Q2235" si="12182">SQRT(C$3 + C$4*K2233 + C$5*Q2233^2)</f>
        <v>1.2553129382228178E-2</v>
      </c>
      <c r="R2235" s="12">
        <v>4.1343164962388456E-5</v>
      </c>
      <c r="S2235" s="12">
        <v>1.5758105728696039E-4</v>
      </c>
    </row>
    <row r="2236" spans="1:20" x14ac:dyDescent="0.25">
      <c r="A2236" s="13">
        <f t="shared" ref="A2236" si="12183">A2234+1</f>
        <v>1111</v>
      </c>
      <c r="B2236" s="10" cm="1">
        <f t="array" ref="B2236">INDEX(DCC_results!B$17:B$1274,$A2236)</f>
        <v>-2.1239991380873624E-3</v>
      </c>
      <c r="C2236" s="10" cm="1">
        <f t="array" ref="C2236">INDEX(DCC_results!C$17:C$1274,$A2236)</f>
        <v>-6.5077521089159651E-3</v>
      </c>
      <c r="D2236" s="10">
        <f t="shared" ref="D2236" si="12184">B2236-B$2</f>
        <v>-2.8701540751230707E-3</v>
      </c>
      <c r="E2236" s="10">
        <f t="shared" ref="E2236" si="12185">C2236-C$2</f>
        <v>-8.1107259892078242E-3</v>
      </c>
      <c r="F2236" s="5">
        <f t="shared" ref="F2236" si="12186">D2236^2</f>
        <v>8.2377844149455697E-6</v>
      </c>
      <c r="G2236" s="5">
        <f t="shared" ref="G2236" si="12187">E2236^2</f>
        <v>6.5783876072011244E-5</v>
      </c>
      <c r="H2236" s="12">
        <f t="array" ref="H2236:I2237">(1-B$11-B$12)*F$4:G$5 + B$11*J2234:K2235 + B$12*H2234:I2235</f>
        <v>5.0617685150808423E-5</v>
      </c>
      <c r="I2236" s="12">
        <v>5.7205525191746855E-5</v>
      </c>
      <c r="J2236" s="12">
        <f t="array" ref="J2236:K2237">MMULT(TRANSPOSE(D2234:E2234),D2234:E2234)</f>
        <v>6.8034206542280369E-5</v>
      </c>
      <c r="K2236" s="12">
        <v>-3.9165009817330668E-4</v>
      </c>
      <c r="L2236" s="6">
        <f t="shared" ref="L2236" si="12188">SQRT(H2236)</f>
        <v>7.1146106816050323E-3</v>
      </c>
      <c r="M2236" s="6">
        <f>0</f>
        <v>0</v>
      </c>
      <c r="N2236" s="6">
        <f t="array" ref="N2236:O2237">MMULT(MMULT(MINVERSE(L2236:M2237),H2236:I2237),MINVERSE(L2236:M2237))</f>
        <v>1.0000000000000002</v>
      </c>
      <c r="O2236" s="6">
        <v>0.53560433560716159</v>
      </c>
      <c r="P2236" s="3">
        <f t="shared" ref="P2236" si="12189">SQRT(B$3 + B$4*J2234 + B$5*P2234^2)</f>
        <v>5.5639947610888031E-3</v>
      </c>
      <c r="Q2236" s="1">
        <f t="shared" ref="Q2236" si="12190">Q2234</f>
        <v>0</v>
      </c>
      <c r="R2236" s="12">
        <f t="array" ref="R2236:S2237">MMULT(MMULT(P2236:Q2237,N2236:O2237),P2236:Q2237)</f>
        <v>3.0958037701423652E-5</v>
      </c>
      <c r="S2236" s="12">
        <v>4.1480821199226108E-5</v>
      </c>
      <c r="T2236" s="4" cm="1">
        <f t="array" ref="T2236">-1/2*(IFERROR(2*LN(2*PI()) + LN(MDETERM(R2236:S2237)) + MMULT(MMULT(D2236:E2236,MINVERSE(R2236:S2237)),TRANSPOSE(D2236:E2236)),1000000000))</f>
        <v>7.5982150302778919</v>
      </c>
    </row>
    <row r="2237" spans="1:20" x14ac:dyDescent="0.25">
      <c r="A2237" s="9"/>
      <c r="B2237" s="10"/>
      <c r="C2237" s="10"/>
      <c r="D2237" s="10"/>
      <c r="E2237" s="10"/>
      <c r="F2237" s="5"/>
      <c r="G2237" s="5"/>
      <c r="H2237" s="12">
        <v>5.7205525191746855E-5</v>
      </c>
      <c r="I2237" s="12">
        <v>2.2536450024360791E-4</v>
      </c>
      <c r="J2237" s="12">
        <v>-3.9165009817330668E-4</v>
      </c>
      <c r="K2237" s="12">
        <v>2.2545981969207722E-3</v>
      </c>
      <c r="L2237" s="6">
        <f>0</f>
        <v>0</v>
      </c>
      <c r="M2237" s="6">
        <f t="shared" ref="M2237" si="12191">SQRT(I2237)</f>
        <v>1.501214509134547E-2</v>
      </c>
      <c r="N2237" s="6">
        <v>0.53560433560716159</v>
      </c>
      <c r="O2237" s="6">
        <v>1</v>
      </c>
      <c r="P2237" s="1">
        <f t="shared" ref="P2237" si="12192">P2235</f>
        <v>0</v>
      </c>
      <c r="Q2237" s="3">
        <f t="shared" ref="Q2237" si="12193">SQRT(C$3 + C$4*K2235 + C$5*Q2235^2)</f>
        <v>1.3919272888064698E-2</v>
      </c>
      <c r="R2237" s="12">
        <v>4.1480821199226108E-5</v>
      </c>
      <c r="S2237" s="12">
        <v>1.9374615773241297E-4</v>
      </c>
    </row>
    <row r="2238" spans="1:20" x14ac:dyDescent="0.25">
      <c r="A2238" s="13">
        <f t="shared" ref="A2238" si="12194">A2236+1</f>
        <v>1112</v>
      </c>
      <c r="B2238" s="10" cm="1">
        <f t="array" ref="B2238">INDEX(DCC_results!B$17:B$1274,$A2238)</f>
        <v>9.6383229592256203E-3</v>
      </c>
      <c r="C2238" s="10" cm="1">
        <f t="array" ref="C2238">INDEX(DCC_results!C$17:C$1274,$A2238)</f>
        <v>1.2431308149416509E-2</v>
      </c>
      <c r="D2238" s="10">
        <f t="shared" ref="D2238" si="12195">B2238-B$2</f>
        <v>8.892168022189912E-3</v>
      </c>
      <c r="E2238" s="10">
        <f t="shared" ref="E2238" si="12196">C2238-C$2</f>
        <v>1.082833426912465E-2</v>
      </c>
      <c r="F2238" s="5">
        <f t="shared" ref="F2238" si="12197">D2238^2</f>
        <v>7.9070652134856858E-5</v>
      </c>
      <c r="G2238" s="5">
        <f t="shared" ref="G2238" si="12198">E2238^2</f>
        <v>1.1725282304389926E-4</v>
      </c>
      <c r="H2238" s="12">
        <f t="array" ref="H2238:I2239">(1-B$11-B$12)*F$4:G$5 + B$11*J2236:K2237 + B$12*H2236:I2237</f>
        <v>5.5358219233488332E-5</v>
      </c>
      <c r="I2238" s="12">
        <v>2.6972222580505668E-5</v>
      </c>
      <c r="J2238" s="12">
        <f t="array" ref="J2238:K2239">MMULT(TRANSPOSE(D2236:E2236),D2236:E2236)</f>
        <v>8.2377844149455697E-6</v>
      </c>
      <c r="K2238" s="12">
        <v>2.3279033250131437E-5</v>
      </c>
      <c r="L2238" s="6">
        <f t="shared" ref="L2238" si="12199">SQRT(H2238)</f>
        <v>7.4403104258819958E-3</v>
      </c>
      <c r="M2238" s="6">
        <f>0</f>
        <v>0</v>
      </c>
      <c r="N2238" s="6">
        <f t="array" ref="N2238:O2239">MMULT(MMULT(MINVERSE(L2238:M2239),H2238:I2239),MINVERSE(L2238:M2239))</f>
        <v>1.0000000000000002</v>
      </c>
      <c r="O2238" s="6">
        <v>0.18455638540956307</v>
      </c>
      <c r="P2238" s="3">
        <f t="shared" ref="P2238" si="12200">SQRT(B$3 + B$4*J2236 + B$5*P2236^2)</f>
        <v>6.3532680431285984E-3</v>
      </c>
      <c r="Q2238" s="1">
        <f t="shared" ref="Q2238" si="12201">Q2236</f>
        <v>0</v>
      </c>
      <c r="R2238" s="12">
        <f t="array" ref="R2238:S2239">MMULT(MMULT(P2238:Q2239,N2238:O2239),P2238:Q2239)</f>
        <v>4.0364014827839099E-5</v>
      </c>
      <c r="S2238" s="12">
        <v>2.3320619121383498E-5</v>
      </c>
      <c r="T2238" s="4" cm="1">
        <f t="array" ref="T2238">-1/2*(IFERROR(2*LN(2*PI()) + LN(MDETERM(R2238:S2239)) + MMULT(MMULT(D2238:E2238,MINVERSE(R2238:S2239)),TRANSPOSE(D2238:E2238)),1000000000))</f>
        <v>6.1339749152150267</v>
      </c>
    </row>
    <row r="2239" spans="1:20" x14ac:dyDescent="0.25">
      <c r="A2239" s="9"/>
      <c r="B2239" s="10"/>
      <c r="C2239" s="10"/>
      <c r="D2239" s="10"/>
      <c r="E2239" s="10"/>
      <c r="F2239" s="5"/>
      <c r="G2239" s="5"/>
      <c r="H2239" s="12">
        <v>2.6972222580505668E-5</v>
      </c>
      <c r="I2239" s="12">
        <v>3.8582752489117592E-4</v>
      </c>
      <c r="J2239" s="12">
        <v>2.3279033250131437E-5</v>
      </c>
      <c r="K2239" s="12">
        <v>6.5783876072011244E-5</v>
      </c>
      <c r="L2239" s="6">
        <f>0</f>
        <v>0</v>
      </c>
      <c r="M2239" s="6">
        <f t="shared" ref="M2239" si="12202">SQRT(I2239)</f>
        <v>1.9642492838007501E-2</v>
      </c>
      <c r="N2239" s="6">
        <v>0.18455638540956307</v>
      </c>
      <c r="O2239" s="6">
        <v>0.99999999999999978</v>
      </c>
      <c r="P2239" s="1">
        <f t="shared" ref="P2239" si="12203">P2237</f>
        <v>0</v>
      </c>
      <c r="Q2239" s="3">
        <f t="shared" ref="Q2239" si="12204">SQRT(C$3 + C$4*K2237 + C$5*Q2237^2)</f>
        <v>1.9889040021301842E-2</v>
      </c>
      <c r="R2239" s="12">
        <v>2.3320619121383501E-5</v>
      </c>
      <c r="S2239" s="12">
        <v>3.9557391296894635E-4</v>
      </c>
    </row>
    <row r="2240" spans="1:20" x14ac:dyDescent="0.25">
      <c r="A2240" s="13">
        <f t="shared" ref="A2240" si="12205">A2238+1</f>
        <v>1113</v>
      </c>
      <c r="B2240" s="10" cm="1">
        <f t="array" ref="B2240">INDEX(DCC_results!B$17:B$1274,$A2240)</f>
        <v>-4.471014787957861E-3</v>
      </c>
      <c r="C2240" s="10" cm="1">
        <f t="array" ref="C2240">INDEX(DCC_results!C$17:C$1274,$A2240)</f>
        <v>-1.5442757969303389E-2</v>
      </c>
      <c r="D2240" s="10">
        <f t="shared" ref="D2240" si="12206">B2240-B$2</f>
        <v>-5.2171697249935693E-3</v>
      </c>
      <c r="E2240" s="10">
        <f t="shared" ref="E2240" si="12207">C2240-C$2</f>
        <v>-1.704573184959525E-2</v>
      </c>
      <c r="F2240" s="5">
        <f t="shared" ref="F2240" si="12208">D2240^2</f>
        <v>2.7218859939389475E-5</v>
      </c>
      <c r="G2240" s="5">
        <f t="shared" ref="G2240" si="12209">E2240^2</f>
        <v>2.9055697428830588E-4</v>
      </c>
      <c r="H2240" s="12">
        <f t="array" ref="H2240:I2241">(1-B$11-B$12)*F$4:G$5 + B$11*J2238:K2239 + B$12*H2238:I2239</f>
        <v>5.3963272123527838E-5</v>
      </c>
      <c r="I2240" s="12">
        <v>3.8454600555377965E-5</v>
      </c>
      <c r="J2240" s="12">
        <f t="array" ref="J2240:K2241">MMULT(TRANSPOSE(D2238:E2238),D2238:E2238)</f>
        <v>7.9070652134856858E-5</v>
      </c>
      <c r="K2240" s="12">
        <v>9.6287367721493387E-5</v>
      </c>
      <c r="L2240" s="6">
        <f t="shared" ref="L2240" si="12210">SQRT(H2240)</f>
        <v>7.3459697878175238E-3</v>
      </c>
      <c r="M2240" s="6">
        <f>0</f>
        <v>0</v>
      </c>
      <c r="N2240" s="6">
        <f t="array" ref="N2240:O2241">MMULT(MMULT(MINVERSE(L2240:M2241),H2240:I2241),MINVERSE(L2240:M2241))</f>
        <v>1</v>
      </c>
      <c r="O2240" s="6">
        <v>0.28996436390611319</v>
      </c>
      <c r="P2240" s="3">
        <f t="shared" ref="P2240" si="12211">SQRT(B$3 + B$4*J2238 + B$5*P2238^2)</f>
        <v>6.1609715130967113E-3</v>
      </c>
      <c r="Q2240" s="1">
        <f t="shared" ref="Q2240" si="12212">Q2238</f>
        <v>0</v>
      </c>
      <c r="R2240" s="12">
        <f t="array" ref="R2240:S2241">MMULT(MMULT(P2240:Q2241,N2240:O2241),P2240:Q2241)</f>
        <v>3.7957569985189177E-5</v>
      </c>
      <c r="S2240" s="12">
        <v>3.3256096837902153E-5</v>
      </c>
      <c r="T2240" s="4" cm="1">
        <f t="array" ref="T2240">-1/2*(IFERROR(2*LN(2*PI()) + LN(MDETERM(R2240:S2241)) + MMULT(MMULT(D2240:E2240,MINVERSE(R2240:S2241)),TRANSPOSE(D2240:E2240)),1000000000))</f>
        <v>6.6756231517262332</v>
      </c>
    </row>
    <row r="2241" spans="1:20" x14ac:dyDescent="0.25">
      <c r="A2241" s="9"/>
      <c r="B2241" s="10"/>
      <c r="C2241" s="10"/>
      <c r="D2241" s="10"/>
      <c r="E2241" s="10"/>
      <c r="F2241" s="5"/>
      <c r="G2241" s="5"/>
      <c r="H2241" s="12">
        <v>3.8454600555377965E-5</v>
      </c>
      <c r="I2241" s="12">
        <v>3.2591854957758886E-4</v>
      </c>
      <c r="J2241" s="12">
        <v>9.6287367721493387E-5</v>
      </c>
      <c r="K2241" s="12">
        <v>1.1725282304389926E-4</v>
      </c>
      <c r="L2241" s="6">
        <f>0</f>
        <v>0</v>
      </c>
      <c r="M2241" s="6">
        <f t="shared" ref="M2241" si="12213">SQRT(I2241)</f>
        <v>1.8053214383527076E-2</v>
      </c>
      <c r="N2241" s="6">
        <v>0.28996436390611319</v>
      </c>
      <c r="O2241" s="6">
        <v>1</v>
      </c>
      <c r="P2241" s="1">
        <f t="shared" ref="P2241" si="12214">P2239</f>
        <v>0</v>
      </c>
      <c r="Q2241" s="3">
        <f t="shared" ref="Q2241" si="12215">SQRT(C$3 + C$4*K2239 + C$5*Q2239^2)</f>
        <v>1.8615617560518306E-2</v>
      </c>
      <c r="R2241" s="12">
        <v>3.3256096837902153E-5</v>
      </c>
      <c r="S2241" s="12">
        <v>3.4654121715947754E-4</v>
      </c>
    </row>
    <row r="2242" spans="1:20" x14ac:dyDescent="0.25">
      <c r="A2242" s="13">
        <f t="shared" ref="A2242" si="12216">A2240+1</f>
        <v>1114</v>
      </c>
      <c r="B2242" s="10" cm="1">
        <f t="array" ref="B2242">INDEX(DCC_results!B$17:B$1274,$A2242)</f>
        <v>-1.6511677868827124E-2</v>
      </c>
      <c r="C2242" s="10" cm="1">
        <f t="array" ref="C2242">INDEX(DCC_results!C$17:C$1274,$A2242)</f>
        <v>-2.6957003587049111E-2</v>
      </c>
      <c r="D2242" s="10">
        <f t="shared" ref="D2242" si="12217">B2242-B$2</f>
        <v>-1.7257832805862832E-2</v>
      </c>
      <c r="E2242" s="10">
        <f t="shared" ref="E2242" si="12218">C2242-C$2</f>
        <v>-2.8559977467340972E-2</v>
      </c>
      <c r="F2242" s="5">
        <f t="shared" ref="F2242" si="12219">D2242^2</f>
        <v>2.9783279315511542E-4</v>
      </c>
      <c r="G2242" s="5">
        <f t="shared" ref="G2242" si="12220">E2242^2</f>
        <v>8.1567231293502406E-4</v>
      </c>
      <c r="H2242" s="12">
        <f t="array" ref="H2242:I2243">(1-B$11-B$12)*F$4:G$5 + B$11*J2240:K2241 + B$12*H2240:I2241</f>
        <v>5.8474613574016061E-5</v>
      </c>
      <c r="I2242" s="12">
        <v>5.1856447637133428E-5</v>
      </c>
      <c r="J2242" s="12">
        <f t="array" ref="J2242:K2243">MMULT(TRANSPOSE(D2240:E2240),D2240:E2240)</f>
        <v>2.7218859939389475E-5</v>
      </c>
      <c r="K2242" s="12">
        <v>8.8930476146066969E-5</v>
      </c>
      <c r="L2242" s="6">
        <f t="shared" ref="L2242" si="12221">SQRT(H2242)</f>
        <v>7.6468695277228356E-3</v>
      </c>
      <c r="M2242" s="6">
        <f>0</f>
        <v>0</v>
      </c>
      <c r="N2242" s="6">
        <f t="array" ref="N2242:O2243">MMULT(MMULT(MINVERSE(L2242:M2243),H2242:I2243),MINVERSE(L2242:M2243))</f>
        <v>1</v>
      </c>
      <c r="O2242" s="6">
        <v>0.39869759830292378</v>
      </c>
      <c r="P2242" s="3">
        <f t="shared" ref="P2242" si="12222">SQRT(B$3 + B$4*J2240 + B$5*P2240^2)</f>
        <v>6.8728792119904774E-3</v>
      </c>
      <c r="Q2242" s="1">
        <f t="shared" ref="Q2242" si="12223">Q2240</f>
        <v>0</v>
      </c>
      <c r="R2242" s="12">
        <f t="array" ref="R2242:S2243">MMULT(MMULT(P2242:Q2243,N2242:O2243),P2242:Q2243)</f>
        <v>4.7236468662610849E-5</v>
      </c>
      <c r="S2242" s="12">
        <v>4.8457169912632609E-5</v>
      </c>
      <c r="T2242" s="4" cm="1">
        <f t="array" ref="T2242">-1/2*(IFERROR(2*LN(2*PI()) + LN(MDETERM(R2242:S2243)) + MMULT(MMULT(D2242:E2242,MINVERSE(R2242:S2243)),TRANSPOSE(D2242:E2242)),1000000000))</f>
        <v>3.8873315453341375</v>
      </c>
    </row>
    <row r="2243" spans="1:20" x14ac:dyDescent="0.25">
      <c r="A2243" s="9"/>
      <c r="B2243" s="10"/>
      <c r="C2243" s="10"/>
      <c r="D2243" s="10"/>
      <c r="E2243" s="10"/>
      <c r="F2243" s="5"/>
      <c r="G2243" s="5"/>
      <c r="H2243" s="12">
        <v>5.1856447637133428E-5</v>
      </c>
      <c r="I2243" s="12">
        <v>2.8930166005981681E-4</v>
      </c>
      <c r="J2243" s="12">
        <v>8.8930476146066969E-5</v>
      </c>
      <c r="K2243" s="12">
        <v>2.9055697428830588E-4</v>
      </c>
      <c r="L2243" s="6">
        <f>0</f>
        <v>0</v>
      </c>
      <c r="M2243" s="6">
        <f t="shared" ref="M2243" si="12224">SQRT(I2243)</f>
        <v>1.7008870040652813E-2</v>
      </c>
      <c r="N2243" s="6">
        <v>0.39869759830292378</v>
      </c>
      <c r="O2243" s="6">
        <v>1</v>
      </c>
      <c r="P2243" s="1">
        <f t="shared" ref="P2243" si="12225">P2241</f>
        <v>0</v>
      </c>
      <c r="Q2243" s="3">
        <f t="shared" ref="Q2243" si="12226">SQRT(C$3 + C$4*K2241 + C$5*Q2241^2)</f>
        <v>1.7683804910522946E-2</v>
      </c>
      <c r="R2243" s="12">
        <v>4.8457169912632616E-5</v>
      </c>
      <c r="S2243" s="12">
        <v>3.1271695611343549E-4</v>
      </c>
    </row>
    <row r="2244" spans="1:20" x14ac:dyDescent="0.25">
      <c r="A2244" s="13">
        <f t="shared" ref="A2244" si="12227">A2242+1</f>
        <v>1115</v>
      </c>
      <c r="B2244" s="10" cm="1">
        <f t="array" ref="B2244">INDEX(DCC_results!B$17:B$1274,$A2244)</f>
        <v>-1.6053813214057522E-3</v>
      </c>
      <c r="C2244" s="10" cm="1">
        <f t="array" ref="C2244">INDEX(DCC_results!C$17:C$1274,$A2244)</f>
        <v>1.9714088533961949E-4</v>
      </c>
      <c r="D2244" s="10">
        <f t="shared" ref="D2244" si="12228">B2244-B$2</f>
        <v>-2.3515362584414605E-3</v>
      </c>
      <c r="E2244" s="10">
        <f t="shared" ref="E2244" si="12229">C2244-C$2</f>
        <v>-1.40583299495224E-3</v>
      </c>
      <c r="F2244" s="5">
        <f t="shared" ref="F2244" si="12230">D2244^2</f>
        <v>5.5297227747648635E-6</v>
      </c>
      <c r="G2244" s="5">
        <f t="shared" ref="G2244" si="12231">E2244^2</f>
        <v>1.976366409696385E-6</v>
      </c>
      <c r="H2244" s="12">
        <f t="array" ref="H2244:I2245">(1-B$11-B$12)*F$4:G$5 + B$11*J2242:K2243 + B$12*H2242:I2243</f>
        <v>5.7536389742683479E-5</v>
      </c>
      <c r="I2244" s="12">
        <v>6.0367979370878144E-5</v>
      </c>
      <c r="J2244" s="12">
        <f t="array" ref="J2244:K2245">MMULT(TRANSPOSE(D2242:E2242),D2242:E2242)</f>
        <v>2.9783279315511542E-4</v>
      </c>
      <c r="K2244" s="12">
        <v>4.9288331607058025E-4</v>
      </c>
      <c r="L2244" s="6">
        <f t="shared" ref="L2244" si="12232">SQRT(H2244)</f>
        <v>7.5852745331123957E-3</v>
      </c>
      <c r="M2244" s="6">
        <f>0</f>
        <v>0</v>
      </c>
      <c r="N2244" s="6">
        <f t="array" ref="N2244:O2245">MMULT(MMULT(MINVERSE(L2244:M2245),H2244:I2245),MINVERSE(L2244:M2245))</f>
        <v>1.0000000000000002</v>
      </c>
      <c r="O2244" s="6">
        <v>0.47745461299439051</v>
      </c>
      <c r="P2244" s="3">
        <f t="shared" ref="P2244" si="12233">SQRT(B$3 + B$4*J2242 + B$5*P2242^2)</f>
        <v>6.7805495119124147E-3</v>
      </c>
      <c r="Q2244" s="1">
        <f t="shared" ref="Q2244" si="12234">Q2242</f>
        <v>0</v>
      </c>
      <c r="R2244" s="12">
        <f t="array" ref="R2244:S2245">MMULT(MMULT(P2244:Q2245,N2244:O2245),P2244:Q2245)</f>
        <v>4.5975851683495694E-5</v>
      </c>
      <c r="S2244" s="12">
        <v>5.6307219906062416E-5</v>
      </c>
      <c r="T2244" s="4" cm="1">
        <f t="array" ref="T2244">-1/2*(IFERROR(2*LN(2*PI()) + LN(MDETERM(R2244:S2245)) + MMULT(MMULT(D2244:E2244,MINVERSE(R2244:S2245)),TRANSPOSE(D2244:E2244)),1000000000))</f>
        <v>7.2720963617813359</v>
      </c>
    </row>
    <row r="2245" spans="1:20" x14ac:dyDescent="0.25">
      <c r="A2245" s="9"/>
      <c r="B2245" s="10"/>
      <c r="C2245" s="10"/>
      <c r="D2245" s="10"/>
      <c r="E2245" s="10"/>
      <c r="F2245" s="5"/>
      <c r="G2245" s="5"/>
      <c r="H2245" s="12">
        <v>6.0367979370878144E-5</v>
      </c>
      <c r="I2245" s="12">
        <v>2.778474939023279E-4</v>
      </c>
      <c r="J2245" s="12">
        <v>4.9288331607058025E-4</v>
      </c>
      <c r="K2245" s="12">
        <v>8.1567231293502406E-4</v>
      </c>
      <c r="L2245" s="6">
        <f>0</f>
        <v>0</v>
      </c>
      <c r="M2245" s="6">
        <f t="shared" ref="M2245" si="12235">SQRT(I2245)</f>
        <v>1.6668758019190509E-2</v>
      </c>
      <c r="N2245" s="6">
        <v>0.47745461299439051</v>
      </c>
      <c r="O2245" s="6">
        <v>1</v>
      </c>
      <c r="P2245" s="1">
        <f t="shared" ref="P2245" si="12236">P2243</f>
        <v>0</v>
      </c>
      <c r="Q2245" s="3">
        <f t="shared" ref="Q2245" si="12237">SQRT(C$3 + C$4*K2243 + C$5*Q2243^2)</f>
        <v>1.7392703759192326E-2</v>
      </c>
      <c r="R2245" s="12">
        <v>5.6307219906062416E-5</v>
      </c>
      <c r="S2245" s="12">
        <v>3.0250614405502287E-4</v>
      </c>
    </row>
    <row r="2246" spans="1:20" x14ac:dyDescent="0.25">
      <c r="A2246" s="13">
        <f t="shared" ref="A2246" si="12238">A2244+1</f>
        <v>1116</v>
      </c>
      <c r="B2246" s="10" cm="1">
        <f t="array" ref="B2246">INDEX(DCC_results!B$17:B$1274,$A2246)</f>
        <v>-3.0214418181440106E-3</v>
      </c>
      <c r="C2246" s="10" cm="1">
        <f t="array" ref="C2246">INDEX(DCC_results!C$17:C$1274,$A2246)</f>
        <v>-1.0744169965270389E-2</v>
      </c>
      <c r="D2246" s="10">
        <f t="shared" ref="D2246" si="12239">B2246-B$2</f>
        <v>-3.7675967551797189E-3</v>
      </c>
      <c r="E2246" s="10">
        <f t="shared" ref="E2246" si="12240">C2246-C$2</f>
        <v>-1.2347143845562248E-2</v>
      </c>
      <c r="F2246" s="5">
        <f t="shared" ref="F2246" si="12241">D2246^2</f>
        <v>1.4194785309640747E-5</v>
      </c>
      <c r="G2246" s="5">
        <f t="shared" ref="G2246" si="12242">E2246^2</f>
        <v>1.5245196114300571E-4</v>
      </c>
      <c r="H2246" s="12">
        <f t="array" ref="H2246:I2247">(1-B$11-B$12)*F$4:G$5 + B$11*J2244:K2245 + B$12*H2244:I2245</f>
        <v>7.7746257172503247E-5</v>
      </c>
      <c r="I2246" s="12">
        <v>9.7250090075768437E-5</v>
      </c>
      <c r="J2246" s="12">
        <f t="array" ref="J2246:K2247">MMULT(TRANSPOSE(D2244:E2244),D2244:E2244)</f>
        <v>5.5297227747648635E-6</v>
      </c>
      <c r="K2246" s="12">
        <v>3.3058672609435433E-6</v>
      </c>
      <c r="L2246" s="6">
        <f t="shared" ref="L2246" si="12243">SQRT(H2246)</f>
        <v>8.8173838054438382E-3</v>
      </c>
      <c r="M2246" s="6">
        <f>0</f>
        <v>0</v>
      </c>
      <c r="N2246" s="6">
        <f t="array" ref="N2246:O2247">MMULT(MMULT(MINVERSE(L2246:M2247),H2246:I2247),MINVERSE(L2246:M2247))</f>
        <v>0.99999999999999989</v>
      </c>
      <c r="O2246" s="6">
        <v>0.62588235668749959</v>
      </c>
      <c r="P2246" s="3">
        <f t="shared" ref="P2246" si="12244">SQRT(B$3 + B$4*J2244 + B$5*P2244^2)</f>
        <v>9.3414814430225288E-3</v>
      </c>
      <c r="Q2246" s="1">
        <f t="shared" ref="Q2246" si="12245">Q2244</f>
        <v>0</v>
      </c>
      <c r="R2246" s="12">
        <f t="array" ref="R2246:S2247">MMULT(MMULT(P2246:Q2247,N2246:O2247),P2246:Q2247)</f>
        <v>8.7263275550334253E-5</v>
      </c>
      <c r="S2246" s="12">
        <v>1.0850995666662138E-4</v>
      </c>
      <c r="T2246" s="4" cm="1">
        <f t="array" ref="T2246">-1/2*(IFERROR(2*LN(2*PI()) + LN(MDETERM(R2246:S2247)) + MMULT(MMULT(D2246:E2246,MINVERSE(R2246:S2247)),TRANSPOSE(D2246:E2246)),1000000000))</f>
        <v>6.8493257955848117</v>
      </c>
    </row>
    <row r="2247" spans="1:20" x14ac:dyDescent="0.25">
      <c r="A2247" s="9"/>
      <c r="B2247" s="10"/>
      <c r="C2247" s="10"/>
      <c r="D2247" s="10"/>
      <c r="E2247" s="10"/>
      <c r="F2247" s="5"/>
      <c r="G2247" s="5"/>
      <c r="H2247" s="12">
        <v>9.7250090075768437E-5</v>
      </c>
      <c r="I2247" s="12">
        <v>3.1053826022784227E-4</v>
      </c>
      <c r="J2247" s="12">
        <v>3.3058672609435433E-6</v>
      </c>
      <c r="K2247" s="12">
        <v>1.976366409696385E-6</v>
      </c>
      <c r="L2247" s="6">
        <f>0</f>
        <v>0</v>
      </c>
      <c r="M2247" s="6">
        <f t="shared" ref="M2247" si="12246">SQRT(I2247)</f>
        <v>1.7622095795558547E-2</v>
      </c>
      <c r="N2247" s="6">
        <v>0.6258823566874997</v>
      </c>
      <c r="O2247" s="6">
        <v>1.0000000000000002</v>
      </c>
      <c r="P2247" s="1">
        <f t="shared" ref="P2247" si="12247">P2245</f>
        <v>0</v>
      </c>
      <c r="Q2247" s="3">
        <f t="shared" ref="Q2247" si="12248">SQRT(C$3 + C$4*K2245 + C$5*Q2245^2)</f>
        <v>1.855928006554006E-2</v>
      </c>
      <c r="R2247" s="12">
        <v>1.0850995666662141E-4</v>
      </c>
      <c r="S2247" s="12">
        <v>3.4444687655115272E-4</v>
      </c>
    </row>
    <row r="2248" spans="1:20" x14ac:dyDescent="0.25">
      <c r="A2248" s="13">
        <f t="shared" ref="A2248" si="12249">A2246+1</f>
        <v>1117</v>
      </c>
      <c r="B2248" s="10" cm="1">
        <f t="array" ref="B2248">INDEX(DCC_results!B$17:B$1274,$A2248)</f>
        <v>3.7203210344445292E-3</v>
      </c>
      <c r="C2248" s="10" cm="1">
        <f t="array" ref="C2248">INDEX(DCC_results!C$17:C$1274,$A2248)</f>
        <v>-1.7636548425667642E-2</v>
      </c>
      <c r="D2248" s="10">
        <f t="shared" ref="D2248" si="12250">B2248-B$2</f>
        <v>2.9741660974088209E-3</v>
      </c>
      <c r="E2248" s="10">
        <f t="shared" ref="E2248" si="12251">C2248-C$2</f>
        <v>-1.9239522305959503E-2</v>
      </c>
      <c r="F2248" s="5">
        <f t="shared" ref="F2248" si="12252">D2248^2</f>
        <v>8.8456639749760164E-6</v>
      </c>
      <c r="G2248" s="5">
        <f t="shared" ref="G2248" si="12253">E2248^2</f>
        <v>3.7015921856151324E-4</v>
      </c>
      <c r="H2248" s="12">
        <f t="array" ref="H2248:I2249">(1-B$11-B$12)*F$4:G$5 + B$11*J2246:K2247 + B$12*H2246:I2247</f>
        <v>6.8920030065766145E-5</v>
      </c>
      <c r="I2248" s="12">
        <v>8.4521362107982243E-5</v>
      </c>
      <c r="J2248" s="12">
        <f t="array" ref="J2248:K2249">MMULT(TRANSPOSE(D2246:E2246),D2246:E2246)</f>
        <v>1.4194785309640747E-5</v>
      </c>
      <c r="K2248" s="12">
        <v>4.6519059088277565E-5</v>
      </c>
      <c r="L2248" s="6">
        <f t="shared" ref="L2248" si="12254">SQRT(H2248)</f>
        <v>8.301808843003201E-3</v>
      </c>
      <c r="M2248" s="6">
        <f>0</f>
        <v>0</v>
      </c>
      <c r="N2248" s="6">
        <f t="array" ref="N2248:O2249">MMULT(MMULT(MINVERSE(L2248:M2249),H2248:I2249),MINVERSE(L2248:M2249))</f>
        <v>1</v>
      </c>
      <c r="O2248" s="6">
        <v>0.6195966464718905</v>
      </c>
      <c r="P2248" s="3">
        <f t="shared" ref="P2248" si="12255">SQRT(B$3 + B$4*J2246 + B$5*P2246^2)</f>
        <v>8.4880632467000672E-3</v>
      </c>
      <c r="Q2248" s="1">
        <f t="shared" ref="Q2248" si="12256">Q2246</f>
        <v>0</v>
      </c>
      <c r="R2248" s="12">
        <f t="array" ref="R2248:S2249">MMULT(MMULT(P2248:Q2249,N2248:O2249),P2248:Q2249)</f>
        <v>7.2047217679980483E-5</v>
      </c>
      <c r="S2248" s="12">
        <v>9.1104563497389714E-5</v>
      </c>
      <c r="T2248" s="4" cm="1">
        <f t="array" ref="T2248">-1/2*(IFERROR(2*LN(2*PI()) + LN(MDETERM(R2248:S2249)) + MMULT(MMULT(D2248:E2248,MINVERSE(R2248:S2249)),TRANSPOSE(D2248:E2248)),1000000000))</f>
        <v>5.7370381613410721</v>
      </c>
    </row>
    <row r="2249" spans="1:20" x14ac:dyDescent="0.25">
      <c r="A2249" s="9"/>
      <c r="B2249" s="10"/>
      <c r="C2249" s="10"/>
      <c r="D2249" s="10"/>
      <c r="E2249" s="10"/>
      <c r="F2249" s="5"/>
      <c r="G2249" s="5"/>
      <c r="H2249" s="12">
        <v>8.4521362107982243E-5</v>
      </c>
      <c r="I2249" s="12">
        <v>2.7000350345480762E-4</v>
      </c>
      <c r="J2249" s="12">
        <v>4.6519059088277565E-5</v>
      </c>
      <c r="K2249" s="12">
        <v>1.5245196114300571E-4</v>
      </c>
      <c r="L2249" s="6">
        <f>0</f>
        <v>0</v>
      </c>
      <c r="M2249" s="6">
        <f t="shared" ref="M2249" si="12257">SQRT(I2249)</f>
        <v>1.6431783331544013E-2</v>
      </c>
      <c r="N2249" s="6">
        <v>0.6195966464718905</v>
      </c>
      <c r="O2249" s="6">
        <v>0.99999999999999978</v>
      </c>
      <c r="P2249" s="1">
        <f t="shared" ref="P2249" si="12258">P2247</f>
        <v>0</v>
      </c>
      <c r="Q2249" s="3">
        <f t="shared" ref="Q2249" si="12259">SQRT(C$3 + C$4*K2247 + C$5*Q2247^2)</f>
        <v>1.732297450507516E-2</v>
      </c>
      <c r="R2249" s="12">
        <v>9.1104563497389714E-5</v>
      </c>
      <c r="S2249" s="12">
        <v>3.0008544570348395E-4</v>
      </c>
    </row>
    <row r="2250" spans="1:20" x14ac:dyDescent="0.25">
      <c r="A2250" s="13">
        <f t="shared" ref="A2250" si="12260">A2248+1</f>
        <v>1118</v>
      </c>
      <c r="B2250" s="10" cm="1">
        <f t="array" ref="B2250">INDEX(DCC_results!B$17:B$1274,$A2250)</f>
        <v>-2.4130630943291487E-2</v>
      </c>
      <c r="C2250" s="10" cm="1">
        <f t="array" ref="C2250">INDEX(DCC_results!C$17:C$1274,$A2250)</f>
        <v>-5.8119446520719986E-2</v>
      </c>
      <c r="D2250" s="10">
        <f t="shared" ref="D2250" si="12261">B2250-B$2</f>
        <v>-2.4876785880327195E-2</v>
      </c>
      <c r="E2250" s="10">
        <f t="shared" ref="E2250" si="12262">C2250-C$2</f>
        <v>-5.9722420401011847E-2</v>
      </c>
      <c r="F2250" s="5">
        <f t="shared" ref="F2250" si="12263">D2250^2</f>
        <v>6.1885447573564647E-4</v>
      </c>
      <c r="G2250" s="5">
        <f t="shared" ref="G2250" si="12264">E2250^2</f>
        <v>3.566767498555196E-3</v>
      </c>
      <c r="H2250" s="12">
        <f t="array" ref="H2250:I2251">(1-B$11-B$12)*F$4:G$5 + B$11*J2248:K2249 + B$12*H2248:I2249</f>
        <v>6.3608731131882662E-5</v>
      </c>
      <c r="I2250" s="12">
        <v>7.9227805338182947E-5</v>
      </c>
      <c r="J2250" s="12">
        <f t="array" ref="J2250:K2251">MMULT(TRANSPOSE(D2248:E2248),D2248:E2248)</f>
        <v>8.8456639749760164E-6</v>
      </c>
      <c r="K2250" s="12">
        <v>-5.7221534972725536E-5</v>
      </c>
      <c r="L2250" s="6">
        <f t="shared" ref="L2250" si="12265">SQRT(H2250)</f>
        <v>7.9755082052420118E-3</v>
      </c>
      <c r="M2250" s="6">
        <f>0</f>
        <v>0</v>
      </c>
      <c r="N2250" s="6">
        <f t="array" ref="N2250:O2251">MMULT(MMULT(MINVERSE(L2250:M2251),H2250:I2251),MINVERSE(L2250:M2251))</f>
        <v>1.0000000000000002</v>
      </c>
      <c r="O2250" s="6">
        <v>0.62313961373518623</v>
      </c>
      <c r="P2250" s="3">
        <f t="shared" ref="P2250" si="12266">SQRT(B$3 + B$4*J2248 + B$5*P2248^2)</f>
        <v>7.8868114409163057E-3</v>
      </c>
      <c r="Q2250" s="1">
        <f t="shared" ref="Q2250" si="12267">Q2248</f>
        <v>0</v>
      </c>
      <c r="R2250" s="12">
        <f t="array" ref="R2250:S2251">MMULT(MMULT(P2250:Q2251,N2250:O2251),P2250:Q2251)</f>
        <v>6.2201794704568343E-5</v>
      </c>
      <c r="S2250" s="12">
        <v>8.2145425842504346E-5</v>
      </c>
      <c r="T2250" s="4" cm="1">
        <f t="array" ref="T2250">-1/2*(IFERROR(2*LN(2*PI()) + LN(MDETERM(R2250:S2251)) + MMULT(MMULT(D2250:E2250,MINVERSE(R2250:S2251)),TRANSPOSE(D2250:E2250)),1000000000))</f>
        <v>0.25503500845514981</v>
      </c>
    </row>
    <row r="2251" spans="1:20" x14ac:dyDescent="0.25">
      <c r="A2251" s="9"/>
      <c r="B2251" s="10"/>
      <c r="C2251" s="10"/>
      <c r="D2251" s="10"/>
      <c r="E2251" s="10"/>
      <c r="F2251" s="5"/>
      <c r="G2251" s="5"/>
      <c r="H2251" s="12">
        <v>7.9227805338182947E-5</v>
      </c>
      <c r="I2251" s="12">
        <v>2.541369408555041E-4</v>
      </c>
      <c r="J2251" s="12">
        <v>-5.7221534972725536E-5</v>
      </c>
      <c r="K2251" s="12">
        <v>3.7015921856151324E-4</v>
      </c>
      <c r="L2251" s="6">
        <f>0</f>
        <v>0</v>
      </c>
      <c r="M2251" s="6">
        <f t="shared" ref="M2251" si="12268">SQRT(I2251)</f>
        <v>1.5941673088340009E-2</v>
      </c>
      <c r="N2251" s="6">
        <v>0.62313961373518612</v>
      </c>
      <c r="O2251" s="6">
        <v>1.0000000000000002</v>
      </c>
      <c r="P2251" s="1">
        <f t="shared" ref="P2251" si="12269">P2249</f>
        <v>0</v>
      </c>
      <c r="Q2251" s="3">
        <f t="shared" ref="Q2251" si="12270">SQRT(C$3 + C$4*K2249 + C$5*Q2249^2)</f>
        <v>1.6714622281453935E-2</v>
      </c>
      <c r="R2251" s="12">
        <v>8.2145425842504333E-5</v>
      </c>
      <c r="S2251" s="12">
        <v>2.7937859801167641E-4</v>
      </c>
    </row>
    <row r="2252" spans="1:20" x14ac:dyDescent="0.25">
      <c r="A2252" s="13">
        <f t="shared" ref="A2252" si="12271">A2250+1</f>
        <v>1119</v>
      </c>
      <c r="B2252" s="10" cm="1">
        <f t="array" ref="B2252">INDEX(DCC_results!B$17:B$1274,$A2252)</f>
        <v>8.016017810211773E-3</v>
      </c>
      <c r="C2252" s="10" cm="1">
        <f t="array" ref="C2252">INDEX(DCC_results!C$17:C$1274,$A2252)</f>
        <v>1.5830303682963454E-2</v>
      </c>
      <c r="D2252" s="10">
        <f t="shared" ref="D2252" si="12272">B2252-B$2</f>
        <v>7.2698628731760646E-3</v>
      </c>
      <c r="E2252" s="10">
        <f t="shared" ref="E2252" si="12273">C2252-C$2</f>
        <v>1.4227329802671594E-2</v>
      </c>
      <c r="F2252" s="5">
        <f t="shared" ref="F2252" si="12274">D2252^2</f>
        <v>5.2850906194783746E-5</v>
      </c>
      <c r="G2252" s="5">
        <f t="shared" ref="G2252" si="12275">E2252^2</f>
        <v>2.0241691331398734E-4</v>
      </c>
      <c r="H2252" s="12">
        <f t="array" ref="H2252:I2253">(1-B$11-B$12)*F$4:G$5 + B$11*J2250:K2251 + B$12*H2250:I2251</f>
        <v>5.9598884503995892E-5</v>
      </c>
      <c r="I2252" s="12">
        <v>6.7650875859471123E-5</v>
      </c>
      <c r="J2252" s="12">
        <f t="array" ref="J2252:K2253">MMULT(TRANSPOSE(D2250:E2250),D2250:E2250)</f>
        <v>6.1885447573564647E-4</v>
      </c>
      <c r="K2252" s="12">
        <v>1.4857018645708564E-3</v>
      </c>
      <c r="L2252" s="6">
        <f t="shared" ref="L2252" si="12276">SQRT(H2252)</f>
        <v>7.7200313797287047E-3</v>
      </c>
      <c r="M2252" s="6">
        <f>0</f>
        <v>0</v>
      </c>
      <c r="N2252" s="6">
        <f t="array" ref="N2252:O2253">MMULT(MMULT(MINVERSE(L2252:M2253),H2252:I2253),MINVERSE(L2252:M2253))</f>
        <v>0.99999999999999989</v>
      </c>
      <c r="O2252" s="6">
        <v>0.54329387600212076</v>
      </c>
      <c r="P2252" s="3">
        <f t="shared" ref="P2252" si="12277">SQRT(B$3 + B$4*J2250 + B$5*P2250^2)</f>
        <v>7.3567875302756065E-3</v>
      </c>
      <c r="Q2252" s="1">
        <f t="shared" ref="Q2252" si="12278">Q2250</f>
        <v>0</v>
      </c>
      <c r="R2252" s="12">
        <f t="array" ref="R2252:S2253">MMULT(MMULT(P2252:Q2253,N2252:O2253),P2252:Q2253)</f>
        <v>5.412232276561865E-5</v>
      </c>
      <c r="S2252" s="12">
        <v>6.7327992149617062E-5</v>
      </c>
      <c r="T2252" s="4" cm="1">
        <f t="array" ref="T2252">-1/2*(IFERROR(2*LN(2*PI()) + LN(MDETERM(R2252:S2253)) + MMULT(MMULT(D2252:E2252,MINVERSE(R2252:S2253)),TRANSPOSE(D2252:E2252)),1000000000))</f>
        <v>6.7774210483116031</v>
      </c>
    </row>
    <row r="2253" spans="1:20" x14ac:dyDescent="0.25">
      <c r="A2253" s="9"/>
      <c r="B2253" s="10"/>
      <c r="C2253" s="10"/>
      <c r="D2253" s="10"/>
      <c r="E2253" s="10"/>
      <c r="F2253" s="5"/>
      <c r="G2253" s="5"/>
      <c r="H2253" s="12">
        <v>6.7650875859471123E-5</v>
      </c>
      <c r="I2253" s="12">
        <v>2.6015914504254995E-4</v>
      </c>
      <c r="J2253" s="12">
        <v>1.4857018645708564E-3</v>
      </c>
      <c r="K2253" s="12">
        <v>3.566767498555196E-3</v>
      </c>
      <c r="L2253" s="6">
        <f>0</f>
        <v>0</v>
      </c>
      <c r="M2253" s="6">
        <f t="shared" ref="M2253" si="12279">SQRT(I2253)</f>
        <v>1.6129449619951386E-2</v>
      </c>
      <c r="N2253" s="6">
        <v>0.54329387600212087</v>
      </c>
      <c r="O2253" s="6">
        <v>1.0000000000000002</v>
      </c>
      <c r="P2253" s="1">
        <f t="shared" ref="P2253" si="12280">P2251</f>
        <v>0</v>
      </c>
      <c r="Q2253" s="3">
        <f t="shared" ref="Q2253" si="12281">SQRT(C$3 + C$4*K2251 + C$5*Q2251^2)</f>
        <v>1.6845063016702529E-2</v>
      </c>
      <c r="R2253" s="12">
        <v>6.7327992149617075E-5</v>
      </c>
      <c r="S2253" s="12">
        <v>2.8375614803667935E-4</v>
      </c>
    </row>
    <row r="2254" spans="1:20" x14ac:dyDescent="0.25">
      <c r="A2254" s="13">
        <f t="shared" ref="A2254" si="12282">A2252+1</f>
        <v>1120</v>
      </c>
      <c r="B2254" s="10" cm="1">
        <f t="array" ref="B2254">INDEX(DCC_results!B$17:B$1274,$A2254)</f>
        <v>5.8389576666748599E-3</v>
      </c>
      <c r="C2254" s="10" cm="1">
        <f t="array" ref="C2254">INDEX(DCC_results!C$17:C$1274,$A2254)</f>
        <v>1.1979200424484304E-2</v>
      </c>
      <c r="D2254" s="10">
        <f t="shared" ref="D2254" si="12283">B2254-B$2</f>
        <v>5.0928027296391516E-3</v>
      </c>
      <c r="E2254" s="10">
        <f t="shared" ref="E2254" si="12284">C2254-C$2</f>
        <v>1.0376226544192445E-2</v>
      </c>
      <c r="F2254" s="5">
        <f t="shared" ref="F2254" si="12285">D2254^2</f>
        <v>2.5936639643019995E-5</v>
      </c>
      <c r="G2254" s="5">
        <f t="shared" ref="G2254" si="12286">E2254^2</f>
        <v>1.0766607729640389E-4</v>
      </c>
      <c r="H2254" s="12">
        <f t="array" ref="H2254:I2255">(1-B$11-B$12)*F$4:G$5 + B$11*J2252:K2253 + B$12*H2252:I2253</f>
        <v>1.0387168361005289E-4</v>
      </c>
      <c r="I2254" s="12">
        <v>1.786603010755936E-4</v>
      </c>
      <c r="J2254" s="12">
        <f t="array" ref="J2254:K2255">MMULT(TRANSPOSE(D2252:E2252),D2252:E2252)</f>
        <v>5.2850906194783746E-5</v>
      </c>
      <c r="K2254" s="12">
        <v>1.0343073671687357E-4</v>
      </c>
      <c r="L2254" s="6">
        <f t="shared" ref="L2254" si="12287">SQRT(H2254)</f>
        <v>1.0191745856822219E-2</v>
      </c>
      <c r="M2254" s="6">
        <f>0</f>
        <v>0</v>
      </c>
      <c r="N2254" s="6">
        <f t="array" ref="N2254:O2255">MMULT(MMULT(MINVERSE(L2254:M2255),H2254:I2255),MINVERSE(L2254:M2255))</f>
        <v>1.0000000000000002</v>
      </c>
      <c r="O2254" s="6">
        <v>0.77587704271195346</v>
      </c>
      <c r="P2254" s="3">
        <f t="shared" ref="P2254" si="12288">SQRT(B$3 + B$4*J2252 + B$5*P2252^2)</f>
        <v>1.1972328165072982E-2</v>
      </c>
      <c r="Q2254" s="1">
        <f t="shared" ref="Q2254" si="12289">Q2252</f>
        <v>0</v>
      </c>
      <c r="R2254" s="12">
        <f t="array" ref="R2254:S2255">MMULT(MMULT(P2254:Q2255,N2254:O2255),P2254:Q2255)</f>
        <v>1.4333664169219985E-4</v>
      </c>
      <c r="S2254" s="12">
        <v>2.2593926874123389E-4</v>
      </c>
      <c r="T2254" s="4" cm="1">
        <f t="array" ref="T2254">-1/2*(IFERROR(2*LN(2*PI()) + LN(MDETERM(R2254:S2255)) + MMULT(MMULT(D2254:E2254,MINVERSE(R2254:S2255)),TRANSPOSE(D2254:E2254)),1000000000))</f>
        <v>6.6620527961659626</v>
      </c>
    </row>
    <row r="2255" spans="1:20" x14ac:dyDescent="0.25">
      <c r="A2255" s="9"/>
      <c r="B2255" s="10"/>
      <c r="C2255" s="10"/>
      <c r="D2255" s="10"/>
      <c r="E2255" s="10"/>
      <c r="F2255" s="5"/>
      <c r="G2255" s="5"/>
      <c r="H2255" s="12">
        <v>1.786603010755936E-4</v>
      </c>
      <c r="I2255" s="12">
        <v>5.1047343749796765E-4</v>
      </c>
      <c r="J2255" s="12">
        <v>1.0343073671687357E-4</v>
      </c>
      <c r="K2255" s="12">
        <v>2.0241691331398734E-4</v>
      </c>
      <c r="L2255" s="6">
        <f>0</f>
        <v>0</v>
      </c>
      <c r="M2255" s="6">
        <f t="shared" ref="M2255" si="12290">SQRT(I2255)</f>
        <v>2.2593659232137846E-2</v>
      </c>
      <c r="N2255" s="6">
        <v>0.77587704271195335</v>
      </c>
      <c r="O2255" s="6">
        <v>0.99999999999999989</v>
      </c>
      <c r="P2255" s="1">
        <f t="shared" ref="P2255" si="12291">P2253</f>
        <v>0</v>
      </c>
      <c r="Q2255" s="3">
        <f t="shared" ref="Q2255" si="12292">SQRT(C$3 + C$4*K2253 + C$5*Q2253^2)</f>
        <v>2.4323171643788489E-2</v>
      </c>
      <c r="R2255" s="12">
        <v>2.2593926874123384E-4</v>
      </c>
      <c r="S2255" s="12">
        <v>5.916166788131963E-4</v>
      </c>
    </row>
    <row r="2256" spans="1:20" x14ac:dyDescent="0.25">
      <c r="A2256" s="13">
        <f t="shared" ref="A2256" si="12293">A2254+1</f>
        <v>1121</v>
      </c>
      <c r="B2256" s="10" cm="1">
        <f t="array" ref="B2256">INDEX(DCC_results!B$17:B$1274,$A2256)</f>
        <v>8.895249319527565E-3</v>
      </c>
      <c r="C2256" s="10" cm="1">
        <f t="array" ref="C2256">INDEX(DCC_results!C$17:C$1274,$A2256)</f>
        <v>-4.3997485857949492E-3</v>
      </c>
      <c r="D2256" s="10">
        <f t="shared" ref="D2256" si="12294">B2256-B$2</f>
        <v>8.1490943824918567E-3</v>
      </c>
      <c r="E2256" s="10">
        <f t="shared" ref="E2256" si="12295">C2256-C$2</f>
        <v>-6.0027224660868083E-3</v>
      </c>
      <c r="F2256" s="5">
        <f t="shared" ref="F2256" si="12296">D2256^2</f>
        <v>6.6407739254760342E-5</v>
      </c>
      <c r="G2256" s="5">
        <f t="shared" ref="G2256" si="12297">E2256^2</f>
        <v>3.6032677004863292E-5</v>
      </c>
      <c r="H2256" s="12">
        <f t="array" ref="H2256:I2257">(1-B$11-B$12)*F$4:G$5 + B$11*J2254:K2255 + B$12*H2254:I2255</f>
        <v>9.0262201234043925E-5</v>
      </c>
      <c r="I2256" s="12">
        <v>1.4738018457667059E-4</v>
      </c>
      <c r="J2256" s="12">
        <f t="array" ref="J2256:K2257">MMULT(TRANSPOSE(D2254:E2254),D2254:E2254)</f>
        <v>2.5936639643019995E-5</v>
      </c>
      <c r="K2256" s="12">
        <v>5.2844074867617508E-5</v>
      </c>
      <c r="L2256" s="6">
        <f t="shared" ref="L2256" si="12298">SQRT(H2256)</f>
        <v>9.5006421485099579E-3</v>
      </c>
      <c r="M2256" s="6">
        <f>0</f>
        <v>0</v>
      </c>
      <c r="N2256" s="6">
        <f t="array" ref="N2256:O2257">MMULT(MMULT(MINVERSE(L2256:M2257),H2256:I2257),MINVERSE(L2256:M2257))</f>
        <v>1.0000000000000002</v>
      </c>
      <c r="O2256" s="6">
        <v>0.7561511138970195</v>
      </c>
      <c r="P2256" s="3">
        <f t="shared" ref="P2256" si="12299">SQRT(B$3 + B$4*J2254 + B$5*P2254^2)</f>
        <v>1.0986005430597235E-2</v>
      </c>
      <c r="Q2256" s="1">
        <f t="shared" ref="Q2256" si="12300">Q2254</f>
        <v>0</v>
      </c>
      <c r="R2256" s="12">
        <f t="array" ref="R2256:S2257">MMULT(MMULT(P2256:Q2257,N2256:O2257),P2256:Q2257)</f>
        <v>1.2069231532111196E-4</v>
      </c>
      <c r="S2256" s="12">
        <v>1.8840502122729745E-4</v>
      </c>
      <c r="T2256" s="4" cm="1">
        <f t="array" ref="T2256">-1/2*(IFERROR(2*LN(2*PI()) + LN(MDETERM(R2256:S2257)) + MMULT(MMULT(D2256:E2256,MINVERSE(R2256:S2257)),TRANSPOSE(D2256:E2256)),1000000000))</f>
        <v>5.8126896330358626</v>
      </c>
    </row>
    <row r="2257" spans="1:20" x14ac:dyDescent="0.25">
      <c r="A2257" s="9"/>
      <c r="B2257" s="10"/>
      <c r="C2257" s="10"/>
      <c r="D2257" s="10"/>
      <c r="E2257" s="10"/>
      <c r="F2257" s="5"/>
      <c r="G2257" s="5"/>
      <c r="H2257" s="12">
        <v>1.4738018457667059E-4</v>
      </c>
      <c r="I2257" s="12">
        <v>4.2087688952383338E-4</v>
      </c>
      <c r="J2257" s="12">
        <v>5.2844074867617508E-5</v>
      </c>
      <c r="K2257" s="12">
        <v>1.0766607729640389E-4</v>
      </c>
      <c r="L2257" s="6">
        <f>0</f>
        <v>0</v>
      </c>
      <c r="M2257" s="6">
        <f t="shared" ref="M2257" si="12301">SQRT(I2257)</f>
        <v>2.0515284290592548E-2</v>
      </c>
      <c r="N2257" s="6">
        <v>0.7561511138970195</v>
      </c>
      <c r="O2257" s="6">
        <v>1</v>
      </c>
      <c r="P2257" s="1">
        <f t="shared" ref="P2257" si="12302">P2255</f>
        <v>0</v>
      </c>
      <c r="Q2257" s="3">
        <f t="shared" ref="Q2257" si="12303">SQRT(C$3 + C$4*K2255 + C$5*Q2255^2)</f>
        <v>2.2680053123585418E-2</v>
      </c>
      <c r="R2257" s="12">
        <v>1.8840502122729748E-4</v>
      </c>
      <c r="S2257" s="12">
        <v>5.1438480968865673E-4</v>
      </c>
    </row>
    <row r="2258" spans="1:20" x14ac:dyDescent="0.25">
      <c r="A2258" s="13">
        <f t="shared" ref="A2258" si="12304">A2256+1</f>
        <v>1122</v>
      </c>
      <c r="B2258" s="10" cm="1">
        <f t="array" ref="B2258">INDEX(DCC_results!B$17:B$1274,$A2258)</f>
        <v>-5.8373199087723426E-3</v>
      </c>
      <c r="C2258" s="10" cm="1">
        <f t="array" ref="C2258">INDEX(DCC_results!C$17:C$1274,$A2258)</f>
        <v>-5.6818181818182323E-3</v>
      </c>
      <c r="D2258" s="10">
        <f t="shared" ref="D2258" si="12305">B2258-B$2</f>
        <v>-6.583474845808051E-3</v>
      </c>
      <c r="E2258" s="10">
        <f t="shared" ref="E2258" si="12306">C2258-C$2</f>
        <v>-7.2847920621100914E-3</v>
      </c>
      <c r="F2258" s="5">
        <f t="shared" ref="F2258" si="12307">D2258^2</f>
        <v>4.3342141045387337E-5</v>
      </c>
      <c r="G2258" s="5">
        <f t="shared" ref="G2258" si="12308">E2258^2</f>
        <v>5.3068195388182197E-5</v>
      </c>
      <c r="H2258" s="12">
        <f t="array" ref="H2258:I2259">(1-B$11-B$12)*F$4:G$5 + B$11*J2256:K2257 + B$12*H2256:I2257</f>
        <v>7.8970110699537235E-5</v>
      </c>
      <c r="I2258" s="12">
        <v>1.2229475469489255E-4</v>
      </c>
      <c r="J2258" s="12">
        <f t="array" ref="J2258:K2259">MMULT(TRANSPOSE(D2256:E2256),D2256:E2256)</f>
        <v>6.6407739254760342E-5</v>
      </c>
      <c r="K2258" s="12">
        <v>-4.8916751928045677E-5</v>
      </c>
      <c r="L2258" s="6">
        <f t="shared" ref="L2258" si="12309">SQRT(H2258)</f>
        <v>8.8865128537316158E-3</v>
      </c>
      <c r="M2258" s="6">
        <f>0</f>
        <v>0</v>
      </c>
      <c r="N2258" s="6">
        <f t="array" ref="N2258:O2259">MMULT(MMULT(MINVERSE(L2258:M2259),H2258:I2259),MINVERSE(L2258:M2259))</f>
        <v>1.0000000000000002</v>
      </c>
      <c r="O2258" s="6">
        <v>0.73258631832614951</v>
      </c>
      <c r="P2258" s="3">
        <f t="shared" ref="P2258" si="12310">SQRT(B$3 + B$4*J2256 + B$5*P2256^2)</f>
        <v>9.9915121015544377E-3</v>
      </c>
      <c r="Q2258" s="1">
        <f t="shared" ref="Q2258" si="12311">Q2256</f>
        <v>0</v>
      </c>
      <c r="R2258" s="12">
        <f t="array" ref="R2258:S2259">MMULT(MMULT(P2258:Q2259,N2258:O2259),P2258:Q2259)</f>
        <v>9.983031407550879E-5</v>
      </c>
      <c r="S2258" s="12">
        <v>1.5429788998534089E-4</v>
      </c>
      <c r="T2258" s="4" cm="1">
        <f t="array" ref="T2258">-1/2*(IFERROR(2*LN(2*PI()) + LN(MDETERM(R2258:S2259)) + MMULT(MMULT(D2258:E2258,MINVERSE(R2258:S2259)),TRANSPOSE(D2258:E2258)),1000000000))</f>
        <v>6.7748741869415019</v>
      </c>
    </row>
    <row r="2259" spans="1:20" x14ac:dyDescent="0.25">
      <c r="A2259" s="9"/>
      <c r="B2259" s="10"/>
      <c r="C2259" s="10"/>
      <c r="D2259" s="10"/>
      <c r="E2259" s="10"/>
      <c r="F2259" s="5"/>
      <c r="G2259" s="5"/>
      <c r="H2259" s="12">
        <v>1.2229475469489255E-4</v>
      </c>
      <c r="I2259" s="12">
        <v>3.5288671304133416E-4</v>
      </c>
      <c r="J2259" s="12">
        <v>-4.8916751928045677E-5</v>
      </c>
      <c r="K2259" s="12">
        <v>3.6032677004863292E-5</v>
      </c>
      <c r="L2259" s="6">
        <f>0</f>
        <v>0</v>
      </c>
      <c r="M2259" s="6">
        <f t="shared" ref="M2259" si="12312">SQRT(I2259)</f>
        <v>1.8785279157929331E-2</v>
      </c>
      <c r="N2259" s="6">
        <v>0.73258631832614951</v>
      </c>
      <c r="O2259" s="6">
        <v>1</v>
      </c>
      <c r="P2259" s="1">
        <f t="shared" ref="P2259" si="12313">P2257</f>
        <v>0</v>
      </c>
      <c r="Q2259" s="3">
        <f t="shared" ref="Q2259" si="12314">SQRT(C$3 + C$4*K2257 + C$5*Q2257^2)</f>
        <v>2.1079968853049046E-2</v>
      </c>
      <c r="R2259" s="12">
        <v>1.5429788998534089E-4</v>
      </c>
      <c r="S2259" s="12">
        <v>4.4436508684551787E-4</v>
      </c>
    </row>
    <row r="2260" spans="1:20" x14ac:dyDescent="0.25">
      <c r="A2260" s="13">
        <f t="shared" ref="A2260" si="12315">A2258+1</f>
        <v>1123</v>
      </c>
      <c r="B2260" s="10" cm="1">
        <f t="array" ref="B2260">INDEX(DCC_results!B$17:B$1274,$A2260)</f>
        <v>-6.749360908960611E-3</v>
      </c>
      <c r="C2260" s="10" cm="1">
        <f t="array" ref="C2260">INDEX(DCC_results!C$17:C$1274,$A2260)</f>
        <v>-3.1269862433862317E-2</v>
      </c>
      <c r="D2260" s="10">
        <f t="shared" ref="D2260" si="12316">B2260-B$2</f>
        <v>-7.4955158459963193E-3</v>
      </c>
      <c r="E2260" s="10">
        <f t="shared" ref="E2260" si="12317">C2260-C$2</f>
        <v>-3.2872836314154177E-2</v>
      </c>
      <c r="F2260" s="5">
        <f t="shared" ref="F2260" si="12318">D2260^2</f>
        <v>5.618275779758192E-5</v>
      </c>
      <c r="G2260" s="5">
        <f t="shared" ref="G2260" si="12319">E2260^2</f>
        <v>1.0806233673371737E-3</v>
      </c>
      <c r="H2260" s="12">
        <f t="array" ref="H2260:I2261">(1-B$11-B$12)*F$4:G$5 + B$11*J2258:K2259 + B$12*H2258:I2259</f>
        <v>7.4438489550210897E-5</v>
      </c>
      <c r="I2260" s="12">
        <v>9.746357434954397E-5</v>
      </c>
      <c r="J2260" s="12">
        <f t="array" ref="J2260:K2261">MMULT(TRANSPOSE(D2258:E2258),D2258:E2258)</f>
        <v>4.3342141045387337E-5</v>
      </c>
      <c r="K2260" s="12">
        <v>4.7959245297843947E-5</v>
      </c>
      <c r="L2260" s="6">
        <f t="shared" ref="L2260" si="12320">SQRT(H2260)</f>
        <v>8.627774310342784E-3</v>
      </c>
      <c r="M2260" s="6">
        <f>0</f>
        <v>0</v>
      </c>
      <c r="N2260" s="6">
        <f t="array" ref="N2260:O2261">MMULT(MMULT(MINVERSE(L2260:M2261),H2260:I2261),MINVERSE(L2260:M2261))</f>
        <v>1</v>
      </c>
      <c r="O2260" s="6">
        <v>0.65078048338082239</v>
      </c>
      <c r="P2260" s="3">
        <f t="shared" ref="P2260" si="12321">SQRT(B$3 + B$4*J2258 + B$5*P2258^2)</f>
        <v>9.5284747221449639E-3</v>
      </c>
      <c r="Q2260" s="1">
        <f t="shared" ref="Q2260" si="12322">Q2258</f>
        <v>0</v>
      </c>
      <c r="R2260" s="12">
        <f t="array" ref="R2260:S2261">MMULT(MMULT(P2260:Q2261,N2260:O2261),P2260:Q2261)</f>
        <v>9.0791830530555549E-5</v>
      </c>
      <c r="S2260" s="12">
        <v>1.2123487991493957E-4</v>
      </c>
      <c r="T2260" s="4" cm="1">
        <f t="array" ref="T2260">-1/2*(IFERROR(2*LN(2*PI()) + LN(MDETERM(R2260:S2261)) + MMULT(MMULT(D2260:E2260,MINVERSE(R2260:S2261)),TRANSPOSE(D2260:E2260)),1000000000))</f>
        <v>5.5301459127811761</v>
      </c>
    </row>
    <row r="2261" spans="1:20" x14ac:dyDescent="0.25">
      <c r="A2261" s="9"/>
      <c r="B2261" s="10"/>
      <c r="C2261" s="10"/>
      <c r="D2261" s="10"/>
      <c r="E2261" s="10"/>
      <c r="F2261" s="5"/>
      <c r="G2261" s="5"/>
      <c r="H2261" s="12">
        <v>9.746357434954397E-5</v>
      </c>
      <c r="I2261" s="12">
        <v>3.0131314365288515E-4</v>
      </c>
      <c r="J2261" s="12">
        <v>4.7959245297843947E-5</v>
      </c>
      <c r="K2261" s="12">
        <v>5.3068195388182197E-5</v>
      </c>
      <c r="L2261" s="6">
        <f>0</f>
        <v>0</v>
      </c>
      <c r="M2261" s="6">
        <f t="shared" ref="M2261" si="12323">SQRT(I2261)</f>
        <v>1.7358373876976068E-2</v>
      </c>
      <c r="N2261" s="6">
        <v>0.65078048338082239</v>
      </c>
      <c r="O2261" s="6">
        <v>1</v>
      </c>
      <c r="P2261" s="1">
        <f t="shared" ref="P2261" si="12324">P2259</f>
        <v>0</v>
      </c>
      <c r="Q2261" s="3">
        <f t="shared" ref="Q2261" si="12325">SQRT(C$3 + C$4*K2259 + C$5*Q2259^2)</f>
        <v>1.9551031718045331E-2</v>
      </c>
      <c r="R2261" s="12">
        <v>1.2123487991493957E-4</v>
      </c>
      <c r="S2261" s="12">
        <v>3.8224284124001458E-4</v>
      </c>
    </row>
    <row r="2262" spans="1:20" x14ac:dyDescent="0.25">
      <c r="A2262" s="13">
        <f t="shared" ref="A2262" si="12326">A2260+1</f>
        <v>1124</v>
      </c>
      <c r="B2262" s="10" cm="1">
        <f t="array" ref="B2262">INDEX(DCC_results!B$17:B$1274,$A2262)</f>
        <v>8.4957908338409993E-3</v>
      </c>
      <c r="C2262" s="10" cm="1">
        <f t="array" ref="C2262">INDEX(DCC_results!C$17:C$1274,$A2262)</f>
        <v>1.9170965517963046E-2</v>
      </c>
      <c r="D2262" s="10">
        <f t="shared" ref="D2262" si="12327">B2262-B$2</f>
        <v>7.749635896805291E-3</v>
      </c>
      <c r="E2262" s="10">
        <f t="shared" ref="E2262" si="12328">C2262-C$2</f>
        <v>1.7567991637671185E-2</v>
      </c>
      <c r="F2262" s="5">
        <f t="shared" ref="F2262" si="12329">D2262^2</f>
        <v>6.0056856533053145E-5</v>
      </c>
      <c r="G2262" s="5">
        <f t="shared" ref="G2262" si="12330">E2262^2</f>
        <v>3.0863433018128467E-4</v>
      </c>
      <c r="H2262" s="12">
        <f t="array" ref="H2262:I2263">(1-B$11-B$12)*F$4:G$5 + B$11*J2260:K2261 + B$12*H2260:I2261</f>
        <v>6.9592085020745714E-5</v>
      </c>
      <c r="I2262" s="12">
        <v>8.810562596411264E-5</v>
      </c>
      <c r="J2262" s="12">
        <f t="array" ref="J2262:K2263">MMULT(TRANSPOSE(D2260:E2260),D2260:E2260)</f>
        <v>5.618275779758192E-5</v>
      </c>
      <c r="K2262" s="12">
        <v>2.4639886549558589E-4</v>
      </c>
      <c r="L2262" s="6">
        <f t="shared" ref="L2262" si="12331">SQRT(H2262)</f>
        <v>8.3421870645979702E-3</v>
      </c>
      <c r="M2262" s="6">
        <f>0</f>
        <v>0</v>
      </c>
      <c r="N2262" s="6">
        <f t="array" ref="N2262:O2263">MMULT(MMULT(MINVERSE(L2262:M2263),H2262:I2263),MINVERSE(L2262:M2263))</f>
        <v>1.0000000000000002</v>
      </c>
      <c r="O2262" s="6">
        <v>0.64551677192946377</v>
      </c>
      <c r="P2262" s="3">
        <f t="shared" ref="P2262" si="12332">SQRT(B$3 + B$4*J2260 + B$5*P2260^2)</f>
        <v>8.974544097335814E-3</v>
      </c>
      <c r="Q2262" s="1">
        <f t="shared" ref="Q2262" si="12333">Q2260</f>
        <v>0</v>
      </c>
      <c r="R2262" s="12">
        <f t="array" ref="R2262:S2263">MMULT(MMULT(P2262:Q2263,N2262:O2263),P2262:Q2263)</f>
        <v>8.0542441755025113E-5</v>
      </c>
      <c r="S2262" s="12">
        <v>1.0600191055259386E-4</v>
      </c>
      <c r="T2262" s="4" cm="1">
        <f t="array" ref="T2262">-1/2*(IFERROR(2*LN(2*PI()) + LN(MDETERM(R2262:S2263)) + MMULT(MMULT(D2262:E2262,MINVERSE(R2262:S2263)),TRANSPOSE(D2262:E2262)),1000000000))</f>
        <v>6.6341484905395873</v>
      </c>
    </row>
    <row r="2263" spans="1:20" x14ac:dyDescent="0.25">
      <c r="A2263" s="9"/>
      <c r="B2263" s="10"/>
      <c r="C2263" s="10"/>
      <c r="D2263" s="10"/>
      <c r="E2263" s="10"/>
      <c r="F2263" s="5"/>
      <c r="G2263" s="5"/>
      <c r="H2263" s="12">
        <v>8.810562596411264E-5</v>
      </c>
      <c r="I2263" s="12">
        <v>2.6769013849550712E-4</v>
      </c>
      <c r="J2263" s="12">
        <v>2.4639886549558589E-4</v>
      </c>
      <c r="K2263" s="12">
        <v>1.0806233673371737E-3</v>
      </c>
      <c r="L2263" s="6">
        <f>0</f>
        <v>0</v>
      </c>
      <c r="M2263" s="6">
        <f t="shared" ref="M2263" si="12334">SQRT(I2263)</f>
        <v>1.6361238904664496E-2</v>
      </c>
      <c r="N2263" s="6">
        <v>0.64551677192946377</v>
      </c>
      <c r="O2263" s="6">
        <v>1.0000000000000002</v>
      </c>
      <c r="P2263" s="1">
        <f t="shared" ref="P2263" si="12335">P2261</f>
        <v>0</v>
      </c>
      <c r="Q2263" s="3">
        <f t="shared" ref="Q2263" si="12336">SQRT(C$3 + C$4*K2261 + C$5*Q2261^2)</f>
        <v>1.8297584710135088E-2</v>
      </c>
      <c r="R2263" s="12">
        <v>1.0600191055259386E-4</v>
      </c>
      <c r="S2263" s="12">
        <v>3.3480160622456943E-4</v>
      </c>
    </row>
    <row r="2264" spans="1:20" x14ac:dyDescent="0.25">
      <c r="A2264" s="13">
        <f t="shared" ref="A2264" si="12337">A2262+1</f>
        <v>1125</v>
      </c>
      <c r="B2264" s="10" cm="1">
        <f t="array" ref="B2264">INDEX(DCC_results!B$17:B$1274,$A2264)</f>
        <v>-2.8243656523622152E-3</v>
      </c>
      <c r="C2264" s="10" cm="1">
        <f t="array" ref="C2264">INDEX(DCC_results!C$17:C$1274,$A2264)</f>
        <v>-2.0471638993713182E-2</v>
      </c>
      <c r="D2264" s="10">
        <f t="shared" ref="D2264" si="12338">B2264-B$2</f>
        <v>-3.5705205893979235E-3</v>
      </c>
      <c r="E2264" s="10">
        <f t="shared" ref="E2264" si="12339">C2264-C$2</f>
        <v>-2.2074612874005042E-2</v>
      </c>
      <c r="F2264" s="5">
        <f t="shared" ref="F2264" si="12340">D2264^2</f>
        <v>1.2748617279314495E-5</v>
      </c>
      <c r="G2264" s="5">
        <f t="shared" ref="G2264" si="12341">E2264^2</f>
        <v>4.8728853353718915E-4</v>
      </c>
      <c r="H2264" s="12">
        <f t="array" ref="H2264:I2265">(1-B$11-B$12)*F$4:G$5 + B$11*J2262:K2263 + B$12*H2262:I2263</f>
        <v>6.7298308335731206E-5</v>
      </c>
      <c r="I2264" s="12">
        <v>9.705249186054923E-5</v>
      </c>
      <c r="J2264" s="12">
        <f t="array" ref="J2264:K2265">MMULT(TRANSPOSE(D2262:E2262),D2262:E2262)</f>
        <v>6.0056856533053145E-5</v>
      </c>
      <c r="K2264" s="12">
        <v>1.3614553863007178E-4</v>
      </c>
      <c r="L2264" s="6">
        <f t="shared" ref="L2264" si="12342">SQRT(H2264)</f>
        <v>8.2035546158803138E-3</v>
      </c>
      <c r="M2264" s="6">
        <f>0</f>
        <v>0</v>
      </c>
      <c r="N2264" s="6">
        <f t="array" ref="N2264:O2265">MMULT(MMULT(MINVERSE(L2264:M2265),H2264:I2265),MINVERSE(L2264:M2265))</f>
        <v>1</v>
      </c>
      <c r="O2264" s="6">
        <v>0.65718435127240549</v>
      </c>
      <c r="P2264" s="3">
        <f t="shared" ref="P2264" si="12343">SQRT(B$3 + B$4*J2262 + B$5*P2262^2)</f>
        <v>8.6604418661006561E-3</v>
      </c>
      <c r="Q2264" s="1">
        <f t="shared" ref="Q2264" si="12344">Q2262</f>
        <v>0</v>
      </c>
      <c r="R2264" s="12">
        <f t="array" ref="R2264:S2265">MMULT(MMULT(P2264:Q2265,N2264:O2265),P2264:Q2265)</f>
        <v>7.5003253316109015E-5</v>
      </c>
      <c r="S2264" s="12">
        <v>1.1314279869270574E-4</v>
      </c>
      <c r="T2264" s="4" cm="1">
        <f t="array" ref="T2264">-1/2*(IFERROR(2*LN(2*PI()) + LN(MDETERM(R2264:S2265)) + MMULT(MMULT(D2264:E2264,MINVERSE(R2264:S2265)),TRANSPOSE(D2264:E2264)),1000000000))</f>
        <v>6.4066687759675878</v>
      </c>
    </row>
    <row r="2265" spans="1:20" x14ac:dyDescent="0.25">
      <c r="A2265" s="9"/>
      <c r="B2265" s="10"/>
      <c r="C2265" s="10"/>
      <c r="D2265" s="10"/>
      <c r="E2265" s="10"/>
      <c r="F2265" s="5"/>
      <c r="G2265" s="5"/>
      <c r="H2265" s="12">
        <v>9.705249186054923E-5</v>
      </c>
      <c r="I2265" s="12">
        <v>3.2406699824772138E-4</v>
      </c>
      <c r="J2265" s="12">
        <v>1.3614553863007178E-4</v>
      </c>
      <c r="K2265" s="12">
        <v>3.0863433018128467E-4</v>
      </c>
      <c r="L2265" s="6">
        <f>0</f>
        <v>0</v>
      </c>
      <c r="M2265" s="6">
        <f t="shared" ref="M2265" si="12345">SQRT(I2265)</f>
        <v>1.8001860966236835E-2</v>
      </c>
      <c r="N2265" s="6">
        <v>0.65718435127240549</v>
      </c>
      <c r="O2265" s="6">
        <v>1</v>
      </c>
      <c r="P2265" s="1">
        <f t="shared" ref="P2265" si="12346">P2263</f>
        <v>0</v>
      </c>
      <c r="Q2265" s="3">
        <f t="shared" ref="Q2265" si="12347">SQRT(C$3 + C$4*K2263 + C$5*Q2263^2)</f>
        <v>1.9879234319984444E-2</v>
      </c>
      <c r="R2265" s="12">
        <v>1.1314279869270574E-4</v>
      </c>
      <c r="S2265" s="12">
        <v>3.9518395714884739E-4</v>
      </c>
    </row>
    <row r="2266" spans="1:20" x14ac:dyDescent="0.25">
      <c r="A2266" s="13">
        <f t="shared" ref="A2266" si="12348">A2264+1</f>
        <v>1126</v>
      </c>
      <c r="B2266" s="10" cm="1">
        <f t="array" ref="B2266">INDEX(DCC_results!B$17:B$1274,$A2266)</f>
        <v>-1.1914139769699683E-2</v>
      </c>
      <c r="C2266" s="10" cm="1">
        <f t="array" ref="C2266">INDEX(DCC_results!C$17:C$1274,$A2266)</f>
        <v>-1.7069679395995241E-2</v>
      </c>
      <c r="D2266" s="10">
        <f t="shared" ref="D2266" si="12349">B2266-B$2</f>
        <v>-1.2660294706735391E-2</v>
      </c>
      <c r="E2266" s="10">
        <f t="shared" ref="E2266" si="12350">C2266-C$2</f>
        <v>-1.8672653276287102E-2</v>
      </c>
      <c r="F2266" s="5">
        <f t="shared" ref="F2266" si="12351">D2266^2</f>
        <v>1.6028306206139218E-4</v>
      </c>
      <c r="G2266" s="5">
        <f t="shared" ref="G2266" si="12352">E2266^2</f>
        <v>3.4866798037643546E-4</v>
      </c>
      <c r="H2266" s="12">
        <f t="array" ref="H2266:I2267">(1-B$11-B$12)*F$4:G$5 + B$11*J2264:K2265 + B$12*H2264:I2265</f>
        <v>6.6042956480860961E-5</v>
      </c>
      <c r="I2266" s="12">
        <v>9.4620159701012816E-5</v>
      </c>
      <c r="J2266" s="12">
        <f t="array" ref="J2266:K2267">MMULT(TRANSPOSE(D2264:E2264),D2264:E2264)</f>
        <v>1.2748617279314495E-5</v>
      </c>
      <c r="K2266" s="12">
        <v>7.8817859769623471E-5</v>
      </c>
      <c r="L2266" s="6">
        <f t="shared" ref="L2266" si="12353">SQRT(H2266)</f>
        <v>8.1266817632328243E-3</v>
      </c>
      <c r="M2266" s="6">
        <f>0</f>
        <v>0</v>
      </c>
      <c r="N2266" s="6">
        <f t="array" ref="N2266:O2267">MMULT(MMULT(MINVERSE(L2266:M2267),H2266:I2267),MINVERSE(L2266:M2267))</f>
        <v>1</v>
      </c>
      <c r="O2266" s="6">
        <v>0.6691137671678995</v>
      </c>
      <c r="P2266" s="3">
        <f t="shared" ref="P2266" si="12354">SQRT(B$3 + B$4*J2264 + B$5*P2264^2)</f>
        <v>8.4576261534375398E-3</v>
      </c>
      <c r="Q2266" s="1">
        <f t="shared" ref="Q2266" si="12355">Q2264</f>
        <v>0</v>
      </c>
      <c r="R2266" s="12">
        <f t="array" ref="R2266:S2267">MMULT(MMULT(P2266:Q2267,N2266:O2267),P2266:Q2267)</f>
        <v>7.153144015131068E-5</v>
      </c>
      <c r="S2266" s="12">
        <v>1.0876092025961793E-4</v>
      </c>
      <c r="T2266" s="4" cm="1">
        <f t="array" ref="T2266">-1/2*(IFERROR(2*LN(2*PI()) + LN(MDETERM(R2266:S2267)) + MMULT(MMULT(D2266:E2266,MINVERSE(R2266:S2267)),TRANSPOSE(D2266:E2266)),1000000000))</f>
        <v>6.0623406074153259</v>
      </c>
    </row>
    <row r="2267" spans="1:20" x14ac:dyDescent="0.25">
      <c r="A2267" s="9"/>
      <c r="B2267" s="10"/>
      <c r="C2267" s="10"/>
      <c r="D2267" s="10"/>
      <c r="E2267" s="10"/>
      <c r="F2267" s="5"/>
      <c r="G2267" s="5"/>
      <c r="H2267" s="12">
        <v>9.4620159701012816E-5</v>
      </c>
      <c r="I2267" s="12">
        <v>3.0278957292703495E-4</v>
      </c>
      <c r="J2267" s="12">
        <v>7.8817859769623471E-5</v>
      </c>
      <c r="K2267" s="12">
        <v>4.8728853353718915E-4</v>
      </c>
      <c r="L2267" s="6">
        <f>0</f>
        <v>0</v>
      </c>
      <c r="M2267" s="6">
        <f t="shared" ref="M2267" si="12356">SQRT(I2267)</f>
        <v>1.7400849776003324E-2</v>
      </c>
      <c r="N2267" s="6">
        <v>0.6691137671678995</v>
      </c>
      <c r="O2267" s="6">
        <v>1.0000000000000002</v>
      </c>
      <c r="P2267" s="1">
        <f t="shared" ref="P2267" si="12357">P2265</f>
        <v>0</v>
      </c>
      <c r="Q2267" s="3">
        <f t="shared" ref="Q2267" si="12358">SQRT(C$3 + C$4*K2265 + C$5*Q2265^2)</f>
        <v>1.9218718406941112E-2</v>
      </c>
      <c r="R2267" s="12">
        <v>1.0876092025961793E-4</v>
      </c>
      <c r="S2267" s="12">
        <v>3.6935913720529718E-4</v>
      </c>
    </row>
    <row r="2268" spans="1:20" x14ac:dyDescent="0.25">
      <c r="A2268" s="13">
        <f t="shared" ref="A2268" si="12359">A2266+1</f>
        <v>1127</v>
      </c>
      <c r="B2268" s="10" cm="1">
        <f t="array" ref="B2268">INDEX(DCC_results!B$17:B$1274,$A2268)</f>
        <v>1.353534780883292E-3</v>
      </c>
      <c r="C2268" s="10" cm="1">
        <f t="array" ref="C2268">INDEX(DCC_results!C$17:C$1274,$A2268)</f>
        <v>-3.840609955680474E-3</v>
      </c>
      <c r="D2268" s="10">
        <f t="shared" ref="D2268" si="12360">B2268-B$2</f>
        <v>6.0737984384758373E-4</v>
      </c>
      <c r="E2268" s="10">
        <f t="shared" ref="E2268" si="12361">C2268-C$2</f>
        <v>-5.4435838359723331E-3</v>
      </c>
      <c r="F2268" s="5">
        <f t="shared" ref="F2268" si="12362">D2268^2</f>
        <v>3.6891027471231519E-7</v>
      </c>
      <c r="G2268" s="5">
        <f t="shared" ref="G2268" si="12363">E2268^2</f>
        <v>2.9632604979259262E-5</v>
      </c>
      <c r="H2268" s="12">
        <f t="array" ref="H2268:I2269">(1-B$11-B$12)*F$4:G$5 + B$11*J2266:K2267 + B$12*H2266:I2267</f>
        <v>6.154844121581253E-5</v>
      </c>
      <c r="I2268" s="12">
        <v>8.8556575535845961E-5</v>
      </c>
      <c r="J2268" s="12">
        <f t="array" ref="J2268:K2269">MMULT(TRANSPOSE(D2266:E2266),D2266:E2266)</f>
        <v>1.6028306206139218E-4</v>
      </c>
      <c r="K2268" s="12">
        <v>2.3640129343448286E-4</v>
      </c>
      <c r="L2268" s="6">
        <f t="shared" ref="L2268" si="12364">SQRT(H2268)</f>
        <v>7.8452814618605315E-3</v>
      </c>
      <c r="M2268" s="6">
        <f>0</f>
        <v>0</v>
      </c>
      <c r="N2268" s="6">
        <f t="array" ref="N2268:O2269">MMULT(MMULT(MINVERSE(L2268:M2269),H2268:I2269),MINVERSE(L2268:M2269))</f>
        <v>1.0000000000000002</v>
      </c>
      <c r="O2268" s="6">
        <v>0.64939570941330738</v>
      </c>
      <c r="P2268" s="3">
        <f t="shared" ref="P2268" si="12365">SQRT(B$3 + B$4*J2266 + B$5*P2266^2)</f>
        <v>7.8483531545458923E-3</v>
      </c>
      <c r="Q2268" s="1">
        <f t="shared" ref="Q2268" si="12366">Q2266</f>
        <v>0</v>
      </c>
      <c r="R2268" s="12">
        <f t="array" ref="R2268:S2269">MMULT(MMULT(P2268:Q2269,N2268:O2269),P2268:Q2269)</f>
        <v>6.1596647238470472E-5</v>
      </c>
      <c r="S2268" s="12">
        <v>9.7502119528701569E-5</v>
      </c>
      <c r="T2268" s="4" cm="1">
        <f t="array" ref="T2268">-1/2*(IFERROR(2*LN(2*PI()) + LN(MDETERM(R2268:S2269)) + MMULT(MMULT(D2268:E2268,MINVERSE(R2268:S2269)),TRANSPOSE(D2268:E2268)),1000000000))</f>
        <v>7.139975301273056</v>
      </c>
    </row>
    <row r="2269" spans="1:20" x14ac:dyDescent="0.25">
      <c r="A2269" s="9"/>
      <c r="B2269" s="10"/>
      <c r="C2269" s="10"/>
      <c r="D2269" s="10"/>
      <c r="E2269" s="10"/>
      <c r="F2269" s="5"/>
      <c r="G2269" s="5"/>
      <c r="H2269" s="12">
        <v>8.8556575535845961E-5</v>
      </c>
      <c r="I2269" s="12">
        <v>3.0213827129854719E-4</v>
      </c>
      <c r="J2269" s="12">
        <v>2.3640129343448286E-4</v>
      </c>
      <c r="K2269" s="12">
        <v>3.4866798037643546E-4</v>
      </c>
      <c r="L2269" s="6">
        <f>0</f>
        <v>0</v>
      </c>
      <c r="M2269" s="6">
        <f t="shared" ref="M2269" si="12367">SQRT(I2269)</f>
        <v>1.7382125051286081E-2</v>
      </c>
      <c r="N2269" s="6">
        <v>0.64939570941330738</v>
      </c>
      <c r="O2269" s="6">
        <v>1</v>
      </c>
      <c r="P2269" s="1">
        <f t="shared" ref="P2269" si="12368">P2267</f>
        <v>0</v>
      </c>
      <c r="Q2269" s="3">
        <f t="shared" ref="Q2269" si="12369">SQRT(C$3 + C$4*K2267 + C$5*Q2267^2)</f>
        <v>1.9130490477530331E-2</v>
      </c>
      <c r="R2269" s="12">
        <v>9.7502119528701582E-5</v>
      </c>
      <c r="S2269" s="12">
        <v>3.6597566591087868E-4</v>
      </c>
    </row>
    <row r="2270" spans="1:20" x14ac:dyDescent="0.25">
      <c r="A2270" s="13">
        <f t="shared" ref="A2270" si="12370">A2268+1</f>
        <v>1128</v>
      </c>
      <c r="B2270" s="10" cm="1">
        <f t="array" ref="B2270">INDEX(DCC_results!B$17:B$1274,$A2270)</f>
        <v>-8.3756183520520278E-3</v>
      </c>
      <c r="C2270" s="10" cm="1">
        <f t="array" ref="C2270">INDEX(DCC_results!C$17:C$1274,$A2270)</f>
        <v>-4.1347935408169167E-3</v>
      </c>
      <c r="D2270" s="10">
        <f t="shared" ref="D2270" si="12371">B2270-B$2</f>
        <v>-9.1217732890877361E-3</v>
      </c>
      <c r="E2270" s="10">
        <f t="shared" ref="E2270" si="12372">C2270-C$2</f>
        <v>-5.7377674211087758E-3</v>
      </c>
      <c r="F2270" s="5">
        <f t="shared" ref="F2270" si="12373">D2270^2</f>
        <v>8.3206747937514497E-5</v>
      </c>
      <c r="G2270" s="5">
        <f t="shared" ref="G2270" si="12374">E2270^2</f>
        <v>3.292197497873725E-5</v>
      </c>
      <c r="H2270" s="12">
        <f t="array" ref="H2270:I2271">(1-B$11-B$12)*F$4:G$5 + B$11*J2268:K2269 + B$12*H2268:I2269</f>
        <v>6.9868503458736278E-5</v>
      </c>
      <c r="I2270" s="12">
        <v>9.6587845535191886E-5</v>
      </c>
      <c r="J2270" s="12">
        <f t="array" ref="J2270:K2271">MMULT(TRANSPOSE(D2268:E2268),D2268:E2268)</f>
        <v>3.6891027471231519E-7</v>
      </c>
      <c r="K2270" s="12">
        <v>-3.3063231002641065E-6</v>
      </c>
      <c r="L2270" s="6">
        <f t="shared" ref="L2270" si="12375">SQRT(H2270)</f>
        <v>8.358738149908531E-3</v>
      </c>
      <c r="M2270" s="6">
        <f>0</f>
        <v>0</v>
      </c>
      <c r="N2270" s="6">
        <f t="array" ref="N2270:O2271">MMULT(MMULT(MINVERSE(L2270:M2271),H2270:I2271),MINVERSE(L2270:M2271))</f>
        <v>0.99999999999999978</v>
      </c>
      <c r="O2270" s="6">
        <v>0.67736224007552426</v>
      </c>
      <c r="P2270" s="3">
        <f t="shared" ref="P2270" si="12376">SQRT(B$3 + B$4*J2268 + B$5*P2268^2)</f>
        <v>8.7920905524829333E-3</v>
      </c>
      <c r="Q2270" s="1">
        <f t="shared" ref="Q2270" si="12377">Q2268</f>
        <v>0</v>
      </c>
      <c r="R2270" s="12">
        <f t="array" ref="R2270:S2271">MMULT(MMULT(P2270:Q2271,N2270:O2271),P2270:Q2271)</f>
        <v>7.7300856283059631E-5</v>
      </c>
      <c r="S2270" s="12">
        <v>1.1143229330798013E-4</v>
      </c>
      <c r="T2270" s="4" cm="1">
        <f t="array" ref="T2270">-1/2*(IFERROR(2*LN(2*PI()) + LN(MDETERM(R2270:S2271)) + MMULT(MMULT(D2270:E2270,MINVERSE(R2270:S2271)),TRANSPOSE(D2270:E2270)),1000000000))</f>
        <v>6.4985038401734974</v>
      </c>
    </row>
    <row r="2271" spans="1:20" x14ac:dyDescent="0.25">
      <c r="A2271" s="9"/>
      <c r="B2271" s="10"/>
      <c r="C2271" s="10"/>
      <c r="D2271" s="10"/>
      <c r="E2271" s="10"/>
      <c r="F2271" s="5"/>
      <c r="G2271" s="5"/>
      <c r="H2271" s="12">
        <v>9.6587845535191886E-5</v>
      </c>
      <c r="I2271" s="12">
        <v>2.9101913852775112E-4</v>
      </c>
      <c r="J2271" s="12">
        <v>-3.3063231002641065E-6</v>
      </c>
      <c r="K2271" s="12">
        <v>2.9632604979259262E-5</v>
      </c>
      <c r="L2271" s="6">
        <f>0</f>
        <v>0</v>
      </c>
      <c r="M2271" s="6">
        <f t="shared" ref="M2271" si="12378">SQRT(I2271)</f>
        <v>1.7059283060191922E-2</v>
      </c>
      <c r="N2271" s="6">
        <v>0.67736224007552426</v>
      </c>
      <c r="O2271" s="6">
        <v>1.0000000000000002</v>
      </c>
      <c r="P2271" s="1">
        <f t="shared" ref="P2271" si="12379">P2269</f>
        <v>0</v>
      </c>
      <c r="Q2271" s="3">
        <f t="shared" ref="Q2271" si="12380">SQRT(C$3 + C$4*K2269 + C$5*Q2269^2)</f>
        <v>1.8711040256005448E-2</v>
      </c>
      <c r="R2271" s="12">
        <v>1.1143229330798013E-4</v>
      </c>
      <c r="S2271" s="12">
        <v>3.5010302746185646E-4</v>
      </c>
    </row>
    <row r="2272" spans="1:20" x14ac:dyDescent="0.25">
      <c r="A2272" s="13">
        <f t="shared" ref="A2272" si="12381">A2270+1</f>
        <v>1129</v>
      </c>
      <c r="B2272" s="10" cm="1">
        <f t="array" ref="B2272">INDEX(DCC_results!B$17:B$1274,$A2272)</f>
        <v>-6.9119572935958384E-3</v>
      </c>
      <c r="C2272" s="10" cm="1">
        <f t="array" ref="C2272">INDEX(DCC_results!C$17:C$1274,$A2272)</f>
        <v>-4.7690737758866453E-3</v>
      </c>
      <c r="D2272" s="10">
        <f t="shared" ref="D2272" si="12382">B2272-B$2</f>
        <v>-7.6581122306315468E-3</v>
      </c>
      <c r="E2272" s="10">
        <f t="shared" ref="E2272" si="12383">C2272-C$2</f>
        <v>-6.3720476561785044E-3</v>
      </c>
      <c r="F2272" s="5">
        <f t="shared" ref="F2272" si="12384">D2272^2</f>
        <v>5.8646682936948482E-5</v>
      </c>
      <c r="G2272" s="5">
        <f t="shared" ref="G2272" si="12385">E2272^2</f>
        <v>4.060299133260997E-5</v>
      </c>
      <c r="H2272" s="12">
        <f t="array" ref="H2272:I2273">(1-B$11-B$12)*F$4:G$5 + B$11*J2270:K2271 + B$12*H2270:I2271</f>
        <v>6.3186206435178848E-5</v>
      </c>
      <c r="I2272" s="12">
        <v>8.3563429008097262E-5</v>
      </c>
      <c r="J2272" s="12">
        <f t="array" ref="J2272:K2273">MMULT(TRANSPOSE(D2270:E2270),D2270:E2270)</f>
        <v>8.3206747937514497E-5</v>
      </c>
      <c r="K2272" s="12">
        <v>5.2338613600867856E-5</v>
      </c>
      <c r="L2272" s="6">
        <f t="shared" ref="L2272" si="12386">SQRT(H2272)</f>
        <v>7.9489751814418724E-3</v>
      </c>
      <c r="M2272" s="6">
        <f>0</f>
        <v>0</v>
      </c>
      <c r="N2272" s="6">
        <f t="array" ref="N2272:O2273">MMULT(MMULT(MINVERSE(L2272:M2273),H2272:I2273),MINVERSE(L2272:M2273))</f>
        <v>1</v>
      </c>
      <c r="O2272" s="6">
        <v>0.65332477918164333</v>
      </c>
      <c r="P2272" s="3">
        <f t="shared" ref="P2272" si="12387">SQRT(B$3 + B$4*J2270 + B$5*P2270^2)</f>
        <v>7.9944372241466648E-3</v>
      </c>
      <c r="Q2272" s="1">
        <f t="shared" ref="Q2272" si="12388">Q2270</f>
        <v>0</v>
      </c>
      <c r="R2272" s="12">
        <f t="array" ref="R2272:S2273">MMULT(MMULT(P2272:Q2273,N2272:O2273),P2272:Q2273)</f>
        <v>6.3911026530821829E-5</v>
      </c>
      <c r="S2272" s="12">
        <v>9.1541473675112951E-5</v>
      </c>
      <c r="T2272" s="4" cm="1">
        <f t="array" ref="T2272">-1/2*(IFERROR(2*LN(2*PI()) + LN(MDETERM(R2272:S2273)) + MMULT(MMULT(D2272:E2272,MINVERSE(R2272:S2273)),TRANSPOSE(D2272:E2272)),1000000000))</f>
        <v>6.7946263070201685</v>
      </c>
    </row>
    <row r="2273" spans="1:20" x14ac:dyDescent="0.25">
      <c r="A2273" s="9"/>
      <c r="B2273" s="10"/>
      <c r="C2273" s="10"/>
      <c r="D2273" s="10"/>
      <c r="E2273" s="10"/>
      <c r="F2273" s="5"/>
      <c r="G2273" s="5"/>
      <c r="H2273" s="12">
        <v>8.3563429008097262E-5</v>
      </c>
      <c r="I2273" s="12">
        <v>2.5891187093249698E-4</v>
      </c>
      <c r="J2273" s="12">
        <v>5.2338613600867856E-5</v>
      </c>
      <c r="K2273" s="12">
        <v>3.292197497873725E-5</v>
      </c>
      <c r="L2273" s="6">
        <f>0</f>
        <v>0</v>
      </c>
      <c r="M2273" s="6">
        <f t="shared" ref="M2273" si="12389">SQRT(I2273)</f>
        <v>1.6090738669573158E-2</v>
      </c>
      <c r="N2273" s="6">
        <v>0.65332477918164344</v>
      </c>
      <c r="O2273" s="6">
        <v>1.0000000000000002</v>
      </c>
      <c r="P2273" s="1">
        <f t="shared" ref="P2273" si="12390">P2271</f>
        <v>0</v>
      </c>
      <c r="Q2273" s="3">
        <f t="shared" ref="Q2273" si="12391">SQRT(C$3 + C$4*K2271 + C$5*Q2271^2)</f>
        <v>1.7526729042991369E-2</v>
      </c>
      <c r="R2273" s="12">
        <v>9.1541473675112978E-5</v>
      </c>
      <c r="S2273" s="12">
        <v>3.071862309464372E-4</v>
      </c>
    </row>
    <row r="2274" spans="1:20" x14ac:dyDescent="0.25">
      <c r="A2274" s="13">
        <f t="shared" ref="A2274" si="12392">A2272+1</f>
        <v>1130</v>
      </c>
      <c r="B2274" s="10" cm="1">
        <f t="array" ref="B2274">INDEX(DCC_results!B$17:B$1274,$A2274)</f>
        <v>2.0984398243635294E-3</v>
      </c>
      <c r="C2274" s="10" cm="1">
        <f t="array" ref="C2274">INDEX(DCC_results!C$17:C$1274,$A2274)</f>
        <v>5.1866049117914592E-3</v>
      </c>
      <c r="D2274" s="10">
        <f t="shared" ref="D2274" si="12393">B2274-B$2</f>
        <v>1.3522848873278211E-3</v>
      </c>
      <c r="E2274" s="10">
        <f t="shared" ref="E2274" si="12394">C2274-C$2</f>
        <v>3.5836310314995997E-3</v>
      </c>
      <c r="F2274" s="5">
        <f t="shared" ref="F2274" si="12395">D2274^2</f>
        <v>1.8286744164952177E-6</v>
      </c>
      <c r="G2274" s="5">
        <f t="shared" ref="G2274" si="12396">E2274^2</f>
        <v>1.2842411369926885E-5</v>
      </c>
      <c r="H2274" s="12">
        <f t="array" ref="H2274:I2275">(1-B$11-B$12)*F$4:G$5 + B$11*J2272:K2273 + B$12*H2272:I2273</f>
        <v>6.5040710718375063E-5</v>
      </c>
      <c r="I2274" s="12">
        <v>7.9027194795669396E-5</v>
      </c>
      <c r="J2274" s="12">
        <f t="array" ref="J2274:K2275">MMULT(TRANSPOSE(D2272:E2272),D2272:E2272)</f>
        <v>5.8646682936948482E-5</v>
      </c>
      <c r="K2274" s="12">
        <v>4.8797856089947684E-5</v>
      </c>
      <c r="L2274" s="6">
        <f t="shared" ref="L2274" si="12397">SQRT(H2274)</f>
        <v>8.0647821246686551E-3</v>
      </c>
      <c r="M2274" s="6">
        <f>0</f>
        <v>0</v>
      </c>
      <c r="N2274" s="6">
        <f t="array" ref="N2274:O2275">MMULT(MMULT(MINVERSE(L2274:M2275),H2274:I2275),MINVERSE(L2274:M2275))</f>
        <v>0.99999999999999978</v>
      </c>
      <c r="O2274" s="6">
        <v>0.63595844619576913</v>
      </c>
      <c r="P2274" s="3">
        <f t="shared" ref="P2274" si="12398">SQRT(B$3 + B$4*J2272 + B$5*P2272^2)</f>
        <v>8.1841460734622274E-3</v>
      </c>
      <c r="Q2274" s="1">
        <f t="shared" ref="Q2274" si="12399">Q2272</f>
        <v>0</v>
      </c>
      <c r="R2274" s="12">
        <f t="array" ref="R2274:S2275">MMULT(MMULT(P2274:Q2275,N2274:O2275),P2274:Q2275)</f>
        <v>6.6980246951767181E-5</v>
      </c>
      <c r="S2274" s="12">
        <v>8.6092145200237198E-5</v>
      </c>
      <c r="T2274" s="4" cm="1">
        <f t="array" ref="T2274">-1/2*(IFERROR(2*LN(2*PI()) + LN(MDETERM(R2274:S2275)) + MMULT(MMULT(D2274:E2274,MINVERSE(R2274:S2275)),TRANSPOSE(D2274:E2274)),1000000000))</f>
        <v>7.304620872529072</v>
      </c>
    </row>
    <row r="2275" spans="1:20" x14ac:dyDescent="0.25">
      <c r="A2275" s="9"/>
      <c r="B2275" s="10"/>
      <c r="C2275" s="10"/>
      <c r="D2275" s="10"/>
      <c r="E2275" s="10"/>
      <c r="F2275" s="5"/>
      <c r="G2275" s="5"/>
      <c r="H2275" s="12">
        <v>7.9027194795669396E-5</v>
      </c>
      <c r="I2275" s="12">
        <v>2.37416213889903E-4</v>
      </c>
      <c r="J2275" s="12">
        <v>4.8797856089947684E-5</v>
      </c>
      <c r="K2275" s="12">
        <v>4.060299133260997E-5</v>
      </c>
      <c r="L2275" s="6">
        <f>0</f>
        <v>0</v>
      </c>
      <c r="M2275" s="6">
        <f t="shared" ref="M2275" si="12400">SQRT(I2275)</f>
        <v>1.5408316387259932E-2</v>
      </c>
      <c r="N2275" s="6">
        <v>0.63595844619576924</v>
      </c>
      <c r="O2275" s="6">
        <v>0.99999999999999989</v>
      </c>
      <c r="P2275" s="1">
        <f t="shared" ref="P2275" si="12401">P2273</f>
        <v>0</v>
      </c>
      <c r="Q2275" s="3">
        <f t="shared" ref="Q2275" si="12402">SQRT(C$3 + C$4*K2273 + C$5*Q2273^2)</f>
        <v>1.6540986899602188E-2</v>
      </c>
      <c r="R2275" s="12">
        <v>8.6092145200237211E-5</v>
      </c>
      <c r="S2275" s="12">
        <v>2.7360424761281116E-4</v>
      </c>
    </row>
    <row r="2276" spans="1:20" x14ac:dyDescent="0.25">
      <c r="A2276" s="13">
        <f t="shared" ref="A2276" si="12403">A2274+1</f>
        <v>1131</v>
      </c>
      <c r="B2276" s="10" cm="1">
        <f t="array" ref="B2276">INDEX(DCC_results!B$17:B$1274,$A2276)</f>
        <v>-1.3195355808466647E-2</v>
      </c>
      <c r="C2276" s="10" cm="1">
        <f t="array" ref="C2276">INDEX(DCC_results!C$17:C$1274,$A2276)</f>
        <v>-1.8115512773628439E-2</v>
      </c>
      <c r="D2276" s="10">
        <f t="shared" ref="D2276" si="12404">B2276-B$2</f>
        <v>-1.3941510745502355E-2</v>
      </c>
      <c r="E2276" s="10">
        <f t="shared" ref="E2276" si="12405">C2276-C$2</f>
        <v>-1.97184866539203E-2</v>
      </c>
      <c r="F2276" s="5">
        <f t="shared" ref="F2276" si="12406">D2276^2</f>
        <v>1.9436572186695762E-4</v>
      </c>
      <c r="G2276" s="5">
        <f t="shared" ref="G2276" si="12407">E2276^2</f>
        <v>3.8881871592083301E-4</v>
      </c>
      <c r="H2276" s="12">
        <f t="array" ref="H2276:I2277">(1-B$11-B$12)*F$4:G$5 + B$11*J2274:K2275 + B$12*H2274:I2275</f>
        <v>6.4405064026123762E-5</v>
      </c>
      <c r="I2276" s="12">
        <v>7.5681665110729563E-5</v>
      </c>
      <c r="J2276" s="12">
        <f t="array" ref="J2276:K2277">MMULT(TRANSPOSE(D2274:E2274),D2274:E2274)</f>
        <v>1.8286744164952177E-6</v>
      </c>
      <c r="K2276" s="12">
        <v>4.846090085655919E-6</v>
      </c>
      <c r="L2276" s="6">
        <f t="shared" ref="L2276" si="12408">SQRT(H2276)</f>
        <v>8.0252765700705771E-3</v>
      </c>
      <c r="M2276" s="6">
        <f>0</f>
        <v>0</v>
      </c>
      <c r="N2276" s="6">
        <f t="array" ref="N2276:O2277">MMULT(MMULT(MINVERSE(L2276:M2277),H2276:I2277),MINVERSE(L2276:M2277))</f>
        <v>1</v>
      </c>
      <c r="O2276" s="6">
        <v>0.63087511472611957</v>
      </c>
      <c r="P2276" s="3">
        <f t="shared" ref="P2276" si="12409">SQRT(B$3 + B$4*J2274 + B$5*P2274^2)</f>
        <v>8.087490890958237E-3</v>
      </c>
      <c r="Q2276" s="1">
        <f t="shared" ref="Q2276" si="12410">Q2274</f>
        <v>0</v>
      </c>
      <c r="R2276" s="12">
        <f t="array" ref="R2276:S2277">MMULT(MMULT(P2276:Q2277,N2276:O2277),P2276:Q2277)</f>
        <v>6.540750891133246E-5</v>
      </c>
      <c r="S2276" s="12">
        <v>8.0319176131474668E-5</v>
      </c>
      <c r="T2276" s="4" cm="1">
        <f t="array" ref="T2276">-1/2*(IFERROR(2*LN(2*PI()) + LN(MDETERM(R2276:S2277)) + MMULT(MMULT(D2276:E2276,MINVERSE(R2276:S2277)),TRANSPOSE(D2276:E2276)),1000000000))</f>
        <v>5.8762916129009453</v>
      </c>
    </row>
    <row r="2277" spans="1:20" x14ac:dyDescent="0.25">
      <c r="A2277" s="9"/>
      <c r="B2277" s="10"/>
      <c r="C2277" s="10"/>
      <c r="D2277" s="10"/>
      <c r="E2277" s="10"/>
      <c r="F2277" s="5"/>
      <c r="G2277" s="5"/>
      <c r="H2277" s="12">
        <v>7.5681665110729563E-5</v>
      </c>
      <c r="I2277" s="12">
        <v>2.2344700994190729E-4</v>
      </c>
      <c r="J2277" s="12">
        <v>4.846090085655919E-6</v>
      </c>
      <c r="K2277" s="12">
        <v>1.2842411369926885E-5</v>
      </c>
      <c r="L2277" s="6">
        <f>0</f>
        <v>0</v>
      </c>
      <c r="M2277" s="6">
        <f t="shared" ref="M2277" si="12411">SQRT(I2277)</f>
        <v>1.4948144030009455E-2</v>
      </c>
      <c r="N2277" s="6">
        <v>0.63087511472611946</v>
      </c>
      <c r="O2277" s="6">
        <v>0.99999999999999978</v>
      </c>
      <c r="P2277" s="1">
        <f t="shared" ref="P2277" si="12412">P2275</f>
        <v>0</v>
      </c>
      <c r="Q2277" s="3">
        <f t="shared" ref="Q2277" si="12413">SQRT(C$3 + C$4*K2275 + C$5*Q2275^2)</f>
        <v>1.5742077416157841E-2</v>
      </c>
      <c r="R2277" s="12">
        <v>8.0319176131474668E-5</v>
      </c>
      <c r="S2277" s="12">
        <v>2.4781300137630667E-4</v>
      </c>
    </row>
    <row r="2278" spans="1:20" x14ac:dyDescent="0.25">
      <c r="A2278" s="13">
        <f t="shared" ref="A2278" si="12414">A2276+1</f>
        <v>1132</v>
      </c>
      <c r="B2278" s="10" cm="1">
        <f t="array" ref="B2278">INDEX(DCC_results!B$17:B$1274,$A2278)</f>
        <v>-2.7652013400870645E-3</v>
      </c>
      <c r="C2278" s="10" cm="1">
        <f t="array" ref="C2278">INDEX(DCC_results!C$17:C$1274,$A2278)</f>
        <v>-1.0110264003643565E-2</v>
      </c>
      <c r="D2278" s="10">
        <f t="shared" ref="D2278" si="12415">B2278-B$2</f>
        <v>-3.5113562771227728E-3</v>
      </c>
      <c r="E2278" s="10">
        <f t="shared" ref="E2278" si="12416">C2278-C$2</f>
        <v>-1.1713237883935424E-2</v>
      </c>
      <c r="F2278" s="5">
        <f t="shared" ref="F2278" si="12417">D2278^2</f>
        <v>1.2329622904889499E-5</v>
      </c>
      <c r="G2278" s="5">
        <f t="shared" ref="G2278" si="12418">E2278^2</f>
        <v>1.3719994172566003E-4</v>
      </c>
      <c r="H2278" s="12">
        <f t="array" ref="H2278:I2279">(1-B$11-B$12)*F$4:G$5 + B$11*J2276:K2277 + B$12*H2276:I2277</f>
        <v>5.9597790714812588E-5</v>
      </c>
      <c r="I2278" s="12">
        <v>7.0029840433163523E-5</v>
      </c>
      <c r="J2278" s="12">
        <f t="array" ref="J2278:K2279">MMULT(TRANSPOSE(D2276:E2276),D2276:E2276)</f>
        <v>1.9436572186695762E-4</v>
      </c>
      <c r="K2278" s="12">
        <v>2.7490549357067466E-4</v>
      </c>
      <c r="L2278" s="6">
        <f t="shared" ref="L2278" si="12419">SQRT(H2278)</f>
        <v>7.7199605384232753E-3</v>
      </c>
      <c r="M2278" s="6">
        <f>0</f>
        <v>0</v>
      </c>
      <c r="N2278" s="6">
        <f t="array" ref="N2278:O2279">MMULT(MMULT(MINVERSE(L2278:M2279),H2278:I2279),MINVERSE(L2278:M2279))</f>
        <v>1.0000000000000002</v>
      </c>
      <c r="O2278" s="6">
        <v>0.62324365188292707</v>
      </c>
      <c r="P2278" s="3">
        <f t="shared" ref="P2278" si="12420">SQRT(B$3 + B$4*J2276 + B$5*P2276^2)</f>
        <v>7.4422242917840326E-3</v>
      </c>
      <c r="Q2278" s="1">
        <f t="shared" ref="Q2278" si="12421">Q2276</f>
        <v>0</v>
      </c>
      <c r="R2278" s="12">
        <f t="array" ref="R2278:S2279">MMULT(MMULT(P2278:Q2279,N2278:O2279),P2278:Q2279)</f>
        <v>5.5386702409220362E-5</v>
      </c>
      <c r="S2278" s="12">
        <v>6.9543825801715321E-5</v>
      </c>
      <c r="T2278" s="4" cm="1">
        <f t="array" ref="T2278">-1/2*(IFERROR(2*LN(2*PI()) + LN(MDETERM(R2278:S2279)) + MMULT(MMULT(D2278:E2278,MINVERSE(R2278:S2279)),TRANSPOSE(D2278:E2278)),1000000000))</f>
        <v>7.2033774666866019</v>
      </c>
    </row>
    <row r="2279" spans="1:20" x14ac:dyDescent="0.25">
      <c r="A2279" s="9"/>
      <c r="B2279" s="10"/>
      <c r="C2279" s="10"/>
      <c r="D2279" s="10"/>
      <c r="E2279" s="10"/>
      <c r="F2279" s="5"/>
      <c r="G2279" s="5"/>
      <c r="H2279" s="12">
        <v>7.0029840433163523E-5</v>
      </c>
      <c r="I2279" s="12">
        <v>2.1184605720969072E-4</v>
      </c>
      <c r="J2279" s="12">
        <v>2.7490549357067466E-4</v>
      </c>
      <c r="K2279" s="12">
        <v>3.8881871592083301E-4</v>
      </c>
      <c r="L2279" s="6">
        <f>0</f>
        <v>0</v>
      </c>
      <c r="M2279" s="6">
        <f t="shared" ref="M2279" si="12422">SQRT(I2279)</f>
        <v>1.4554932401412613E-2</v>
      </c>
      <c r="N2279" s="6">
        <v>0.62324365188292707</v>
      </c>
      <c r="O2279" s="6">
        <v>1</v>
      </c>
      <c r="P2279" s="1">
        <f t="shared" ref="P2279" si="12423">P2277</f>
        <v>0</v>
      </c>
      <c r="Q2279" s="3">
        <f t="shared" ref="Q2279" si="12424">SQRT(C$3 + C$4*K2277 + C$5*Q2277^2)</f>
        <v>1.499332519300009E-2</v>
      </c>
      <c r="R2279" s="12">
        <v>6.9543825801715321E-5</v>
      </c>
      <c r="S2279" s="12">
        <v>2.2479980034305119E-4</v>
      </c>
    </row>
    <row r="2280" spans="1:20" x14ac:dyDescent="0.25">
      <c r="A2280" s="13">
        <f t="shared" ref="A2280" si="12425">A2278+1</f>
        <v>1133</v>
      </c>
      <c r="B2280" s="10" cm="1">
        <f t="array" ref="B2280">INDEX(DCC_results!B$17:B$1274,$A2280)</f>
        <v>2.1432345278653342E-2</v>
      </c>
      <c r="C2280" s="10" cm="1">
        <f t="array" ref="C2280">INDEX(DCC_results!C$17:C$1274,$A2280)</f>
        <v>3.658393452777986E-2</v>
      </c>
      <c r="D2280" s="10">
        <f t="shared" ref="D2280" si="12426">B2280-B$2</f>
        <v>2.0686190341617634E-2</v>
      </c>
      <c r="E2280" s="10">
        <f t="shared" ref="E2280" si="12427">C2280-C$2</f>
        <v>3.4980960647487999E-2</v>
      </c>
      <c r="F2280" s="5">
        <f t="shared" ref="F2280" si="12428">D2280^2</f>
        <v>4.2791847084963468E-4</v>
      </c>
      <c r="G2280" s="5">
        <f t="shared" ref="G2280" si="12429">E2280^2</f>
        <v>1.2236676078211041E-3</v>
      </c>
      <c r="H2280" s="12">
        <f t="array" ref="H2280:I2281">(1-B$11-B$12)*F$4:G$5 + B$11*J2278:K2279 + B$12*H2278:I2279</f>
        <v>7.1172548037510056E-5</v>
      </c>
      <c r="I2280" s="12">
        <v>8.7004061680119761E-5</v>
      </c>
      <c r="J2280" s="12">
        <f t="array" ref="J2280:K2281">MMULT(TRANSPOSE(D2278:E2278),D2278:E2278)</f>
        <v>1.2329622904889499E-5</v>
      </c>
      <c r="K2280" s="12">
        <v>4.1129351369188918E-5</v>
      </c>
      <c r="L2280" s="6">
        <f t="shared" ref="L2280" si="12430">SQRT(H2280)</f>
        <v>8.436382402280616E-3</v>
      </c>
      <c r="M2280" s="6">
        <f>0</f>
        <v>0</v>
      </c>
      <c r="N2280" s="6">
        <f t="array" ref="N2280:O2281">MMULT(MMULT(MINVERSE(L2280:M2281),H2280:I2281),MINVERSE(L2280:M2281))</f>
        <v>1</v>
      </c>
      <c r="O2280" s="6">
        <v>0.67569803464037703</v>
      </c>
      <c r="P2280" s="3">
        <f t="shared" ref="P2280" si="12431">SQRT(B$3 + B$4*J2278 + B$5*P2278^2)</f>
        <v>8.8344726622203284E-3</v>
      </c>
      <c r="Q2280" s="1">
        <f t="shared" ref="Q2280" si="12432">Q2278</f>
        <v>0</v>
      </c>
      <c r="R2280" s="12">
        <f t="array" ref="R2280:S2281">MMULT(MMULT(P2280:Q2281,N2280:O2281),P2280:Q2281)</f>
        <v>7.8047907219518334E-5</v>
      </c>
      <c r="S2280" s="12">
        <v>9.2944574335694478E-5</v>
      </c>
      <c r="T2280" s="4" cm="1">
        <f t="array" ref="T2280">-1/2*(IFERROR(2*LN(2*PI()) + LN(MDETERM(R2280:S2281)) + MMULT(MMULT(D2280:E2280,MINVERSE(R2280:S2281)),TRANSPOSE(D2280:E2280)),1000000000))</f>
        <v>4.2108797025167348</v>
      </c>
    </row>
    <row r="2281" spans="1:20" x14ac:dyDescent="0.25">
      <c r="A2281" s="9"/>
      <c r="B2281" s="10"/>
      <c r="C2281" s="10"/>
      <c r="D2281" s="10"/>
      <c r="E2281" s="10"/>
      <c r="F2281" s="5"/>
      <c r="G2281" s="5"/>
      <c r="H2281" s="12">
        <v>8.7004061680119761E-5</v>
      </c>
      <c r="I2281" s="12">
        <v>2.3294920334404769E-4</v>
      </c>
      <c r="J2281" s="12">
        <v>4.1129351369188918E-5</v>
      </c>
      <c r="K2281" s="12">
        <v>1.3719994172566003E-4</v>
      </c>
      <c r="L2281" s="6">
        <f>0</f>
        <v>0</v>
      </c>
      <c r="M2281" s="6">
        <f t="shared" ref="M2281" si="12433">SQRT(I2281)</f>
        <v>1.5262673531988021E-2</v>
      </c>
      <c r="N2281" s="6">
        <v>0.67569803464037714</v>
      </c>
      <c r="O2281" s="6">
        <v>1.0000000000000002</v>
      </c>
      <c r="P2281" s="1">
        <f t="shared" ref="P2281" si="12434">P2279</f>
        <v>0</v>
      </c>
      <c r="Q2281" s="3">
        <f t="shared" ref="Q2281" si="12435">SQRT(C$3 + C$4*K2279 + C$5*Q2279^2)</f>
        <v>1.5570076840926515E-2</v>
      </c>
      <c r="R2281" s="12">
        <v>9.2944574335694492E-5</v>
      </c>
      <c r="S2281" s="12">
        <v>2.4242729283235624E-4</v>
      </c>
    </row>
    <row r="2282" spans="1:20" x14ac:dyDescent="0.25">
      <c r="A2282" s="13">
        <f t="shared" ref="A2282" si="12436">A2280+1</f>
        <v>1134</v>
      </c>
      <c r="B2282" s="10" cm="1">
        <f t="array" ref="B2282">INDEX(DCC_results!B$17:B$1274,$A2282)</f>
        <v>8.1618966421357353E-3</v>
      </c>
      <c r="C2282" s="10" cm="1">
        <f t="array" ref="C2282">INDEX(DCC_results!C$17:C$1274,$A2282)</f>
        <v>1.614335337341366E-2</v>
      </c>
      <c r="D2282" s="10">
        <f t="shared" ref="D2282" si="12437">B2282-B$2</f>
        <v>7.415741705100027E-3</v>
      </c>
      <c r="E2282" s="10">
        <f t="shared" ref="E2282" si="12438">C2282-C$2</f>
        <v>1.4540379493121801E-2</v>
      </c>
      <c r="F2282" s="5">
        <f t="shared" ref="F2282" si="12439">D2282^2</f>
        <v>5.4993225036759857E-5</v>
      </c>
      <c r="G2282" s="5">
        <f t="shared" ref="G2282" si="12440">E2282^2</f>
        <v>2.11422635803997E-4</v>
      </c>
      <c r="H2282" s="12">
        <f t="array" ref="H2282:I2283">(1-B$11-B$12)*F$4:G$5 + B$11*J2280:K2281 + B$12*H2280:I2281</f>
        <v>6.4990883369697608E-5</v>
      </c>
      <c r="I2282" s="12">
        <v>8.049438359955237E-5</v>
      </c>
      <c r="J2282" s="12">
        <f t="array" ref="J2282:K2283">MMULT(TRANSPOSE(D2280:E2280),D2280:E2280)</f>
        <v>4.2791847084963468E-4</v>
      </c>
      <c r="K2282" s="12">
        <v>7.236228102865728E-4</v>
      </c>
      <c r="L2282" s="6">
        <f t="shared" ref="L2282" si="12441">SQRT(H2282)</f>
        <v>8.0616923390624141E-3</v>
      </c>
      <c r="M2282" s="6">
        <f>0</f>
        <v>0</v>
      </c>
      <c r="N2282" s="6">
        <f t="array" ref="N2282:O2283">MMULT(MMULT(MINVERSE(L2282:M2283),H2282:I2283),MINVERSE(L2282:M2283))</f>
        <v>0.99999999999999978</v>
      </c>
      <c r="O2282" s="6">
        <v>0.6614597473225915</v>
      </c>
      <c r="P2282" s="3">
        <f t="shared" ref="P2282" si="12442">SQRT(B$3 + B$4*J2280 + B$5*P2280^2)</f>
        <v>8.1441147442009778E-3</v>
      </c>
      <c r="Q2282" s="1">
        <f t="shared" ref="Q2282" si="12443">Q2280</f>
        <v>0</v>
      </c>
      <c r="R2282" s="12">
        <f t="array" ref="R2282:S2283">MMULT(MMULT(P2282:Q2283,N2282:O2283),P2282:Q2283)</f>
        <v>6.6326604966711737E-5</v>
      </c>
      <c r="S2282" s="12">
        <v>8.2121058500561703E-5</v>
      </c>
      <c r="T2282" s="4" cm="1">
        <f t="array" ref="T2282">-1/2*(IFERROR(2*LN(2*PI()) + LN(MDETERM(R2282:S2283)) + MMULT(MMULT(D2282:E2282,MINVERSE(R2282:S2283)),TRANSPOSE(D2282:E2282)),1000000000))</f>
        <v>6.9194327209748288</v>
      </c>
    </row>
    <row r="2283" spans="1:20" x14ac:dyDescent="0.25">
      <c r="A2283" s="9"/>
      <c r="B2283" s="10"/>
      <c r="C2283" s="10"/>
      <c r="D2283" s="10"/>
      <c r="E2283" s="10"/>
      <c r="F2283" s="5"/>
      <c r="G2283" s="5"/>
      <c r="H2283" s="12">
        <v>8.049438359955237E-5</v>
      </c>
      <c r="I2283" s="12">
        <v>2.2786198521100966E-4</v>
      </c>
      <c r="J2283" s="12">
        <v>7.236228102865728E-4</v>
      </c>
      <c r="K2283" s="12">
        <v>1.2236676078211041E-3</v>
      </c>
      <c r="L2283" s="6">
        <f>0</f>
        <v>0</v>
      </c>
      <c r="M2283" s="6">
        <f t="shared" ref="M2283" si="12444">SQRT(I2283)</f>
        <v>1.509509805238143E-2</v>
      </c>
      <c r="N2283" s="6">
        <v>0.66145974732259161</v>
      </c>
      <c r="O2283" s="6">
        <v>1</v>
      </c>
      <c r="P2283" s="1">
        <f t="shared" ref="P2283" si="12445">P2281</f>
        <v>0</v>
      </c>
      <c r="Q2283" s="3">
        <f t="shared" ref="Q2283" si="12446">SQRT(C$3 + C$4*K2281 + C$5*Q2281^2)</f>
        <v>1.5244291125053266E-2</v>
      </c>
      <c r="R2283" s="12">
        <v>8.2121058500561717E-5</v>
      </c>
      <c r="S2283" s="12">
        <v>2.3238841190537779E-4</v>
      </c>
    </row>
    <row r="2284" spans="1:20" x14ac:dyDescent="0.25">
      <c r="A2284" s="13">
        <f t="shared" ref="A2284" si="12447">A2282+1</f>
        <v>1135</v>
      </c>
      <c r="B2284" s="10" cm="1">
        <f t="array" ref="B2284">INDEX(DCC_results!B$17:B$1274,$A2284)</f>
        <v>6.1355554376094634E-3</v>
      </c>
      <c r="C2284" s="10" cm="1">
        <f t="array" ref="C2284">INDEX(DCC_results!C$17:C$1274,$A2284)</f>
        <v>1.4681758066473316E-2</v>
      </c>
      <c r="D2284" s="10">
        <f t="shared" ref="D2284" si="12448">B2284-B$2</f>
        <v>5.3894005005737551E-3</v>
      </c>
      <c r="E2284" s="10">
        <f t="shared" ref="E2284" si="12449">C2284-C$2</f>
        <v>1.3078784186181457E-2</v>
      </c>
      <c r="F2284" s="5">
        <f t="shared" ref="F2284" si="12450">D2284^2</f>
        <v>2.9045637755584641E-5</v>
      </c>
      <c r="G2284" s="5">
        <f t="shared" ref="G2284" si="12451">E2284^2</f>
        <v>1.7105459578871016E-4</v>
      </c>
      <c r="H2284" s="12">
        <f t="array" ref="H2284:I2285">(1-B$11-B$12)*F$4:G$5 + B$11*J2282:K2283 + B$12*H2282:I2283</f>
        <v>9.2816340032633534E-5</v>
      </c>
      <c r="I2284" s="12">
        <v>1.2865732682104558E-4</v>
      </c>
      <c r="J2284" s="12">
        <f t="array" ref="J2284:K2285">MMULT(TRANSPOSE(D2282:E2282),D2282:E2282)</f>
        <v>5.4993225036759857E-5</v>
      </c>
      <c r="K2284" s="12">
        <v>1.0782769861512453E-4</v>
      </c>
      <c r="L2284" s="6">
        <f t="shared" ref="L2284" si="12452">SQRT(H2284)</f>
        <v>9.6341237293608353E-3</v>
      </c>
      <c r="M2284" s="6">
        <f>0</f>
        <v>0</v>
      </c>
      <c r="N2284" s="6">
        <f t="array" ref="N2284:O2285">MMULT(MMULT(MINVERSE(L2284:M2285),H2284:I2285),MINVERSE(L2284:M2285))</f>
        <v>1</v>
      </c>
      <c r="O2284" s="6">
        <v>0.76080222456447888</v>
      </c>
      <c r="P2284" s="3">
        <f t="shared" ref="P2284" si="12453">SQRT(B$3 + B$4*J2282 + B$5*P2282^2)</f>
        <v>1.1069415770585336E-2</v>
      </c>
      <c r="Q2284" s="1">
        <f t="shared" ref="Q2284" si="12454">Q2282</f>
        <v>0</v>
      </c>
      <c r="R2284" s="12">
        <f t="array" ref="R2284:S2285">MMULT(MMULT(P2284:Q2285,N2284:O2285),P2284:Q2285)</f>
        <v>1.2253196550208334E-4</v>
      </c>
      <c r="S2284" s="12">
        <v>1.5250390025868288E-4</v>
      </c>
      <c r="T2284" s="4" cm="1">
        <f t="array" ref="T2284">-1/2*(IFERROR(2*LN(2*PI()) + LN(MDETERM(R2284:S2285)) + MMULT(MMULT(D2284:E2284,MINVERSE(R2284:S2285)),TRANSPOSE(D2284:E2284)),1000000000))</f>
        <v>6.8439383838499896</v>
      </c>
    </row>
    <row r="2285" spans="1:20" x14ac:dyDescent="0.25">
      <c r="A2285" s="9"/>
      <c r="B2285" s="10"/>
      <c r="C2285" s="10"/>
      <c r="D2285" s="10"/>
      <c r="E2285" s="10"/>
      <c r="F2285" s="5"/>
      <c r="G2285" s="5"/>
      <c r="H2285" s="12">
        <v>1.2865732682104558E-4</v>
      </c>
      <c r="I2285" s="12">
        <v>3.0810664181191172E-4</v>
      </c>
      <c r="J2285" s="12">
        <v>1.0782769861512453E-4</v>
      </c>
      <c r="K2285" s="12">
        <v>2.11422635803997E-4</v>
      </c>
      <c r="L2285" s="6">
        <f>0</f>
        <v>0</v>
      </c>
      <c r="M2285" s="6">
        <f t="shared" ref="M2285" si="12455">SQRT(I2285)</f>
        <v>1.7552966752429965E-2</v>
      </c>
      <c r="N2285" s="6">
        <v>0.76080222456447899</v>
      </c>
      <c r="O2285" s="6">
        <v>0.99999999999999978</v>
      </c>
      <c r="P2285" s="1">
        <f t="shared" ref="P2285" si="12456">P2283</f>
        <v>0</v>
      </c>
      <c r="Q2285" s="3">
        <f t="shared" ref="Q2285" si="12457">SQRT(C$3 + C$4*K2283 + C$5*Q2283^2)</f>
        <v>1.8108583376334392E-2</v>
      </c>
      <c r="R2285" s="12">
        <v>1.5250390025868291E-4</v>
      </c>
      <c r="S2285" s="12">
        <v>3.2792079189765421E-4</v>
      </c>
    </row>
    <row r="2286" spans="1:20" x14ac:dyDescent="0.25">
      <c r="A2286" s="13">
        <f t="shared" ref="A2286" si="12458">A2284+1</f>
        <v>1136</v>
      </c>
      <c r="B2286" s="10" cm="1">
        <f t="array" ref="B2286">INDEX(DCC_results!B$17:B$1274,$A2286)</f>
        <v>1.0497663083042452E-2</v>
      </c>
      <c r="C2286" s="10" cm="1">
        <f t="array" ref="C2286">INDEX(DCC_results!C$17:C$1274,$A2286)</f>
        <v>2.6616952812871242E-2</v>
      </c>
      <c r="D2286" s="10">
        <f t="shared" ref="D2286" si="12459">B2286-B$2</f>
        <v>9.7515081460067439E-3</v>
      </c>
      <c r="E2286" s="10">
        <f t="shared" ref="E2286" si="12460">C2286-C$2</f>
        <v>2.5013978932579381E-2</v>
      </c>
      <c r="F2286" s="5">
        <f t="shared" ref="F2286" si="12461">D2286^2</f>
        <v>9.509191112163589E-5</v>
      </c>
      <c r="G2286" s="5">
        <f t="shared" ref="G2286" si="12462">E2286^2</f>
        <v>6.2569914203952507E-4</v>
      </c>
      <c r="H2286" s="12">
        <f t="array" ref="H2286:I2287">(1-B$11-B$12)*F$4:G$5 + B$11*J2284:K2285 + B$12*H2284:I2285</f>
        <v>8.2938481009573953E-5</v>
      </c>
      <c r="I2286" s="12">
        <v>1.1384753096272864E-4</v>
      </c>
      <c r="J2286" s="12">
        <f t="array" ref="J2286:K2287">MMULT(TRANSPOSE(D2284:E2284),D2284:E2284)</f>
        <v>2.9045637755584641E-5</v>
      </c>
      <c r="K2286" s="12">
        <v>7.0486806039902456E-5</v>
      </c>
      <c r="L2286" s="6">
        <f t="shared" ref="L2286" si="12463">SQRT(H2286)</f>
        <v>9.1070566600616881E-3</v>
      </c>
      <c r="M2286" s="6">
        <f>0</f>
        <v>0</v>
      </c>
      <c r="N2286" s="6">
        <f t="array" ref="N2286:O2287">MMULT(MMULT(MINVERSE(L2286:M2287),H2286:I2287),MINVERSE(L2286:M2287))</f>
        <v>1</v>
      </c>
      <c r="O2286" s="6">
        <v>0.74116015377569011</v>
      </c>
      <c r="P2286" s="3">
        <f t="shared" ref="P2286" si="12464">SQRT(B$3 + B$4*J2284 + B$5*P2284^2)</f>
        <v>1.0281868699889818E-2</v>
      </c>
      <c r="Q2286" s="1">
        <f t="shared" ref="Q2286" si="12465">Q2284</f>
        <v>0</v>
      </c>
      <c r="R2286" s="12">
        <f t="array" ref="R2286:S2287">MMULT(MMULT(P2286:Q2287,N2286:O2287),P2286:Q2287)</f>
        <v>1.0571682396177392E-4</v>
      </c>
      <c r="S2286" s="12">
        <v>1.335174158519612E-4</v>
      </c>
      <c r="T2286" s="4" cm="1">
        <f t="array" ref="T2286">-1/2*(IFERROR(2*LN(2*PI()) + LN(MDETERM(R2286:S2287)) + MMULT(MMULT(D2286:E2286,MINVERSE(R2286:S2287)),TRANSPOSE(D2286:E2286)),1000000000))</f>
        <v>6.149878763910765</v>
      </c>
    </row>
    <row r="2287" spans="1:20" x14ac:dyDescent="0.25">
      <c r="A2287" s="9"/>
      <c r="B2287" s="10"/>
      <c r="C2287" s="10"/>
      <c r="D2287" s="10"/>
      <c r="E2287" s="10"/>
      <c r="F2287" s="5"/>
      <c r="G2287" s="5"/>
      <c r="H2287" s="12">
        <v>1.1384753096272864E-4</v>
      </c>
      <c r="I2287" s="12">
        <v>2.8449001630875126E-4</v>
      </c>
      <c r="J2287" s="12">
        <v>7.0486806039902456E-5</v>
      </c>
      <c r="K2287" s="12">
        <v>1.7105459578871016E-4</v>
      </c>
      <c r="L2287" s="6">
        <f>0</f>
        <v>0</v>
      </c>
      <c r="M2287" s="6">
        <f t="shared" ref="M2287" si="12466">SQRT(I2287)</f>
        <v>1.6866831839700995E-2</v>
      </c>
      <c r="N2287" s="6">
        <v>0.74116015377569011</v>
      </c>
      <c r="O2287" s="6">
        <v>1</v>
      </c>
      <c r="P2287" s="1">
        <f t="shared" ref="P2287" si="12467">P2285</f>
        <v>0</v>
      </c>
      <c r="Q2287" s="3">
        <f t="shared" ref="Q2287" si="12468">SQRT(C$3 + C$4*K2285 + C$5*Q2285^2)</f>
        <v>1.752079474414029E-2</v>
      </c>
      <c r="R2287" s="12">
        <v>1.335174158519612E-4</v>
      </c>
      <c r="S2287" s="12">
        <v>3.0697824846629399E-4</v>
      </c>
    </row>
    <row r="2288" spans="1:20" x14ac:dyDescent="0.25">
      <c r="A2288" s="13">
        <f t="shared" ref="A2288" si="12469">A2286+1</f>
        <v>1137</v>
      </c>
      <c r="B2288" s="10" cm="1">
        <f t="array" ref="B2288">INDEX(DCC_results!B$17:B$1274,$A2288)</f>
        <v>4.6600819951694294E-3</v>
      </c>
      <c r="C2288" s="10" cm="1">
        <f t="array" ref="C2288">INDEX(DCC_results!C$17:C$1274,$A2288)</f>
        <v>1.277942730599757E-2</v>
      </c>
      <c r="D2288" s="10">
        <f t="shared" ref="D2288" si="12470">B2288-B$2</f>
        <v>3.9139270581337211E-3</v>
      </c>
      <c r="E2288" s="10">
        <f t="shared" ref="E2288" si="12471">C2288-C$2</f>
        <v>1.1176453425705711E-2</v>
      </c>
      <c r="F2288" s="5">
        <f t="shared" ref="F2288" si="12472">D2288^2</f>
        <v>1.5318825016391285E-5</v>
      </c>
      <c r="G2288" s="5">
        <f t="shared" ref="G2288" si="12473">E2288^2</f>
        <v>1.2491311117696893E-4</v>
      </c>
      <c r="H2288" s="12">
        <f t="array" ref="H2288:I2289">(1-B$11-B$12)*F$4:G$5 + B$11*J2286:K2287 + B$12*H2286:I2287</f>
        <v>7.4248606026555881E-5</v>
      </c>
      <c r="I2288" s="12">
        <v>1.009392003483345E-4</v>
      </c>
      <c r="J2288" s="12">
        <f t="array" ref="J2288:K2289">MMULT(TRANSPOSE(D2286:E2286),D2286:E2286)</f>
        <v>9.509191112163589E-5</v>
      </c>
      <c r="K2288" s="12">
        <v>2.4392401932508891E-4</v>
      </c>
      <c r="L2288" s="6">
        <f t="shared" ref="L2288" si="12474">SQRT(H2288)</f>
        <v>8.6167630828841921E-3</v>
      </c>
      <c r="M2288" s="6">
        <f>0</f>
        <v>0</v>
      </c>
      <c r="N2288" s="6">
        <f t="array" ref="N2288:O2289">MMULT(MMULT(MINVERSE(L2288:M2289),H2288:I2289),MINVERSE(L2288:M2289))</f>
        <v>1</v>
      </c>
      <c r="O2288" s="6">
        <v>0.71908339564575507</v>
      </c>
      <c r="P2288" s="3">
        <f t="shared" ref="P2288" si="12475">SQRT(B$3 + B$4*J2286 + B$5*P2286^2)</f>
        <v>9.4496130420245635E-3</v>
      </c>
      <c r="Q2288" s="1">
        <f t="shared" ref="Q2288" si="12476">Q2286</f>
        <v>0</v>
      </c>
      <c r="R2288" s="12">
        <f t="array" ref="R2288:S2289">MMULT(MMULT(P2288:Q2289,N2288:O2289),P2288:Q2289)</f>
        <v>8.9295186644000729E-5</v>
      </c>
      <c r="S2288" s="12">
        <v>1.1503414783987073E-4</v>
      </c>
      <c r="T2288" s="4" cm="1">
        <f t="array" ref="T2288">-1/2*(IFERROR(2*LN(2*PI()) + LN(MDETERM(R2288:S2289)) + MMULT(MMULT(D2288:E2288,MINVERSE(R2288:S2289)),TRANSPOSE(D2288:E2288)),1000000000))</f>
        <v>7.0448573677647346</v>
      </c>
    </row>
    <row r="2289" spans="1:20" x14ac:dyDescent="0.25">
      <c r="A2289" s="9"/>
      <c r="B2289" s="10"/>
      <c r="C2289" s="10"/>
      <c r="D2289" s="10"/>
      <c r="E2289" s="10"/>
      <c r="F2289" s="5"/>
      <c r="G2289" s="5"/>
      <c r="H2289" s="12">
        <v>1.009392003483345E-4</v>
      </c>
      <c r="I2289" s="12">
        <v>2.6538287469503341E-4</v>
      </c>
      <c r="J2289" s="12">
        <v>2.4392401932508891E-4</v>
      </c>
      <c r="K2289" s="12">
        <v>6.2569914203952507E-4</v>
      </c>
      <c r="L2289" s="6">
        <f>0</f>
        <v>0</v>
      </c>
      <c r="M2289" s="6">
        <f t="shared" ref="M2289" si="12477">SQRT(I2289)</f>
        <v>1.6290576254234638E-2</v>
      </c>
      <c r="N2289" s="6">
        <v>0.71908339564575507</v>
      </c>
      <c r="O2289" s="6">
        <v>0.99999999999999978</v>
      </c>
      <c r="P2289" s="1">
        <f t="shared" ref="P2289" si="12478">P2287</f>
        <v>0</v>
      </c>
      <c r="Q2289" s="3">
        <f t="shared" ref="Q2289" si="12479">SQRT(C$3 + C$4*K2287 + C$5*Q2287^2)</f>
        <v>1.6929085343400662E-2</v>
      </c>
      <c r="R2289" s="12">
        <v>1.1503414783987071E-4</v>
      </c>
      <c r="S2289" s="12">
        <v>2.8659393056414307E-4</v>
      </c>
    </row>
    <row r="2290" spans="1:20" x14ac:dyDescent="0.25">
      <c r="A2290" s="13">
        <f t="shared" ref="A2290" si="12480">A2288+1</f>
        <v>1138</v>
      </c>
      <c r="B2290" s="10" cm="1">
        <f t="array" ref="B2290">INDEX(DCC_results!B$17:B$1274,$A2290)</f>
        <v>-3.4987685027698667E-4</v>
      </c>
      <c r="C2290" s="10" cm="1">
        <f t="array" ref="C2290">INDEX(DCC_results!C$17:C$1274,$A2290)</f>
        <v>1.1579582511164199E-2</v>
      </c>
      <c r="D2290" s="10">
        <f t="shared" ref="D2290" si="12481">B2290-B$2</f>
        <v>-1.096031787312695E-3</v>
      </c>
      <c r="E2290" s="10">
        <f t="shared" ref="E2290" si="12482">C2290-C$2</f>
        <v>9.9766086308723401E-3</v>
      </c>
      <c r="F2290" s="5">
        <f t="shared" ref="F2290" si="12483">D2290^2</f>
        <v>1.2012856787998606E-6</v>
      </c>
      <c r="G2290" s="5">
        <f t="shared" ref="G2290" si="12484">E2290^2</f>
        <v>9.9532719773596473E-5</v>
      </c>
      <c r="H2290" s="12">
        <f t="array" ref="H2290:I2291">(1-B$11-B$12)*F$4:G$5 + B$11*J2288:K2289 + B$12*H2288:I2289</f>
        <v>7.3449748390953289E-5</v>
      </c>
      <c r="I2290" s="12">
        <v>1.0555514745864324E-4</v>
      </c>
      <c r="J2290" s="12">
        <f t="array" ref="J2290:K2291">MMULT(TRANSPOSE(D2288:E2288),D2288:E2288)</f>
        <v>1.5318825016391285E-5</v>
      </c>
      <c r="K2290" s="12">
        <v>4.3743823476840907E-5</v>
      </c>
      <c r="L2290" s="6">
        <f t="shared" ref="L2290" si="12485">SQRT(H2290)</f>
        <v>8.5702828652824102E-3</v>
      </c>
      <c r="M2290" s="6">
        <f>0</f>
        <v>0</v>
      </c>
      <c r="N2290" s="6">
        <f t="array" ref="N2290:O2291">MMULT(MMULT(MINVERSE(L2290:M2291),H2290:I2291),MINVERSE(L2290:M2291))</f>
        <v>1.0000000000000002</v>
      </c>
      <c r="O2290" s="6">
        <v>0.72643139888048458</v>
      </c>
      <c r="P2290" s="3">
        <f t="shared" ref="P2290" si="12486">SQRT(B$3 + B$4*J2288 + B$5*P2288^2)</f>
        <v>9.3548879040661857E-3</v>
      </c>
      <c r="Q2290" s="1">
        <f t="shared" ref="Q2290" si="12487">Q2288</f>
        <v>0</v>
      </c>
      <c r="R2290" s="12">
        <f t="array" ref="R2290:S2291">MMULT(MMULT(P2290:Q2291,N2290:O2291),P2290:Q2291)</f>
        <v>8.7513927697643843E-5</v>
      </c>
      <c r="S2290" s="12">
        <v>1.2037937050234637E-4</v>
      </c>
      <c r="T2290" s="4" cm="1">
        <f t="array" ref="T2290">-1/2*(IFERROR(2*LN(2*PI()) + LN(MDETERM(R2290:S2291)) + MMULT(MMULT(D2290:E2290,MINVERSE(R2290:S2291)),TRANSPOSE(D2290:E2290)),1000000000))</f>
        <v>6.7906228581271808</v>
      </c>
    </row>
    <row r="2291" spans="1:20" x14ac:dyDescent="0.25">
      <c r="A2291" s="9"/>
      <c r="B2291" s="10"/>
      <c r="C2291" s="10"/>
      <c r="D2291" s="10"/>
      <c r="E2291" s="10"/>
      <c r="F2291" s="5"/>
      <c r="G2291" s="5"/>
      <c r="H2291" s="12">
        <v>1.0555514745864324E-4</v>
      </c>
      <c r="I2291" s="12">
        <v>2.8746124745870493E-4</v>
      </c>
      <c r="J2291" s="12">
        <v>4.3743823476840907E-5</v>
      </c>
      <c r="K2291" s="12">
        <v>1.2491311117696893E-4</v>
      </c>
      <c r="L2291" s="6">
        <f>0</f>
        <v>0</v>
      </c>
      <c r="M2291" s="6">
        <f t="shared" ref="M2291" si="12488">SQRT(I2291)</f>
        <v>1.6954682169203435E-2</v>
      </c>
      <c r="N2291" s="6">
        <v>0.72643139888048458</v>
      </c>
      <c r="O2291" s="6">
        <v>1.0000000000000002</v>
      </c>
      <c r="P2291" s="1">
        <f t="shared" ref="P2291" si="12489">P2289</f>
        <v>0</v>
      </c>
      <c r="Q2291" s="3">
        <f t="shared" ref="Q2291" si="12490">SQRT(C$3 + C$4*K2289 + C$5*Q2289^2)</f>
        <v>1.7714091042580381E-2</v>
      </c>
      <c r="R2291" s="12">
        <v>1.2037937050234637E-4</v>
      </c>
      <c r="S2291" s="12">
        <v>3.1378902146482658E-4</v>
      </c>
    </row>
    <row r="2292" spans="1:20" x14ac:dyDescent="0.25">
      <c r="A2292" s="13">
        <f t="shared" ref="A2292" si="12491">A2290+1</f>
        <v>1139</v>
      </c>
      <c r="B2292" s="10" cm="1">
        <f t="array" ref="B2292">INDEX(DCC_results!B$17:B$1274,$A2292)</f>
        <v>-2.0376197274856178E-3</v>
      </c>
      <c r="C2292" s="10" cm="1">
        <f t="array" ref="C2292">INDEX(DCC_results!C$17:C$1274,$A2292)</f>
        <v>-3.1825471625184232E-3</v>
      </c>
      <c r="D2292" s="10">
        <f t="shared" ref="D2292" si="12492">B2292-B$2</f>
        <v>-2.7837746645213261E-3</v>
      </c>
      <c r="E2292" s="10">
        <f t="shared" ref="E2292" si="12493">C2292-C$2</f>
        <v>-4.7855210428102823E-3</v>
      </c>
      <c r="F2292" s="5">
        <f t="shared" ref="F2292" si="12494">D2292^2</f>
        <v>7.7494013828308216E-6</v>
      </c>
      <c r="G2292" s="5">
        <f t="shared" ref="G2292" si="12495">E2292^2</f>
        <v>2.2901211651180011E-5</v>
      </c>
      <c r="H2292" s="12">
        <f t="array" ref="H2292:I2293">(1-B$11-B$12)*F$4:G$5 + B$11*J2290:K2291 + B$12*H2290:I2291</f>
        <v>6.6763687121029167E-5</v>
      </c>
      <c r="I2292" s="12">
        <v>9.3262036115635021E-5</v>
      </c>
      <c r="J2292" s="12">
        <f t="array" ref="J2292:K2293">MMULT(TRANSPOSE(D2290:E2290),D2290:E2290)</f>
        <v>1.2012856787998606E-6</v>
      </c>
      <c r="K2292" s="12">
        <v>-1.093468018901427E-5</v>
      </c>
      <c r="L2292" s="6">
        <f t="shared" ref="L2292" si="12496">SQRT(H2292)</f>
        <v>8.1709049144528152E-3</v>
      </c>
      <c r="M2292" s="6">
        <f>0</f>
        <v>0</v>
      </c>
      <c r="N2292" s="6">
        <f t="array" ref="N2292:O2293">MMULT(MMULT(MINVERSE(L2292:M2293),H2292:I2293),MINVERSE(L2292:M2293))</f>
        <v>1</v>
      </c>
      <c r="O2292" s="6">
        <v>0.70268935615754147</v>
      </c>
      <c r="P2292" s="3">
        <f t="shared" ref="P2292" si="12497">SQRT(B$3 + B$4*J2290 + B$5*P2290^2)</f>
        <v>8.588290974687246E-3</v>
      </c>
      <c r="Q2292" s="1">
        <f t="shared" ref="Q2292" si="12498">Q2290</f>
        <v>0</v>
      </c>
      <c r="R2292" s="12">
        <f t="array" ref="R2292:S2293">MMULT(MMULT(P2292:Q2293,N2292:O2293),P2292:Q2293)</f>
        <v>7.3758741865894407E-5</v>
      </c>
      <c r="S2292" s="12">
        <v>1.0234079358243876E-4</v>
      </c>
      <c r="T2292" s="4" cm="1">
        <f t="array" ref="T2292">-1/2*(IFERROR(2*LN(2*PI()) + LN(MDETERM(R2292:S2293)) + MMULT(MMULT(D2292:E2292,MINVERSE(R2292:S2293)),TRANSPOSE(D2292:E2292)),1000000000))</f>
        <v>7.2814110076166259</v>
      </c>
    </row>
    <row r="2293" spans="1:20" x14ac:dyDescent="0.25">
      <c r="A2293" s="9"/>
      <c r="B2293" s="10"/>
      <c r="C2293" s="10"/>
      <c r="D2293" s="10"/>
      <c r="E2293" s="10"/>
      <c r="F2293" s="5"/>
      <c r="G2293" s="5"/>
      <c r="H2293" s="12">
        <v>9.3262036115635021E-5</v>
      </c>
      <c r="I2293" s="12">
        <v>2.638412659059333E-4</v>
      </c>
      <c r="J2293" s="12">
        <v>-1.093468018901427E-5</v>
      </c>
      <c r="K2293" s="12">
        <v>9.9532719773596473E-5</v>
      </c>
      <c r="L2293" s="6">
        <f>0</f>
        <v>0</v>
      </c>
      <c r="M2293" s="6">
        <f t="shared" ref="M2293" si="12499">SQRT(I2293)</f>
        <v>1.6243191370723099E-2</v>
      </c>
      <c r="N2293" s="6">
        <v>0.70268935615754147</v>
      </c>
      <c r="O2293" s="6">
        <v>0.99999999999999978</v>
      </c>
      <c r="P2293" s="1">
        <f t="shared" ref="P2293" si="12500">P2291</f>
        <v>0</v>
      </c>
      <c r="Q2293" s="3">
        <f t="shared" ref="Q2293" si="12501">SQRT(C$3 + C$4*K2291 + C$5*Q2291^2)</f>
        <v>1.6958157130428728E-2</v>
      </c>
      <c r="R2293" s="12">
        <v>1.0234079358243876E-4</v>
      </c>
      <c r="S2293" s="12">
        <v>2.8757909326031065E-4</v>
      </c>
    </row>
    <row r="2294" spans="1:20" x14ac:dyDescent="0.25">
      <c r="A2294" s="13">
        <f t="shared" ref="A2294" si="12502">A2292+1</f>
        <v>1140</v>
      </c>
      <c r="B2294" s="10" cm="1">
        <f t="array" ref="B2294">INDEX(DCC_results!B$17:B$1274,$A2294)</f>
        <v>4.097449858325275E-3</v>
      </c>
      <c r="C2294" s="10" cm="1">
        <f t="array" ref="C2294">INDEX(DCC_results!C$17:C$1274,$A2294)</f>
        <v>-2.0604562117410019E-4</v>
      </c>
      <c r="D2294" s="10">
        <f t="shared" ref="D2294" si="12503">B2294-B$2</f>
        <v>3.3512949212895667E-3</v>
      </c>
      <c r="E2294" s="10">
        <f t="shared" ref="E2294" si="12504">C2294-C$2</f>
        <v>-1.8090195014659597E-3</v>
      </c>
      <c r="F2294" s="5">
        <f t="shared" ref="F2294" si="12505">D2294^2</f>
        <v>1.1231177649461242E-5</v>
      </c>
      <c r="G2294" s="5">
        <f t="shared" ref="G2294" si="12506">E2294^2</f>
        <v>3.2725515566841496E-6</v>
      </c>
      <c r="H2294" s="12">
        <f t="array" ref="H2294:I2295">(1-B$11-B$12)*F$4:G$5 + B$11*J2292:K2293 + B$12*H2292:I2293</f>
        <v>6.1147162937617231E-5</v>
      </c>
      <c r="I2294" s="12">
        <v>8.0722956985629742E-5</v>
      </c>
      <c r="J2294" s="12">
        <f t="array" ref="J2294:K2295">MMULT(TRANSPOSE(D2292:E2292),D2292:E2292)</f>
        <v>7.7494013828308216E-6</v>
      </c>
      <c r="K2294" s="12">
        <v>1.332181223550894E-5</v>
      </c>
      <c r="L2294" s="6">
        <f t="shared" ref="L2294" si="12507">SQRT(H2294)</f>
        <v>7.8196651422945997E-3</v>
      </c>
      <c r="M2294" s="6">
        <f>0</f>
        <v>0</v>
      </c>
      <c r="N2294" s="6">
        <f t="array" ref="N2294:O2295">MMULT(MMULT(MINVERSE(L2294:M2295),H2294:I2295),MINVERSE(L2294:M2295))</f>
        <v>1.0000000000000002</v>
      </c>
      <c r="O2294" s="6">
        <v>0.65832704352119509</v>
      </c>
      <c r="P2294" s="3">
        <f t="shared" ref="P2294" si="12508">SQRT(B$3 + B$4*J2292 + B$5*P2292^2)</f>
        <v>7.8380044398808392E-3</v>
      </c>
      <c r="Q2294" s="1">
        <f t="shared" ref="Q2294" si="12509">Q2292</f>
        <v>0</v>
      </c>
      <c r="R2294" s="12">
        <f t="array" ref="R2294:S2295">MMULT(MMULT(P2294:Q2295,N2294:O2295),P2294:Q2295)</f>
        <v>6.1434313599591765E-5</v>
      </c>
      <c r="S2294" s="12">
        <v>8.39129021139277E-5</v>
      </c>
      <c r="T2294" s="4" cm="1">
        <f t="array" ref="T2294">-1/2*(IFERROR(2*LN(2*PI()) + LN(MDETERM(R2294:S2295)) + MMULT(MMULT(D2294:E2294,MINVERSE(R2294:S2295)),TRANSPOSE(D2294:E2294)),1000000000))</f>
        <v>7.1863388250463416</v>
      </c>
    </row>
    <row r="2295" spans="1:20" x14ac:dyDescent="0.25">
      <c r="A2295" s="9"/>
      <c r="B2295" s="10"/>
      <c r="C2295" s="10"/>
      <c r="D2295" s="10"/>
      <c r="E2295" s="10"/>
      <c r="F2295" s="5"/>
      <c r="G2295" s="5"/>
      <c r="H2295" s="12">
        <v>8.0722956985629742E-5</v>
      </c>
      <c r="I2295" s="12">
        <v>2.4588635043728613E-4</v>
      </c>
      <c r="J2295" s="12">
        <v>1.332181223550894E-5</v>
      </c>
      <c r="K2295" s="12">
        <v>2.2901211651180011E-5</v>
      </c>
      <c r="L2295" s="6">
        <f>0</f>
        <v>0</v>
      </c>
      <c r="M2295" s="6">
        <f t="shared" ref="M2295" si="12510">SQRT(I2295)</f>
        <v>1.568076370708028E-2</v>
      </c>
      <c r="N2295" s="6">
        <v>0.65832704352119509</v>
      </c>
      <c r="O2295" s="6">
        <v>1.0000000000000002</v>
      </c>
      <c r="P2295" s="1">
        <f t="shared" ref="P2295" si="12511">P2293</f>
        <v>0</v>
      </c>
      <c r="Q2295" s="3">
        <f t="shared" ref="Q2295" si="12512">SQRT(C$3 + C$4*K2293 + C$5*Q2293^2)</f>
        <v>1.6262283966313362E-2</v>
      </c>
      <c r="R2295" s="12">
        <v>8.39129021139277E-5</v>
      </c>
      <c r="S2295" s="12">
        <v>2.6446187980101271E-4</v>
      </c>
    </row>
    <row r="2296" spans="1:20" x14ac:dyDescent="0.25">
      <c r="A2296" s="13">
        <f t="shared" ref="A2296" si="12513">A2294+1</f>
        <v>1141</v>
      </c>
      <c r="B2296" s="10" cm="1">
        <f t="array" ref="B2296">INDEX(DCC_results!B$17:B$1274,$A2296)</f>
        <v>-1.6115422390061696E-3</v>
      </c>
      <c r="C2296" s="10" cm="1">
        <f t="array" ref="C2296">INDEX(DCC_results!C$17:C$1274,$A2296)</f>
        <v>-7.2623644506768503E-3</v>
      </c>
      <c r="D2296" s="10">
        <f t="shared" ref="D2296" si="12514">B2296-B$2</f>
        <v>-2.3576971760418779E-3</v>
      </c>
      <c r="E2296" s="10">
        <f t="shared" ref="E2296" si="12515">C2296-C$2</f>
        <v>-8.8653383309687094E-3</v>
      </c>
      <c r="F2296" s="5">
        <f t="shared" ref="F2296" si="12516">D2296^2</f>
        <v>5.5587359739158457E-6</v>
      </c>
      <c r="G2296" s="5">
        <f t="shared" ref="G2296" si="12517">E2296^2</f>
        <v>7.8594223722543068E-5</v>
      </c>
      <c r="H2296" s="12">
        <f t="array" ref="H2296:I2297">(1-B$11-B$12)*F$4:G$5 + B$11*J2294:K2295 + B$12*H2294:I2295</f>
        <v>5.7847005668371416E-5</v>
      </c>
      <c r="I2296" s="12">
        <v>7.409763011073264E-5</v>
      </c>
      <c r="J2296" s="12">
        <f t="array" ref="J2296:K2297">MMULT(TRANSPOSE(D2294:E2294),D2294:E2294)</f>
        <v>1.1231177649461242E-5</v>
      </c>
      <c r="K2296" s="12">
        <v>-6.0625578677766546E-6</v>
      </c>
      <c r="L2296" s="6">
        <f t="shared" ref="L2296" si="12518">SQRT(H2296)</f>
        <v>7.605721903170758E-3</v>
      </c>
      <c r="M2296" s="6">
        <f>0</f>
        <v>0</v>
      </c>
      <c r="N2296" s="6">
        <f t="array" ref="N2296:O2297">MMULT(MMULT(MINVERSE(L2296:M2297),H2296:I2297),MINVERSE(L2296:M2297))</f>
        <v>0.99999999999999978</v>
      </c>
      <c r="O2296" s="6">
        <v>0.64545653217520338</v>
      </c>
      <c r="P2296" s="3">
        <f t="shared" ref="P2296" si="12519">SQRT(B$3 + B$4*J2294 + B$5*P2294^2)</f>
        <v>7.3066091125035303E-3</v>
      </c>
      <c r="Q2296" s="1">
        <f t="shared" ref="Q2296" si="12520">Q2294</f>
        <v>0</v>
      </c>
      <c r="R2296" s="12">
        <f t="array" ref="R2296:S2297">MMULT(MMULT(P2296:Q2297,N2296:O2297),P2296:Q2297)</f>
        <v>5.3386536722919615E-5</v>
      </c>
      <c r="S2296" s="12">
        <v>7.2894893376060545E-5</v>
      </c>
      <c r="T2296" s="4" cm="1">
        <f t="array" ref="T2296">-1/2*(IFERROR(2*LN(2*PI()) + LN(MDETERM(R2296:S2297)) + MMULT(MMULT(D2296:E2296,MINVERSE(R2296:S2297)),TRANSPOSE(D2296:E2296)),1000000000))</f>
        <v>7.3538473073980155</v>
      </c>
    </row>
    <row r="2297" spans="1:20" x14ac:dyDescent="0.25">
      <c r="A2297" s="9"/>
      <c r="B2297" s="10"/>
      <c r="C2297" s="10"/>
      <c r="D2297" s="10"/>
      <c r="E2297" s="10"/>
      <c r="F2297" s="5"/>
      <c r="G2297" s="5"/>
      <c r="H2297" s="12">
        <v>7.409763011073264E-5</v>
      </c>
      <c r="I2297" s="12">
        <v>2.2782099897756709E-4</v>
      </c>
      <c r="J2297" s="12">
        <v>-6.0625578677766546E-6</v>
      </c>
      <c r="K2297" s="12">
        <v>3.2725515566841496E-6</v>
      </c>
      <c r="L2297" s="6">
        <f>0</f>
        <v>0</v>
      </c>
      <c r="M2297" s="6">
        <f t="shared" ref="M2297" si="12521">SQRT(I2297)</f>
        <v>1.509374039055817E-2</v>
      </c>
      <c r="N2297" s="6">
        <v>0.64545653217520338</v>
      </c>
      <c r="O2297" s="6">
        <v>0.99999999999999989</v>
      </c>
      <c r="P2297" s="1">
        <f t="shared" ref="P2297" si="12522">P2295</f>
        <v>0</v>
      </c>
      <c r="Q2297" s="3">
        <f t="shared" ref="Q2297" si="12523">SQRT(C$3 + C$4*K2295 + C$5*Q2295^2)</f>
        <v>1.5456609344337765E-2</v>
      </c>
      <c r="R2297" s="12">
        <v>7.2894893376060545E-5</v>
      </c>
      <c r="S2297" s="12">
        <v>2.3890677242346947E-4</v>
      </c>
    </row>
    <row r="2298" spans="1:20" x14ac:dyDescent="0.25">
      <c r="A2298" s="13">
        <f t="shared" ref="A2298" si="12524">A2296+1</f>
        <v>1142</v>
      </c>
      <c r="B2298" s="10" cm="1">
        <f t="array" ref="B2298">INDEX(DCC_results!B$17:B$1274,$A2298)</f>
        <v>9.3176953078999425E-4</v>
      </c>
      <c r="C2298" s="10" cm="1">
        <f t="array" ref="C2298">INDEX(DCC_results!C$17:C$1274,$A2298)</f>
        <v>5.9665662349990267E-3</v>
      </c>
      <c r="D2298" s="10">
        <f t="shared" ref="D2298" si="12525">B2298-B$2</f>
        <v>1.8561459375428593E-4</v>
      </c>
      <c r="E2298" s="10">
        <f t="shared" ref="E2298" si="12526">C2298-C$2</f>
        <v>4.3635923547071676E-3</v>
      </c>
      <c r="F2298" s="5">
        <f t="shared" ref="F2298" si="12527">D2298^2</f>
        <v>3.4452777414568605E-8</v>
      </c>
      <c r="G2298" s="5">
        <f t="shared" ref="G2298" si="12528">E2298^2</f>
        <v>1.9040938238058843E-5</v>
      </c>
      <c r="H2298" s="12">
        <f t="array" ref="H2298:I2299">(1-B$11-B$12)*F$4:G$5 + B$11*J2296:K2297 + B$12*H2296:I2297</f>
        <v>5.5879724323837391E-5</v>
      </c>
      <c r="I2298" s="12">
        <v>6.8116542305562825E-5</v>
      </c>
      <c r="J2298" s="12">
        <f t="array" ref="J2298:K2299">MMULT(TRANSPOSE(D2296:E2296),D2296:E2296)</f>
        <v>5.5587359739158457E-6</v>
      </c>
      <c r="K2298" s="12">
        <v>2.090178314758074E-5</v>
      </c>
      <c r="L2298" s="6">
        <f t="shared" ref="L2298" si="12529">SQRT(H2298)</f>
        <v>7.4752741972343327E-3</v>
      </c>
      <c r="M2298" s="6">
        <f>0</f>
        <v>0</v>
      </c>
      <c r="N2298" s="6">
        <f t="array" ref="N2298:O2299">MMULT(MMULT(MINVERSE(L2298:M2299),H2298:I2299),MINVERSE(L2298:M2299))</f>
        <v>1</v>
      </c>
      <c r="O2298" s="6">
        <v>0.62279592812988038</v>
      </c>
      <c r="P2298" s="3">
        <f t="shared" ref="P2298" si="12530">SQRT(B$3 + B$4*J2296 + B$5*P2296^2)</f>
        <v>6.9287451335204361E-3</v>
      </c>
      <c r="Q2298" s="1">
        <f t="shared" ref="Q2298" si="12531">Q2296</f>
        <v>0</v>
      </c>
      <c r="R2298" s="12">
        <f t="array" ref="R2298:S2299">MMULT(MMULT(P2298:Q2299,N2298:O2299),P2298:Q2299)</f>
        <v>4.8007509125283127E-5</v>
      </c>
      <c r="S2298" s="12">
        <v>6.3545458758818615E-5</v>
      </c>
      <c r="T2298" s="4" cm="1">
        <f t="array" ref="T2298">-1/2*(IFERROR(2*LN(2*PI()) + LN(MDETERM(R2298:S2299)) + MMULT(MMULT(D2298:E2298,MINVERSE(R2298:S2299)),TRANSPOSE(D2298:E2298)),1000000000))</f>
        <v>7.5335195113662978</v>
      </c>
    </row>
    <row r="2299" spans="1:20" x14ac:dyDescent="0.25">
      <c r="A2299" s="9"/>
      <c r="B2299" s="10"/>
      <c r="C2299" s="10"/>
      <c r="D2299" s="10"/>
      <c r="E2299" s="10"/>
      <c r="F2299" s="5"/>
      <c r="G2299" s="5"/>
      <c r="H2299" s="12">
        <v>6.8116542305562825E-5</v>
      </c>
      <c r="I2299" s="12">
        <v>2.1407177250904393E-4</v>
      </c>
      <c r="J2299" s="12">
        <v>2.090178314758074E-5</v>
      </c>
      <c r="K2299" s="12">
        <v>7.8594223722543068E-5</v>
      </c>
      <c r="L2299" s="6">
        <f>0</f>
        <v>0</v>
      </c>
      <c r="M2299" s="6">
        <f t="shared" ref="M2299" si="12532">SQRT(I2299)</f>
        <v>1.4631191766532346E-2</v>
      </c>
      <c r="N2299" s="6">
        <v>0.62279592812988027</v>
      </c>
      <c r="O2299" s="6">
        <v>1</v>
      </c>
      <c r="P2299" s="1">
        <f t="shared" ref="P2299" si="12533">P2297</f>
        <v>0</v>
      </c>
      <c r="Q2299" s="3">
        <f t="shared" ref="Q2299" si="12534">SQRT(C$3 + C$4*K2297 + C$5*Q2297^2)</f>
        <v>1.4725978712876132E-2</v>
      </c>
      <c r="R2299" s="12">
        <v>6.3545458758818615E-5</v>
      </c>
      <c r="S2299" s="12">
        <v>2.16854449052081E-4</v>
      </c>
    </row>
    <row r="2300" spans="1:20" x14ac:dyDescent="0.25">
      <c r="A2300" s="13">
        <f t="shared" ref="A2300" si="12535">A2298+1</f>
        <v>1143</v>
      </c>
      <c r="B2300" s="10" cm="1">
        <f t="array" ref="B2300">INDEX(DCC_results!B$17:B$1274,$A2300)</f>
        <v>9.7173725719545967E-3</v>
      </c>
      <c r="C2300" s="10" cm="1">
        <f t="array" ref="C2300">INDEX(DCC_results!C$17:C$1274,$A2300)</f>
        <v>2.3518469235133344E-2</v>
      </c>
      <c r="D2300" s="10">
        <f t="shared" ref="D2300" si="12536">B2300-B$2</f>
        <v>8.9712176349188884E-3</v>
      </c>
      <c r="E2300" s="10">
        <f t="shared" ref="E2300" si="12537">C2300-C$2</f>
        <v>2.1915495354841483E-2</v>
      </c>
      <c r="F2300" s="5">
        <f t="shared" ref="F2300" si="12538">D2300^2</f>
        <v>8.0482745853079649E-5</v>
      </c>
      <c r="G2300" s="5">
        <f t="shared" ref="G2300" si="12539">E2300^2</f>
        <v>4.8028893664807859E-4</v>
      </c>
      <c r="H2300" s="12">
        <f t="array" ref="H2300:I2301">(1-B$11-B$12)*F$4:G$5 + B$11*J2298:K2299 + B$12*H2298:I2299</f>
        <v>5.4110165492853113E-5</v>
      </c>
      <c r="I2300" s="12">
        <v>6.6142097555574992E-5</v>
      </c>
      <c r="J2300" s="12">
        <f t="array" ref="J2300:K2301">MMULT(TRANSPOSE(D2298:E2298),D2298:E2298)</f>
        <v>3.4452777414568605E-8</v>
      </c>
      <c r="K2300" s="12">
        <v>8.0994642222827889E-7</v>
      </c>
      <c r="L2300" s="6">
        <f t="shared" ref="L2300" si="12540">SQRT(H2300)</f>
        <v>7.3559612215435936E-3</v>
      </c>
      <c r="M2300" s="6">
        <f>0</f>
        <v>0</v>
      </c>
      <c r="N2300" s="6">
        <f t="array" ref="N2300:O2301">MMULT(MMULT(MINVERSE(L2300:M2301),H2300:I2301),MINVERSE(L2300:M2301))</f>
        <v>0.99999999999999967</v>
      </c>
      <c r="O2300" s="6">
        <v>0.61965552521566292</v>
      </c>
      <c r="P2300" s="3">
        <f t="shared" ref="P2300" si="12541">SQRT(B$3 + B$4*J2298 + B$5*P2298^2)</f>
        <v>6.5699557630427884E-3</v>
      </c>
      <c r="Q2300" s="1">
        <f t="shared" ref="Q2300" si="12542">Q2298</f>
        <v>0</v>
      </c>
      <c r="R2300" s="12">
        <f t="array" ref="R2300:S2301">MMULT(MMULT(P2300:Q2301,N2300:O2301),P2300:Q2301)</f>
        <v>4.3164318728339134E-5</v>
      </c>
      <c r="S2300" s="12">
        <v>5.8517919458712586E-5</v>
      </c>
      <c r="T2300" s="4" cm="1">
        <f t="array" ref="T2300">-1/2*(IFERROR(2*LN(2*PI()) + LN(MDETERM(R2300:S2301)) + MMULT(MMULT(D2300:E2300,MINVERSE(R2300:S2301)),TRANSPOSE(D2300:E2300)),1000000000))</f>
        <v>6.3659667850773412</v>
      </c>
    </row>
    <row r="2301" spans="1:20" x14ac:dyDescent="0.25">
      <c r="A2301" s="9"/>
      <c r="B2301" s="10"/>
      <c r="C2301" s="10"/>
      <c r="D2301" s="10"/>
      <c r="E2301" s="10"/>
      <c r="F2301" s="5"/>
      <c r="G2301" s="5"/>
      <c r="H2301" s="12">
        <v>6.6142097555574992E-5</v>
      </c>
      <c r="I2301" s="12">
        <v>2.1056026178672814E-4</v>
      </c>
      <c r="J2301" s="12">
        <v>8.0994642222827889E-7</v>
      </c>
      <c r="K2301" s="12">
        <v>1.9040938238058843E-5</v>
      </c>
      <c r="L2301" s="6">
        <f>0</f>
        <v>0</v>
      </c>
      <c r="M2301" s="6">
        <f t="shared" ref="M2301" si="12543">SQRT(I2301)</f>
        <v>1.4510694738251789E-2</v>
      </c>
      <c r="N2301" s="6">
        <v>0.61965552521566292</v>
      </c>
      <c r="O2301" s="6">
        <v>0.99999999999999989</v>
      </c>
      <c r="P2301" s="1">
        <f t="shared" ref="P2301" si="12544">P2299</f>
        <v>0</v>
      </c>
      <c r="Q2301" s="3">
        <f t="shared" ref="Q2301" si="12545">SQRT(C$3 + C$4*K2299 + C$5*Q2299^2)</f>
        <v>1.4373949178801663E-2</v>
      </c>
      <c r="R2301" s="12">
        <v>5.8517919458712579E-5</v>
      </c>
      <c r="S2301" s="12">
        <v>2.0661041499477298E-4</v>
      </c>
    </row>
    <row r="2302" spans="1:20" x14ac:dyDescent="0.25">
      <c r="A2302" s="13">
        <f t="shared" ref="A2302" si="12546">A2300+1</f>
        <v>1144</v>
      </c>
      <c r="B2302" s="10" cm="1">
        <f t="array" ref="B2302">INDEX(DCC_results!B$17:B$1274,$A2302)</f>
        <v>2.9851769342814638E-3</v>
      </c>
      <c r="C2302" s="10" cm="1">
        <f t="array" ref="C2302">INDEX(DCC_results!C$17:C$1274,$A2302)</f>
        <v>-2.9226506006078123E-3</v>
      </c>
      <c r="D2302" s="10">
        <f t="shared" ref="D2302" si="12547">B2302-B$2</f>
        <v>2.2390219972457555E-3</v>
      </c>
      <c r="E2302" s="10">
        <f t="shared" ref="E2302" si="12548">C2302-C$2</f>
        <v>-4.5256244808996714E-3</v>
      </c>
      <c r="F2302" s="5">
        <f t="shared" ref="F2302" si="12549">D2302^2</f>
        <v>5.0132195041503722E-6</v>
      </c>
      <c r="G2302" s="5">
        <f t="shared" ref="G2302" si="12550">E2302^2</f>
        <v>2.0481276942118421E-5</v>
      </c>
      <c r="H2302" s="12">
        <f t="array" ref="H2302:I2303">(1-B$11-B$12)*F$4:G$5 + B$11*J2300:K2301 + B$12*H2300:I2301</f>
        <v>5.2485953927984906E-5</v>
      </c>
      <c r="I2302" s="12">
        <v>6.3256959446737559E-5</v>
      </c>
      <c r="J2302" s="12">
        <f t="array" ref="J2302:K2303">MMULT(TRANSPOSE(D2300:E2300),D2300:E2300)</f>
        <v>8.0482745853079649E-5</v>
      </c>
      <c r="K2302" s="12">
        <v>1.966086784053369E-4</v>
      </c>
      <c r="L2302" s="6">
        <f t="shared" ref="L2302" si="12551">SQRT(H2302)</f>
        <v>7.2447190372011598E-3</v>
      </c>
      <c r="M2302" s="6">
        <f>0</f>
        <v>0</v>
      </c>
      <c r="N2302" s="6">
        <f t="array" ref="N2302:O2303">MMULT(MMULT(MINVERSE(L2302:M2303),H2302:I2303),MINVERSE(L2302:M2303))</f>
        <v>0.99999999999999989</v>
      </c>
      <c r="O2302" s="6">
        <v>0.61193324171833141</v>
      </c>
      <c r="P2302" s="3">
        <f t="shared" ref="P2302" si="12552">SQRT(B$3 + B$4*J2300 + B$5*P2300^2)</f>
        <v>6.2240301312676584E-3</v>
      </c>
      <c r="Q2302" s="1">
        <f t="shared" ref="Q2302" si="12553">Q2300</f>
        <v>0</v>
      </c>
      <c r="R2302" s="12">
        <f t="array" ref="R2302:S2303">MMULT(MMULT(P2302:Q2303,N2302:O2303),P2302:Q2303)</f>
        <v>3.8738551074927702E-5</v>
      </c>
      <c r="S2302" s="12">
        <v>5.2891283144870437E-5</v>
      </c>
      <c r="T2302" s="4" cm="1">
        <f t="array" ref="T2302">-1/2*(IFERROR(2*LN(2*PI()) + LN(MDETERM(R2302:S2303)) + MMULT(MMULT(D2302:E2302,MINVERSE(R2302:S2303)),TRANSPOSE(D2302:E2302)),1000000000))</f>
        <v>7.4498191244703342</v>
      </c>
    </row>
    <row r="2303" spans="1:20" x14ac:dyDescent="0.25">
      <c r="A2303" s="9"/>
      <c r="B2303" s="10"/>
      <c r="C2303" s="10"/>
      <c r="D2303" s="10"/>
      <c r="E2303" s="10"/>
      <c r="F2303" s="5"/>
      <c r="G2303" s="5"/>
      <c r="H2303" s="12">
        <v>6.3256959446737559E-5</v>
      </c>
      <c r="I2303" s="12">
        <v>2.0359421775581E-4</v>
      </c>
      <c r="J2303" s="12">
        <v>1.966086784053369E-4</v>
      </c>
      <c r="K2303" s="12">
        <v>4.8028893664807859E-4</v>
      </c>
      <c r="L2303" s="6">
        <f>0</f>
        <v>0</v>
      </c>
      <c r="M2303" s="6">
        <f t="shared" ref="M2303" si="12554">SQRT(I2303)</f>
        <v>1.4268644566174112E-2</v>
      </c>
      <c r="N2303" s="6">
        <v>0.61193324171833141</v>
      </c>
      <c r="O2303" s="6">
        <v>0.99999999999999978</v>
      </c>
      <c r="P2303" s="1">
        <f t="shared" ref="P2303" si="12555">P2301</f>
        <v>0</v>
      </c>
      <c r="Q2303" s="3">
        <f t="shared" ref="Q2303" si="12556">SQRT(C$3 + C$4*K2301 + C$5*Q2301^2)</f>
        <v>1.3886997934616301E-2</v>
      </c>
      <c r="R2303" s="12">
        <v>5.2891283144870444E-5</v>
      </c>
      <c r="S2303" s="12">
        <v>1.9284871163603736E-4</v>
      </c>
    </row>
    <row r="2304" spans="1:20" x14ac:dyDescent="0.25">
      <c r="A2304" s="13">
        <f t="shared" ref="A2304" si="12557">A2302+1</f>
        <v>1145</v>
      </c>
      <c r="B2304" s="10" cm="1">
        <f t="array" ref="B2304">INDEX(DCC_results!B$17:B$1274,$A2304)</f>
        <v>9.4721950752785222E-3</v>
      </c>
      <c r="C2304" s="10" cm="1">
        <f t="array" ref="C2304">INDEX(DCC_results!C$17:C$1274,$A2304)</f>
        <v>8.0356397237708599E-3</v>
      </c>
      <c r="D2304" s="10">
        <f t="shared" ref="D2304" si="12558">B2304-B$2</f>
        <v>8.7260401382428139E-3</v>
      </c>
      <c r="E2304" s="10">
        <f t="shared" ref="E2304" si="12559">C2304-C$2</f>
        <v>6.4326658434790008E-3</v>
      </c>
      <c r="F2304" s="5">
        <f t="shared" ref="F2304" si="12560">D2304^2</f>
        <v>7.6143776494224665E-5</v>
      </c>
      <c r="G2304" s="5">
        <f t="shared" ref="G2304" si="12561">E2304^2</f>
        <v>4.1379189853861403E-5</v>
      </c>
      <c r="H2304" s="12">
        <f t="array" ref="H2304:I2305">(1-B$11-B$12)*F$4:G$5 + B$11*J2302:K2303 + B$12*H2302:I2303</f>
        <v>5.7582671478962391E-5</v>
      </c>
      <c r="I2304" s="12">
        <v>7.6384993432244459E-5</v>
      </c>
      <c r="J2304" s="12">
        <f t="array" ref="J2304:K2305">MMULT(TRANSPOSE(D2302:E2302),D2302:E2302)</f>
        <v>5.0132195041503722E-6</v>
      </c>
      <c r="K2304" s="12">
        <v>-1.0132972764008268E-5</v>
      </c>
      <c r="L2304" s="6">
        <f t="shared" ref="L2304" si="12562">SQRT(H2304)</f>
        <v>7.5883246819678446E-3</v>
      </c>
      <c r="M2304" s="6">
        <f>0</f>
        <v>0</v>
      </c>
      <c r="N2304" s="6">
        <f t="array" ref="N2304:O2305">MMULT(MMULT(MINVERSE(L2304:M2305),H2304:I2305),MINVERSE(L2304:M2305))</f>
        <v>1</v>
      </c>
      <c r="O2304" s="6">
        <v>0.65747352084168875</v>
      </c>
      <c r="P2304" s="3">
        <f t="shared" ref="P2304" si="12563">SQRT(B$3 + B$4*J2302 + B$5*P2302^2)</f>
        <v>6.9304731358497147E-3</v>
      </c>
      <c r="Q2304" s="1">
        <f t="shared" ref="Q2304" si="12564">Q2302</f>
        <v>0</v>
      </c>
      <c r="R2304" s="12">
        <f t="array" ref="R2304:S2305">MMULT(MMULT(P2304:Q2305,N2304:O2305),P2304:Q2305)</f>
        <v>4.8031457886734579E-5</v>
      </c>
      <c r="S2304" s="12">
        <v>6.8486069873599671E-5</v>
      </c>
      <c r="T2304" s="4" cm="1">
        <f t="array" ref="T2304">-1/2*(IFERROR(2*LN(2*PI()) + LN(MDETERM(R2304:S2305)) + MMULT(MMULT(D2304:E2304,MINVERSE(R2304:S2305)),TRANSPOSE(D2304:E2304)),1000000000))</f>
        <v>6.6812726226032844</v>
      </c>
    </row>
    <row r="2305" spans="1:20" x14ac:dyDescent="0.25">
      <c r="A2305" s="9"/>
      <c r="B2305" s="10"/>
      <c r="C2305" s="10"/>
      <c r="D2305" s="10"/>
      <c r="E2305" s="10"/>
      <c r="F2305" s="5"/>
      <c r="G2305" s="5"/>
      <c r="H2305" s="12">
        <v>7.6384993432244459E-5</v>
      </c>
      <c r="I2305" s="12">
        <v>2.3440547338781682E-4</v>
      </c>
      <c r="J2305" s="12">
        <v>-1.0132972764008268E-5</v>
      </c>
      <c r="K2305" s="12">
        <v>2.0481276942118421E-5</v>
      </c>
      <c r="L2305" s="6">
        <f>0</f>
        <v>0</v>
      </c>
      <c r="M2305" s="6">
        <f t="shared" ref="M2305" si="12565">SQRT(I2305)</f>
        <v>1.5310306116724669E-2</v>
      </c>
      <c r="N2305" s="6">
        <v>0.65747352084168886</v>
      </c>
      <c r="O2305" s="6">
        <v>1.0000000000000002</v>
      </c>
      <c r="P2305" s="1">
        <f t="shared" ref="P2305" si="12566">P2303</f>
        <v>0</v>
      </c>
      <c r="Q2305" s="3">
        <f t="shared" ref="Q2305" si="12567">SQRT(C$3 + C$4*K2303 + C$5*Q2303^2)</f>
        <v>1.5030073122572077E-2</v>
      </c>
      <c r="R2305" s="12">
        <v>6.8486069873599685E-5</v>
      </c>
      <c r="S2305" s="12">
        <v>2.259030980698636E-4</v>
      </c>
    </row>
    <row r="2306" spans="1:20" x14ac:dyDescent="0.25">
      <c r="A2306" s="13">
        <f t="shared" ref="A2306" si="12568">A2304+1</f>
        <v>1146</v>
      </c>
      <c r="B2306" s="10" cm="1">
        <f t="array" ref="B2306">INDEX(DCC_results!B$17:B$1274,$A2306)</f>
        <v>-1.2592326804730103E-3</v>
      </c>
      <c r="C2306" s="10" cm="1">
        <f t="array" ref="C2306">INDEX(DCC_results!C$17:C$1274,$A2306)</f>
        <v>-3.4092448246567653E-3</v>
      </c>
      <c r="D2306" s="10">
        <f t="shared" ref="D2306" si="12569">B2306-B$2</f>
        <v>-2.0053876175087186E-3</v>
      </c>
      <c r="E2306" s="10">
        <f t="shared" ref="E2306" si="12570">C2306-C$2</f>
        <v>-5.0122187049486244E-3</v>
      </c>
      <c r="F2306" s="5">
        <f t="shared" ref="F2306" si="12571">D2306^2</f>
        <v>4.0215794964572944E-6</v>
      </c>
      <c r="G2306" s="5">
        <f t="shared" ref="G2306" si="12572">E2306^2</f>
        <v>2.5122336346236864E-5</v>
      </c>
      <c r="H2306" s="12">
        <f t="array" ref="H2306:I2307">(1-B$11-B$12)*F$4:G$5 + B$11*J2304:K2305 + B$12*H2304:I2305</f>
        <v>5.5221698152318135E-5</v>
      </c>
      <c r="I2306" s="12">
        <v>6.9352427587158208E-5</v>
      </c>
      <c r="J2306" s="12">
        <f t="array" ref="J2306:K2307">MMULT(TRANSPOSE(D2304:E2304),D2304:E2304)</f>
        <v>7.6143776494224665E-5</v>
      </c>
      <c r="K2306" s="12">
        <v>5.6131700346101325E-5</v>
      </c>
      <c r="L2306" s="6">
        <f t="shared" ref="L2306" si="12573">SQRT(H2306)</f>
        <v>7.4311303414970548E-3</v>
      </c>
      <c r="M2306" s="6">
        <f>0</f>
        <v>0</v>
      </c>
      <c r="N2306" s="6">
        <f t="array" ref="N2306:O2307">MMULT(MMULT(MINVERSE(L2306:M2307),H2306:I2307),MINVERSE(L2306:M2307))</f>
        <v>1</v>
      </c>
      <c r="O2306" s="6">
        <v>0.62941349454488182</v>
      </c>
      <c r="P2306" s="3">
        <f t="shared" ref="P2306" si="12574">SQRT(B$3 + B$4*J2304 + B$5*P2304^2)</f>
        <v>6.5648185732094366E-3</v>
      </c>
      <c r="Q2306" s="1">
        <f t="shared" ref="Q2306" si="12575">Q2304</f>
        <v>0</v>
      </c>
      <c r="R2306" s="12">
        <f t="array" ref="R2306:S2307">MMULT(MMULT(P2306:Q2307,N2306:O2307),P2306:Q2307)</f>
        <v>4.3096842899155579E-5</v>
      </c>
      <c r="S2306" s="12">
        <v>5.9624280473010638E-5</v>
      </c>
      <c r="T2306" s="4" cm="1">
        <f t="array" ref="T2306">-1/2*(IFERROR(2*LN(2*PI()) + LN(MDETERM(R2306:S2307)) + MMULT(MMULT(D2306:E2306,MINVERSE(R2306:S2307)),TRANSPOSE(D2306:E2306)),1000000000))</f>
        <v>7.6122566633610198</v>
      </c>
    </row>
    <row r="2307" spans="1:20" x14ac:dyDescent="0.25">
      <c r="A2307" s="9"/>
      <c r="B2307" s="10"/>
      <c r="C2307" s="10"/>
      <c r="D2307" s="10"/>
      <c r="E2307" s="10"/>
      <c r="F2307" s="5"/>
      <c r="G2307" s="5"/>
      <c r="H2307" s="12">
        <v>6.9352427587158208E-5</v>
      </c>
      <c r="I2307" s="12">
        <v>2.1985759735066698E-4</v>
      </c>
      <c r="J2307" s="12">
        <v>5.6131700346101325E-5</v>
      </c>
      <c r="K2307" s="12">
        <v>4.1379189853861403E-5</v>
      </c>
      <c r="L2307" s="6">
        <f>0</f>
        <v>0</v>
      </c>
      <c r="M2307" s="6">
        <f t="shared" ref="M2307" si="12576">SQRT(I2307)</f>
        <v>1.4827595804804869E-2</v>
      </c>
      <c r="N2307" s="6">
        <v>0.62941349454488171</v>
      </c>
      <c r="O2307" s="6">
        <v>1</v>
      </c>
      <c r="P2307" s="1">
        <f t="shared" ref="P2307" si="12577">P2305</f>
        <v>0</v>
      </c>
      <c r="Q2307" s="3">
        <f t="shared" ref="Q2307" si="12578">SQRT(C$3 + C$4*K2305 + C$5*Q2305^2)</f>
        <v>1.4429934937405822E-2</v>
      </c>
      <c r="R2307" s="12">
        <v>5.9624280473010631E-5</v>
      </c>
      <c r="S2307" s="12">
        <v>2.0822302229776514E-4</v>
      </c>
    </row>
    <row r="2308" spans="1:20" x14ac:dyDescent="0.25">
      <c r="A2308" s="13">
        <f t="shared" ref="A2308" si="12579">A2306+1</f>
        <v>1147</v>
      </c>
      <c r="B2308" s="10" cm="1">
        <f t="array" ref="B2308">INDEX(DCC_results!B$17:B$1274,$A2308)</f>
        <v>-1.731933325650914E-3</v>
      </c>
      <c r="C2308" s="10" cm="1">
        <f t="array" ref="C2308">INDEX(DCC_results!C$17:C$1274,$A2308)</f>
        <v>-1.0061374383740773E-3</v>
      </c>
      <c r="D2308" s="10">
        <f t="shared" ref="D2308" si="12580">B2308-B$2</f>
        <v>-2.4780882626866223E-3</v>
      </c>
      <c r="E2308" s="10">
        <f t="shared" ref="E2308" si="12581">C2308-C$2</f>
        <v>-2.6091113186659368E-3</v>
      </c>
      <c r="F2308" s="5">
        <f t="shared" ref="F2308" si="12582">D2308^2</f>
        <v>6.1409214376652017E-6</v>
      </c>
      <c r="G2308" s="5">
        <f t="shared" ref="G2308" si="12583">E2308^2</f>
        <v>6.8074618731907041E-6</v>
      </c>
      <c r="H2308" s="12">
        <f t="array" ref="H2308:I2309">(1-B$11-B$12)*F$4:G$5 + B$11*J2306:K2307 + B$12*H2306:I2307</f>
        <v>5.910159727315837E-5</v>
      </c>
      <c r="I2308" s="12">
        <v>6.9693032535848566E-5</v>
      </c>
      <c r="J2308" s="12">
        <f t="array" ref="J2308:K2309">MMULT(TRANSPOSE(D2306:E2306),D2306:E2306)</f>
        <v>4.0215794964572944E-6</v>
      </c>
      <c r="K2308" s="12">
        <v>1.0051441327149556E-5</v>
      </c>
      <c r="L2308" s="6">
        <f t="shared" ref="L2308" si="12584">SQRT(H2308)</f>
        <v>7.6877563224362396E-3</v>
      </c>
      <c r="M2308" s="6">
        <f>0</f>
        <v>0</v>
      </c>
      <c r="N2308" s="6">
        <f t="array" ref="N2308:O2309">MMULT(MMULT(MINVERSE(L2308:M2309),H2308:I2309),MINVERSE(L2308:M2309))</f>
        <v>0.99999999999999989</v>
      </c>
      <c r="O2308" s="6">
        <v>0.62318753663194004</v>
      </c>
      <c r="P2308" s="3">
        <f t="shared" ref="P2308" si="12585">SQRT(B$3 + B$4*J2306 + B$5*P2306^2)</f>
        <v>7.1106791153962333E-3</v>
      </c>
      <c r="Q2308" s="1">
        <f t="shared" ref="Q2308" si="12586">Q2306</f>
        <v>0</v>
      </c>
      <c r="R2308" s="12">
        <f t="array" ref="R2308:S2309">MMULT(MMULT(P2308:Q2309,N2308:O2309),P2308:Q2309)</f>
        <v>5.0561757482132153E-5</v>
      </c>
      <c r="S2308" s="12">
        <v>6.2077491246970899E-5</v>
      </c>
      <c r="T2308" s="4" cm="1">
        <f t="array" ref="T2308">-1/2*(IFERROR(2*LN(2*PI()) + LN(MDETERM(R2308:S2309)) + MMULT(MMULT(D2308:E2308,MINVERSE(R2308:S2309)),TRANSPOSE(D2308:E2308)),1000000000))</f>
        <v>7.5606408781082637</v>
      </c>
    </row>
    <row r="2309" spans="1:20" x14ac:dyDescent="0.25">
      <c r="A2309" s="9"/>
      <c r="B2309" s="10"/>
      <c r="C2309" s="10"/>
      <c r="D2309" s="10"/>
      <c r="E2309" s="10"/>
      <c r="F2309" s="5"/>
      <c r="G2309" s="5"/>
      <c r="H2309" s="12">
        <v>6.9693032535848566E-5</v>
      </c>
      <c r="I2309" s="12">
        <v>2.1161282649687131E-4</v>
      </c>
      <c r="J2309" s="12">
        <v>1.0051441327149556E-5</v>
      </c>
      <c r="K2309" s="12">
        <v>2.5122336346236864E-5</v>
      </c>
      <c r="L2309" s="6">
        <f>0</f>
        <v>0</v>
      </c>
      <c r="M2309" s="6">
        <f t="shared" ref="M2309" si="12587">SQRT(I2309)</f>
        <v>1.4546918109925254E-2</v>
      </c>
      <c r="N2309" s="6">
        <v>0.62318753663194004</v>
      </c>
      <c r="O2309" s="6">
        <v>1</v>
      </c>
      <c r="P2309" s="1">
        <f t="shared" ref="P2309" si="12588">P2307</f>
        <v>0</v>
      </c>
      <c r="Q2309" s="3">
        <f t="shared" ref="Q2309" si="12589">SQRT(C$3 + C$4*K2307 + C$5*Q2307^2)</f>
        <v>1.4008909110753582E-2</v>
      </c>
      <c r="R2309" s="12">
        <v>6.2077491246970899E-5</v>
      </c>
      <c r="S2309" s="12">
        <v>1.9624953447335469E-4</v>
      </c>
    </row>
    <row r="2310" spans="1:20" x14ac:dyDescent="0.25">
      <c r="A2310" s="13">
        <f t="shared" ref="A2310" si="12590">A2308+1</f>
        <v>1148</v>
      </c>
      <c r="B2310" s="10" cm="1">
        <f t="array" ref="B2310">INDEX(DCC_results!B$17:B$1274,$A2310)</f>
        <v>-9.4963247152289876E-3</v>
      </c>
      <c r="C2310" s="10" cm="1">
        <f t="array" ref="C2310">INDEX(DCC_results!C$17:C$1274,$A2310)</f>
        <v>-1.5157578809547823E-2</v>
      </c>
      <c r="D2310" s="10">
        <f t="shared" ref="D2310" si="12591">B2310-B$2</f>
        <v>-1.0242479652264696E-2</v>
      </c>
      <c r="E2310" s="10">
        <f t="shared" ref="E2310" si="12592">C2310-C$2</f>
        <v>-1.6760552689839683E-2</v>
      </c>
      <c r="F2310" s="5">
        <f t="shared" ref="F2310" si="12593">D2310^2</f>
        <v>1.0490838942705632E-4</v>
      </c>
      <c r="G2310" s="5">
        <f t="shared" ref="G2310" si="12594">E2310^2</f>
        <v>2.8091612646889225E-4</v>
      </c>
      <c r="H2310" s="12">
        <f t="array" ref="H2310:I2311">(1-B$11-B$12)*F$4:G$5 + B$11*J2308:K2309 + B$12*H2308:I2309</f>
        <v>5.6174212258115945E-5</v>
      </c>
      <c r="I2310" s="12">
        <v>6.637418864405773E-5</v>
      </c>
      <c r="J2310" s="12">
        <f t="array" ref="J2310:K2311">MMULT(TRANSPOSE(D2308:E2308),D2308:E2308)</f>
        <v>6.1409214376652017E-6</v>
      </c>
      <c r="K2310" s="12">
        <v>6.4656081348288739E-6</v>
      </c>
      <c r="L2310" s="6">
        <f t="shared" ref="L2310" si="12595">SQRT(H2310)</f>
        <v>7.4949457808656588E-3</v>
      </c>
      <c r="M2310" s="6">
        <f>0</f>
        <v>0</v>
      </c>
      <c r="N2310" s="6">
        <f t="array" ref="N2310:O2311">MMULT(MMULT(MINVERSE(L2310:M2311),H2310:I2311),MINVERSE(L2310:M2311))</f>
        <v>0.99999999999999989</v>
      </c>
      <c r="O2310" s="6">
        <v>0.61885878589877164</v>
      </c>
      <c r="P2310" s="3">
        <f t="shared" ref="P2310" si="12596">SQRT(B$3 + B$4*J2308 + B$5*P2308^2)</f>
        <v>6.6935894304208498E-3</v>
      </c>
      <c r="Q2310" s="1">
        <f t="shared" ref="Q2310" si="12597">Q2308</f>
        <v>0</v>
      </c>
      <c r="R2310" s="12">
        <f t="array" ref="R2310:S2311">MMULT(MMULT(P2310:Q2311,N2310:O2311),P2310:Q2311)</f>
        <v>4.4804139463041708E-5</v>
      </c>
      <c r="S2310" s="12">
        <v>5.6379831965107609E-5</v>
      </c>
      <c r="T2310" s="4" cm="1">
        <f t="array" ref="T2310">-1/2*(IFERROR(2*LN(2*PI()) + LN(MDETERM(R2310:S2311)) + MMULT(MMULT(D2310:E2310,MINVERSE(R2310:S2311)),TRANSPOSE(D2310:E2310)),1000000000))</f>
        <v>6.4707537624414035</v>
      </c>
    </row>
    <row r="2311" spans="1:20" x14ac:dyDescent="0.25">
      <c r="A2311" s="9"/>
      <c r="B2311" s="10"/>
      <c r="C2311" s="10"/>
      <c r="D2311" s="10"/>
      <c r="E2311" s="10"/>
      <c r="F2311" s="5"/>
      <c r="G2311" s="5"/>
      <c r="H2311" s="12">
        <v>6.637418864405773E-5</v>
      </c>
      <c r="I2311" s="12">
        <v>2.0477566160429254E-4</v>
      </c>
      <c r="J2311" s="12">
        <v>6.4656081348288739E-6</v>
      </c>
      <c r="K2311" s="12">
        <v>6.8074618731907041E-6</v>
      </c>
      <c r="L2311" s="6">
        <f>0</f>
        <v>0</v>
      </c>
      <c r="M2311" s="6">
        <f t="shared" ref="M2311" si="12598">SQRT(I2311)</f>
        <v>1.4309984682182317E-2</v>
      </c>
      <c r="N2311" s="6">
        <v>0.61885878589877164</v>
      </c>
      <c r="O2311" s="6">
        <v>1</v>
      </c>
      <c r="P2311" s="1">
        <f t="shared" ref="P2311" si="12599">P2309</f>
        <v>0</v>
      </c>
      <c r="Q2311" s="3">
        <f t="shared" ref="Q2311" si="12600">SQRT(C$3 + C$4*K2309 + C$5*Q2309^2)</f>
        <v>1.3610470732279514E-2</v>
      </c>
      <c r="R2311" s="12">
        <v>5.6379831965107602E-5</v>
      </c>
      <c r="S2311" s="12">
        <v>1.8524491355423727E-4</v>
      </c>
    </row>
    <row r="2312" spans="1:20" x14ac:dyDescent="0.25">
      <c r="A2312" s="13">
        <f t="shared" ref="A2312" si="12601">A2310+1</f>
        <v>1149</v>
      </c>
      <c r="B2312" s="10" cm="1">
        <f t="array" ref="B2312">INDEX(DCC_results!B$17:B$1274,$A2312)</f>
        <v>-1.2339839170762978E-3</v>
      </c>
      <c r="C2312" s="10" cm="1">
        <f t="array" ref="C2312">INDEX(DCC_results!C$17:C$1274,$A2312)</f>
        <v>2.1629062877575711E-2</v>
      </c>
      <c r="D2312" s="10">
        <f t="shared" ref="D2312" si="12602">B2312-B$2</f>
        <v>-1.9801388541120062E-3</v>
      </c>
      <c r="E2312" s="10">
        <f t="shared" ref="E2312" si="12603">C2312-C$2</f>
        <v>2.002608899728385E-2</v>
      </c>
      <c r="F2312" s="5">
        <f t="shared" ref="F2312" si="12604">D2312^2</f>
        <v>3.9209498815640088E-6</v>
      </c>
      <c r="G2312" s="5">
        <f t="shared" ref="G2312" si="12605">E2312^2</f>
        <v>4.0104424052713329E-4</v>
      </c>
      <c r="H2312" s="12">
        <f t="array" ref="H2312:I2313">(1-B$11-B$12)*F$4:G$5 + B$11*J2310:K2311 + B$12*H2310:I2311</f>
        <v>5.4354493497285261E-5</v>
      </c>
      <c r="I2312" s="12">
        <v>6.3849830840566557E-5</v>
      </c>
      <c r="J2312" s="12">
        <f t="array" ref="J2312:K2313">MMULT(TRANSPOSE(D2310:E2310),D2310:E2310)</f>
        <v>1.0490838942705632E-4</v>
      </c>
      <c r="K2312" s="12">
        <v>1.7166961988639327E-4</v>
      </c>
      <c r="L2312" s="6">
        <f t="shared" ref="L2312" si="12606">SQRT(H2312)</f>
        <v>7.3725499996463405E-3</v>
      </c>
      <c r="M2312" s="6">
        <f>0</f>
        <v>0</v>
      </c>
      <c r="N2312" s="6">
        <f t="array" ref="N2312:O2313">MMULT(MMULT(MINVERSE(L2312:M2313),H2312:I2313),MINVERSE(L2312:M2313))</f>
        <v>1.0000000000000002</v>
      </c>
      <c r="O2312" s="6">
        <v>0.61433679353076298</v>
      </c>
      <c r="P2312" s="3">
        <f t="shared" ref="P2312" si="12607">SQRT(B$3 + B$4*J2310 + B$5*P2310^2)</f>
        <v>6.3951427942633785E-3</v>
      </c>
      <c r="Q2312" s="1">
        <f t="shared" ref="Q2312" si="12608">Q2310</f>
        <v>0</v>
      </c>
      <c r="R2312" s="12">
        <f t="array" ref="R2312:S2313">MMULT(MMULT(P2312:Q2313,N2312:O2313),P2312:Q2313)</f>
        <v>4.0897851359018824E-5</v>
      </c>
      <c r="S2312" s="12">
        <v>5.1944468350982152E-5</v>
      </c>
      <c r="T2312" s="4" cm="1">
        <f t="array" ref="T2312">-1/2*(IFERROR(2*LN(2*PI()) + LN(MDETERM(R2312:S2313)) + MMULT(MMULT(D2312:E2312,MINVERSE(R2312:S2313)),TRANSPOSE(D2312:E2312)),1000000000))</f>
        <v>5.394971019278568</v>
      </c>
    </row>
    <row r="2313" spans="1:20" x14ac:dyDescent="0.25">
      <c r="A2313" s="9"/>
      <c r="B2313" s="10"/>
      <c r="C2313" s="10"/>
      <c r="D2313" s="10"/>
      <c r="E2313" s="10"/>
      <c r="F2313" s="5"/>
      <c r="G2313" s="5"/>
      <c r="H2313" s="12">
        <v>6.3849830840566557E-5</v>
      </c>
      <c r="I2313" s="12">
        <v>1.9873346084809881E-4</v>
      </c>
      <c r="J2313" s="12">
        <v>1.7166961988639327E-4</v>
      </c>
      <c r="K2313" s="12">
        <v>2.8091612646889225E-4</v>
      </c>
      <c r="L2313" s="6">
        <f>0</f>
        <v>0</v>
      </c>
      <c r="M2313" s="6">
        <f t="shared" ref="M2313" si="12609">SQRT(I2313)</f>
        <v>1.4097285584398822E-2</v>
      </c>
      <c r="N2313" s="6">
        <v>0.61433679353076298</v>
      </c>
      <c r="O2313" s="6">
        <v>1</v>
      </c>
      <c r="P2313" s="1">
        <f t="shared" ref="P2313" si="12610">P2311</f>
        <v>0</v>
      </c>
      <c r="Q2313" s="3">
        <f t="shared" ref="Q2313" si="12611">SQRT(C$3 + C$4*K2311 + C$5*Q2311^2)</f>
        <v>1.3221554907868039E-2</v>
      </c>
      <c r="R2313" s="12">
        <v>5.1944468350982159E-5</v>
      </c>
      <c r="S2313" s="12">
        <v>1.7480951418176943E-4</v>
      </c>
    </row>
    <row r="2314" spans="1:20" x14ac:dyDescent="0.25">
      <c r="A2314" s="13">
        <f t="shared" ref="A2314" si="12612">A2312+1</f>
        <v>1150</v>
      </c>
      <c r="B2314" s="10" cm="1">
        <f t="array" ref="B2314">INDEX(DCC_results!B$17:B$1274,$A2314)</f>
        <v>3.8232124594168582E-3</v>
      </c>
      <c r="C2314" s="10" cm="1">
        <f t="array" ref="C2314">INDEX(DCC_results!C$17:C$1274,$A2314)</f>
        <v>-3.0030029428829152E-4</v>
      </c>
      <c r="D2314" s="10">
        <f t="shared" ref="D2314" si="12613">B2314-B$2</f>
        <v>3.0770575223811499E-3</v>
      </c>
      <c r="E2314" s="10">
        <f t="shared" ref="E2314" si="12614">C2314-C$2</f>
        <v>-1.9032741745801511E-3</v>
      </c>
      <c r="F2314" s="5">
        <f t="shared" ref="F2314" si="12615">D2314^2</f>
        <v>9.4682829960424205E-6</v>
      </c>
      <c r="G2314" s="5">
        <f t="shared" ref="G2314" si="12616">E2314^2</f>
        <v>3.6224525836237552E-6</v>
      </c>
      <c r="H2314" s="12">
        <f t="array" ref="H2314:I2315">(1-B$11-B$12)*F$4:G$5 + B$11*J2312:K2313 + B$12*H2312:I2313</f>
        <v>6.0729904228835946E-5</v>
      </c>
      <c r="I2314" s="12">
        <v>7.4865539452644822E-5</v>
      </c>
      <c r="J2314" s="12">
        <f t="array" ref="J2314:K2315">MMULT(TRANSPOSE(D2312:E2312),D2312:E2312)</f>
        <v>3.9209498815640088E-6</v>
      </c>
      <c r="K2314" s="12">
        <v>-3.9654436919426694E-5</v>
      </c>
      <c r="L2314" s="6">
        <f t="shared" ref="L2314" si="12617">SQRT(H2314)</f>
        <v>7.7929393831105828E-3</v>
      </c>
      <c r="M2314" s="6">
        <f>0</f>
        <v>0</v>
      </c>
      <c r="N2314" s="6">
        <f t="array" ref="N2314:O2315">MMULT(MMULT(MINVERSE(L2314:M2315),H2314:I2315),MINVERSE(L2314:M2315))</f>
        <v>1</v>
      </c>
      <c r="O2314" s="6">
        <v>0.65403360473335559</v>
      </c>
      <c r="P2314" s="3">
        <f t="shared" ref="P2314" si="12618">SQRT(B$3 + B$4*J2312 + B$5*P2312^2)</f>
        <v>7.3096358252676729E-3</v>
      </c>
      <c r="Q2314" s="1">
        <f t="shared" ref="Q2314" si="12619">Q2312</f>
        <v>0</v>
      </c>
      <c r="R2314" s="12">
        <f t="array" ref="R2314:S2315">MMULT(MMULT(P2314:Q2315,N2314:O2315),P2314:Q2315)</f>
        <v>5.3430775898036611E-5</v>
      </c>
      <c r="S2314" s="12">
        <v>6.6359508809754671E-5</v>
      </c>
      <c r="T2314" s="4" cm="1">
        <f t="array" ref="T2314">-1/2*(IFERROR(2*LN(2*PI()) + LN(MDETERM(R2314:S2315)) + MMULT(MMULT(D2314:E2314,MINVERSE(R2314:S2315)),TRANSPOSE(D2314:E2314)),1000000000))</f>
        <v>7.3998131859745619</v>
      </c>
    </row>
    <row r="2315" spans="1:20" x14ac:dyDescent="0.25">
      <c r="A2315" s="9"/>
      <c r="B2315" s="10"/>
      <c r="C2315" s="10"/>
      <c r="D2315" s="10"/>
      <c r="E2315" s="10"/>
      <c r="F2315" s="5"/>
      <c r="G2315" s="5"/>
      <c r="H2315" s="12">
        <v>7.4865539452644822E-5</v>
      </c>
      <c r="I2315" s="12">
        <v>2.157551613455462E-4</v>
      </c>
      <c r="J2315" s="12">
        <v>-3.9654436919426694E-5</v>
      </c>
      <c r="K2315" s="12">
        <v>4.0104424052713329E-4</v>
      </c>
      <c r="L2315" s="6">
        <f>0</f>
        <v>0</v>
      </c>
      <c r="M2315" s="6">
        <f t="shared" ref="M2315" si="12620">SQRT(I2315)</f>
        <v>1.4688606514763277E-2</v>
      </c>
      <c r="N2315" s="6">
        <v>0.65403360473335559</v>
      </c>
      <c r="O2315" s="6">
        <v>1.0000000000000002</v>
      </c>
      <c r="P2315" s="1">
        <f t="shared" ref="P2315" si="12621">P2313</f>
        <v>0</v>
      </c>
      <c r="Q2315" s="3">
        <f t="shared" ref="Q2315" si="12622">SQRT(C$3 + C$4*K2313 + C$5*Q2313^2)</f>
        <v>1.3880571867205489E-2</v>
      </c>
      <c r="R2315" s="12">
        <v>6.6359508809754684E-5</v>
      </c>
      <c r="S2315" s="12">
        <v>1.9267027536065654E-4</v>
      </c>
    </row>
    <row r="2316" spans="1:20" x14ac:dyDescent="0.25">
      <c r="A2316" s="13">
        <f t="shared" ref="A2316" si="12623">A2314+1</f>
        <v>1151</v>
      </c>
      <c r="B2316" s="10" cm="1">
        <f t="array" ref="B2316">INDEX(DCC_results!B$17:B$1274,$A2316)</f>
        <v>5.7574224252288086E-3</v>
      </c>
      <c r="C2316" s="10" cm="1">
        <f t="array" ref="C2316">INDEX(DCC_results!C$17:C$1274,$A2316)</f>
        <v>-9.111865242578121E-3</v>
      </c>
      <c r="D2316" s="10">
        <f t="shared" ref="D2316" si="12624">B2316-B$2</f>
        <v>5.0112674881931003E-3</v>
      </c>
      <c r="E2316" s="10">
        <f t="shared" ref="E2316" si="12625">C2316-C$2</f>
        <v>-1.071483912286998E-2</v>
      </c>
      <c r="F2316" s="5">
        <f t="shared" ref="F2316" si="12626">D2316^2</f>
        <v>2.5112801838221186E-5</v>
      </c>
      <c r="G2316" s="5">
        <f t="shared" ref="G2316" si="12627">E2316^2</f>
        <v>1.1480777742898512E-4</v>
      </c>
      <c r="H2316" s="12">
        <f t="array" ref="H2316:I2317">(1-B$11-B$12)*F$4:G$5 + B$11*J2314:K2315 + B$12*H2314:I2315</f>
        <v>5.7269454297620915E-5</v>
      </c>
      <c r="I2316" s="12">
        <v>6.6049129416997237E-5</v>
      </c>
      <c r="J2316" s="12">
        <f t="array" ref="J2316:K2317">MMULT(TRANSPOSE(D2314:E2314),D2314:E2314)</f>
        <v>9.4682829960424205E-6</v>
      </c>
      <c r="K2316" s="12">
        <v>-5.8564841160456273E-6</v>
      </c>
      <c r="L2316" s="6">
        <f t="shared" ref="L2316" si="12628">SQRT(H2316)</f>
        <v>7.5676584421881061E-3</v>
      </c>
      <c r="M2316" s="6">
        <f>0</f>
        <v>0</v>
      </c>
      <c r="N2316" s="6">
        <f t="array" ref="N2316:O2317">MMULT(MMULT(MINVERSE(L2316:M2317),H2316:I2317),MINVERSE(L2316:M2317))</f>
        <v>1</v>
      </c>
      <c r="O2316" s="6">
        <v>0.56748485832794759</v>
      </c>
      <c r="P2316" s="3">
        <f t="shared" ref="P2316" si="12629">SQRT(B$3 + B$4*J2314 + B$5*P2314^2)</f>
        <v>6.8483346037480752E-3</v>
      </c>
      <c r="Q2316" s="1">
        <f t="shared" ref="Q2316" si="12630">Q2314</f>
        <v>0</v>
      </c>
      <c r="R2316" s="12">
        <f t="array" ref="R2316:S2317">MMULT(MMULT(P2316:Q2317,N2316:O2317),P2316:Q2317)</f>
        <v>4.6899686844893304E-5</v>
      </c>
      <c r="S2316" s="12">
        <v>5.7409331160986714E-5</v>
      </c>
      <c r="T2316" s="4" cm="1">
        <f t="array" ref="T2316">-1/2*(IFERROR(2*LN(2*PI()) + LN(MDETERM(R2316:S2317)) + MMULT(MMULT(D2316:E2316,MINVERSE(R2316:S2317)),TRANSPOSE(D2316:E2316)),1000000000))</f>
        <v>6.328020811664528</v>
      </c>
    </row>
    <row r="2317" spans="1:20" x14ac:dyDescent="0.25">
      <c r="A2317" s="9"/>
      <c r="B2317" s="10"/>
      <c r="C2317" s="10"/>
      <c r="D2317" s="10"/>
      <c r="E2317" s="10"/>
      <c r="F2317" s="5"/>
      <c r="G2317" s="5"/>
      <c r="H2317" s="12">
        <v>6.6049129416997237E-5</v>
      </c>
      <c r="I2317" s="12">
        <v>2.3653891156929217E-4</v>
      </c>
      <c r="J2317" s="12">
        <v>-5.8564841160456273E-6</v>
      </c>
      <c r="K2317" s="12">
        <v>3.6224525836237552E-6</v>
      </c>
      <c r="L2317" s="6">
        <f>0</f>
        <v>0</v>
      </c>
      <c r="M2317" s="6">
        <f t="shared" ref="M2317" si="12631">SQRT(I2317)</f>
        <v>1.5379821571438733E-2</v>
      </c>
      <c r="N2317" s="6">
        <v>0.56748485832794759</v>
      </c>
      <c r="O2317" s="6">
        <v>0.99999999999999989</v>
      </c>
      <c r="P2317" s="1">
        <f t="shared" ref="P2317" si="12632">P2315</f>
        <v>0</v>
      </c>
      <c r="Q2317" s="3">
        <f t="shared" ref="Q2317" si="12633">SQRT(C$3 + C$4*K2315 + C$5*Q2315^2)</f>
        <v>1.4772133968938936E-2</v>
      </c>
      <c r="R2317" s="12">
        <v>5.740933116098672E-5</v>
      </c>
      <c r="S2317" s="12">
        <v>2.1821594199627957E-4</v>
      </c>
    </row>
    <row r="2318" spans="1:20" x14ac:dyDescent="0.25">
      <c r="A2318" s="13">
        <f t="shared" ref="A2318" si="12634">A2316+1</f>
        <v>1152</v>
      </c>
      <c r="B2318" s="10" cm="1">
        <f t="array" ref="B2318">INDEX(DCC_results!B$17:B$1274,$A2318)</f>
        <v>7.6722778200803976E-3</v>
      </c>
      <c r="C2318" s="10" cm="1">
        <f t="array" ref="C2318">INDEX(DCC_results!C$17:C$1274,$A2318)</f>
        <v>1.8340763945028371E-2</v>
      </c>
      <c r="D2318" s="10">
        <f t="shared" ref="D2318" si="12635">B2318-B$2</f>
        <v>6.9261228830446893E-3</v>
      </c>
      <c r="E2318" s="10">
        <f t="shared" ref="E2318" si="12636">C2318-C$2</f>
        <v>1.673779006473651E-2</v>
      </c>
      <c r="F2318" s="5">
        <f t="shared" ref="F2318" si="12637">D2318^2</f>
        <v>4.7971178191035276E-5</v>
      </c>
      <c r="G2318" s="5">
        <f t="shared" ref="G2318" si="12638">E2318^2</f>
        <v>2.8015361625119222E-4</v>
      </c>
      <c r="H2318" s="12">
        <f t="array" ref="H2318:I2319">(1-B$11-B$12)*F$4:G$5 + B$11*J2316:K2317 + B$12*H2316:I2317</f>
        <v>5.5352702799141794E-5</v>
      </c>
      <c r="I2318" s="12">
        <v>6.2680468510367928E-5</v>
      </c>
      <c r="J2318" s="12">
        <f t="array" ref="J2318:K2319">MMULT(TRANSPOSE(D2316:E2316),D2316:E2316)</f>
        <v>2.5112801838221186E-5</v>
      </c>
      <c r="K2318" s="12">
        <v>-5.3694924937657807E-5</v>
      </c>
      <c r="L2318" s="6">
        <f t="shared" ref="L2318" si="12639">SQRT(H2318)</f>
        <v>7.4399397039990713E-3</v>
      </c>
      <c r="M2318" s="6">
        <f>0</f>
        <v>0</v>
      </c>
      <c r="N2318" s="6">
        <f t="array" ref="N2318:O2319">MMULT(MMULT(MINVERSE(L2318:M2319),H2318:I2319),MINVERSE(L2318:M2319))</f>
        <v>0.99999999999999989</v>
      </c>
      <c r="O2318" s="6">
        <v>0.56799878586781982</v>
      </c>
      <c r="P2318" s="3">
        <f t="shared" ref="P2318" si="12640">SQRT(B$3 + B$4*J2316 + B$5*P2316^2)</f>
        <v>6.5543097951724066E-3</v>
      </c>
      <c r="Q2318" s="1">
        <f t="shared" ref="Q2318" si="12641">Q2316</f>
        <v>0</v>
      </c>
      <c r="R2318" s="12">
        <f t="array" ref="R2318:S2319">MMULT(MMULT(P2318:Q2319,N2318:O2319),P2318:Q2319)</f>
        <v>4.2958976891092946E-5</v>
      </c>
      <c r="S2318" s="12">
        <v>5.2720774445826204E-5</v>
      </c>
      <c r="T2318" s="4" cm="1">
        <f t="array" ref="T2318">-1/2*(IFERROR(2*LN(2*PI()) + LN(MDETERM(R2318:S2319)) + MMULT(MMULT(D2318:E2318,MINVERSE(R2318:S2319)),TRANSPOSE(D2318:E2318)),1000000000))</f>
        <v>6.8336399113335986</v>
      </c>
    </row>
    <row r="2319" spans="1:20" x14ac:dyDescent="0.25">
      <c r="A2319" s="9"/>
      <c r="B2319" s="10"/>
      <c r="C2319" s="10"/>
      <c r="D2319" s="10"/>
      <c r="E2319" s="10"/>
      <c r="F2319" s="5"/>
      <c r="G2319" s="5"/>
      <c r="H2319" s="12">
        <v>6.2680468510367928E-5</v>
      </c>
      <c r="I2319" s="12">
        <v>2.2000412382055159E-4</v>
      </c>
      <c r="J2319" s="12">
        <v>-5.3694924937657807E-5</v>
      </c>
      <c r="K2319" s="12">
        <v>1.1480777742898512E-4</v>
      </c>
      <c r="L2319" s="6">
        <f>0</f>
        <v>0</v>
      </c>
      <c r="M2319" s="6">
        <f t="shared" ref="M2319" si="12642">SQRT(I2319)</f>
        <v>1.4832535987502326E-2</v>
      </c>
      <c r="N2319" s="6">
        <v>0.56799878586781971</v>
      </c>
      <c r="O2319" s="6">
        <v>0.99999999999999978</v>
      </c>
      <c r="P2319" s="1">
        <f t="shared" ref="P2319" si="12643">P2317</f>
        <v>0</v>
      </c>
      <c r="Q2319" s="3">
        <f t="shared" ref="Q2319" si="12644">SQRT(C$3 + C$4*K2317 + C$5*Q2317^2)</f>
        <v>1.4161439751063019E-2</v>
      </c>
      <c r="R2319" s="12">
        <v>5.2720774445826191E-5</v>
      </c>
      <c r="S2319" s="12">
        <v>2.0054637582298776E-4</v>
      </c>
    </row>
    <row r="2320" spans="1:20" x14ac:dyDescent="0.25">
      <c r="A2320" s="13">
        <f t="shared" ref="A2320" si="12645">A2318+1</f>
        <v>1153</v>
      </c>
      <c r="B2320" s="10" cm="1">
        <f t="array" ref="B2320">INDEX(DCC_results!B$17:B$1274,$A2320)</f>
        <v>2.9281490252435205E-3</v>
      </c>
      <c r="C2320" s="10" cm="1">
        <f t="array" ref="C2320">INDEX(DCC_results!C$17:C$1274,$A2320)</f>
        <v>5.8545868349375585E-3</v>
      </c>
      <c r="D2320" s="10">
        <f t="shared" ref="D2320" si="12646">B2320-B$2</f>
        <v>2.1819940882078122E-3</v>
      </c>
      <c r="E2320" s="10">
        <f t="shared" ref="E2320" si="12647">C2320-C$2</f>
        <v>4.2516129546456994E-3</v>
      </c>
      <c r="F2320" s="5">
        <f t="shared" ref="F2320" si="12648">D2320^2</f>
        <v>4.7610982009738417E-6</v>
      </c>
      <c r="G2320" s="5">
        <f t="shared" ref="G2320" si="12649">E2320^2</f>
        <v>1.8076212716111135E-5</v>
      </c>
      <c r="H2320" s="12">
        <f t="array" ref="H2320:I2321">(1-B$11-B$12)*F$4:G$5 + B$11*J2318:K2319 + B$12*H2318:I2319</f>
        <v>5.5259418987510242E-5</v>
      </c>
      <c r="I2320" s="12">
        <v>5.6713584251163478E-5</v>
      </c>
      <c r="J2320" s="12">
        <f t="array" ref="J2320:K2321">MMULT(TRANSPOSE(D2318:E2318),D2318:E2318)</f>
        <v>4.7971178191035276E-5</v>
      </c>
      <c r="K2320" s="12">
        <v>1.159279907789696E-4</v>
      </c>
      <c r="L2320" s="6">
        <f t="shared" ref="L2320" si="12650">SQRT(H2320)</f>
        <v>7.4336679363225687E-3</v>
      </c>
      <c r="M2320" s="6">
        <f>0</f>
        <v>0</v>
      </c>
      <c r="N2320" s="6">
        <f t="array" ref="N2320:O2321">MMULT(MMULT(MINVERSE(L2320:M2321),H2320:I2321),MINVERSE(L2320:M2321))</f>
        <v>1.0000000000000002</v>
      </c>
      <c r="O2320" s="6">
        <v>0.5174707941848492</v>
      </c>
      <c r="P2320" s="3">
        <f t="shared" ref="P2320" si="12651">SQRT(B$3 + B$4*J2318 + B$5*P2318^2)</f>
        <v>6.519171969358876E-3</v>
      </c>
      <c r="Q2320" s="1">
        <f t="shared" ref="Q2320" si="12652">Q2318</f>
        <v>0</v>
      </c>
      <c r="R2320" s="12">
        <f t="array" ref="R2320:S2321">MMULT(MMULT(P2320:Q2321,N2320:O2321),P2320:Q2321)</f>
        <v>4.2499603166074494E-5</v>
      </c>
      <c r="S2320" s="12">
        <v>4.7370567781337295E-5</v>
      </c>
      <c r="T2320" s="4" cm="1">
        <f t="array" ref="T2320">-1/2*(IFERROR(2*LN(2*PI()) + LN(MDETERM(R2320:S2321)) + MMULT(MMULT(D2320:E2320,MINVERSE(R2320:S2321)),TRANSPOSE(D2320:E2320)),1000000000))</f>
        <v>7.5491858329676367</v>
      </c>
    </row>
    <row r="2321" spans="1:20" x14ac:dyDescent="0.25">
      <c r="A2321" s="9"/>
      <c r="B2321" s="10"/>
      <c r="C2321" s="10"/>
      <c r="D2321" s="10"/>
      <c r="E2321" s="10"/>
      <c r="F2321" s="5"/>
      <c r="G2321" s="5"/>
      <c r="H2321" s="12">
        <v>5.6713584251163478E-5</v>
      </c>
      <c r="I2321" s="12">
        <v>2.1736829017372477E-4</v>
      </c>
      <c r="J2321" s="12">
        <v>1.159279907789696E-4</v>
      </c>
      <c r="K2321" s="12">
        <v>2.8015361625119222E-4</v>
      </c>
      <c r="L2321" s="6">
        <f>0</f>
        <v>0</v>
      </c>
      <c r="M2321" s="6">
        <f t="shared" ref="M2321" si="12653">SQRT(I2321)</f>
        <v>1.4743415146217811E-2</v>
      </c>
      <c r="N2321" s="6">
        <v>0.5174707941848492</v>
      </c>
      <c r="O2321" s="6">
        <v>1</v>
      </c>
      <c r="P2321" s="1">
        <f t="shared" ref="P2321" si="12654">P2319</f>
        <v>0</v>
      </c>
      <c r="Q2321" s="3">
        <f t="shared" ref="Q2321" si="12655">SQRT(C$3 + C$4*K2319 + C$5*Q2319^2)</f>
        <v>1.4042043345588546E-2</v>
      </c>
      <c r="R2321" s="12">
        <v>4.7370567781337295E-5</v>
      </c>
      <c r="S2321" s="12">
        <v>1.9717898131938757E-4</v>
      </c>
    </row>
    <row r="2322" spans="1:20" x14ac:dyDescent="0.25">
      <c r="A2322" s="13">
        <f t="shared" ref="A2322" si="12656">A2320+1</f>
        <v>1154</v>
      </c>
      <c r="B2322" s="10" cm="1">
        <f t="array" ref="B2322">INDEX(DCC_results!B$17:B$1274,$A2322)</f>
        <v>7.672358989710748E-3</v>
      </c>
      <c r="C2322" s="10" cm="1">
        <f t="array" ref="C2322">INDEX(DCC_results!C$17:C$1274,$A2322)</f>
        <v>8.2869236578093641E-3</v>
      </c>
      <c r="D2322" s="10">
        <f t="shared" ref="D2322" si="12657">B2322-B$2</f>
        <v>6.9262040526750397E-3</v>
      </c>
      <c r="E2322" s="10">
        <f t="shared" ref="E2322" si="12658">C2322-C$2</f>
        <v>6.683949777517505E-3</v>
      </c>
      <c r="F2322" s="5">
        <f t="shared" ref="F2322" si="12659">D2322^2</f>
        <v>4.7972302579292142E-5</v>
      </c>
      <c r="G2322" s="5">
        <f t="shared" ref="G2322" si="12660">E2322^2</f>
        <v>4.4675184628376303E-5</v>
      </c>
      <c r="H2322" s="12">
        <f t="array" ref="H2322:I2323">(1-B$11-B$12)*F$4:G$5 + B$11*J2320:K2321 + B$12*H2320:I2321</f>
        <v>5.6957011897705603E-5</v>
      </c>
      <c r="I2322" s="12">
        <v>6.5737759523104984E-5</v>
      </c>
      <c r="J2322" s="12">
        <f t="array" ref="J2322:K2323">MMULT(TRANSPOSE(D2320:E2320),D2320:E2320)</f>
        <v>4.7610982009738417E-6</v>
      </c>
      <c r="K2322" s="12">
        <v>9.2769943323846644E-6</v>
      </c>
      <c r="L2322" s="6">
        <f t="shared" ref="L2322" si="12661">SQRT(H2322)</f>
        <v>7.5469869416678863E-3</v>
      </c>
      <c r="M2322" s="6">
        <f>0</f>
        <v>0</v>
      </c>
      <c r="N2322" s="6">
        <f t="array" ref="N2322:O2323">MMULT(MMULT(MINVERSE(L2322:M2323),H2322:I2323),MINVERSE(L2322:M2323))</f>
        <v>1.0000000000000002</v>
      </c>
      <c r="O2322" s="6">
        <v>0.57646093478399729</v>
      </c>
      <c r="P2322" s="3">
        <f t="shared" ref="P2322" si="12662">SQRT(B$3 + B$4*J2320 + B$5*P2320^2)</f>
        <v>6.7622044404571742E-3</v>
      </c>
      <c r="Q2322" s="1">
        <f t="shared" ref="Q2322" si="12663">Q2320</f>
        <v>0</v>
      </c>
      <c r="R2322" s="12">
        <f t="array" ref="R2322:S2323">MMULT(MMULT(P2322:Q2323,N2322:O2323),P2322:Q2323)</f>
        <v>4.5727408894538736E-5</v>
      </c>
      <c r="S2322" s="12">
        <v>5.6525119924291972E-5</v>
      </c>
      <c r="T2322" s="4" cm="1">
        <f t="array" ref="T2322">-1/2*(IFERROR(2*LN(2*PI()) + LN(MDETERM(R2322:S2323)) + MMULT(MMULT(D2322:E2322,MINVERSE(R2322:S2323)),TRANSPOSE(D2322:E2322)),1000000000))</f>
        <v>7.0569602005448235</v>
      </c>
    </row>
    <row r="2323" spans="1:20" x14ac:dyDescent="0.25">
      <c r="A2323" s="9"/>
      <c r="B2323" s="10"/>
      <c r="C2323" s="10"/>
      <c r="D2323" s="10"/>
      <c r="E2323" s="10"/>
      <c r="F2323" s="5"/>
      <c r="G2323" s="5"/>
      <c r="H2323" s="12">
        <v>6.5737759523104984E-5</v>
      </c>
      <c r="I2323" s="12">
        <v>2.2831941147531123E-4</v>
      </c>
      <c r="J2323" s="12">
        <v>9.2769943323846644E-6</v>
      </c>
      <c r="K2323" s="12">
        <v>1.8076212716111135E-5</v>
      </c>
      <c r="L2323" s="6">
        <f>0</f>
        <v>0</v>
      </c>
      <c r="M2323" s="6">
        <f t="shared" ref="M2323" si="12664">SQRT(I2323)</f>
        <v>1.5110241939668314E-2</v>
      </c>
      <c r="N2323" s="6">
        <v>0.57646093478399729</v>
      </c>
      <c r="O2323" s="6">
        <v>0.99999999999999978</v>
      </c>
      <c r="P2323" s="1">
        <f t="shared" ref="P2323" si="12665">P2321</f>
        <v>0</v>
      </c>
      <c r="Q2323" s="3">
        <f t="shared" ref="Q2323" si="12666">SQRT(C$3 + C$4*K2321 + C$5*Q2321^2)</f>
        <v>1.4500511236935285E-2</v>
      </c>
      <c r="R2323" s="12">
        <v>5.6525119924291972E-5</v>
      </c>
      <c r="S2323" s="12">
        <v>2.1026482613248641E-4</v>
      </c>
    </row>
    <row r="2324" spans="1:20" x14ac:dyDescent="0.25">
      <c r="A2324" s="13">
        <f t="shared" ref="A2324" si="12667">A2322+1</f>
        <v>1155</v>
      </c>
      <c r="B2324" s="10" cm="1">
        <f t="array" ref="B2324">INDEX(DCC_results!B$17:B$1274,$A2324)</f>
        <v>-1.8058494836139527E-3</v>
      </c>
      <c r="C2324" s="10" cm="1">
        <f t="array" ref="C2324">INDEX(DCC_results!C$17:C$1274,$A2324)</f>
        <v>-8.8062226152096912E-4</v>
      </c>
      <c r="D2324" s="10">
        <f t="shared" ref="D2324" si="12668">B2324-B$2</f>
        <v>-2.552004420649661E-3</v>
      </c>
      <c r="E2324" s="10">
        <f t="shared" ref="E2324" si="12669">C2324-C$2</f>
        <v>-2.4835961418128286E-3</v>
      </c>
      <c r="F2324" s="5">
        <f t="shared" ref="F2324" si="12670">D2324^2</f>
        <v>6.512726563015412E-6</v>
      </c>
      <c r="G2324" s="5">
        <f t="shared" ref="G2324" si="12671">E2324^2</f>
        <v>6.1682497956275684E-6</v>
      </c>
      <c r="H2324" s="12">
        <f t="array" ref="H2324:I2325">(1-B$11-B$12)*F$4:G$5 + B$11*J2322:K2323 + B$12*H2322:I2323</f>
        <v>5.4778463727112594E-5</v>
      </c>
      <c r="I2324" s="12">
        <v>6.363528344196125E-5</v>
      </c>
      <c r="J2324" s="12">
        <f t="array" ref="J2324:K2325">MMULT(TRANSPOSE(D2322:E2322),D2322:E2322)</f>
        <v>4.7972302579292142E-5</v>
      </c>
      <c r="K2324" s="12">
        <v>4.6294400036918177E-5</v>
      </c>
      <c r="L2324" s="6">
        <f t="shared" ref="L2324" si="12672">SQRT(H2324)</f>
        <v>7.4012474439862225E-3</v>
      </c>
      <c r="M2324" s="6">
        <f>0</f>
        <v>0</v>
      </c>
      <c r="N2324" s="6">
        <f t="array" ref="N2324:O2325">MMULT(MMULT(MINVERSE(L2324:M2325),H2324:I2325),MINVERSE(L2324:M2325))</f>
        <v>1.0000000000000002</v>
      </c>
      <c r="O2324" s="6">
        <v>0.58562462456137487</v>
      </c>
      <c r="P2324" s="3">
        <f t="shared" ref="P2324" si="12673">SQRT(B$3 + B$4*J2322 + B$5*P2322^2)</f>
        <v>6.4313307652897351E-3</v>
      </c>
      <c r="Q2324" s="1">
        <f t="shared" ref="Q2324" si="12674">Q2322</f>
        <v>0</v>
      </c>
      <c r="R2324" s="12">
        <f t="array" ref="R2324:S2325">MMULT(MMULT(P2324:Q2325,N2324:O2325),P2324:Q2325)</f>
        <v>4.136201541256226E-5</v>
      </c>
      <c r="S2324" s="12">
        <v>5.2680804326671886E-5</v>
      </c>
      <c r="T2324" s="4" cm="1">
        <f t="array" ref="T2324">-1/2*(IFERROR(2*LN(2*PI()) + LN(MDETERM(R2324:S2325)) + MMULT(MMULT(D2324:E2324,MINVERSE(R2324:S2325)),TRANSPOSE(D2324:E2324)),1000000000))</f>
        <v>7.6072931640368715</v>
      </c>
    </row>
    <row r="2325" spans="1:20" x14ac:dyDescent="0.25">
      <c r="A2325" s="9"/>
      <c r="B2325" s="10"/>
      <c r="C2325" s="10"/>
      <c r="D2325" s="10"/>
      <c r="E2325" s="10"/>
      <c r="F2325" s="5"/>
      <c r="G2325" s="5"/>
      <c r="H2325" s="12">
        <v>6.363528344196125E-5</v>
      </c>
      <c r="I2325" s="12">
        <v>2.1554971745130799E-4</v>
      </c>
      <c r="J2325" s="12">
        <v>4.6294400036918177E-5</v>
      </c>
      <c r="K2325" s="12">
        <v>4.4675184628376303E-5</v>
      </c>
      <c r="L2325" s="6">
        <f>0</f>
        <v>0</v>
      </c>
      <c r="M2325" s="6">
        <f t="shared" ref="M2325" si="12675">SQRT(I2325)</f>
        <v>1.4681611541357031E-2</v>
      </c>
      <c r="N2325" s="6">
        <v>0.58562462456137498</v>
      </c>
      <c r="O2325" s="6">
        <v>0.99999999999999989</v>
      </c>
      <c r="P2325" s="1">
        <f t="shared" ref="P2325" si="12676">P2323</f>
        <v>0</v>
      </c>
      <c r="Q2325" s="3">
        <f t="shared" ref="Q2325" si="12677">SQRT(C$3 + C$4*K2323 + C$5*Q2323^2)</f>
        <v>1.3987246263210554E-2</v>
      </c>
      <c r="R2325" s="12">
        <v>5.26808043266719E-5</v>
      </c>
      <c r="S2325" s="12">
        <v>1.9564305802769759E-4</v>
      </c>
    </row>
    <row r="2326" spans="1:20" x14ac:dyDescent="0.25">
      <c r="A2326" s="13">
        <f t="shared" ref="A2326" si="12678">A2324+1</f>
        <v>1156</v>
      </c>
      <c r="B2326" s="10" cm="1">
        <f t="array" ref="B2326">INDEX(DCC_results!B$17:B$1274,$A2326)</f>
        <v>-4.8354573453138761E-3</v>
      </c>
      <c r="C2326" s="10" cm="1">
        <f t="array" ref="C2326">INDEX(DCC_results!C$17:C$1274,$A2326)</f>
        <v>-2.0613974844322036E-2</v>
      </c>
      <c r="D2326" s="10">
        <f t="shared" ref="D2326" si="12679">B2326-B$2</f>
        <v>-5.5816122823495844E-3</v>
      </c>
      <c r="E2326" s="10">
        <f t="shared" ref="E2326" si="12680">C2326-C$2</f>
        <v>-2.2216948724613897E-2</v>
      </c>
      <c r="F2326" s="5">
        <f t="shared" ref="F2326" si="12681">D2326^2</f>
        <v>3.1154395670475734E-5</v>
      </c>
      <c r="G2326" s="5">
        <f t="shared" ref="G2326" si="12682">E2326^2</f>
        <v>4.9359281063212311E-4</v>
      </c>
      <c r="H2326" s="12">
        <f t="array" ref="H2326:I2327">(1-B$11-B$12)*F$4:G$5 + B$11*J2324:K2325 + B$12*H2324:I2325</f>
        <v>5.6631305792156395E-5</v>
      </c>
      <c r="I2326" s="12">
        <v>6.5062547041498751E-5</v>
      </c>
      <c r="J2326" s="12">
        <f t="array" ref="J2326:K2327">MMULT(TRANSPOSE(D2324:E2324),D2324:E2324)</f>
        <v>6.512726563015412E-6</v>
      </c>
      <c r="K2326" s="12">
        <v>6.338148333014781E-6</v>
      </c>
      <c r="L2326" s="6">
        <f t="shared" ref="L2326" si="12683">SQRT(H2326)</f>
        <v>7.5253774518064141E-3</v>
      </c>
      <c r="M2326" s="6">
        <f>0</f>
        <v>0</v>
      </c>
      <c r="N2326" s="6">
        <f t="array" ref="N2326:O2327">MMULT(MMULT(MINVERSE(L2326:M2327),H2326:I2327),MINVERSE(L2326:M2327))</f>
        <v>1</v>
      </c>
      <c r="O2326" s="6">
        <v>0.59811269872073125</v>
      </c>
      <c r="P2326" s="3">
        <f t="shared" ref="P2326" si="12684">SQRT(B$3 + B$4*J2324 + B$5*P2324^2)</f>
        <v>6.7000342807508858E-3</v>
      </c>
      <c r="Q2326" s="1">
        <f t="shared" ref="Q2326" si="12685">Q2324</f>
        <v>0</v>
      </c>
      <c r="R2326" s="12">
        <f t="array" ref="R2326:S2327">MMULT(MMULT(P2326:Q2327,N2326:O2327),P2326:Q2327)</f>
        <v>4.4890459363237036E-5</v>
      </c>
      <c r="S2326" s="12">
        <v>5.4745485612433544E-5</v>
      </c>
      <c r="T2326" s="4" cm="1">
        <f t="array" ref="T2326">-1/2*(IFERROR(2*LN(2*PI()) + LN(MDETERM(R2326:S2327)) + MMULT(MMULT(D2326:E2326,MINVERSE(R2326:S2327)),TRANSPOSE(D2326:E2326)),1000000000))</f>
        <v>6.3447665537800066</v>
      </c>
    </row>
    <row r="2327" spans="1:20" x14ac:dyDescent="0.25">
      <c r="A2327" s="9"/>
      <c r="B2327" s="10"/>
      <c r="C2327" s="10"/>
      <c r="D2327" s="10"/>
      <c r="E2327" s="10"/>
      <c r="F2327" s="5"/>
      <c r="G2327" s="5"/>
      <c r="H2327" s="12">
        <v>6.5062547041498751E-5</v>
      </c>
      <c r="I2327" s="12">
        <v>2.0894861644264539E-4</v>
      </c>
      <c r="J2327" s="12">
        <v>6.338148333014781E-6</v>
      </c>
      <c r="K2327" s="12">
        <v>6.1682497956275684E-6</v>
      </c>
      <c r="L2327" s="6">
        <f>0</f>
        <v>0</v>
      </c>
      <c r="M2327" s="6">
        <f t="shared" ref="M2327" si="12686">SQRT(I2327)</f>
        <v>1.4455055048066935E-2</v>
      </c>
      <c r="N2327" s="6">
        <v>0.59811269872073125</v>
      </c>
      <c r="O2327" s="6">
        <v>1</v>
      </c>
      <c r="P2327" s="1">
        <f t="shared" ref="P2327" si="12687">P2325</f>
        <v>0</v>
      </c>
      <c r="Q2327" s="3">
        <f t="shared" ref="Q2327" si="12688">SQRT(C$3 + C$4*K2325 + C$5*Q2325^2)</f>
        <v>1.3661181600964517E-2</v>
      </c>
      <c r="R2327" s="12">
        <v>5.4745485612433551E-5</v>
      </c>
      <c r="S2327" s="12">
        <v>1.8662788273453147E-4</v>
      </c>
    </row>
    <row r="2328" spans="1:20" x14ac:dyDescent="0.25">
      <c r="A2328" s="13">
        <f t="shared" ref="A2328" si="12689">A2326+1</f>
        <v>1157</v>
      </c>
      <c r="B2328" s="10" cm="1">
        <f t="array" ref="B2328">INDEX(DCC_results!B$17:B$1274,$A2328)</f>
        <v>1.2365799156572876E-3</v>
      </c>
      <c r="C2328" s="10" cm="1">
        <f t="array" ref="C2328">INDEX(DCC_results!C$17:C$1274,$A2328)</f>
        <v>6.0993899390182627E-3</v>
      </c>
      <c r="D2328" s="10">
        <f t="shared" ref="D2328" si="12690">B2328-B$2</f>
        <v>4.9042497862157933E-4</v>
      </c>
      <c r="E2328" s="10">
        <f t="shared" ref="E2328" si="12691">C2328-C$2</f>
        <v>4.4964160587264036E-3</v>
      </c>
      <c r="F2328" s="5">
        <f t="shared" ref="F2328" si="12692">D2328^2</f>
        <v>2.4051665965597656E-7</v>
      </c>
      <c r="G2328" s="5">
        <f t="shared" ref="G2328" si="12693">E2328^2</f>
        <v>2.0217757373172685E-5</v>
      </c>
      <c r="H2328" s="12">
        <f t="array" ref="H2328:I2329">(1-B$11-B$12)*F$4:G$5 + B$11*J2326:K2327 + B$12*H2326:I2327</f>
        <v>5.4692762768966889E-5</v>
      </c>
      <c r="I2328" s="12">
        <v>6.2951523971440564E-5</v>
      </c>
      <c r="J2328" s="12">
        <f t="array" ref="J2328:K2329">MMULT(TRANSPOSE(D2326:E2326),D2326:E2326)</f>
        <v>3.1154395670475734E-5</v>
      </c>
      <c r="K2328" s="12">
        <v>1.2400639387763585E-4</v>
      </c>
      <c r="L2328" s="6">
        <f t="shared" ref="L2328" si="12694">SQRT(H2328)</f>
        <v>7.3954555484410083E-3</v>
      </c>
      <c r="M2328" s="6">
        <f>0</f>
        <v>0</v>
      </c>
      <c r="N2328" s="6">
        <f t="array" ref="N2328:O2329">MMULT(MMULT(MINVERSE(L2328:M2329),H2328:I2329),MINVERSE(L2328:M2329))</f>
        <v>0.99999999999999967</v>
      </c>
      <c r="O2328" s="6">
        <v>0.59964196304630013</v>
      </c>
      <c r="P2328" s="3">
        <f t="shared" ref="P2328" si="12695">SQRT(B$3 + B$4*J2326 + B$5*P2326^2)</f>
        <v>6.4046368249656817E-3</v>
      </c>
      <c r="Q2328" s="1">
        <f t="shared" ref="Q2328" si="12696">Q2326</f>
        <v>0</v>
      </c>
      <c r="R2328" s="12">
        <f t="array" ref="R2328:S2329">MMULT(MMULT(P2328:Q2329,N2328:O2329),P2328:Q2329)</f>
        <v>4.1019372859706477E-5</v>
      </c>
      <c r="S2328" s="12">
        <v>5.0926809832020081E-5</v>
      </c>
      <c r="T2328" s="4" cm="1">
        <f t="array" ref="T2328">-1/2*(IFERROR(2*LN(2*PI()) + LN(MDETERM(R2328:S2329)) + MMULT(MMULT(D2328:E2328,MINVERSE(R2328:S2329)),TRANSPOSE(D2328:E2328)),1000000000))</f>
        <v>7.6885969496501936</v>
      </c>
    </row>
    <row r="2329" spans="1:20" x14ac:dyDescent="0.25">
      <c r="A2329" s="9"/>
      <c r="B2329" s="10"/>
      <c r="C2329" s="10"/>
      <c r="D2329" s="10"/>
      <c r="E2329" s="10"/>
      <c r="F2329" s="5"/>
      <c r="G2329" s="5"/>
      <c r="H2329" s="12">
        <v>6.2951523971440564E-5</v>
      </c>
      <c r="I2329" s="12">
        <v>2.0151092658825793E-4</v>
      </c>
      <c r="J2329" s="12">
        <v>1.2400639387763585E-4</v>
      </c>
      <c r="K2329" s="12">
        <v>4.9359281063212311E-4</v>
      </c>
      <c r="L2329" s="6">
        <f>0</f>
        <v>0</v>
      </c>
      <c r="M2329" s="6">
        <f t="shared" ref="M2329" si="12697">SQRT(I2329)</f>
        <v>1.4195454434017178E-2</v>
      </c>
      <c r="N2329" s="6">
        <v>0.59964196304630024</v>
      </c>
      <c r="O2329" s="6">
        <v>1</v>
      </c>
      <c r="P2329" s="1">
        <f t="shared" ref="P2329" si="12698">P2327</f>
        <v>0</v>
      </c>
      <c r="Q2329" s="3">
        <f t="shared" ref="Q2329" si="12699">SQRT(C$3 + C$4*K2327 + C$5*Q2327^2)</f>
        <v>1.3260501424241516E-2</v>
      </c>
      <c r="R2329" s="12">
        <v>5.0926809832020094E-5</v>
      </c>
      <c r="S2329" s="12">
        <v>1.7584089802231127E-4</v>
      </c>
    </row>
    <row r="2330" spans="1:20" x14ac:dyDescent="0.25">
      <c r="A2330" s="13">
        <f t="shared" ref="A2330" si="12700">A2328+1</f>
        <v>1158</v>
      </c>
      <c r="B2330" s="10" cm="1">
        <f t="array" ref="B2330">INDEX(DCC_results!B$17:B$1274,$A2330)</f>
        <v>4.5106271584056667E-3</v>
      </c>
      <c r="C2330" s="10" cm="1">
        <f t="array" ref="C2330">INDEX(DCC_results!C$17:C$1274,$A2330)</f>
        <v>9.8886501711656916E-3</v>
      </c>
      <c r="D2330" s="10">
        <f t="shared" ref="D2330" si="12701">B2330-B$2</f>
        <v>3.7644722213699584E-3</v>
      </c>
      <c r="E2330" s="10">
        <f t="shared" ref="E2330" si="12702">C2330-C$2</f>
        <v>8.2856762908738325E-3</v>
      </c>
      <c r="F2330" s="5">
        <f t="shared" ref="F2330" si="12703">D2330^2</f>
        <v>1.417125110546607E-5</v>
      </c>
      <c r="G2330" s="5">
        <f t="shared" ref="G2330" si="12704">E2330^2</f>
        <v>6.8652431597148746E-5</v>
      </c>
      <c r="H2330" s="12">
        <f t="array" ref="H2330:I2331">(1-B$11-B$12)*F$4:G$5 + B$11*J2328:K2329 + B$12*H2328:I2329</f>
        <v>5.527776870221151E-5</v>
      </c>
      <c r="I2330" s="12">
        <v>7.0585537076066986E-5</v>
      </c>
      <c r="J2330" s="12">
        <f t="array" ref="J2330:K2331">MMULT(TRANSPOSE(D2328:E2328),D2328:E2328)</f>
        <v>2.4051665965597656E-7</v>
      </c>
      <c r="K2330" s="12">
        <v>2.2051547494746224E-6</v>
      </c>
      <c r="L2330" s="6">
        <f t="shared" ref="L2330" si="12705">SQRT(H2330)</f>
        <v>7.4349020640632184E-3</v>
      </c>
      <c r="M2330" s="6">
        <f>0</f>
        <v>0</v>
      </c>
      <c r="N2330" s="6">
        <f t="array" ref="N2330:O2331">MMULT(MMULT(MINVERSE(L2330:M2331),H2330:I2331),MINVERSE(L2330:M2331))</f>
        <v>1</v>
      </c>
      <c r="O2330" s="6">
        <v>0.62060438463068013</v>
      </c>
      <c r="P2330" s="3">
        <f t="shared" ref="P2330" si="12706">SQRT(B$3 + B$4*J2328 + B$5*P2328^2)</f>
        <v>6.4818798149352029E-3</v>
      </c>
      <c r="Q2330" s="1">
        <f t="shared" ref="Q2330" si="12707">Q2328</f>
        <v>0</v>
      </c>
      <c r="R2330" s="12">
        <f t="array" ref="R2330:S2331">MMULT(MMULT(P2330:Q2331,N2330:O2331),P2330:Q2331)</f>
        <v>4.2014765935264419E-5</v>
      </c>
      <c r="S2330" s="12">
        <v>5.8810662730268553E-5</v>
      </c>
      <c r="T2330" s="4" cm="1">
        <f t="array" ref="T2330">-1/2*(IFERROR(2*LN(2*PI()) + LN(MDETERM(R2330:S2331)) + MMULT(MMULT(D2330:E2330,MINVERSE(R2330:S2331)),TRANSPOSE(D2330:E2330)),1000000000))</f>
        <v>7.4661754171014199</v>
      </c>
    </row>
    <row r="2331" spans="1:20" x14ac:dyDescent="0.25">
      <c r="A2331" s="9"/>
      <c r="B2331" s="10"/>
      <c r="C2331" s="10"/>
      <c r="D2331" s="10"/>
      <c r="E2331" s="10"/>
      <c r="F2331" s="5"/>
      <c r="G2331" s="5"/>
      <c r="H2331" s="12">
        <v>7.0585537076066986E-5</v>
      </c>
      <c r="I2331" s="12">
        <v>2.3401907779573789E-4</v>
      </c>
      <c r="J2331" s="12">
        <v>2.2051547494746224E-6</v>
      </c>
      <c r="K2331" s="12">
        <v>2.0217757373172685E-5</v>
      </c>
      <c r="L2331" s="6">
        <f>0</f>
        <v>0</v>
      </c>
      <c r="M2331" s="6">
        <f t="shared" ref="M2331" si="12708">SQRT(I2331)</f>
        <v>1.5297682105330137E-2</v>
      </c>
      <c r="N2331" s="6">
        <v>0.62060438463068002</v>
      </c>
      <c r="O2331" s="6">
        <v>1</v>
      </c>
      <c r="P2331" s="1">
        <f t="shared" ref="P2331" si="12709">P2329</f>
        <v>0</v>
      </c>
      <c r="Q2331" s="3">
        <f t="shared" ref="Q2331" si="12710">SQRT(C$3 + C$4*K2329 + C$5*Q2329^2)</f>
        <v>1.461976055188826E-2</v>
      </c>
      <c r="R2331" s="12">
        <v>5.8810662730268546E-5</v>
      </c>
      <c r="S2331" s="12">
        <v>2.137373985945481E-4</v>
      </c>
    </row>
    <row r="2332" spans="1:20" x14ac:dyDescent="0.25">
      <c r="A2332" s="13">
        <f t="shared" ref="A2332" si="12711">A2330+1</f>
        <v>1159</v>
      </c>
      <c r="B2332" s="10" cm="1">
        <f t="array" ref="B2332">INDEX(DCC_results!B$17:B$1274,$A2332)</f>
        <v>2.285278994477169E-3</v>
      </c>
      <c r="C2332" s="10" cm="1">
        <f t="array" ref="C2332">INDEX(DCC_results!C$17:C$1274,$A2332)</f>
        <v>-7.2823698722112029E-3</v>
      </c>
      <c r="D2332" s="10">
        <f t="shared" ref="D2332" si="12712">B2332-B$2</f>
        <v>1.5391240574414607E-3</v>
      </c>
      <c r="E2332" s="10">
        <f t="shared" ref="E2332" si="12713">C2332-C$2</f>
        <v>-8.885343752503062E-3</v>
      </c>
      <c r="F2332" s="5">
        <f t="shared" ref="F2332" si="12714">D2332^2</f>
        <v>2.3689028641950646E-6</v>
      </c>
      <c r="G2332" s="5">
        <f t="shared" ref="G2332" si="12715">E2332^2</f>
        <v>7.8949333600145195E-5</v>
      </c>
      <c r="H2332" s="12">
        <f t="array" ref="H2332:I2333">(1-B$11-B$12)*F$4:G$5 + B$11*J2330:K2331 + B$12*H2330:I2331</f>
        <v>5.329274597623039E-5</v>
      </c>
      <c r="I2332" s="12">
        <v>6.6374359452813934E-5</v>
      </c>
      <c r="J2332" s="12">
        <f t="array" ref="J2332:K2333">MMULT(TRANSPOSE(D2330:E2330),D2330:E2330)</f>
        <v>1.417125110546607E-5</v>
      </c>
      <c r="K2332" s="12">
        <v>3.1191198232258211E-5</v>
      </c>
      <c r="L2332" s="6">
        <f t="shared" ref="L2332" si="12716">SQRT(H2332)</f>
        <v>7.3001880781408904E-3</v>
      </c>
      <c r="M2332" s="6">
        <f>0</f>
        <v>0</v>
      </c>
      <c r="N2332" s="6">
        <f t="array" ref="N2332:O2333">MMULT(MMULT(MINVERSE(L2332:M2333),H2332:I2333),MINVERSE(L2332:M2333))</f>
        <v>1.0000000000000002</v>
      </c>
      <c r="O2332" s="6">
        <v>0.61358437969941004</v>
      </c>
      <c r="P2332" s="3">
        <f t="shared" ref="P2332" si="12717">SQRT(B$3 + B$4*J2330 + B$5*P2330^2)</f>
        <v>6.1583087598465281E-3</v>
      </c>
      <c r="Q2332" s="1">
        <f t="shared" ref="Q2332" si="12718">Q2330</f>
        <v>0</v>
      </c>
      <c r="R2332" s="12">
        <f t="array" ref="R2332:S2333">MMULT(MMULT(P2332:Q2333,N2332:O2333),P2332:Q2333)</f>
        <v>3.7924766781602491E-5</v>
      </c>
      <c r="S2332" s="12">
        <v>5.3249311260213985E-5</v>
      </c>
      <c r="T2332" s="4" cm="1">
        <f t="array" ref="T2332">-1/2*(IFERROR(2*LN(2*PI()) + LN(MDETERM(R2332:S2333)) + MMULT(MMULT(D2332:E2332,MINVERSE(R2332:S2333)),TRANSPOSE(D2332:E2332)),1000000000))</f>
        <v>7.2264423444520594</v>
      </c>
    </row>
    <row r="2333" spans="1:20" x14ac:dyDescent="0.25">
      <c r="A2333" s="9"/>
      <c r="B2333" s="10"/>
      <c r="C2333" s="10"/>
      <c r="D2333" s="10"/>
      <c r="E2333" s="10"/>
      <c r="F2333" s="5"/>
      <c r="G2333" s="5"/>
      <c r="H2333" s="12">
        <v>6.6374359452813934E-5</v>
      </c>
      <c r="I2333" s="12">
        <v>2.1957555917063719E-4</v>
      </c>
      <c r="J2333" s="12">
        <v>3.1191198232258211E-5</v>
      </c>
      <c r="K2333" s="12">
        <v>6.8652431597148746E-5</v>
      </c>
      <c r="L2333" s="6">
        <f>0</f>
        <v>0</v>
      </c>
      <c r="M2333" s="6">
        <f t="shared" ref="M2333" si="12719">SQRT(I2333)</f>
        <v>1.4818082169114774E-2</v>
      </c>
      <c r="N2333" s="6">
        <v>0.61358437969941004</v>
      </c>
      <c r="O2333" s="6">
        <v>1</v>
      </c>
      <c r="P2333" s="1">
        <f t="shared" ref="P2333" si="12720">P2331</f>
        <v>0</v>
      </c>
      <c r="Q2333" s="3">
        <f t="shared" ref="Q2333" si="12721">SQRT(C$3 + C$4*K2331 + C$5*Q2331^2)</f>
        <v>1.4092181902634657E-2</v>
      </c>
      <c r="R2333" s="12">
        <v>5.3249311260213985E-5</v>
      </c>
      <c r="S2333" s="12">
        <v>1.9858959077694374E-4</v>
      </c>
    </row>
    <row r="2334" spans="1:20" x14ac:dyDescent="0.25">
      <c r="A2334" s="13">
        <f t="shared" ref="A2334" si="12722">A2332+1</f>
        <v>1160</v>
      </c>
      <c r="B2334" s="10" cm="1">
        <f t="array" ref="B2334">INDEX(DCC_results!B$17:B$1274,$A2334)</f>
        <v>4.6201386041582193E-3</v>
      </c>
      <c r="C2334" s="10" cm="1">
        <f t="array" ref="C2334">INDEX(DCC_results!C$17:C$1274,$A2334)</f>
        <v>7.6827955390335045E-3</v>
      </c>
      <c r="D2334" s="10">
        <f t="shared" ref="D2334" si="12723">B2334-B$2</f>
        <v>3.873983667122511E-3</v>
      </c>
      <c r="E2334" s="10">
        <f t="shared" ref="E2334" si="12724">C2334-C$2</f>
        <v>6.0798216587416454E-3</v>
      </c>
      <c r="F2334" s="5">
        <f t="shared" ref="F2334" si="12725">D2334^2</f>
        <v>1.5007749453131979E-5</v>
      </c>
      <c r="G2334" s="5">
        <f t="shared" ref="G2334" si="12726">E2334^2</f>
        <v>3.6964231402104015E-5</v>
      </c>
      <c r="H2334" s="12">
        <f t="array" ref="H2334:I2335">(1-B$11-B$12)*F$4:G$5 + B$11*J2332:K2333 + B$12*H2332:I2333</f>
        <v>5.3021203223383549E-5</v>
      </c>
      <c r="I2334" s="12">
        <v>6.5754560260527947E-5</v>
      </c>
      <c r="J2334" s="12">
        <f t="array" ref="J2334:K2335">MMULT(TRANSPOSE(D2332:E2332),D2332:E2332)</f>
        <v>2.3689028641950646E-6</v>
      </c>
      <c r="K2334" s="12">
        <v>-1.3675646328114647E-5</v>
      </c>
      <c r="L2334" s="6">
        <f t="shared" ref="L2334" si="12727">SQRT(H2334)</f>
        <v>7.2815659870239142E-3</v>
      </c>
      <c r="M2334" s="6">
        <f>0</f>
        <v>0</v>
      </c>
      <c r="N2334" s="6">
        <f t="array" ref="N2334:O2335">MMULT(MMULT(MINVERSE(L2334:M2335),H2334:I2335),MINVERSE(L2334:M2335))</f>
        <v>1</v>
      </c>
      <c r="O2334" s="6">
        <v>0.61798669637846959</v>
      </c>
      <c r="P2334" s="3">
        <f t="shared" ref="P2334" si="12728">SQRT(B$3 + B$4*J2332 + B$5*P2332^2)</f>
        <v>6.0900072692025896E-3</v>
      </c>
      <c r="Q2334" s="1">
        <f t="shared" ref="Q2334" si="12729">Q2332</f>
        <v>0</v>
      </c>
      <c r="R2334" s="12">
        <f t="array" ref="R2334:S2335">MMULT(MMULT(P2334:Q2335,N2334:O2335),P2334:Q2335)</f>
        <v>3.7088188538940382E-5</v>
      </c>
      <c r="S2334" s="12">
        <v>5.2045642753620545E-5</v>
      </c>
      <c r="T2334" s="4" cm="1">
        <f t="array" ref="T2334">-1/2*(IFERROR(2*LN(2*PI()) + LN(MDETERM(R2334:S2335)) + MMULT(MMULT(D2334:E2334,MINVERSE(R2334:S2335)),TRANSPOSE(D2334:E2334)),1000000000))</f>
        <v>7.5807059795047467</v>
      </c>
    </row>
    <row r="2335" spans="1:20" x14ac:dyDescent="0.25">
      <c r="A2335" s="9"/>
      <c r="B2335" s="10"/>
      <c r="C2335" s="10"/>
      <c r="D2335" s="10"/>
      <c r="E2335" s="10"/>
      <c r="F2335" s="5"/>
      <c r="G2335" s="5"/>
      <c r="H2335" s="12">
        <v>6.5754560260527947E-5</v>
      </c>
      <c r="I2335" s="12">
        <v>2.1352263705113331E-4</v>
      </c>
      <c r="J2335" s="12">
        <v>-1.3675646328114647E-5</v>
      </c>
      <c r="K2335" s="12">
        <v>7.8949333600145195E-5</v>
      </c>
      <c r="L2335" s="6">
        <f>0</f>
        <v>0</v>
      </c>
      <c r="M2335" s="6">
        <f t="shared" ref="M2335" si="12730">SQRT(I2335)</f>
        <v>1.4612413799613441E-2</v>
      </c>
      <c r="N2335" s="6">
        <v>0.61798669637846959</v>
      </c>
      <c r="O2335" s="6">
        <v>0.99999999999999978</v>
      </c>
      <c r="P2335" s="1">
        <f t="shared" ref="P2335" si="12731">P2333</f>
        <v>0</v>
      </c>
      <c r="Q2335" s="3">
        <f t="shared" ref="Q2335" si="12732">SQRT(C$3 + C$4*K2333 + C$5*Q2333^2)</f>
        <v>1.3828893733796966E-2</v>
      </c>
      <c r="R2335" s="12">
        <v>5.2045642753620545E-5</v>
      </c>
      <c r="S2335" s="12">
        <v>1.9123830190064894E-4</v>
      </c>
    </row>
    <row r="2336" spans="1:20" x14ac:dyDescent="0.25">
      <c r="A2336" s="13">
        <f t="shared" ref="A2336" si="12733">A2334+1</f>
        <v>1161</v>
      </c>
      <c r="B2336" s="10" cm="1">
        <f t="array" ref="B2336">INDEX(DCC_results!B$17:B$1274,$A2336)</f>
        <v>1.7585947169163063E-4</v>
      </c>
      <c r="C2336" s="10" cm="1">
        <f t="array" ref="C2336">INDEX(DCC_results!C$17:C$1274,$A2336)</f>
        <v>9.3950022745694639E-3</v>
      </c>
      <c r="D2336" s="10">
        <f t="shared" ref="D2336" si="12734">B2336-B$2</f>
        <v>-5.7029546534407768E-4</v>
      </c>
      <c r="E2336" s="10">
        <f t="shared" ref="E2336" si="12735">C2336-C$2</f>
        <v>7.7920283942776048E-3</v>
      </c>
      <c r="F2336" s="5">
        <f t="shared" ref="F2336" si="12736">D2336^2</f>
        <v>3.2523691779201811E-7</v>
      </c>
      <c r="G2336" s="5">
        <f t="shared" ref="G2336" si="12737">E2336^2</f>
        <v>6.0715706497228427E-5</v>
      </c>
      <c r="H2336" s="12">
        <f t="array" ref="H2336:I2337">(1-B$11-B$12)*F$4:G$5 + B$11*J2334:K2335 + B$12*H2334:I2335</f>
        <v>5.1928128156160829E-5</v>
      </c>
      <c r="I2336" s="12">
        <v>6.1878620725870653E-5</v>
      </c>
      <c r="J2336" s="12">
        <f t="array" ref="J2336:K2337">MMULT(TRANSPOSE(D2334:E2334),D2334:E2334)</f>
        <v>1.5007749453131979E-5</v>
      </c>
      <c r="K2336" s="12">
        <v>2.3553129804982826E-5</v>
      </c>
      <c r="L2336" s="6">
        <f t="shared" ref="L2336" si="12738">SQRT(H2336)</f>
        <v>7.2061174120437999E-3</v>
      </c>
      <c r="M2336" s="6">
        <f>0</f>
        <v>0</v>
      </c>
      <c r="N2336" s="6">
        <f t="array" ref="N2336:O2337">MMULT(MMULT(MINVERSE(L2336:M2337),H2336:I2337),MINVERSE(L2336:M2337))</f>
        <v>0.99999999999999978</v>
      </c>
      <c r="O2336" s="6">
        <v>0.59225233246773401</v>
      </c>
      <c r="P2336" s="3">
        <f t="shared" ref="P2336" si="12739">SQRT(B$3 + B$4*J2334 + B$5*P2334^2)</f>
        <v>5.8848477836709063E-3</v>
      </c>
      <c r="Q2336" s="1">
        <f t="shared" ref="Q2336" si="12740">Q2334</f>
        <v>0</v>
      </c>
      <c r="R2336" s="12">
        <f t="array" ref="R2336:S2337">MMULT(MMULT(P2336:Q2337,N2336:O2337),P2336:Q2337)</f>
        <v>3.4631433436976368E-5</v>
      </c>
      <c r="S2336" s="12">
        <v>4.7586084043759238E-5</v>
      </c>
      <c r="T2336" s="4" cm="1">
        <f t="array" ref="T2336">-1/2*(IFERROR(2*LN(2*PI()) + LN(MDETERM(R2336:S2337)) + MMULT(MMULT(D2336:E2336,MINVERSE(R2336:S2337)),TRANSPOSE(D2336:E2336)),1000000000))</f>
        <v>7.4987272293079927</v>
      </c>
    </row>
    <row r="2337" spans="1:20" x14ac:dyDescent="0.25">
      <c r="A2337" s="9"/>
      <c r="B2337" s="10"/>
      <c r="C2337" s="10"/>
      <c r="D2337" s="10"/>
      <c r="E2337" s="10"/>
      <c r="F2337" s="5"/>
      <c r="G2337" s="5"/>
      <c r="H2337" s="12">
        <v>6.1878620725870653E-5</v>
      </c>
      <c r="I2337" s="12">
        <v>2.1021563884314514E-4</v>
      </c>
      <c r="J2337" s="12">
        <v>2.3553129804982826E-5</v>
      </c>
      <c r="K2337" s="12">
        <v>3.6964231402104015E-5</v>
      </c>
      <c r="L2337" s="6">
        <f>0</f>
        <v>0</v>
      </c>
      <c r="M2337" s="6">
        <f t="shared" ref="M2337" si="12741">SQRT(I2337)</f>
        <v>1.4498815084107568E-2</v>
      </c>
      <c r="N2337" s="6">
        <v>0.59225233246773401</v>
      </c>
      <c r="O2337" s="6">
        <v>1</v>
      </c>
      <c r="P2337" s="1">
        <f t="shared" ref="P2337" si="12742">P2335</f>
        <v>0</v>
      </c>
      <c r="Q2337" s="3">
        <f t="shared" ref="Q2337" si="12743">SQRT(C$3 + C$4*K2335 + C$5*Q2335^2)</f>
        <v>1.3653310079035995E-2</v>
      </c>
      <c r="R2337" s="12">
        <v>4.7586084043759245E-5</v>
      </c>
      <c r="S2337" s="12">
        <v>1.8641287611430589E-4</v>
      </c>
    </row>
    <row r="2338" spans="1:20" x14ac:dyDescent="0.25">
      <c r="A2338" s="13">
        <f t="shared" ref="A2338" si="12744">A2336+1</f>
        <v>1162</v>
      </c>
      <c r="B2338" s="10" cm="1">
        <f t="array" ref="B2338">INDEX(DCC_results!B$17:B$1274,$A2338)</f>
        <v>-3.4037753375577573E-3</v>
      </c>
      <c r="C2338" s="10" cm="1">
        <f t="array" ref="C2338">INDEX(DCC_results!C$17:C$1274,$A2338)</f>
        <v>-3.4599092262594944E-3</v>
      </c>
      <c r="D2338" s="10">
        <f t="shared" ref="D2338" si="12745">B2338-B$2</f>
        <v>-4.1499302745934656E-3</v>
      </c>
      <c r="E2338" s="10">
        <f t="shared" ref="E2338" si="12746">C2338-C$2</f>
        <v>-5.0628831065513535E-3</v>
      </c>
      <c r="F2338" s="5">
        <f t="shared" ref="F2338" si="12747">D2338^2</f>
        <v>1.7221921283987395E-5</v>
      </c>
      <c r="G2338" s="5">
        <f t="shared" ref="G2338" si="12748">E2338^2</f>
        <v>2.5632785350603083E-5</v>
      </c>
      <c r="H2338" s="12">
        <f t="array" ref="H2338:I2339">(1-B$11-B$12)*F$4:G$5 + B$11*J2336:K2337 + B$12*H2336:I2337</f>
        <v>5.2161264722004562E-5</v>
      </c>
      <c r="I2338" s="12">
        <v>6.2120845570291501E-5</v>
      </c>
      <c r="J2338" s="12">
        <f t="array" ref="J2338:K2339">MMULT(TRANSPOSE(D2336:E2336),D2336:E2336)</f>
        <v>3.2523691779201811E-7</v>
      </c>
      <c r="K2338" s="12">
        <v>-4.443758459088813E-6</v>
      </c>
      <c r="L2338" s="6">
        <f t="shared" ref="L2338" si="12749">SQRT(H2338)</f>
        <v>7.2222755916680828E-3</v>
      </c>
      <c r="M2338" s="6">
        <f>0</f>
        <v>0</v>
      </c>
      <c r="N2338" s="6">
        <f t="array" ref="N2338:O2339">MMULT(MMULT(MINVERSE(L2338:M2339),H2338:I2339),MINVERSE(L2338:M2339))</f>
        <v>1.0000000000000002</v>
      </c>
      <c r="O2338" s="6">
        <v>0.60111900695815002</v>
      </c>
      <c r="P2338" s="3">
        <f t="shared" ref="P2338" si="12750">SQRT(B$3 + B$4*J2336 + B$5*P2336^2)</f>
        <v>5.898744875368872E-3</v>
      </c>
      <c r="Q2338" s="1">
        <f t="shared" ref="Q2338" si="12751">Q2336</f>
        <v>0</v>
      </c>
      <c r="R2338" s="12">
        <f t="array" ref="R2338:S2339">MMULT(MMULT(P2338:Q2339,N2338:O2339),P2338:Q2339)</f>
        <v>3.4795191104690539E-5</v>
      </c>
      <c r="S2338" s="12">
        <v>4.7387663175498571E-5</v>
      </c>
      <c r="T2338" s="4" cm="1">
        <f t="array" ref="T2338">-1/2*(IFERROR(2*LN(2*PI()) + LN(MDETERM(R2338:S2339)) + MMULT(MMULT(D2338:E2338,MINVERSE(R2338:S2339)),TRANSPOSE(D2338:E2338)),1000000000))</f>
        <v>7.5855080501423258</v>
      </c>
    </row>
    <row r="2339" spans="1:20" x14ac:dyDescent="0.25">
      <c r="A2339" s="9"/>
      <c r="B2339" s="10"/>
      <c r="C2339" s="10"/>
      <c r="D2339" s="10"/>
      <c r="E2339" s="10"/>
      <c r="F2339" s="5"/>
      <c r="G2339" s="5"/>
      <c r="H2339" s="12">
        <v>6.2120845570291501E-5</v>
      </c>
      <c r="I2339" s="12">
        <v>2.0474140711043774E-4</v>
      </c>
      <c r="J2339" s="12">
        <v>-4.443758459088813E-6</v>
      </c>
      <c r="K2339" s="12">
        <v>6.0715706497228427E-5</v>
      </c>
      <c r="L2339" s="6">
        <f>0</f>
        <v>0</v>
      </c>
      <c r="M2339" s="6">
        <f t="shared" ref="M2339" si="12752">SQRT(I2339)</f>
        <v>1.4308787758242755E-2</v>
      </c>
      <c r="N2339" s="6">
        <v>0.60111900695815002</v>
      </c>
      <c r="O2339" s="6">
        <v>0.99999999999999989</v>
      </c>
      <c r="P2339" s="1">
        <f t="shared" ref="P2339" si="12753">P2337</f>
        <v>0</v>
      </c>
      <c r="Q2339" s="3">
        <f t="shared" ref="Q2339" si="12754">SQRT(C$3 + C$4*K2337 + C$5*Q2337^2)</f>
        <v>1.3364269335726049E-2</v>
      </c>
      <c r="R2339" s="12">
        <v>4.7387663175498571E-5</v>
      </c>
      <c r="S2339" s="12">
        <v>1.7860369487782756E-4</v>
      </c>
    </row>
    <row r="2340" spans="1:20" x14ac:dyDescent="0.25">
      <c r="A2340" s="13">
        <f t="shared" ref="A2340" si="12755">A2338+1</f>
        <v>1163</v>
      </c>
      <c r="B2340" s="10" cm="1">
        <f t="array" ref="B2340">INDEX(DCC_results!B$17:B$1274,$A2340)</f>
        <v>-6.5312046444121474E-3</v>
      </c>
      <c r="C2340" s="10" cm="1">
        <f t="array" ref="C2340">INDEX(DCC_results!C$17:C$1274,$A2340)</f>
        <v>-5.6234327628361669E-3</v>
      </c>
      <c r="D2340" s="10">
        <f t="shared" ref="D2340" si="12756">B2340-B$2</f>
        <v>-7.2773595814478557E-3</v>
      </c>
      <c r="E2340" s="10">
        <f t="shared" ref="E2340" si="12757">C2340-C$2</f>
        <v>-7.226406643128026E-3</v>
      </c>
      <c r="F2340" s="5">
        <f t="shared" ref="F2340" si="12758">D2340^2</f>
        <v>5.2959962477690909E-5</v>
      </c>
      <c r="G2340" s="5">
        <f t="shared" ref="G2340" si="12759">E2340^2</f>
        <v>5.2220952971844867E-5</v>
      </c>
      <c r="H2340" s="12">
        <f t="array" ref="H2340:I2341">(1-B$11-B$12)*F$4:G$5 + B$11*J2338:K2339 + B$12*H2338:I2339</f>
        <v>5.1188193502997912E-5</v>
      </c>
      <c r="I2340" s="12">
        <v>6.012832345458008E-5</v>
      </c>
      <c r="J2340" s="12">
        <f t="array" ref="J2340:K2341">MMULT(TRANSPOSE(D2338:E2338),D2338:E2338)</f>
        <v>1.7221921283987395E-5</v>
      </c>
      <c r="K2340" s="12">
        <v>2.1010611880605276E-5</v>
      </c>
      <c r="L2340" s="6">
        <f t="shared" ref="L2340" si="12760">SQRT(H2340)</f>
        <v>7.1545924763747317E-3</v>
      </c>
      <c r="M2340" s="6">
        <f>0</f>
        <v>0</v>
      </c>
      <c r="N2340" s="6">
        <f t="array" ref="N2340:O2341">MMULT(MMULT(MINVERSE(L2340:M2341),H2340:I2341),MINVERSE(L2340:M2341))</f>
        <v>0.99999999999999978</v>
      </c>
      <c r="O2340" s="6">
        <v>0.59005564807424549</v>
      </c>
      <c r="P2340" s="3">
        <f t="shared" ref="P2340" si="12761">SQRT(B$3 + B$4*J2338 + B$5*P2338^2)</f>
        <v>5.711852777029138E-3</v>
      </c>
      <c r="Q2340" s="1">
        <f t="shared" ref="Q2340" si="12762">Q2338</f>
        <v>0</v>
      </c>
      <c r="R2340" s="12">
        <f t="array" ref="R2340:S2341">MMULT(MMULT(P2340:Q2341,N2340:O2341),P2340:Q2341)</f>
        <v>3.262526214645547E-5</v>
      </c>
      <c r="S2340" s="12">
        <v>4.4546519727273219E-5</v>
      </c>
      <c r="T2340" s="4" cm="1">
        <f t="array" ref="T2340">-1/2*(IFERROR(2*LN(2*PI()) + LN(MDETERM(R2340:S2341)) + MMULT(MMULT(D2340:E2340,MINVERSE(R2340:S2341)),TRANSPOSE(D2340:E2340)),1000000000))</f>
        <v>7.0236541418244514</v>
      </c>
    </row>
    <row r="2341" spans="1:20" x14ac:dyDescent="0.25">
      <c r="A2341" s="9"/>
      <c r="B2341" s="10"/>
      <c r="C2341" s="10"/>
      <c r="D2341" s="10"/>
      <c r="E2341" s="10"/>
      <c r="F2341" s="5"/>
      <c r="G2341" s="5"/>
      <c r="H2341" s="12">
        <v>6.012832345458008E-5</v>
      </c>
      <c r="I2341" s="12">
        <v>2.0286281268621587E-4</v>
      </c>
      <c r="J2341" s="12">
        <v>2.1010611880605276E-5</v>
      </c>
      <c r="K2341" s="12">
        <v>2.5632785350603083E-5</v>
      </c>
      <c r="L2341" s="6">
        <f>0</f>
        <v>0</v>
      </c>
      <c r="M2341" s="6">
        <f t="shared" ref="M2341" si="12763">SQRT(I2341)</f>
        <v>1.4242991704210737E-2</v>
      </c>
      <c r="N2341" s="6">
        <v>0.59005564807424549</v>
      </c>
      <c r="O2341" s="6">
        <v>1</v>
      </c>
      <c r="P2341" s="1">
        <f t="shared" ref="P2341" si="12764">P2339</f>
        <v>0</v>
      </c>
      <c r="Q2341" s="3">
        <f t="shared" ref="Q2341" si="12765">SQRT(C$3 + C$4*K2339 + C$5*Q2339^2)</f>
        <v>1.3217332119288137E-2</v>
      </c>
      <c r="R2341" s="12">
        <v>4.4546519727273219E-5</v>
      </c>
      <c r="S2341" s="12">
        <v>1.7469786835156583E-4</v>
      </c>
    </row>
    <row r="2342" spans="1:20" x14ac:dyDescent="0.25">
      <c r="A2342" s="13">
        <f t="shared" ref="A2342" si="12766">A2340+1</f>
        <v>1164</v>
      </c>
      <c r="B2342" s="10" cm="1">
        <f t="array" ref="B2342">INDEX(DCC_results!B$17:B$1274,$A2342)</f>
        <v>3.5819355184592006E-3</v>
      </c>
      <c r="C2342" s="10" cm="1">
        <f t="array" ref="C2342">INDEX(DCC_results!C$17:C$1274,$A2342)</f>
        <v>1.1359704495315315E-2</v>
      </c>
      <c r="D2342" s="10">
        <f t="shared" ref="D2342" si="12767">B2342-B$2</f>
        <v>2.8357805814234922E-3</v>
      </c>
      <c r="E2342" s="10">
        <f t="shared" ref="E2342" si="12768">C2342-C$2</f>
        <v>9.7567306150234557E-3</v>
      </c>
      <c r="F2342" s="5">
        <f t="shared" ref="F2342" si="12769">D2342^2</f>
        <v>8.0416515059785604E-6</v>
      </c>
      <c r="G2342" s="5">
        <f t="shared" ref="G2342" si="12770">E2342^2</f>
        <v>9.5193792294135973E-5</v>
      </c>
      <c r="H2342" s="12">
        <f t="array" ref="H2342:I2343">(1-B$11-B$12)*F$4:G$5 + B$11*J2340:K2341 + B$12*H2340:I2341</f>
        <v>5.1830600588912387E-5</v>
      </c>
      <c r="I2342" s="12">
        <v>6.0739367091754457E-5</v>
      </c>
      <c r="J2342" s="12">
        <f t="array" ref="J2342:K2343">MMULT(TRANSPOSE(D2340:E2340),D2340:E2340)</f>
        <v>5.2959962477690909E-5</v>
      </c>
      <c r="K2342" s="12">
        <v>5.2589159623806178E-5</v>
      </c>
      <c r="L2342" s="6">
        <f t="shared" ref="L2342" si="12771">SQRT(H2342)</f>
        <v>7.1993472335283555E-3</v>
      </c>
      <c r="M2342" s="6">
        <f>0</f>
        <v>0</v>
      </c>
      <c r="N2342" s="6">
        <f t="array" ref="N2342:O2343">MMULT(MMULT(MINVERSE(L2342:M2343),H2342:I2343),MINVERSE(L2342:M2343))</f>
        <v>1.0000000000000002</v>
      </c>
      <c r="O2342" s="6">
        <v>0.59823666673032916</v>
      </c>
      <c r="P2342" s="3">
        <f t="shared" ref="P2342" si="12772">SQRT(B$3 + B$4*J2340 + B$5*P2340^2)</f>
        <v>5.8020944903746261E-3</v>
      </c>
      <c r="Q2342" s="1">
        <f t="shared" ref="Q2342" si="12773">Q2340</f>
        <v>0</v>
      </c>
      <c r="R2342" s="12">
        <f t="array" ref="R2342:S2343">MMULT(MMULT(P2342:Q2343,N2342:O2343),P2342:Q2343)</f>
        <v>3.3664300475235596E-5</v>
      </c>
      <c r="S2342" s="12">
        <v>4.5026073538989458E-5</v>
      </c>
      <c r="T2342" s="4" cm="1">
        <f t="array" ref="T2342">-1/2*(IFERROR(2*LN(2*PI()) + LN(MDETERM(R2342:S2343)) + MMULT(MMULT(D2342:E2342,MINVERSE(R2342:S2343)),TRANSPOSE(D2342:E2342)),1000000000))</f>
        <v>7.5940901147231124</v>
      </c>
    </row>
    <row r="2343" spans="1:20" x14ac:dyDescent="0.25">
      <c r="A2343" s="9"/>
      <c r="B2343" s="10"/>
      <c r="C2343" s="10"/>
      <c r="D2343" s="10"/>
      <c r="E2343" s="10"/>
      <c r="F2343" s="5"/>
      <c r="G2343" s="5"/>
      <c r="H2343" s="12">
        <v>6.0739367091754457E-5</v>
      </c>
      <c r="I2343" s="12">
        <v>1.9888783816814963E-4</v>
      </c>
      <c r="J2343" s="12">
        <v>5.2589159623806178E-5</v>
      </c>
      <c r="K2343" s="12">
        <v>5.2220952971844867E-5</v>
      </c>
      <c r="L2343" s="6">
        <f>0</f>
        <v>0</v>
      </c>
      <c r="M2343" s="6">
        <f t="shared" ref="M2343" si="12774">SQRT(I2343)</f>
        <v>1.4102759948611109E-2</v>
      </c>
      <c r="N2343" s="6">
        <v>0.59823666673032916</v>
      </c>
      <c r="O2343" s="6">
        <v>1</v>
      </c>
      <c r="P2343" s="1">
        <f t="shared" ref="P2343" si="12775">P2341</f>
        <v>0</v>
      </c>
      <c r="Q2343" s="3">
        <f t="shared" ref="Q2343" si="12776">SQRT(C$3 + C$4*K2341 + C$5*Q2341^2)</f>
        <v>1.2971979422221655E-2</v>
      </c>
      <c r="R2343" s="12">
        <v>4.5026073538989458E-5</v>
      </c>
      <c r="S2343" s="12">
        <v>1.6827225013054206E-4</v>
      </c>
    </row>
    <row r="2344" spans="1:20" x14ac:dyDescent="0.25">
      <c r="A2344" s="13">
        <f t="shared" ref="A2344" si="12777">A2342+1</f>
        <v>1165</v>
      </c>
      <c r="B2344" s="10" cm="1">
        <f t="array" ref="B2344">INDEX(DCC_results!B$17:B$1274,$A2344)</f>
        <v>-6.1767347442999165E-3</v>
      </c>
      <c r="C2344" s="10" cm="1">
        <f t="array" ref="C2344">INDEX(DCC_results!C$17:C$1274,$A2344)</f>
        <v>-1.492758893459889E-2</v>
      </c>
      <c r="D2344" s="10">
        <f t="shared" ref="D2344" si="12778">B2344-B$2</f>
        <v>-6.9228896813356249E-3</v>
      </c>
      <c r="E2344" s="10">
        <f t="shared" ref="E2344" si="12779">C2344-C$2</f>
        <v>-1.6530562814890751E-2</v>
      </c>
      <c r="F2344" s="5">
        <f t="shared" ref="F2344" si="12780">D2344^2</f>
        <v>4.7926401539943272E-5</v>
      </c>
      <c r="G2344" s="5">
        <f t="shared" ref="G2344" si="12781">E2344^2</f>
        <v>2.7325950697704881E-4</v>
      </c>
      <c r="H2344" s="12">
        <f t="array" ref="H2344:I2345">(1-B$11-B$12)*F$4:G$5 + B$11*J2342:K2343 + B$12*H2342:I2343</f>
        <v>5.5018662129729593E-5</v>
      </c>
      <c r="I2344" s="12">
        <v>6.3585777413477867E-5</v>
      </c>
      <c r="J2344" s="12">
        <f t="array" ref="J2344:K2345">MMULT(TRANSPOSE(D2342:E2342),D2342:E2342)</f>
        <v>8.0416515059785604E-6</v>
      </c>
      <c r="K2344" s="12">
        <v>2.7667947216263603E-5</v>
      </c>
      <c r="L2344" s="6">
        <f t="shared" ref="L2344" si="12782">SQRT(H2344)</f>
        <v>7.4174565809130011E-3</v>
      </c>
      <c r="M2344" s="6">
        <f>0</f>
        <v>0</v>
      </c>
      <c r="N2344" s="6">
        <f t="array" ref="N2344:O2345">MMULT(MMULT(MINVERSE(L2344:M2345),H2344:I2345),MINVERSE(L2344:M2345))</f>
        <v>1</v>
      </c>
      <c r="O2344" s="6">
        <v>0.6088435073556332</v>
      </c>
      <c r="P2344" s="3">
        <f t="shared" ref="P2344" si="12783">SQRT(B$3 + B$4*J2342 + B$5*P2342^2)</f>
        <v>6.3248674597311217E-3</v>
      </c>
      <c r="Q2344" s="1">
        <f t="shared" ref="Q2344" si="12784">Q2342</f>
        <v>0</v>
      </c>
      <c r="R2344" s="12">
        <f t="array" ref="R2344:S2345">MMULT(MMULT(P2344:Q2345,N2344:O2345),P2344:Q2345)</f>
        <v>4.0003948383165616E-5</v>
      </c>
      <c r="S2344" s="12">
        <v>4.9574315345993177E-5</v>
      </c>
      <c r="T2344" s="4" cm="1">
        <f t="array" ref="T2344">-1/2*(IFERROR(2*LN(2*PI()) + LN(MDETERM(R2344:S2345)) + MMULT(MMULT(D2344:E2344,MINVERSE(R2344:S2345)),TRANSPOSE(D2344:E2344)),1000000000))</f>
        <v>6.907400868128331</v>
      </c>
    </row>
    <row r="2345" spans="1:20" x14ac:dyDescent="0.25">
      <c r="A2345" s="9"/>
      <c r="B2345" s="10"/>
      <c r="C2345" s="10"/>
      <c r="D2345" s="10"/>
      <c r="E2345" s="10"/>
      <c r="F2345" s="5"/>
      <c r="G2345" s="5"/>
      <c r="H2345" s="12">
        <v>6.3585777413477867E-5</v>
      </c>
      <c r="I2345" s="12">
        <v>1.982433313037446E-4</v>
      </c>
      <c r="J2345" s="12">
        <v>2.7667947216263603E-5</v>
      </c>
      <c r="K2345" s="12">
        <v>9.5193792294135973E-5</v>
      </c>
      <c r="L2345" s="6">
        <f>0</f>
        <v>0</v>
      </c>
      <c r="M2345" s="6">
        <f t="shared" ref="M2345" si="12785">SQRT(I2345)</f>
        <v>1.4079891025989676E-2</v>
      </c>
      <c r="N2345" s="6">
        <v>0.60884350735563331</v>
      </c>
      <c r="O2345" s="6">
        <v>1</v>
      </c>
      <c r="P2345" s="1">
        <f t="shared" ref="P2345" si="12786">P2343</f>
        <v>0</v>
      </c>
      <c r="Q2345" s="3">
        <f t="shared" ref="Q2345" si="12787">SQRT(C$3 + C$4*K2343 + C$5*Q2343^2)</f>
        <v>1.2873588317552614E-2</v>
      </c>
      <c r="R2345" s="12">
        <v>4.9574315345993184E-5</v>
      </c>
      <c r="S2345" s="12">
        <v>1.6572927616982714E-4</v>
      </c>
    </row>
    <row r="2346" spans="1:20" x14ac:dyDescent="0.25">
      <c r="A2346" s="13">
        <f t="shared" ref="A2346" si="12788">A2344+1</f>
        <v>1166</v>
      </c>
      <c r="B2346" s="10" cm="1">
        <f t="array" ref="B2346">INDEX(DCC_results!B$17:B$1274,$A2346)</f>
        <v>2.8287212634507952E-3</v>
      </c>
      <c r="C2346" s="10" cm="1">
        <f t="array" ref="C2346">INDEX(DCC_results!C$17:C$1274,$A2346)</f>
        <v>2.2854060375222085E-2</v>
      </c>
      <c r="D2346" s="10">
        <f t="shared" ref="D2346" si="12789">B2346-B$2</f>
        <v>2.0825663264150869E-3</v>
      </c>
      <c r="E2346" s="10">
        <f t="shared" ref="E2346" si="12790">C2346-C$2</f>
        <v>2.1251086494930224E-2</v>
      </c>
      <c r="F2346" s="5">
        <f t="shared" ref="F2346" si="12791">D2346^2</f>
        <v>4.3370825039180305E-6</v>
      </c>
      <c r="G2346" s="5">
        <f t="shared" ref="G2346" si="12792">E2346^2</f>
        <v>4.5160867721500574E-4</v>
      </c>
      <c r="H2346" s="12">
        <f t="array" ref="H2346:I2347">(1-B$11-B$12)*F$4:G$5 + B$11*J2344:K2345 + B$12*H2344:I2345</f>
        <v>5.371815251307292E-5</v>
      </c>
      <c r="I2346" s="12">
        <v>6.3594215514938674E-5</v>
      </c>
      <c r="J2346" s="12">
        <f t="array" ref="J2346:K2347">MMULT(TRANSPOSE(D2344:E2344),D2344:E2344)</f>
        <v>4.7926401539943272E-5</v>
      </c>
      <c r="K2346" s="12">
        <v>1.1443926273787756E-4</v>
      </c>
      <c r="L2346" s="6">
        <f t="shared" ref="L2346" si="12793">SQRT(H2346)</f>
        <v>7.329266846900372E-3</v>
      </c>
      <c r="M2346" s="6">
        <f>0</f>
        <v>0</v>
      </c>
      <c r="N2346" s="6">
        <f t="array" ref="N2346:O2347">MMULT(MMULT(MINVERSE(L2346:M2347),H2346:I2347),MINVERSE(L2346:M2347))</f>
        <v>1</v>
      </c>
      <c r="O2346" s="6">
        <v>0.61183278068880187</v>
      </c>
      <c r="P2346" s="3">
        <f t="shared" ref="P2346" si="12794">SQRT(B$3 + B$4*J2344 + B$5*P2344^2)</f>
        <v>6.1369380843608627E-3</v>
      </c>
      <c r="Q2346" s="1">
        <f t="shared" ref="Q2346" si="12795">Q2344</f>
        <v>0</v>
      </c>
      <c r="R2346" s="12">
        <f t="array" ref="R2346:S2347">MMULT(MMULT(P2346:Q2347,N2346:O2347),P2346:Q2347)</f>
        <v>3.7662009051278776E-5</v>
      </c>
      <c r="S2346" s="12">
        <v>4.8640421398877159E-5</v>
      </c>
      <c r="T2346" s="4" cm="1">
        <f t="array" ref="T2346">-1/2*(IFERROR(2*LN(2*PI()) + LN(MDETERM(R2346:S2347)) + MMULT(MMULT(D2346:E2346,MINVERSE(R2346:S2347)),TRANSPOSE(D2346:E2346)),1000000000))</f>
        <v>6.1380755402674412</v>
      </c>
    </row>
    <row r="2347" spans="1:20" x14ac:dyDescent="0.25">
      <c r="A2347" s="9"/>
      <c r="B2347" s="10"/>
      <c r="C2347" s="10"/>
      <c r="D2347" s="10"/>
      <c r="E2347" s="10"/>
      <c r="F2347" s="5"/>
      <c r="G2347" s="5"/>
      <c r="H2347" s="12">
        <v>6.3594215514938674E-5</v>
      </c>
      <c r="I2347" s="12">
        <v>2.0111695133758457E-4</v>
      </c>
      <c r="J2347" s="12">
        <v>1.1443926273787756E-4</v>
      </c>
      <c r="K2347" s="12">
        <v>2.7325950697704881E-4</v>
      </c>
      <c r="L2347" s="6">
        <f>0</f>
        <v>0</v>
      </c>
      <c r="M2347" s="6">
        <f t="shared" ref="M2347" si="12796">SQRT(I2347)</f>
        <v>1.4181570834628461E-2</v>
      </c>
      <c r="N2347" s="6">
        <v>0.61183278068880187</v>
      </c>
      <c r="O2347" s="6">
        <v>1</v>
      </c>
      <c r="P2347" s="1">
        <f t="shared" ref="P2347" si="12797">P2345</f>
        <v>0</v>
      </c>
      <c r="Q2347" s="3">
        <f t="shared" ref="Q2347" si="12798">SQRT(C$3 + C$4*K2345 + C$5*Q2345^2)</f>
        <v>1.2954267036706067E-2</v>
      </c>
      <c r="R2347" s="12">
        <v>4.8640421398877159E-5</v>
      </c>
      <c r="S2347" s="12">
        <v>1.6781303445828939E-4</v>
      </c>
    </row>
    <row r="2348" spans="1:20" x14ac:dyDescent="0.25">
      <c r="A2348" s="13">
        <f t="shared" ref="A2348" si="12799">A2346+1</f>
        <v>1167</v>
      </c>
      <c r="B2348" s="10" cm="1">
        <f t="array" ref="B2348">INDEX(DCC_results!B$17:B$1274,$A2348)</f>
        <v>6.8475023701604076E-3</v>
      </c>
      <c r="C2348" s="10" cm="1">
        <f t="array" ref="C2348">INDEX(DCC_results!C$17:C$1274,$A2348)</f>
        <v>7.8177589035808293E-3</v>
      </c>
      <c r="D2348" s="10">
        <f t="shared" ref="D2348" si="12800">B2348-B$2</f>
        <v>6.1013474331246993E-3</v>
      </c>
      <c r="E2348" s="10">
        <f t="shared" ref="E2348" si="12801">C2348-C$2</f>
        <v>6.2147850232889702E-3</v>
      </c>
      <c r="F2348" s="5">
        <f t="shared" ref="F2348" si="12802">D2348^2</f>
        <v>3.7226440499697359E-5</v>
      </c>
      <c r="G2348" s="5">
        <f t="shared" ref="G2348" si="12803">E2348^2</f>
        <v>3.8623552885696887E-5</v>
      </c>
      <c r="H2348" s="12">
        <f t="array" ref="H2348:I2349">(1-B$11-B$12)*F$4:G$5 + B$11*J2346:K2347 + B$12*H2346:I2347</f>
        <v>5.590952927271893E-5</v>
      </c>
      <c r="I2348" s="12">
        <v>7.0283931110889011E-5</v>
      </c>
      <c r="J2348" s="12">
        <f t="array" ref="J2348:K2349">MMULT(TRANSPOSE(D2346:E2346),D2346:E2346)</f>
        <v>4.3370825039180305E-6</v>
      </c>
      <c r="K2348" s="12">
        <v>4.4256797134076105E-5</v>
      </c>
      <c r="L2348" s="6">
        <f t="shared" ref="L2348" si="12804">SQRT(H2348)</f>
        <v>7.4772675004120947E-3</v>
      </c>
      <c r="M2348" s="6">
        <f>0</f>
        <v>0</v>
      </c>
      <c r="N2348" s="6">
        <f t="array" ref="N2348:O2349">MMULT(MMULT(MINVERSE(L2348:M2349),H2348:I2349),MINVERSE(L2348:M2349))</f>
        <v>0.99999999999999989</v>
      </c>
      <c r="O2348" s="6">
        <v>0.63841576710916625</v>
      </c>
      <c r="P2348" s="3">
        <f t="shared" ref="P2348" si="12805">SQRT(B$3 + B$4*J2346 + B$5*P2346^2)</f>
        <v>6.4931154663877989E-3</v>
      </c>
      <c r="Q2348" s="1">
        <f t="shared" ref="Q2348" si="12806">Q2346</f>
        <v>0</v>
      </c>
      <c r="R2348" s="12">
        <f t="array" ref="R2348:S2349">MMULT(MMULT(P2348:Q2349,N2348:O2349),P2348:Q2349)</f>
        <v>4.2160548459844438E-5</v>
      </c>
      <c r="S2348" s="12">
        <v>5.6597551281042836E-5</v>
      </c>
      <c r="T2348" s="4" cm="1">
        <f t="array" ref="T2348">-1/2*(IFERROR(2*LN(2*PI()) + LN(MDETERM(R2348:S2349)) + MMULT(MMULT(D2348:E2348,MINVERSE(R2348:S2349)),TRANSPOSE(D2348:E2348)),1000000000))</f>
        <v>7.2955081913140365</v>
      </c>
    </row>
    <row r="2349" spans="1:20" x14ac:dyDescent="0.25">
      <c r="A2349" s="9"/>
      <c r="B2349" s="10"/>
      <c r="C2349" s="10"/>
      <c r="D2349" s="10"/>
      <c r="E2349" s="10"/>
      <c r="F2349" s="5"/>
      <c r="G2349" s="5"/>
      <c r="H2349" s="12">
        <v>7.0283931110889011E-5</v>
      </c>
      <c r="I2349" s="12">
        <v>2.1677991633716417E-4</v>
      </c>
      <c r="J2349" s="12">
        <v>4.4256797134076105E-5</v>
      </c>
      <c r="K2349" s="12">
        <v>4.5160867721500574E-4</v>
      </c>
      <c r="L2349" s="6">
        <f>0</f>
        <v>0</v>
      </c>
      <c r="M2349" s="6">
        <f t="shared" ref="M2349" si="12807">SQRT(I2349)</f>
        <v>1.4723447841357137E-2</v>
      </c>
      <c r="N2349" s="6">
        <v>0.63841576710916625</v>
      </c>
      <c r="O2349" s="6">
        <v>1.0000000000000002</v>
      </c>
      <c r="P2349" s="1">
        <f t="shared" ref="P2349" si="12808">P2347</f>
        <v>0</v>
      </c>
      <c r="Q2349" s="3">
        <f t="shared" ref="Q2349" si="12809">SQRT(C$3 + C$4*K2347 + C$5*Q2347^2)</f>
        <v>1.3653403065782336E-2</v>
      </c>
      <c r="R2349" s="12">
        <v>5.6597551281042836E-5</v>
      </c>
      <c r="S2349" s="12">
        <v>1.8641541527671454E-4</v>
      </c>
    </row>
    <row r="2350" spans="1:20" x14ac:dyDescent="0.25">
      <c r="A2350" s="13">
        <f t="shared" ref="A2350" si="12810">A2348+1</f>
        <v>1168</v>
      </c>
      <c r="B2350" s="10" cm="1">
        <f t="array" ref="B2350">INDEX(DCC_results!B$17:B$1274,$A2350)</f>
        <v>4.68811866363672E-3</v>
      </c>
      <c r="C2350" s="10" cm="1">
        <f t="array" ref="C2350">INDEX(DCC_results!C$17:C$1274,$A2350)</f>
        <v>-8.1400116479612983E-4</v>
      </c>
      <c r="D2350" s="10">
        <f t="shared" ref="D2350" si="12811">B2350-B$2</f>
        <v>3.9419637266010117E-3</v>
      </c>
      <c r="E2350" s="10">
        <f t="shared" ref="E2350" si="12812">C2350-C$2</f>
        <v>-2.4169750450879894E-3</v>
      </c>
      <c r="F2350" s="5">
        <f t="shared" ref="F2350" si="12813">D2350^2</f>
        <v>1.5539078021838137E-5</v>
      </c>
      <c r="G2350" s="5">
        <f t="shared" ref="G2350" si="12814">E2350^2</f>
        <v>5.8417683685780883E-6</v>
      </c>
      <c r="H2350" s="12">
        <f t="array" ref="H2350:I2351">(1-B$11-B$12)*F$4:G$5 + B$11*J2348:K2349 + B$12*H2348:I2349</f>
        <v>5.4036250928635071E-5</v>
      </c>
      <c r="I2350" s="12">
        <v>6.940929615345297E-5</v>
      </c>
      <c r="J2350" s="12">
        <f t="array" ref="J2350:K2351">MMULT(TRANSPOSE(D2348:E2348),D2348:E2348)</f>
        <v>3.7226440499697359E-5</v>
      </c>
      <c r="K2350" s="12">
        <v>3.7918562649265983E-5</v>
      </c>
      <c r="L2350" s="6">
        <f t="shared" ref="L2350" si="12815">SQRT(H2350)</f>
        <v>7.350935377802955E-3</v>
      </c>
      <c r="M2350" s="6">
        <f>0</f>
        <v>0</v>
      </c>
      <c r="N2350" s="6">
        <f t="array" ref="N2350:O2351">MMULT(MMULT(MINVERSE(L2350:M2351),H2350:I2351),MINVERSE(L2350:M2351))</f>
        <v>1</v>
      </c>
      <c r="O2350" s="6">
        <v>0.60806662899591479</v>
      </c>
      <c r="P2350" s="3">
        <f t="shared" ref="P2350" si="12816">SQRT(B$3 + B$4*J2348 + B$5*P2348^2)</f>
        <v>6.2186090602143968E-3</v>
      </c>
      <c r="Q2350" s="1">
        <f t="shared" ref="Q2350" si="12817">Q2348</f>
        <v>0</v>
      </c>
      <c r="R2350" s="12">
        <f t="array" ref="R2350:S2351">MMULT(MMULT(P2350:Q2351,N2350:O2351),P2350:Q2351)</f>
        <v>3.8671098643780586E-5</v>
      </c>
      <c r="S2350" s="12">
        <v>5.5842302166965276E-5</v>
      </c>
      <c r="T2350" s="4" cm="1">
        <f t="array" ref="T2350">-1/2*(IFERROR(2*LN(2*PI()) + LN(MDETERM(R2350:S2351)) + MMULT(MMULT(D2350:E2350,MINVERSE(R2350:S2351)),TRANSPOSE(D2350:E2350)),1000000000))</f>
        <v>7.2483214302960182</v>
      </c>
    </row>
    <row r="2351" spans="1:20" x14ac:dyDescent="0.25">
      <c r="A2351" s="9"/>
      <c r="B2351" s="10"/>
      <c r="C2351" s="10"/>
      <c r="D2351" s="10"/>
      <c r="E2351" s="10"/>
      <c r="F2351" s="5"/>
      <c r="G2351" s="5"/>
      <c r="H2351" s="12">
        <v>6.940929615345297E-5</v>
      </c>
      <c r="I2351" s="12">
        <v>2.4112804866361802E-4</v>
      </c>
      <c r="J2351" s="12">
        <v>3.7918562649265983E-5</v>
      </c>
      <c r="K2351" s="12">
        <v>3.8623552885696887E-5</v>
      </c>
      <c r="L2351" s="6">
        <f>0</f>
        <v>0</v>
      </c>
      <c r="M2351" s="6">
        <f t="shared" ref="M2351" si="12818">SQRT(I2351)</f>
        <v>1.5528298318348279E-2</v>
      </c>
      <c r="N2351" s="6">
        <v>0.60806662899591479</v>
      </c>
      <c r="O2351" s="6">
        <v>1.0000000000000002</v>
      </c>
      <c r="P2351" s="1">
        <f t="shared" ref="P2351" si="12819">P2349</f>
        <v>0</v>
      </c>
      <c r="Q2351" s="3">
        <f t="shared" ref="Q2351" si="12820">SQRT(C$3 + C$4*K2349 + C$5*Q2349^2)</f>
        <v>1.4767904977592361E-2</v>
      </c>
      <c r="R2351" s="12">
        <v>5.5842302166965282E-5</v>
      </c>
      <c r="S2351" s="12">
        <v>2.1809101742719728E-4</v>
      </c>
    </row>
    <row r="2352" spans="1:20" x14ac:dyDescent="0.25">
      <c r="A2352" s="13">
        <f t="shared" ref="A2352" si="12821">A2350+1</f>
        <v>1169</v>
      </c>
      <c r="B2352" s="10" cm="1">
        <f t="array" ref="B2352">INDEX(DCC_results!B$17:B$1274,$A2352)</f>
        <v>-5.2623561048629197E-3</v>
      </c>
      <c r="C2352" s="10" cm="1">
        <f t="array" ref="C2352">INDEX(DCC_results!C$17:C$1274,$A2352)</f>
        <v>-7.9072027603391826E-3</v>
      </c>
      <c r="D2352" s="10">
        <f t="shared" ref="D2352" si="12822">B2352-B$2</f>
        <v>-6.008511041898628E-3</v>
      </c>
      <c r="E2352" s="10">
        <f t="shared" ref="E2352" si="12823">C2352-C$2</f>
        <v>-9.5101766406310417E-3</v>
      </c>
      <c r="F2352" s="5">
        <f t="shared" ref="F2352" si="12824">D2352^2</f>
        <v>3.6102204940617734E-5</v>
      </c>
      <c r="G2352" s="5">
        <f t="shared" ref="G2352" si="12825">E2352^2</f>
        <v>9.0443459736004326E-5</v>
      </c>
      <c r="H2352" s="12">
        <f t="array" ref="H2352:I2353">(1-B$11-B$12)*F$4:G$5 + B$11*J2350:K2351 + B$12*H2350:I2351</f>
        <v>5.5300786269421562E-5</v>
      </c>
      <c r="I2352" s="12">
        <v>6.8328595438804369E-5</v>
      </c>
      <c r="J2352" s="12">
        <f t="array" ref="J2352:K2353">MMULT(TRANSPOSE(D2350:E2350),D2350:E2350)</f>
        <v>1.5539078021838137E-5</v>
      </c>
      <c r="K2352" s="12">
        <v>-9.5276279558366982E-6</v>
      </c>
      <c r="L2352" s="6">
        <f t="shared" ref="L2352" si="12826">SQRT(H2352)</f>
        <v>7.4364498431322432E-3</v>
      </c>
      <c r="M2352" s="6">
        <f>0</f>
        <v>0</v>
      </c>
      <c r="N2352" s="6">
        <f t="array" ref="N2352:O2353">MMULT(MMULT(MINVERSE(L2352:M2353),H2352:I2353),MINVERSE(L2352:M2353))</f>
        <v>1</v>
      </c>
      <c r="O2352" s="6">
        <v>0.61145757662430145</v>
      </c>
      <c r="P2352" s="3">
        <f t="shared" ref="P2352" si="12827">SQRT(B$3 + B$4*J2350 + B$5*P2350^2)</f>
        <v>6.4213665131353966E-3</v>
      </c>
      <c r="Q2352" s="1">
        <f t="shared" ref="Q2352" si="12828">Q2350</f>
        <v>0</v>
      </c>
      <c r="R2352" s="12">
        <f t="array" ref="R2352:S2353">MMULT(MMULT(P2352:Q2353,N2352:O2353),P2352:Q2353)</f>
        <v>4.1233947896016639E-5</v>
      </c>
      <c r="S2352" s="12">
        <v>5.604996909084806E-5</v>
      </c>
      <c r="T2352" s="4" cm="1">
        <f t="array" ref="T2352">-1/2*(IFERROR(2*LN(2*PI()) + LN(MDETERM(R2352:S2353)) + MMULT(MMULT(D2352:E2352,MINVERSE(R2352:S2353)),TRANSPOSE(D2352:E2352)),1000000000))</f>
        <v>7.2487492235803135</v>
      </c>
    </row>
    <row r="2353" spans="1:20" x14ac:dyDescent="0.25">
      <c r="A2353" s="9"/>
      <c r="B2353" s="10"/>
      <c r="C2353" s="10"/>
      <c r="D2353" s="10"/>
      <c r="E2353" s="10"/>
      <c r="F2353" s="5"/>
      <c r="G2353" s="5"/>
      <c r="H2353" s="12">
        <v>6.8328595438804369E-5</v>
      </c>
      <c r="I2353" s="12">
        <v>2.2580888134432597E-4</v>
      </c>
      <c r="J2353" s="12">
        <v>-9.5276279558366982E-6</v>
      </c>
      <c r="K2353" s="12">
        <v>5.8417683685780883E-6</v>
      </c>
      <c r="L2353" s="6">
        <f>0</f>
        <v>0</v>
      </c>
      <c r="M2353" s="6">
        <f t="shared" ref="M2353" si="12829">SQRT(I2353)</f>
        <v>1.5026938522011927E-2</v>
      </c>
      <c r="N2353" s="6">
        <v>0.61145757662430145</v>
      </c>
      <c r="O2353" s="6">
        <v>0.99999999999999989</v>
      </c>
      <c r="P2353" s="1">
        <f t="shared" ref="P2353" si="12830">P2351</f>
        <v>0</v>
      </c>
      <c r="Q2353" s="3">
        <f t="shared" ref="Q2353" si="12831">SQRT(C$3 + C$4*K2351 + C$5*Q2351^2)</f>
        <v>1.4275179825255122E-2</v>
      </c>
      <c r="R2353" s="12">
        <v>5.6049969090848067E-5</v>
      </c>
      <c r="S2353" s="12">
        <v>2.0378075904337083E-4</v>
      </c>
    </row>
    <row r="2354" spans="1:20" x14ac:dyDescent="0.25">
      <c r="A2354" s="13">
        <f t="shared" ref="A2354" si="12832">A2352+1</f>
        <v>1170</v>
      </c>
      <c r="B2354" s="10" cm="1">
        <f t="array" ref="B2354">INDEX(DCC_results!B$17:B$1274,$A2354)</f>
        <v>7.3876291336931743E-3</v>
      </c>
      <c r="C2354" s="10" cm="1">
        <f t="array" ref="C2354">INDEX(DCC_results!C$17:C$1274,$A2354)</f>
        <v>3.4779247709801897E-3</v>
      </c>
      <c r="D2354" s="10">
        <f t="shared" ref="D2354" si="12833">B2354-B$2</f>
        <v>6.641474196657466E-3</v>
      </c>
      <c r="E2354" s="10">
        <f t="shared" ref="E2354" si="12834">C2354-C$2</f>
        <v>1.8749508906883302E-3</v>
      </c>
      <c r="F2354" s="5">
        <f t="shared" ref="F2354" si="12835">D2354^2</f>
        <v>4.4109179504866931E-5</v>
      </c>
      <c r="G2354" s="5">
        <f t="shared" ref="G2354" si="12836">E2354^2</f>
        <v>3.5154408424929626E-6</v>
      </c>
      <c r="H2354" s="12">
        <f t="array" ref="H2354:I2355">(1-B$11-B$12)*F$4:G$5 + B$11*J2352:K2353 + B$12*H2352:I2353</f>
        <v>5.448678688784932E-5</v>
      </c>
      <c r="I2354" s="12">
        <v>6.3941760139720025E-5</v>
      </c>
      <c r="J2354" s="12">
        <f t="array" ref="J2354:K2355">MMULT(TRANSPOSE(D2352:E2352),D2352:E2352)</f>
        <v>3.6102204940617734E-5</v>
      </c>
      <c r="K2354" s="12">
        <v>5.7142001355638017E-5</v>
      </c>
      <c r="L2354" s="6">
        <f t="shared" ref="L2354" si="12837">SQRT(H2354)</f>
        <v>7.3815165709933432E-3</v>
      </c>
      <c r="M2354" s="6">
        <f>0</f>
        <v>0</v>
      </c>
      <c r="N2354" s="6">
        <f t="array" ref="N2354:O2355">MMULT(MMULT(MINVERSE(L2354:M2355),H2354:I2355),MINVERSE(L2354:M2355))</f>
        <v>0.99999999999999989</v>
      </c>
      <c r="O2354" s="6">
        <v>0.59366893771995122</v>
      </c>
      <c r="P2354" s="3">
        <f t="shared" ref="P2354" si="12838">SQRT(B$3 + B$4*J2352 + B$5*P2352^2)</f>
        <v>6.3037066162595131E-3</v>
      </c>
      <c r="Q2354" s="1">
        <f t="shared" ref="Q2354" si="12839">Q2352</f>
        <v>0</v>
      </c>
      <c r="R2354" s="12">
        <f t="array" ref="R2354:S2355">MMULT(MMULT(P2354:Q2355,N2354:O2355),P2354:Q2355)</f>
        <v>3.9736717103873956E-5</v>
      </c>
      <c r="S2354" s="12">
        <v>5.1496884901159126E-5</v>
      </c>
      <c r="T2354" s="4" cm="1">
        <f t="array" ref="T2354">-1/2*(IFERROR(2*LN(2*PI()) + LN(MDETERM(R2354:S2355)) + MMULT(MMULT(D2354:E2354,MINVERSE(R2354:S2355)),TRANSPOSE(D2354:E2354)),1000000000))</f>
        <v>6.9921317241488534</v>
      </c>
    </row>
    <row r="2355" spans="1:20" x14ac:dyDescent="0.25">
      <c r="A2355" s="9"/>
      <c r="B2355" s="10"/>
      <c r="C2355" s="10"/>
      <c r="D2355" s="10"/>
      <c r="E2355" s="10"/>
      <c r="F2355" s="5"/>
      <c r="G2355" s="5"/>
      <c r="H2355" s="12">
        <v>6.3941760139720025E-5</v>
      </c>
      <c r="I2355" s="12">
        <v>2.1290669762749382E-4</v>
      </c>
      <c r="J2355" s="12">
        <v>5.7142001355638017E-5</v>
      </c>
      <c r="K2355" s="12">
        <v>9.0443459736004326E-5</v>
      </c>
      <c r="L2355" s="6">
        <f>0</f>
        <v>0</v>
      </c>
      <c r="M2355" s="6">
        <f t="shared" ref="M2355" si="12840">SQRT(I2355)</f>
        <v>1.4591322682590972E-2</v>
      </c>
      <c r="N2355" s="6">
        <v>0.59366893771995133</v>
      </c>
      <c r="O2355" s="6">
        <v>1</v>
      </c>
      <c r="P2355" s="1">
        <f t="shared" ref="P2355" si="12841">P2353</f>
        <v>0</v>
      </c>
      <c r="Q2355" s="3">
        <f t="shared" ref="Q2355" si="12842">SQRT(C$3 + C$4*K2353 + C$5*Q2353^2)</f>
        <v>1.3760703604001199E-2</v>
      </c>
      <c r="R2355" s="12">
        <v>5.149688490115914E-5</v>
      </c>
      <c r="S2355" s="12">
        <v>1.8935696367717157E-4</v>
      </c>
    </row>
    <row r="2356" spans="1:20" x14ac:dyDescent="0.25">
      <c r="A2356" s="13">
        <f t="shared" ref="A2356" si="12843">A2354+1</f>
        <v>1171</v>
      </c>
      <c r="B2356" s="10" cm="1">
        <f t="array" ref="B2356">INDEX(DCC_results!B$17:B$1274,$A2356)</f>
        <v>-1.6160694810732901E-3</v>
      </c>
      <c r="C2356" s="10" cm="1">
        <f t="array" ref="C2356">INDEX(DCC_results!C$17:C$1274,$A2356)</f>
        <v>9.3385383780006936E-3</v>
      </c>
      <c r="D2356" s="10">
        <f t="shared" ref="D2356" si="12844">B2356-B$2</f>
        <v>-2.3622244181089984E-3</v>
      </c>
      <c r="E2356" s="10">
        <f t="shared" ref="E2356" si="12845">C2356-C$2</f>
        <v>7.7355644977088345E-3</v>
      </c>
      <c r="F2356" s="5">
        <f t="shared" ref="F2356" si="12846">D2356^2</f>
        <v>5.5801042015103963E-6</v>
      </c>
      <c r="G2356" s="5">
        <f t="shared" ref="G2356" si="12847">E2356^2</f>
        <v>5.9838958098213334E-5</v>
      </c>
      <c r="H2356" s="12">
        <f t="array" ref="H2356:I2357">(1-B$11-B$12)*F$4:G$5 + B$11*J2354:K2355 + B$12*H2354:I2355</f>
        <v>5.5519373421495286E-5</v>
      </c>
      <c r="I2356" s="12">
        <v>6.6105741686080504E-5</v>
      </c>
      <c r="J2356" s="12">
        <f t="array" ref="J2356:K2357">MMULT(TRANSPOSE(D2354:E2354),D2354:E2354)</f>
        <v>4.4109179504866931E-5</v>
      </c>
      <c r="K2356" s="12">
        <v>1.2452437960506477E-5</v>
      </c>
      <c r="L2356" s="6">
        <f t="shared" ref="L2356" si="12848">SQRT(H2356)</f>
        <v>7.451132358339589E-3</v>
      </c>
      <c r="M2356" s="6">
        <f>0</f>
        <v>0</v>
      </c>
      <c r="N2356" s="6">
        <f t="array" ref="N2356:O2357">MMULT(MMULT(MINVERSE(L2356:M2357),H2356:I2357),MINVERSE(L2356:M2357))</f>
        <v>0.99999999999999978</v>
      </c>
      <c r="O2356" s="6">
        <v>0.61122531038647854</v>
      </c>
      <c r="P2356" s="3">
        <f t="shared" ref="P2356" si="12849">SQRT(B$3 + B$4*J2354 + B$5*P2354^2)</f>
        <v>6.4685960134400347E-3</v>
      </c>
      <c r="Q2356" s="1">
        <f t="shared" ref="Q2356" si="12850">Q2354</f>
        <v>0</v>
      </c>
      <c r="R2356" s="12">
        <f t="array" ref="R2356:S2357">MMULT(MMULT(P2356:Q2357,N2356:O2357),P2356:Q2357)</f>
        <v>4.1842734385092299E-5</v>
      </c>
      <c r="S2356" s="12">
        <v>5.3925354216607966E-5</v>
      </c>
      <c r="T2356" s="4" cm="1">
        <f t="array" ref="T2356">-1/2*(IFERROR(2*LN(2*PI()) + LN(MDETERM(R2356:S2357)) + MMULT(MMULT(D2356:E2356,MINVERSE(R2356:S2357)),TRANSPOSE(D2356:E2356)),1000000000))</f>
        <v>7.1663087280749664</v>
      </c>
    </row>
    <row r="2357" spans="1:20" x14ac:dyDescent="0.25">
      <c r="A2357" s="9"/>
      <c r="B2357" s="10"/>
      <c r="C2357" s="10"/>
      <c r="D2357" s="10"/>
      <c r="E2357" s="10"/>
      <c r="F2357" s="5"/>
      <c r="G2357" s="5"/>
      <c r="H2357" s="12">
        <v>6.6105741686080504E-5</v>
      </c>
      <c r="I2357" s="12">
        <v>2.106838028819786E-4</v>
      </c>
      <c r="J2357" s="12">
        <v>1.2452437960506477E-5</v>
      </c>
      <c r="K2357" s="12">
        <v>3.5154408424929626E-6</v>
      </c>
      <c r="L2357" s="6">
        <f>0</f>
        <v>0</v>
      </c>
      <c r="M2357" s="6">
        <f t="shared" ref="M2357" si="12851">SQRT(I2357)</f>
        <v>1.4514951012041984E-2</v>
      </c>
      <c r="N2357" s="6">
        <v>0.61122531038647865</v>
      </c>
      <c r="O2357" s="6">
        <v>0.99999999999999978</v>
      </c>
      <c r="P2357" s="1">
        <f t="shared" ref="P2357" si="12852">P2355</f>
        <v>0</v>
      </c>
      <c r="Q2357" s="3">
        <f t="shared" ref="Q2357" si="12853">SQRT(C$3 + C$4*K2355 + C$5*Q2355^2)</f>
        <v>1.363897231990659E-2</v>
      </c>
      <c r="R2357" s="12">
        <v>5.3925354216607973E-5</v>
      </c>
      <c r="S2357" s="12">
        <v>1.8602156594317809E-4</v>
      </c>
    </row>
    <row r="2358" spans="1:20" x14ac:dyDescent="0.25">
      <c r="A2358" s="13">
        <f t="shared" ref="A2358" si="12854">A2356+1</f>
        <v>1172</v>
      </c>
      <c r="B2358" s="10" cm="1">
        <f t="array" ref="B2358">INDEX(DCC_results!B$17:B$1274,$A2358)</f>
        <v>-2.5786419593706311E-3</v>
      </c>
      <c r="C2358" s="10" cm="1">
        <f t="array" ref="C2358">INDEX(DCC_results!C$17:C$1274,$A2358)</f>
        <v>-4.2922168749415235E-3</v>
      </c>
      <c r="D2358" s="10">
        <f t="shared" ref="D2358" si="12855">B2358-B$2</f>
        <v>-3.3247968964063394E-3</v>
      </c>
      <c r="E2358" s="10">
        <f t="shared" ref="E2358" si="12856">C2358-C$2</f>
        <v>-5.8951907552333826E-3</v>
      </c>
      <c r="F2358" s="5">
        <f t="shared" ref="F2358" si="12857">D2358^2</f>
        <v>1.1054274402353227E-5</v>
      </c>
      <c r="G2358" s="5">
        <f t="shared" ref="G2358" si="12858">E2358^2</f>
        <v>3.4753274040589142E-5</v>
      </c>
      <c r="H2358" s="12">
        <f t="array" ref="H2358:I2359">(1-B$11-B$12)*F$4:G$5 + B$11*J2356:K2357 + B$12*H2356:I2357</f>
        <v>5.6835611590172298E-5</v>
      </c>
      <c r="I2358" s="12">
        <v>6.4129154297476172E-5</v>
      </c>
      <c r="J2358" s="12">
        <f t="array" ref="J2358:K2359">MMULT(TRANSPOSE(D2356:E2356),D2356:E2356)</f>
        <v>5.5801042015103963E-6</v>
      </c>
      <c r="K2358" s="12">
        <v>-1.827313934434488E-5</v>
      </c>
      <c r="L2358" s="6">
        <f t="shared" ref="L2358" si="12859">SQRT(H2358)</f>
        <v>7.5389396860680814E-3</v>
      </c>
      <c r="M2358" s="6">
        <f>0</f>
        <v>0</v>
      </c>
      <c r="N2358" s="6">
        <f t="array" ref="N2358:O2359">MMULT(MMULT(MINVERSE(L2358:M2359),H2358:I2359),MINVERSE(L2358:M2359))</f>
        <v>0.99999999999999978</v>
      </c>
      <c r="O2358" s="6">
        <v>0.59779470241392141</v>
      </c>
      <c r="P2358" s="3">
        <f t="shared" ref="P2358" si="12860">SQRT(B$3 + B$4*J2356 + B$5*P2356^2)</f>
        <v>6.6814348884302547E-3</v>
      </c>
      <c r="Q2358" s="1">
        <f t="shared" ref="Q2358" si="12861">Q2356</f>
        <v>0</v>
      </c>
      <c r="R2358" s="12">
        <f t="array" ref="R2358:S2359">MMULT(MMULT(P2358:Q2359,N2358:O2359),P2358:Q2359)</f>
        <v>4.4641572168332999E-5</v>
      </c>
      <c r="S2358" s="12">
        <v>5.2853840929597146E-5</v>
      </c>
      <c r="T2358" s="4" cm="1">
        <f t="array" ref="T2358">-1/2*(IFERROR(2*LN(2*PI()) + LN(MDETERM(R2358:S2359)) + MMULT(MMULT(D2358:E2358,MINVERSE(R2358:S2359)),TRANSPOSE(D2358:E2358)),1000000000))</f>
        <v>7.5758205977530944</v>
      </c>
    </row>
    <row r="2359" spans="1:20" x14ac:dyDescent="0.25">
      <c r="A2359" s="9"/>
      <c r="B2359" s="10"/>
      <c r="C2359" s="10"/>
      <c r="D2359" s="10"/>
      <c r="E2359" s="10"/>
      <c r="F2359" s="5"/>
      <c r="G2359" s="5"/>
      <c r="H2359" s="12">
        <v>6.4129154297476172E-5</v>
      </c>
      <c r="I2359" s="12">
        <v>2.0248197284265446E-4</v>
      </c>
      <c r="J2359" s="12">
        <v>-1.827313934434488E-5</v>
      </c>
      <c r="K2359" s="12">
        <v>5.9838958098213334E-5</v>
      </c>
      <c r="L2359" s="6">
        <f>0</f>
        <v>0</v>
      </c>
      <c r="M2359" s="6">
        <f t="shared" ref="M2359" si="12862">SQRT(I2359)</f>
        <v>1.422961604691618E-2</v>
      </c>
      <c r="N2359" s="6">
        <v>0.59779470241392141</v>
      </c>
      <c r="O2359" s="6">
        <v>1</v>
      </c>
      <c r="P2359" s="1">
        <f t="shared" ref="P2359" si="12863">P2357</f>
        <v>0</v>
      </c>
      <c r="Q2359" s="3">
        <f t="shared" ref="Q2359" si="12864">SQRT(C$3 + C$4*K2357 + C$5*Q2357^2)</f>
        <v>1.323289147366726E-2</v>
      </c>
      <c r="R2359" s="12">
        <v>5.2853840929597146E-5</v>
      </c>
      <c r="S2359" s="12">
        <v>1.7510941675385566E-4</v>
      </c>
    </row>
    <row r="2360" spans="1:20" x14ac:dyDescent="0.25">
      <c r="A2360" s="13">
        <f t="shared" ref="A2360" si="12865">A2358+1</f>
        <v>1173</v>
      </c>
      <c r="B2360" s="10" cm="1">
        <f t="array" ref="B2360">INDEX(DCC_results!B$17:B$1274,$A2360)</f>
        <v>-1.0885509660889747E-2</v>
      </c>
      <c r="C2360" s="10" cm="1">
        <f t="array" ref="C2360">INDEX(DCC_results!C$17:C$1274,$A2360)</f>
        <v>2.0404214963119172E-2</v>
      </c>
      <c r="D2360" s="10">
        <f t="shared" ref="D2360" si="12866">B2360-B$2</f>
        <v>-1.1631664597925456E-2</v>
      </c>
      <c r="E2360" s="10">
        <f t="shared" ref="E2360" si="12867">C2360-C$2</f>
        <v>1.8801241082827311E-2</v>
      </c>
      <c r="F2360" s="5">
        <f t="shared" ref="F2360" si="12868">D2360^2</f>
        <v>1.3529562131863235E-4</v>
      </c>
      <c r="G2360" s="5">
        <f t="shared" ref="G2360" si="12869">E2360^2</f>
        <v>3.5348666625459346E-4</v>
      </c>
      <c r="H2360" s="12">
        <f t="array" ref="H2360:I2361">(1-B$11-B$12)*F$4:G$5 + B$11*J2358:K2359 + B$12*H2358:I2359</f>
        <v>5.4759316850501777E-5</v>
      </c>
      <c r="I2360" s="12">
        <v>6.0423447106897642E-5</v>
      </c>
      <c r="J2360" s="12">
        <f t="array" ref="J2360:K2361">MMULT(TRANSPOSE(D2358:E2358),D2358:E2358)</f>
        <v>1.1054274402353227E-5</v>
      </c>
      <c r="K2360" s="12">
        <v>1.9600311926723294E-5</v>
      </c>
      <c r="L2360" s="6">
        <f t="shared" ref="L2360" si="12870">SQRT(H2360)</f>
        <v>7.3999538411061577E-3</v>
      </c>
      <c r="M2360" s="6">
        <f>0</f>
        <v>0</v>
      </c>
      <c r="N2360" s="6">
        <f t="array" ref="N2360:O2361">MMULT(MMULT(MINVERSE(L2360:M2361),H2360:I2361),MINVERSE(L2360:M2361))</f>
        <v>1</v>
      </c>
      <c r="O2360" s="6">
        <v>0.57556265972638276</v>
      </c>
      <c r="P2360" s="3">
        <f t="shared" ref="P2360" si="12871">SQRT(B$3 + B$4*J2358 + B$5*P2358^2)</f>
        <v>6.3789290424986732E-3</v>
      </c>
      <c r="Q2360" s="1">
        <f t="shared" ref="Q2360" si="12872">Q2358</f>
        <v>0</v>
      </c>
      <c r="R2360" s="12">
        <f t="array" ref="R2360:S2361">MMULT(MMULT(P2360:Q2361,N2360:O2361),P2360:Q2361)</f>
        <v>4.0690735729233042E-5</v>
      </c>
      <c r="S2360" s="12">
        <v>4.8130570268119553E-5</v>
      </c>
      <c r="T2360" s="4" cm="1">
        <f t="array" ref="T2360">-1/2*(IFERROR(2*LN(2*PI()) + LN(MDETERM(R2360:S2361)) + MMULT(MMULT(D2360:E2360,MINVERSE(R2360:S2361)),TRANSPOSE(D2360:E2360)),1000000000))</f>
        <v>1.477704242354883</v>
      </c>
    </row>
    <row r="2361" spans="1:20" x14ac:dyDescent="0.25">
      <c r="A2361" s="9"/>
      <c r="B2361" s="10"/>
      <c r="C2361" s="10"/>
      <c r="D2361" s="10"/>
      <c r="E2361" s="10"/>
      <c r="F2361" s="5"/>
      <c r="G2361" s="5"/>
      <c r="H2361" s="12">
        <v>6.0423447106897642E-5</v>
      </c>
      <c r="I2361" s="12">
        <v>2.0126476588436178E-4</v>
      </c>
      <c r="J2361" s="12">
        <v>1.9600311926723294E-5</v>
      </c>
      <c r="K2361" s="12">
        <v>3.4753274040589142E-5</v>
      </c>
      <c r="L2361" s="6">
        <f>0</f>
        <v>0</v>
      </c>
      <c r="M2361" s="6">
        <f t="shared" ref="M2361" si="12873">SQRT(I2361)</f>
        <v>1.4186781378605995E-2</v>
      </c>
      <c r="N2361" s="6">
        <v>0.57556265972638287</v>
      </c>
      <c r="O2361" s="6">
        <v>1</v>
      </c>
      <c r="P2361" s="1">
        <f t="shared" ref="P2361" si="12874">P2359</f>
        <v>0</v>
      </c>
      <c r="Q2361" s="3">
        <f t="shared" ref="Q2361" si="12875">SQRT(C$3 + C$4*K2359 + C$5*Q2359^2)</f>
        <v>1.3109333902586324E-2</v>
      </c>
      <c r="R2361" s="12">
        <v>4.8130570268119559E-5</v>
      </c>
      <c r="S2361" s="12">
        <v>1.7185463536949919E-4</v>
      </c>
    </row>
    <row r="2362" spans="1:20" x14ac:dyDescent="0.25">
      <c r="A2362" s="13">
        <f t="shared" ref="A2362" si="12876">A2360+1</f>
        <v>1174</v>
      </c>
      <c r="B2362" s="10" cm="1">
        <f t="array" ref="B2362">INDEX(DCC_results!B$17:B$1274,$A2362)</f>
        <v>-8.9988524953193982E-3</v>
      </c>
      <c r="C2362" s="10" cm="1">
        <f t="array" ref="C2362">INDEX(DCC_results!C$17:C$1274,$A2362)</f>
        <v>-2.1639129614687613E-2</v>
      </c>
      <c r="D2362" s="10">
        <f t="shared" ref="D2362" si="12877">B2362-B$2</f>
        <v>-9.7450074323551066E-3</v>
      </c>
      <c r="E2362" s="10">
        <f t="shared" ref="E2362" si="12878">C2362-C$2</f>
        <v>-2.3242103494979474E-2</v>
      </c>
      <c r="F2362" s="5">
        <f t="shared" ref="F2362" si="12879">D2362^2</f>
        <v>9.496516985665627E-5</v>
      </c>
      <c r="G2362" s="5">
        <f t="shared" ref="G2362" si="12880">E2362^2</f>
        <v>5.4019537487133714E-4</v>
      </c>
      <c r="H2362" s="12">
        <f t="array" ref="H2362:I2363">(1-B$11-B$12)*F$4:G$5 + B$11*J2360:K2361 + B$12*H2360:I2361</f>
        <v>5.3774537984963406E-5</v>
      </c>
      <c r="I2362" s="12">
        <v>6.0830644449662233E-5</v>
      </c>
      <c r="J2362" s="12">
        <f t="array" ref="J2362:K2363">MMULT(TRANSPOSE(D2360:E2360),D2360:E2360)</f>
        <v>1.3529562131863235E-4</v>
      </c>
      <c r="K2362" s="12">
        <v>-2.1868973030018409E-4</v>
      </c>
      <c r="L2362" s="6">
        <f t="shared" ref="L2362" si="12881">SQRT(H2362)</f>
        <v>7.3331124350417129E-3</v>
      </c>
      <c r="M2362" s="6">
        <f>0</f>
        <v>0</v>
      </c>
      <c r="N2362" s="6">
        <f t="array" ref="N2362:O2363">MMULT(MMULT(MINVERSE(L2362:M2363),H2362:I2363),MINVERSE(L2362:M2363))</f>
        <v>1.0000000000000002</v>
      </c>
      <c r="O2362" s="6">
        <v>0.58876933488317496</v>
      </c>
      <c r="P2362" s="3">
        <f t="shared" ref="P2362" si="12882">SQRT(B$3 + B$4*J2360 + B$5*P2360^2)</f>
        <v>6.215895889746666E-3</v>
      </c>
      <c r="Q2362" s="1">
        <f t="shared" ref="Q2362" si="12883">Q2360</f>
        <v>0</v>
      </c>
      <c r="R2362" s="12">
        <f t="array" ref="R2362:S2363">MMULT(MMULT(P2362:Q2363,N2362:O2363),P2362:Q2363)</f>
        <v>3.863736171216951E-5</v>
      </c>
      <c r="S2362" s="12">
        <v>4.7279279827737722E-5</v>
      </c>
      <c r="T2362" s="4" cm="1">
        <f t="array" ref="T2362">-1/2*(IFERROR(2*LN(2*PI()) + LN(MDETERM(R2362:S2363)) + MMULT(MMULT(D2362:E2362,MINVERSE(R2362:S2363)),TRANSPOSE(D2362:E2362)),1000000000))</f>
        <v>5.9884084100760457</v>
      </c>
    </row>
    <row r="2363" spans="1:20" x14ac:dyDescent="0.25">
      <c r="A2363" s="9"/>
      <c r="B2363" s="10"/>
      <c r="C2363" s="10"/>
      <c r="D2363" s="10"/>
      <c r="E2363" s="10"/>
      <c r="F2363" s="5"/>
      <c r="G2363" s="5"/>
      <c r="H2363" s="12">
        <v>6.0830644449662233E-5</v>
      </c>
      <c r="I2363" s="12">
        <v>1.9850789425150483E-4</v>
      </c>
      <c r="J2363" s="12">
        <v>-2.1868973030018409E-4</v>
      </c>
      <c r="K2363" s="12">
        <v>3.5348666625459346E-4</v>
      </c>
      <c r="L2363" s="6">
        <f>0</f>
        <v>0</v>
      </c>
      <c r="M2363" s="6">
        <f t="shared" ref="M2363" si="12884">SQRT(I2363)</f>
        <v>1.4089282957322733E-2</v>
      </c>
      <c r="N2363" s="6">
        <v>0.58876933488317496</v>
      </c>
      <c r="O2363" s="6">
        <v>0.99999999999999978</v>
      </c>
      <c r="P2363" s="1">
        <f t="shared" ref="P2363" si="12885">P2361</f>
        <v>0</v>
      </c>
      <c r="Q2363" s="3">
        <f t="shared" ref="Q2363" si="12886">SQRT(C$3 + C$4*K2361 + C$5*Q2361^2)</f>
        <v>1.2918792966768974E-2</v>
      </c>
      <c r="R2363" s="12">
        <v>4.7279279827737722E-5</v>
      </c>
      <c r="S2363" s="12">
        <v>1.6689521171823948E-4</v>
      </c>
    </row>
    <row r="2364" spans="1:20" x14ac:dyDescent="0.25">
      <c r="A2364" s="13">
        <f t="shared" ref="A2364" si="12887">A2362+1</f>
        <v>1175</v>
      </c>
      <c r="B2364" s="10" cm="1">
        <f t="array" ref="B2364">INDEX(DCC_results!B$17:B$1274,$A2364)</f>
        <v>-7.2827367651240316E-3</v>
      </c>
      <c r="C2364" s="10" cm="1">
        <f t="array" ref="C2364">INDEX(DCC_results!C$17:C$1274,$A2364)</f>
        <v>-2.1158125842081321E-2</v>
      </c>
      <c r="D2364" s="10">
        <f t="shared" ref="D2364" si="12888">B2364-B$2</f>
        <v>-8.0288917021597399E-3</v>
      </c>
      <c r="E2364" s="10">
        <f t="shared" ref="E2364" si="12889">C2364-C$2</f>
        <v>-2.2761099722373182E-2</v>
      </c>
      <c r="F2364" s="5">
        <f t="shared" ref="F2364" si="12890">D2364^2</f>
        <v>6.4463101965009525E-5</v>
      </c>
      <c r="G2364" s="5">
        <f t="shared" ref="G2364" si="12891">E2364^2</f>
        <v>5.1806766057181652E-4</v>
      </c>
      <c r="H2364" s="12">
        <f t="array" ref="H2364:I2365">(1-B$11-B$12)*F$4:G$5 + B$11*J2362:K2363 + B$12*H2362:I2363</f>
        <v>6.2677780383212651E-5</v>
      </c>
      <c r="I2364" s="12">
        <v>4.2750978014869946E-5</v>
      </c>
      <c r="J2364" s="12">
        <f t="array" ref="J2364:K2365">MMULT(TRANSPOSE(D2362:E2362),D2362:E2362)</f>
        <v>9.496516985665627E-5</v>
      </c>
      <c r="K2364" s="12">
        <v>2.2649447130214156E-4</v>
      </c>
      <c r="L2364" s="6">
        <f t="shared" ref="L2364" si="12892">SQRT(H2364)</f>
        <v>7.9169299847360441E-3</v>
      </c>
      <c r="M2364" s="6">
        <f>0</f>
        <v>0</v>
      </c>
      <c r="N2364" s="6">
        <f t="array" ref="N2364:O2365">MMULT(MMULT(MINVERSE(L2364:M2365),H2364:I2365),MINVERSE(L2364:M2365))</f>
        <v>1</v>
      </c>
      <c r="O2364" s="6">
        <v>0.36308145966829863</v>
      </c>
      <c r="P2364" s="3">
        <f t="shared" ref="P2364" si="12893">SQRT(B$3 + B$4*J2362 + B$5*P2362^2)</f>
        <v>7.5171579519866544E-3</v>
      </c>
      <c r="Q2364" s="1">
        <f t="shared" ref="Q2364" si="12894">Q2362</f>
        <v>0</v>
      </c>
      <c r="R2364" s="12">
        <f t="array" ref="R2364:S2365">MMULT(MMULT(P2364:Q2365,N2364:O2365),P2364:Q2365)</f>
        <v>5.6507663675116192E-5</v>
      </c>
      <c r="S2364" s="12">
        <v>3.7949645874278937E-5</v>
      </c>
      <c r="T2364" s="4" cm="1">
        <f t="array" ref="T2364">-1/2*(IFERROR(2*LN(2*PI()) + LN(MDETERM(R2364:S2365)) + MMULT(MMULT(D2364:E2364,MINVERSE(R2364:S2365)),TRANSPOSE(D2364:E2364)),1000000000))</f>
        <v>5.9298345884600971</v>
      </c>
    </row>
    <row r="2365" spans="1:20" x14ac:dyDescent="0.25">
      <c r="A2365" s="9"/>
      <c r="B2365" s="10"/>
      <c r="C2365" s="10"/>
      <c r="D2365" s="10"/>
      <c r="E2365" s="10"/>
      <c r="F2365" s="5"/>
      <c r="G2365" s="5"/>
      <c r="H2365" s="12">
        <v>4.2750978014869946E-5</v>
      </c>
      <c r="I2365" s="12">
        <v>2.211924786384398E-4</v>
      </c>
      <c r="J2365" s="12">
        <v>2.2649447130214156E-4</v>
      </c>
      <c r="K2365" s="12">
        <v>5.4019537487133714E-4</v>
      </c>
      <c r="L2365" s="6">
        <f>0</f>
        <v>0</v>
      </c>
      <c r="M2365" s="6">
        <f t="shared" ref="M2365" si="12895">SQRT(I2365)</f>
        <v>1.4872541095537097E-2</v>
      </c>
      <c r="N2365" s="6">
        <v>0.36308145966829863</v>
      </c>
      <c r="O2365" s="6">
        <v>1</v>
      </c>
      <c r="P2365" s="1">
        <f t="shared" ref="P2365" si="12896">P2363</f>
        <v>0</v>
      </c>
      <c r="Q2365" s="3">
        <f t="shared" ref="Q2365" si="12897">SQRT(C$3 + C$4*K2363 + C$5*Q2363^2)</f>
        <v>1.3904327198078157E-2</v>
      </c>
      <c r="R2365" s="12">
        <v>3.7949645874278944E-5</v>
      </c>
      <c r="S2365" s="12">
        <v>1.9333031483121597E-4</v>
      </c>
    </row>
    <row r="2366" spans="1:20" x14ac:dyDescent="0.25">
      <c r="A2366" s="13">
        <f t="shared" ref="A2366" si="12898">A2364+1</f>
        <v>1176</v>
      </c>
      <c r="B2366" s="10" cm="1">
        <f t="array" ref="B2366">INDEX(DCC_results!B$17:B$1274,$A2366)</f>
        <v>-2.9777800514998121E-2</v>
      </c>
      <c r="C2366" s="10" cm="1">
        <f t="array" ref="C2366">INDEX(DCC_results!C$17:C$1274,$A2366)</f>
        <v>-5.234784722384378E-2</v>
      </c>
      <c r="D2366" s="10">
        <f t="shared" ref="D2366" si="12899">B2366-B$2</f>
        <v>-3.0523955452033829E-2</v>
      </c>
      <c r="E2366" s="10">
        <f t="shared" ref="E2366" si="12900">C2366-C$2</f>
        <v>-5.3950821104135641E-2</v>
      </c>
      <c r="F2366" s="5">
        <f t="shared" ref="F2366" si="12901">D2366^2</f>
        <v>9.317118564377457E-4</v>
      </c>
      <c r="G2366" s="5">
        <f t="shared" ref="G2366" si="12902">E2366^2</f>
        <v>2.9106910978104476E-3</v>
      </c>
      <c r="H2366" s="12">
        <f t="array" ref="H2366:I2367">(1-B$11-B$12)*F$4:G$5 + B$11*J2364:K2365 + B$12*H2364:I2365</f>
        <v>6.5602061610186882E-5</v>
      </c>
      <c r="I2366" s="12">
        <v>6.4796617916775088E-5</v>
      </c>
      <c r="J2366" s="12">
        <f t="array" ref="J2366:K2367">MMULT(TRANSPOSE(D2364:E2364),D2364:E2364)</f>
        <v>6.4463101965009525E-5</v>
      </c>
      <c r="K2366" s="12">
        <v>1.827464046929924E-4</v>
      </c>
      <c r="L2366" s="6">
        <f t="shared" ref="L2366" si="12903">SQRT(H2366)</f>
        <v>8.0995099611141218E-3</v>
      </c>
      <c r="M2366" s="6">
        <f>0</f>
        <v>0</v>
      </c>
      <c r="N2366" s="6">
        <f t="array" ref="N2366:O2367">MMULT(MMULT(MINVERSE(L2366:M2367),H2366:I2367),MINVERSE(L2366:M2367))</f>
        <v>1</v>
      </c>
      <c r="O2366" s="6">
        <v>0.50501917723632705</v>
      </c>
      <c r="P2366" s="3">
        <f t="shared" ref="P2366" si="12904">SQRT(B$3 + B$4*J2364 + B$5*P2364^2)</f>
        <v>7.9603118387595508E-3</v>
      </c>
      <c r="Q2366" s="1">
        <f t="shared" ref="Q2366" si="12905">Q2364</f>
        <v>0</v>
      </c>
      <c r="R2366" s="12">
        <f t="array" ref="R2366:S2367">MMULT(MMULT(P2366:Q2367,N2366:O2367),P2366:Q2367)</f>
        <v>6.3366564570295465E-5</v>
      </c>
      <c r="S2366" s="12">
        <v>6.1230932009597938E-5</v>
      </c>
      <c r="T2366" s="4" cm="1">
        <f t="array" ref="T2366">-1/2*(IFERROR(2*LN(2*PI()) + LN(MDETERM(R2366:S2367)) + MMULT(MMULT(D2366:E2366,MINVERSE(R2366:S2367)),TRANSPOSE(D2366:E2366)),1000000000))</f>
        <v>-1.7550621499020904</v>
      </c>
    </row>
    <row r="2367" spans="1:20" x14ac:dyDescent="0.25">
      <c r="A2367" s="9"/>
      <c r="B2367" s="10"/>
      <c r="C2367" s="10"/>
      <c r="D2367" s="10"/>
      <c r="E2367" s="10"/>
      <c r="F2367" s="5"/>
      <c r="G2367" s="5"/>
      <c r="H2367" s="12">
        <v>6.4796617916775088E-5</v>
      </c>
      <c r="I2367" s="12">
        <v>2.5094089860270088E-4</v>
      </c>
      <c r="J2367" s="12">
        <v>1.827464046929924E-4</v>
      </c>
      <c r="K2367" s="12">
        <v>5.1806766057181652E-4</v>
      </c>
      <c r="L2367" s="6">
        <f>0</f>
        <v>0</v>
      </c>
      <c r="M2367" s="6">
        <f t="shared" ref="M2367" si="12906">SQRT(I2367)</f>
        <v>1.5841114184384282E-2</v>
      </c>
      <c r="N2367" s="6">
        <v>0.50501917723632705</v>
      </c>
      <c r="O2367" s="6">
        <v>1</v>
      </c>
      <c r="P2367" s="1">
        <f t="shared" ref="P2367" si="12907">P2365</f>
        <v>0</v>
      </c>
      <c r="Q2367" s="3">
        <f t="shared" ref="Q2367" si="12908">SQRT(C$3 + C$4*K2365 + C$5*Q2365^2)</f>
        <v>1.5231157840950981E-2</v>
      </c>
      <c r="R2367" s="12">
        <v>6.1230932009597938E-5</v>
      </c>
      <c r="S2367" s="12">
        <v>2.3198816917596255E-4</v>
      </c>
    </row>
    <row r="2368" spans="1:20" x14ac:dyDescent="0.25">
      <c r="A2368" s="13">
        <f t="shared" ref="A2368" si="12909">A2366+1</f>
        <v>1177</v>
      </c>
      <c r="B2368" s="10" cm="1">
        <f t="array" ref="B2368">INDEX(DCC_results!B$17:B$1274,$A2368)</f>
        <v>1.3017006826634425E-2</v>
      </c>
      <c r="C2368" s="10" cm="1">
        <f t="array" ref="C2368">INDEX(DCC_results!C$17:C$1274,$A2368)</f>
        <v>1.8930402791567102E-2</v>
      </c>
      <c r="D2368" s="10">
        <f t="shared" ref="D2368" si="12910">B2368-B$2</f>
        <v>1.2270851889598717E-2</v>
      </c>
      <c r="E2368" s="10">
        <f t="shared" ref="E2368" si="12911">C2368-C$2</f>
        <v>1.7327428911275242E-2</v>
      </c>
      <c r="F2368" s="5">
        <f t="shared" ref="F2368" si="12912">D2368^2</f>
        <v>1.5057380609646839E-4</v>
      </c>
      <c r="G2368" s="5">
        <f t="shared" ref="G2368" si="12913">E2368^2</f>
        <v>3.0023979267529709E-4</v>
      </c>
      <c r="H2368" s="12">
        <f t="array" ref="H2368:I2369">(1-B$11-B$12)*F$4:G$5 + B$11*J2366:K2367 + B$12*H2366:I2367</f>
        <v>6.5233354791480717E-5</v>
      </c>
      <c r="I2368" s="12">
        <v>7.6360125876906996E-5</v>
      </c>
      <c r="J2368" s="12">
        <f t="array" ref="J2368:K2369">MMULT(TRANSPOSE(D2366:E2366),D2366:E2366)</f>
        <v>9.317118564377457E-4</v>
      </c>
      <c r="K2368" s="12">
        <v>1.6467924599832828E-3</v>
      </c>
      <c r="L2368" s="6">
        <f t="shared" ref="L2368" si="12914">SQRT(H2368)</f>
        <v>8.0767168324437817E-3</v>
      </c>
      <c r="M2368" s="6">
        <f>0</f>
        <v>0</v>
      </c>
      <c r="N2368" s="6">
        <f t="array" ref="N2368:O2369">MMULT(MMULT(MINVERSE(L2368:M2369),H2368:I2369),MINVERSE(L2368:M2369))</f>
        <v>1</v>
      </c>
      <c r="O2368" s="6">
        <v>0.57602719894686116</v>
      </c>
      <c r="P2368" s="3">
        <f t="shared" ref="P2368" si="12915">SQRT(B$3 + B$4*J2366 + B$5*P2366^2)</f>
        <v>7.9784477710009329E-3</v>
      </c>
      <c r="Q2368" s="1">
        <f t="shared" ref="Q2368" si="12916">Q2366</f>
        <v>0</v>
      </c>
      <c r="R2368" s="12">
        <f t="array" ref="R2368:S2369">MMULT(MMULT(P2368:Q2369,N2368:O2369),P2368:Q2369)</f>
        <v>6.365562883458976E-5</v>
      </c>
      <c r="S2368" s="12">
        <v>7.4163867182189231E-5</v>
      </c>
      <c r="T2368" s="4" cm="1">
        <f t="array" ref="T2368">-1/2*(IFERROR(2*LN(2*PI()) + LN(MDETERM(R2368:S2369)) + MMULT(MMULT(D2368:E2368,MINVERSE(R2368:S2369)),TRANSPOSE(D2368:E2368)),1000000000))</f>
        <v>6.112226649357698</v>
      </c>
    </row>
    <row r="2369" spans="1:20" x14ac:dyDescent="0.25">
      <c r="A2369" s="9"/>
      <c r="B2369" s="10"/>
      <c r="C2369" s="10"/>
      <c r="D2369" s="10"/>
      <c r="E2369" s="10"/>
      <c r="F2369" s="5"/>
      <c r="G2369" s="5"/>
      <c r="H2369" s="12">
        <v>7.6360125876906996E-5</v>
      </c>
      <c r="I2369" s="12">
        <v>2.6938758471912474E-4</v>
      </c>
      <c r="J2369" s="12">
        <v>1.6467924599832828E-3</v>
      </c>
      <c r="K2369" s="12">
        <v>2.9106910978104476E-3</v>
      </c>
      <c r="L2369" s="6">
        <f>0</f>
        <v>0</v>
      </c>
      <c r="M2369" s="6">
        <f t="shared" ref="M2369" si="12917">SQRT(I2369)</f>
        <v>1.6413030942489713E-2</v>
      </c>
      <c r="N2369" s="6">
        <v>0.57602719894686116</v>
      </c>
      <c r="O2369" s="6">
        <v>0.99999999999999978</v>
      </c>
      <c r="P2369" s="1">
        <f t="shared" ref="P2369" si="12918">P2367</f>
        <v>0</v>
      </c>
      <c r="Q2369" s="3">
        <f t="shared" ref="Q2369" si="12919">SQRT(C$3 + C$4*K2367 + C$5*Q2367^2)</f>
        <v>1.6137303633205185E-2</v>
      </c>
      <c r="R2369" s="12">
        <v>7.4163867182189231E-5</v>
      </c>
      <c r="S2369" s="12">
        <v>2.6041256855025718E-4</v>
      </c>
    </row>
    <row r="2370" spans="1:20" x14ac:dyDescent="0.25">
      <c r="A2370" s="13">
        <f t="shared" ref="A2370" si="12920">A2368+1</f>
        <v>1178</v>
      </c>
      <c r="B2370" s="10" cm="1">
        <f t="array" ref="B2370">INDEX(DCC_results!B$17:B$1274,$A2370)</f>
        <v>7.6688979342565133E-4</v>
      </c>
      <c r="C2370" s="10" cm="1">
        <f t="array" ref="C2370">INDEX(DCC_results!C$17:C$1274,$A2370)</f>
        <v>1.0355289340101548E-2</v>
      </c>
      <c r="D2370" s="10">
        <f t="shared" ref="D2370" si="12921">B2370-B$2</f>
        <v>2.0734856389943018E-5</v>
      </c>
      <c r="E2370" s="10">
        <f t="shared" ref="E2370" si="12922">C2370-C$2</f>
        <v>8.7523154598096887E-3</v>
      </c>
      <c r="F2370" s="5">
        <f t="shared" ref="F2370" si="12923">D2370^2</f>
        <v>4.2993426951156084E-10</v>
      </c>
      <c r="G2370" s="5">
        <f t="shared" ref="G2370" si="12924">E2370^2</f>
        <v>7.6603025908023677E-5</v>
      </c>
      <c r="H2370" s="12">
        <f t="array" ref="H2370:I2371">(1-B$11-B$12)*F$4:G$5 + B$11*J2368:K2369 + B$12*H2368:I2369</f>
        <v>1.3178782224175194E-4</v>
      </c>
      <c r="I2370" s="12">
        <v>1.9696864998672368E-4</v>
      </c>
      <c r="J2370" s="12">
        <f t="array" ref="J2370:K2371">MMULT(TRANSPOSE(D2368:E2368),D2368:E2368)</f>
        <v>1.5057380609646839E-4</v>
      </c>
      <c r="K2370" s="12">
        <v>2.1262231379780923E-4</v>
      </c>
      <c r="L2370" s="6">
        <f t="shared" ref="L2370" si="12925">SQRT(H2370)</f>
        <v>1.14798877277503E-2</v>
      </c>
      <c r="M2370" s="6">
        <f>0</f>
        <v>0</v>
      </c>
      <c r="N2370" s="6">
        <f t="array" ref="N2370:O2371">MMULT(MMULT(MINVERSE(L2370:M2371),H2370:I2371),MINVERSE(L2370:M2371))</f>
        <v>0.99999999999999978</v>
      </c>
      <c r="O2370" s="6">
        <v>0.79465635820922587</v>
      </c>
      <c r="P2370" s="3">
        <f t="shared" ref="P2370" si="12926">SQRT(B$3 + B$4*J2368 + B$5*P2368^2)</f>
        <v>1.41122973986436E-2</v>
      </c>
      <c r="Q2370" s="1">
        <f t="shared" ref="Q2370" si="12927">Q2368</f>
        <v>0</v>
      </c>
      <c r="R2370" s="12">
        <f t="array" ref="R2370:S2371">MMULT(MMULT(P2370:Q2371,N2370:O2371),P2370:Q2371)</f>
        <v>1.9915693786776286E-4</v>
      </c>
      <c r="S2370" s="12">
        <v>2.5343216064931676E-4</v>
      </c>
      <c r="T2370" s="4" cm="1">
        <f t="array" ref="T2370">-1/2*(IFERROR(2*LN(2*PI()) + LN(MDETERM(R2370:S2371)) + MMULT(MMULT(D2370:E2370,MINVERSE(R2370:S2371)),TRANSPOSE(D2370:E2370)),1000000000))</f>
        <v>6.5095351191997839</v>
      </c>
    </row>
    <row r="2371" spans="1:20" x14ac:dyDescent="0.25">
      <c r="A2371" s="9"/>
      <c r="B2371" s="10"/>
      <c r="C2371" s="10"/>
      <c r="D2371" s="10"/>
      <c r="E2371" s="10"/>
      <c r="F2371" s="5"/>
      <c r="G2371" s="5"/>
      <c r="H2371" s="12">
        <v>1.9696864998672368E-4</v>
      </c>
      <c r="I2371" s="12">
        <v>4.6618705494387173E-4</v>
      </c>
      <c r="J2371" s="12">
        <v>2.1262231379780923E-4</v>
      </c>
      <c r="K2371" s="12">
        <v>3.0023979267529709E-4</v>
      </c>
      <c r="L2371" s="6">
        <f>0</f>
        <v>0</v>
      </c>
      <c r="M2371" s="6">
        <f t="shared" ref="M2371" si="12928">SQRT(I2371)</f>
        <v>2.1591365286703659E-2</v>
      </c>
      <c r="N2371" s="6">
        <v>0.79465635820922575</v>
      </c>
      <c r="O2371" s="6">
        <v>1</v>
      </c>
      <c r="P2371" s="1">
        <f t="shared" ref="P2371" si="12929">P2369</f>
        <v>0</v>
      </c>
      <c r="Q2371" s="3">
        <f t="shared" ref="Q2371" si="12930">SQRT(C$3 + C$4*K2369 + C$5*Q2369^2)</f>
        <v>2.2598761745571128E-2</v>
      </c>
      <c r="R2371" s="12">
        <v>2.5343216064931671E-4</v>
      </c>
      <c r="S2371" s="12">
        <v>5.1070403243308905E-4</v>
      </c>
    </row>
    <row r="2372" spans="1:20" x14ac:dyDescent="0.25">
      <c r="A2372" s="13">
        <f t="shared" ref="A2372" si="12931">A2370+1</f>
        <v>1179</v>
      </c>
      <c r="B2372" s="10" cm="1">
        <f t="array" ref="B2372">INDEX(DCC_results!B$17:B$1274,$A2372)</f>
        <v>1.8762266035132091E-2</v>
      </c>
      <c r="C2372" s="10" cm="1">
        <f t="array" ref="C2372">INDEX(DCC_results!C$17:C$1274,$A2372)</f>
        <v>2.2055869053692501E-2</v>
      </c>
      <c r="D2372" s="10">
        <f t="shared" ref="D2372" si="12932">B2372-B$2</f>
        <v>1.8016111098096383E-2</v>
      </c>
      <c r="E2372" s="10">
        <f t="shared" ref="E2372" si="12933">C2372-C$2</f>
        <v>2.045289517340064E-2</v>
      </c>
      <c r="F2372" s="5">
        <f t="shared" ref="F2372" si="12934">D2372^2</f>
        <v>3.2458025909895164E-4</v>
      </c>
      <c r="G2372" s="5">
        <f t="shared" ref="G2372" si="12935">E2372^2</f>
        <v>4.1832092097411519E-4</v>
      </c>
      <c r="H2372" s="12">
        <f t="array" ref="H2372:I2373">(1-B$11-B$12)*F$4:G$5 + B$11*J2370:K2371 + B$12*H2370:I2371</f>
        <v>1.1669982440372086E-4</v>
      </c>
      <c r="I2372" s="12">
        <v>1.6819305126663812E-4</v>
      </c>
      <c r="J2372" s="12">
        <f t="array" ref="J2372:K2373">MMULT(TRANSPOSE(D2370:E2370),D2370:E2370)</f>
        <v>4.2993426951156084E-10</v>
      </c>
      <c r="K2372" s="12">
        <v>1.81478004138632E-7</v>
      </c>
      <c r="L2372" s="6">
        <f t="shared" ref="L2372" si="12936">SQRT(H2372)</f>
        <v>1.0802769293274797E-2</v>
      </c>
      <c r="M2372" s="6">
        <f>0</f>
        <v>0</v>
      </c>
      <c r="N2372" s="6">
        <f t="array" ref="N2372:O2373">MMULT(MMULT(MINVERSE(L2372:M2373),H2372:I2373),MINVERSE(L2372:M2373))</f>
        <v>1</v>
      </c>
      <c r="O2372" s="6">
        <v>0.78002064550547712</v>
      </c>
      <c r="P2372" s="3">
        <f t="shared" ref="P2372" si="12937">SQRT(B$3 + B$4*J2370 + B$5*P2370^2)</f>
        <v>1.3304650454774761E-2</v>
      </c>
      <c r="Q2372" s="1">
        <f t="shared" ref="Q2372" si="12938">Q2370</f>
        <v>0</v>
      </c>
      <c r="R2372" s="12">
        <f t="array" ref="R2372:S2373">MMULT(MMULT(P2372:Q2373,N2372:O2373),P2372:Q2373)</f>
        <v>1.7701372372373825E-4</v>
      </c>
      <c r="S2372" s="12">
        <v>2.2253190225310365E-4</v>
      </c>
      <c r="T2372" s="4" cm="1">
        <f t="array" ref="T2372">-1/2*(IFERROR(2*LN(2*PI()) + LN(MDETERM(R2372:S2373)) + MMULT(MMULT(D2372:E2372,MINVERSE(R2372:S2373)),TRANSPOSE(D2372:E2372)),1000000000))</f>
        <v>5.8627120157723684</v>
      </c>
    </row>
    <row r="2373" spans="1:20" x14ac:dyDescent="0.25">
      <c r="A2373" s="9"/>
      <c r="B2373" s="10"/>
      <c r="C2373" s="10"/>
      <c r="D2373" s="10"/>
      <c r="E2373" s="10"/>
      <c r="F2373" s="5"/>
      <c r="G2373" s="5"/>
      <c r="H2373" s="12">
        <v>1.6819305126663812E-4</v>
      </c>
      <c r="I2373" s="12">
        <v>3.9841318347359604E-4</v>
      </c>
      <c r="J2373" s="12">
        <v>1.81478004138632E-7</v>
      </c>
      <c r="K2373" s="12">
        <v>7.6603025908023677E-5</v>
      </c>
      <c r="L2373" s="6">
        <f>0</f>
        <v>0</v>
      </c>
      <c r="M2373" s="6">
        <f t="shared" ref="M2373" si="12939">SQRT(I2373)</f>
        <v>1.9960290165065137E-2</v>
      </c>
      <c r="N2373" s="6">
        <v>0.78002064550547712</v>
      </c>
      <c r="O2373" s="6">
        <v>1</v>
      </c>
      <c r="P2373" s="1">
        <f t="shared" ref="P2373" si="12940">P2371</f>
        <v>0</v>
      </c>
      <c r="Q2373" s="3">
        <f t="shared" ref="Q2373" si="12941">SQRT(C$3 + C$4*K2371 + C$5*Q2371^2)</f>
        <v>2.1442860173670756E-2</v>
      </c>
      <c r="R2373" s="12">
        <v>2.2253190225310362E-4</v>
      </c>
      <c r="S2373" s="12">
        <v>4.5979625242759543E-4</v>
      </c>
    </row>
    <row r="2374" spans="1:20" x14ac:dyDescent="0.25">
      <c r="A2374" s="13">
        <f t="shared" ref="A2374" si="12942">A2372+1</f>
        <v>1180</v>
      </c>
      <c r="B2374" s="10" cm="1">
        <f t="array" ref="B2374">INDEX(DCC_results!B$17:B$1274,$A2374)</f>
        <v>-6.6165434006446588E-3</v>
      </c>
      <c r="C2374" s="10" cm="1">
        <f t="array" ref="C2374">INDEX(DCC_results!C$17:C$1274,$A2374)</f>
        <v>-1.1994239276183039E-2</v>
      </c>
      <c r="D2374" s="10">
        <f t="shared" ref="D2374" si="12943">B2374-B$2</f>
        <v>-7.3626983376803672E-3</v>
      </c>
      <c r="E2374" s="10">
        <f t="shared" ref="E2374" si="12944">C2374-C$2</f>
        <v>-1.3597213156474898E-2</v>
      </c>
      <c r="F2374" s="5">
        <f t="shared" ref="F2374" si="12945">D2374^2</f>
        <v>5.4209326811681242E-5</v>
      </c>
      <c r="G2374" s="5">
        <f t="shared" ref="G2374" si="12946">E2374^2</f>
        <v>1.8488420562261406E-4</v>
      </c>
      <c r="H2374" s="12">
        <f t="array" ref="H2374:I2375">(1-B$11-B$12)*F$4:G$5 + B$11*J2372:K2373 + B$12*H2372:I2373</f>
        <v>9.4880738325258204E-5</v>
      </c>
      <c r="I2374" s="12">
        <v>1.3233651161412459E-4</v>
      </c>
      <c r="J2374" s="12">
        <f t="array" ref="J2374:K2375">MMULT(TRANSPOSE(D2372:E2372),D2372:E2372)</f>
        <v>3.2458025909895164E-4</v>
      </c>
      <c r="K2374" s="12">
        <v>3.684816317217052E-4</v>
      </c>
      <c r="L2374" s="6">
        <f t="shared" ref="L2374" si="12947">SQRT(H2374)</f>
        <v>9.7406744286655123E-3</v>
      </c>
      <c r="M2374" s="6">
        <f>0</f>
        <v>0</v>
      </c>
      <c r="N2374" s="6">
        <f t="array" ref="N2374:O2375">MMULT(MMULT(MINVERSE(L2374:M2375),H2374:I2375),MINVERSE(L2374:M2375))</f>
        <v>1</v>
      </c>
      <c r="O2374" s="6">
        <v>0.74197380760904075</v>
      </c>
      <c r="P2374" s="3">
        <f t="shared" ref="P2374" si="12948">SQRT(B$3 + B$4*J2372 + B$5*P2372^2)</f>
        <v>1.171451979093739E-2</v>
      </c>
      <c r="Q2374" s="1">
        <f t="shared" ref="Q2374" si="12949">Q2372</f>
        <v>0</v>
      </c>
      <c r="R2374" s="12">
        <f t="array" ref="R2374:S2375">MMULT(MMULT(P2374:Q2375,N2374:O2375),P2374:Q2375)</f>
        <v>1.372299739322638E-4</v>
      </c>
      <c r="S2374" s="12">
        <v>1.7346614529952433E-4</v>
      </c>
      <c r="T2374" s="4" cm="1">
        <f t="array" ref="T2374">-1/2*(IFERROR(2*LN(2*PI()) + LN(MDETERM(R2374:S2375)) + MMULT(MMULT(D2374:E2374,MINVERSE(R2374:S2375)),TRANSPOSE(D2374:E2374)),1000000000))</f>
        <v>6.6741244765238257</v>
      </c>
    </row>
    <row r="2375" spans="1:20" x14ac:dyDescent="0.25">
      <c r="A2375" s="9"/>
      <c r="B2375" s="10"/>
      <c r="C2375" s="10"/>
      <c r="D2375" s="10"/>
      <c r="E2375" s="10"/>
      <c r="F2375" s="5"/>
      <c r="G2375" s="5"/>
      <c r="H2375" s="12">
        <v>1.3233651161412459E-4</v>
      </c>
      <c r="I2375" s="12">
        <v>3.3527730762310503E-4</v>
      </c>
      <c r="J2375" s="12">
        <v>3.684816317217052E-4</v>
      </c>
      <c r="K2375" s="12">
        <v>4.1832092097411519E-4</v>
      </c>
      <c r="L2375" s="6">
        <f>0</f>
        <v>0</v>
      </c>
      <c r="M2375" s="6">
        <f t="shared" ref="M2375" si="12950">SQRT(I2375)</f>
        <v>1.8310579117633199E-2</v>
      </c>
      <c r="N2375" s="6">
        <v>0.74197380760904075</v>
      </c>
      <c r="O2375" s="6">
        <v>1.0000000000000002</v>
      </c>
      <c r="P2375" s="1">
        <f t="shared" ref="P2375" si="12951">P2373</f>
        <v>0</v>
      </c>
      <c r="Q2375" s="3">
        <f t="shared" ref="Q2375" si="12952">SQRT(C$3 + C$4*K2373 + C$5*Q2373^2)</f>
        <v>1.9957294355908387E-2</v>
      </c>
      <c r="R2375" s="12">
        <v>1.7346614529952433E-4</v>
      </c>
      <c r="S2375" s="12">
        <v>3.9829359800837283E-4</v>
      </c>
    </row>
    <row r="2376" spans="1:20" x14ac:dyDescent="0.25">
      <c r="A2376" s="13">
        <f t="shared" ref="A2376" si="12953">A2374+1</f>
        <v>1181</v>
      </c>
      <c r="B2376" s="10" cm="1">
        <f t="array" ref="B2376">INDEX(DCC_results!B$17:B$1274,$A2376)</f>
        <v>-1.1957583129186489E-2</v>
      </c>
      <c r="C2376" s="10" cm="1">
        <f t="array" ref="C2376">INDEX(DCC_results!C$17:C$1274,$A2376)</f>
        <v>-2.5374794260912825E-3</v>
      </c>
      <c r="D2376" s="10">
        <f t="shared" ref="D2376" si="12954">B2376-B$2</f>
        <v>-1.2703738066222197E-2</v>
      </c>
      <c r="E2376" s="10">
        <f t="shared" ref="E2376" si="12955">C2376-C$2</f>
        <v>-4.1404533063831416E-3</v>
      </c>
      <c r="F2376" s="5">
        <f t="shared" ref="F2376" si="12956">D2376^2</f>
        <v>1.6138496085518289E-4</v>
      </c>
      <c r="G2376" s="5">
        <f t="shared" ref="G2376" si="12957">E2376^2</f>
        <v>1.7143353582339089E-5</v>
      </c>
      <c r="H2376" s="12">
        <f t="array" ref="H2376:I2377">(1-B$11-B$12)*F$4:G$5 + B$11*J2374:K2375 + B$12*H2374:I2375</f>
        <v>1.0510318275506754E-4</v>
      </c>
      <c r="I2376" s="12">
        <v>1.3641795036340793E-4</v>
      </c>
      <c r="J2376" s="12">
        <f t="array" ref="J2376:K2377">MMULT(TRANSPOSE(D2374:E2374),D2374:E2374)</f>
        <v>5.4209326811681242E-5</v>
      </c>
      <c r="K2376" s="12">
        <v>1.0011217870426335E-4</v>
      </c>
      <c r="L2376" s="6">
        <f t="shared" ref="L2376" si="12958">SQRT(H2376)</f>
        <v>1.0251984332560577E-2</v>
      </c>
      <c r="M2376" s="6">
        <f>0</f>
        <v>0</v>
      </c>
      <c r="N2376" s="6">
        <f t="array" ref="N2376:O2377">MMULT(MMULT(MINVERSE(L2376:M2377),H2376:I2377),MINVERSE(L2376:M2377))</f>
        <v>1</v>
      </c>
      <c r="O2376" s="6">
        <v>0.74521626685435094</v>
      </c>
      <c r="P2376" s="3">
        <f t="shared" ref="P2376" si="12959">SQRT(B$3 + B$4*J2374 + B$5*P2374^2)</f>
        <v>1.2593158593234887E-2</v>
      </c>
      <c r="Q2376" s="1">
        <f t="shared" ref="Q2376" si="12960">Q2374</f>
        <v>0</v>
      </c>
      <c r="R2376" s="12">
        <f t="array" ref="R2376:S2377">MMULT(MMULT(P2376:Q2377,N2376:O2377),P2376:Q2377)</f>
        <v>1.5858764335436568E-4</v>
      </c>
      <c r="S2376" s="12">
        <v>1.8348330270518074E-4</v>
      </c>
      <c r="T2376" s="4" cm="1">
        <f t="array" ref="T2376">-1/2*(IFERROR(2*LN(2*PI()) + LN(MDETERM(R2376:S2377)) + MMULT(MMULT(D2376:E2376,MINVERSE(R2376:S2377)),TRANSPOSE(D2376:E2376)),1000000000))</f>
        <v>6.0399585737242782</v>
      </c>
    </row>
    <row r="2377" spans="1:20" x14ac:dyDescent="0.25">
      <c r="A2377" s="9"/>
      <c r="B2377" s="10"/>
      <c r="C2377" s="10"/>
      <c r="D2377" s="10"/>
      <c r="E2377" s="10"/>
      <c r="F2377" s="5"/>
      <c r="G2377" s="5"/>
      <c r="H2377" s="12">
        <v>1.3641795036340793E-4</v>
      </c>
      <c r="I2377" s="12">
        <v>3.1883245267251114E-4</v>
      </c>
      <c r="J2377" s="12">
        <v>1.0011217870426335E-4</v>
      </c>
      <c r="K2377" s="12">
        <v>1.8488420562261406E-4</v>
      </c>
      <c r="L2377" s="6">
        <f>0</f>
        <v>0</v>
      </c>
      <c r="M2377" s="6">
        <f t="shared" ref="M2377" si="12961">SQRT(I2377)</f>
        <v>1.7855880058751265E-2</v>
      </c>
      <c r="N2377" s="6">
        <v>0.74521626685435094</v>
      </c>
      <c r="O2377" s="6">
        <v>1.0000000000000002</v>
      </c>
      <c r="P2377" s="1">
        <f t="shared" ref="P2377" si="12962">P2375</f>
        <v>0</v>
      </c>
      <c r="Q2377" s="3">
        <f t="shared" ref="Q2377" si="12963">SQRT(C$3 + C$4*K2375 + C$5*Q2375^2)</f>
        <v>1.9551476030560819E-2</v>
      </c>
      <c r="R2377" s="12">
        <v>1.8348330270518074E-4</v>
      </c>
      <c r="S2377" s="12">
        <v>3.8226021497359431E-4</v>
      </c>
    </row>
    <row r="2378" spans="1:20" x14ac:dyDescent="0.25">
      <c r="A2378" s="13">
        <f t="shared" ref="A2378" si="12964">A2376+1</f>
        <v>1182</v>
      </c>
      <c r="B2378" s="10" cm="1">
        <f t="array" ref="B2378">INDEX(DCC_results!B$17:B$1274,$A2378)</f>
        <v>1.4762028608582556E-2</v>
      </c>
      <c r="C2378" s="10" cm="1">
        <f t="array" ref="C2378">INDEX(DCC_results!C$17:C$1274,$A2378)</f>
        <v>4.2348384723631005E-2</v>
      </c>
      <c r="D2378" s="10">
        <f t="shared" ref="D2378" si="12965">B2378-B$2</f>
        <v>1.4015873671546848E-2</v>
      </c>
      <c r="E2378" s="10">
        <f t="shared" ref="E2378" si="12966">C2378-C$2</f>
        <v>4.0745410843339144E-2</v>
      </c>
      <c r="F2378" s="5">
        <f t="shared" ref="F2378" si="12967">D2378^2</f>
        <v>1.964447147767601E-4</v>
      </c>
      <c r="G2378" s="5">
        <f t="shared" ref="G2378" si="12968">E2378^2</f>
        <v>1.6601885047924992E-3</v>
      </c>
      <c r="H2378" s="12">
        <f t="array" ref="H2378:I2379">(1-B$11-B$12)*F$4:G$5 + B$11*J2376:K2377 + B$12*H2376:I2377</f>
        <v>9.1201041651717905E-5</v>
      </c>
      <c r="I2378" s="12">
        <v>1.1851014749544778E-4</v>
      </c>
      <c r="J2378" s="12">
        <f t="array" ref="J2378:K2379">MMULT(TRANSPOSE(D2376:E2376),D2376:E2376)</f>
        <v>1.6138496085518289E-4</v>
      </c>
      <c r="K2378" s="12">
        <v>5.2599234279715076E-5</v>
      </c>
      <c r="L2378" s="6">
        <f t="shared" ref="L2378" si="12969">SQRT(H2378)</f>
        <v>9.5499236463815716E-3</v>
      </c>
      <c r="M2378" s="6">
        <f>0</f>
        <v>0</v>
      </c>
      <c r="N2378" s="6">
        <f t="array" ref="N2378:O2379">MMULT(MMULT(MINVERSE(L2378:M2379),H2378:I2379),MINVERSE(L2378:M2379))</f>
        <v>1</v>
      </c>
      <c r="O2378" s="6">
        <v>0.72907622417051388</v>
      </c>
      <c r="P2378" s="3">
        <f t="shared" ref="P2378" si="12970">SQRT(B$3 + B$4*J2376 + B$5*P2376^2)</f>
        <v>1.1494654863797383E-2</v>
      </c>
      <c r="Q2378" s="1">
        <f t="shared" ref="Q2378" si="12971">Q2376</f>
        <v>0</v>
      </c>
      <c r="R2378" s="12">
        <f t="array" ref="R2378:S2379">MMULT(MMULT(P2378:Q2379,N2378:O2379),P2378:Q2379)</f>
        <v>1.3212709043782081E-4</v>
      </c>
      <c r="S2378" s="12">
        <v>1.5619374090958821E-4</v>
      </c>
      <c r="T2378" s="4" cm="1">
        <f t="array" ref="T2378">-1/2*(IFERROR(2*LN(2*PI()) + LN(MDETERM(R2378:S2379)) + MMULT(MMULT(D2378:E2378,MINVERSE(R2378:S2379)),TRANSPOSE(D2378:E2378)),1000000000))</f>
        <v>4.4503210208302537</v>
      </c>
    </row>
    <row r="2379" spans="1:20" x14ac:dyDescent="0.25">
      <c r="A2379" s="9"/>
      <c r="B2379" s="10"/>
      <c r="C2379" s="10"/>
      <c r="D2379" s="10"/>
      <c r="E2379" s="10"/>
      <c r="F2379" s="5"/>
      <c r="G2379" s="5"/>
      <c r="H2379" s="12">
        <v>1.1851014749544778E-4</v>
      </c>
      <c r="I2379" s="12">
        <v>2.8971128149204073E-4</v>
      </c>
      <c r="J2379" s="12">
        <v>5.2599234279715076E-5</v>
      </c>
      <c r="K2379" s="12">
        <v>1.7143353582339089E-5</v>
      </c>
      <c r="L2379" s="6">
        <f>0</f>
        <v>0</v>
      </c>
      <c r="M2379" s="6">
        <f t="shared" ref="M2379" si="12972">SQRT(I2379)</f>
        <v>1.7020907187692457E-2</v>
      </c>
      <c r="N2379" s="6">
        <v>0.72907622417051376</v>
      </c>
      <c r="O2379" s="6">
        <v>1</v>
      </c>
      <c r="P2379" s="1">
        <f t="shared" ref="P2379" si="12973">P2377</f>
        <v>0</v>
      </c>
      <c r="Q2379" s="3">
        <f t="shared" ref="Q2379" si="12974">SQRT(C$3 + C$4*K2377 + C$5*Q2377^2)</f>
        <v>1.8637804635761989E-2</v>
      </c>
      <c r="R2379" s="12">
        <v>1.5619374090958818E-4</v>
      </c>
      <c r="S2379" s="12">
        <v>3.4736776164083109E-4</v>
      </c>
    </row>
    <row r="2380" spans="1:20" x14ac:dyDescent="0.25">
      <c r="A2380" s="13">
        <f t="shared" ref="A2380" si="12975">A2378+1</f>
        <v>1183</v>
      </c>
      <c r="B2380" s="10" cm="1">
        <f t="array" ref="B2380">INDEX(DCC_results!B$17:B$1274,$A2380)</f>
        <v>-2.9292763607534411E-2</v>
      </c>
      <c r="C2380" s="10" cm="1">
        <f t="array" ref="C2380">INDEX(DCC_results!C$17:C$1274,$A2380)</f>
        <v>-2.9765038043738312E-2</v>
      </c>
      <c r="D2380" s="10">
        <f t="shared" ref="D2380" si="12976">B2380-B$2</f>
        <v>-3.0038918544570119E-2</v>
      </c>
      <c r="E2380" s="10">
        <f t="shared" ref="E2380" si="12977">C2380-C$2</f>
        <v>-3.1368011924030173E-2</v>
      </c>
      <c r="F2380" s="5">
        <f t="shared" ref="F2380" si="12978">D2380^2</f>
        <v>9.0233662732731867E-4</v>
      </c>
      <c r="G2380" s="5">
        <f t="shared" ref="G2380" si="12979">E2380^2</f>
        <v>9.8395217206609918E-4</v>
      </c>
      <c r="H2380" s="12">
        <f t="array" ref="H2380:I2381">(1-B$11-B$12)*F$4:G$5 + B$11*J2378:K2379 + B$12*H2378:I2379</f>
        <v>9.0039661213272838E-5</v>
      </c>
      <c r="I2380" s="12">
        <v>1.0271971422815454E-4</v>
      </c>
      <c r="J2380" s="12">
        <f t="array" ref="J2380:K2381">MMULT(TRANSPOSE(D2378:E2378),D2378:E2378)</f>
        <v>1.964447147767601E-4</v>
      </c>
      <c r="K2380" s="12">
        <v>5.7108253107551656E-4</v>
      </c>
      <c r="L2380" s="6">
        <f t="shared" ref="L2380" si="12980">SQRT(H2380)</f>
        <v>9.488923079742655E-3</v>
      </c>
      <c r="M2380" s="6">
        <f>0</f>
        <v>0</v>
      </c>
      <c r="N2380" s="6">
        <f t="array" ref="N2380:O2381">MMULT(MMULT(MINVERSE(L2380:M2381),H2380:I2381),MINVERSE(L2380:M2381))</f>
        <v>1.0000000000000002</v>
      </c>
      <c r="O2380" s="6">
        <v>0.6751749670797329</v>
      </c>
      <c r="P2380" s="3">
        <f t="shared" ref="P2380" si="12981">SQRT(B$3 + B$4*J2378 + B$5*P2378^2)</f>
        <v>1.1374291070480587E-2</v>
      </c>
      <c r="Q2380" s="1">
        <f t="shared" ref="Q2380" si="12982">Q2378</f>
        <v>0</v>
      </c>
      <c r="R2380" s="12">
        <f t="array" ref="R2380:S2381">MMULT(MMULT(P2380:Q2381,N2380:O2381),P2380:Q2381)</f>
        <v>1.2937449735601442E-4</v>
      </c>
      <c r="S2380" s="12">
        <v>1.3386305686168866E-4</v>
      </c>
      <c r="T2380" s="4" cm="1">
        <f t="array" ref="T2380">-1/2*(IFERROR(2*LN(2*PI()) + LN(MDETERM(R2380:S2381)) + MMULT(MMULT(D2380:E2380,MINVERSE(R2380:S2381)),TRANSPOSE(D2380:E2380)),1000000000))</f>
        <v>3.5047544405135533</v>
      </c>
    </row>
    <row r="2381" spans="1:20" x14ac:dyDescent="0.25">
      <c r="A2381" s="9"/>
      <c r="B2381" s="10"/>
      <c r="C2381" s="10"/>
      <c r="D2381" s="10"/>
      <c r="E2381" s="10"/>
      <c r="F2381" s="5"/>
      <c r="G2381" s="5"/>
      <c r="H2381" s="12">
        <v>1.0271971422815454E-4</v>
      </c>
      <c r="I2381" s="12">
        <v>2.5706389811668684E-4</v>
      </c>
      <c r="J2381" s="12">
        <v>5.7108253107551656E-4</v>
      </c>
      <c r="K2381" s="12">
        <v>1.6601885047924992E-3</v>
      </c>
      <c r="L2381" s="6">
        <f>0</f>
        <v>0</v>
      </c>
      <c r="M2381" s="6">
        <f t="shared" ref="M2381" si="12983">SQRT(I2381)</f>
        <v>1.6033212345524739E-2</v>
      </c>
      <c r="N2381" s="6">
        <v>0.6751749670797329</v>
      </c>
      <c r="O2381" s="6">
        <v>0.99999999999999978</v>
      </c>
      <c r="P2381" s="1">
        <f t="shared" ref="P2381" si="12984">P2379</f>
        <v>0</v>
      </c>
      <c r="Q2381" s="3">
        <f t="shared" ref="Q2381" si="12985">SQRT(C$3 + C$4*K2379 + C$5*Q2379^2)</f>
        <v>1.7430910321713813E-2</v>
      </c>
      <c r="R2381" s="12">
        <v>1.3386305686168866E-4</v>
      </c>
      <c r="S2381" s="12">
        <v>3.0383663464362908E-4</v>
      </c>
    </row>
    <row r="2382" spans="1:20" x14ac:dyDescent="0.25">
      <c r="A2382" s="13">
        <f t="shared" ref="A2382" si="12986">A2380+1</f>
        <v>1184</v>
      </c>
      <c r="B2382" s="10" cm="1">
        <f t="array" ref="B2382">INDEX(DCC_results!B$17:B$1274,$A2382)</f>
        <v>2.464268112370549E-3</v>
      </c>
      <c r="C2382" s="10" cm="1">
        <f t="array" ref="C2382">INDEX(DCC_results!C$17:C$1274,$A2382)</f>
        <v>-4.9814845869297075E-3</v>
      </c>
      <c r="D2382" s="10">
        <f t="shared" ref="D2382" si="12987">B2382-B$2</f>
        <v>1.7181131753348407E-3</v>
      </c>
      <c r="E2382" s="10">
        <f t="shared" ref="E2382" si="12988">C2382-C$2</f>
        <v>-6.5844584672215666E-3</v>
      </c>
      <c r="F2382" s="5">
        <f t="shared" ref="F2382" si="12989">D2382^2</f>
        <v>2.9519128832591691E-6</v>
      </c>
      <c r="G2382" s="5">
        <f t="shared" ref="G2382" si="12990">E2382^2</f>
        <v>4.3355093306565783E-5</v>
      </c>
      <c r="H2382" s="12">
        <f t="array" ref="H2382:I2383">(1-B$11-B$12)*F$4:G$5 + B$11*J2380:K2381 + B$12*H2380:I2381</f>
        <v>9.1953612488338427E-5</v>
      </c>
      <c r="I2382" s="12">
        <v>1.3196228411138886E-4</v>
      </c>
      <c r="J2382" s="12">
        <f t="array" ref="J2382:K2383">MMULT(TRANSPOSE(D2380:E2380),D2380:E2380)</f>
        <v>9.0233662732731867E-4</v>
      </c>
      <c r="K2382" s="12">
        <v>9.4226115509104657E-4</v>
      </c>
      <c r="L2382" s="6">
        <f t="shared" ref="L2382" si="12991">SQRT(H2382)</f>
        <v>9.5892446255342982E-3</v>
      </c>
      <c r="M2382" s="6">
        <f>0</f>
        <v>0</v>
      </c>
      <c r="N2382" s="6">
        <f t="array" ref="N2382:O2383">MMULT(MMULT(MINVERSE(L2382:M2383),H2382:I2383),MINVERSE(L2382:M2383))</f>
        <v>1</v>
      </c>
      <c r="O2382" s="6">
        <v>0.72377495278312032</v>
      </c>
      <c r="P2382" s="3">
        <f t="shared" ref="P2382" si="12992">SQRT(B$3 + B$4*J2380 + B$5*P2380^2)</f>
        <v>1.1524676088004287E-2</v>
      </c>
      <c r="Q2382" s="1">
        <f t="shared" ref="Q2382" si="12993">Q2380</f>
        <v>0</v>
      </c>
      <c r="R2382" s="12">
        <f t="array" ref="R2382:S2383">MMULT(MMULT(P2382:Q2383,N2382:O2383),P2382:Q2383)</f>
        <v>1.3281815893341779E-4</v>
      </c>
      <c r="S2382" s="12">
        <v>1.7214541577271656E-4</v>
      </c>
      <c r="T2382" s="4" cm="1">
        <f t="array" ref="T2382">-1/2*(IFERROR(2*LN(2*PI()) + LN(MDETERM(R2382:S2383)) + MMULT(MMULT(D2382:E2382,MINVERSE(R2382:S2383)),TRANSPOSE(D2382:E2382)),1000000000))</f>
        <v>6.6745010376986507</v>
      </c>
    </row>
    <row r="2383" spans="1:20" x14ac:dyDescent="0.25">
      <c r="A2383" s="9"/>
      <c r="B2383" s="10"/>
      <c r="C2383" s="10"/>
      <c r="D2383" s="10"/>
      <c r="E2383" s="10"/>
      <c r="F2383" s="5"/>
      <c r="G2383" s="5"/>
      <c r="H2383" s="12">
        <v>1.3196228411138886E-4</v>
      </c>
      <c r="I2383" s="12">
        <v>3.6151286184974969E-4</v>
      </c>
      <c r="J2383" s="12">
        <v>9.4226115509104657E-4</v>
      </c>
      <c r="K2383" s="12">
        <v>9.8395217206609918E-4</v>
      </c>
      <c r="L2383" s="6">
        <f>0</f>
        <v>0</v>
      </c>
      <c r="M2383" s="6">
        <f t="shared" ref="M2383" si="12994">SQRT(I2383)</f>
        <v>1.9013491574399209E-2</v>
      </c>
      <c r="N2383" s="6">
        <v>0.72377495278312032</v>
      </c>
      <c r="O2383" s="6">
        <v>1</v>
      </c>
      <c r="P2383" s="1">
        <f t="shared" ref="P2383" si="12995">P2381</f>
        <v>0</v>
      </c>
      <c r="Q2383" s="3">
        <f t="shared" ref="Q2383" si="12996">SQRT(C$3 + C$4*K2381 + C$5*Q2381^2)</f>
        <v>2.063778977753469E-2</v>
      </c>
      <c r="R2383" s="12">
        <v>1.7214541577271653E-4</v>
      </c>
      <c r="S2383" s="12">
        <v>4.2591836690171535E-4</v>
      </c>
    </row>
    <row r="2384" spans="1:20" x14ac:dyDescent="0.25">
      <c r="A2384" s="13">
        <f t="shared" ref="A2384" si="12997">A2382+1</f>
        <v>1185</v>
      </c>
      <c r="B2384" s="10" cm="1">
        <f t="array" ref="B2384">INDEX(DCC_results!B$17:B$1274,$A2384)</f>
        <v>1.4426183452732166E-2</v>
      </c>
      <c r="C2384" s="10" cm="1">
        <f t="array" ref="C2384">INDEX(DCC_results!C$17:C$1274,$A2384)</f>
        <v>2.3594705589477405E-2</v>
      </c>
      <c r="D2384" s="10">
        <f t="shared" ref="D2384" si="12998">B2384-B$2</f>
        <v>1.3680028515696458E-2</v>
      </c>
      <c r="E2384" s="10">
        <f t="shared" ref="E2384" si="12999">C2384-C$2</f>
        <v>2.1991731709185544E-2</v>
      </c>
      <c r="F2384" s="5">
        <f t="shared" ref="F2384" si="13000">D2384^2</f>
        <v>1.8714318019026824E-4</v>
      </c>
      <c r="G2384" s="5">
        <f t="shared" ref="G2384" si="13001">E2384^2</f>
        <v>4.8363626356879696E-4</v>
      </c>
      <c r="H2384" s="12">
        <f t="array" ref="H2384:I2385">(1-B$11-B$12)*F$4:G$5 + B$11*J2382:K2383 + B$12*H2382:I2383</f>
        <v>1.4762499487453045E-4</v>
      </c>
      <c r="I2384" s="12">
        <v>1.8036272536746899E-4</v>
      </c>
      <c r="J2384" s="12">
        <f t="array" ref="J2384:K2385">MMULT(TRANSPOSE(D2382:E2382),D2382:E2382)</f>
        <v>2.9519128832591691E-6</v>
      </c>
      <c r="K2384" s="12">
        <v>-1.1312844844978423E-5</v>
      </c>
      <c r="L2384" s="6">
        <f t="shared" ref="L2384" si="13002">SQRT(H2384)</f>
        <v>1.2150102669299978E-2</v>
      </c>
      <c r="M2384" s="6">
        <f>0</f>
        <v>0</v>
      </c>
      <c r="N2384" s="6">
        <f t="array" ref="N2384:O2385">MMULT(MMULT(MINVERSE(L2384:M2385),H2384:I2385),MINVERSE(L2384:M2385))</f>
        <v>1</v>
      </c>
      <c r="O2384" s="6">
        <v>0.76133403878921069</v>
      </c>
      <c r="P2384" s="3">
        <f t="shared" ref="P2384" si="13003">SQRT(B$3 + B$4*J2382 + B$5*P2382^2)</f>
        <v>1.5667469758267296E-2</v>
      </c>
      <c r="Q2384" s="1">
        <f t="shared" ref="Q2384" si="13004">Q2382</f>
        <v>0</v>
      </c>
      <c r="R2384" s="12">
        <f t="array" ref="R2384:S2385">MMULT(MMULT(P2384:Q2385,N2384:O2385),P2384:Q2385)</f>
        <v>2.4546960862622028E-4</v>
      </c>
      <c r="S2384" s="12">
        <v>2.552577938114835E-4</v>
      </c>
      <c r="T2384" s="4" cm="1">
        <f t="array" ref="T2384">-1/2*(IFERROR(2*LN(2*PI()) + LN(MDETERM(R2384:S2385)) + MMULT(MMULT(D2384:E2384,MINVERSE(R2384:S2385)),TRANSPOSE(D2384:E2384)),1000000000))</f>
        <v>6.0581360519189733</v>
      </c>
    </row>
    <row r="2385" spans="1:20" x14ac:dyDescent="0.25">
      <c r="A2385" s="9"/>
      <c r="B2385" s="10"/>
      <c r="C2385" s="10"/>
      <c r="D2385" s="10"/>
      <c r="E2385" s="10"/>
      <c r="F2385" s="5"/>
      <c r="G2385" s="5"/>
      <c r="H2385" s="12">
        <v>1.8036272536746899E-4</v>
      </c>
      <c r="I2385" s="12">
        <v>3.801746791357826E-4</v>
      </c>
      <c r="J2385" s="12">
        <v>-1.1312844844978423E-5</v>
      </c>
      <c r="K2385" s="12">
        <v>4.3355093306565783E-5</v>
      </c>
      <c r="L2385" s="6">
        <f>0</f>
        <v>0</v>
      </c>
      <c r="M2385" s="6">
        <f t="shared" ref="M2385" si="13005">SQRT(I2385)</f>
        <v>1.9498068600140441E-2</v>
      </c>
      <c r="N2385" s="6">
        <v>0.76133403878921069</v>
      </c>
      <c r="O2385" s="6">
        <v>1</v>
      </c>
      <c r="P2385" s="1">
        <f t="shared" ref="P2385" si="13006">P2383</f>
        <v>0</v>
      </c>
      <c r="Q2385" s="3">
        <f t="shared" ref="Q2385" si="13007">SQRT(C$3 + C$4*K2383 + C$5*Q2383^2)</f>
        <v>2.1399562715946195E-2</v>
      </c>
      <c r="R2385" s="12">
        <v>2.552577938114835E-4</v>
      </c>
      <c r="S2385" s="12">
        <v>4.5794128443371449E-4</v>
      </c>
    </row>
    <row r="2386" spans="1:20" x14ac:dyDescent="0.25">
      <c r="A2386" s="13">
        <f t="shared" ref="A2386" si="13008">A2384+1</f>
        <v>1186</v>
      </c>
      <c r="B2386" s="10" cm="1">
        <f t="array" ref="B2386">INDEX(DCC_results!B$17:B$1274,$A2386)</f>
        <v>1.2105875347909967E-2</v>
      </c>
      <c r="C2386" s="10" cm="1">
        <f t="array" ref="C2386">INDEX(DCC_results!C$17:C$1274,$A2386)</f>
        <v>1.8644106537530236E-2</v>
      </c>
      <c r="D2386" s="10">
        <f t="shared" ref="D2386" si="13009">B2386-B$2</f>
        <v>1.1359720410874258E-2</v>
      </c>
      <c r="E2386" s="10">
        <f t="shared" ref="E2386" si="13010">C2386-C$2</f>
        <v>1.7041132657238375E-2</v>
      </c>
      <c r="F2386" s="5">
        <f t="shared" ref="F2386" si="13011">D2386^2</f>
        <v>1.2904324781323322E-4</v>
      </c>
      <c r="G2386" s="5">
        <f t="shared" ref="G2386" si="13012">E2386^2</f>
        <v>2.9040020224159626E-4</v>
      </c>
      <c r="H2386" s="12">
        <f t="array" ref="H2386:I2387">(1-B$11-B$12)*F$4:G$5 + B$11*J2384:K2385 + B$12*H2384:I2385</f>
        <v>1.1605639173116668E-4</v>
      </c>
      <c r="I2386" s="12">
        <v>1.3969467912194382E-4</v>
      </c>
      <c r="J2386" s="12">
        <f t="array" ref="J2386:K2387">MMULT(TRANSPOSE(D2384:E2384),D2384:E2384)</f>
        <v>1.8714318019026824E-4</v>
      </c>
      <c r="K2386" s="12">
        <v>3.0084751689120424E-4</v>
      </c>
      <c r="L2386" s="6">
        <f t="shared" ref="L2386" si="13013">SQRT(H2386)</f>
        <v>1.0772947216577582E-2</v>
      </c>
      <c r="M2386" s="6">
        <f>0</f>
        <v>0</v>
      </c>
      <c r="N2386" s="6">
        <f t="array" ref="N2386:O2387">MMULT(MMULT(MINVERSE(L2386:M2387),H2386:I2387),MINVERSE(L2386:M2387))</f>
        <v>1.0000000000000002</v>
      </c>
      <c r="O2386" s="6">
        <v>0.72447773020257711</v>
      </c>
      <c r="P2386" s="3">
        <f t="shared" ref="P2386" si="13014">SQRT(B$3 + B$4*J2384 + B$5*P2384^2)</f>
        <v>1.3713698450352231E-2</v>
      </c>
      <c r="Q2386" s="1">
        <f t="shared" ref="Q2386" si="13015">Q2384</f>
        <v>0</v>
      </c>
      <c r="R2386" s="12">
        <f t="array" ref="R2386:S2387">MMULT(MMULT(P2386:Q2387,N2386:O2387),P2386:Q2387)</f>
        <v>1.8806552518719322E-4</v>
      </c>
      <c r="S2386" s="12">
        <v>1.9712496990822914E-4</v>
      </c>
      <c r="T2386" s="4" cm="1">
        <f t="array" ref="T2386">-1/2*(IFERROR(2*LN(2*PI()) + LN(MDETERM(R2386:S2387)) + MMULT(MMULT(D2386:E2386,MINVERSE(R2386:S2387)),TRANSPOSE(D2386:E2386)),1000000000))</f>
        <v>6.3300266110510552</v>
      </c>
    </row>
    <row r="2387" spans="1:20" x14ac:dyDescent="0.25">
      <c r="A2387" s="9"/>
      <c r="B2387" s="10"/>
      <c r="C2387" s="10"/>
      <c r="D2387" s="10"/>
      <c r="E2387" s="10"/>
      <c r="F2387" s="5"/>
      <c r="G2387" s="5"/>
      <c r="H2387" s="12">
        <v>1.3969467912194382E-4</v>
      </c>
      <c r="I2387" s="12">
        <v>3.2036169629690427E-4</v>
      </c>
      <c r="J2387" s="12">
        <v>3.0084751689120424E-4</v>
      </c>
      <c r="K2387" s="12">
        <v>4.8363626356879696E-4</v>
      </c>
      <c r="L2387" s="6">
        <f>0</f>
        <v>0</v>
      </c>
      <c r="M2387" s="6">
        <f t="shared" ref="M2387" si="13016">SQRT(I2387)</f>
        <v>1.7898650683694128E-2</v>
      </c>
      <c r="N2387" s="6">
        <v>0.72447773020257711</v>
      </c>
      <c r="O2387" s="6">
        <v>1</v>
      </c>
      <c r="P2387" s="1">
        <f t="shared" ref="P2387" si="13017">P2385</f>
        <v>0</v>
      </c>
      <c r="Q2387" s="3">
        <f t="shared" ref="Q2387" si="13018">SQRT(C$3 + C$4*K2385 + C$5*Q2385^2)</f>
        <v>1.9840929058729605E-2</v>
      </c>
      <c r="R2387" s="12">
        <v>1.9712496990822914E-4</v>
      </c>
      <c r="S2387" s="12">
        <v>3.9366246591354085E-4</v>
      </c>
    </row>
    <row r="2388" spans="1:20" x14ac:dyDescent="0.25">
      <c r="A2388" s="13">
        <f t="shared" ref="A2388" si="13019">A2386+1</f>
        <v>1187</v>
      </c>
      <c r="B2388" s="10" cm="1">
        <f t="array" ref="B2388">INDEX(DCC_results!B$17:B$1274,$A2388)</f>
        <v>-7.9147640791475959E-3</v>
      </c>
      <c r="C2388" s="10" cm="1">
        <f t="array" ref="C2388">INDEX(DCC_results!C$17:C$1274,$A2388)</f>
        <v>4.7501780936487492E-5</v>
      </c>
      <c r="D2388" s="10">
        <f t="shared" ref="D2388" si="13020">B2388-B$2</f>
        <v>-8.6609190161833043E-3</v>
      </c>
      <c r="E2388" s="10">
        <f t="shared" ref="E2388" si="13021">C2388-C$2</f>
        <v>-1.555472099355372E-3</v>
      </c>
      <c r="F2388" s="5">
        <f t="shared" ref="F2388" si="13022">D2388^2</f>
        <v>7.5011518204885568E-5</v>
      </c>
      <c r="G2388" s="5">
        <f t="shared" ref="G2388" si="13023">E2388^2</f>
        <v>2.4194934518730084E-6</v>
      </c>
      <c r="H2388" s="12">
        <f t="array" ref="H2388:I2389">(1-B$11-B$12)*F$4:G$5 + B$11*J2386:K2387 + B$12*H2386:I2387</f>
        <v>1.0886050305296353E-4</v>
      </c>
      <c r="I2388" s="12">
        <v>1.3619241548504886E-4</v>
      </c>
      <c r="J2388" s="12">
        <f t="array" ref="J2388:K2389">MMULT(TRANSPOSE(D2386:E2386),D2386:E2386)</f>
        <v>1.2904324781323322E-4</v>
      </c>
      <c r="K2388" s="12">
        <v>1.9358250247084667E-4</v>
      </c>
      <c r="L2388" s="6">
        <f t="shared" ref="L2388" si="13024">SQRT(H2388)</f>
        <v>1.0433623677944473E-2</v>
      </c>
      <c r="M2388" s="6">
        <f>0</f>
        <v>0</v>
      </c>
      <c r="N2388" s="6">
        <f t="array" ref="N2388:O2389">MMULT(MMULT(MINVERSE(L2388:M2389),H2388:I2389),MINVERSE(L2388:M2389))</f>
        <v>0.99999999999999978</v>
      </c>
      <c r="O2388" s="6">
        <v>0.7369175919855302</v>
      </c>
      <c r="P2388" s="3">
        <f t="shared" ref="P2388" si="13025">SQRT(B$3 + B$4*J2386 + B$5*P2386^2)</f>
        <v>1.321198450914263E-2</v>
      </c>
      <c r="Q2388" s="1">
        <f t="shared" ref="Q2388" si="13026">Q2386</f>
        <v>0</v>
      </c>
      <c r="R2388" s="12">
        <f t="array" ref="R2388:S2389">MMULT(MMULT(P2388:Q2389,N2388:O2389),P2388:Q2389)</f>
        <v>1.7455653466982477E-4</v>
      </c>
      <c r="S2388" s="12">
        <v>1.9099286296961026E-4</v>
      </c>
      <c r="T2388" s="4" cm="1">
        <f t="array" ref="T2388">-1/2*(IFERROR(2*LN(2*PI()) + LN(MDETERM(R2388:S2389)) + MMULT(MMULT(D2388:E2388,MINVERSE(R2388:S2389)),TRANSPOSE(D2388:E2388)),1000000000))</f>
        <v>6.4184431505969801</v>
      </c>
    </row>
    <row r="2389" spans="1:20" x14ac:dyDescent="0.25">
      <c r="A2389" s="9"/>
      <c r="B2389" s="10"/>
      <c r="C2389" s="10"/>
      <c r="D2389" s="10"/>
      <c r="E2389" s="10"/>
      <c r="F2389" s="5"/>
      <c r="G2389" s="5"/>
      <c r="H2389" s="12">
        <v>1.3619241548504886E-4</v>
      </c>
      <c r="I2389" s="12">
        <v>3.1376006013223871E-4</v>
      </c>
      <c r="J2389" s="12">
        <v>1.9358250247084667E-4</v>
      </c>
      <c r="K2389" s="12">
        <v>2.9040020224159626E-4</v>
      </c>
      <c r="L2389" s="6">
        <f>0</f>
        <v>0</v>
      </c>
      <c r="M2389" s="6">
        <f t="shared" ref="M2389" si="13027">SQRT(I2389)</f>
        <v>1.771327355776562E-2</v>
      </c>
      <c r="N2389" s="6">
        <v>0.73691759198553031</v>
      </c>
      <c r="O2389" s="6">
        <v>1</v>
      </c>
      <c r="P2389" s="1">
        <f t="shared" ref="P2389" si="13028">P2387</f>
        <v>0</v>
      </c>
      <c r="Q2389" s="3">
        <f t="shared" ref="Q2389" si="13029">SQRT(C$3 + C$4*K2387 + C$5*Q2387^2)</f>
        <v>1.9616890085048352E-2</v>
      </c>
      <c r="R2389" s="12">
        <v>1.9099286296961029E-4</v>
      </c>
      <c r="S2389" s="12">
        <v>3.8482237660886833E-4</v>
      </c>
    </row>
    <row r="2390" spans="1:20" x14ac:dyDescent="0.25">
      <c r="A2390" s="13">
        <f t="shared" ref="A2390" si="13030">A2388+1</f>
        <v>1188</v>
      </c>
      <c r="B2390" s="10" cm="1">
        <f t="array" ref="B2390">INDEX(DCC_results!B$17:B$1274,$A2390)</f>
        <v>8.2468255582637262E-3</v>
      </c>
      <c r="C2390" s="10" cm="1">
        <f t="array" ref="C2390">INDEX(DCC_results!C$17:C$1274,$A2390)</f>
        <v>1.0838562464346779E-2</v>
      </c>
      <c r="D2390" s="10">
        <f t="shared" ref="D2390" si="13031">B2390-B$2</f>
        <v>7.5006706212280179E-3</v>
      </c>
      <c r="E2390" s="10">
        <f t="shared" ref="E2390" si="13032">C2390-C$2</f>
        <v>9.2355885840549202E-3</v>
      </c>
      <c r="F2390" s="5">
        <f t="shared" ref="F2390" si="13033">D2390^2</f>
        <v>5.62600597681531E-5</v>
      </c>
      <c r="G2390" s="5">
        <f t="shared" ref="G2390" si="13034">E2390^2</f>
        <v>8.5296096493925566E-5</v>
      </c>
      <c r="H2390" s="12">
        <f t="array" ref="H2390:I2391">(1-B$11-B$12)*F$4:G$5 + B$11*J2388:K2389 + B$12*H2388:I2389</f>
        <v>9.9510662118169023E-5</v>
      </c>
      <c r="I2390" s="12">
        <v>1.2555739791124577E-4</v>
      </c>
      <c r="J2390" s="12">
        <f t="array" ref="J2390:K2391">MMULT(TRANSPOSE(D2388:E2388),D2388:E2388)</f>
        <v>7.5011518204885568E-5</v>
      </c>
      <c r="K2390" s="12">
        <v>1.3471817884449508E-5</v>
      </c>
      <c r="L2390" s="6">
        <f t="shared" ref="L2390" si="13035">SQRT(H2390)</f>
        <v>9.9755031010054333E-3</v>
      </c>
      <c r="M2390" s="6">
        <f>0</f>
        <v>0</v>
      </c>
      <c r="N2390" s="6">
        <f t="array" ref="N2390:O2391">MMULT(MMULT(MINVERSE(L2390:M2391),H2390:I2391),MINVERSE(L2390:M2391))</f>
        <v>1</v>
      </c>
      <c r="O2390" s="6">
        <v>0.73356098583410534</v>
      </c>
      <c r="P2390" s="3">
        <f t="shared" ref="P2390" si="13036">SQRT(B$3 + B$4*J2388 + B$5*P2388^2)</f>
        <v>1.2472054154089123E-2</v>
      </c>
      <c r="Q2390" s="1">
        <f t="shared" ref="Q2390" si="13037">Q2388</f>
        <v>0</v>
      </c>
      <c r="R2390" s="12">
        <f t="array" ref="R2390:S2391">MMULT(MMULT(P2390:Q2391,N2390:O2391),P2390:Q2391)</f>
        <v>1.5555213482253176E-4</v>
      </c>
      <c r="S2390" s="12">
        <v>1.7345506630171389E-4</v>
      </c>
      <c r="T2390" s="4" cm="1">
        <f t="array" ref="T2390">-1/2*(IFERROR(2*LN(2*PI()) + LN(MDETERM(R2390:S2391)) + MMULT(MMULT(D2390:E2390,MINVERSE(R2390:S2391)),TRANSPOSE(D2390:E2390)),1000000000))</f>
        <v>6.7149584419636748</v>
      </c>
    </row>
    <row r="2391" spans="1:20" x14ac:dyDescent="0.25">
      <c r="A2391" s="9"/>
      <c r="B2391" s="10"/>
      <c r="C2391" s="10"/>
      <c r="D2391" s="10"/>
      <c r="E2391" s="10"/>
      <c r="F2391" s="5"/>
      <c r="G2391" s="5"/>
      <c r="H2391" s="12">
        <v>1.2555739791124577E-4</v>
      </c>
      <c r="I2391" s="12">
        <v>2.9440321369972479E-4</v>
      </c>
      <c r="J2391" s="12">
        <v>1.3471817884449508E-5</v>
      </c>
      <c r="K2391" s="12">
        <v>2.4194934518730084E-6</v>
      </c>
      <c r="L2391" s="6">
        <f>0</f>
        <v>0</v>
      </c>
      <c r="M2391" s="6">
        <f t="shared" ref="M2391" si="13038">SQRT(I2391)</f>
        <v>1.7158182121067629E-2</v>
      </c>
      <c r="N2391" s="6">
        <v>0.73356098583410534</v>
      </c>
      <c r="O2391" s="6">
        <v>0.99999999999999978</v>
      </c>
      <c r="P2391" s="1">
        <f t="shared" ref="P2391" si="13039">P2389</f>
        <v>0</v>
      </c>
      <c r="Q2391" s="3">
        <f t="shared" ref="Q2391" si="13040">SQRT(C$3 + C$4*K2389 + C$5*Q2389^2)</f>
        <v>1.8958884286453072E-2</v>
      </c>
      <c r="R2391" s="12">
        <v>1.7345506630171389E-4</v>
      </c>
      <c r="S2391" s="12">
        <v>3.5943929338711714E-4</v>
      </c>
    </row>
    <row r="2392" spans="1:20" x14ac:dyDescent="0.25">
      <c r="A2392" s="13">
        <f t="shared" ref="A2392" si="13041">A2390+1</f>
        <v>1189</v>
      </c>
      <c r="B2392" s="10" cm="1">
        <f t="array" ref="B2392">INDEX(DCC_results!B$17:B$1274,$A2392)</f>
        <v>-5.0608152699838094E-4</v>
      </c>
      <c r="C2392" s="10" cm="1">
        <f t="array" ref="C2392">INDEX(DCC_results!C$17:C$1274,$A2392)</f>
        <v>-8.4646350639583368E-4</v>
      </c>
      <c r="D2392" s="10">
        <f t="shared" ref="D2392" si="13042">B2392-B$2</f>
        <v>-1.2522364640340893E-3</v>
      </c>
      <c r="E2392" s="10">
        <f t="shared" ref="E2392" si="13043">C2392-C$2</f>
        <v>-2.4494373866876932E-3</v>
      </c>
      <c r="F2392" s="5">
        <f t="shared" ref="F2392" si="13044">D2392^2</f>
        <v>1.5680961618565989E-6</v>
      </c>
      <c r="G2392" s="5">
        <f t="shared" ref="G2392" si="13045">E2392^2</f>
        <v>5.9997435113034363E-6</v>
      </c>
      <c r="H2392" s="12">
        <f t="array" ref="H2392:I2393">(1-B$11-B$12)*F$4:G$5 + B$11*J2390:K2391 + B$12*H2390:I2391</f>
        <v>8.9015136388171401E-5</v>
      </c>
      <c r="I2392" s="12">
        <v>1.0447944095629637E-4</v>
      </c>
      <c r="J2392" s="12">
        <f t="array" ref="J2392:K2393">MMULT(TRANSPOSE(D2390:E2390),D2390:E2390)</f>
        <v>5.62600597681531E-5</v>
      </c>
      <c r="K2392" s="12">
        <v>6.9273107962169612E-5</v>
      </c>
      <c r="L2392" s="6">
        <f t="shared" ref="L2392" si="13046">SQRT(H2392)</f>
        <v>9.4347833249190938E-3</v>
      </c>
      <c r="M2392" s="6">
        <f>0</f>
        <v>0</v>
      </c>
      <c r="N2392" s="6">
        <f t="array" ref="N2392:O2393">MMULT(MMULT(MINVERSE(L2392:M2393),H2392:I2393),MINVERSE(L2392:M2393))</f>
        <v>0.99999999999999989</v>
      </c>
      <c r="O2392" s="6">
        <v>0.68795260997548136</v>
      </c>
      <c r="P2392" s="3">
        <f t="shared" ref="P2392" si="13047">SQRT(B$3 + B$4*J2390 + B$5*P2390^2)</f>
        <v>1.1538562197873763E-2</v>
      </c>
      <c r="Q2392" s="1">
        <f t="shared" ref="Q2392" si="13048">Q2390</f>
        <v>0</v>
      </c>
      <c r="R2392" s="12">
        <f t="array" ref="R2392:S2393">MMULT(MMULT(P2392:Q2393,N2392:O2393),P2392:Q2393)</f>
        <v>1.3313841759420139E-4</v>
      </c>
      <c r="S2392" s="12">
        <v>1.4020567236881334E-4</v>
      </c>
      <c r="T2392" s="4" cm="1">
        <f t="array" ref="T2392">-1/2*(IFERROR(2*LN(2*PI()) + LN(MDETERM(R2392:S2393)) + MMULT(MMULT(D2392:E2392,MINVERSE(R2392:S2393)),TRANSPOSE(D2392:E2392)),1000000000))</f>
        <v>6.9712502939397432</v>
      </c>
    </row>
    <row r="2393" spans="1:20" x14ac:dyDescent="0.25">
      <c r="A2393" s="9"/>
      <c r="B2393" s="10"/>
      <c r="C2393" s="10"/>
      <c r="D2393" s="10"/>
      <c r="E2393" s="10"/>
      <c r="F2393" s="5"/>
      <c r="G2393" s="5"/>
      <c r="H2393" s="12">
        <v>1.0447944095629637E-4</v>
      </c>
      <c r="I2393" s="12">
        <v>2.5910797094627863E-4</v>
      </c>
      <c r="J2393" s="12">
        <v>6.9273107962169612E-5</v>
      </c>
      <c r="K2393" s="12">
        <v>8.5296096493925566E-5</v>
      </c>
      <c r="L2393" s="6">
        <f>0</f>
        <v>0</v>
      </c>
      <c r="M2393" s="6">
        <f t="shared" ref="M2393" si="13049">SQRT(I2393)</f>
        <v>1.6096831083982917E-2</v>
      </c>
      <c r="N2393" s="6">
        <v>0.68795260997548147</v>
      </c>
      <c r="O2393" s="6">
        <v>1</v>
      </c>
      <c r="P2393" s="1">
        <f t="shared" ref="P2393" si="13050">P2391</f>
        <v>0</v>
      </c>
      <c r="Q2393" s="3">
        <f t="shared" ref="Q2393" si="13051">SQRT(C$3 + C$4*K2391 + C$5*Q2391^2)</f>
        <v>1.7662629797793802E-2</v>
      </c>
      <c r="R2393" s="12">
        <v>1.4020567236881337E-4</v>
      </c>
      <c r="S2393" s="12">
        <v>3.1196849137391354E-4</v>
      </c>
    </row>
    <row r="2394" spans="1:20" x14ac:dyDescent="0.25">
      <c r="A2394" s="13">
        <f t="shared" ref="A2394" si="13052">A2392+1</f>
        <v>1190</v>
      </c>
      <c r="B2394" s="10" cm="1">
        <f t="array" ref="B2394">INDEX(DCC_results!B$17:B$1274,$A2394)</f>
        <v>-2.5946389777450785E-2</v>
      </c>
      <c r="C2394" s="10" cm="1">
        <f t="array" ref="C2394">INDEX(DCC_results!C$17:C$1274,$A2394)</f>
        <v>-4.6220500942464438E-2</v>
      </c>
      <c r="D2394" s="10">
        <f t="shared" ref="D2394" si="13053">B2394-B$2</f>
        <v>-2.6692544714486493E-2</v>
      </c>
      <c r="E2394" s="10">
        <f t="shared" ref="E2394" si="13054">C2394-C$2</f>
        <v>-4.7823474822756298E-2</v>
      </c>
      <c r="F2394" s="5">
        <f t="shared" ref="F2394" si="13055">D2394^2</f>
        <v>7.1249194333486085E-4</v>
      </c>
      <c r="G2394" s="5">
        <f t="shared" ref="G2394" si="13056">E2394^2</f>
        <v>2.2870847441228055E-3</v>
      </c>
      <c r="H2394" s="12">
        <f t="array" ref="H2394:I2395">(1-B$11-B$12)*F$4:G$5 + B$11*J2392:K2393 + B$12*H2392:I2393</f>
        <v>8.0461180411138192E-5</v>
      </c>
      <c r="I2394" s="12">
        <v>9.4499889136058146E-5</v>
      </c>
      <c r="J2394" s="12">
        <f t="array" ref="J2394:K2395">MMULT(TRANSPOSE(D2392:E2392),D2392:E2392)</f>
        <v>1.5680961618565989E-6</v>
      </c>
      <c r="K2394" s="12">
        <v>3.0672748119786971E-6</v>
      </c>
      <c r="L2394" s="6">
        <f t="shared" ref="L2394" si="13057">SQRT(H2394)</f>
        <v>8.9700156304846086E-3</v>
      </c>
      <c r="M2394" s="6">
        <f>0</f>
        <v>0</v>
      </c>
      <c r="N2394" s="6">
        <f t="array" ref="N2394:O2395">MMULT(MMULT(MINVERSE(L2394:M2395),H2394:I2395),MINVERSE(L2394:M2395))</f>
        <v>0.99999999999999989</v>
      </c>
      <c r="O2394" s="6">
        <v>0.67780462287220755</v>
      </c>
      <c r="P2394" s="3">
        <f t="shared" ref="P2394" si="13058">SQRT(B$3 + B$4*J2392 + B$5*P2392^2)</f>
        <v>1.0663934246274289E-2</v>
      </c>
      <c r="Q2394" s="1">
        <f t="shared" ref="Q2394" si="13059">Q2392</f>
        <v>0</v>
      </c>
      <c r="R2394" s="12">
        <f t="array" ref="R2394:S2395">MMULT(MMULT(P2394:Q2395,N2394:O2395),P2394:Q2395)</f>
        <v>1.1371949360886158E-4</v>
      </c>
      <c r="S2394" s="12">
        <v>1.2145914655357637E-4</v>
      </c>
      <c r="T2394" s="4" cm="1">
        <f t="array" ref="T2394">-1/2*(IFERROR(2*LN(2*PI()) + LN(MDETERM(R2394:S2395)) + MMULT(MMULT(D2394:E2394,MINVERSE(R2394:S2395)),TRANSPOSE(D2394:E2394)),1000000000))</f>
        <v>2.7421047510203911</v>
      </c>
    </row>
    <row r="2395" spans="1:20" x14ac:dyDescent="0.25">
      <c r="A2395" s="9"/>
      <c r="B2395" s="10"/>
      <c r="C2395" s="10"/>
      <c r="D2395" s="10"/>
      <c r="E2395" s="10"/>
      <c r="F2395" s="5"/>
      <c r="G2395" s="5"/>
      <c r="H2395" s="12">
        <v>9.4499889136058146E-5</v>
      </c>
      <c r="I2395" s="12">
        <v>2.4158343122078721E-4</v>
      </c>
      <c r="J2395" s="12">
        <v>3.0672748119786971E-6</v>
      </c>
      <c r="K2395" s="12">
        <v>5.9997435113034363E-6</v>
      </c>
      <c r="L2395" s="6">
        <f>0</f>
        <v>0</v>
      </c>
      <c r="M2395" s="6">
        <f t="shared" ref="M2395" si="13060">SQRT(I2395)</f>
        <v>1.5542954391645984E-2</v>
      </c>
      <c r="N2395" s="6">
        <v>0.67780462287220744</v>
      </c>
      <c r="O2395" s="6">
        <v>1.0000000000000002</v>
      </c>
      <c r="P2395" s="1">
        <f t="shared" ref="P2395" si="13061">P2393</f>
        <v>0</v>
      </c>
      <c r="Q2395" s="3">
        <f t="shared" ref="Q2395" si="13062">SQRT(C$3 + C$4*K2393 + C$5*Q2393^2)</f>
        <v>1.6803828484039499E-2</v>
      </c>
      <c r="R2395" s="12">
        <v>1.2145914655357635E-4</v>
      </c>
      <c r="S2395" s="12">
        <v>2.8236865172101729E-4</v>
      </c>
    </row>
    <row r="2396" spans="1:20" x14ac:dyDescent="0.25">
      <c r="A2396" s="13">
        <f t="shared" ref="A2396" si="13063">A2394+1</f>
        <v>1191</v>
      </c>
      <c r="B2396" s="10" cm="1">
        <f t="array" ref="B2396">INDEX(DCC_results!B$17:B$1274,$A2396)</f>
        <v>1.0983067039910699E-2</v>
      </c>
      <c r="C2396" s="10" cm="1">
        <f t="array" ref="C2396">INDEX(DCC_results!C$17:C$1274,$A2396)</f>
        <v>1.8999230161863556E-2</v>
      </c>
      <c r="D2396" s="10">
        <f t="shared" ref="D2396" si="13064">B2396-B$2</f>
        <v>1.0236912102874991E-2</v>
      </c>
      <c r="E2396" s="10">
        <f t="shared" ref="E2396" si="13065">C2396-C$2</f>
        <v>1.7396256281571695E-2</v>
      </c>
      <c r="F2396" s="5">
        <f t="shared" ref="F2396" si="13066">D2396^2</f>
        <v>1.0479436940198846E-4</v>
      </c>
      <c r="G2396" s="5">
        <f t="shared" ref="G2396" si="13067">E2396^2</f>
        <v>3.0262973261412269E-4</v>
      </c>
      <c r="H2396" s="12">
        <f t="array" ref="H2396:I2397">(1-B$11-B$12)*F$4:G$5 + B$11*J2394:K2395 + B$12*H2394:I2395</f>
        <v>7.0453918735061862E-5</v>
      </c>
      <c r="I2396" s="12">
        <v>8.2640033660620171E-5</v>
      </c>
      <c r="J2396" s="12">
        <f t="array" ref="J2396:K2397">MMULT(TRANSPOSE(D2394:E2394),D2394:E2394)</f>
        <v>7.1249194333486085E-4</v>
      </c>
      <c r="K2396" s="12">
        <v>1.2765302401085415E-3</v>
      </c>
      <c r="L2396" s="6">
        <f t="shared" ref="L2396" si="13068">SQRT(H2396)</f>
        <v>8.3936832639230474E-3</v>
      </c>
      <c r="M2396" s="6">
        <f>0</f>
        <v>0</v>
      </c>
      <c r="N2396" s="6">
        <f t="array" ref="N2396:O2397">MMULT(MMULT(MINVERSE(L2396:M2397),H2396:I2397),MINVERSE(L2396:M2397))</f>
        <v>1</v>
      </c>
      <c r="O2396" s="6">
        <v>0.65841208936566387</v>
      </c>
      <c r="P2396" s="3">
        <f t="shared" ref="P2396" si="13069">SQRT(B$3 + B$4*J2394 + B$5*P2394^2)</f>
        <v>9.5340307679276336E-3</v>
      </c>
      <c r="Q2396" s="1">
        <f t="shared" ref="Q2396" si="13070">Q2394</f>
        <v>0</v>
      </c>
      <c r="R2396" s="12">
        <f t="array" ref="R2396:S2397">MMULT(MMULT(P2396:Q2397,N2396:O2397),P2396:Q2397)</f>
        <v>9.0897742683790776E-5</v>
      </c>
      <c r="S2396" s="12">
        <v>9.9538574927939073E-5</v>
      </c>
      <c r="T2396" s="4" cm="1">
        <f t="array" ref="T2396">-1/2*(IFERROR(2*LN(2*PI()) + LN(MDETERM(R2396:S2397)) + MMULT(MMULT(D2396:E2396,MINVERSE(R2396:S2397)),TRANSPOSE(D2396:E2396)),1000000000))</f>
        <v>6.5325323470453327</v>
      </c>
    </row>
    <row r="2397" spans="1:20" x14ac:dyDescent="0.25">
      <c r="A2397" s="9"/>
      <c r="B2397" s="10"/>
      <c r="C2397" s="10"/>
      <c r="D2397" s="10"/>
      <c r="E2397" s="10"/>
      <c r="F2397" s="5"/>
      <c r="G2397" s="5"/>
      <c r="H2397" s="12">
        <v>8.2640033660620171E-5</v>
      </c>
      <c r="I2397" s="12">
        <v>2.2360433742142896E-4</v>
      </c>
      <c r="J2397" s="12">
        <v>1.2765302401085415E-3</v>
      </c>
      <c r="K2397" s="12">
        <v>2.2870847441228055E-3</v>
      </c>
      <c r="L2397" s="6">
        <f>0</f>
        <v>0</v>
      </c>
      <c r="M2397" s="6">
        <f t="shared" ref="M2397" si="13071">SQRT(I2397)</f>
        <v>1.4953405545942669E-2</v>
      </c>
      <c r="N2397" s="6">
        <v>0.65841208936566398</v>
      </c>
      <c r="O2397" s="6">
        <v>1</v>
      </c>
      <c r="P2397" s="1">
        <f t="shared" ref="P2397" si="13072">P2395</f>
        <v>0</v>
      </c>
      <c r="Q2397" s="3">
        <f t="shared" ref="Q2397" si="13073">SQRT(C$3 + C$4*K2395 + C$5*Q2395^2)</f>
        <v>1.5856855664546105E-2</v>
      </c>
      <c r="R2397" s="12">
        <v>9.9538574927939073E-5</v>
      </c>
      <c r="S2397" s="12">
        <v>2.5143987156624789E-4</v>
      </c>
    </row>
    <row r="2398" spans="1:20" x14ac:dyDescent="0.25">
      <c r="A2398" s="13">
        <f t="shared" ref="A2398" si="13074">A2396+1</f>
        <v>1192</v>
      </c>
      <c r="B2398" s="10" cm="1">
        <f t="array" ref="B2398">INDEX(DCC_results!B$17:B$1274,$A2398)</f>
        <v>-3.2031906836484936E-3</v>
      </c>
      <c r="C2398" s="10" cm="1">
        <f t="array" ref="C2398">INDEX(DCC_results!C$17:C$1274,$A2398)</f>
        <v>-1.1283839192525846E-2</v>
      </c>
      <c r="D2398" s="10">
        <f t="shared" ref="D2398" si="13075">B2398-B$2</f>
        <v>-3.9493456206842019E-3</v>
      </c>
      <c r="E2398" s="10">
        <f t="shared" ref="E2398" si="13076">C2398-C$2</f>
        <v>-1.2886813072817705E-2</v>
      </c>
      <c r="F2398" s="5">
        <f t="shared" ref="F2398" si="13077">D2398^2</f>
        <v>1.5597330831617482E-5</v>
      </c>
      <c r="G2398" s="5">
        <f t="shared" ref="G2398" si="13078">E2398^2</f>
        <v>1.6606995117374532E-4</v>
      </c>
      <c r="H2398" s="12">
        <f t="array" ref="H2398:I2399">(1-B$11-B$12)*F$4:G$5 + B$11*J2396:K2397 + B$12*H2396:I2397</f>
        <v>1.1843763974225401E-4</v>
      </c>
      <c r="I2398" s="12">
        <v>1.7270125483855297E-4</v>
      </c>
      <c r="J2398" s="12">
        <f t="array" ref="J2398:K2399">MMULT(TRANSPOSE(D2396:E2396),D2396:E2396)</f>
        <v>1.0479436940198846E-4</v>
      </c>
      <c r="K2398" s="12">
        <v>1.7808394647353637E-4</v>
      </c>
      <c r="L2398" s="6">
        <f t="shared" ref="L2398" si="13079">SQRT(H2398)</f>
        <v>1.0882905850105202E-2</v>
      </c>
      <c r="M2398" s="6">
        <f>0</f>
        <v>0</v>
      </c>
      <c r="N2398" s="6">
        <f t="array" ref="N2398:O2399">MMULT(MMULT(MINVERSE(L2398:M2399),H2398:I2399),MINVERSE(L2398:M2399))</f>
        <v>0.99999999999999978</v>
      </c>
      <c r="O2398" s="6">
        <v>0.80652514842744238</v>
      </c>
      <c r="P2398" s="3">
        <f t="shared" ref="P2398" si="13080">SQRT(B$3 + B$4*J2396 + B$5*P2396^2)</f>
        <v>1.3601692621036927E-2</v>
      </c>
      <c r="Q2398" s="1">
        <f t="shared" ref="Q2398" si="13081">Q2396</f>
        <v>0</v>
      </c>
      <c r="R2398" s="12">
        <f t="array" ref="R2398:S2399">MMULT(MMULT(P2398:Q2399,N2398:O2399),P2398:Q2399)</f>
        <v>1.8500604215717034E-4</v>
      </c>
      <c r="S2398" s="12">
        <v>2.3121524323211723E-4</v>
      </c>
      <c r="T2398" s="4" cm="1">
        <f t="array" ref="T2398">-1/2*(IFERROR(2*LN(2*PI()) + LN(MDETERM(R2398:S2399)) + MMULT(MMULT(D2398:E2398,MINVERSE(R2398:S2399)),TRANSPOSE(D2398:E2398)),1000000000))</f>
        <v>6.5991307935253394</v>
      </c>
    </row>
    <row r="2399" spans="1:20" x14ac:dyDescent="0.25">
      <c r="A2399" s="9"/>
      <c r="B2399" s="10"/>
      <c r="C2399" s="10"/>
      <c r="D2399" s="10"/>
      <c r="E2399" s="10"/>
      <c r="F2399" s="5"/>
      <c r="G2399" s="5"/>
      <c r="H2399" s="12">
        <v>1.7270125483855297E-4</v>
      </c>
      <c r="I2399" s="12">
        <v>3.87137654646838E-4</v>
      </c>
      <c r="J2399" s="12">
        <v>1.7808394647353637E-4</v>
      </c>
      <c r="K2399" s="12">
        <v>3.0262973261412269E-4</v>
      </c>
      <c r="L2399" s="6">
        <f>0</f>
        <v>0</v>
      </c>
      <c r="M2399" s="6">
        <f t="shared" ref="M2399" si="13082">SQRT(I2399)</f>
        <v>1.9675813951316932E-2</v>
      </c>
      <c r="N2399" s="6">
        <v>0.8065251484274425</v>
      </c>
      <c r="O2399" s="6">
        <v>1</v>
      </c>
      <c r="P2399" s="1">
        <f t="shared" ref="P2399" si="13083">P2397</f>
        <v>0</v>
      </c>
      <c r="Q2399" s="3">
        <f t="shared" ref="Q2399" si="13084">SQRT(C$3 + C$4*K2397 + C$5*Q2397^2)</f>
        <v>2.1076844542979131E-2</v>
      </c>
      <c r="R2399" s="12">
        <v>2.3121524323211726E-4</v>
      </c>
      <c r="S2399" s="12">
        <v>4.4423337588890918E-4</v>
      </c>
    </row>
    <row r="2400" spans="1:20" x14ac:dyDescent="0.25">
      <c r="A2400" s="13">
        <f t="shared" ref="A2400" si="13085">A2398+1</f>
        <v>1193</v>
      </c>
      <c r="B2400" s="10" cm="1">
        <f t="array" ref="B2400">INDEX(DCC_results!B$17:B$1274,$A2400)</f>
        <v>6.545469754213773E-3</v>
      </c>
      <c r="C2400" s="10" cm="1">
        <f t="array" ref="C2400">INDEX(DCC_results!C$17:C$1274,$A2400)</f>
        <v>6.7104034735423479E-3</v>
      </c>
      <c r="D2400" s="10">
        <f t="shared" ref="D2400" si="13086">B2400-B$2</f>
        <v>5.7993148171780647E-3</v>
      </c>
      <c r="E2400" s="10">
        <f t="shared" ref="E2400" si="13087">C2400-C$2</f>
        <v>5.1074295932504888E-3</v>
      </c>
      <c r="F2400" s="5">
        <f t="shared" ref="F2400" si="13088">D2400^2</f>
        <v>3.363205234874105E-5</v>
      </c>
      <c r="G2400" s="5">
        <f t="shared" ref="G2400" si="13089">E2400^2</f>
        <v>2.6085837050010853E-5</v>
      </c>
      <c r="H2400" s="12">
        <f t="array" ref="H2400:I2401">(1-B$11-B$12)*F$4:G$5 + B$11*J2398:K2399 + B$12*H2398:I2399</f>
        <v>1.0413019495886949E-4</v>
      </c>
      <c r="I2400" s="12">
        <v>1.49094146966496E-4</v>
      </c>
      <c r="J2400" s="12">
        <f t="array" ref="J2400:K2401">MMULT(TRANSPOSE(D2398:E2398),D2398:E2398)</f>
        <v>1.5597330831617482E-5</v>
      </c>
      <c r="K2400" s="12">
        <v>5.0894478773708529E-5</v>
      </c>
      <c r="L2400" s="6">
        <f t="shared" ref="L2400" si="13090">SQRT(H2400)</f>
        <v>1.0204420363688939E-2</v>
      </c>
      <c r="M2400" s="6">
        <f>0</f>
        <v>0</v>
      </c>
      <c r="N2400" s="6">
        <f t="array" ref="N2400:O2401">MMULT(MMULT(MINVERSE(L2400:M2401),H2400:I2401),MINVERSE(L2400:M2401))</f>
        <v>1</v>
      </c>
      <c r="O2400" s="6">
        <v>0.78655857709792643</v>
      </c>
      <c r="P2400" s="3">
        <f t="shared" ref="P2400" si="13091">SQRT(B$3 + B$4*J2398 + B$5*P2398^2)</f>
        <v>1.2627704714297772E-2</v>
      </c>
      <c r="Q2400" s="1">
        <f t="shared" ref="Q2400" si="13092">Q2398</f>
        <v>0</v>
      </c>
      <c r="R2400" s="12">
        <f t="array" ref="R2400:S2401">MMULT(MMULT(P2400:Q2401,N2400:O2401),P2400:Q2401)</f>
        <v>1.5945892635149819E-4</v>
      </c>
      <c r="S2400" s="12">
        <v>2.0050867598044329E-4</v>
      </c>
      <c r="T2400" s="4" cm="1">
        <f t="array" ref="T2400">-1/2*(IFERROR(2*LN(2*PI()) + LN(MDETERM(R2400:S2401)) + MMULT(MMULT(D2400:E2400,MINVERSE(R2400:S2401)),TRANSPOSE(D2400:E2400)),1000000000))</f>
        <v>6.7979235136596081</v>
      </c>
    </row>
    <row r="2401" spans="1:20" x14ac:dyDescent="0.25">
      <c r="A2401" s="9"/>
      <c r="B2401" s="10"/>
      <c r="C2401" s="10"/>
      <c r="D2401" s="10"/>
      <c r="E2401" s="10"/>
      <c r="F2401" s="5"/>
      <c r="G2401" s="5"/>
      <c r="H2401" s="12">
        <v>1.49094146966496E-4</v>
      </c>
      <c r="I2401" s="12">
        <v>3.4505026491024176E-4</v>
      </c>
      <c r="J2401" s="12">
        <v>5.0894478773708529E-5</v>
      </c>
      <c r="K2401" s="12">
        <v>1.6606995117374532E-4</v>
      </c>
      <c r="L2401" s="6">
        <f>0</f>
        <v>0</v>
      </c>
      <c r="M2401" s="6">
        <f t="shared" ref="M2401" si="13093">SQRT(I2401)</f>
        <v>1.8575528657624841E-2</v>
      </c>
      <c r="N2401" s="6">
        <v>0.78655857709792643</v>
      </c>
      <c r="O2401" s="6">
        <v>1.0000000000000002</v>
      </c>
      <c r="P2401" s="1">
        <f t="shared" ref="P2401" si="13094">P2399</f>
        <v>0</v>
      </c>
      <c r="Q2401" s="3">
        <f t="shared" ref="Q2401" si="13095">SQRT(C$3 + C$4*K2399 + C$5*Q2399^2)</f>
        <v>2.0187274115320807E-2</v>
      </c>
      <c r="R2401" s="12">
        <v>2.0050867598044326E-4</v>
      </c>
      <c r="S2401" s="12">
        <v>4.0752603620710151E-4</v>
      </c>
    </row>
    <row r="2402" spans="1:20" x14ac:dyDescent="0.25">
      <c r="A2402" s="13">
        <f t="shared" ref="A2402" si="13096">A2400+1</f>
        <v>1194</v>
      </c>
      <c r="B2402" s="10" cm="1">
        <f t="array" ref="B2402">INDEX(DCC_results!B$17:B$1274,$A2402)</f>
        <v>1.2687244194824032E-2</v>
      </c>
      <c r="C2402" s="10" cm="1">
        <f t="array" ref="C2402">INDEX(DCC_results!C$17:C$1274,$A2402)</f>
        <v>1.6931815306767906E-2</v>
      </c>
      <c r="D2402" s="10">
        <f t="shared" ref="D2402" si="13097">B2402-B$2</f>
        <v>1.1941089257788324E-2</v>
      </c>
      <c r="E2402" s="10">
        <f t="shared" ref="E2402" si="13098">C2402-C$2</f>
        <v>1.5328841426476046E-2</v>
      </c>
      <c r="F2402" s="5">
        <f t="shared" ref="F2402" si="13099">D2402^2</f>
        <v>1.425896126624677E-4</v>
      </c>
      <c r="G2402" s="5">
        <f t="shared" ref="G2402" si="13100">E2402^2</f>
        <v>2.3497337947804819E-4</v>
      </c>
      <c r="H2402" s="12">
        <f t="array" ref="H2402:I2403">(1-B$11-B$12)*F$4:G$5 + B$11*J2400:K2401 + B$12*H2400:I2401</f>
        <v>8.7567668207505777E-5</v>
      </c>
      <c r="I2402" s="12">
        <v>1.2330559258905003E-4</v>
      </c>
      <c r="J2402" s="12">
        <f t="array" ref="J2402:K2403">MMULT(TRANSPOSE(D2400:E2400),D2400:E2400)</f>
        <v>3.363205234874105E-5</v>
      </c>
      <c r="K2402" s="12">
        <v>2.9619592117831297E-5</v>
      </c>
      <c r="L2402" s="6">
        <f t="shared" ref="L2402" si="13101">SQRT(H2402)</f>
        <v>9.3577597857342851E-3</v>
      </c>
      <c r="M2402" s="6">
        <f>0</f>
        <v>0</v>
      </c>
      <c r="N2402" s="6">
        <f t="array" ref="N2402:O2403">MMULT(MMULT(MINVERSE(L2402:M2403),H2402:I2403),MINVERSE(L2402:M2403))</f>
        <v>0.99999999999999989</v>
      </c>
      <c r="O2402" s="6">
        <v>0.75324252309073358</v>
      </c>
      <c r="P2402" s="3">
        <f t="shared" ref="P2402" si="13102">SQRT(B$3 + B$4*J2400 + B$5*P2400^2)</f>
        <v>1.1258102632964291E-2</v>
      </c>
      <c r="Q2402" s="1">
        <f t="shared" ref="Q2402" si="13103">Q2400</f>
        <v>0</v>
      </c>
      <c r="R2402" s="12">
        <f t="array" ref="R2402:S2403">MMULT(MMULT(P2402:Q2403,N2402:O2403),P2402:Q2403)</f>
        <v>1.2674487489435749E-4</v>
      </c>
      <c r="S2402" s="12">
        <v>1.6212949386752154E-4</v>
      </c>
      <c r="T2402" s="4" cm="1">
        <f t="array" ref="T2402">-1/2*(IFERROR(2*LN(2*PI()) + LN(MDETERM(R2402:S2403)) + MMULT(MMULT(D2402:E2402,MINVERSE(R2402:S2403)),TRANSPOSE(D2402:E2402)),1000000000))</f>
        <v>6.4622956239050424</v>
      </c>
    </row>
    <row r="2403" spans="1:20" x14ac:dyDescent="0.25">
      <c r="A2403" s="9"/>
      <c r="B2403" s="10"/>
      <c r="C2403" s="10"/>
      <c r="D2403" s="10"/>
      <c r="E2403" s="10"/>
      <c r="F2403" s="5"/>
      <c r="G2403" s="5"/>
      <c r="H2403" s="12">
        <v>1.2330559258905003E-4</v>
      </c>
      <c r="I2403" s="12">
        <v>3.0602161675549722E-4</v>
      </c>
      <c r="J2403" s="12">
        <v>2.9619592117831297E-5</v>
      </c>
      <c r="K2403" s="12">
        <v>2.6085837050010853E-5</v>
      </c>
      <c r="L2403" s="6">
        <f>0</f>
        <v>0</v>
      </c>
      <c r="M2403" s="6">
        <f t="shared" ref="M2403" si="13104">SQRT(I2403)</f>
        <v>1.7493473547454699E-2</v>
      </c>
      <c r="N2403" s="6">
        <v>0.7532425230907337</v>
      </c>
      <c r="O2403" s="6">
        <v>0.99999999999999978</v>
      </c>
      <c r="P2403" s="1">
        <f t="shared" ref="P2403" si="13105">P2401</f>
        <v>0</v>
      </c>
      <c r="Q2403" s="3">
        <f t="shared" ref="Q2403" si="13106">SQRT(C$3 + C$4*K2401 + C$5*Q2401^2)</f>
        <v>1.9118860041012074E-2</v>
      </c>
      <c r="R2403" s="12">
        <v>1.6212949386752159E-4</v>
      </c>
      <c r="S2403" s="12">
        <v>3.6553080926780813E-4</v>
      </c>
    </row>
    <row r="2404" spans="1:20" x14ac:dyDescent="0.25">
      <c r="A2404" s="13">
        <f t="shared" ref="A2404" si="13107">A2402+1</f>
        <v>1195</v>
      </c>
      <c r="B2404" s="10" cm="1">
        <f t="array" ref="B2404">INDEX(DCC_results!B$17:B$1274,$A2404)</f>
        <v>6.4282734614895531E-4</v>
      </c>
      <c r="C2404" s="10" cm="1">
        <f t="array" ref="C2404">INDEX(DCC_results!C$17:C$1274,$A2404)</f>
        <v>-1.291765968934766E-3</v>
      </c>
      <c r="D2404" s="10">
        <f t="shared" ref="D2404" si="13108">B2404-B$2</f>
        <v>-1.03327590886753E-4</v>
      </c>
      <c r="E2404" s="10">
        <f t="shared" ref="E2404" si="13109">C2404-C$2</f>
        <v>-2.8947398492266256E-3</v>
      </c>
      <c r="F2404" s="5">
        <f t="shared" ref="F2404" si="13110">D2404^2</f>
        <v>1.0676591038460202E-8</v>
      </c>
      <c r="G2404" s="5">
        <f t="shared" ref="G2404" si="13111">E2404^2</f>
        <v>8.3795187947005862E-6</v>
      </c>
      <c r="H2404" s="12">
        <f t="array" ref="H2404:I2405">(1-B$11-B$12)*F$4:G$5 + B$11*J2402:K2403 + B$12*H2402:I2403</f>
        <v>7.7737647860527098E-5</v>
      </c>
      <c r="I2404" s="12">
        <v>1.0419796191991632E-4</v>
      </c>
      <c r="J2404" s="12">
        <f t="array" ref="J2404:K2405">MMULT(TRANSPOSE(D2402:E2402),D2402:E2402)</f>
        <v>1.425896126624677E-4</v>
      </c>
      <c r="K2404" s="12">
        <v>1.8304306369203377E-4</v>
      </c>
      <c r="L2404" s="6">
        <f t="shared" ref="L2404" si="13112">SQRT(H2404)</f>
        <v>8.8168955908827177E-3</v>
      </c>
      <c r="M2404" s="6">
        <f>0</f>
        <v>0</v>
      </c>
      <c r="N2404" s="6">
        <f t="array" ref="N2404:O2405">MMULT(MMULT(MINVERSE(L2404:M2405),H2404:I2405),MINVERSE(L2404:M2405))</f>
        <v>0.99999999999999978</v>
      </c>
      <c r="O2404" s="6">
        <v>0.72082189661741414</v>
      </c>
      <c r="P2404" s="3">
        <f t="shared" ref="P2404" si="13113">SQRT(B$3 + B$4*J2402 + B$5*P2402^2)</f>
        <v>1.0270575428941248E-2</v>
      </c>
      <c r="Q2404" s="1">
        <f t="shared" ref="Q2404" si="13114">Q2402</f>
        <v>0</v>
      </c>
      <c r="R2404" s="12">
        <f t="array" ref="R2404:S2405">MMULT(MMULT(P2404:Q2405,N2404:O2405),P2404:Q2405)</f>
        <v>1.0548471964157167E-4</v>
      </c>
      <c r="S2404" s="12">
        <v>1.322332500286276E-4</v>
      </c>
      <c r="T2404" s="4" cm="1">
        <f t="array" ref="T2404">-1/2*(IFERROR(2*LN(2*PI()) + LN(MDETERM(R2404:S2405)) + MMULT(MMULT(D2404:E2404,MINVERSE(R2404:S2405)),TRANSPOSE(D2404:E2404)),1000000000))</f>
        <v>7.1072595211901648</v>
      </c>
    </row>
    <row r="2405" spans="1:20" x14ac:dyDescent="0.25">
      <c r="A2405" s="9"/>
      <c r="B2405" s="10"/>
      <c r="C2405" s="10"/>
      <c r="D2405" s="10"/>
      <c r="E2405" s="10"/>
      <c r="F2405" s="5"/>
      <c r="G2405" s="5"/>
      <c r="H2405" s="12">
        <v>1.0419796191991632E-4</v>
      </c>
      <c r="I2405" s="12">
        <v>2.6880114304188632E-4</v>
      </c>
      <c r="J2405" s="12">
        <v>1.8304306369203377E-4</v>
      </c>
      <c r="K2405" s="12">
        <v>2.3497337947804819E-4</v>
      </c>
      <c r="L2405" s="6">
        <f>0</f>
        <v>0</v>
      </c>
      <c r="M2405" s="6">
        <f t="shared" ref="M2405" si="13115">SQRT(I2405)</f>
        <v>1.639515608470643E-2</v>
      </c>
      <c r="N2405" s="6">
        <v>0.72082189661741414</v>
      </c>
      <c r="O2405" s="6">
        <v>1.0000000000000002</v>
      </c>
      <c r="P2405" s="1">
        <f t="shared" ref="P2405" si="13116">P2403</f>
        <v>0</v>
      </c>
      <c r="Q2405" s="3">
        <f t="shared" ref="Q2405" si="13117">SQRT(C$3 + C$4*K2403 + C$5*Q2403^2)</f>
        <v>1.7861499872595756E-2</v>
      </c>
      <c r="R2405" s="12">
        <v>1.322332500286276E-4</v>
      </c>
      <c r="S2405" s="12">
        <v>3.1903317769873824E-4</v>
      </c>
    </row>
    <row r="2406" spans="1:20" x14ac:dyDescent="0.25">
      <c r="A2406" s="13">
        <f t="shared" ref="A2406" si="13118">A2404+1</f>
        <v>1196</v>
      </c>
      <c r="B2406" s="10" cm="1">
        <f t="array" ref="B2406">INDEX(DCC_results!B$17:B$1274,$A2406)</f>
        <v>-6.8991204390287386E-3</v>
      </c>
      <c r="C2406" s="10" cm="1">
        <f t="array" ref="C2406">INDEX(DCC_results!C$17:C$1274,$A2406)</f>
        <v>-1.4563609953748946E-2</v>
      </c>
      <c r="D2406" s="10">
        <f t="shared" ref="D2406" si="13119">B2406-B$2</f>
        <v>-7.6452753760644469E-3</v>
      </c>
      <c r="E2406" s="10">
        <f t="shared" ref="E2406" si="13120">C2406-C$2</f>
        <v>-1.6166583834040807E-2</v>
      </c>
      <c r="F2406" s="5">
        <f t="shared" ref="F2406" si="13121">D2406^2</f>
        <v>5.8450235575857369E-5</v>
      </c>
      <c r="G2406" s="5">
        <f t="shared" ref="G2406" si="13122">E2406^2</f>
        <v>2.6135843286306955E-4</v>
      </c>
      <c r="H2406" s="12">
        <f t="array" ref="H2406:I2407">(1-B$11-B$12)*F$4:G$5 + B$11*J2404:K2405 + B$12*H2404:I2405</f>
        <v>7.9471929926794435E-5</v>
      </c>
      <c r="I2406" s="12">
        <v>1.0307292561167577E-4</v>
      </c>
      <c r="J2406" s="12">
        <f t="array" ref="J2406:K2407">MMULT(TRANSPOSE(D2404:E2404),D2404:E2404)</f>
        <v>1.0676591038460202E-8</v>
      </c>
      <c r="K2406" s="12">
        <v>2.9910649486446983E-7</v>
      </c>
      <c r="L2406" s="6">
        <f t="shared" ref="L2406" si="13123">SQRT(H2406)</f>
        <v>8.9147030195511519E-3</v>
      </c>
      <c r="M2406" s="6">
        <f>0</f>
        <v>0</v>
      </c>
      <c r="N2406" s="6">
        <f t="array" ref="N2406:O2407">MMULT(MMULT(MINVERSE(L2406:M2407),H2406:I2407),MINVERSE(L2406:M2407))</f>
        <v>1</v>
      </c>
      <c r="O2406" s="6">
        <v>0.71749556047226137</v>
      </c>
      <c r="P2406" s="3">
        <f t="shared" ref="P2406" si="13124">SQRT(B$3 + B$4*J2404 + B$5*P2404^2)</f>
        <v>1.0336196436627075E-2</v>
      </c>
      <c r="Q2406" s="1">
        <f t="shared" ref="Q2406" si="13125">Q2404</f>
        <v>0</v>
      </c>
      <c r="R2406" s="12">
        <f t="array" ref="R2406:S2407">MMULT(MMULT(P2406:Q2407,N2406:O2407),P2406:Q2407)</f>
        <v>1.0683695677654225E-4</v>
      </c>
      <c r="S2406" s="12">
        <v>1.2892238535246726E-4</v>
      </c>
      <c r="T2406" s="4" cm="1">
        <f t="array" ref="T2406">-1/2*(IFERROR(2*LN(2*PI()) + LN(MDETERM(R2406:S2407)) + MMULT(MMULT(D2406:E2406,MINVERSE(R2406:S2407)),TRANSPOSE(D2406:E2406)),1000000000))</f>
        <v>6.710204247998143</v>
      </c>
    </row>
    <row r="2407" spans="1:20" x14ac:dyDescent="0.25">
      <c r="A2407" s="9"/>
      <c r="B2407" s="10"/>
      <c r="C2407" s="10"/>
      <c r="D2407" s="10"/>
      <c r="E2407" s="10"/>
      <c r="F2407" s="5"/>
      <c r="G2407" s="5"/>
      <c r="H2407" s="12">
        <v>1.0307292561167577E-4</v>
      </c>
      <c r="I2407" s="12">
        <v>2.5967910774965514E-4</v>
      </c>
      <c r="J2407" s="12">
        <v>2.9910649486446983E-7</v>
      </c>
      <c r="K2407" s="12">
        <v>8.3795187947005862E-6</v>
      </c>
      <c r="L2407" s="6">
        <f>0</f>
        <v>0</v>
      </c>
      <c r="M2407" s="6">
        <f t="shared" ref="M2407" si="13126">SQRT(I2407)</f>
        <v>1.6114561978212597E-2</v>
      </c>
      <c r="N2407" s="6">
        <v>0.71749556047226137</v>
      </c>
      <c r="O2407" s="6">
        <v>1.0000000000000002</v>
      </c>
      <c r="P2407" s="1">
        <f t="shared" ref="P2407" si="13127">P2405</f>
        <v>0</v>
      </c>
      <c r="Q2407" s="3">
        <f t="shared" ref="Q2407" si="13128">SQRT(C$3 + C$4*K2405 + C$5*Q2405^2)</f>
        <v>1.7383945819582535E-2</v>
      </c>
      <c r="R2407" s="12">
        <v>1.2892238535246726E-4</v>
      </c>
      <c r="S2407" s="12">
        <v>3.0220157225818115E-4</v>
      </c>
    </row>
    <row r="2408" spans="1:20" x14ac:dyDescent="0.25">
      <c r="A2408" s="13">
        <f t="shared" ref="A2408" si="13129">A2406+1</f>
        <v>1197</v>
      </c>
      <c r="B2408" s="10" cm="1">
        <f t="array" ref="B2408">INDEX(DCC_results!B$17:B$1274,$A2408)</f>
        <v>1.0842075925499017E-2</v>
      </c>
      <c r="C2408" s="10" cm="1">
        <f t="array" ref="C2408">INDEX(DCC_results!C$17:C$1274,$A2408)</f>
        <v>1.6966495225405831E-2</v>
      </c>
      <c r="D2408" s="10">
        <f t="shared" ref="D2408" si="13130">B2408-B$2</f>
        <v>1.0095920988463309E-2</v>
      </c>
      <c r="E2408" s="10">
        <f t="shared" ref="E2408" si="13131">C2408-C$2</f>
        <v>1.5363521345113972E-2</v>
      </c>
      <c r="F2408" s="5">
        <f t="shared" ref="F2408" si="13132">D2408^2</f>
        <v>1.0192762060529396E-4</v>
      </c>
      <c r="G2408" s="5">
        <f t="shared" ref="G2408" si="13133">E2408^2</f>
        <v>2.3603778812177263E-4</v>
      </c>
      <c r="H2408" s="12">
        <f t="array" ref="H2408:I2409">(1-B$11-B$12)*F$4:G$5 + B$11*J2406:K2407 + B$12*H2406:I2407</f>
        <v>6.9663845446990466E-5</v>
      </c>
      <c r="I2408" s="12">
        <v>8.8234062739595226E-5</v>
      </c>
      <c r="J2408" s="12">
        <f t="array" ref="J2408:K2409">MMULT(TRANSPOSE(D2406:E2406),D2406:E2406)</f>
        <v>5.8450235575857369E-5</v>
      </c>
      <c r="K2408" s="12">
        <v>1.2359798530147374E-4</v>
      </c>
      <c r="L2408" s="6">
        <f t="shared" ref="L2408" si="13134">SQRT(H2408)</f>
        <v>8.3464870123298261E-3</v>
      </c>
      <c r="M2408" s="6">
        <f>0</f>
        <v>0</v>
      </c>
      <c r="N2408" s="6">
        <f t="array" ref="N2408:O2409">MMULT(MMULT(MINVERSE(L2408:M2409),H2408:I2409),MINVERSE(L2408:M2409))</f>
        <v>1</v>
      </c>
      <c r="O2408" s="6">
        <v>0.68807339054409422</v>
      </c>
      <c r="P2408" s="3">
        <f t="shared" ref="P2408" si="13135">SQRT(B$3 + B$4*J2406 + B$5*P2406^2)</f>
        <v>9.2514910698552957E-3</v>
      </c>
      <c r="Q2408" s="1">
        <f t="shared" ref="Q2408" si="13136">Q2406</f>
        <v>0</v>
      </c>
      <c r="R2408" s="12">
        <f t="array" ref="R2408:S2409">MMULT(MMULT(P2408:Q2409,N2408:O2409),P2408:Q2409)</f>
        <v>8.5590087015612284E-5</v>
      </c>
      <c r="S2408" s="12">
        <v>1.0408079538316687E-4</v>
      </c>
      <c r="T2408" s="4" cm="1">
        <f t="array" ref="T2408">-1/2*(IFERROR(2*LN(2*PI()) + LN(MDETERM(R2408:S2409)) + MMULT(MMULT(D2408:E2408,MINVERSE(R2408:S2409)),TRANSPOSE(D2408:E2408)),1000000000))</f>
        <v>6.6500269856443657</v>
      </c>
    </row>
    <row r="2409" spans="1:20" x14ac:dyDescent="0.25">
      <c r="A2409" s="9"/>
      <c r="B2409" s="10"/>
      <c r="C2409" s="10"/>
      <c r="D2409" s="10"/>
      <c r="E2409" s="10"/>
      <c r="F2409" s="5"/>
      <c r="G2409" s="5"/>
      <c r="H2409" s="12">
        <v>8.8234062739595226E-5</v>
      </c>
      <c r="I2409" s="12">
        <v>2.3604542303855641E-4</v>
      </c>
      <c r="J2409" s="12">
        <v>1.2359798530147374E-4</v>
      </c>
      <c r="K2409" s="12">
        <v>2.6135843286306955E-4</v>
      </c>
      <c r="L2409" s="6">
        <f>0</f>
        <v>0</v>
      </c>
      <c r="M2409" s="6">
        <f t="shared" ref="M2409" si="13137">SQRT(I2409)</f>
        <v>1.5363769818588028E-2</v>
      </c>
      <c r="N2409" s="6">
        <v>0.68807339054409433</v>
      </c>
      <c r="O2409" s="6">
        <v>1</v>
      </c>
      <c r="P2409" s="1">
        <f t="shared" ref="P2409" si="13138">P2407</f>
        <v>0</v>
      </c>
      <c r="Q2409" s="3">
        <f t="shared" ref="Q2409" si="13139">SQRT(C$3 + C$4*K2407 + C$5*Q2407^2)</f>
        <v>1.6350239006523201E-2</v>
      </c>
      <c r="R2409" s="12">
        <v>1.0408079538316689E-4</v>
      </c>
      <c r="S2409" s="12">
        <v>2.6733031557043277E-4</v>
      </c>
    </row>
    <row r="2410" spans="1:20" x14ac:dyDescent="0.25">
      <c r="A2410" s="13">
        <f t="shared" ref="A2410" si="13140">A2408+1</f>
        <v>1198</v>
      </c>
      <c r="B2410" s="10" cm="1">
        <f t="array" ref="B2410">INDEX(DCC_results!B$17:B$1274,$A2410)</f>
        <v>1.3009823744460025E-2</v>
      </c>
      <c r="C2410" s="10" cm="1">
        <f t="array" ref="C2410">INDEX(DCC_results!C$17:C$1274,$A2410)</f>
        <v>1.9551584309927206E-2</v>
      </c>
      <c r="D2410" s="10">
        <f t="shared" ref="D2410" si="13141">B2410-B$2</f>
        <v>1.2263668807424317E-2</v>
      </c>
      <c r="E2410" s="10">
        <f t="shared" ref="E2410" si="13142">C2410-C$2</f>
        <v>1.7948610429635345E-2</v>
      </c>
      <c r="F2410" s="5">
        <f t="shared" ref="F2410" si="13143">D2410^2</f>
        <v>1.5039757261819215E-4</v>
      </c>
      <c r="G2410" s="5">
        <f t="shared" ref="G2410" si="13144">E2410^2</f>
        <v>3.2215261635481465E-4</v>
      </c>
      <c r="H2410" s="12">
        <f t="array" ref="H2410:I2411">(1-B$11-B$12)*F$4:G$5 + B$11*J2408:K2409 + B$12*H2408:I2409</f>
        <v>6.7521581848966326E-5</v>
      </c>
      <c r="I2410" s="12">
        <v>8.7680133922890722E-5</v>
      </c>
      <c r="J2410" s="12">
        <f t="array" ref="J2410:K2411">MMULT(TRANSPOSE(D2408:E2408),D2408:E2408)</f>
        <v>1.0192762060529396E-4</v>
      </c>
      <c r="K2410" s="12">
        <v>1.5510889760484019E-4</v>
      </c>
      <c r="L2410" s="6">
        <f t="shared" ref="L2410" si="13145">SQRT(H2410)</f>
        <v>8.2171516871094898E-3</v>
      </c>
      <c r="M2410" s="6">
        <f>0</f>
        <v>0</v>
      </c>
      <c r="N2410" s="6">
        <f t="array" ref="N2410:O2411">MMULT(MMULT(MINVERSE(L2410:M2411),H2410:I2411),MINVERSE(L2410:M2411))</f>
        <v>1</v>
      </c>
      <c r="O2410" s="6">
        <v>0.68945520381258574</v>
      </c>
      <c r="P2410" s="3">
        <f t="shared" ref="P2410" si="13146">SQRT(B$3 + B$4*J2408 + B$5*P2408^2)</f>
        <v>8.8922112724015429E-3</v>
      </c>
      <c r="Q2410" s="1">
        <f t="shared" ref="Q2410" si="13147">Q2408</f>
        <v>0</v>
      </c>
      <c r="R2410" s="12">
        <f t="array" ref="R2410:S2411">MMULT(MMULT(P2410:Q2411,N2410:O2411),P2410:Q2411)</f>
        <v>7.9071421313025065E-5</v>
      </c>
      <c r="S2410" s="12">
        <v>9.9590722666618401E-5</v>
      </c>
      <c r="T2410" s="4" cm="1">
        <f t="array" ref="T2410">-1/2*(IFERROR(2*LN(2*PI()) + LN(MDETERM(R2410:S2411)) + MMULT(MMULT(D2410:E2410,MINVERSE(R2410:S2411)),TRANSPOSE(D2410:E2410)),1000000000))</f>
        <v>6.3535809220327168</v>
      </c>
    </row>
    <row r="2411" spans="1:20" x14ac:dyDescent="0.25">
      <c r="A2411" s="9"/>
      <c r="B2411" s="10"/>
      <c r="C2411" s="10"/>
      <c r="D2411" s="10"/>
      <c r="E2411" s="10"/>
      <c r="F2411" s="5"/>
      <c r="G2411" s="5"/>
      <c r="H2411" s="12">
        <v>8.7680133922890722E-5</v>
      </c>
      <c r="I2411" s="12">
        <v>2.3952325954527341E-4</v>
      </c>
      <c r="J2411" s="12">
        <v>1.5510889760484019E-4</v>
      </c>
      <c r="K2411" s="12">
        <v>2.3603778812177263E-4</v>
      </c>
      <c r="L2411" s="6">
        <f>0</f>
        <v>0</v>
      </c>
      <c r="M2411" s="6">
        <f t="shared" ref="M2411" si="13148">SQRT(I2411)</f>
        <v>1.5476539004094986E-2</v>
      </c>
      <c r="N2411" s="6">
        <v>0.68945520381258574</v>
      </c>
      <c r="O2411" s="6">
        <v>1</v>
      </c>
      <c r="P2411" s="1">
        <f t="shared" ref="P2411" si="13149">P2409</f>
        <v>0</v>
      </c>
      <c r="Q2411" s="3">
        <f t="shared" ref="Q2411" si="13150">SQRT(C$3 + C$4*K2409 + C$5*Q2409^2)</f>
        <v>1.6244376894588575E-2</v>
      </c>
      <c r="R2411" s="12">
        <v>9.9590722666618401E-5</v>
      </c>
      <c r="S2411" s="12">
        <v>2.6387978069344317E-4</v>
      </c>
    </row>
    <row r="2412" spans="1:20" x14ac:dyDescent="0.25">
      <c r="A2412" s="13">
        <f t="shared" ref="A2412" si="13151">A2410+1</f>
        <v>1199</v>
      </c>
      <c r="B2412" s="10" cm="1">
        <f t="array" ref="B2412">INDEX(DCC_results!B$17:B$1274,$A2412)</f>
        <v>9.1061827956995245E-4</v>
      </c>
      <c r="C2412" s="10" cm="1">
        <f t="array" ref="C2412">INDEX(DCC_results!C$17:C$1274,$A2412)</f>
        <v>-9.3792198049502673E-5</v>
      </c>
      <c r="D2412" s="10">
        <f t="shared" ref="D2412" si="13152">B2412-B$2</f>
        <v>1.6446334253424413E-4</v>
      </c>
      <c r="E2412" s="10">
        <f t="shared" ref="E2412" si="13153">C2412-C$2</f>
        <v>-1.6967660783413622E-3</v>
      </c>
      <c r="F2412" s="5">
        <f t="shared" ref="F2412" si="13154">D2412^2</f>
        <v>2.7048191037536116E-8</v>
      </c>
      <c r="G2412" s="5">
        <f t="shared" ref="G2412" si="13155">E2412^2</f>
        <v>2.8790151246099257E-6</v>
      </c>
      <c r="H2412" s="12">
        <f t="array" ref="H2412:I2413">(1-B$11-B$12)*F$4:G$5 + B$11*J2410:K2411 + B$12*H2410:I2411</f>
        <v>6.9419506514258319E-5</v>
      </c>
      <c r="I2412" s="12">
        <v>8.9732197386632905E-5</v>
      </c>
      <c r="J2412" s="12">
        <f t="array" ref="J2412:K2413">MMULT(TRANSPOSE(D2410:E2410),D2410:E2410)</f>
        <v>1.5039757261819215E-4</v>
      </c>
      <c r="K2412" s="12">
        <v>2.2011581386252975E-4</v>
      </c>
      <c r="L2412" s="6">
        <f t="shared" ref="L2412" si="13156">SQRT(H2412)</f>
        <v>8.3318369231675619E-3</v>
      </c>
      <c r="M2412" s="6">
        <f>0</f>
        <v>0</v>
      </c>
      <c r="N2412" s="6">
        <f t="array" ref="N2412:O2413">MMULT(MMULT(MINVERSE(L2412:M2413),H2412:I2413),MINVERSE(L2412:M2413))</f>
        <v>1.0000000000000002</v>
      </c>
      <c r="O2412" s="6">
        <v>0.69529080756363393</v>
      </c>
      <c r="P2412" s="3">
        <f t="shared" ref="P2412" si="13157">SQRT(B$3 + B$4*J2410 + B$5*P2410^2)</f>
        <v>9.0031574880041262E-3</v>
      </c>
      <c r="Q2412" s="1">
        <f t="shared" ref="Q2412" si="13158">Q2410</f>
        <v>0</v>
      </c>
      <c r="R2412" s="12">
        <f t="array" ref="R2412:S2413">MMULT(MMULT(P2412:Q2413,N2412:O2413),P2412:Q2413)</f>
        <v>8.1056844753804781E-5</v>
      </c>
      <c r="S2412" s="12">
        <v>1.006922295031889E-4</v>
      </c>
      <c r="T2412" s="4" cm="1">
        <f t="array" ref="T2412">-1/2*(IFERROR(2*LN(2*PI()) + LN(MDETERM(R2412:S2413)) + MMULT(MMULT(D2412:E2412,MINVERSE(R2412:S2413)),TRANSPOSE(D2412:E2412)),1000000000))</f>
        <v>7.3187247890487033</v>
      </c>
    </row>
    <row r="2413" spans="1:20" x14ac:dyDescent="0.25">
      <c r="A2413" s="9"/>
      <c r="B2413" s="10"/>
      <c r="C2413" s="10"/>
      <c r="D2413" s="10"/>
      <c r="E2413" s="10"/>
      <c r="F2413" s="5"/>
      <c r="G2413" s="5"/>
      <c r="H2413" s="12">
        <v>8.9732197386632905E-5</v>
      </c>
      <c r="I2413" s="12">
        <v>2.3992864907638748E-4</v>
      </c>
      <c r="J2413" s="12">
        <v>2.2011581386252975E-4</v>
      </c>
      <c r="K2413" s="12">
        <v>3.2215261635481465E-4</v>
      </c>
      <c r="L2413" s="6">
        <f>0</f>
        <v>0</v>
      </c>
      <c r="M2413" s="6">
        <f t="shared" ref="M2413" si="13159">SQRT(I2413)</f>
        <v>1.5489630372490735E-2</v>
      </c>
      <c r="N2413" s="6">
        <v>0.69529080756363393</v>
      </c>
      <c r="O2413" s="6">
        <v>1</v>
      </c>
      <c r="P2413" s="1">
        <f t="shared" ref="P2413" si="13160">P2411</f>
        <v>0</v>
      </c>
      <c r="Q2413" s="3">
        <f t="shared" ref="Q2413" si="13161">SQRT(C$3 + C$4*K2411 + C$5*Q2411^2)</f>
        <v>1.6085502120689408E-2</v>
      </c>
      <c r="R2413" s="12">
        <v>1.006922295031889E-4</v>
      </c>
      <c r="S2413" s="12">
        <v>2.5874337847470343E-4</v>
      </c>
    </row>
    <row r="2414" spans="1:20" x14ac:dyDescent="0.25">
      <c r="A2414" s="13">
        <f t="shared" ref="A2414" si="13162">A2412+1</f>
        <v>1200</v>
      </c>
      <c r="B2414" s="10" cm="1">
        <f t="array" ref="B2414">INDEX(DCC_results!B$17:B$1274,$A2414)</f>
        <v>-9.4000423002005284E-5</v>
      </c>
      <c r="C2414" s="10" cm="1">
        <f t="array" ref="C2414">INDEX(DCC_results!C$17:C$1274,$A2414)</f>
        <v>4.2671106492939703E-3</v>
      </c>
      <c r="D2414" s="10">
        <f t="shared" ref="D2414" si="13163">B2414-B$2</f>
        <v>-8.401553600377136E-4</v>
      </c>
      <c r="E2414" s="10">
        <f t="shared" ref="E2414" si="13164">C2414-C$2</f>
        <v>2.6641367690021108E-3</v>
      </c>
      <c r="F2414" s="5">
        <f t="shared" ref="F2414" si="13165">D2414^2</f>
        <v>7.0586102900010013E-7</v>
      </c>
      <c r="G2414" s="5">
        <f t="shared" ref="G2414" si="13166">E2414^2</f>
        <v>7.097624723949006E-6</v>
      </c>
      <c r="H2414" s="12">
        <f t="array" ref="H2414:I2415">(1-B$11-B$12)*F$4:G$5 + B$11*J2412:K2413 + B$12*H2412:I2413</f>
        <v>7.4438778887172025E-5</v>
      </c>
      <c r="I2414" s="12">
        <v>9.6129724704635251E-5</v>
      </c>
      <c r="J2414" s="12">
        <f t="array" ref="J2414:K2415">MMULT(TRANSPOSE(D2412:E2412),D2412:E2412)</f>
        <v>2.7048191037536116E-8</v>
      </c>
      <c r="K2414" s="12">
        <v>-2.7905582074274158E-7</v>
      </c>
      <c r="L2414" s="6">
        <f t="shared" ref="L2414" si="13167">SQRT(H2414)</f>
        <v>8.6277910780901516E-3</v>
      </c>
      <c r="M2414" s="6">
        <f>0</f>
        <v>0</v>
      </c>
      <c r="N2414" s="6">
        <f t="array" ref="N2414:O2415">MMULT(MMULT(MINVERSE(L2414:M2415),H2414:I2415),MINVERSE(L2414:M2415))</f>
        <v>1</v>
      </c>
      <c r="O2414" s="6">
        <v>0.70917468721469124</v>
      </c>
      <c r="P2414" s="3">
        <f t="shared" ref="P2414" si="13168">SQRT(B$3 + B$4*J2412 + B$5*P2412^2)</f>
        <v>9.4909989742928587E-3</v>
      </c>
      <c r="Q2414" s="1">
        <f t="shared" ref="Q2414" si="13169">Q2412</f>
        <v>0</v>
      </c>
      <c r="R2414" s="12">
        <f t="array" ref="R2414:S2415">MMULT(MMULT(P2414:Q2415,N2414:O2415),P2414:Q2415)</f>
        <v>9.0079061530028091E-5</v>
      </c>
      <c r="S2414" s="12">
        <v>1.0913142723094831E-4</v>
      </c>
      <c r="T2414" s="4" cm="1">
        <f t="array" ref="T2414">-1/2*(IFERROR(2*LN(2*PI()) + LN(MDETERM(R2414:S2415)) + MMULT(MMULT(D2414:E2414,MINVERSE(R2414:S2415)),TRANSPOSE(D2414:E2414)),1000000000))</f>
        <v>7.2351463898731438</v>
      </c>
    </row>
    <row r="2415" spans="1:20" x14ac:dyDescent="0.25">
      <c r="A2415" s="9"/>
      <c r="B2415" s="10"/>
      <c r="C2415" s="10"/>
      <c r="D2415" s="10"/>
      <c r="E2415" s="10"/>
      <c r="F2415" s="5"/>
      <c r="G2415" s="5"/>
      <c r="H2415" s="12">
        <v>9.6129724704635251E-5</v>
      </c>
      <c r="I2415" s="12">
        <v>2.4683668505233577E-4</v>
      </c>
      <c r="J2415" s="12">
        <v>-2.7905582074274158E-7</v>
      </c>
      <c r="K2415" s="12">
        <v>2.8790151246099257E-6</v>
      </c>
      <c r="L2415" s="6">
        <f>0</f>
        <v>0</v>
      </c>
      <c r="M2415" s="6">
        <f t="shared" ref="M2415" si="13170">SQRT(I2415)</f>
        <v>1.5711037045731124E-2</v>
      </c>
      <c r="N2415" s="6">
        <v>0.70917468721469124</v>
      </c>
      <c r="O2415" s="6">
        <v>1</v>
      </c>
      <c r="P2415" s="1">
        <f t="shared" ref="P2415" si="13171">P2413</f>
        <v>0</v>
      </c>
      <c r="Q2415" s="3">
        <f t="shared" ref="Q2415" si="13172">SQRT(C$3 + C$4*K2413 + C$5*Q2413^2)</f>
        <v>1.6213795187778438E-2</v>
      </c>
      <c r="R2415" s="12">
        <v>1.091314272309483E-4</v>
      </c>
      <c r="S2415" s="12">
        <v>2.6288715439122724E-4</v>
      </c>
    </row>
    <row r="2416" spans="1:20" x14ac:dyDescent="0.25">
      <c r="A2416" s="13">
        <f t="shared" ref="A2416" si="13173">A2414+1</f>
        <v>1201</v>
      </c>
      <c r="B2416" s="10" cm="1">
        <f t="array" ref="B2416">INDEX(DCC_results!B$17:B$1274,$A2416)</f>
        <v>3.2231746255573235E-4</v>
      </c>
      <c r="C2416" s="10" cm="1">
        <f t="array" ref="C2416">INDEX(DCC_results!C$17:C$1274,$A2416)</f>
        <v>1.1813027034598633E-2</v>
      </c>
      <c r="D2416" s="10">
        <f t="shared" ref="D2416" si="13174">B2416-B$2</f>
        <v>-4.2383747447997597E-4</v>
      </c>
      <c r="E2416" s="10">
        <f t="shared" ref="E2416" si="13175">C2416-C$2</f>
        <v>1.0210053154306774E-2</v>
      </c>
      <c r="F2416" s="5">
        <f t="shared" ref="F2416" si="13176">D2416^2</f>
        <v>1.7963820477356428E-7</v>
      </c>
      <c r="G2416" s="5">
        <f t="shared" ref="G2416" si="13177">E2416^2</f>
        <v>1.0424518541376971E-4</v>
      </c>
      <c r="H2416" s="12">
        <f t="array" ref="H2416:I2417">(1-B$11-B$12)*F$4:G$5 + B$11*J2414:K2415 + B$12*H2414:I2415</f>
        <v>6.6255716763881085E-5</v>
      </c>
      <c r="I2416" s="12">
        <v>8.3486294614465209E-5</v>
      </c>
      <c r="J2416" s="12">
        <f t="array" ref="J2416:K2417">MMULT(TRANSPOSE(D2414:E2414),D2414:E2414)</f>
        <v>7.0586102900010013E-7</v>
      </c>
      <c r="K2416" s="12">
        <v>-2.2382887863506793E-6</v>
      </c>
      <c r="L2416" s="6">
        <f t="shared" ref="L2416" si="13178">SQRT(H2416)</f>
        <v>8.1397614684879487E-3</v>
      </c>
      <c r="M2416" s="6">
        <f>0</f>
        <v>0</v>
      </c>
      <c r="N2416" s="6">
        <f t="array" ref="N2416:O2417">MMULT(MMULT(MINVERSE(L2416:M2417),H2416:I2417),MINVERSE(L2416:M2417))</f>
        <v>1</v>
      </c>
      <c r="O2416" s="6">
        <v>0.68087093136062193</v>
      </c>
      <c r="P2416" s="3">
        <f t="shared" ref="P2416" si="13179">SQRT(B$3 + B$4*J2414 + B$5*P2414^2)</f>
        <v>8.5592574029531333E-3</v>
      </c>
      <c r="Q2416" s="1">
        <f t="shared" ref="Q2416" si="13180">Q2414</f>
        <v>0</v>
      </c>
      <c r="R2416" s="12">
        <f t="array" ref="R2416:S2417">MMULT(MMULT(P2416:Q2417,N2416:O2417),P2416:Q2417)</f>
        <v>7.3260887290008014E-5</v>
      </c>
      <c r="S2416" s="12">
        <v>8.9481373857290956E-5</v>
      </c>
      <c r="T2416" s="4" cm="1">
        <f t="array" ref="T2416">-1/2*(IFERROR(2*LN(2*PI()) + LN(MDETERM(R2416:S2417)) + MMULT(MMULT(D2416:E2416,MINVERSE(R2416:S2417)),TRANSPOSE(D2416:E2416)),1000000000))</f>
        <v>6.9544076510298662</v>
      </c>
    </row>
    <row r="2417" spans="1:20" x14ac:dyDescent="0.25">
      <c r="A2417" s="9"/>
      <c r="B2417" s="10"/>
      <c r="C2417" s="10"/>
      <c r="D2417" s="10"/>
      <c r="E2417" s="10"/>
      <c r="F2417" s="5"/>
      <c r="G2417" s="5"/>
      <c r="H2417" s="12">
        <v>8.3486294614465209E-5</v>
      </c>
      <c r="I2417" s="12">
        <v>2.269224320248196E-4</v>
      </c>
      <c r="J2417" s="12">
        <v>-2.2382887863506793E-6</v>
      </c>
      <c r="K2417" s="12">
        <v>7.097624723949006E-6</v>
      </c>
      <c r="L2417" s="6">
        <f>0</f>
        <v>0</v>
      </c>
      <c r="M2417" s="6">
        <f t="shared" ref="M2417" si="13181">SQRT(I2417)</f>
        <v>1.5063944769708218E-2</v>
      </c>
      <c r="N2417" s="6">
        <v>0.68087093136062204</v>
      </c>
      <c r="O2417" s="6">
        <v>1.0000000000000002</v>
      </c>
      <c r="P2417" s="1">
        <f t="shared" ref="P2417" si="13182">P2415</f>
        <v>0</v>
      </c>
      <c r="Q2417" s="3">
        <f t="shared" ref="Q2417" si="13183">SQRT(C$3 + C$4*K2415 + C$5*Q2415^2)</f>
        <v>1.5354361566257127E-2</v>
      </c>
      <c r="R2417" s="12">
        <v>8.948137385729097E-5</v>
      </c>
      <c r="S2417" s="12">
        <v>2.3575641910735404E-4</v>
      </c>
    </row>
    <row r="2418" spans="1:20" x14ac:dyDescent="0.25">
      <c r="A2418" s="13">
        <f t="shared" ref="A2418" si="13184">A2416+1</f>
        <v>1202</v>
      </c>
      <c r="B2418" s="10" cm="1">
        <f t="array" ref="B2418">INDEX(DCC_results!B$17:B$1274,$A2418)</f>
        <v>7.2296678179091245E-3</v>
      </c>
      <c r="C2418" s="10" cm="1">
        <f t="array" ref="C2418">INDEX(DCC_results!C$17:C$1274,$A2418)</f>
        <v>3.1795109031750979E-2</v>
      </c>
      <c r="D2418" s="10">
        <f t="shared" ref="D2418" si="13185">B2418-B$2</f>
        <v>6.4835128808734162E-3</v>
      </c>
      <c r="E2418" s="10">
        <f t="shared" ref="E2418" si="13186">C2418-C$2</f>
        <v>3.0192135151459118E-2</v>
      </c>
      <c r="F2418" s="5">
        <f t="shared" ref="F2418" si="13187">D2418^2</f>
        <v>4.2035939276451505E-5</v>
      </c>
      <c r="G2418" s="5">
        <f t="shared" ref="G2418" si="13188">E2418^2</f>
        <v>9.1156502500397332E-4</v>
      </c>
      <c r="H2418" s="12">
        <f t="array" ref="H2418:I2419">(1-B$11-B$12)*F$4:G$5 + B$11*J2416:K2417 + B$12*H2416:I2417</f>
        <v>6.0764907960925984E-5</v>
      </c>
      <c r="I2418" s="12">
        <v>7.4770882853515355E-5</v>
      </c>
      <c r="J2418" s="12">
        <f t="array" ref="J2418:K2419">MMULT(TRANSPOSE(D2416:E2416),D2416:E2416)</f>
        <v>1.7963820477356428E-7</v>
      </c>
      <c r="K2418" s="12">
        <v>-4.3274031432276955E-6</v>
      </c>
      <c r="L2418" s="6">
        <f t="shared" ref="L2418" si="13189">SQRT(H2418)</f>
        <v>7.7951849215349587E-3</v>
      </c>
      <c r="M2418" s="6">
        <f>0</f>
        <v>0</v>
      </c>
      <c r="N2418" s="6">
        <f t="array" ref="N2418:O2419">MMULT(MMULT(MINVERSE(L2418:M2419),H2418:I2419),MINVERSE(L2418:M2419))</f>
        <v>1</v>
      </c>
      <c r="O2418" s="6">
        <v>0.65606241911252039</v>
      </c>
      <c r="P2418" s="3">
        <f t="shared" ref="P2418" si="13190">SQRT(B$3 + B$4*J2416 + B$5*P2416^2)</f>
        <v>7.8096522821664207E-3</v>
      </c>
      <c r="Q2418" s="1">
        <f t="shared" ref="Q2418" si="13191">Q2416</f>
        <v>0</v>
      </c>
      <c r="R2418" s="12">
        <f t="array" ref="R2418:S2419">MMULT(MMULT(P2418:Q2419,N2418:O2419),P2418:Q2419)</f>
        <v>6.0990668768347182E-5</v>
      </c>
      <c r="S2418" s="12">
        <v>7.5079921787788912E-5</v>
      </c>
      <c r="T2418" s="4" cm="1">
        <f t="array" ref="T2418">-1/2*(IFERROR(2*LN(2*PI()) + LN(MDETERM(R2418:S2419)) + MMULT(MMULT(D2418:E2418,MINVERSE(R2418:S2419)),TRANSPOSE(D2418:E2418)),1000000000))</f>
        <v>5.1576497899766505</v>
      </c>
    </row>
    <row r="2419" spans="1:20" x14ac:dyDescent="0.25">
      <c r="A2419" s="9"/>
      <c r="B2419" s="10"/>
      <c r="C2419" s="10"/>
      <c r="D2419" s="10"/>
      <c r="E2419" s="10"/>
      <c r="F2419" s="5"/>
      <c r="G2419" s="5"/>
      <c r="H2419" s="12">
        <v>7.4770882853515355E-5</v>
      </c>
      <c r="I2419" s="12">
        <v>2.1375774078764059E-4</v>
      </c>
      <c r="J2419" s="12">
        <v>-4.3274031432276955E-6</v>
      </c>
      <c r="K2419" s="12">
        <v>1.0424518541376971E-4</v>
      </c>
      <c r="L2419" s="6">
        <f>0</f>
        <v>0</v>
      </c>
      <c r="M2419" s="6">
        <f t="shared" ref="M2419" si="13192">SQRT(I2419)</f>
        <v>1.4620456244168327E-2</v>
      </c>
      <c r="N2419" s="6">
        <v>0.65606241911252039</v>
      </c>
      <c r="O2419" s="6">
        <v>1</v>
      </c>
      <c r="P2419" s="1">
        <f t="shared" ref="P2419" si="13193">P2417</f>
        <v>0</v>
      </c>
      <c r="Q2419" s="3">
        <f t="shared" ref="Q2419" si="13194">SQRT(C$3 + C$4*K2417 + C$5*Q2417^2)</f>
        <v>1.4653688415449383E-2</v>
      </c>
      <c r="R2419" s="12">
        <v>7.5079921787788912E-5</v>
      </c>
      <c r="S2419" s="12">
        <v>2.1473058417707545E-4</v>
      </c>
    </row>
    <row r="2420" spans="1:20" x14ac:dyDescent="0.25">
      <c r="A2420" s="13">
        <f t="shared" ref="A2420" si="13195">A2418+1</f>
        <v>1203</v>
      </c>
      <c r="B2420" s="10" cm="1">
        <f t="array" ref="B2420">INDEX(DCC_results!B$17:B$1274,$A2420)</f>
        <v>2.8791074766822966E-3</v>
      </c>
      <c r="C2420" s="10" cm="1">
        <f t="array" ref="C2420">INDEX(DCC_results!C$17:C$1274,$A2420)</f>
        <v>-2.2362360076253474E-3</v>
      </c>
      <c r="D2420" s="10">
        <f t="shared" ref="D2420" si="13196">B2420-B$2</f>
        <v>2.1329525396465883E-3</v>
      </c>
      <c r="E2420" s="10">
        <f t="shared" ref="E2420" si="13197">C2420-C$2</f>
        <v>-3.8392098879172069E-3</v>
      </c>
      <c r="F2420" s="5">
        <f t="shared" ref="F2420" si="13198">D2420^2</f>
        <v>4.5494865363848305E-6</v>
      </c>
      <c r="G2420" s="5">
        <f t="shared" ref="G2420" si="13199">E2420^2</f>
        <v>1.4739532563481253E-5</v>
      </c>
      <c r="H2420" s="12">
        <f t="array" ref="H2420:I2421">(1-B$11-B$12)*F$4:G$5 + B$11*J2418:K2419 + B$12*H2418:I2419</f>
        <v>5.7004971894561932E-5</v>
      </c>
      <c r="I2420" s="12">
        <v>6.8706253862519008E-5</v>
      </c>
      <c r="J2420" s="12">
        <f t="array" ref="J2420:K2421">MMULT(TRANSPOSE(D2418:E2418),D2418:E2418)</f>
        <v>4.2035939276451505E-5</v>
      </c>
      <c r="K2420" s="12">
        <v>1.9575109715555625E-4</v>
      </c>
      <c r="L2420" s="6">
        <f t="shared" ref="L2420" si="13200">SQRT(H2420)</f>
        <v>7.5501636998519398E-3</v>
      </c>
      <c r="M2420" s="6">
        <f>0</f>
        <v>0</v>
      </c>
      <c r="N2420" s="6">
        <f t="array" ref="N2420:O2421">MMULT(MMULT(MINVERSE(L2420:M2421),H2420:I2421),MINVERSE(L2420:M2421))</f>
        <v>0.99999999999999978</v>
      </c>
      <c r="O2420" s="6">
        <v>0.62451221162185611</v>
      </c>
      <c r="P2420" s="3">
        <f t="shared" ref="P2420" si="13201">SQRT(B$3 + B$4*J2418 + B$5*P2418^2)</f>
        <v>7.2027220442021575E-3</v>
      </c>
      <c r="Q2420" s="1">
        <f t="shared" ref="Q2420" si="13202">Q2418</f>
        <v>0</v>
      </c>
      <c r="R2420" s="12">
        <f t="array" ref="R2420:S2421">MMULT(MMULT(P2420:Q2421,N2420:O2421),P2420:Q2421)</f>
        <v>5.1879204846035692E-5</v>
      </c>
      <c r="S2420" s="12">
        <v>6.4776353077601544E-5</v>
      </c>
      <c r="T2420" s="4" cm="1">
        <f t="array" ref="T2420">-1/2*(IFERROR(2*LN(2*PI()) + LN(MDETERM(R2420:S2421)) + MMULT(MMULT(D2420:E2420,MINVERSE(R2420:S2421)),TRANSPOSE(D2420:E2420)),1000000000))</f>
        <v>7.3720969879563079</v>
      </c>
    </row>
    <row r="2421" spans="1:20" x14ac:dyDescent="0.25">
      <c r="A2421" s="9"/>
      <c r="B2421" s="10"/>
      <c r="C2421" s="10"/>
      <c r="D2421" s="10"/>
      <c r="E2421" s="10"/>
      <c r="F2421" s="5"/>
      <c r="G2421" s="5"/>
      <c r="H2421" s="12">
        <v>6.8706253862519008E-5</v>
      </c>
      <c r="I2421" s="12">
        <v>2.1232343600865018E-4</v>
      </c>
      <c r="J2421" s="12">
        <v>1.9575109715555625E-4</v>
      </c>
      <c r="K2421" s="12">
        <v>9.1156502500397332E-4</v>
      </c>
      <c r="L2421" s="6">
        <f>0</f>
        <v>0</v>
      </c>
      <c r="M2421" s="6">
        <f t="shared" ref="M2421" si="13203">SQRT(I2421)</f>
        <v>1.4571322383663406E-2</v>
      </c>
      <c r="N2421" s="6">
        <v>0.62451221162185611</v>
      </c>
      <c r="O2421" s="6">
        <v>0.99999999999999967</v>
      </c>
      <c r="P2421" s="1">
        <f t="shared" ref="P2421" si="13204">P2419</f>
        <v>0</v>
      </c>
      <c r="Q2421" s="3">
        <f t="shared" ref="Q2421" si="13205">SQRT(C$3 + C$4*K2419 + C$5*Q2419^2)</f>
        <v>1.4400544152212156E-2</v>
      </c>
      <c r="R2421" s="12">
        <v>6.4776353077601544E-5</v>
      </c>
      <c r="S2421" s="12">
        <v>2.0737567187981165E-4</v>
      </c>
    </row>
    <row r="2422" spans="1:20" x14ac:dyDescent="0.25">
      <c r="A2422" s="13">
        <f t="shared" ref="A2422" si="13206">A2420+1</f>
        <v>1204</v>
      </c>
      <c r="B2422" s="10" cm="1">
        <f t="array" ref="B2422">INDEX(DCC_results!B$17:B$1274,$A2422)</f>
        <v>-7.2435597111886185E-4</v>
      </c>
      <c r="C2422" s="10" cm="1">
        <f t="array" ref="C2422">INDEX(DCC_results!C$17:C$1274,$A2422)</f>
        <v>-1.9454014423847199E-2</v>
      </c>
      <c r="D2422" s="10">
        <f t="shared" ref="D2422" si="13207">B2422-B$2</f>
        <v>-1.4705109081545702E-3</v>
      </c>
      <c r="E2422" s="10">
        <f t="shared" ref="E2422" si="13208">C2422-C$2</f>
        <v>-2.105698830413906E-2</v>
      </c>
      <c r="F2422" s="5">
        <f t="shared" ref="F2422" si="13209">D2422^2</f>
        <v>2.1624023310015788E-6</v>
      </c>
      <c r="G2422" s="5">
        <f t="shared" ref="G2422" si="13210">E2422^2</f>
        <v>4.4339675644064914E-4</v>
      </c>
      <c r="H2422" s="12">
        <f t="array" ref="H2422:I2423">(1-B$11-B$12)*F$4:G$5 + B$11*J2420:K2421 + B$12*H2420:I2421</f>
        <v>5.7682234479358911E-5</v>
      </c>
      <c r="I2422" s="12">
        <v>8.0010213690708427E-5</v>
      </c>
      <c r="J2422" s="12">
        <f t="array" ref="J2422:K2423">MMULT(TRANSPOSE(D2420:E2420),D2420:E2420)</f>
        <v>4.5494865363848305E-6</v>
      </c>
      <c r="K2422" s="12">
        <v>-8.1888524806692992E-6</v>
      </c>
      <c r="L2422" s="6">
        <f t="shared" ref="L2422" si="13211">SQRT(H2422)</f>
        <v>7.5948821241253583E-3</v>
      </c>
      <c r="M2422" s="6">
        <f>0</f>
        <v>0</v>
      </c>
      <c r="N2422" s="6">
        <f t="array" ref="N2422:O2423">MMULT(MMULT(MINVERSE(L2422:M2423),H2422:I2423),MINVERSE(L2422:M2423))</f>
        <v>0.99999999999999989</v>
      </c>
      <c r="O2422" s="6">
        <v>0.63696294302247458</v>
      </c>
      <c r="P2422" s="3">
        <f t="shared" ref="P2422" si="13212">SQRT(B$3 + B$4*J2420 + B$5*P2420^2)</f>
        <v>7.1905328129953788E-3</v>
      </c>
      <c r="Q2422" s="1">
        <f t="shared" ref="Q2422" si="13213">Q2420</f>
        <v>0</v>
      </c>
      <c r="R2422" s="12">
        <f t="array" ref="R2422:S2423">MMULT(MMULT(P2422:Q2423,N2422:O2423),P2422:Q2423)</f>
        <v>5.1703762134763227E-5</v>
      </c>
      <c r="S2422" s="12">
        <v>7.6426731589305659E-5</v>
      </c>
      <c r="T2422" s="4" cm="1">
        <f t="array" ref="T2422">-1/2*(IFERROR(2*LN(2*PI()) + LN(MDETERM(R2422:S2423)) + MMULT(MMULT(D2422:E2422,MINVERSE(R2422:S2423)),TRANSPOSE(D2422:E2422)),1000000000))</f>
        <v>6.3520992725218166</v>
      </c>
    </row>
    <row r="2423" spans="1:20" x14ac:dyDescent="0.25">
      <c r="A2423" s="9"/>
      <c r="B2423" s="10"/>
      <c r="C2423" s="10"/>
      <c r="D2423" s="10"/>
      <c r="E2423" s="10"/>
      <c r="F2423" s="5"/>
      <c r="G2423" s="5"/>
      <c r="H2423" s="12">
        <v>8.0010213690708427E-5</v>
      </c>
      <c r="I2423" s="12">
        <v>2.735397535514175E-4</v>
      </c>
      <c r="J2423" s="12">
        <v>-8.1888524806692992E-6</v>
      </c>
      <c r="K2423" s="12">
        <v>1.4739532563481253E-5</v>
      </c>
      <c r="L2423" s="6">
        <f>0</f>
        <v>0</v>
      </c>
      <c r="M2423" s="6">
        <f t="shared" ref="M2423" si="13214">SQRT(I2423)</f>
        <v>1.6539037261927233E-2</v>
      </c>
      <c r="N2423" s="6">
        <v>0.63696294302247458</v>
      </c>
      <c r="O2423" s="6">
        <v>1.0000000000000002</v>
      </c>
      <c r="P2423" s="1">
        <f t="shared" ref="P2423" si="13215">P2421</f>
        <v>0</v>
      </c>
      <c r="Q2423" s="3">
        <f t="shared" ref="Q2423" si="13216">SQRT(C$3 + C$4*K2421 + C$5*Q2421^2)</f>
        <v>1.6686684240369822E-2</v>
      </c>
      <c r="R2423" s="12">
        <v>7.6426731589305659E-5</v>
      </c>
      <c r="S2423" s="12">
        <v>2.7844543093780665E-4</v>
      </c>
    </row>
    <row r="2424" spans="1:20" x14ac:dyDescent="0.25">
      <c r="A2424" s="13">
        <f t="shared" ref="A2424" si="13217">A2422+1</f>
        <v>1205</v>
      </c>
      <c r="B2424" s="10" cm="1">
        <f t="array" ref="B2424">INDEX(DCC_results!B$17:B$1274,$A2424)</f>
        <v>-3.1356092824674775E-3</v>
      </c>
      <c r="C2424" s="10" cm="1">
        <f t="array" ref="C2424">INDEX(DCC_results!C$17:C$1274,$A2424)</f>
        <v>5.2571062857142969E-3</v>
      </c>
      <c r="D2424" s="10">
        <f t="shared" ref="D2424" si="13218">B2424-B$2</f>
        <v>-3.8817642195031858E-3</v>
      </c>
      <c r="E2424" s="10">
        <f t="shared" ref="E2424" si="13219">C2424-C$2</f>
        <v>3.6541324054224374E-3</v>
      </c>
      <c r="F2424" s="5">
        <f t="shared" ref="F2424" si="13220">D2424^2</f>
        <v>1.5068093455815178E-5</v>
      </c>
      <c r="G2424" s="5">
        <f t="shared" ref="G2424" si="13221">E2424^2</f>
        <v>1.3352683636358369E-5</v>
      </c>
      <c r="H2424" s="12">
        <f t="array" ref="H2424:I2425">(1-B$11-B$12)*F$4:G$5 + B$11*J2422:K2423 + B$12*H2422:I2423</f>
        <v>5.5253419430005112E-5</v>
      </c>
      <c r="I2424" s="12">
        <v>7.1957859434006752E-5</v>
      </c>
      <c r="J2424" s="12">
        <f t="array" ref="J2424:K2425">MMULT(TRANSPOSE(D2422:E2422),D2422:E2422)</f>
        <v>2.1624023310015788E-6</v>
      </c>
      <c r="K2424" s="12">
        <v>3.096453099411969E-5</v>
      </c>
      <c r="L2424" s="6">
        <f t="shared" ref="L2424" si="13222">SQRT(H2424)</f>
        <v>7.4332643858539774E-3</v>
      </c>
      <c r="M2424" s="6">
        <f>0</f>
        <v>0</v>
      </c>
      <c r="N2424" s="6">
        <f t="array" ref="N2424:O2425">MMULT(MMULT(MINVERSE(L2424:M2425),H2424:I2425),MINVERSE(L2424:M2425))</f>
        <v>1.0000000000000002</v>
      </c>
      <c r="O2424" s="6">
        <v>0.61730228836504542</v>
      </c>
      <c r="P2424" s="3">
        <f t="shared" ref="P2424" si="13223">SQRT(B$3 + B$4*J2422 + B$5*P2422^2)</f>
        <v>6.7621643608407455E-3</v>
      </c>
      <c r="Q2424" s="1">
        <f t="shared" ref="Q2424" si="13224">Q2422</f>
        <v>0</v>
      </c>
      <c r="R2424" s="12">
        <f t="array" ref="R2424:S2425">MMULT(MMULT(P2424:Q2425,N2424:O2425),P2424:Q2425)</f>
        <v>4.5726866843024738E-5</v>
      </c>
      <c r="S2424" s="12">
        <v>6.5892295624654732E-5</v>
      </c>
      <c r="T2424" s="4" cm="1">
        <f t="array" ref="T2424">-1/2*(IFERROR(2*LN(2*PI()) + LN(MDETERM(R2424:S2425)) + MMULT(MMULT(D2424:E2424,MINVERSE(R2424:S2425)),TRANSPOSE(D2424:E2424)),1000000000))</f>
        <v>7.1050653885661816</v>
      </c>
    </row>
    <row r="2425" spans="1:20" x14ac:dyDescent="0.25">
      <c r="A2425" s="9"/>
      <c r="B2425" s="10"/>
      <c r="C2425" s="10"/>
      <c r="D2425" s="10"/>
      <c r="E2425" s="10"/>
      <c r="F2425" s="5"/>
      <c r="G2425" s="5"/>
      <c r="H2425" s="12">
        <v>7.1957859434006752E-5</v>
      </c>
      <c r="I2425" s="12">
        <v>2.4592435299982974E-4</v>
      </c>
      <c r="J2425" s="12">
        <v>3.096453099411969E-5</v>
      </c>
      <c r="K2425" s="12">
        <v>4.4339675644064914E-4</v>
      </c>
      <c r="L2425" s="6">
        <f>0</f>
        <v>0</v>
      </c>
      <c r="M2425" s="6">
        <f t="shared" ref="M2425" si="13225">SQRT(I2425)</f>
        <v>1.5681975417651622E-2</v>
      </c>
      <c r="N2425" s="6">
        <v>0.61730228836504542</v>
      </c>
      <c r="O2425" s="6">
        <v>0.99999999999999978</v>
      </c>
      <c r="P2425" s="1">
        <f t="shared" ref="P2425" si="13226">P2423</f>
        <v>0</v>
      </c>
      <c r="Q2425" s="3">
        <f t="shared" ref="Q2425" si="13227">SQRT(C$3 + C$4*K2423 + C$5*Q2423^2)</f>
        <v>1.5785234165408876E-2</v>
      </c>
      <c r="R2425" s="12">
        <v>6.5892295624654732E-5</v>
      </c>
      <c r="S2425" s="12">
        <v>2.4917361765679159E-4</v>
      </c>
    </row>
    <row r="2426" spans="1:20" x14ac:dyDescent="0.25">
      <c r="A2426" s="13">
        <f t="shared" ref="A2426" si="13228">A2424+1</f>
        <v>1206</v>
      </c>
      <c r="B2426" s="10" cm="1">
        <f t="array" ref="B2426">INDEX(DCC_results!B$17:B$1274,$A2426)</f>
        <v>2.5817555938036918E-3</v>
      </c>
      <c r="C2426" s="10" cm="1">
        <f t="array" ref="C2426">INDEX(DCC_results!C$17:C$1274,$A2426)</f>
        <v>3.6380356030207839E-3</v>
      </c>
      <c r="D2426" s="10">
        <f t="shared" ref="D2426" si="13229">B2426-B$2</f>
        <v>1.8356006567679835E-3</v>
      </c>
      <c r="E2426" s="10">
        <f t="shared" ref="E2426" si="13230">C2426-C$2</f>
        <v>2.0350617227289244E-3</v>
      </c>
      <c r="F2426" s="5">
        <f t="shared" ref="F2426" si="13231">D2426^2</f>
        <v>3.3694297711270524E-6</v>
      </c>
      <c r="G2426" s="5">
        <f t="shared" ref="G2426" si="13232">E2426^2</f>
        <v>4.1414762153164175E-6</v>
      </c>
      <c r="H2426" s="12">
        <f t="array" ref="H2426:I2427">(1-B$11-B$12)*F$4:G$5 + B$11*J2424:K2425 + B$12*H2424:I2425</f>
        <v>5.34242950727672E-5</v>
      </c>
      <c r="I2426" s="12">
        <v>6.9519288934680512E-5</v>
      </c>
      <c r="J2426" s="12">
        <f t="array" ref="J2426:K2427">MMULT(TRANSPOSE(D2424:E2424),D2424:E2424)</f>
        <v>1.5068093455815178E-5</v>
      </c>
      <c r="K2426" s="12">
        <v>-1.4184480424695926E-5</v>
      </c>
      <c r="L2426" s="6">
        <f t="shared" ref="L2426" si="13233">SQRT(H2426)</f>
        <v>7.3091925048371243E-3</v>
      </c>
      <c r="M2426" s="6">
        <f>0</f>
        <v>0</v>
      </c>
      <c r="N2426" s="6">
        <f t="array" ref="N2426:O2427">MMULT(MMULT(MINVERSE(L2426:M2427),H2426:I2427),MINVERSE(L2426:M2427))</f>
        <v>1</v>
      </c>
      <c r="O2426" s="6">
        <v>0.58959114133051671</v>
      </c>
      <c r="P2426" s="3">
        <f t="shared" ref="P2426" si="13234">SQRT(B$3 + B$4*J2424 + B$5*P2424^2)</f>
        <v>6.3997051965793139E-3</v>
      </c>
      <c r="Q2426" s="1">
        <f t="shared" ref="Q2426" si="13235">Q2424</f>
        <v>0</v>
      </c>
      <c r="R2426" s="12">
        <f t="array" ref="R2426:S2427">MMULT(MMULT(P2426:Q2427,N2426:O2427),P2426:Q2427)</f>
        <v>4.0956226603124278E-5</v>
      </c>
      <c r="S2426" s="12">
        <v>6.1640290362788988E-5</v>
      </c>
      <c r="T2426" s="4" cm="1">
        <f t="array" ref="T2426">-1/2*(IFERROR(2*LN(2*PI()) + LN(MDETERM(R2426:S2427)) + MMULT(MMULT(D2426:E2426,MINVERSE(R2426:S2427)),TRANSPOSE(D2426:E2426)),1000000000))</f>
        <v>7.4988993329606224</v>
      </c>
    </row>
    <row r="2427" spans="1:20" x14ac:dyDescent="0.25">
      <c r="A2427" s="9"/>
      <c r="B2427" s="10"/>
      <c r="C2427" s="10"/>
      <c r="D2427" s="10"/>
      <c r="E2427" s="10"/>
      <c r="F2427" s="5"/>
      <c r="G2427" s="5"/>
      <c r="H2427" s="12">
        <v>6.9519288934680512E-5</v>
      </c>
      <c r="I2427" s="12">
        <v>2.6023753892444725E-4</v>
      </c>
      <c r="J2427" s="12">
        <v>-1.4184480424695926E-5</v>
      </c>
      <c r="K2427" s="12">
        <v>1.3352683636358369E-5</v>
      </c>
      <c r="L2427" s="6">
        <f>0</f>
        <v>0</v>
      </c>
      <c r="M2427" s="6">
        <f t="shared" ref="M2427" si="13236">SQRT(I2427)</f>
        <v>1.6131879584364843E-2</v>
      </c>
      <c r="N2427" s="6">
        <v>0.58959114133051671</v>
      </c>
      <c r="O2427" s="6">
        <v>1</v>
      </c>
      <c r="P2427" s="1">
        <f t="shared" ref="P2427" si="13237">P2425</f>
        <v>0</v>
      </c>
      <c r="Q2427" s="3">
        <f t="shared" ref="Q2427" si="13238">SQRT(C$3 + C$4*K2425 + C$5*Q2425^2)</f>
        <v>1.6336302161150878E-2</v>
      </c>
      <c r="R2427" s="12">
        <v>6.1640290362788988E-5</v>
      </c>
      <c r="S2427" s="12">
        <v>2.6687476830042285E-4</v>
      </c>
    </row>
    <row r="2428" spans="1:20" x14ac:dyDescent="0.25">
      <c r="A2428" s="13">
        <f t="shared" ref="A2428" si="13239">A2426+1</f>
        <v>1207</v>
      </c>
      <c r="B2428" s="10" cm="1">
        <f t="array" ref="B2428">INDEX(DCC_results!B$17:B$1274,$A2428)</f>
        <v>3.4268223708289192E-4</v>
      </c>
      <c r="C2428" s="10" cm="1">
        <f t="array" ref="C2428">INDEX(DCC_results!C$17:C$1274,$A2428)</f>
        <v>9.3792842660496145E-3</v>
      </c>
      <c r="D2428" s="10">
        <f t="shared" ref="D2428" si="13240">B2428-B$2</f>
        <v>-4.034726999528164E-4</v>
      </c>
      <c r="E2428" s="10">
        <f t="shared" ref="E2428" si="13241">C2428-C$2</f>
        <v>7.7763103857577554E-3</v>
      </c>
      <c r="F2428" s="5">
        <f t="shared" ref="F2428" si="13242">D2428^2</f>
        <v>1.6279021960721541E-7</v>
      </c>
      <c r="G2428" s="5">
        <f t="shared" ref="G2428" si="13243">E2428^2</f>
        <v>6.0471003215643928E-5</v>
      </c>
      <c r="H2428" s="12">
        <f t="array" ref="H2428:I2429">(1-B$11-B$12)*F$4:G$5 + B$11*J2426:K2427 + B$12*H2426:I2427</f>
        <v>5.3179396658457531E-5</v>
      </c>
      <c r="I2428" s="12">
        <v>6.4389602498203546E-5</v>
      </c>
      <c r="J2428" s="12">
        <f t="array" ref="J2428:K2429">MMULT(TRANSPOSE(D2426:E2426),D2426:E2426)</f>
        <v>3.3694297711270524E-6</v>
      </c>
      <c r="K2428" s="12">
        <v>3.7355606348045974E-6</v>
      </c>
      <c r="L2428" s="6">
        <f t="shared" ref="L2428" si="13244">SQRT(H2428)</f>
        <v>7.2924204938043394E-3</v>
      </c>
      <c r="M2428" s="6">
        <f>0</f>
        <v>0</v>
      </c>
      <c r="N2428" s="6">
        <f t="array" ref="N2428:O2429">MMULT(MMULT(MINVERSE(L2428:M2429),H2428:I2429),MINVERSE(L2428:M2429))</f>
        <v>1</v>
      </c>
      <c r="O2428" s="6">
        <v>0.57378207246143076</v>
      </c>
      <c r="P2428" s="3">
        <f t="shared" ref="P2428" si="13245">SQRT(B$3 + B$4*J2426 + B$5*P2426^2)</f>
        <v>6.2816300380895921E-3</v>
      </c>
      <c r="Q2428" s="1">
        <f t="shared" ref="Q2428" si="13246">Q2426</f>
        <v>0</v>
      </c>
      <c r="R2428" s="12">
        <f t="array" ref="R2428:S2429">MMULT(MMULT(P2428:Q2429,N2428:O2429),P2428:Q2429)</f>
        <v>3.9458875935429449E-5</v>
      </c>
      <c r="S2428" s="12">
        <v>5.582610415311253E-5</v>
      </c>
      <c r="T2428" s="4" cm="1">
        <f t="array" ref="T2428">-1/2*(IFERROR(2*LN(2*PI()) + LN(MDETERM(R2428:S2429)) + MMULT(MMULT(D2428:E2428,MINVERSE(R2428:S2429)),TRANSPOSE(D2428:E2428)),1000000000))</f>
        <v>7.3809972580064596</v>
      </c>
    </row>
    <row r="2429" spans="1:20" x14ac:dyDescent="0.25">
      <c r="A2429" s="9"/>
      <c r="B2429" s="10"/>
      <c r="C2429" s="10"/>
      <c r="D2429" s="10"/>
      <c r="E2429" s="10"/>
      <c r="F2429" s="5"/>
      <c r="G2429" s="5"/>
      <c r="H2429" s="12">
        <v>6.4389602498203546E-5</v>
      </c>
      <c r="I2429" s="12">
        <v>2.3680678010479532E-4</v>
      </c>
      <c r="J2429" s="12">
        <v>3.7355606348045974E-6</v>
      </c>
      <c r="K2429" s="12">
        <v>4.1414762153164175E-6</v>
      </c>
      <c r="L2429" s="6">
        <f>0</f>
        <v>0</v>
      </c>
      <c r="M2429" s="6">
        <f t="shared" ref="M2429" si="13247">SQRT(I2429)</f>
        <v>1.5388527548300238E-2</v>
      </c>
      <c r="N2429" s="6">
        <v>0.57378207246143065</v>
      </c>
      <c r="O2429" s="6">
        <v>1</v>
      </c>
      <c r="P2429" s="1">
        <f t="shared" ref="P2429" si="13248">P2427</f>
        <v>0</v>
      </c>
      <c r="Q2429" s="3">
        <f t="shared" ref="Q2429" si="13249">SQRT(C$3 + C$4*K2427 + C$5*Q2427^2)</f>
        <v>1.5488807848421328E-2</v>
      </c>
      <c r="R2429" s="12">
        <v>5.5826104153112516E-5</v>
      </c>
      <c r="S2429" s="12">
        <v>2.3990316856531814E-4</v>
      </c>
    </row>
    <row r="2430" spans="1:20" x14ac:dyDescent="0.25">
      <c r="A2430" s="13">
        <f t="shared" ref="A2430" si="13250">A2428+1</f>
        <v>1208</v>
      </c>
      <c r="B2430" s="10" cm="1">
        <f t="array" ref="B2430">INDEX(DCC_results!B$17:B$1274,$A2430)</f>
        <v>1.9955233758972568E-5</v>
      </c>
      <c r="C2430" s="10" cm="1">
        <f t="array" ref="C2430">INDEX(DCC_results!C$17:C$1274,$A2430)</f>
        <v>-8.1249538425290924E-3</v>
      </c>
      <c r="D2430" s="10">
        <f t="shared" ref="D2430" si="13251">B2430-B$2</f>
        <v>-7.2619970327673575E-4</v>
      </c>
      <c r="E2430" s="10">
        <f t="shared" ref="E2430" si="13252">C2430-C$2</f>
        <v>-9.7279277228209515E-3</v>
      </c>
      <c r="F2430" s="5">
        <f t="shared" ref="F2430" si="13253">D2430^2</f>
        <v>5.2736600903921907E-7</v>
      </c>
      <c r="G2430" s="5">
        <f t="shared" ref="G2430" si="13254">E2430^2</f>
        <v>9.4632577780428425E-5</v>
      </c>
      <c r="H2430" s="12">
        <f t="array" ref="H2430:I2431">(1-B$11-B$12)*F$4:G$5 + B$11*J2428:K2429 + B$12*H2428:I2429</f>
        <v>5.2112356940659543E-5</v>
      </c>
      <c r="I2430" s="12">
        <v>6.2295202769754762E-5</v>
      </c>
      <c r="J2430" s="12">
        <f t="array" ref="J2430:K2431">MMULT(TRANSPOSE(D2428:E2428),D2428:E2428)</f>
        <v>1.6279021960721541E-7</v>
      </c>
      <c r="K2430" s="12">
        <v>-3.1375289470128089E-6</v>
      </c>
      <c r="L2430" s="6">
        <f t="shared" ref="L2430" si="13255">SQRT(H2430)</f>
        <v>7.21888889931543E-3</v>
      </c>
      <c r="M2430" s="6">
        <f>0</f>
        <v>0</v>
      </c>
      <c r="N2430" s="6">
        <f t="array" ref="N2430:O2431">MMULT(MMULT(MINVERSE(L2430:M2431),H2430:I2431),MINVERSE(L2430:M2431))</f>
        <v>0.99999999999999989</v>
      </c>
      <c r="O2430" s="6">
        <v>0.58150089758013879</v>
      </c>
      <c r="P2430" s="3">
        <f t="shared" ref="P2430" si="13256">SQRT(B$3 + B$4*J2428 + B$5*P2428^2)</f>
        <v>6.0441747139953024E-3</v>
      </c>
      <c r="Q2430" s="1">
        <f t="shared" ref="Q2430" si="13257">Q2428</f>
        <v>0</v>
      </c>
      <c r="R2430" s="12">
        <f t="array" ref="R2430:S2431">MMULT(MMULT(P2430:Q2431,N2430:O2431),P2430:Q2431)</f>
        <v>3.6532047973300193E-5</v>
      </c>
      <c r="S2430" s="12">
        <v>5.1860976258503185E-5</v>
      </c>
      <c r="T2430" s="4" cm="1">
        <f t="array" ref="T2430">-1/2*(IFERROR(2*LN(2*PI()) + LN(MDETERM(R2430:S2431)) + MMULT(MMULT(D2430:E2430,MINVERSE(R2430:S2431)),TRANSPOSE(D2430:E2430)),1000000000))</f>
        <v>7.4236135301946682</v>
      </c>
    </row>
    <row r="2431" spans="1:20" x14ac:dyDescent="0.25">
      <c r="A2431" s="9"/>
      <c r="B2431" s="10"/>
      <c r="C2431" s="10"/>
      <c r="D2431" s="10"/>
      <c r="E2431" s="10"/>
      <c r="F2431" s="5"/>
      <c r="G2431" s="5"/>
      <c r="H2431" s="12">
        <v>6.2295202769754762E-5</v>
      </c>
      <c r="I2431" s="12">
        <v>2.202255548373699E-4</v>
      </c>
      <c r="J2431" s="12">
        <v>-3.1375289470128089E-6</v>
      </c>
      <c r="K2431" s="12">
        <v>6.0471003215643928E-5</v>
      </c>
      <c r="L2431" s="6">
        <f>0</f>
        <v>0</v>
      </c>
      <c r="M2431" s="6">
        <f t="shared" ref="M2431" si="13258">SQRT(I2431)</f>
        <v>1.4839998478347964E-2</v>
      </c>
      <c r="N2431" s="6">
        <v>0.58150089758013879</v>
      </c>
      <c r="O2431" s="6">
        <v>1</v>
      </c>
      <c r="P2431" s="1">
        <f t="shared" ref="P2431" si="13259">P2429</f>
        <v>0</v>
      </c>
      <c r="Q2431" s="3">
        <f t="shared" ref="Q2431" si="13260">SQRT(C$3 + C$4*K2429 + C$5*Q2429^2)</f>
        <v>1.4755478200777295E-2</v>
      </c>
      <c r="R2431" s="12">
        <v>5.1860976258503191E-5</v>
      </c>
      <c r="S2431" s="12">
        <v>2.1772413693361395E-4</v>
      </c>
    </row>
    <row r="2432" spans="1:20" x14ac:dyDescent="0.25">
      <c r="A2432" s="13">
        <f t="shared" ref="A2432" si="13261">A2430+1</f>
        <v>1209</v>
      </c>
      <c r="B2432" s="10" cm="1">
        <f t="array" ref="B2432">INDEX(DCC_results!B$17:B$1274,$A2432)</f>
        <v>-4.895586322955614E-3</v>
      </c>
      <c r="C2432" s="10" cm="1">
        <f t="array" ref="C2432">INDEX(DCC_results!C$17:C$1274,$A2432)</f>
        <v>-1.4618084191959202E-2</v>
      </c>
      <c r="D2432" s="10">
        <f t="shared" ref="D2432" si="13262">B2432-B$2</f>
        <v>-5.6417412599913223E-3</v>
      </c>
      <c r="E2432" s="10">
        <f t="shared" ref="E2432" si="13263">C2432-C$2</f>
        <v>-1.6221058072251063E-2</v>
      </c>
      <c r="F2432" s="5">
        <f t="shared" ref="F2432" si="13264">D2432^2</f>
        <v>3.1829244444688473E-5</v>
      </c>
      <c r="G2432" s="5">
        <f t="shared" ref="G2432" si="13265">E2432^2</f>
        <v>2.6312272498334139E-4</v>
      </c>
      <c r="H2432" s="12">
        <f t="array" ref="H2432:I2433">(1-B$11-B$12)*F$4:G$5 + B$11*J2430:K2431 + B$12*H2430:I2431</f>
        <v>5.1142550741208341E-5</v>
      </c>
      <c r="I2432" s="12">
        <v>6.0347049649146966E-5</v>
      </c>
      <c r="J2432" s="12">
        <f t="array" ref="J2432:K2433">MMULT(TRANSPOSE(D2430:E2430),D2430:E2430)</f>
        <v>5.2736600903921907E-7</v>
      </c>
      <c r="K2432" s="12">
        <v>7.0644182258101066E-6</v>
      </c>
      <c r="L2432" s="6">
        <f t="shared" ref="L2432" si="13266">SQRT(H2432)</f>
        <v>7.1514020122776167E-3</v>
      </c>
      <c r="M2432" s="6">
        <f>0</f>
        <v>0</v>
      </c>
      <c r="N2432" s="6">
        <f t="array" ref="N2432:O2433">MMULT(MMULT(MINVERSE(L2432:M2433),H2432:I2433),MINVERSE(L2432:M2433))</f>
        <v>0.99999999999999989</v>
      </c>
      <c r="O2432" s="6">
        <v>0.57774489293641662</v>
      </c>
      <c r="P2432" s="3">
        <f t="shared" ref="P2432" si="13267">SQRT(B$3 + B$4*J2430 + B$5*P2430^2)</f>
        <v>5.8204840270939476E-3</v>
      </c>
      <c r="Q2432" s="1">
        <f t="shared" ref="Q2432" si="13268">Q2430</f>
        <v>0</v>
      </c>
      <c r="R2432" s="12">
        <f t="array" ref="R2432:S2433">MMULT(MMULT(P2432:Q2433,N2432:O2433),P2432:Q2433)</f>
        <v>3.3878034309655773E-5</v>
      </c>
      <c r="S2432" s="12">
        <v>4.821438526275705E-5</v>
      </c>
      <c r="T2432" s="4" cm="1">
        <f t="array" ref="T2432">-1/2*(IFERROR(2*LN(2*PI()) + LN(MDETERM(R2432:S2433)) + MMULT(MMULT(D2432:E2432,MINVERSE(R2432:S2433)),TRANSPOSE(D2432:E2432)),1000000000))</f>
        <v>7.0416679721352695</v>
      </c>
    </row>
    <row r="2433" spans="1:20" x14ac:dyDescent="0.25">
      <c r="A2433" s="9"/>
      <c r="B2433" s="10"/>
      <c r="C2433" s="10"/>
      <c r="D2433" s="10"/>
      <c r="E2433" s="10"/>
      <c r="F2433" s="5"/>
      <c r="G2433" s="5"/>
      <c r="H2433" s="12">
        <v>6.0347049649146966E-5</v>
      </c>
      <c r="I2433" s="12">
        <v>2.1333271957036095E-4</v>
      </c>
      <c r="J2433" s="12">
        <v>7.0644182258101066E-6</v>
      </c>
      <c r="K2433" s="12">
        <v>9.4632577780428425E-5</v>
      </c>
      <c r="L2433" s="6">
        <f>0</f>
        <v>0</v>
      </c>
      <c r="M2433" s="6">
        <f t="shared" ref="M2433" si="13269">SQRT(I2433)</f>
        <v>1.4605913856050258E-2</v>
      </c>
      <c r="N2433" s="6">
        <v>0.57774489293641673</v>
      </c>
      <c r="O2433" s="6">
        <v>1</v>
      </c>
      <c r="P2433" s="1">
        <f t="shared" ref="P2433" si="13270">P2431</f>
        <v>0</v>
      </c>
      <c r="Q2433" s="3">
        <f t="shared" ref="Q2433" si="13271">SQRT(C$3 + C$4*K2431 + C$5*Q2431^2)</f>
        <v>1.433776364748993E-2</v>
      </c>
      <c r="R2433" s="12">
        <v>4.821438526275705E-5</v>
      </c>
      <c r="S2433" s="12">
        <v>2.0557146641128374E-4</v>
      </c>
    </row>
    <row r="2434" spans="1:20" x14ac:dyDescent="0.25">
      <c r="A2434" s="13">
        <f t="shared" ref="A2434" si="13272">A2432+1</f>
        <v>1210</v>
      </c>
      <c r="B2434" s="10" cm="1">
        <f t="array" ref="B2434">INDEX(DCC_results!B$17:B$1274,$A2434)</f>
        <v>-9.6922866109405703E-5</v>
      </c>
      <c r="C2434" s="10" cm="1">
        <f t="array" ref="C2434">INDEX(DCC_results!C$17:C$1274,$A2434)</f>
        <v>4.5469343599309209E-3</v>
      </c>
      <c r="D2434" s="10">
        <f t="shared" ref="D2434" si="13273">B2434-B$2</f>
        <v>-8.4307780314511402E-4</v>
      </c>
      <c r="E2434" s="10">
        <f t="shared" ref="E2434" si="13274">C2434-C$2</f>
        <v>2.9439604796390613E-3</v>
      </c>
      <c r="F2434" s="5">
        <f t="shared" ref="F2434" si="13275">D2434^2</f>
        <v>7.1078018215599164E-7</v>
      </c>
      <c r="G2434" s="5">
        <f t="shared" ref="G2434" si="13276">E2434^2</f>
        <v>8.6669033056766518E-6</v>
      </c>
      <c r="H2434" s="12">
        <f t="array" ref="H2434:I2435">(1-B$11-B$12)*F$4:G$5 + B$11*J2432:K2433 + B$12*H2432:I2433</f>
        <v>5.0513700174013138E-5</v>
      </c>
      <c r="I2434" s="12">
        <v>5.9813253166657307E-5</v>
      </c>
      <c r="J2434" s="12">
        <f t="array" ref="J2434:K2435">MMULT(TRANSPOSE(D2432:E2432),D2432:E2432)</f>
        <v>3.1829244444688473E-5</v>
      </c>
      <c r="K2434" s="12">
        <v>9.1515012606934126E-5</v>
      </c>
      <c r="L2434" s="6">
        <f t="shared" ref="L2434" si="13277">SQRT(H2434)</f>
        <v>7.1072990772875974E-3</v>
      </c>
      <c r="M2434" s="6">
        <f>0</f>
        <v>0</v>
      </c>
      <c r="N2434" s="6">
        <f t="array" ref="N2434:O2435">MMULT(MMULT(MINVERSE(L2434:M2435),H2434:I2435),MINVERSE(L2434:M2435))</f>
        <v>1.0000000000000002</v>
      </c>
      <c r="O2434" s="6">
        <v>0.57895945137834603</v>
      </c>
      <c r="P2434" s="3">
        <f t="shared" ref="P2434" si="13278">SQRT(B$3 + B$4*J2432 + B$5*P2432^2)</f>
        <v>5.6552523339566067E-3</v>
      </c>
      <c r="Q2434" s="1">
        <f t="shared" ref="Q2434" si="13279">Q2432</f>
        <v>0</v>
      </c>
      <c r="R2434" s="12">
        <f t="array" ref="R2434:S2435">MMULT(MMULT(P2434:Q2435,N2434:O2435),P2434:Q2435)</f>
        <v>3.1981878960721655E-5</v>
      </c>
      <c r="S2434" s="12">
        <v>4.621401610039115E-5</v>
      </c>
      <c r="T2434" s="4" cm="1">
        <f t="array" ref="T2434">-1/2*(IFERROR(2*LN(2*PI()) + LN(MDETERM(R2434:S2435)) + MMULT(MMULT(D2434:E2434,MINVERSE(R2434:S2435)),TRANSPOSE(D2434:E2434)),1000000000))</f>
        <v>7.7254455047917654</v>
      </c>
    </row>
    <row r="2435" spans="1:20" x14ac:dyDescent="0.25">
      <c r="A2435" s="9"/>
      <c r="B2435" s="10"/>
      <c r="C2435" s="10"/>
      <c r="D2435" s="10"/>
      <c r="E2435" s="10"/>
      <c r="F2435" s="5"/>
      <c r="G2435" s="5"/>
      <c r="H2435" s="12">
        <v>5.9813253166657307E-5</v>
      </c>
      <c r="I2435" s="12">
        <v>2.112950725171849E-4</v>
      </c>
      <c r="J2435" s="12">
        <v>9.1515012606934126E-5</v>
      </c>
      <c r="K2435" s="12">
        <v>2.6312272498334139E-4</v>
      </c>
      <c r="L2435" s="6">
        <f>0</f>
        <v>0</v>
      </c>
      <c r="M2435" s="6">
        <f t="shared" ref="M2435" si="13280">SQRT(I2435)</f>
        <v>1.4535992312779506E-2</v>
      </c>
      <c r="N2435" s="6">
        <v>0.57895945137834603</v>
      </c>
      <c r="O2435" s="6">
        <v>1</v>
      </c>
      <c r="P2435" s="1">
        <f t="shared" ref="P2435" si="13281">P2433</f>
        <v>0</v>
      </c>
      <c r="Q2435" s="3">
        <f t="shared" ref="Q2435" si="13282">SQRT(C$3 + C$4*K2433 + C$5*Q2433^2)</f>
        <v>1.411476252036787E-2</v>
      </c>
      <c r="R2435" s="12">
        <v>4.621401610039115E-5</v>
      </c>
      <c r="S2435" s="12">
        <v>1.9922652100638153E-4</v>
      </c>
    </row>
    <row r="2436" spans="1:20" x14ac:dyDescent="0.25">
      <c r="A2436" s="13">
        <f t="shared" ref="A2436" si="13283">A2434+1</f>
        <v>1211</v>
      </c>
      <c r="B2436" s="10" cm="1">
        <f t="array" ref="B2436">INDEX(DCC_results!B$17:B$1274,$A2436)</f>
        <v>-8.4163942535883107E-3</v>
      </c>
      <c r="C2436" s="10" cm="1">
        <f t="array" ref="C2436">INDEX(DCC_results!C$17:C$1274,$A2436)</f>
        <v>-4.7549743964886426E-3</v>
      </c>
      <c r="D2436" s="10">
        <f t="shared" ref="D2436" si="13284">B2436-B$2</f>
        <v>-9.162549190624019E-3</v>
      </c>
      <c r="E2436" s="10">
        <f t="shared" ref="E2436" si="13285">C2436-C$2</f>
        <v>-6.3579482767805017E-3</v>
      </c>
      <c r="F2436" s="5">
        <f t="shared" ref="F2436" si="13286">D2436^2</f>
        <v>8.3952307670604866E-5</v>
      </c>
      <c r="G2436" s="5">
        <f t="shared" ref="G2436" si="13287">E2436^2</f>
        <v>4.0423506290216154E-5</v>
      </c>
      <c r="H2436" s="12">
        <f t="array" ref="H2436:I2437">(1-B$11-B$12)*F$4:G$5 + B$11*J2434:K2435 + B$12*H2434:I2435</f>
        <v>5.2498910745623988E-5</v>
      </c>
      <c r="I2436" s="12">
        <v>6.5956900952694519E-5</v>
      </c>
      <c r="J2436" s="12">
        <f t="array" ref="J2436:K2437">MMULT(TRANSPOSE(D2434:E2434),D2434:E2434)</f>
        <v>7.1078018215599164E-7</v>
      </c>
      <c r="K2436" s="12">
        <v>-2.481987733720136E-6</v>
      </c>
      <c r="L2436" s="6">
        <f t="shared" ref="L2436" si="13288">SQRT(H2436)</f>
        <v>7.2456132070118119E-3</v>
      </c>
      <c r="M2436" s="6">
        <f>0</f>
        <v>0</v>
      </c>
      <c r="N2436" s="6">
        <f t="array" ref="N2436:O2437">MMULT(MMULT(MINVERSE(L2436:M2437),H2436:I2437),MINVERSE(L2436:M2437))</f>
        <v>0.99999999999999967</v>
      </c>
      <c r="O2436" s="6">
        <v>0.60972821505815322</v>
      </c>
      <c r="P2436" s="3">
        <f t="shared" ref="P2436" si="13289">SQRT(B$3 + B$4*J2434 + B$5*P2434^2)</f>
        <v>5.9556321731456903E-3</v>
      </c>
      <c r="Q2436" s="1">
        <f t="shared" ref="Q2436" si="13290">Q2434</f>
        <v>0</v>
      </c>
      <c r="R2436" s="12">
        <f t="array" ref="R2436:S2437">MMULT(MMULT(P2436:Q2437,N2436:O2437),P2436:Q2437)</f>
        <v>3.5469554581808044E-5</v>
      </c>
      <c r="S2436" s="12">
        <v>5.2655367235221673E-5</v>
      </c>
      <c r="T2436" s="4" cm="1">
        <f t="array" ref="T2436">-1/2*(IFERROR(2*LN(2*PI()) + LN(MDETERM(R2436:S2437)) + MMULT(MMULT(D2436:E2436,MINVERSE(R2436:S2437)),TRANSPOSE(D2436:E2436)),1000000000))</f>
        <v>6.3694687304527537</v>
      </c>
    </row>
    <row r="2437" spans="1:20" x14ac:dyDescent="0.25">
      <c r="A2437" s="9"/>
      <c r="B2437" s="10"/>
      <c r="C2437" s="10"/>
      <c r="D2437" s="10"/>
      <c r="E2437" s="10"/>
      <c r="F2437" s="5"/>
      <c r="G2437" s="5"/>
      <c r="H2437" s="12">
        <v>6.5956900952694519E-5</v>
      </c>
      <c r="I2437" s="12">
        <v>2.2289360375373477E-4</v>
      </c>
      <c r="J2437" s="12">
        <v>-2.481987733720136E-6</v>
      </c>
      <c r="K2437" s="12">
        <v>8.6669033056766518E-6</v>
      </c>
      <c r="L2437" s="6">
        <f>0</f>
        <v>0</v>
      </c>
      <c r="M2437" s="6">
        <f t="shared" ref="M2437" si="13291">SQRT(I2437)</f>
        <v>1.492962168823225E-2</v>
      </c>
      <c r="N2437" s="6">
        <v>0.60972821505815322</v>
      </c>
      <c r="O2437" s="6">
        <v>1.0000000000000002</v>
      </c>
      <c r="P2437" s="1">
        <f t="shared" ref="P2437" si="13292">P2435</f>
        <v>0</v>
      </c>
      <c r="Q2437" s="3">
        <f t="shared" ref="Q2437" si="13293">SQRT(C$3 + C$4*K2435 + C$5*Q2435^2)</f>
        <v>1.4500350039763162E-2</v>
      </c>
      <c r="R2437" s="12">
        <v>5.2655367235221673E-5</v>
      </c>
      <c r="S2437" s="12">
        <v>2.1026015127565957E-4</v>
      </c>
    </row>
    <row r="2438" spans="1:20" x14ac:dyDescent="0.25">
      <c r="A2438" s="13">
        <f t="shared" ref="A2438" si="13294">A2436+1</f>
        <v>1212</v>
      </c>
      <c r="B2438" s="10" cm="1">
        <f t="array" ref="B2438">INDEX(DCC_results!B$17:B$1274,$A2438)</f>
        <v>6.1585653610194413E-3</v>
      </c>
      <c r="C2438" s="10" cm="1">
        <f t="array" ref="C2438">INDEX(DCC_results!C$17:C$1274,$A2438)</f>
        <v>1.5389599977567059E-2</v>
      </c>
      <c r="D2438" s="10">
        <f t="shared" ref="D2438" si="13295">B2438-B$2</f>
        <v>5.412410423983733E-3</v>
      </c>
      <c r="E2438" s="10">
        <f t="shared" ref="E2438" si="13296">C2438-C$2</f>
        <v>1.37866260972752E-2</v>
      </c>
      <c r="F2438" s="5">
        <f t="shared" ref="F2438" si="13297">D2438^2</f>
        <v>2.9294186597647772E-5</v>
      </c>
      <c r="G2438" s="5">
        <f t="shared" ref="G2438" si="13298">E2438^2</f>
        <v>1.900710591460696E-4</v>
      </c>
      <c r="H2438" s="12">
        <f t="array" ref="H2438:I2439">(1-B$11-B$12)*F$4:G$5 + B$11*J2436:K2437 + B$12*H2436:I2437</f>
        <v>5.1446608864354681E-5</v>
      </c>
      <c r="I2438" s="12">
        <v>6.2877931833917565E-5</v>
      </c>
      <c r="J2438" s="12">
        <f t="array" ref="J2438:K2439">MMULT(TRANSPOSE(D2436:E2436),D2436:E2436)</f>
        <v>8.3952307670604866E-5</v>
      </c>
      <c r="K2438" s="12">
        <v>5.8255013837444561E-5</v>
      </c>
      <c r="L2438" s="6">
        <f t="shared" ref="L2438" si="13299">SQRT(H2438)</f>
        <v>7.1726291458819114E-3</v>
      </c>
      <c r="M2438" s="6">
        <f>0</f>
        <v>0</v>
      </c>
      <c r="N2438" s="6">
        <f t="array" ref="N2438:O2439">MMULT(MMULT(MINVERSE(L2438:M2439),H2438:I2439),MINVERSE(L2438:M2439))</f>
        <v>1</v>
      </c>
      <c r="O2438" s="6">
        <v>0.60328814932617469</v>
      </c>
      <c r="P2438" s="3">
        <f t="shared" ref="P2438" si="13300">SQRT(B$3 + B$4*J2436 + B$5*P2436^2)</f>
        <v>5.7603519549116935E-3</v>
      </c>
      <c r="Q2438" s="1">
        <f t="shared" ref="Q2438" si="13301">Q2436</f>
        <v>0</v>
      </c>
      <c r="R2438" s="12">
        <f t="array" ref="R2438:S2439">MMULT(MMULT(P2438:Q2439,N2438:O2439),P2438:Q2439)</f>
        <v>3.3181654644454971E-5</v>
      </c>
      <c r="S2438" s="12">
        <v>4.8495911652511913E-5</v>
      </c>
      <c r="T2438" s="4" cm="1">
        <f t="array" ref="T2438">-1/2*(IFERROR(2*LN(2*PI()) + LN(MDETERM(R2438:S2439)) + MMULT(MMULT(D2438:E2438,MINVERSE(R2438:S2439)),TRANSPOSE(D2438:E2438)),1000000000))</f>
        <v>7.2362304095716254</v>
      </c>
    </row>
    <row r="2439" spans="1:20" x14ac:dyDescent="0.25">
      <c r="A2439" s="9"/>
      <c r="B2439" s="10"/>
      <c r="C2439" s="10"/>
      <c r="D2439" s="10"/>
      <c r="E2439" s="10"/>
      <c r="F2439" s="5"/>
      <c r="G2439" s="5"/>
      <c r="H2439" s="12">
        <v>6.2877931833917565E-5</v>
      </c>
      <c r="I2439" s="12">
        <v>2.1114954755308495E-4</v>
      </c>
      <c r="J2439" s="12">
        <v>5.8255013837444561E-5</v>
      </c>
      <c r="K2439" s="12">
        <v>4.0423506290216154E-5</v>
      </c>
      <c r="L2439" s="6">
        <f>0</f>
        <v>0</v>
      </c>
      <c r="M2439" s="6">
        <f t="shared" ref="M2439" si="13302">SQRT(I2439)</f>
        <v>1.4530985773617871E-2</v>
      </c>
      <c r="N2439" s="6">
        <v>0.60328814932617469</v>
      </c>
      <c r="O2439" s="6">
        <v>1</v>
      </c>
      <c r="P2439" s="1">
        <f t="shared" ref="P2439" si="13303">P2437</f>
        <v>0</v>
      </c>
      <c r="Q2439" s="3">
        <f t="shared" ref="Q2439" si="13304">SQRT(C$3 + C$4*K2437 + C$5*Q2437^2)</f>
        <v>1.3955047339175072E-2</v>
      </c>
      <c r="R2439" s="12">
        <v>4.8495911652511913E-5</v>
      </c>
      <c r="S2439" s="12">
        <v>1.9474334623861725E-4</v>
      </c>
    </row>
    <row r="2440" spans="1:20" x14ac:dyDescent="0.25">
      <c r="A2440" s="13">
        <f t="shared" ref="A2440" si="13305">A2438+1</f>
        <v>1213</v>
      </c>
      <c r="B2440" s="10" cm="1">
        <f t="array" ref="B2440">INDEX(DCC_results!B$17:B$1274,$A2440)</f>
        <v>-2.4289165022262083E-3</v>
      </c>
      <c r="C2440" s="10" cm="1">
        <f t="array" ref="C2440">INDEX(DCC_results!C$17:C$1274,$A2440)</f>
        <v>-5.1576709044022229E-3</v>
      </c>
      <c r="D2440" s="10">
        <f t="shared" ref="D2440" si="13306">B2440-B$2</f>
        <v>-3.1750714392619166E-3</v>
      </c>
      <c r="E2440" s="10">
        <f t="shared" ref="E2440" si="13307">C2440-C$2</f>
        <v>-6.760644784694082E-3</v>
      </c>
      <c r="F2440" s="5">
        <f t="shared" ref="F2440" si="13308">D2440^2</f>
        <v>1.0081078644416738E-5</v>
      </c>
      <c r="G2440" s="5">
        <f t="shared" ref="G2440" si="13309">E2440^2</f>
        <v>4.5706317904811287E-5</v>
      </c>
      <c r="H2440" s="12">
        <f t="array" ref="H2440:I2441">(1-B$11-B$12)*F$4:G$5 + B$11*J2438:K2439 + B$12*H2438:I2439</f>
        <v>5.7145893470580374E-5</v>
      </c>
      <c r="I2440" s="12">
        <v>6.5470853914674574E-5</v>
      </c>
      <c r="J2440" s="12">
        <f t="array" ref="J2440:K2441">MMULT(TRANSPOSE(D2438:E2438),D2438:E2438)</f>
        <v>2.9294186597647772E-5</v>
      </c>
      <c r="K2440" s="12">
        <v>7.4618878800458466E-5</v>
      </c>
      <c r="L2440" s="6">
        <f t="shared" ref="L2440" si="13310">SQRT(H2440)</f>
        <v>7.5594902917181109E-3</v>
      </c>
      <c r="M2440" s="6">
        <f>0</f>
        <v>0</v>
      </c>
      <c r="N2440" s="6">
        <f t="array" ref="N2440:O2441">MMULT(MMULT(MINVERSE(L2440:M2441),H2440:I2441),MINVERSE(L2440:M2441))</f>
        <v>0.99999999999999989</v>
      </c>
      <c r="O2440" s="6">
        <v>0.60395026182607514</v>
      </c>
      <c r="P2440" s="3">
        <f t="shared" ref="P2440" si="13311">SQRT(B$3 + B$4*J2438 + B$5*P2438^2)</f>
        <v>6.6695957213962834E-3</v>
      </c>
      <c r="Q2440" s="1">
        <f t="shared" ref="Q2440" si="13312">Q2438</f>
        <v>0</v>
      </c>
      <c r="R2440" s="12">
        <f t="array" ref="R2440:S2441">MMULT(MMULT(P2440:Q2441,N2440:O2441),P2440:Q2441)</f>
        <v>4.4483507086867601E-5</v>
      </c>
      <c r="S2440" s="12">
        <v>5.48639644078739E-5</v>
      </c>
      <c r="T2440" s="4" cm="1">
        <f t="array" ref="T2440">-1/2*(IFERROR(2*LN(2*PI()) + LN(MDETERM(R2440:S2441)) + MMULT(MMULT(D2440:E2440,MINVERSE(R2440:S2441)),TRANSPOSE(D2440:E2440)),1000000000))</f>
        <v>7.5477404791212424</v>
      </c>
    </row>
    <row r="2441" spans="1:20" x14ac:dyDescent="0.25">
      <c r="A2441" s="9"/>
      <c r="B2441" s="10"/>
      <c r="C2441" s="10"/>
      <c r="D2441" s="10"/>
      <c r="E2441" s="10"/>
      <c r="F2441" s="5"/>
      <c r="G2441" s="5"/>
      <c r="H2441" s="12">
        <v>6.5470853914674574E-5</v>
      </c>
      <c r="I2441" s="12">
        <v>2.0564049264553612E-4</v>
      </c>
      <c r="J2441" s="12">
        <v>7.4618878800458466E-5</v>
      </c>
      <c r="K2441" s="12">
        <v>1.900710591460696E-4</v>
      </c>
      <c r="L2441" s="6">
        <f>0</f>
        <v>0</v>
      </c>
      <c r="M2441" s="6">
        <f t="shared" ref="M2441" si="13313">SQRT(I2441)</f>
        <v>1.4340170593320573E-2</v>
      </c>
      <c r="N2441" s="6">
        <v>0.60395026182607525</v>
      </c>
      <c r="O2441" s="6">
        <v>0.99999999999999989</v>
      </c>
      <c r="P2441" s="1">
        <f t="shared" ref="P2441" si="13314">P2439</f>
        <v>0</v>
      </c>
      <c r="Q2441" s="3">
        <f t="shared" ref="Q2441" si="13315">SQRT(C$3 + C$4*K2439 + C$5*Q2439^2)</f>
        <v>1.3620294631948681E-2</v>
      </c>
      <c r="R2441" s="12">
        <v>5.4863964407873906E-5</v>
      </c>
      <c r="S2441" s="12">
        <v>1.8551242586109003E-4</v>
      </c>
    </row>
    <row r="2442" spans="1:20" x14ac:dyDescent="0.25">
      <c r="A2442" s="13">
        <f t="shared" ref="A2442" si="13316">A2440+1</f>
        <v>1214</v>
      </c>
      <c r="B2442" s="10" cm="1">
        <f t="array" ref="B2442">INDEX(DCC_results!B$17:B$1274,$A2442)</f>
        <v>-5.316326462073695E-3</v>
      </c>
      <c r="C2442" s="10" cm="1">
        <f t="array" ref="C2442">INDEX(DCC_results!C$17:C$1274,$A2442)</f>
        <v>-4.8660330165082311E-3</v>
      </c>
      <c r="D2442" s="10">
        <f t="shared" ref="D2442" si="13317">B2442-B$2</f>
        <v>-6.0624813991094033E-3</v>
      </c>
      <c r="E2442" s="10">
        <f t="shared" ref="E2442" si="13318">C2442-C$2</f>
        <v>-6.4690068968000902E-3</v>
      </c>
      <c r="F2442" s="5">
        <f t="shared" ref="F2442" si="13319">D2442^2</f>
        <v>3.6753680714547506E-5</v>
      </c>
      <c r="G2442" s="5">
        <f t="shared" ref="G2442" si="13320">E2442^2</f>
        <v>4.1848050230847134E-5</v>
      </c>
      <c r="H2442" s="12">
        <f t="array" ref="H2442:I2443">(1-B$11-B$12)*F$4:G$5 + B$11*J2440:K2441 + B$12*H2440:I2441</f>
        <v>5.6796194899126158E-5</v>
      </c>
      <c r="I2442" s="12">
        <v>6.848777447536372E-5</v>
      </c>
      <c r="J2442" s="12">
        <f t="array" ref="J2442:K2443">MMULT(TRANSPOSE(D2440:E2440),D2440:E2440)</f>
        <v>1.0081078644416738E-5</v>
      </c>
      <c r="K2442" s="12">
        <v>2.1465530166877209E-5</v>
      </c>
      <c r="L2442" s="6">
        <f t="shared" ref="L2442" si="13321">SQRT(H2442)</f>
        <v>7.5363250261069655E-3</v>
      </c>
      <c r="M2442" s="6">
        <f>0</f>
        <v>0</v>
      </c>
      <c r="N2442" s="6">
        <f t="array" ref="N2442:O2443">MMULT(MMULT(MINVERSE(L2442:M2443),H2442:I2443),MINVERSE(L2442:M2443))</f>
        <v>1.0000000000000002</v>
      </c>
      <c r="O2442" s="6">
        <v>0.62204170530739267</v>
      </c>
      <c r="P2442" s="3">
        <f t="shared" ref="P2442" si="13322">SQRT(B$3 + B$4*J2440 + B$5*P2440^2)</f>
        <v>6.6538526876956834E-3</v>
      </c>
      <c r="Q2442" s="1">
        <f t="shared" ref="Q2442" si="13323">Q2440</f>
        <v>0</v>
      </c>
      <c r="R2442" s="12">
        <f t="array" ref="R2442:S2443">MMULT(MMULT(P2442:Q2443,N2442:O2443),P2442:Q2443)</f>
        <v>4.4273755589555084E-5</v>
      </c>
      <c r="S2442" s="12">
        <v>5.7421818305183032E-5</v>
      </c>
      <c r="T2442" s="4" cm="1">
        <f t="array" ref="T2442">-1/2*(IFERROR(2*LN(2*PI()) + LN(MDETERM(R2442:S2443)) + MMULT(MMULT(D2442:E2442,MINVERSE(R2442:S2443)),TRANSPOSE(D2442:E2442)),1000000000))</f>
        <v>7.2737983369581372</v>
      </c>
    </row>
    <row r="2443" spans="1:20" x14ac:dyDescent="0.25">
      <c r="A2443" s="9"/>
      <c r="B2443" s="10"/>
      <c r="C2443" s="10"/>
      <c r="D2443" s="10"/>
      <c r="E2443" s="10"/>
      <c r="F2443" s="5"/>
      <c r="G2443" s="5"/>
      <c r="H2443" s="12">
        <v>6.848777447536372E-5</v>
      </c>
      <c r="I2443" s="12">
        <v>2.1343609202871506E-4</v>
      </c>
      <c r="J2443" s="12">
        <v>2.1465530166877209E-5</v>
      </c>
      <c r="K2443" s="12">
        <v>4.5706317904811287E-5</v>
      </c>
      <c r="L2443" s="6">
        <f>0</f>
        <v>0</v>
      </c>
      <c r="M2443" s="6">
        <f t="shared" ref="M2443" si="13324">SQRT(I2443)</f>
        <v>1.4609452146768374E-2</v>
      </c>
      <c r="N2443" s="6">
        <v>0.62204170530739278</v>
      </c>
      <c r="O2443" s="6">
        <v>1.0000000000000002</v>
      </c>
      <c r="P2443" s="1">
        <f t="shared" ref="P2443" si="13325">P2441</f>
        <v>0</v>
      </c>
      <c r="Q2443" s="3">
        <f t="shared" ref="Q2443" si="13326">SQRT(C$3 + C$4*K2441 + C$5*Q2441^2)</f>
        <v>1.3873443049175243E-2</v>
      </c>
      <c r="R2443" s="12">
        <v>5.7421818305183046E-5</v>
      </c>
      <c r="S2443" s="12">
        <v>1.9247242203870892E-4</v>
      </c>
    </row>
    <row r="2444" spans="1:20" x14ac:dyDescent="0.25">
      <c r="A2444" s="13">
        <f t="shared" ref="A2444" si="13327">A2442+1</f>
        <v>1215</v>
      </c>
      <c r="B2444" s="10" cm="1">
        <f t="array" ref="B2444">INDEX(DCC_results!B$17:B$1274,$A2444)</f>
        <v>5.0476232278453548E-3</v>
      </c>
      <c r="C2444" s="10" cm="1">
        <f t="array" ref="C2444">INDEX(DCC_results!C$17:C$1274,$A2444)</f>
        <v>2.3535288418415456E-2</v>
      </c>
      <c r="D2444" s="10">
        <f t="shared" ref="D2444" si="13328">B2444-B$2</f>
        <v>4.3014682908096465E-3</v>
      </c>
      <c r="E2444" s="10">
        <f t="shared" ref="E2444" si="13329">C2444-C$2</f>
        <v>2.1932314538123596E-2</v>
      </c>
      <c r="F2444" s="5">
        <f t="shared" ref="F2444" si="13330">D2444^2</f>
        <v>1.8502629456840861E-5</v>
      </c>
      <c r="G2444" s="5">
        <f t="shared" ref="G2444" si="13331">E2444^2</f>
        <v>4.8102642099918762E-4</v>
      </c>
      <c r="H2444" s="12">
        <f t="array" ref="H2444:I2445">(1-B$11-B$12)*F$4:G$5 + B$11*J2442:K2443 + B$12*H2442:I2443</f>
        <v>5.5079326842970324E-5</v>
      </c>
      <c r="I2444" s="12">
        <v>6.6436990773228717E-5</v>
      </c>
      <c r="J2444" s="12">
        <f t="array" ref="J2444:K2445">MMULT(TRANSPOSE(D2442:E2442),D2442:E2442)</f>
        <v>3.6753680714547506E-5</v>
      </c>
      <c r="K2444" s="12">
        <v>3.9218233982560991E-5</v>
      </c>
      <c r="L2444" s="6">
        <f t="shared" ref="L2444" si="13332">SQRT(H2444)</f>
        <v>7.421544774706296E-3</v>
      </c>
      <c r="M2444" s="6">
        <f>0</f>
        <v>0</v>
      </c>
      <c r="N2444" s="6">
        <f t="array" ref="N2444:O2445">MMULT(MMULT(MINVERSE(L2444:M2445),H2444:I2445),MINVERSE(L2444:M2445))</f>
        <v>0.99999999999999989</v>
      </c>
      <c r="O2444" s="6">
        <v>0.62130640934753056</v>
      </c>
      <c r="P2444" s="3">
        <f t="shared" ref="P2444" si="13333">SQRT(B$3 + B$4*J2442 + B$5*P2442^2)</f>
        <v>6.41266001063087E-3</v>
      </c>
      <c r="Q2444" s="1">
        <f t="shared" ref="Q2444" si="13334">Q2442</f>
        <v>0</v>
      </c>
      <c r="R2444" s="12">
        <f t="array" ref="R2444:S2445">MMULT(MMULT(P2444:Q2445,N2444:O2445),P2444:Q2445)</f>
        <v>4.1122208411944302E-5</v>
      </c>
      <c r="S2444" s="12">
        <v>5.4077265785161096E-5</v>
      </c>
      <c r="T2444" s="4" cm="1">
        <f t="array" ref="T2444">-1/2*(IFERROR(2*LN(2*PI()) + LN(MDETERM(R2444:S2445)) + MMULT(MMULT(D2444:E2444,MINVERSE(R2444:S2445)),TRANSPOSE(D2444:E2444)),1000000000))</f>
        <v>6.3592175843626508</v>
      </c>
    </row>
    <row r="2445" spans="1:20" x14ac:dyDescent="0.25">
      <c r="A2445" s="9"/>
      <c r="B2445" s="10"/>
      <c r="C2445" s="10"/>
      <c r="D2445" s="10"/>
      <c r="E2445" s="10"/>
      <c r="F2445" s="5"/>
      <c r="G2445" s="5"/>
      <c r="H2445" s="12">
        <v>6.6436990773228717E-5</v>
      </c>
      <c r="I2445" s="12">
        <v>2.0759630286156286E-4</v>
      </c>
      <c r="J2445" s="12">
        <v>3.9218233982560991E-5</v>
      </c>
      <c r="K2445" s="12">
        <v>4.1848050230847134E-5</v>
      </c>
      <c r="L2445" s="6">
        <f>0</f>
        <v>0</v>
      </c>
      <c r="M2445" s="6">
        <f t="shared" ref="M2445" si="13335">SQRT(I2445)</f>
        <v>1.4408202624254105E-2</v>
      </c>
      <c r="N2445" s="6">
        <v>0.62130640934753056</v>
      </c>
      <c r="O2445" s="6">
        <v>0.99999999999999978</v>
      </c>
      <c r="P2445" s="1">
        <f t="shared" ref="P2445" si="13336">P2443</f>
        <v>0</v>
      </c>
      <c r="Q2445" s="3">
        <f t="shared" ref="Q2445" si="13337">SQRT(C$3 + C$4*K2443 + C$5*Q2443^2)</f>
        <v>1.3572838336525598E-2</v>
      </c>
      <c r="R2445" s="12">
        <v>5.4077265785161089E-5</v>
      </c>
      <c r="S2445" s="12">
        <v>1.842219405094589E-4</v>
      </c>
    </row>
    <row r="2446" spans="1:20" x14ac:dyDescent="0.25">
      <c r="A2446" s="13">
        <f t="shared" ref="A2446" si="13338">A2444+1</f>
        <v>1216</v>
      </c>
      <c r="B2446" s="10" cm="1">
        <f t="array" ref="B2446">INDEX(DCC_results!B$17:B$1274,$A2446)</f>
        <v>-1.2258376613342059E-2</v>
      </c>
      <c r="C2446" s="10" cm="1">
        <f t="array" ref="C2446">INDEX(DCC_results!C$17:C$1274,$A2446)</f>
        <v>2.7682100281287703E-3</v>
      </c>
      <c r="D2446" s="10">
        <f t="shared" ref="D2446" si="13339">B2446-B$2</f>
        <v>-1.3004531550377767E-2</v>
      </c>
      <c r="E2446" s="10">
        <f t="shared" ref="E2446" si="13340">C2446-C$2</f>
        <v>1.1652361478369107E-3</v>
      </c>
      <c r="F2446" s="5">
        <f t="shared" ref="F2446" si="13341">D2446^2</f>
        <v>1.6911784084477078E-4</v>
      </c>
      <c r="G2446" s="5">
        <f t="shared" ref="G2446" si="13342">E2446^2</f>
        <v>1.3577752802258029E-6</v>
      </c>
      <c r="H2446" s="12">
        <f t="array" ref="H2446:I2447">(1-B$11-B$12)*F$4:G$5 + B$11*J2444:K2445 + B$12*H2444:I2445</f>
        <v>5.5970935350321611E-5</v>
      </c>
      <c r="I2446" s="12">
        <v>6.6415308941096535E-5</v>
      </c>
      <c r="J2446" s="12">
        <f t="array" ref="J2446:K2447">MMULT(TRANSPOSE(D2444:E2444),D2444:E2444)</f>
        <v>1.8502629456840861E-5</v>
      </c>
      <c r="K2446" s="12">
        <v>9.434115552980206E-5</v>
      </c>
      <c r="L2446" s="6">
        <f t="shared" ref="L2446" si="13343">SQRT(H2446)</f>
        <v>7.4813725579148654E-3</v>
      </c>
      <c r="M2446" s="6">
        <f>0</f>
        <v>0</v>
      </c>
      <c r="N2446" s="6">
        <f t="array" ref="N2446:O2447">MMULT(MMULT(MINVERSE(L2446:M2447),H2446:I2447),MINVERSE(L2446:M2447))</f>
        <v>0.99999999999999989</v>
      </c>
      <c r="O2446" s="6">
        <v>0.62254675883356236</v>
      </c>
      <c r="P2446" s="3">
        <f t="shared" ref="P2446" si="13344">SQRT(B$3 + B$4*J2444 + B$5*P2444^2)</f>
        <v>6.5546864501370896E-3</v>
      </c>
      <c r="Q2446" s="1">
        <f t="shared" ref="Q2446" si="13345">Q2444</f>
        <v>0</v>
      </c>
      <c r="R2446" s="12">
        <f t="array" ref="R2446:S2447">MMULT(MMULT(P2446:Q2447,N2446:O2447),P2446:Q2447)</f>
        <v>4.2963914459610759E-5</v>
      </c>
      <c r="S2446" s="12">
        <v>5.4340706085244511E-5</v>
      </c>
      <c r="T2446" s="4" cm="1">
        <f t="array" ref="T2446">-1/2*(IFERROR(2*LN(2*PI()) + LN(MDETERM(R2446:S2447)) + MMULT(MMULT(D2446:E2446,MINVERSE(R2446:S2447)),TRANSPOSE(D2446:E2446)),1000000000))</f>
        <v>4.3572348947154129</v>
      </c>
    </row>
    <row r="2447" spans="1:20" x14ac:dyDescent="0.25">
      <c r="A2447" s="9"/>
      <c r="B2447" s="10"/>
      <c r="C2447" s="10"/>
      <c r="D2447" s="10"/>
      <c r="E2447" s="10"/>
      <c r="F2447" s="5"/>
      <c r="G2447" s="5"/>
      <c r="H2447" s="12">
        <v>6.6415308941096535E-5</v>
      </c>
      <c r="I2447" s="12">
        <v>2.033433045045925E-4</v>
      </c>
      <c r="J2447" s="12">
        <v>9.434115552980206E-5</v>
      </c>
      <c r="K2447" s="12">
        <v>4.8102642099918762E-4</v>
      </c>
      <c r="L2447" s="6">
        <f>0</f>
        <v>0</v>
      </c>
      <c r="M2447" s="6">
        <f t="shared" ref="M2447" si="13346">SQRT(I2447)</f>
        <v>1.4259849385761145E-2</v>
      </c>
      <c r="N2447" s="6">
        <v>0.62254675883356236</v>
      </c>
      <c r="O2447" s="6">
        <v>0.99999999999999978</v>
      </c>
      <c r="P2447" s="1">
        <f t="shared" ref="P2447" si="13347">P2445</f>
        <v>0</v>
      </c>
      <c r="Q2447" s="3">
        <f t="shared" ref="Q2447" si="13348">SQRT(C$3 + C$4*K2445 + C$5*Q2445^2)</f>
        <v>1.3316846052744483E-2</v>
      </c>
      <c r="R2447" s="12">
        <v>5.4340706085244518E-5</v>
      </c>
      <c r="S2447" s="12">
        <v>1.7733838879249627E-4</v>
      </c>
    </row>
    <row r="2448" spans="1:20" x14ac:dyDescent="0.25">
      <c r="A2448" s="13">
        <f t="shared" ref="A2448" si="13349">A2446+1</f>
        <v>1217</v>
      </c>
      <c r="B2448" s="10" cm="1">
        <f t="array" ref="B2448">INDEX(DCC_results!B$17:B$1274,$A2448)</f>
        <v>-1.7903239520448921E-2</v>
      </c>
      <c r="C2448" s="10" cm="1">
        <f t="array" ref="C2448">INDEX(DCC_results!C$17:C$1274,$A2448)</f>
        <v>-2.506784852518551E-2</v>
      </c>
      <c r="D2448" s="10">
        <f t="shared" ref="D2448" si="13350">B2448-B$2</f>
        <v>-1.864939445748463E-2</v>
      </c>
      <c r="E2448" s="10">
        <f t="shared" ref="E2448" si="13351">C2448-C$2</f>
        <v>-2.6670822405477371E-2</v>
      </c>
      <c r="F2448" s="5">
        <f t="shared" ref="F2448" si="13352">D2448^2</f>
        <v>3.4779991363085845E-4</v>
      </c>
      <c r="G2448" s="5">
        <f t="shared" ref="G2448" si="13353">E2448^2</f>
        <v>7.1133276778451377E-4</v>
      </c>
      <c r="H2448" s="12">
        <f t="array" ref="H2448:I2449">(1-B$11-B$12)*F$4:G$5 + B$11*J2446:K2447 + B$12*H2446:I2447</f>
        <v>5.5169019539075178E-5</v>
      </c>
      <c r="I2448" s="12">
        <v>7.064674397121802E-5</v>
      </c>
      <c r="J2448" s="12">
        <f t="array" ref="J2448:K2449">MMULT(TRANSPOSE(D2446:E2446),D2446:E2446)</f>
        <v>1.6911784084477078E-4</v>
      </c>
      <c r="K2448" s="12">
        <v>-1.5153350248185757E-5</v>
      </c>
      <c r="L2448" s="6">
        <f t="shared" ref="L2448" si="13354">SQRT(H2448)</f>
        <v>7.4275850408511094E-3</v>
      </c>
      <c r="M2448" s="6">
        <f>0</f>
        <v>0</v>
      </c>
      <c r="N2448" s="6">
        <f t="array" ref="N2448:O2449">MMULT(MMULT(MINVERSE(L2448:M2449),H2448:I2449),MINVERSE(L2448:M2449))</f>
        <v>0.99999999999999989</v>
      </c>
      <c r="O2448" s="6">
        <v>0.62139176633724402</v>
      </c>
      <c r="P2448" s="3">
        <f t="shared" ref="P2448" si="13355">SQRT(B$3 + B$4*J2446 + B$5*P2446^2)</f>
        <v>6.4398809447350526E-3</v>
      </c>
      <c r="Q2448" s="1">
        <f t="shared" ref="Q2448" si="13356">Q2446</f>
        <v>0</v>
      </c>
      <c r="R2448" s="12">
        <f t="array" ref="R2448:S2449">MMULT(MMULT(P2448:Q2449,N2448:O2449),P2448:Q2449)</f>
        <v>4.1472066582361625E-5</v>
      </c>
      <c r="S2448" s="12">
        <v>5.8501824778308057E-5</v>
      </c>
      <c r="T2448" s="4" cm="1">
        <f t="array" ref="T2448">-1/2*(IFERROR(2*LN(2*PI()) + LN(MDETERM(R2448:S2449)) + MMULT(MMULT(D2448:E2448,MINVERSE(R2448:S2449)),TRANSPOSE(D2448:E2448)),1000000000))</f>
        <v>3.4830801472575494</v>
      </c>
    </row>
    <row r="2449" spans="1:20" x14ac:dyDescent="0.25">
      <c r="A2449" s="9"/>
      <c r="B2449" s="10"/>
      <c r="C2449" s="10"/>
      <c r="D2449" s="10"/>
      <c r="E2449" s="10"/>
      <c r="F2449" s="5"/>
      <c r="G2449" s="5"/>
      <c r="H2449" s="12">
        <v>7.064674397121802E-5</v>
      </c>
      <c r="I2449" s="12">
        <v>2.3429231654250305E-4</v>
      </c>
      <c r="J2449" s="12">
        <v>-1.5153350248185757E-5</v>
      </c>
      <c r="K2449" s="12">
        <v>1.3577752802258029E-6</v>
      </c>
      <c r="L2449" s="6">
        <f>0</f>
        <v>0</v>
      </c>
      <c r="M2449" s="6">
        <f t="shared" ref="M2449" si="13357">SQRT(I2449)</f>
        <v>1.5306610223772703E-2</v>
      </c>
      <c r="N2449" s="6">
        <v>0.62139176633724391</v>
      </c>
      <c r="O2449" s="6">
        <v>1.0000000000000002</v>
      </c>
      <c r="P2449" s="1">
        <f t="shared" ref="P2449" si="13358">P2447</f>
        <v>0</v>
      </c>
      <c r="Q2449" s="3">
        <f t="shared" ref="Q2449" si="13359">SQRT(C$3 + C$4*K2447 + C$5*Q2447^2)</f>
        <v>1.4619283219596206E-2</v>
      </c>
      <c r="R2449" s="12">
        <v>5.850182477830805E-5</v>
      </c>
      <c r="S2449" s="12">
        <v>2.1372344185476727E-4</v>
      </c>
    </row>
    <row r="2450" spans="1:20" x14ac:dyDescent="0.25">
      <c r="A2450" s="13">
        <f t="shared" ref="A2450" si="13360">A2448+1</f>
        <v>1218</v>
      </c>
      <c r="B2450" s="10" cm="1">
        <f t="array" ref="B2450">INDEX(DCC_results!B$17:B$1274,$A2450)</f>
        <v>7.9719906774113891E-3</v>
      </c>
      <c r="C2450" s="10" cm="1">
        <f t="array" ref="C2450">INDEX(DCC_results!C$17:C$1274,$A2450)</f>
        <v>8.49470191835211E-3</v>
      </c>
      <c r="D2450" s="10">
        <f t="shared" ref="D2450" si="13361">B2450-B$2</f>
        <v>7.2258357403756808E-3</v>
      </c>
      <c r="E2450" s="10">
        <f t="shared" ref="E2450" si="13362">C2450-C$2</f>
        <v>6.8917280380602509E-3</v>
      </c>
      <c r="F2450" s="5">
        <f t="shared" ref="F2450" si="13363">D2450^2</f>
        <v>5.2212702146890564E-5</v>
      </c>
      <c r="G2450" s="5">
        <f t="shared" ref="G2450" si="13364">E2450^2</f>
        <v>4.7495915350585793E-5</v>
      </c>
      <c r="H2450" s="12">
        <f t="array" ref="H2450:I2451">(1-B$11-B$12)*F$4:G$5 + B$11*J2448:K2449 + B$12*H2448:I2449</f>
        <v>6.6227711338198361E-5</v>
      </c>
      <c r="I2450" s="12">
        <v>6.5078693491273212E-5</v>
      </c>
      <c r="J2450" s="12">
        <f t="array" ref="J2450:K2451">MMULT(TRANSPOSE(D2448:E2448),D2448:E2448)</f>
        <v>3.4779991363085845E-4</v>
      </c>
      <c r="K2450" s="12">
        <v>4.9739468754526656E-4</v>
      </c>
      <c r="L2450" s="6">
        <f t="shared" ref="L2450" si="13365">SQRT(H2450)</f>
        <v>8.138041001260584E-3</v>
      </c>
      <c r="M2450" s="6">
        <f>0</f>
        <v>0</v>
      </c>
      <c r="N2450" s="6">
        <f t="array" ref="N2450:O2451">MMULT(MMULT(MINVERSE(L2450:M2451),H2450:I2451),MINVERSE(L2450:M2451))</f>
        <v>0.99999999999999978</v>
      </c>
      <c r="O2450" s="6">
        <v>0.54123299420055515</v>
      </c>
      <c r="P2450" s="3">
        <f t="shared" ref="P2450" si="13366">SQRT(B$3 + B$4*J2448 + B$5*P2448^2)</f>
        <v>7.991860761028792E-3</v>
      </c>
      <c r="Q2450" s="1">
        <f t="shared" ref="Q2450" si="13367">Q2448</f>
        <v>0</v>
      </c>
      <c r="R2450" s="12">
        <f t="array" ref="R2450:S2451">MMULT(MMULT(P2450:Q2451,N2450:O2451),P2450:Q2451)</f>
        <v>6.3869838423671684E-5</v>
      </c>
      <c r="S2450" s="12">
        <v>6.0677196751515784E-5</v>
      </c>
      <c r="T2450" s="4" cm="1">
        <f t="array" ref="T2450">-1/2*(IFERROR(2*LN(2*PI()) + LN(MDETERM(R2450:S2451)) + MMULT(MMULT(D2450:E2450,MINVERSE(R2450:S2451)),TRANSPOSE(D2450:E2450)),1000000000))</f>
        <v>7.0227294866208076</v>
      </c>
    </row>
    <row r="2451" spans="1:20" x14ac:dyDescent="0.25">
      <c r="A2451" s="9"/>
      <c r="B2451" s="10"/>
      <c r="C2451" s="10"/>
      <c r="D2451" s="10"/>
      <c r="E2451" s="10"/>
      <c r="F2451" s="5"/>
      <c r="G2451" s="5"/>
      <c r="H2451" s="12">
        <v>6.5078693491273212E-5</v>
      </c>
      <c r="I2451" s="12">
        <v>2.1830786190200229E-4</v>
      </c>
      <c r="J2451" s="12">
        <v>4.9739468754526656E-4</v>
      </c>
      <c r="K2451" s="12">
        <v>7.1133276778451377E-4</v>
      </c>
      <c r="L2451" s="6">
        <f>0</f>
        <v>0</v>
      </c>
      <c r="M2451" s="6">
        <f t="shared" ref="M2451" si="13368">SQRT(I2451)</f>
        <v>1.4775244901591388E-2</v>
      </c>
      <c r="N2451" s="6">
        <v>0.54123299420055504</v>
      </c>
      <c r="O2451" s="6">
        <v>0.99999999999999989</v>
      </c>
      <c r="P2451" s="1">
        <f t="shared" ref="P2451" si="13369">P2449</f>
        <v>0</v>
      </c>
      <c r="Q2451" s="3">
        <f t="shared" ref="Q2451" si="13370">SQRT(C$3 + C$4*K2449 + C$5*Q2449^2)</f>
        <v>1.4027921789138934E-2</v>
      </c>
      <c r="R2451" s="12">
        <v>6.0677196751515771E-5</v>
      </c>
      <c r="S2451" s="12">
        <v>1.9678258972219884E-4</v>
      </c>
    </row>
    <row r="2452" spans="1:20" x14ac:dyDescent="0.25">
      <c r="A2452" s="13">
        <f t="shared" ref="A2452" si="13371">A2450+1</f>
        <v>1219</v>
      </c>
      <c r="B2452" s="10" cm="1">
        <f t="array" ref="B2452">INDEX(DCC_results!B$17:B$1274,$A2452)</f>
        <v>1.4216853396000317E-2</v>
      </c>
      <c r="C2452" s="10" cm="1">
        <f t="array" ref="C2452">INDEX(DCC_results!C$17:C$1274,$A2452)</f>
        <v>2.8031825811726252E-2</v>
      </c>
      <c r="D2452" s="10">
        <f t="shared" ref="D2452" si="13372">B2452-B$2</f>
        <v>1.3470698458964609E-2</v>
      </c>
      <c r="E2452" s="10">
        <f t="shared" ref="E2452" si="13373">C2452-C$2</f>
        <v>2.6428851931434391E-2</v>
      </c>
      <c r="F2452" s="5">
        <f t="shared" ref="F2452" si="13374">D2452^2</f>
        <v>1.814597169723515E-4</v>
      </c>
      <c r="G2452" s="5">
        <f t="shared" ref="G2452" si="13375">E2452^2</f>
        <v>6.984842144136834E-4</v>
      </c>
      <c r="H2452" s="12">
        <f t="array" ref="H2452:I2453">(1-B$11-B$12)*F$4:G$5 + B$11*J2450:K2451 + B$12*H2450:I2451</f>
        <v>8.748261354232987E-5</v>
      </c>
      <c r="I2452" s="12">
        <v>1.007885765901906E-4</v>
      </c>
      <c r="J2452" s="12">
        <f t="array" ref="J2452:K2453">MMULT(TRANSPOSE(D2450:E2450),D2450:E2450)</f>
        <v>5.2212702146890564E-5</v>
      </c>
      <c r="K2452" s="12">
        <v>4.979849477036493E-5</v>
      </c>
      <c r="L2452" s="6">
        <f t="shared" ref="L2452" si="13376">SQRT(H2452)</f>
        <v>9.3532140755106137E-3</v>
      </c>
      <c r="M2452" s="6">
        <f>0</f>
        <v>0</v>
      </c>
      <c r="N2452" s="6">
        <f t="array" ref="N2452:O2453">MMULT(MMULT(MINVERSE(L2452:M2453),H2452:I2453),MINVERSE(L2452:M2453))</f>
        <v>1</v>
      </c>
      <c r="O2452" s="6">
        <v>0.66551715371170561</v>
      </c>
      <c r="P2452" s="3">
        <f t="shared" ref="P2452" si="13377">SQRT(B$3 + B$4*J2450 + B$5*P2450^2)</f>
        <v>1.0403162807247112E-2</v>
      </c>
      <c r="Q2452" s="1">
        <f t="shared" ref="Q2452" si="13378">Q2450</f>
        <v>0</v>
      </c>
      <c r="R2452" s="12">
        <f t="array" ref="R2452:S2453">MMULT(MMULT(P2452:Q2453,N2452:O2453),P2452:Q2453)</f>
        <v>1.0822579639408961E-4</v>
      </c>
      <c r="S2452" s="12">
        <v>1.0969114458193993E-4</v>
      </c>
      <c r="T2452" s="4" cm="1">
        <f t="array" ref="T2452">-1/2*(IFERROR(2*LN(2*PI()) + LN(MDETERM(R2452:S2453)) + MMULT(MMULT(D2452:E2452,MINVERSE(R2452:S2453)),TRANSPOSE(D2452:E2452)),1000000000))</f>
        <v>5.7433367399432607</v>
      </c>
    </row>
    <row r="2453" spans="1:20" x14ac:dyDescent="0.25">
      <c r="A2453" s="9"/>
      <c r="B2453" s="10"/>
      <c r="C2453" s="10"/>
      <c r="D2453" s="10"/>
      <c r="E2453" s="10"/>
      <c r="F2453" s="5"/>
      <c r="G2453" s="5"/>
      <c r="H2453" s="12">
        <v>1.007885765901906E-4</v>
      </c>
      <c r="I2453" s="12">
        <v>2.621696213031601E-4</v>
      </c>
      <c r="J2453" s="12">
        <v>4.979849477036493E-5</v>
      </c>
      <c r="K2453" s="12">
        <v>4.7495915350585793E-5</v>
      </c>
      <c r="L2453" s="6">
        <f>0</f>
        <v>0</v>
      </c>
      <c r="M2453" s="6">
        <f t="shared" ref="M2453" si="13379">SQRT(I2453)</f>
        <v>1.6191652828020989E-2</v>
      </c>
      <c r="N2453" s="6">
        <v>0.66551715371170561</v>
      </c>
      <c r="O2453" s="6">
        <v>1</v>
      </c>
      <c r="P2453" s="1">
        <f t="shared" ref="P2453" si="13380">P2451</f>
        <v>0</v>
      </c>
      <c r="Q2453" s="3">
        <f t="shared" ref="Q2453" si="13381">SQRT(C$3 + C$4*K2451 + C$5*Q2451^2)</f>
        <v>1.584334645031233E-2</v>
      </c>
      <c r="R2453" s="12">
        <v>1.0969114458193993E-4</v>
      </c>
      <c r="S2453" s="12">
        <v>2.5101162674462434E-4</v>
      </c>
    </row>
    <row r="2454" spans="1:20" x14ac:dyDescent="0.25">
      <c r="A2454" s="13">
        <f t="shared" ref="A2454" si="13382">A2452+1</f>
        <v>1220</v>
      </c>
      <c r="B2454" s="10" cm="1">
        <f t="array" ref="B2454">INDEX(DCC_results!B$17:B$1274,$A2454)</f>
        <v>-4.4783046127893078E-3</v>
      </c>
      <c r="C2454" s="10" cm="1">
        <f t="array" ref="C2454">INDEX(DCC_results!C$17:C$1274,$A2454)</f>
        <v>2.2025461821528758E-4</v>
      </c>
      <c r="D2454" s="10">
        <f t="shared" ref="D2454" si="13383">B2454-B$2</f>
        <v>-5.2244595498250161E-3</v>
      </c>
      <c r="E2454" s="10">
        <f t="shared" ref="E2454" si="13384">C2454-C$2</f>
        <v>-1.382719262076572E-3</v>
      </c>
      <c r="F2454" s="5">
        <f t="shared" ref="F2454" si="13385">D2454^2</f>
        <v>2.7294977587757811E-5</v>
      </c>
      <c r="G2454" s="5">
        <f t="shared" ref="G2454" si="13386">E2454^2</f>
        <v>1.9119125577175796E-6</v>
      </c>
      <c r="H2454" s="12">
        <f t="array" ref="H2454:I2455">(1-B$11-B$12)*F$4:G$5 + B$11*J2452:K2453 + B$12*H2452:I2453</f>
        <v>7.9111301547485287E-5</v>
      </c>
      <c r="I2454" s="12">
        <v>9.049961590079269E-5</v>
      </c>
      <c r="J2454" s="12">
        <f t="array" ref="J2454:K2455">MMULT(TRANSPOSE(D2452:E2452),D2452:E2452)</f>
        <v>1.814597169723515E-4</v>
      </c>
      <c r="K2454" s="12">
        <v>3.5601509498497708E-4</v>
      </c>
      <c r="L2454" s="6">
        <f t="shared" ref="L2454" si="13387">SQRT(H2454)</f>
        <v>8.894453414768402E-3</v>
      </c>
      <c r="M2454" s="6">
        <f>0</f>
        <v>0</v>
      </c>
      <c r="N2454" s="6">
        <f t="array" ref="N2454:O2455">MMULT(MMULT(MINVERSE(L2454:M2455),H2454:I2455),MINVERSE(L2454:M2455))</f>
        <v>1</v>
      </c>
      <c r="O2454" s="6">
        <v>0.65576508513927168</v>
      </c>
      <c r="P2454" s="3">
        <f t="shared" ref="P2454" si="13388">SQRT(B$3 + B$4*J2452 + B$5*P2452^2)</f>
        <v>9.7342429232039323E-3</v>
      </c>
      <c r="Q2454" s="1">
        <f t="shared" ref="Q2454" si="13389">Q2452</f>
        <v>0</v>
      </c>
      <c r="R2454" s="12">
        <f t="array" ref="R2454:S2455">MMULT(MMULT(P2454:Q2455,N2454:O2455),P2454:Q2455)</f>
        <v>9.4755485287945838E-5</v>
      </c>
      <c r="S2454" s="12">
        <v>9.6940351631161055E-5</v>
      </c>
      <c r="T2454" s="4" cm="1">
        <f t="array" ref="T2454">-1/2*(IFERROR(2*LN(2*PI()) + LN(MDETERM(R2454:S2455)) + MMULT(MMULT(D2454:E2454,MINVERSE(R2454:S2455)),TRANSPOSE(D2454:E2454)),1000000000))</f>
        <v>7.0589255609790147</v>
      </c>
    </row>
    <row r="2455" spans="1:20" x14ac:dyDescent="0.25">
      <c r="A2455" s="9"/>
      <c r="B2455" s="10"/>
      <c r="C2455" s="10"/>
      <c r="D2455" s="10"/>
      <c r="E2455" s="10"/>
      <c r="F2455" s="5"/>
      <c r="G2455" s="5"/>
      <c r="H2455" s="12">
        <v>9.049961590079269E-5</v>
      </c>
      <c r="I2455" s="12">
        <v>2.4074560231972093E-4</v>
      </c>
      <c r="J2455" s="12">
        <v>3.5601509498497708E-4</v>
      </c>
      <c r="K2455" s="12">
        <v>6.984842144136834E-4</v>
      </c>
      <c r="L2455" s="6">
        <f>0</f>
        <v>0</v>
      </c>
      <c r="M2455" s="6">
        <f t="shared" ref="M2455" si="13390">SQRT(I2455)</f>
        <v>1.551597893526931E-2</v>
      </c>
      <c r="N2455" s="6">
        <v>0.65576508513927168</v>
      </c>
      <c r="O2455" s="6">
        <v>1</v>
      </c>
      <c r="P2455" s="1">
        <f t="shared" ref="P2455" si="13391">P2453</f>
        <v>0</v>
      </c>
      <c r="Q2455" s="3">
        <f t="shared" ref="Q2455" si="13392">SQRT(C$3 + C$4*K2453 + C$5*Q2453^2)</f>
        <v>1.5186375034541845E-2</v>
      </c>
      <c r="R2455" s="12">
        <v>9.6940351631161055E-5</v>
      </c>
      <c r="S2455" s="12">
        <v>2.3062598668975584E-4</v>
      </c>
    </row>
    <row r="2456" spans="1:20" x14ac:dyDescent="0.25">
      <c r="A2456" s="13">
        <f t="shared" ref="A2456" si="13393">A2454+1</f>
        <v>1221</v>
      </c>
      <c r="B2456" s="10" cm="1">
        <f t="array" ref="B2456">INDEX(DCC_results!B$17:B$1274,$A2456)</f>
        <v>-1.5560826054260457E-2</v>
      </c>
      <c r="C2456" s="10" cm="1">
        <f t="array" ref="C2456">INDEX(DCC_results!C$17:C$1274,$A2456)</f>
        <v>-1.1714983030300163E-2</v>
      </c>
      <c r="D2456" s="10">
        <f t="shared" ref="D2456" si="13394">B2456-B$2</f>
        <v>-1.6306980991296165E-2</v>
      </c>
      <c r="E2456" s="10">
        <f t="shared" ref="E2456" si="13395">C2456-C$2</f>
        <v>-1.3317956910592023E-2</v>
      </c>
      <c r="F2456" s="5">
        <f t="shared" ref="F2456" si="13396">D2456^2</f>
        <v>2.6591762905049448E-4</v>
      </c>
      <c r="G2456" s="5">
        <f t="shared" ref="G2456" si="13397">E2456^2</f>
        <v>1.7736797627238582E-4</v>
      </c>
      <c r="H2456" s="12">
        <f t="array" ref="H2456:I2457">(1-B$11-B$12)*F$4:G$5 + B$11*J2454:K2455 + B$12*H2454:I2455</f>
        <v>8.3396591234097378E-5</v>
      </c>
      <c r="I2456" s="12">
        <v>1.0711789376296556E-4</v>
      </c>
      <c r="J2456" s="12">
        <f t="array" ref="J2456:K2457">MMULT(TRANSPOSE(D2454:E2454),D2454:E2454)</f>
        <v>2.7294977587757811E-5</v>
      </c>
      <c r="K2456" s="12">
        <v>7.223960853482946E-6</v>
      </c>
      <c r="L2456" s="6">
        <f t="shared" ref="L2456" si="13398">SQRT(H2456)</f>
        <v>9.1321734123973666E-3</v>
      </c>
      <c r="M2456" s="6">
        <f>0</f>
        <v>0</v>
      </c>
      <c r="N2456" s="6">
        <f t="array" ref="N2456:O2457">MMULT(MMULT(MINVERSE(L2456:M2457),H2456:I2457),MINVERSE(L2456:M2457))</f>
        <v>1.0000000000000002</v>
      </c>
      <c r="O2456" s="6">
        <v>0.70556237547313261</v>
      </c>
      <c r="P2456" s="3">
        <f t="shared" ref="P2456" si="13399">SQRT(B$3 + B$4*J2454 + B$5*P2454^2)</f>
        <v>1.0247204231077289E-2</v>
      </c>
      <c r="Q2456" s="1">
        <f t="shared" ref="Q2456" si="13400">Q2454</f>
        <v>0</v>
      </c>
      <c r="R2456" s="12">
        <f t="array" ref="R2456:S2457">MMULT(MMULT(P2456:Q2457,N2456:O2457),P2456:Q2457)</f>
        <v>1.050051945534083E-4</v>
      </c>
      <c r="S2456" s="12">
        <v>1.2022697417026359E-4</v>
      </c>
      <c r="T2456" s="4" cm="1">
        <f t="array" ref="T2456">-1/2*(IFERROR(2*LN(2*PI()) + LN(MDETERM(R2456:S2457)) + MMULT(MMULT(D2456:E2456,MINVERSE(R2456:S2457)),TRANSPOSE(D2456:E2456)),1000000000))</f>
        <v>5.8145032846069231</v>
      </c>
    </row>
    <row r="2457" spans="1:20" x14ac:dyDescent="0.25">
      <c r="A2457" s="9"/>
      <c r="B2457" s="10"/>
      <c r="C2457" s="10"/>
      <c r="D2457" s="10"/>
      <c r="E2457" s="10"/>
      <c r="F2457" s="5"/>
      <c r="G2457" s="5"/>
      <c r="H2457" s="12">
        <v>1.0711789376296556E-4</v>
      </c>
      <c r="I2457" s="12">
        <v>2.7637892434777896E-4</v>
      </c>
      <c r="J2457" s="12">
        <v>7.223960853482946E-6</v>
      </c>
      <c r="K2457" s="12">
        <v>1.9119125577175796E-6</v>
      </c>
      <c r="L2457" s="6">
        <f>0</f>
        <v>0</v>
      </c>
      <c r="M2457" s="6">
        <f t="shared" ref="M2457" si="13401">SQRT(I2457)</f>
        <v>1.6624648096960699E-2</v>
      </c>
      <c r="N2457" s="6">
        <v>0.70556237547313261</v>
      </c>
      <c r="O2457" s="6">
        <v>1</v>
      </c>
      <c r="P2457" s="1">
        <f t="shared" ref="P2457" si="13402">P2455</f>
        <v>0</v>
      </c>
      <c r="Q2457" s="3">
        <f t="shared" ref="Q2457" si="13403">SQRT(C$3 + C$4*K2455 + C$5*Q2455^2)</f>
        <v>1.6628807712854427E-2</v>
      </c>
      <c r="R2457" s="12">
        <v>1.2022697417026359E-4</v>
      </c>
      <c r="S2457" s="12">
        <v>2.7651724595108691E-4</v>
      </c>
    </row>
    <row r="2458" spans="1:20" x14ac:dyDescent="0.25">
      <c r="A2458" s="13">
        <f t="shared" ref="A2458" si="13404">A2456+1</f>
        <v>1222</v>
      </c>
      <c r="B2458" s="10" cm="1">
        <f t="array" ref="B2458">INDEX(DCC_results!B$17:B$1274,$A2458)</f>
        <v>9.104546742895181E-3</v>
      </c>
      <c r="C2458" s="10" cm="1">
        <f t="array" ref="C2458">INDEX(DCC_results!C$17:C$1274,$A2458)</f>
        <v>1.1720178670951098E-2</v>
      </c>
      <c r="D2458" s="10">
        <f t="shared" ref="D2458" si="13405">B2458-B$2</f>
        <v>8.3583918058594726E-3</v>
      </c>
      <c r="E2458" s="10">
        <f t="shared" ref="E2458" si="13406">C2458-C$2</f>
        <v>1.0117204790659239E-2</v>
      </c>
      <c r="F2458" s="5">
        <f t="shared" ref="F2458" si="13407">D2458^2</f>
        <v>6.9862713580258782E-5</v>
      </c>
      <c r="G2458" s="5">
        <f t="shared" ref="G2458" si="13408">E2458^2</f>
        <v>1.0235783277613826E-4</v>
      </c>
      <c r="H2458" s="12">
        <f t="array" ref="H2458:I2459">(1-B$11-B$12)*F$4:G$5 + B$11*J2456:K2457 + B$12*H2456:I2457</f>
        <v>7.4424070359638679E-5</v>
      </c>
      <c r="I2458" s="12">
        <v>9.150749249456724E-5</v>
      </c>
      <c r="J2458" s="12">
        <f t="array" ref="J2458:K2459">MMULT(TRANSPOSE(D2456:E2456),D2456:E2456)</f>
        <v>2.6591762905049448E-4</v>
      </c>
      <c r="K2458" s="12">
        <v>2.1717567018392551E-4</v>
      </c>
      <c r="L2458" s="6">
        <f t="shared" ref="L2458" si="13409">SQRT(H2458)</f>
        <v>8.6269386435536138E-3</v>
      </c>
      <c r="M2458" s="6">
        <f>0</f>
        <v>0</v>
      </c>
      <c r="N2458" s="6">
        <f t="array" ref="N2458:O2459">MMULT(MMULT(MINVERSE(L2458:M2459),H2458:I2459),MINVERSE(L2458:M2459))</f>
        <v>1.0000000000000002</v>
      </c>
      <c r="O2458" s="6">
        <v>0.67511080787206279</v>
      </c>
      <c r="P2458" s="3">
        <f t="shared" ref="P2458" si="13410">SQRT(B$3 + B$4*J2456 + B$5*P2456^2)</f>
        <v>9.407359684903454E-3</v>
      </c>
      <c r="Q2458" s="1">
        <f t="shared" ref="Q2458" si="13411">Q2456</f>
        <v>0</v>
      </c>
      <c r="R2458" s="12">
        <f t="array" ref="R2458:S2459">MMULT(MMULT(P2458:Q2459,N2458:O2459),P2458:Q2459)</f>
        <v>8.8498416241146834E-5</v>
      </c>
      <c r="S2458" s="12">
        <v>9.9698566533468067E-5</v>
      </c>
      <c r="T2458" s="4" cm="1">
        <f t="array" ref="T2458">-1/2*(IFERROR(2*LN(2*PI()) + LN(MDETERM(R2458:S2459)) + MMULT(MMULT(D2458:E2458,MINVERSE(R2458:S2459)),TRANSPOSE(D2458:E2458)),1000000000))</f>
        <v>6.8902559706220394</v>
      </c>
    </row>
    <row r="2459" spans="1:20" x14ac:dyDescent="0.25">
      <c r="A2459" s="9"/>
      <c r="B2459" s="10"/>
      <c r="C2459" s="10"/>
      <c r="D2459" s="10"/>
      <c r="E2459" s="10"/>
      <c r="F2459" s="5"/>
      <c r="G2459" s="5"/>
      <c r="H2459" s="12">
        <v>9.150749249456724E-5</v>
      </c>
      <c r="I2459" s="12">
        <v>2.4685945730462731E-4</v>
      </c>
      <c r="J2459" s="12">
        <v>2.1717567018392551E-4</v>
      </c>
      <c r="K2459" s="12">
        <v>1.7736797627238582E-4</v>
      </c>
      <c r="L2459" s="6">
        <f>0</f>
        <v>0</v>
      </c>
      <c r="M2459" s="6">
        <f t="shared" ref="M2459" si="13412">SQRT(I2459)</f>
        <v>1.5711761750504854E-2</v>
      </c>
      <c r="N2459" s="6">
        <v>0.6751108078720629</v>
      </c>
      <c r="O2459" s="6">
        <v>1</v>
      </c>
      <c r="P2459" s="1">
        <f t="shared" ref="P2459" si="13413">P2457</f>
        <v>0</v>
      </c>
      <c r="Q2459" s="3">
        <f t="shared" ref="Q2459" si="13414">SQRT(C$3 + C$4*K2457 + C$5*Q2457^2)</f>
        <v>1.569806431477869E-2</v>
      </c>
      <c r="R2459" s="12">
        <v>9.9698566533468094E-5</v>
      </c>
      <c r="S2459" s="12">
        <v>2.4642922323092815E-4</v>
      </c>
    </row>
    <row r="2460" spans="1:20" x14ac:dyDescent="0.25">
      <c r="A2460" s="13">
        <f t="shared" ref="A2460" si="13415">A2458+1</f>
        <v>1223</v>
      </c>
      <c r="B2460" s="10" cm="1">
        <f t="array" ref="B2460">INDEX(DCC_results!B$17:B$1274,$A2460)</f>
        <v>6.4157018565458301E-3</v>
      </c>
      <c r="C2460" s="10" cm="1">
        <f t="array" ref="C2460">INDEX(DCC_results!C$17:C$1274,$A2460)</f>
        <v>1.3478377306963996E-2</v>
      </c>
      <c r="D2460" s="10">
        <f t="shared" ref="D2460" si="13416">B2460-B$2</f>
        <v>5.6695469195101218E-3</v>
      </c>
      <c r="E2460" s="10">
        <f t="shared" ref="E2460" si="13417">C2460-C$2</f>
        <v>1.1875403426672137E-2</v>
      </c>
      <c r="F2460" s="5">
        <f t="shared" ref="F2460" si="13418">D2460^2</f>
        <v>3.214376227252671E-5</v>
      </c>
      <c r="G2460" s="5">
        <f t="shared" ref="G2460" si="13419">E2460^2</f>
        <v>1.4102520654621633E-4</v>
      </c>
      <c r="H2460" s="12">
        <f t="array" ref="H2460:I2461">(1-B$11-B$12)*F$4:G$5 + B$11*J2458:K2459 + B$12*H2458:I2459</f>
        <v>8.6727321096530236E-5</v>
      </c>
      <c r="I2460" s="12">
        <v>9.710580662794704E-5</v>
      </c>
      <c r="J2460" s="12">
        <f t="array" ref="J2460:K2461">MMULT(TRANSPOSE(D2458:E2458),D2458:E2458)</f>
        <v>6.9862713580258782E-5</v>
      </c>
      <c r="K2460" s="12">
        <v>8.4563561620448386E-5</v>
      </c>
      <c r="L2460" s="6">
        <f t="shared" ref="L2460" si="13420">SQRT(H2460)</f>
        <v>9.3127504581906537E-3</v>
      </c>
      <c r="M2460" s="6">
        <f>0</f>
        <v>0</v>
      </c>
      <c r="N2460" s="6">
        <f t="array" ref="N2460:O2461">MMULT(MMULT(MINVERSE(L2460:M2461),H2460:I2461),MINVERSE(L2460:M2461))</f>
        <v>1</v>
      </c>
      <c r="O2460" s="6">
        <v>0.67254166596412068</v>
      </c>
      <c r="P2460" s="3">
        <f t="shared" ref="P2460" si="13421">SQRT(B$3 + B$4*J2458 + B$5*P2458^2)</f>
        <v>1.0657203136416283E-2</v>
      </c>
      <c r="Q2460" s="1">
        <f t="shared" ref="Q2460" si="13422">Q2458</f>
        <v>0</v>
      </c>
      <c r="R2460" s="12">
        <f t="array" ref="R2460:S2461">MMULT(MMULT(P2460:Q2461,N2460:O2461),P2460:Q2461)</f>
        <v>1.1357597869084107E-4</v>
      </c>
      <c r="S2460" s="12">
        <v>1.108922214306643E-4</v>
      </c>
      <c r="T2460" s="4" cm="1">
        <f t="array" ref="T2460">-1/2*(IFERROR(2*LN(2*PI()) + LN(MDETERM(R2460:S2461)) + MMULT(MMULT(D2460:E2460,MINVERSE(R2460:S2461)),TRANSPOSE(D2460:E2460)),1000000000))</f>
        <v>6.8786106027267246</v>
      </c>
    </row>
    <row r="2461" spans="1:20" x14ac:dyDescent="0.25">
      <c r="A2461" s="9"/>
      <c r="B2461" s="10"/>
      <c r="C2461" s="10"/>
      <c r="D2461" s="10"/>
      <c r="E2461" s="10"/>
      <c r="F2461" s="5"/>
      <c r="G2461" s="5"/>
      <c r="H2461" s="12">
        <v>9.710580662794704E-5</v>
      </c>
      <c r="I2461" s="12">
        <v>2.403787529881888E-4</v>
      </c>
      <c r="J2461" s="12">
        <v>8.4563561620448386E-5</v>
      </c>
      <c r="K2461" s="12">
        <v>1.0235783277613826E-4</v>
      </c>
      <c r="L2461" s="6">
        <f>0</f>
        <v>0</v>
      </c>
      <c r="M2461" s="6">
        <f t="shared" ref="M2461" si="13423">SQRT(I2461)</f>
        <v>1.5504152765894331E-2</v>
      </c>
      <c r="N2461" s="6">
        <v>0.67254166596412068</v>
      </c>
      <c r="O2461" s="6">
        <v>0.99999999999999978</v>
      </c>
      <c r="P2461" s="1">
        <f t="shared" ref="P2461" si="13424">P2459</f>
        <v>0</v>
      </c>
      <c r="Q2461" s="3">
        <f t="shared" ref="Q2461" si="13425">SQRT(C$3 + C$4*K2459 + C$5*Q2459^2)</f>
        <v>1.5471721677091259E-2</v>
      </c>
      <c r="R2461" s="12">
        <v>1.108922214306643E-4</v>
      </c>
      <c r="S2461" s="12">
        <v>2.393741716533755E-4</v>
      </c>
    </row>
    <row r="2462" spans="1:20" x14ac:dyDescent="0.25">
      <c r="A2462" s="13">
        <f t="shared" ref="A2462" si="13426">A2460+1</f>
        <v>1224</v>
      </c>
      <c r="B2462" s="10" cm="1">
        <f t="array" ref="B2462">INDEX(DCC_results!B$17:B$1274,$A2462)</f>
        <v>1.0938930544257763E-2</v>
      </c>
      <c r="C2462" s="10" cm="1">
        <f t="array" ref="C2462">INDEX(DCC_results!C$17:C$1274,$A2462)</f>
        <v>2.6598340242484753E-2</v>
      </c>
      <c r="D2462" s="10">
        <f t="shared" ref="D2462" si="13427">B2462-B$2</f>
        <v>1.0192775607222055E-2</v>
      </c>
      <c r="E2462" s="10">
        <f t="shared" ref="E2462" si="13428">C2462-C$2</f>
        <v>2.4995366362192892E-2</v>
      </c>
      <c r="F2462" s="5">
        <f t="shared" ref="F2462" si="13429">D2462^2</f>
        <v>1.0389267457918093E-4</v>
      </c>
      <c r="G2462" s="5">
        <f t="shared" ref="G2462" si="13430">E2462^2</f>
        <v>6.2476833958024396E-4</v>
      </c>
      <c r="H2462" s="12">
        <f t="array" ref="H2462:I2463">(1-B$11-B$12)*F$4:G$5 + B$11*J2460:K2461 + B$12*H2460:I2461</f>
        <v>7.9959257917246681E-5</v>
      </c>
      <c r="I2462" s="12">
        <v>9.0682911576021099E-5</v>
      </c>
      <c r="J2462" s="12">
        <f t="array" ref="J2462:K2463">MMULT(TRANSPOSE(D2460:E2460),D2460:E2460)</f>
        <v>3.214376227252671E-5</v>
      </c>
      <c r="K2462" s="12">
        <v>6.7328156915628958E-5</v>
      </c>
      <c r="L2462" s="6">
        <f t="shared" ref="L2462" si="13431">SQRT(H2462)</f>
        <v>8.9419940682851431E-3</v>
      </c>
      <c r="M2462" s="6">
        <f>0</f>
        <v>0</v>
      </c>
      <c r="N2462" s="6">
        <f t="array" ref="N2462:O2463">MMULT(MMULT(MINVERSE(L2462:M2463),H2462:I2463),MINVERSE(L2462:M2463))</f>
        <v>1</v>
      </c>
      <c r="O2462" s="6">
        <v>0.66838740244205885</v>
      </c>
      <c r="P2462" s="3">
        <f t="shared" ref="P2462" si="13432">SQRT(B$3 + B$4*J2460 + B$5*P2460^2)</f>
        <v>1.0072036507592839E-2</v>
      </c>
      <c r="Q2462" s="1">
        <f t="shared" ref="Q2462" si="13433">Q2460</f>
        <v>0</v>
      </c>
      <c r="R2462" s="12">
        <f t="array" ref="R2462:S2463">MMULT(MMULT(P2462:Q2463,N2462:O2463),P2462:Q2463)</f>
        <v>1.0144591941028295E-4</v>
      </c>
      <c r="S2462" s="12">
        <v>1.0135197278997181E-4</v>
      </c>
      <c r="T2462" s="4" cm="1">
        <f t="array" ref="T2462">-1/2*(IFERROR(2*LN(2*PI()) + LN(MDETERM(R2462:S2463)) + MMULT(MMULT(D2462:E2462,MINVERSE(R2462:S2463)),TRANSPOSE(D2462:E2462)),1000000000))</f>
        <v>5.8652744251511812</v>
      </c>
    </row>
    <row r="2463" spans="1:20" x14ac:dyDescent="0.25">
      <c r="A2463" s="9"/>
      <c r="B2463" s="10"/>
      <c r="C2463" s="10"/>
      <c r="D2463" s="10"/>
      <c r="E2463" s="10"/>
      <c r="F2463" s="5"/>
      <c r="G2463" s="5"/>
      <c r="H2463" s="12">
        <v>9.0682911576021099E-5</v>
      </c>
      <c r="I2463" s="12">
        <v>2.3021077386264509E-4</v>
      </c>
      <c r="J2463" s="12">
        <v>6.7328156915628958E-5</v>
      </c>
      <c r="K2463" s="12">
        <v>1.4102520654621633E-4</v>
      </c>
      <c r="L2463" s="6">
        <f>0</f>
        <v>0</v>
      </c>
      <c r="M2463" s="6">
        <f t="shared" ref="M2463" si="13434">SQRT(I2463)</f>
        <v>1.5172698305266769E-2</v>
      </c>
      <c r="N2463" s="6">
        <v>0.66838740244205896</v>
      </c>
      <c r="O2463" s="6">
        <v>0.99999999999999989</v>
      </c>
      <c r="P2463" s="1">
        <f t="shared" ref="P2463" si="13435">P2461</f>
        <v>0</v>
      </c>
      <c r="Q2463" s="3">
        <f t="shared" ref="Q2463" si="13436">SQRT(C$3 + C$4*K2461 + C$5*Q2461^2)</f>
        <v>1.5055204512583227E-2</v>
      </c>
      <c r="R2463" s="12">
        <v>1.0135197278997183E-4</v>
      </c>
      <c r="S2463" s="12">
        <v>2.2665918291570633E-4</v>
      </c>
    </row>
    <row r="2464" spans="1:20" x14ac:dyDescent="0.25">
      <c r="A2464" s="13">
        <f t="shared" ref="A2464" si="13437">A2462+1</f>
        <v>1225</v>
      </c>
      <c r="B2464" s="10" cm="1">
        <f t="array" ref="B2464">INDEX(DCC_results!B$17:B$1274,$A2464)</f>
        <v>-1.3870792890882111E-3</v>
      </c>
      <c r="C2464" s="10" cm="1">
        <f t="array" ref="C2464">INDEX(DCC_results!C$17:C$1274,$A2464)</f>
        <v>-1.4394479001076377E-3</v>
      </c>
      <c r="D2464" s="10">
        <f t="shared" ref="D2464" si="13438">B2464-B$2</f>
        <v>-2.1332342261239194E-3</v>
      </c>
      <c r="E2464" s="10">
        <f t="shared" ref="E2464" si="13439">C2464-C$2</f>
        <v>-3.0424217803994972E-3</v>
      </c>
      <c r="F2464" s="5">
        <f t="shared" ref="F2464" si="13440">D2464^2</f>
        <v>4.550688263506517E-6</v>
      </c>
      <c r="G2464" s="5">
        <f t="shared" ref="G2464" si="13441">E2464^2</f>
        <v>9.256330289849247E-6</v>
      </c>
      <c r="H2464" s="12">
        <f t="array" ref="H2464:I2465">(1-B$11-B$12)*F$4:G$5 + B$11*J2462:K2463 + B$12*H2462:I2463</f>
        <v>7.2469168521032876E-5</v>
      </c>
      <c r="I2464" s="12">
        <v>8.500448334002454E-5</v>
      </c>
      <c r="J2464" s="12">
        <f t="array" ref="J2464:K2465">MMULT(TRANSPOSE(D2462:E2462),D2462:E2462)</f>
        <v>1.0389267457918093E-4</v>
      </c>
      <c r="K2464" s="12">
        <v>2.547721605501384E-4</v>
      </c>
      <c r="L2464" s="6">
        <f t="shared" ref="L2464" si="13442">SQRT(H2464)</f>
        <v>8.5128825036548499E-3</v>
      </c>
      <c r="M2464" s="6">
        <f>0</f>
        <v>0</v>
      </c>
      <c r="N2464" s="6">
        <f t="array" ref="N2464:O2465">MMULT(MMULT(MINVERSE(L2464:M2465),H2464:I2465),MINVERSE(L2464:M2465))</f>
        <v>1.0000000000000002</v>
      </c>
      <c r="O2464" s="6">
        <v>0.66377564534062317</v>
      </c>
      <c r="P2464" s="3">
        <f t="shared" ref="P2464" si="13443">SQRT(B$3 + B$4*J2462 + B$5*P2462^2)</f>
        <v>9.3078259934131456E-3</v>
      </c>
      <c r="Q2464" s="1">
        <f t="shared" ref="Q2464" si="13444">Q2462</f>
        <v>0</v>
      </c>
      <c r="R2464" s="12">
        <f t="array" ref="R2464:S2465">MMULT(MMULT(P2464:Q2465,N2464:O2465),P2464:Q2465)</f>
        <v>8.6635624723657421E-5</v>
      </c>
      <c r="S2464" s="12">
        <v>9.1701412968415644E-5</v>
      </c>
      <c r="T2464" s="4" cm="1">
        <f t="array" ref="T2464">-1/2*(IFERROR(2*LN(2*PI()) + LN(MDETERM(R2464:S2465)) + MMULT(MMULT(D2464:E2464,MINVERSE(R2464:S2465)),TRANSPOSE(D2464:E2464)),1000000000))</f>
        <v>7.3109681138771823</v>
      </c>
    </row>
    <row r="2465" spans="1:20" x14ac:dyDescent="0.25">
      <c r="A2465" s="9"/>
      <c r="B2465" s="10"/>
      <c r="C2465" s="10"/>
      <c r="D2465" s="10"/>
      <c r="E2465" s="10"/>
      <c r="F2465" s="5"/>
      <c r="G2465" s="5"/>
      <c r="H2465" s="12">
        <v>8.500448334002454E-5</v>
      </c>
      <c r="I2465" s="12">
        <v>2.263016697672925E-4</v>
      </c>
      <c r="J2465" s="12">
        <v>2.547721605501384E-4</v>
      </c>
      <c r="K2465" s="12">
        <v>6.2476833958024396E-4</v>
      </c>
      <c r="L2465" s="6">
        <f>0</f>
        <v>0</v>
      </c>
      <c r="M2465" s="6">
        <f t="shared" ref="M2465" si="13445">SQRT(I2465)</f>
        <v>1.5043326419621842E-2</v>
      </c>
      <c r="N2465" s="6">
        <v>0.66377564534062317</v>
      </c>
      <c r="O2465" s="6">
        <v>1.0000000000000002</v>
      </c>
      <c r="P2465" s="1">
        <f t="shared" ref="P2465" si="13446">P2463</f>
        <v>0</v>
      </c>
      <c r="Q2465" s="3">
        <f t="shared" ref="Q2465" si="13447">SQRT(C$3 + C$4*K2463 + C$5*Q2463^2)</f>
        <v>1.4842479513540749E-2</v>
      </c>
      <c r="R2465" s="12">
        <v>9.1701412968415657E-5</v>
      </c>
      <c r="S2465" s="12">
        <v>2.2029919810987686E-4</v>
      </c>
    </row>
    <row r="2466" spans="1:20" x14ac:dyDescent="0.25">
      <c r="A2466" s="13">
        <f t="shared" ref="A2466" si="13448">A2464+1</f>
        <v>1226</v>
      </c>
      <c r="B2466" s="10" cm="1">
        <f t="array" ref="B2466">INDEX(DCC_results!B$17:B$1274,$A2466)</f>
        <v>9.9556664362894232E-3</v>
      </c>
      <c r="C2466" s="10" cm="1">
        <f t="array" ref="C2466">INDEX(DCC_results!C$17:C$1274,$A2466)</f>
        <v>-2.3317421008477446E-3</v>
      </c>
      <c r="D2466" s="10">
        <f t="shared" ref="D2466" si="13449">B2466-B$2</f>
        <v>9.2095114992537148E-3</v>
      </c>
      <c r="E2466" s="10">
        <f t="shared" ref="E2466" si="13450">C2466-C$2</f>
        <v>-3.9347159811396037E-3</v>
      </c>
      <c r="F2466" s="5">
        <f t="shared" ref="F2466" si="13451">D2466^2</f>
        <v>8.4815102054886413E-5</v>
      </c>
      <c r="G2466" s="5">
        <f t="shared" ref="G2466" si="13452">E2466^2</f>
        <v>1.5481989852235395E-5</v>
      </c>
      <c r="H2466" s="12">
        <f t="array" ref="H2466:I2467">(1-B$11-B$12)*F$4:G$5 + B$11*J2464:K2465 + B$12*H2464:I2465</f>
        <v>7.2922304362190728E-5</v>
      </c>
      <c r="I2466" s="12">
        <v>9.5596814389448196E-5</v>
      </c>
      <c r="J2466" s="12">
        <f t="array" ref="J2466:K2467">MMULT(TRANSPOSE(D2464:E2464),D2464:E2464)</f>
        <v>4.550688263506517E-6</v>
      </c>
      <c r="K2466" s="12">
        <v>6.4901982722530788E-6</v>
      </c>
      <c r="L2466" s="6">
        <f t="shared" ref="L2466" si="13453">SQRT(H2466)</f>
        <v>8.5394557415675344E-3</v>
      </c>
      <c r="M2466" s="6">
        <f>0</f>
        <v>0</v>
      </c>
      <c r="N2466" s="6">
        <f t="array" ref="N2466:O2467">MMULT(MMULT(MINVERSE(L2466:M2467),H2466:I2467),MINVERSE(L2466:M2467))</f>
        <v>1</v>
      </c>
      <c r="O2466" s="6">
        <v>0.69304668665575786</v>
      </c>
      <c r="P2466" s="3">
        <f t="shared" ref="P2466" si="13454">SQRT(B$3 + B$4*J2464 + B$5*P2464^2)</f>
        <v>9.3236105274294313E-3</v>
      </c>
      <c r="Q2466" s="1">
        <f t="shared" ref="Q2466" si="13455">Q2464</f>
        <v>0</v>
      </c>
      <c r="R2466" s="12">
        <f t="array" ref="R2466:S2467">MMULT(MMULT(P2466:Q2467,N2466:O2467),P2466:Q2467)</f>
        <v>8.6929713267192916E-5</v>
      </c>
      <c r="S2466" s="12">
        <v>1.044601932340396E-4</v>
      </c>
      <c r="T2466" s="4" cm="1">
        <f t="array" ref="T2466">-1/2*(IFERROR(2*LN(2*PI()) + LN(MDETERM(R2466:S2467)) + MMULT(MMULT(D2466:E2466,MINVERSE(R2466:S2467)),TRANSPOSE(D2466:E2466)),1000000000))</f>
        <v>5.9731089756054034</v>
      </c>
    </row>
    <row r="2467" spans="1:20" x14ac:dyDescent="0.25">
      <c r="A2467" s="9"/>
      <c r="B2467" s="10"/>
      <c r="C2467" s="10"/>
      <c r="D2467" s="10"/>
      <c r="E2467" s="10"/>
      <c r="F2467" s="5"/>
      <c r="G2467" s="5"/>
      <c r="H2467" s="12">
        <v>9.5596814389448196E-5</v>
      </c>
      <c r="I2467" s="12">
        <v>2.6091645757994641E-4</v>
      </c>
      <c r="J2467" s="12">
        <v>6.4901982722530788E-6</v>
      </c>
      <c r="K2467" s="12">
        <v>9.256330289849247E-6</v>
      </c>
      <c r="L2467" s="6">
        <f>0</f>
        <v>0</v>
      </c>
      <c r="M2467" s="6">
        <f t="shared" ref="M2467" si="13456">SQRT(I2467)</f>
        <v>1.6152908641478364E-2</v>
      </c>
      <c r="N2467" s="6">
        <v>0.69304668665575786</v>
      </c>
      <c r="O2467" s="6">
        <v>1</v>
      </c>
      <c r="P2467" s="1">
        <f t="shared" ref="P2467" si="13457">P2465</f>
        <v>0</v>
      </c>
      <c r="Q2467" s="3">
        <f t="shared" ref="Q2467" si="13458">SQRT(C$3 + C$4*K2465 + C$5*Q2465^2)</f>
        <v>1.6166060870861334E-2</v>
      </c>
      <c r="R2467" s="12">
        <v>1.044601932340396E-4</v>
      </c>
      <c r="S2467" s="12">
        <v>2.6134152408039389E-4</v>
      </c>
    </row>
    <row r="2468" spans="1:20" x14ac:dyDescent="0.25">
      <c r="A2468" s="13">
        <f t="shared" ref="A2468" si="13459">A2466+1</f>
        <v>1227</v>
      </c>
      <c r="B2468" s="10" cm="1">
        <f t="array" ref="B2468">INDEX(DCC_results!B$17:B$1274,$A2468)</f>
        <v>-1.9995460129251796E-3</v>
      </c>
      <c r="C2468" s="10" cm="1">
        <f t="array" ref="C2468">INDEX(DCC_results!C$17:C$1274,$A2468)</f>
        <v>-4.0371067809925609E-3</v>
      </c>
      <c r="D2468" s="10">
        <f t="shared" ref="D2468" si="13460">B2468-B$2</f>
        <v>-2.745700949960888E-3</v>
      </c>
      <c r="E2468" s="10">
        <f t="shared" ref="E2468" si="13461">C2468-C$2</f>
        <v>-5.64008066128442E-3</v>
      </c>
      <c r="F2468" s="5">
        <f t="shared" ref="F2468" si="13462">D2468^2</f>
        <v>7.5388737066161225E-6</v>
      </c>
      <c r="G2468" s="5">
        <f t="shared" ref="G2468" si="13463">E2468^2</f>
        <v>3.1810509865794498E-5</v>
      </c>
      <c r="H2468" s="12">
        <f t="array" ref="H2468:I2469">(1-B$11-B$12)*F$4:G$5 + B$11*J2466:K2467 + B$12*H2466:I2467</f>
        <v>6.5576933296209342E-5</v>
      </c>
      <c r="I2468" s="12">
        <v>8.36467442883913E-5</v>
      </c>
      <c r="J2468" s="12">
        <f t="array" ref="J2468:K2469">MMULT(TRANSPOSE(D2466:E2466),D2466:E2466)</f>
        <v>8.4815102054886413E-5</v>
      </c>
      <c r="K2468" s="12">
        <v>-3.623681207460254E-5</v>
      </c>
      <c r="L2468" s="6">
        <f t="shared" ref="L2468" si="13464">SQRT(H2468)</f>
        <v>8.0979585882004455E-3</v>
      </c>
      <c r="M2468" s="6">
        <f>0</f>
        <v>0</v>
      </c>
      <c r="N2468" s="6">
        <f t="array" ref="N2468:O2469">MMULT(MMULT(MINVERSE(L2468:M2469),H2468:I2469),MINVERSE(L2468:M2469))</f>
        <v>0.99999999999999978</v>
      </c>
      <c r="O2468" s="6">
        <v>0.67103334234536127</v>
      </c>
      <c r="P2468" s="3">
        <f t="shared" ref="P2468" si="13465">SQRT(B$3 + B$4*J2466 + B$5*P2466^2)</f>
        <v>8.464574998342635E-3</v>
      </c>
      <c r="Q2468" s="1">
        <f t="shared" ref="Q2468" si="13466">Q2466</f>
        <v>0</v>
      </c>
      <c r="R2468" s="12">
        <f t="array" ref="R2468:S2469">MMULT(MMULT(P2468:Q2469,N2468:O2469),P2468:Q2469)</f>
        <v>7.1649029902567203E-5</v>
      </c>
      <c r="S2468" s="12">
        <v>8.7099422331022531E-5</v>
      </c>
      <c r="T2468" s="4" cm="1">
        <f t="array" ref="T2468">-1/2*(IFERROR(2*LN(2*PI()) + LN(MDETERM(R2468:S2469)) + MMULT(MMULT(D2468:E2468,MINVERSE(R2468:S2469)),TRANSPOSE(D2468:E2468)),1000000000))</f>
        <v>7.3377120904561037</v>
      </c>
    </row>
    <row r="2469" spans="1:20" x14ac:dyDescent="0.25">
      <c r="A2469" s="9"/>
      <c r="B2469" s="10"/>
      <c r="C2469" s="10"/>
      <c r="D2469" s="10"/>
      <c r="E2469" s="10"/>
      <c r="F2469" s="5"/>
      <c r="G2469" s="5"/>
      <c r="H2469" s="12">
        <v>8.36467442883913E-5</v>
      </c>
      <c r="I2469" s="12">
        <v>2.369511282527896E-4</v>
      </c>
      <c r="J2469" s="12">
        <v>-3.623681207460254E-5</v>
      </c>
      <c r="K2469" s="12">
        <v>1.5481989852235395E-5</v>
      </c>
      <c r="L2469" s="6">
        <f>0</f>
        <v>0</v>
      </c>
      <c r="M2469" s="6">
        <f t="shared" ref="M2469" si="13467">SQRT(I2469)</f>
        <v>1.5393216955944901E-2</v>
      </c>
      <c r="N2469" s="6">
        <v>0.67103334234536127</v>
      </c>
      <c r="O2469" s="6">
        <v>1.0000000000000002</v>
      </c>
      <c r="P2469" s="1">
        <f t="shared" ref="P2469" si="13468">P2467</f>
        <v>0</v>
      </c>
      <c r="Q2469" s="3">
        <f t="shared" ref="Q2469" si="13469">SQRT(C$3 + C$4*K2467 + C$5*Q2467^2)</f>
        <v>1.5334372801210323E-2</v>
      </c>
      <c r="R2469" s="12">
        <v>8.7099422331022531E-5</v>
      </c>
      <c r="S2469" s="12">
        <v>2.3514298920649897E-4</v>
      </c>
    </row>
    <row r="2470" spans="1:20" x14ac:dyDescent="0.25">
      <c r="A2470" s="13">
        <f t="shared" ref="A2470" si="13470">A2468+1</f>
        <v>1228</v>
      </c>
      <c r="B2470" s="10" cm="1">
        <f t="array" ref="B2470">INDEX(DCC_results!B$17:B$1274,$A2470)</f>
        <v>2.7628282530964832E-3</v>
      </c>
      <c r="C2470" s="10" cm="1">
        <f t="array" ref="C2470">INDEX(DCC_results!C$17:C$1274,$A2470)</f>
        <v>3.8827666319540821E-3</v>
      </c>
      <c r="D2470" s="10">
        <f t="shared" ref="D2470" si="13471">B2470-B$2</f>
        <v>2.0166733160607749E-3</v>
      </c>
      <c r="E2470" s="10">
        <f t="shared" ref="E2470" si="13472">C2470-C$2</f>
        <v>2.2797927516622226E-3</v>
      </c>
      <c r="F2470" s="5">
        <f t="shared" ref="F2470" si="13473">D2470^2</f>
        <v>4.0669712637115617E-6</v>
      </c>
      <c r="G2470" s="5">
        <f t="shared" ref="G2470" si="13474">E2470^2</f>
        <v>5.1974549905316082E-6</v>
      </c>
      <c r="H2470" s="12">
        <f t="array" ref="H2470:I2471">(1-B$11-B$12)*F$4:G$5 + B$11*J2468:K2469 + B$12*H2468:I2469</f>
        <v>6.6784049015514049E-5</v>
      </c>
      <c r="I2470" s="12">
        <v>7.2260661008707029E-5</v>
      </c>
      <c r="J2470" s="12">
        <f t="array" ref="J2470:K2471">MMULT(TRANSPOSE(D2468:E2468),D2468:E2468)</f>
        <v>7.5388737066161225E-6</v>
      </c>
      <c r="K2470" s="12">
        <v>1.5485974829544664E-5</v>
      </c>
      <c r="L2470" s="6">
        <f t="shared" ref="L2470" si="13475">SQRT(H2470)</f>
        <v>8.1721508194302211E-3</v>
      </c>
      <c r="M2470" s="6">
        <f>0</f>
        <v>0</v>
      </c>
      <c r="N2470" s="6">
        <f t="array" ref="N2470:O2471">MMULT(MMULT(MINVERSE(L2470:M2471),H2470:I2471),MINVERSE(L2470:M2471))</f>
        <v>1.0000000000000002</v>
      </c>
      <c r="O2470" s="6">
        <v>0.59453310739443788</v>
      </c>
      <c r="P2470" s="3">
        <f t="shared" ref="P2470" si="13476">SQRT(B$3 + B$4*J2468 + B$5*P2468^2)</f>
        <v>8.5396350409559039E-3</v>
      </c>
      <c r="Q2470" s="1">
        <f t="shared" ref="Q2470" si="13477">Q2468</f>
        <v>0</v>
      </c>
      <c r="R2470" s="12">
        <f t="array" ref="R2470:S2471">MMULT(MMULT(P2470:Q2471,N2470:O2471),P2470:Q2471)</f>
        <v>7.2925366632721955E-5</v>
      </c>
      <c r="S2470" s="12">
        <v>7.4452544647837313E-5</v>
      </c>
      <c r="T2470" s="4" cm="1">
        <f t="array" ref="T2470">-1/2*(IFERROR(2*LN(2*PI()) + LN(MDETERM(R2470:S2471)) + MMULT(MMULT(D2470:E2470,MINVERSE(R2470:S2471)),TRANSPOSE(D2470:E2470)),1000000000))</f>
        <v>7.3375002788482995</v>
      </c>
    </row>
    <row r="2471" spans="1:20" x14ac:dyDescent="0.25">
      <c r="A2471" s="9"/>
      <c r="B2471" s="10"/>
      <c r="C2471" s="10"/>
      <c r="D2471" s="10"/>
      <c r="E2471" s="10"/>
      <c r="F2471" s="5"/>
      <c r="G2471" s="5"/>
      <c r="H2471" s="12">
        <v>7.2260661008707029E-5</v>
      </c>
      <c r="I2471" s="12">
        <v>2.2119689481771773E-4</v>
      </c>
      <c r="J2471" s="12">
        <v>1.5485974829544664E-5</v>
      </c>
      <c r="K2471" s="12">
        <v>3.1810509865794498E-5</v>
      </c>
      <c r="L2471" s="6">
        <f>0</f>
        <v>0</v>
      </c>
      <c r="M2471" s="6">
        <f t="shared" ref="M2471" si="13478">SQRT(I2471)</f>
        <v>1.4872689562339347E-2</v>
      </c>
      <c r="N2471" s="6">
        <v>0.59453310739443788</v>
      </c>
      <c r="O2471" s="6">
        <v>0.99999999999999989</v>
      </c>
      <c r="P2471" s="1">
        <f t="shared" ref="P2471" si="13479">P2469</f>
        <v>0</v>
      </c>
      <c r="Q2471" s="3">
        <f t="shared" ref="Q2471" si="13480">SQRT(C$3 + C$4*K2469 + C$5*Q2469^2)</f>
        <v>1.4664396381818982E-2</v>
      </c>
      <c r="R2471" s="12">
        <v>7.4452544647837299E-5</v>
      </c>
      <c r="S2471" s="12">
        <v>2.1504452124310563E-4</v>
      </c>
    </row>
    <row r="2472" spans="1:20" x14ac:dyDescent="0.25">
      <c r="A2472" s="13">
        <f t="shared" ref="A2472" si="13481">A2470+1</f>
        <v>1229</v>
      </c>
      <c r="B2472" s="10" cm="1">
        <f t="array" ref="B2472">INDEX(DCC_results!B$17:B$1274,$A2472)</f>
        <v>-3.919344885671916E-3</v>
      </c>
      <c r="C2472" s="10" cm="1">
        <f t="array" ref="C2472">INDEX(DCC_results!C$17:C$1274,$A2472)</f>
        <v>4.8028051683099982E-3</v>
      </c>
      <c r="D2472" s="10">
        <f t="shared" ref="D2472" si="13482">B2472-B$2</f>
        <v>-4.6654998227076243E-3</v>
      </c>
      <c r="E2472" s="10">
        <f t="shared" ref="E2472" si="13483">C2472-C$2</f>
        <v>3.1998312880181386E-3</v>
      </c>
      <c r="F2472" s="5">
        <f t="shared" ref="F2472" si="13484">D2472^2</f>
        <v>2.1766888595684872E-5</v>
      </c>
      <c r="G2472" s="5">
        <f t="shared" ref="G2472" si="13485">E2472^2</f>
        <v>1.0238920271779821E-5</v>
      </c>
      <c r="H2472" s="12">
        <f t="array" ref="H2472:I2473">(1-B$11-B$12)*F$4:G$5 + B$11*J2470:K2471 + B$12*H2470:I2471</f>
        <v>6.1649140608119419E-5</v>
      </c>
      <c r="I2472" s="12">
        <v>6.8532088579694009E-5</v>
      </c>
      <c r="J2472" s="12">
        <f t="array" ref="J2472:K2473">MMULT(TRANSPOSE(D2470:E2470),D2470:E2470)</f>
        <v>4.0669712637115617E-6</v>
      </c>
      <c r="K2472" s="12">
        <v>4.5975972084259727E-6</v>
      </c>
      <c r="L2472" s="6">
        <f t="shared" ref="L2472" si="13486">SQRT(H2472)</f>
        <v>7.8516966706642082E-3</v>
      </c>
      <c r="M2472" s="6">
        <f>0</f>
        <v>0</v>
      </c>
      <c r="N2472" s="6">
        <f t="array" ref="N2472:O2473">MMULT(MMULT(MINVERSE(L2472:M2473),H2472:I2473),MINVERSE(L2472:M2473))</f>
        <v>1</v>
      </c>
      <c r="O2472" s="6">
        <v>0.59977026936057998</v>
      </c>
      <c r="P2472" s="3">
        <f t="shared" ref="P2472" si="13487">SQRT(B$3 + B$4*J2470 + B$5*P2470^2)</f>
        <v>7.8619144805692088E-3</v>
      </c>
      <c r="Q2472" s="1">
        <f t="shared" ref="Q2472" si="13488">Q2470</f>
        <v>0</v>
      </c>
      <c r="R2472" s="12">
        <f t="array" ref="R2472:S2473">MMULT(MMULT(P2472:Q2473,N2472:O2473),P2472:Q2473)</f>
        <v>6.1809699299783814E-5</v>
      </c>
      <c r="S2472" s="12">
        <v>6.6805918479540574E-5</v>
      </c>
      <c r="T2472" s="4" cm="1">
        <f t="array" ref="T2472">-1/2*(IFERROR(2*LN(2*PI()) + LN(MDETERM(R2472:S2473)) + MMULT(MMULT(D2472:E2472,MINVERSE(R2472:S2473)),TRANSPOSE(D2472:E2472)),1000000000))</f>
        <v>7.0471721464817083</v>
      </c>
    </row>
    <row r="2473" spans="1:20" x14ac:dyDescent="0.25">
      <c r="A2473" s="9"/>
      <c r="B2473" s="10"/>
      <c r="C2473" s="10"/>
      <c r="D2473" s="10"/>
      <c r="E2473" s="10"/>
      <c r="F2473" s="5"/>
      <c r="G2473" s="5"/>
      <c r="H2473" s="12">
        <v>6.8532088579694009E-5</v>
      </c>
      <c r="I2473" s="12">
        <v>2.1178297284134349E-4</v>
      </c>
      <c r="J2473" s="12">
        <v>4.5975972084259727E-6</v>
      </c>
      <c r="K2473" s="12">
        <v>5.1974549905316082E-6</v>
      </c>
      <c r="L2473" s="6">
        <f>0</f>
        <v>0</v>
      </c>
      <c r="M2473" s="6">
        <f t="shared" ref="M2473" si="13489">SQRT(I2473)</f>
        <v>1.4552765126990249E-2</v>
      </c>
      <c r="N2473" s="6">
        <v>0.59977026936057998</v>
      </c>
      <c r="O2473" s="6">
        <v>1</v>
      </c>
      <c r="P2473" s="1">
        <f t="shared" ref="P2473" si="13490">P2471</f>
        <v>0</v>
      </c>
      <c r="Q2473" s="3">
        <f t="shared" ref="Q2473" si="13491">SQRT(C$3 + C$4*K2471 + C$5*Q2471^2)</f>
        <v>1.4167776264122021E-2</v>
      </c>
      <c r="R2473" s="12">
        <v>6.6805918479540574E-5</v>
      </c>
      <c r="S2473" s="12">
        <v>2.0072588427021934E-4</v>
      </c>
    </row>
    <row r="2474" spans="1:20" x14ac:dyDescent="0.25">
      <c r="A2474" s="13">
        <f t="shared" ref="A2474" si="13492">A2472+1</f>
        <v>1230</v>
      </c>
      <c r="B2474" s="10" cm="1">
        <f t="array" ref="B2474">INDEX(DCC_results!B$17:B$1274,$A2474)</f>
        <v>6.8716094032550412E-3</v>
      </c>
      <c r="C2474" s="10" cm="1">
        <f t="array" ref="C2474">INDEX(DCC_results!C$17:C$1274,$A2474)</f>
        <v>1.7342717865695745E-2</v>
      </c>
      <c r="D2474" s="10">
        <f t="shared" ref="D2474" si="13493">B2474-B$2</f>
        <v>6.1254544662193329E-3</v>
      </c>
      <c r="E2474" s="10">
        <f t="shared" ref="E2474" si="13494">C2474-C$2</f>
        <v>1.5739743985403884E-2</v>
      </c>
      <c r="F2474" s="5">
        <f t="shared" ref="F2474" si="13495">D2474^2</f>
        <v>3.7521192417726374E-5</v>
      </c>
      <c r="G2474" s="5">
        <f t="shared" ref="G2474" si="13496">E2474^2</f>
        <v>2.4773954072605775E-4</v>
      </c>
      <c r="H2474" s="12">
        <f t="array" ref="H2474:I2475">(1-B$11-B$12)*F$4:G$5 + B$11*J2472:K2473 + B$12*H2472:I2473</f>
        <v>5.7903380870384925E-5</v>
      </c>
      <c r="I2474" s="12">
        <v>6.5167670653300995E-5</v>
      </c>
      <c r="J2474" s="12">
        <f t="array" ref="J2474:K2475">MMULT(TRANSPOSE(D2472:E2472),D2472:E2472)</f>
        <v>2.1766888595684872E-5</v>
      </c>
      <c r="K2474" s="12">
        <v>-1.4928812306942935E-5</v>
      </c>
      <c r="L2474" s="6">
        <f t="shared" ref="L2474" si="13497">SQRT(H2474)</f>
        <v>7.6094271052678415E-3</v>
      </c>
      <c r="M2474" s="6">
        <f>0</f>
        <v>0</v>
      </c>
      <c r="N2474" s="6">
        <f t="array" ref="N2474:O2475">MMULT(MMULT(MINVERSE(L2474:M2475),H2474:I2475),MINVERSE(L2474:M2475))</f>
        <v>1.0000000000000002</v>
      </c>
      <c r="O2474" s="6">
        <v>0.60055340396748358</v>
      </c>
      <c r="P2474" s="3">
        <f t="shared" ref="P2474" si="13498">SQRT(B$3 + B$4*J2472 + B$5*P2472^2)</f>
        <v>7.2861735369566822E-3</v>
      </c>
      <c r="Q2474" s="1">
        <f t="shared" ref="Q2474" si="13499">Q2472</f>
        <v>0</v>
      </c>
      <c r="R2474" s="12">
        <f t="array" ref="R2474:S2475">MMULT(MMULT(P2474:Q2475,N2474:O2475),P2474:Q2475)</f>
        <v>5.3088324810647858E-5</v>
      </c>
      <c r="S2474" s="12">
        <v>5.981855625241988E-5</v>
      </c>
      <c r="T2474" s="4" cm="1">
        <f t="array" ref="T2474">-1/2*(IFERROR(2*LN(2*PI()) + LN(MDETERM(R2474:S2475)) + MMULT(MMULT(D2474:E2474,MINVERSE(R2474:S2475)),TRANSPOSE(D2474:E2474)),1000000000))</f>
        <v>6.9198380270185131</v>
      </c>
    </row>
    <row r="2475" spans="1:20" x14ac:dyDescent="0.25">
      <c r="A2475" s="9"/>
      <c r="B2475" s="10"/>
      <c r="C2475" s="10"/>
      <c r="D2475" s="10"/>
      <c r="E2475" s="10"/>
      <c r="F2475" s="5"/>
      <c r="G2475" s="5"/>
      <c r="H2475" s="12">
        <v>6.5167670653300995E-5</v>
      </c>
      <c r="I2475" s="12">
        <v>2.0335610165377253E-4</v>
      </c>
      <c r="J2475" s="12">
        <v>-1.4928812306942935E-5</v>
      </c>
      <c r="K2475" s="12">
        <v>1.0238920271779821E-5</v>
      </c>
      <c r="L2475" s="6">
        <f>0</f>
        <v>0</v>
      </c>
      <c r="M2475" s="6">
        <f t="shared" ref="M2475" si="13500">SQRT(I2475)</f>
        <v>1.4260298091336398E-2</v>
      </c>
      <c r="N2475" s="6">
        <v>0.60055340396748347</v>
      </c>
      <c r="O2475" s="6">
        <v>0.99999999999999989</v>
      </c>
      <c r="P2475" s="1">
        <f t="shared" ref="P2475" si="13501">P2473</f>
        <v>0</v>
      </c>
      <c r="Q2475" s="3">
        <f t="shared" ref="Q2475" si="13502">SQRT(C$3 + C$4*K2473 + C$5*Q2473^2)</f>
        <v>1.3670512088585104E-2</v>
      </c>
      <c r="R2475" s="12">
        <v>5.981855625241988E-5</v>
      </c>
      <c r="S2475" s="12">
        <v>1.8688290076415142E-4</v>
      </c>
    </row>
    <row r="2476" spans="1:20" x14ac:dyDescent="0.25">
      <c r="A2476" s="13">
        <f t="shared" ref="A2476" si="13503">A2474+1</f>
        <v>1231</v>
      </c>
      <c r="B2476" s="10" cm="1">
        <f t="array" ref="B2476">INDEX(DCC_results!B$17:B$1274,$A2476)</f>
        <v>-3.5686728395061262E-3</v>
      </c>
      <c r="C2476" s="10" cm="1">
        <f t="array" ref="C2476">INDEX(DCC_results!C$17:C$1274,$A2476)</f>
        <v>-2.2867573454202761E-3</v>
      </c>
      <c r="D2476" s="10">
        <f t="shared" ref="D2476" si="13504">B2476-B$2</f>
        <v>-4.3148277765418346E-3</v>
      </c>
      <c r="E2476" s="10">
        <f t="shared" ref="E2476" si="13505">C2476-C$2</f>
        <v>-3.8897312257121356E-3</v>
      </c>
      <c r="F2476" s="5">
        <f t="shared" ref="F2476" si="13506">D2476^2</f>
        <v>1.8617738741216953E-5</v>
      </c>
      <c r="G2476" s="5">
        <f t="shared" ref="G2476" si="13507">E2476^2</f>
        <v>1.5130009008280032E-5</v>
      </c>
      <c r="H2476" s="12">
        <f t="array" ref="H2476:I2477">(1-B$11-B$12)*F$4:G$5 + B$11*J2474:K2475 + B$12*H2474:I2475</f>
        <v>5.6729478596406001E-5</v>
      </c>
      <c r="I2476" s="12">
        <v>6.1384538034542423E-5</v>
      </c>
      <c r="J2476" s="12">
        <f t="array" ref="J2476:K2477">MMULT(TRANSPOSE(D2474:E2474),D2474:E2474)</f>
        <v>3.7521192417726374E-5</v>
      </c>
      <c r="K2476" s="12">
        <v>9.64130850925411E-5</v>
      </c>
      <c r="L2476" s="6">
        <f t="shared" ref="L2476" si="13508">SQRT(H2476)</f>
        <v>7.5318974101089564E-3</v>
      </c>
      <c r="M2476" s="6">
        <f>0</f>
        <v>0</v>
      </c>
      <c r="N2476" s="6">
        <f t="array" ref="N2476:O2477">MMULT(MMULT(MINVERSE(L2476:M2477),H2476:I2477),MINVERSE(L2476:M2477))</f>
        <v>1</v>
      </c>
      <c r="O2476" s="6">
        <v>0.57913832926376674</v>
      </c>
      <c r="P2476" s="3">
        <f t="shared" ref="P2476" si="13509">SQRT(B$3 + B$4*J2474 + B$5*P2474^2)</f>
        <v>7.03076139523347E-3</v>
      </c>
      <c r="Q2476" s="1">
        <f t="shared" ref="Q2476" si="13510">Q2474</f>
        <v>0</v>
      </c>
      <c r="R2476" s="12">
        <f t="array" ref="R2476:S2477">MMULT(MMULT(P2476:Q2477,N2476:O2477),P2476:Q2477)</f>
        <v>4.9431605796705289E-5</v>
      </c>
      <c r="S2476" s="12">
        <v>5.4084250902094605E-5</v>
      </c>
      <c r="T2476" s="4" cm="1">
        <f t="array" ref="T2476">-1/2*(IFERROR(2*LN(2*PI()) + LN(MDETERM(R2476:S2477)) + MMULT(MMULT(D2476:E2476,MINVERSE(R2476:S2477)),TRANSPOSE(D2476:E2476)),1000000000))</f>
        <v>7.4538979832140964</v>
      </c>
    </row>
    <row r="2477" spans="1:20" x14ac:dyDescent="0.25">
      <c r="A2477" s="9"/>
      <c r="B2477" s="10"/>
      <c r="C2477" s="10"/>
      <c r="D2477" s="10"/>
      <c r="E2477" s="10"/>
      <c r="F2477" s="5"/>
      <c r="G2477" s="5"/>
      <c r="H2477" s="12">
        <v>6.1384538034542423E-5</v>
      </c>
      <c r="I2477" s="12">
        <v>1.980361952072551E-4</v>
      </c>
      <c r="J2477" s="12">
        <v>9.64130850925411E-5</v>
      </c>
      <c r="K2477" s="12">
        <v>2.4773954072605775E-4</v>
      </c>
      <c r="L2477" s="6">
        <f>0</f>
        <v>0</v>
      </c>
      <c r="M2477" s="6">
        <f t="shared" ref="M2477" si="13511">SQRT(I2477)</f>
        <v>1.4072533361383624E-2</v>
      </c>
      <c r="N2477" s="6">
        <v>0.57913832926376685</v>
      </c>
      <c r="O2477" s="6">
        <v>1.0000000000000002</v>
      </c>
      <c r="P2477" s="1">
        <f t="shared" ref="P2477" si="13512">P2475</f>
        <v>0</v>
      </c>
      <c r="Q2477" s="3">
        <f t="shared" ref="Q2477" si="13513">SQRT(C$3 + C$4*K2475 + C$5*Q2475^2)</f>
        <v>1.3282693474639314E-2</v>
      </c>
      <c r="R2477" s="12">
        <v>5.4084250902094612E-5</v>
      </c>
      <c r="S2477" s="12">
        <v>1.7642994594122585E-4</v>
      </c>
    </row>
    <row r="2478" spans="1:20" x14ac:dyDescent="0.25">
      <c r="A2478" s="13">
        <f t="shared" ref="A2478" si="13514">A2476+1</f>
        <v>1232</v>
      </c>
      <c r="B2478" s="10" cm="1">
        <f t="array" ref="B2478">INDEX(DCC_results!B$17:B$1274,$A2478)</f>
        <v>2.8471390091422411E-3</v>
      </c>
      <c r="C2478" s="10" cm="1">
        <f t="array" ref="C2478">INDEX(DCC_results!C$17:C$1274,$A2478)</f>
        <v>1.3418836025376413E-2</v>
      </c>
      <c r="D2478" s="10">
        <f t="shared" ref="D2478" si="13515">B2478-B$2</f>
        <v>2.1009840721065327E-3</v>
      </c>
      <c r="E2478" s="10">
        <f t="shared" ref="E2478" si="13516">C2478-C$2</f>
        <v>1.1815862145084554E-2</v>
      </c>
      <c r="F2478" s="5">
        <f t="shared" ref="F2478" si="13517">D2478^2</f>
        <v>4.4141340712453484E-6</v>
      </c>
      <c r="G2478" s="5">
        <f t="shared" ref="G2478" si="13518">E2478^2</f>
        <v>1.3961459823164216E-4</v>
      </c>
      <c r="H2478" s="12">
        <f t="array" ref="H2478:I2479">(1-B$11-B$12)*F$4:G$5 + B$11*J2476:K2477 + B$12*H2476:I2477</f>
        <v>5.7147847745015625E-5</v>
      </c>
      <c r="I2478" s="12">
        <v>6.739856731419575E-5</v>
      </c>
      <c r="J2478" s="12">
        <f t="array" ref="J2478:K2479">MMULT(TRANSPOSE(D2476:E2476),D2476:E2476)</f>
        <v>1.8617738741216953E-5</v>
      </c>
      <c r="K2478" s="12">
        <v>1.6783520335984839E-5</v>
      </c>
      <c r="L2478" s="6">
        <f t="shared" ref="L2478" si="13519">SQRT(H2478)</f>
        <v>7.5596195502826476E-3</v>
      </c>
      <c r="M2478" s="6">
        <f>0</f>
        <v>0</v>
      </c>
      <c r="N2478" s="6">
        <f t="array" ref="N2478:O2479">MMULT(MMULT(MINVERSE(L2478:M2479),H2478:I2479),MINVERSE(L2478:M2479))</f>
        <v>1</v>
      </c>
      <c r="O2478" s="6">
        <v>0.61127856064759101</v>
      </c>
      <c r="P2478" s="3">
        <f t="shared" ref="P2478" si="13520">SQRT(B$3 + B$4*J2476 + B$5*P2476^2)</f>
        <v>7.0141528866035597E-3</v>
      </c>
      <c r="Q2478" s="1">
        <f t="shared" ref="Q2478" si="13521">Q2476</f>
        <v>0</v>
      </c>
      <c r="R2478" s="12">
        <f t="array" ref="R2478:S2479">MMULT(MMULT(P2478:Q2479,N2478:O2479),P2478:Q2479)</f>
        <v>4.9198340716649046E-5</v>
      </c>
      <c r="S2478" s="12">
        <v>5.922336404012198E-5</v>
      </c>
      <c r="T2478" s="4" cm="1">
        <f t="array" ref="T2478">-1/2*(IFERROR(2*LN(2*PI()) + LN(MDETERM(R2478:S2479)) + MMULT(MMULT(D2478:E2478,MINVERSE(R2478:S2479)),TRANSPOSE(D2478:E2478)),1000000000))</f>
        <v>7.2323315785502684</v>
      </c>
    </row>
    <row r="2479" spans="1:20" x14ac:dyDescent="0.25">
      <c r="A2479" s="9"/>
      <c r="B2479" s="10"/>
      <c r="C2479" s="10"/>
      <c r="D2479" s="10"/>
      <c r="E2479" s="10"/>
      <c r="F2479" s="5"/>
      <c r="G2479" s="5"/>
      <c r="H2479" s="12">
        <v>6.739856731419575E-5</v>
      </c>
      <c r="I2479" s="12">
        <v>2.1272724841682445E-4</v>
      </c>
      <c r="J2479" s="12">
        <v>1.6783520335984839E-5</v>
      </c>
      <c r="K2479" s="12">
        <v>1.5130009008280032E-5</v>
      </c>
      <c r="L2479" s="6">
        <f>0</f>
        <v>0</v>
      </c>
      <c r="M2479" s="6">
        <f t="shared" ref="M2479" si="13522">SQRT(I2479)</f>
        <v>1.4585172210735959E-2</v>
      </c>
      <c r="N2479" s="6">
        <v>0.61127856064759112</v>
      </c>
      <c r="O2479" s="6">
        <v>1</v>
      </c>
      <c r="P2479" s="1">
        <f t="shared" ref="P2479" si="13523">P2477</f>
        <v>0</v>
      </c>
      <c r="Q2479" s="3">
        <f t="shared" ref="Q2479" si="13524">SQRT(C$3 + C$4*K2477 + C$5*Q2477^2)</f>
        <v>1.3812703225673524E-2</v>
      </c>
      <c r="R2479" s="12">
        <v>5.9223364040121987E-5</v>
      </c>
      <c r="S2479" s="12">
        <v>1.9079077040053179E-4</v>
      </c>
    </row>
    <row r="2480" spans="1:20" x14ac:dyDescent="0.25">
      <c r="A2480" s="13">
        <f t="shared" ref="A2480" si="13525">A2478+1</f>
        <v>1233</v>
      </c>
      <c r="B2480" s="10" cm="1">
        <f t="array" ref="B2480">INDEX(DCC_results!B$17:B$1274,$A2480)</f>
        <v>1.920439870594981E-3</v>
      </c>
      <c r="C2480" s="10" cm="1">
        <f t="array" ref="C2480">INDEX(DCC_results!C$17:C$1274,$A2480)</f>
        <v>1.6449050627487249E-3</v>
      </c>
      <c r="D2480" s="10">
        <f t="shared" ref="D2480" si="13526">B2480-B$2</f>
        <v>1.1742849335592727E-3</v>
      </c>
      <c r="E2480" s="10">
        <f t="shared" ref="E2480" si="13527">C2480-C$2</f>
        <v>4.1931182456865414E-5</v>
      </c>
      <c r="F2480" s="5">
        <f t="shared" ref="F2480" si="13528">D2480^2</f>
        <v>1.3789451051843056E-6</v>
      </c>
      <c r="G2480" s="5">
        <f t="shared" ref="G2480" si="13529">E2480^2</f>
        <v>1.7582240622309378E-9</v>
      </c>
      <c r="H2480" s="12">
        <f t="array" ref="H2480:I2481">(1-B$11-B$12)*F$4:G$5 + B$11*J2478:K2479 + B$12*H2478:I2479</f>
        <v>5.597511126782024E-5</v>
      </c>
      <c r="I2480" s="12">
        <v>6.5338520778727004E-5</v>
      </c>
      <c r="J2480" s="12">
        <f t="array" ref="J2480:K2481">MMULT(TRANSPOSE(D2478:E2478),D2478:E2478)</f>
        <v>4.4141340712453484E-6</v>
      </c>
      <c r="K2480" s="12">
        <v>2.4824938165029175E-5</v>
      </c>
      <c r="L2480" s="6">
        <f t="shared" ref="L2480" si="13530">SQRT(H2480)</f>
        <v>7.4816516403679364E-3</v>
      </c>
      <c r="M2480" s="6">
        <f>0</f>
        <v>0</v>
      </c>
      <c r="N2480" s="6">
        <f t="array" ref="N2480:O2481">MMULT(MMULT(MINVERSE(L2480:M2481),H2480:I2481),MINVERSE(L2480:M2481))</f>
        <v>1.0000000000000004</v>
      </c>
      <c r="O2480" s="6">
        <v>0.61030700820681272</v>
      </c>
      <c r="P2480" s="3">
        <f t="shared" ref="P2480" si="13531">SQRT(B$3 + B$4*J2478 + B$5*P2478^2)</f>
        <v>6.7880627358570152E-3</v>
      </c>
      <c r="Q2480" s="1">
        <f t="shared" ref="Q2480" si="13532">Q2478</f>
        <v>0</v>
      </c>
      <c r="R2480" s="12">
        <f t="array" ref="R2480:S2481">MMULT(MMULT(P2480:Q2481,N2480:O2481),P2480:Q2481)</f>
        <v>4.6077795705930642E-5</v>
      </c>
      <c r="S2480" s="12">
        <v>5.5578761473271708E-5</v>
      </c>
      <c r="T2480" s="4" cm="1">
        <f t="array" ref="T2480">-1/2*(IFERROR(2*LN(2*PI()) + LN(MDETERM(R2480:S2481)) + MMULT(MMULT(D2480:E2480,MINVERSE(R2480:S2481)),TRANSPOSE(D2480:E2480)),1000000000))</f>
        <v>7.6756980504519552</v>
      </c>
    </row>
    <row r="2481" spans="1:20" x14ac:dyDescent="0.25">
      <c r="A2481" s="9"/>
      <c r="B2481" s="10"/>
      <c r="C2481" s="10"/>
      <c r="D2481" s="10"/>
      <c r="E2481" s="10"/>
      <c r="F2481" s="5"/>
      <c r="G2481" s="5"/>
      <c r="H2481" s="12">
        <v>6.5338520778727004E-5</v>
      </c>
      <c r="I2481" s="12">
        <v>2.0476084665313962E-4</v>
      </c>
      <c r="J2481" s="12">
        <v>2.4824938165029175E-5</v>
      </c>
      <c r="K2481" s="12">
        <v>1.3961459823164216E-4</v>
      </c>
      <c r="L2481" s="6">
        <f>0</f>
        <v>0</v>
      </c>
      <c r="M2481" s="6">
        <f t="shared" ref="M2481" si="13533">SQRT(I2481)</f>
        <v>1.4309467028968606E-2</v>
      </c>
      <c r="N2481" s="6">
        <v>0.61030700820681272</v>
      </c>
      <c r="O2481" s="6">
        <v>0.99999999999999978</v>
      </c>
      <c r="P2481" s="1">
        <f t="shared" ref="P2481" si="13534">P2479</f>
        <v>0</v>
      </c>
      <c r="Q2481" s="3">
        <f t="shared" ref="Q2481" si="13535">SQRT(C$3 + C$4*K2479 + C$5*Q2479^2)</f>
        <v>1.3415740840936052E-2</v>
      </c>
      <c r="R2481" s="12">
        <v>5.5578761473271701E-5</v>
      </c>
      <c r="S2481" s="12">
        <v>1.7998210231115954E-4</v>
      </c>
    </row>
    <row r="2482" spans="1:20" x14ac:dyDescent="0.25">
      <c r="A2482" s="13">
        <f t="shared" ref="A2482" si="13536">A2480+1</f>
        <v>1234</v>
      </c>
      <c r="B2482" s="10" cm="1">
        <f t="array" ref="B2482">INDEX(DCC_results!B$17:B$1274,$A2482)</f>
        <v>4.0726973148768053E-3</v>
      </c>
      <c r="C2482" s="10" cm="1">
        <f t="array" ref="C2482">INDEX(DCC_results!C$17:C$1274,$A2482)</f>
        <v>1.2316282124969158E-2</v>
      </c>
      <c r="D2482" s="10">
        <f t="shared" ref="D2482" si="13537">B2482-B$2</f>
        <v>3.326542377841097E-3</v>
      </c>
      <c r="E2482" s="10">
        <f t="shared" ref="E2482" si="13538">C2482-C$2</f>
        <v>1.0713308244677299E-2</v>
      </c>
      <c r="F2482" s="5">
        <f t="shared" ref="F2482" si="13539">D2482^2</f>
        <v>1.1065884191572699E-5</v>
      </c>
      <c r="G2482" s="5">
        <f t="shared" ref="G2482" si="13540">E2482^2</f>
        <v>1.1477497354547058E-4</v>
      </c>
      <c r="H2482" s="12">
        <f t="array" ref="H2482:I2483">(1-B$11-B$12)*F$4:G$5 + B$11*J2480:K2481 + B$12*H2480:I2481</f>
        <v>5.4086610589619701E-5</v>
      </c>
      <c r="I2482" s="12">
        <v>6.4562503473012734E-5</v>
      </c>
      <c r="J2482" s="12">
        <f t="array" ref="J2482:K2483">MMULT(TRANSPOSE(D2480:E2480),D2480:E2480)</f>
        <v>1.3789451051843056E-6</v>
      </c>
      <c r="K2482" s="12">
        <v>4.9239155805421946E-8</v>
      </c>
      <c r="L2482" s="6">
        <f t="shared" ref="L2482" si="13541">SQRT(H2482)</f>
        <v>7.3543599714468496E-3</v>
      </c>
      <c r="M2482" s="6">
        <f>0</f>
        <v>0</v>
      </c>
      <c r="N2482" s="6">
        <f t="array" ref="N2482:O2483">MMULT(MMULT(MINVERSE(L2482:M2483),H2482:I2483),MINVERSE(L2482:M2483))</f>
        <v>0.99999999999999967</v>
      </c>
      <c r="O2482" s="6">
        <v>0.60731021216927294</v>
      </c>
      <c r="P2482" s="3">
        <f t="shared" ref="P2482" si="13542">SQRT(B$3 + B$4*J2480 + B$5*P2480^2)</f>
        <v>6.4471491042289225E-3</v>
      </c>
      <c r="Q2482" s="1">
        <f t="shared" ref="Q2482" si="13543">Q2480</f>
        <v>0</v>
      </c>
      <c r="R2482" s="12">
        <f t="array" ref="R2482:S2483">MMULT(MMULT(P2482:Q2483,N2482:O2483),P2482:Q2483)</f>
        <v>4.1565731572159784E-5</v>
      </c>
      <c r="S2482" s="12">
        <v>5.3010184537581162E-5</v>
      </c>
      <c r="T2482" s="4" cm="1">
        <f t="array" ref="T2482">-1/2*(IFERROR(2*LN(2*PI()) + LN(MDETERM(R2482:S2483)) + MMULT(MMULT(D2482:E2482,MINVERSE(R2482:S2483)),TRANSPOSE(D2482:E2482)),1000000000))</f>
        <v>7.4244475976180961</v>
      </c>
    </row>
    <row r="2483" spans="1:20" x14ac:dyDescent="0.25">
      <c r="A2483" s="9"/>
      <c r="B2483" s="10"/>
      <c r="C2483" s="10"/>
      <c r="D2483" s="10"/>
      <c r="E2483" s="10"/>
      <c r="F2483" s="5"/>
      <c r="G2483" s="5"/>
      <c r="H2483" s="12">
        <v>6.4562503473012734E-5</v>
      </c>
      <c r="I2483" s="12">
        <v>2.0895356722714208E-4</v>
      </c>
      <c r="J2483" s="12">
        <v>4.9239155805421946E-8</v>
      </c>
      <c r="K2483" s="12">
        <v>1.7582240622309378E-9</v>
      </c>
      <c r="L2483" s="6">
        <f>0</f>
        <v>0</v>
      </c>
      <c r="M2483" s="6">
        <f t="shared" ref="M2483" si="13544">SQRT(I2483)</f>
        <v>1.445522629456703E-2</v>
      </c>
      <c r="N2483" s="6">
        <v>0.60731021216927306</v>
      </c>
      <c r="O2483" s="6">
        <v>0.99999999999999978</v>
      </c>
      <c r="P2483" s="1">
        <f t="shared" ref="P2483" si="13545">P2481</f>
        <v>0</v>
      </c>
      <c r="Q2483" s="3">
        <f t="shared" ref="Q2483" si="13546">SQRT(C$3 + C$4*K2481 + C$5*Q2481^2)</f>
        <v>1.3538826342330893E-2</v>
      </c>
      <c r="R2483" s="12">
        <v>5.3010184537581168E-5</v>
      </c>
      <c r="S2483" s="12">
        <v>1.8329981872779286E-4</v>
      </c>
    </row>
    <row r="2484" spans="1:20" x14ac:dyDescent="0.25">
      <c r="A2484" s="13">
        <f t="shared" ref="A2484" si="13547">A2482+1</f>
        <v>1235</v>
      </c>
      <c r="B2484" s="10" cm="1">
        <f t="array" ref="B2484">INDEX(DCC_results!B$17:B$1274,$A2484)</f>
        <v>5.5813799606292402E-3</v>
      </c>
      <c r="C2484" s="10" cm="1">
        <f t="array" ref="C2484">INDEX(DCC_results!C$17:C$1274,$A2484)</f>
        <v>1.0017049233514541E-2</v>
      </c>
      <c r="D2484" s="10">
        <f t="shared" ref="D2484" si="13548">B2484-B$2</f>
        <v>4.8352250235935319E-3</v>
      </c>
      <c r="E2484" s="10">
        <f t="shared" ref="E2484" si="13549">C2484-C$2</f>
        <v>8.414075353222682E-3</v>
      </c>
      <c r="F2484" s="5">
        <f t="shared" ref="F2484" si="13550">D2484^2</f>
        <v>2.3379401028785071E-5</v>
      </c>
      <c r="G2484" s="5">
        <f t="shared" ref="G2484" si="13551">E2484^2</f>
        <v>7.0796664049709403E-5</v>
      </c>
      <c r="H2484" s="12">
        <f t="array" ref="H2484:I2485">(1-B$11-B$12)*F$4:G$5 + B$11*J2482:K2483 + B$12*H2482:I2483</f>
        <v>5.2573564474988303E-5</v>
      </c>
      <c r="I2484" s="12">
        <v>6.2128366029071119E-5</v>
      </c>
      <c r="J2484" s="12">
        <f t="array" ref="J2484:K2485">MMULT(TRANSPOSE(D2482:E2482),D2482:E2482)</f>
        <v>1.1065884191572699E-5</v>
      </c>
      <c r="K2484" s="12">
        <v>3.5638273882793452E-5</v>
      </c>
      <c r="L2484" s="6">
        <f t="shared" ref="L2484" si="13552">SQRT(H2484)</f>
        <v>7.2507630270881359E-3</v>
      </c>
      <c r="M2484" s="6">
        <f>0</f>
        <v>0</v>
      </c>
      <c r="N2484" s="6">
        <f t="array" ref="N2484:O2485">MMULT(MMULT(MINVERSE(L2484:M2485),H2484:I2485),MINVERSE(L2484:M2485))</f>
        <v>1</v>
      </c>
      <c r="O2484" s="6">
        <v>0.60431832765700433</v>
      </c>
      <c r="P2484" s="3">
        <f t="shared" ref="P2484" si="13553">SQRT(B$3 + B$4*J2482 + B$5*P2482^2)</f>
        <v>6.1458867991795972E-3</v>
      </c>
      <c r="Q2484" s="1">
        <f t="shared" ref="Q2484" si="13554">Q2482</f>
        <v>0</v>
      </c>
      <c r="R2484" s="12">
        <f t="array" ref="R2484:S2485">MMULT(MMULT(P2484:Q2485,N2484:O2485),P2484:Q2485)</f>
        <v>3.7771924548330033E-5</v>
      </c>
      <c r="S2484" s="12">
        <v>4.8798046475846923E-5</v>
      </c>
      <c r="T2484" s="4" cm="1">
        <f t="array" ref="T2484">-1/2*(IFERROR(2*LN(2*PI()) + LN(MDETERM(R2484:S2485)) + MMULT(MMULT(D2484:E2484,MINVERSE(R2484:S2485)),TRANSPOSE(D2484:E2484)),1000000000))</f>
        <v>7.4825970728809983</v>
      </c>
    </row>
    <row r="2485" spans="1:20" x14ac:dyDescent="0.25">
      <c r="A2485" s="9"/>
      <c r="B2485" s="10"/>
      <c r="C2485" s="10"/>
      <c r="D2485" s="10"/>
      <c r="E2485" s="10"/>
      <c r="F2485" s="5"/>
      <c r="G2485" s="5"/>
      <c r="H2485" s="12">
        <v>6.2128366029071119E-5</v>
      </c>
      <c r="I2485" s="12">
        <v>2.0103927496140314E-4</v>
      </c>
      <c r="J2485" s="12">
        <v>3.5638273882793452E-5</v>
      </c>
      <c r="K2485" s="12">
        <v>1.1477497354547058E-4</v>
      </c>
      <c r="L2485" s="6">
        <f>0</f>
        <v>0</v>
      </c>
      <c r="M2485" s="6">
        <f t="shared" ref="M2485" si="13555">SQRT(I2485)</f>
        <v>1.4178831932193962E-2</v>
      </c>
      <c r="N2485" s="6">
        <v>0.60431832765700433</v>
      </c>
      <c r="O2485" s="6">
        <v>0.99999999999999978</v>
      </c>
      <c r="P2485" s="1">
        <f t="shared" ref="P2485" si="13556">P2483</f>
        <v>0</v>
      </c>
      <c r="Q2485" s="3">
        <f t="shared" ref="Q2485" si="13557">SQRT(C$3 + C$4*K2483 + C$5*Q2483^2)</f>
        <v>1.3138691454959221E-2</v>
      </c>
      <c r="R2485" s="12">
        <v>4.8798046475846923E-5</v>
      </c>
      <c r="S2485" s="12">
        <v>1.7262521314861839E-4</v>
      </c>
    </row>
    <row r="2486" spans="1:20" x14ac:dyDescent="0.25">
      <c r="A2486" s="13">
        <f t="shared" ref="A2486" si="13558">A2484+1</f>
        <v>1236</v>
      </c>
      <c r="B2486" s="10" cm="1">
        <f t="array" ref="B2486">INDEX(DCC_results!B$17:B$1274,$A2486)</f>
        <v>-8.323956544341593E-4</v>
      </c>
      <c r="C2486" s="10" cm="1">
        <f t="array" ref="C2486">INDEX(DCC_results!C$17:C$1274,$A2486)</f>
        <v>-2.3127933778310572E-2</v>
      </c>
      <c r="D2486" s="10">
        <f t="shared" ref="D2486" si="13559">B2486-B$2</f>
        <v>-1.5785505914698676E-3</v>
      </c>
      <c r="E2486" s="10">
        <f t="shared" ref="E2486" si="13560">C2486-C$2</f>
        <v>-2.4730907658602433E-2</v>
      </c>
      <c r="F2486" s="5">
        <f t="shared" ref="F2486" si="13561">D2486^2</f>
        <v>2.4918219698298691E-6</v>
      </c>
      <c r="G2486" s="5">
        <f t="shared" ref="G2486" si="13562">E2486^2</f>
        <v>6.1161779361832043E-4</v>
      </c>
      <c r="H2486" s="12">
        <f t="array" ref="H2486:I2487">(1-B$11-B$12)*F$4:G$5 + B$11*J2484:K2485 + B$12*H2484:I2485</f>
        <v>5.229483260564707E-5</v>
      </c>
      <c r="I2486" s="12">
        <v>6.3220939114670653E-5</v>
      </c>
      <c r="J2486" s="12">
        <f t="array" ref="J2486:K2487">MMULT(TRANSPOSE(D2484:E2484),D2484:E2484)</f>
        <v>2.3379401028785071E-5</v>
      </c>
      <c r="K2486" s="12">
        <v>4.0683947698303896E-5</v>
      </c>
      <c r="L2486" s="6">
        <f t="shared" ref="L2486" si="13563">SQRT(H2486)</f>
        <v>7.2315166186386563E-3</v>
      </c>
      <c r="M2486" s="6">
        <f>0</f>
        <v>0</v>
      </c>
      <c r="N2486" s="6">
        <f t="array" ref="N2486:O2487">MMULT(MMULT(MINVERSE(L2486:M2487),H2486:I2487),MINVERSE(L2486:M2487))</f>
        <v>1.0000000000000002</v>
      </c>
      <c r="O2486" s="6">
        <v>0.61131419981976032</v>
      </c>
      <c r="P2486" s="3">
        <f t="shared" ref="P2486" si="13564">SQRT(B$3 + B$4*J2484 + B$5*P2484^2)</f>
        <v>6.0408017764433421E-3</v>
      </c>
      <c r="Q2486" s="1">
        <f t="shared" ref="Q2486" si="13565">Q2484</f>
        <v>0</v>
      </c>
      <c r="R2486" s="12">
        <f t="array" ref="R2486:S2487">MMULT(MMULT(P2486:Q2487,N2486:O2487),P2486:Q2487)</f>
        <v>3.6491286102281047E-5</v>
      </c>
      <c r="S2486" s="12">
        <v>4.8868829356285701E-5</v>
      </c>
      <c r="T2486" s="4" cm="1">
        <f t="array" ref="T2486">-1/2*(IFERROR(2*LN(2*PI()) + LN(MDETERM(R2486:S2487)) + MMULT(MMULT(D2486:E2486,MINVERSE(R2486:S2487)),TRANSPOSE(D2486:E2486)),1000000000))</f>
        <v>5.4642598830941624</v>
      </c>
    </row>
    <row r="2487" spans="1:20" x14ac:dyDescent="0.25">
      <c r="A2487" s="9"/>
      <c r="B2487" s="10"/>
      <c r="C2487" s="10"/>
      <c r="D2487" s="10"/>
      <c r="E2487" s="10"/>
      <c r="F2487" s="5"/>
      <c r="G2487" s="5"/>
      <c r="H2487" s="12">
        <v>6.3220939114670653E-5</v>
      </c>
      <c r="I2487" s="12">
        <v>2.0451922609328145E-4</v>
      </c>
      <c r="J2487" s="12">
        <v>4.0683947698303896E-5</v>
      </c>
      <c r="K2487" s="12">
        <v>7.0796664049709403E-5</v>
      </c>
      <c r="L2487" s="6">
        <f>0</f>
        <v>0</v>
      </c>
      <c r="M2487" s="6">
        <f t="shared" ref="M2487" si="13566">SQRT(I2487)</f>
        <v>1.4301021854863429E-2</v>
      </c>
      <c r="N2487" s="6">
        <v>0.61131419981976032</v>
      </c>
      <c r="O2487" s="6">
        <v>0.99999999999999989</v>
      </c>
      <c r="P2487" s="1">
        <f t="shared" ref="P2487" si="13567">P2485</f>
        <v>0</v>
      </c>
      <c r="Q2487" s="3">
        <f t="shared" ref="Q2487" si="13568">SQRT(C$3 + C$4*K2485 + C$5*Q2485^2)</f>
        <v>1.3233443481139629E-2</v>
      </c>
      <c r="R2487" s="12">
        <v>4.8868829356285695E-5</v>
      </c>
      <c r="S2487" s="12">
        <v>1.7512402636851693E-4</v>
      </c>
    </row>
    <row r="2488" spans="1:20" x14ac:dyDescent="0.25">
      <c r="A2488" s="13">
        <f t="shared" ref="A2488" si="13569">A2486+1</f>
        <v>1237</v>
      </c>
      <c r="B2488" s="10" cm="1">
        <f t="array" ref="B2488">INDEX(DCC_results!B$17:B$1274,$A2488)</f>
        <v>3.2533282404039188E-3</v>
      </c>
      <c r="C2488" s="10" cm="1">
        <f t="array" ref="C2488">INDEX(DCC_results!C$17:C$1274,$A2488)</f>
        <v>-1.2329319325232735E-4</v>
      </c>
      <c r="D2488" s="10">
        <f t="shared" ref="D2488" si="13570">B2488-B$2</f>
        <v>2.5071733033682105E-3</v>
      </c>
      <c r="E2488" s="10">
        <f t="shared" ref="E2488" si="13571">C2488-C$2</f>
        <v>-1.7262670735441869E-3</v>
      </c>
      <c r="F2488" s="5">
        <f t="shared" ref="F2488" si="13572">D2488^2</f>
        <v>6.2859179731222642E-6</v>
      </c>
      <c r="G2488" s="5">
        <f t="shared" ref="G2488" si="13573">E2488^2</f>
        <v>2.9799980092028112E-6</v>
      </c>
      <c r="H2488" s="12">
        <f t="array" ref="H2488:I2489">(1-B$11-B$12)*F$4:G$5 + B$11*J2486:K2487 + B$12*H2486:I2487</f>
        <v>5.3054534287119061E-5</v>
      </c>
      <c r="I2488" s="12">
        <v>6.4349702200720778E-5</v>
      </c>
      <c r="J2488" s="12">
        <f t="array" ref="J2488:K2489">MMULT(TRANSPOSE(D2486:E2486),D2486:E2486)</f>
        <v>2.4918219698298691E-6</v>
      </c>
      <c r="K2488" s="12">
        <v>3.9038988912073548E-5</v>
      </c>
      <c r="L2488" s="6">
        <f t="shared" ref="L2488" si="13574">SQRT(H2488)</f>
        <v>7.2838543565284901E-3</v>
      </c>
      <c r="M2488" s="6">
        <f>0</f>
        <v>0</v>
      </c>
      <c r="N2488" s="6">
        <f t="array" ref="N2488:O2489">MMULT(MMULT(MINVERSE(L2488:M2489),H2488:I2489),MINVERSE(L2488:M2489))</f>
        <v>0.99999999999999989</v>
      </c>
      <c r="O2488" s="6">
        <v>0.61931982527057894</v>
      </c>
      <c r="P2488" s="3">
        <f t="shared" ref="P2488" si="13575">SQRT(B$3 + B$4*J2486 + B$5*P2486^2)</f>
        <v>6.121255641936451E-3</v>
      </c>
      <c r="Q2488" s="1">
        <f t="shared" ref="Q2488" si="13576">Q2486</f>
        <v>0</v>
      </c>
      <c r="R2488" s="12">
        <f t="array" ref="R2488:S2489">MMULT(MMULT(P2488:Q2489,N2488:O2489),P2488:Q2489)</f>
        <v>3.7469770633938827E-5</v>
      </c>
      <c r="S2488" s="12">
        <v>4.9849993546538942E-5</v>
      </c>
      <c r="T2488" s="4" cm="1">
        <f t="array" ref="T2488">-1/2*(IFERROR(2*LN(2*PI()) + LN(MDETERM(R2488:S2489)) + MMULT(MMULT(D2488:E2488,MINVERSE(R2488:S2489)),TRANSPOSE(D2488:E2488)),1000000000))</f>
        <v>7.6273055212214231</v>
      </c>
    </row>
    <row r="2489" spans="1:20" x14ac:dyDescent="0.25">
      <c r="A2489" s="9"/>
      <c r="B2489" s="10"/>
      <c r="C2489" s="10"/>
      <c r="D2489" s="10"/>
      <c r="E2489" s="10"/>
      <c r="F2489" s="5"/>
      <c r="G2489" s="5"/>
      <c r="H2489" s="12">
        <v>6.4349702200720778E-5</v>
      </c>
      <c r="I2489" s="12">
        <v>2.0348884698709712E-4</v>
      </c>
      <c r="J2489" s="12">
        <v>3.9038988912073548E-5</v>
      </c>
      <c r="K2489" s="12">
        <v>6.1161779361832043E-4</v>
      </c>
      <c r="L2489" s="6">
        <f>0</f>
        <v>0</v>
      </c>
      <c r="M2489" s="6">
        <f t="shared" ref="M2489" si="13577">SQRT(I2489)</f>
        <v>1.4264951699430921E-2</v>
      </c>
      <c r="N2489" s="6">
        <v>0.61931982527057894</v>
      </c>
      <c r="O2489" s="6">
        <v>1</v>
      </c>
      <c r="P2489" s="1">
        <f t="shared" ref="P2489" si="13578">P2487</f>
        <v>0</v>
      </c>
      <c r="Q2489" s="3">
        <f t="shared" ref="Q2489" si="13579">SQRT(C$3 + C$4*K2487 + C$5*Q2487^2)</f>
        <v>1.3149511115236491E-2</v>
      </c>
      <c r="R2489" s="12">
        <v>4.9849993546538949E-5</v>
      </c>
      <c r="S2489" s="12">
        <v>1.7290964256972804E-4</v>
      </c>
    </row>
    <row r="2490" spans="1:20" x14ac:dyDescent="0.25">
      <c r="A2490" s="13">
        <f t="shared" ref="A2490" si="13580">A2488+1</f>
        <v>1238</v>
      </c>
      <c r="B2490" s="10" cm="1">
        <f t="array" ref="B2490">INDEX(DCC_results!B$17:B$1274,$A2490)</f>
        <v>-3.0228734036372717E-3</v>
      </c>
      <c r="C2490" s="10" cm="1">
        <f t="array" ref="C2490">INDEX(DCC_results!C$17:C$1274,$A2490)</f>
        <v>2.2609553935863724E-2</v>
      </c>
      <c r="D2490" s="10">
        <f t="shared" ref="D2490" si="13581">B2490-B$2</f>
        <v>-3.7690283406729801E-3</v>
      </c>
      <c r="E2490" s="10">
        <f t="shared" ref="E2490" si="13582">C2490-C$2</f>
        <v>2.1006580055571863E-2</v>
      </c>
      <c r="F2490" s="5">
        <f t="shared" ref="F2490" si="13583">D2490^2</f>
        <v>1.4205574632796118E-5</v>
      </c>
      <c r="G2490" s="5">
        <f t="shared" ref="G2490" si="13584">E2490^2</f>
        <v>4.4127640563114959E-4</v>
      </c>
      <c r="H2490" s="12">
        <f t="array" ref="H2490:I2491">(1-B$11-B$12)*F$4:G$5 + B$11*J2488:K2489 + B$12*H2488:I2489</f>
        <v>5.1960174643076324E-5</v>
      </c>
      <c r="I2490" s="12">
        <v>6.4987600075068282E-5</v>
      </c>
      <c r="J2490" s="12">
        <f t="array" ref="J2490:K2491">MMULT(TRANSPOSE(D2488:E2488),D2488:E2488)</f>
        <v>6.2859179731222642E-6</v>
      </c>
      <c r="K2490" s="12">
        <v>-4.3280507212735522E-6</v>
      </c>
      <c r="L2490" s="6">
        <f t="shared" ref="L2490" si="13585">SQRT(H2490)</f>
        <v>7.2083406303445679E-3</v>
      </c>
      <c r="M2490" s="6">
        <f>0</f>
        <v>0</v>
      </c>
      <c r="N2490" s="6">
        <f t="array" ref="N2490:O2491">MMULT(MMULT(MINVERSE(L2490:M2491),H2490:I2491),MINVERSE(L2490:M2491))</f>
        <v>1.0000000000000002</v>
      </c>
      <c r="O2490" s="6">
        <v>0.57663347651322217</v>
      </c>
      <c r="P2490" s="3">
        <f t="shared" ref="P2490" si="13586">SQRT(B$3 + B$4*J2488 + B$5*P2488^2)</f>
        <v>5.910279695721791E-3</v>
      </c>
      <c r="Q2490" s="1">
        <f t="shared" ref="Q2490" si="13587">Q2488</f>
        <v>0</v>
      </c>
      <c r="R2490" s="12">
        <f t="array" ref="R2490:S2491">MMULT(MMULT(P2490:Q2491,N2490:O2491),P2490:Q2491)</f>
        <v>3.493140608166128E-5</v>
      </c>
      <c r="S2490" s="12">
        <v>5.0854622254440199E-5</v>
      </c>
      <c r="T2490" s="4" cm="1">
        <f t="array" ref="T2490">-1/2*(IFERROR(2*LN(2*PI()) + LN(MDETERM(R2490:S2491)) + MMULT(MMULT(D2490:E2490,MINVERSE(R2490:S2491)),TRANSPOSE(D2490:E2490)),1000000000))</f>
        <v>5.1355291736640787</v>
      </c>
    </row>
    <row r="2491" spans="1:20" x14ac:dyDescent="0.25">
      <c r="A2491" s="9"/>
      <c r="B2491" s="10"/>
      <c r="C2491" s="10"/>
      <c r="D2491" s="10"/>
      <c r="E2491" s="10"/>
      <c r="F2491" s="5"/>
      <c r="G2491" s="5"/>
      <c r="H2491" s="12">
        <v>6.4987600075068282E-5</v>
      </c>
      <c r="I2491" s="12">
        <v>2.4445036650494413E-4</v>
      </c>
      <c r="J2491" s="12">
        <v>-4.3280507212735522E-6</v>
      </c>
      <c r="K2491" s="12">
        <v>2.9799980092028112E-6</v>
      </c>
      <c r="L2491" s="6">
        <f>0</f>
        <v>0</v>
      </c>
      <c r="M2491" s="6">
        <f t="shared" ref="M2491" si="13588">SQRT(I2491)</f>
        <v>1.5634908586395511E-2</v>
      </c>
      <c r="N2491" s="6">
        <v>0.57663347651322217</v>
      </c>
      <c r="O2491" s="6">
        <v>1.0000000000000002</v>
      </c>
      <c r="P2491" s="1">
        <f t="shared" ref="P2491" si="13589">P2489</f>
        <v>0</v>
      </c>
      <c r="Q2491" s="3">
        <f t="shared" ref="Q2491" si="13590">SQRT(C$3 + C$4*K2489 + C$5*Q2489^2)</f>
        <v>1.4921845781347781E-2</v>
      </c>
      <c r="R2491" s="12">
        <v>5.0854622254440206E-5</v>
      </c>
      <c r="S2491" s="12">
        <v>2.2266148152232662E-4</v>
      </c>
    </row>
    <row r="2492" spans="1:20" x14ac:dyDescent="0.25">
      <c r="A2492" s="13">
        <f t="shared" ref="A2492" si="13591">A2490+1</f>
        <v>1239</v>
      </c>
      <c r="B2492" s="10" cm="1">
        <f t="array" ref="B2492">INDEX(DCC_results!B$17:B$1274,$A2492)</f>
        <v>9.6623605788856981E-3</v>
      </c>
      <c r="C2492" s="10" cm="1">
        <f t="array" ref="C2492">INDEX(DCC_results!C$17:C$1274,$A2492)</f>
        <v>2.8380817307940509E-2</v>
      </c>
      <c r="D2492" s="10">
        <f t="shared" ref="D2492" si="13592">B2492-B$2</f>
        <v>8.9162056418499898E-3</v>
      </c>
      <c r="E2492" s="10">
        <f t="shared" ref="E2492" si="13593">C2492-C$2</f>
        <v>2.6777843427648648E-2</v>
      </c>
      <c r="F2492" s="5">
        <f t="shared" ref="F2492" si="13594">D2492^2</f>
        <v>7.9498723047757589E-5</v>
      </c>
      <c r="G2492" s="5">
        <f t="shared" ref="G2492" si="13595">E2492^2</f>
        <v>7.1705289863566591E-4</v>
      </c>
      <c r="H2492" s="12">
        <f t="array" ref="H2492:I2493">(1-B$11-B$12)*F$4:G$5 + B$11*J2490:K2491 + B$12*H2490:I2491</f>
        <v>5.1511129375429778E-5</v>
      </c>
      <c r="I2492" s="12">
        <v>6.207913792492723E-5</v>
      </c>
      <c r="J2492" s="12">
        <f t="array" ref="J2492:K2493">MMULT(TRANSPOSE(D2490:E2490),D2490:E2490)</f>
        <v>1.4205574632796118E-5</v>
      </c>
      <c r="K2492" s="12">
        <v>-7.9174395570066135E-5</v>
      </c>
      <c r="L2492" s="6">
        <f t="shared" ref="L2492" si="13596">SQRT(H2492)</f>
        <v>7.1771254256442936E-3</v>
      </c>
      <c r="M2492" s="6">
        <f>0</f>
        <v>0</v>
      </c>
      <c r="N2492" s="6">
        <f t="array" ref="N2492:O2493">MMULT(MMULT(MINVERSE(L2492:M2493),H2492:I2493),MINVERSE(L2492:M2493))</f>
        <v>1</v>
      </c>
      <c r="O2492" s="6">
        <v>0.57623720248961052</v>
      </c>
      <c r="P2492" s="3">
        <f t="shared" ref="P2492" si="13597">SQRT(B$3 + B$4*J2490 + B$5*P2490^2)</f>
        <v>5.8013231840186993E-3</v>
      </c>
      <c r="Q2492" s="1">
        <f t="shared" ref="Q2492" si="13598">Q2490</f>
        <v>0</v>
      </c>
      <c r="R2492" s="12">
        <f t="array" ref="R2492:S2493">MMULT(MMULT(P2492:Q2493,N2492:O2493),P2492:Q2493)</f>
        <v>3.3655350685432857E-5</v>
      </c>
      <c r="S2492" s="12">
        <v>4.7746267872759435E-5</v>
      </c>
      <c r="T2492" s="4" cm="1">
        <f t="array" ref="T2492">-1/2*(IFERROR(2*LN(2*PI()) + LN(MDETERM(R2492:S2493)) + MMULT(MMULT(D2492:E2492,MINVERSE(R2492:S2493)),TRANSPOSE(D2492:E2492)),1000000000))</f>
        <v>5.8487085836378654</v>
      </c>
    </row>
    <row r="2493" spans="1:20" x14ac:dyDescent="0.25">
      <c r="A2493" s="9"/>
      <c r="B2493" s="10"/>
      <c r="C2493" s="10"/>
      <c r="D2493" s="10"/>
      <c r="E2493" s="10"/>
      <c r="F2493" s="5"/>
      <c r="G2493" s="5"/>
      <c r="H2493" s="12">
        <v>6.207913792492723E-5</v>
      </c>
      <c r="I2493" s="12">
        <v>2.2531375019462936E-4</v>
      </c>
      <c r="J2493" s="12">
        <v>-7.9174395570066135E-5</v>
      </c>
      <c r="K2493" s="12">
        <v>4.4127640563114959E-4</v>
      </c>
      <c r="L2493" s="6">
        <f>0</f>
        <v>0</v>
      </c>
      <c r="M2493" s="6">
        <f t="shared" ref="M2493" si="13599">SQRT(I2493)</f>
        <v>1.501045469646504E-2</v>
      </c>
      <c r="N2493" s="6">
        <v>0.57623720248961052</v>
      </c>
      <c r="O2493" s="6">
        <v>1.0000000000000002</v>
      </c>
      <c r="P2493" s="1">
        <f t="shared" ref="P2493" si="13600">P2491</f>
        <v>0</v>
      </c>
      <c r="Q2493" s="3">
        <f t="shared" ref="Q2493" si="13601">SQRT(C$3 + C$4*K2491 + C$5*Q2491^2)</f>
        <v>1.4282725079584845E-2</v>
      </c>
      <c r="R2493" s="12">
        <v>4.7746267872759429E-5</v>
      </c>
      <c r="S2493" s="12">
        <v>2.0399623569900197E-4</v>
      </c>
    </row>
    <row r="2494" spans="1:20" x14ac:dyDescent="0.25">
      <c r="A2494" s="13">
        <f t="shared" ref="A2494" si="13602">A2492+1</f>
        <v>1240</v>
      </c>
      <c r="B2494" s="10" cm="1">
        <f t="array" ref="B2494">INDEX(DCC_results!B$17:B$1274,$A2494)</f>
        <v>3.70405391746087E-3</v>
      </c>
      <c r="C2494" s="10" cm="1">
        <f t="array" ref="C2494">INDEX(DCC_results!C$17:C$1274,$A2494)</f>
        <v>6.5670860271414E-3</v>
      </c>
      <c r="D2494" s="10">
        <f t="shared" ref="D2494" si="13603">B2494-B$2</f>
        <v>2.9578989804251617E-3</v>
      </c>
      <c r="E2494" s="10">
        <f t="shared" ref="E2494" si="13604">C2494-C$2</f>
        <v>4.9641121468495409E-3</v>
      </c>
      <c r="F2494" s="5">
        <f t="shared" ref="F2494" si="13605">D2494^2</f>
        <v>8.7491663784002102E-6</v>
      </c>
      <c r="G2494" s="5">
        <f t="shared" ref="G2494" si="13606">E2494^2</f>
        <v>2.4642409406499159E-5</v>
      </c>
      <c r="H2494" s="12">
        <f t="array" ref="H2494:I2495">(1-B$11-B$12)*F$4:G$5 + B$11*J2492:K2493 + B$12*H2492:I2493</f>
        <v>5.1817003700760308E-5</v>
      </c>
      <c r="I2494" s="12">
        <v>5.4343565704521501E-5</v>
      </c>
      <c r="J2494" s="12">
        <f t="array" ref="J2494:K2495">MMULT(TRANSPOSE(D2492:E2492),D2492:E2492)</f>
        <v>7.9498723047757589E-5</v>
      </c>
      <c r="K2494" s="12">
        <v>2.3875675864617655E-4</v>
      </c>
      <c r="L2494" s="6">
        <f t="shared" ref="L2494" si="13607">SQRT(H2494)</f>
        <v>7.1984028576317057E-3</v>
      </c>
      <c r="M2494" s="6">
        <f>0</f>
        <v>0</v>
      </c>
      <c r="N2494" s="6">
        <f t="array" ref="N2494:O2495">MMULT(MMULT(MINVERSE(L2494:M2495),H2494:I2495),MINVERSE(L2494:M2495))</f>
        <v>1</v>
      </c>
      <c r="O2494" s="6">
        <v>0.48122128651276447</v>
      </c>
      <c r="P2494" s="3">
        <f t="shared" ref="P2494" si="13608">SQRT(B$3 + B$4*J2492 + B$5*P2492^2)</f>
        <v>5.8268153223528059E-3</v>
      </c>
      <c r="Q2494" s="1">
        <f t="shared" ref="Q2494" si="13609">Q2492</f>
        <v>0</v>
      </c>
      <c r="R2494" s="12">
        <f t="array" ref="R2494:S2495">MMULT(MMULT(P2494:Q2495,N2494:O2495),P2494:Q2495)</f>
        <v>3.395177680080543E-5</v>
      </c>
      <c r="S2494" s="12">
        <v>4.2616206299489888E-5</v>
      </c>
      <c r="T2494" s="4" cm="1">
        <f t="array" ref="T2494">-1/2*(IFERROR(2*LN(2*PI()) + LN(MDETERM(R2494:S2495)) + MMULT(MMULT(D2494:E2494,MINVERSE(R2494:S2495)),TRANSPOSE(D2494:E2494)),1000000000))</f>
        <v>7.4924183208206729</v>
      </c>
    </row>
    <row r="2495" spans="1:20" x14ac:dyDescent="0.25">
      <c r="A2495" s="9"/>
      <c r="B2495" s="10"/>
      <c r="C2495" s="10"/>
      <c r="D2495" s="10"/>
      <c r="E2495" s="10"/>
      <c r="F2495" s="5"/>
      <c r="G2495" s="5"/>
      <c r="H2495" s="12">
        <v>5.4343565704521501E-5</v>
      </c>
      <c r="I2495" s="12">
        <v>2.4611285907183867E-4</v>
      </c>
      <c r="J2495" s="12">
        <v>2.3875675864617655E-4</v>
      </c>
      <c r="K2495" s="12">
        <v>7.1705289863566591E-4</v>
      </c>
      <c r="L2495" s="6">
        <f>0</f>
        <v>0</v>
      </c>
      <c r="M2495" s="6">
        <f t="shared" ref="M2495" si="13610">SQRT(I2495)</f>
        <v>1.5687984544607337E-2</v>
      </c>
      <c r="N2495" s="6">
        <v>0.48122128651276452</v>
      </c>
      <c r="O2495" s="6">
        <v>1</v>
      </c>
      <c r="P2495" s="1">
        <f t="shared" ref="P2495" si="13611">P2493</f>
        <v>0</v>
      </c>
      <c r="Q2495" s="3">
        <f t="shared" ref="Q2495" si="13612">SQRT(C$3 + C$4*K2493 + C$5*Q2493^2)</f>
        <v>1.5198429130311929E-2</v>
      </c>
      <c r="R2495" s="12">
        <v>4.2616206299489888E-5</v>
      </c>
      <c r="S2495" s="12">
        <v>2.3099224802911422E-4</v>
      </c>
    </row>
    <row r="2496" spans="1:20" x14ac:dyDescent="0.25">
      <c r="A2496" s="13">
        <f t="shared" ref="A2496" si="13613">A2494+1</f>
        <v>1241</v>
      </c>
      <c r="B2496" s="10" cm="1">
        <f t="array" ref="B2496">INDEX(DCC_results!B$17:B$1274,$A2496)</f>
        <v>-1.1857309462782739E-3</v>
      </c>
      <c r="C2496" s="10" cm="1">
        <f t="array" ref="C2496">INDEX(DCC_results!C$17:C$1274,$A2496)</f>
        <v>-1.4368776699029695E-3</v>
      </c>
      <c r="D2496" s="10">
        <f t="shared" ref="D2496" si="13614">B2496-B$2</f>
        <v>-1.9318858833139822E-3</v>
      </c>
      <c r="E2496" s="10">
        <f t="shared" ref="E2496" si="13615">C2496-C$2</f>
        <v>-3.039851550194829E-3</v>
      </c>
      <c r="F2496" s="5">
        <f t="shared" ref="F2496" si="13616">D2496^2</f>
        <v>3.7321830661478452E-6</v>
      </c>
      <c r="G2496" s="5">
        <f t="shared" ref="G2496" si="13617">E2496^2</f>
        <v>9.2406974472219049E-6</v>
      </c>
      <c r="H2496" s="12">
        <f t="array" ref="H2496:I2497">(1-B$11-B$12)*F$4:G$5 + B$11*J2494:K2495 + B$12*H2494:I2495</f>
        <v>5.7053734126651157E-5</v>
      </c>
      <c r="I2496" s="12">
        <v>7.3593847875371094E-5</v>
      </c>
      <c r="J2496" s="12">
        <f t="array" ref="J2496:K2497">MMULT(TRANSPOSE(D2494:E2494),D2494:E2494)</f>
        <v>8.7491663784002102E-6</v>
      </c>
      <c r="K2496" s="12">
        <v>1.4683342257882417E-5</v>
      </c>
      <c r="L2496" s="6">
        <f t="shared" ref="L2496" si="13618">SQRT(H2496)</f>
        <v>7.5533922264536986E-3</v>
      </c>
      <c r="M2496" s="6">
        <f>0</f>
        <v>0</v>
      </c>
      <c r="N2496" s="6">
        <f t="array" ref="N2496:O2497">MMULT(MMULT(MINVERSE(L2496:M2497),H2496:I2497),MINVERSE(L2496:M2497))</f>
        <v>0.99999999999999989</v>
      </c>
      <c r="O2496" s="6">
        <v>0.58076805558813993</v>
      </c>
      <c r="P2496" s="3">
        <f t="shared" ref="P2496" si="13619">SQRT(B$3 + B$4*J2494 + B$5*P2494^2)</f>
        <v>6.6599905864856129E-3</v>
      </c>
      <c r="Q2496" s="1">
        <f t="shared" ref="Q2496" si="13620">Q2494</f>
        <v>0</v>
      </c>
      <c r="R2496" s="12">
        <f t="array" ref="R2496:S2497">MMULT(MMULT(P2496:Q2497,N2496:O2497),P2496:Q2497)</f>
        <v>4.4355474612076973E-5</v>
      </c>
      <c r="S2496" s="12">
        <v>6.4557575772520155E-5</v>
      </c>
      <c r="T2496" s="4" cm="1">
        <f t="array" ref="T2496">-1/2*(IFERROR(2*LN(2*PI()) + LN(MDETERM(R2496:S2497)) + MMULT(MMULT(D2496:E2496,MINVERSE(R2496:S2497)),TRANSPOSE(D2496:E2496)),1000000000))</f>
        <v>7.4301700960635655</v>
      </c>
    </row>
    <row r="2497" spans="1:20" x14ac:dyDescent="0.25">
      <c r="A2497" s="9"/>
      <c r="B2497" s="10"/>
      <c r="C2497" s="10"/>
      <c r="D2497" s="10"/>
      <c r="E2497" s="10"/>
      <c r="F2497" s="5"/>
      <c r="G2497" s="5"/>
      <c r="H2497" s="12">
        <v>7.3593847875371094E-5</v>
      </c>
      <c r="I2497" s="12">
        <v>2.8144497979704883E-4</v>
      </c>
      <c r="J2497" s="12">
        <v>1.4683342257882417E-5</v>
      </c>
      <c r="K2497" s="12">
        <v>2.4642409406499159E-5</v>
      </c>
      <c r="L2497" s="6">
        <f>0</f>
        <v>0</v>
      </c>
      <c r="M2497" s="6">
        <f t="shared" ref="M2497" si="13621">SQRT(I2497)</f>
        <v>1.6776321998490874E-2</v>
      </c>
      <c r="N2497" s="6">
        <v>0.58076805558813982</v>
      </c>
      <c r="O2497" s="6">
        <v>1</v>
      </c>
      <c r="P2497" s="1">
        <f t="shared" ref="P2497" si="13622">P2495</f>
        <v>0</v>
      </c>
      <c r="Q2497" s="3">
        <f t="shared" ref="Q2497" si="13623">SQRT(C$3 + C$4*K2495 + C$5*Q2495^2)</f>
        <v>1.6690558826832007E-2</v>
      </c>
      <c r="R2497" s="12">
        <v>6.4557575772520142E-5</v>
      </c>
      <c r="S2497" s="12">
        <v>2.785747539519398E-4</v>
      </c>
    </row>
    <row r="2498" spans="1:20" x14ac:dyDescent="0.25">
      <c r="A2498" s="13">
        <f t="shared" ref="A2498" si="13624">A2496+1</f>
        <v>1242</v>
      </c>
      <c r="B2498" s="10" cm="1">
        <f t="array" ref="B2498">INDEX(DCC_results!B$17:B$1274,$A2498)</f>
        <v>7.0252584059171674E-4</v>
      </c>
      <c r="C2498" s="10" cm="1">
        <f t="array" ref="C2498">INDEX(DCC_results!C$17:C$1274,$A2498)</f>
        <v>4.2775249208171218E-4</v>
      </c>
      <c r="D2498" s="10">
        <f t="shared" ref="D2498" si="13625">B2498-B$2</f>
        <v>-4.3629096443991572E-5</v>
      </c>
      <c r="E2498" s="10">
        <f t="shared" ref="E2498" si="13626">C2498-C$2</f>
        <v>-1.1752213882101474E-3</v>
      </c>
      <c r="F2498" s="5">
        <f t="shared" ref="F2498" si="13627">D2498^2</f>
        <v>1.903498056519118E-9</v>
      </c>
      <c r="G2498" s="5">
        <f t="shared" ref="G2498" si="13628">E2498^2</f>
        <v>1.3811453113065858E-6</v>
      </c>
      <c r="H2498" s="12">
        <f t="array" ref="H2498:I2499">(1-B$11-B$12)*F$4:G$5 + B$11*J2496:K2497 + B$12*H2496:I2497</f>
        <v>5.5151183218177176E-5</v>
      </c>
      <c r="I2498" s="12">
        <v>6.9373344852719746E-5</v>
      </c>
      <c r="J2498" s="12">
        <f t="array" ref="J2498:K2499">MMULT(TRANSPOSE(D2496:E2496),D2496:E2496)</f>
        <v>3.7321830661478452E-6</v>
      </c>
      <c r="K2498" s="12">
        <v>5.8726462971915159E-6</v>
      </c>
      <c r="L2498" s="6">
        <f t="shared" ref="L2498" si="13629">SQRT(H2498)</f>
        <v>7.4263842627605246E-3</v>
      </c>
      <c r="M2498" s="6">
        <f>0</f>
        <v>0</v>
      </c>
      <c r="N2498" s="6">
        <f t="array" ref="N2498:O2499">MMULT(MMULT(MINVERSE(L2498:M2499),H2498:I2499),MINVERSE(L2498:M2499))</f>
        <v>0.99999999999999989</v>
      </c>
      <c r="O2498" s="6">
        <v>0.5884081786231562</v>
      </c>
      <c r="P2498" s="3">
        <f t="shared" ref="P2498" si="13630">SQRT(B$3 + B$4*J2496 + B$5*P2496^2)</f>
        <v>6.4011380757531856E-3</v>
      </c>
      <c r="Q2498" s="1">
        <f t="shared" ref="Q2498" si="13631">Q2496</f>
        <v>0</v>
      </c>
      <c r="R2498" s="12">
        <f t="array" ref="R2498:S2499">MMULT(MMULT(P2498:Q2499,N2498:O2499),P2498:Q2499)</f>
        <v>4.0974568664857192E-5</v>
      </c>
      <c r="S2498" s="12">
        <v>5.9579361356513099E-5</v>
      </c>
      <c r="T2498" s="4" cm="1">
        <f t="array" ref="T2498">-1/2*(IFERROR(2*LN(2*PI()) + LN(MDETERM(R2498:S2499)) + MMULT(MMULT(D2498:E2498,MINVERSE(R2498:S2499)),TRANSPOSE(D2498:E2498)),1000000000))</f>
        <v>7.5686840442284513</v>
      </c>
    </row>
    <row r="2499" spans="1:20" x14ac:dyDescent="0.25">
      <c r="A2499" s="9"/>
      <c r="B2499" s="10"/>
      <c r="C2499" s="10"/>
      <c r="D2499" s="10"/>
      <c r="E2499" s="10"/>
      <c r="F2499" s="5"/>
      <c r="G2499" s="5"/>
      <c r="H2499" s="12">
        <v>6.9373344852719746E-5</v>
      </c>
      <c r="I2499" s="12">
        <v>2.5204206766545387E-4</v>
      </c>
      <c r="J2499" s="12">
        <v>5.8726462971915159E-6</v>
      </c>
      <c r="K2499" s="12">
        <v>9.2406974472219049E-6</v>
      </c>
      <c r="L2499" s="6">
        <f>0</f>
        <v>0</v>
      </c>
      <c r="M2499" s="6">
        <f t="shared" ref="M2499" si="13632">SQRT(I2499)</f>
        <v>1.5875832818011592E-2</v>
      </c>
      <c r="N2499" s="6">
        <v>0.58840817862315631</v>
      </c>
      <c r="O2499" s="6">
        <v>1</v>
      </c>
      <c r="P2499" s="1">
        <f t="shared" ref="P2499" si="13633">P2497</f>
        <v>0</v>
      </c>
      <c r="Q2499" s="3">
        <f t="shared" ref="Q2499" si="13634">SQRT(C$3 + C$4*K2497 + C$5*Q2497^2)</f>
        <v>1.5818305096248163E-2</v>
      </c>
      <c r="R2499" s="12">
        <v>5.9579361356513112E-5</v>
      </c>
      <c r="S2499" s="12">
        <v>2.5021877611799064E-4</v>
      </c>
    </row>
    <row r="2500" spans="1:20" x14ac:dyDescent="0.25">
      <c r="A2500" s="13">
        <f>A2498+1</f>
        <v>1243</v>
      </c>
      <c r="B2500" s="10" cm="1">
        <f t="array" ref="B2500">INDEX(DCC_results!B$17:B$1274,$A2500)</f>
        <v>2.7301269509030224E-3</v>
      </c>
      <c r="C2500" s="10" cm="1">
        <f t="array" ref="C2500">INDEX(DCC_results!C$17:C$1274,$A2500)</f>
        <v>8.5134507390283165E-3</v>
      </c>
      <c r="D2500" s="10">
        <f>B2500-B$2</f>
        <v>1.9839720138673141E-3</v>
      </c>
      <c r="E2500" s="10">
        <f>C2500-C$2</f>
        <v>6.9104768587364574E-3</v>
      </c>
      <c r="F2500" s="5">
        <f>D2500^2</f>
        <v>3.9361449518087255E-6</v>
      </c>
      <c r="G2500" s="5">
        <f>E2500^2</f>
        <v>4.7754690415132099E-5</v>
      </c>
      <c r="H2500" s="12">
        <f t="array" ref="H2500:I2501">(1-B$11-B$12)*F$4:G$5 + B$11*J2498:K2499 + B$12*H2498:I2499</f>
        <v>5.34759619242164E-5</v>
      </c>
      <c r="I2500" s="12">
        <v>6.583574360913268E-5</v>
      </c>
      <c r="J2500" s="12">
        <f t="array" ref="J2500:K2501">MMULT(TRANSPOSE(D2498:E2498),D2498:E2498)</f>
        <v>1.903498056519118E-9</v>
      </c>
      <c r="K2500" s="12">
        <v>5.1273847289262176E-8</v>
      </c>
      <c r="L2500" s="6">
        <f t="shared" ref="L2500" si="13635">SQRT(H2500)</f>
        <v>7.312726025513085E-3</v>
      </c>
      <c r="M2500" s="6">
        <f>0</f>
        <v>0</v>
      </c>
      <c r="N2500" s="6">
        <f t="array" ref="N2500:O2501">MMULT(MMULT(MINVERSE(L2500:M2501),H2500:I2501),MINVERSE(L2500:M2501))</f>
        <v>1</v>
      </c>
      <c r="O2500" s="6">
        <v>0.59242618244812606</v>
      </c>
      <c r="P2500" s="3">
        <f t="shared" ref="P2500" si="13636">SQRT(B$3 + B$4*J2498 + B$5*P2498^2)</f>
        <v>6.140358323412011E-3</v>
      </c>
      <c r="Q2500" s="1">
        <f t="shared" ref="Q2500" si="13637">Q2498</f>
        <v>0</v>
      </c>
      <c r="R2500" s="12">
        <f t="array" ref="R2500:S2501">MMULT(MMULT(P2500:Q2501,N2500:O2501),P2500:Q2501)</f>
        <v>3.7704000339895162E-5</v>
      </c>
      <c r="S2500" s="12">
        <v>5.4729918842019869E-5</v>
      </c>
      <c r="T2500" s="4" cm="1">
        <f t="array" ref="T2500">-1/2*(IFERROR(2*LN(2*PI()) + LN(MDETERM(R2500:S2501)) + MMULT(MMULT(D2500:E2500,MINVERSE(R2500:S2501)),TRANSPOSE(D2500:E2500)),1000000000))</f>
        <v>7.5603425912917359</v>
      </c>
    </row>
    <row r="2501" spans="1:20" x14ac:dyDescent="0.25">
      <c r="A2501" s="9"/>
      <c r="B2501" s="10"/>
      <c r="C2501" s="10"/>
      <c r="D2501" s="10"/>
      <c r="E2501" s="10"/>
      <c r="F2501" s="5"/>
      <c r="G2501" s="5"/>
      <c r="H2501" s="12">
        <v>6.583574360913268E-5</v>
      </c>
      <c r="I2501" s="12">
        <v>2.3093852997596679E-4</v>
      </c>
      <c r="J2501" s="12">
        <v>5.1273847289262176E-8</v>
      </c>
      <c r="K2501" s="12">
        <v>1.3811453113065858E-6</v>
      </c>
      <c r="L2501" s="6">
        <f>0</f>
        <v>0</v>
      </c>
      <c r="M2501" s="6">
        <f t="shared" ref="M2501" si="13638">SQRT(I2501)</f>
        <v>1.5196661803697772E-2</v>
      </c>
      <c r="N2501" s="6">
        <v>0.59242618244812606</v>
      </c>
      <c r="O2501" s="6">
        <v>0.99999999999999989</v>
      </c>
      <c r="P2501" s="1">
        <f t="shared" ref="P2501" si="13639">P2499</f>
        <v>0</v>
      </c>
      <c r="Q2501" s="3">
        <f t="shared" ref="Q2501" si="13640">SQRT(C$3 + C$4*K2499 + C$5*Q2499^2)</f>
        <v>1.5045161180885259E-2</v>
      </c>
      <c r="R2501" s="12">
        <v>5.4729918842019863E-5</v>
      </c>
      <c r="S2501" s="12">
        <v>2.263568749588167E-4</v>
      </c>
    </row>
    <row r="2502" spans="1:20" x14ac:dyDescent="0.25">
      <c r="A2502" s="13">
        <f t="shared" ref="A2502" si="13641">A2500+1</f>
        <v>1244</v>
      </c>
      <c r="B2502" s="10" cm="1">
        <f t="array" ref="B2502">INDEX(DCC_results!B$17:B$1274,$A2502)</f>
        <v>2.5606285532773221E-3</v>
      </c>
      <c r="C2502" s="10" cm="1">
        <f t="array" ref="C2502">INDEX(DCC_results!C$17:C$1274,$A2502)</f>
        <v>2.7368616655547573E-3</v>
      </c>
      <c r="D2502" s="10">
        <f t="shared" ref="D2502" si="13642">B2502-B$2</f>
        <v>1.8144736162416138E-3</v>
      </c>
      <c r="E2502" s="10">
        <f t="shared" ref="E2502" si="13643">C2502-C$2</f>
        <v>1.1338877852628978E-3</v>
      </c>
      <c r="F2502" s="5">
        <f t="shared" ref="F2502" si="13644">D2502^2</f>
        <v>3.2923145040369191E-6</v>
      </c>
      <c r="G2502" s="5">
        <f t="shared" ref="G2502" si="13645">E2502^2</f>
        <v>1.2857015095683994E-6</v>
      </c>
      <c r="H2502" s="12">
        <f t="array" ref="H2502:I2503">(1-B$11-B$12)*F$4:G$5 + B$11*J2500:K2501 + B$12*H2500:I2501</f>
        <v>5.20538455654125E-5</v>
      </c>
      <c r="I2502" s="12">
        <v>6.2990998750015042E-5</v>
      </c>
      <c r="J2502" s="12">
        <f t="array" ref="J2502:K2503">MMULT(TRANSPOSE(D2500:E2500),D2500:E2500)</f>
        <v>3.9361449518087255E-6</v>
      </c>
      <c r="K2502" s="12">
        <v>1.3710192690210839E-5</v>
      </c>
      <c r="L2502" s="6">
        <f t="shared" ref="L2502" si="13646">SQRT(H2502)</f>
        <v>7.2148351031338549E-3</v>
      </c>
      <c r="M2502" s="6">
        <f>0</f>
        <v>0</v>
      </c>
      <c r="N2502" s="6">
        <f t="array" ref="N2502:O2503">MMULT(MMULT(MINVERSE(L2502:M2503),H2502:I2503),MINVERSE(L2502:M2503))</f>
        <v>0.99999999999999978</v>
      </c>
      <c r="O2502" s="6">
        <v>0.59400097779284777</v>
      </c>
      <c r="P2502" s="3">
        <f t="shared" ref="P2502" si="13647">SQRT(B$3 + B$4*J2500 + B$5*P2500^2)</f>
        <v>5.8919733079053705E-3</v>
      </c>
      <c r="Q2502" s="1">
        <f t="shared" ref="Q2502" si="13648">Q2500</f>
        <v>0</v>
      </c>
      <c r="R2502" s="12">
        <f t="array" ref="R2502:S2503">MMULT(MMULT(P2502:Q2503,N2502:O2503),P2502:Q2503)</f>
        <v>3.4715349461069344E-5</v>
      </c>
      <c r="S2502" s="12">
        <v>5.0325011707146236E-5</v>
      </c>
      <c r="T2502" s="4" cm="1">
        <f t="array" ref="T2502">-1/2*(IFERROR(2*LN(2*PI()) + LN(MDETERM(R2502:S2503)) + MMULT(MMULT(D2502:E2502,MINVERSE(R2502:S2503)),TRANSPOSE(D2502:E2502)),1000000000))</f>
        <v>7.700049071299242</v>
      </c>
    </row>
    <row r="2503" spans="1:20" x14ac:dyDescent="0.25">
      <c r="A2503" s="9"/>
      <c r="B2503" s="10"/>
      <c r="C2503" s="10"/>
      <c r="D2503" s="10"/>
      <c r="E2503" s="10"/>
      <c r="F2503" s="5"/>
      <c r="G2503" s="5"/>
      <c r="H2503" s="12">
        <v>6.2990998750015042E-5</v>
      </c>
      <c r="I2503" s="12">
        <v>2.1603785153876716E-4</v>
      </c>
      <c r="J2503" s="12">
        <v>1.3710192690210839E-5</v>
      </c>
      <c r="K2503" s="12">
        <v>4.7754690415132099E-5</v>
      </c>
      <c r="L2503" s="6">
        <f>0</f>
        <v>0</v>
      </c>
      <c r="M2503" s="6">
        <f t="shared" ref="M2503" si="13649">SQRT(I2503)</f>
        <v>1.4698226135788195E-2</v>
      </c>
      <c r="N2503" s="6">
        <v>0.59400097779284788</v>
      </c>
      <c r="O2503" s="6">
        <v>1</v>
      </c>
      <c r="P2503" s="1">
        <f t="shared" ref="P2503" si="13650">P2501</f>
        <v>0</v>
      </c>
      <c r="Q2503" s="3">
        <f t="shared" ref="Q2503" si="13651">SQRT(C$3 + C$4*K2501 + C$5*Q2501^2)</f>
        <v>1.4379240712979637E-2</v>
      </c>
      <c r="R2503" s="12">
        <v>5.0325011707146242E-5</v>
      </c>
      <c r="S2503" s="12">
        <v>2.0676256348181113E-4</v>
      </c>
    </row>
    <row r="2504" spans="1:20" x14ac:dyDescent="0.25">
      <c r="A2504" s="13">
        <f t="shared" ref="A2504" si="13652">A2502+1</f>
        <v>1245</v>
      </c>
      <c r="B2504" s="10" cm="1">
        <f t="array" ref="B2504">INDEX(DCC_results!B$17:B$1274,$A2504)</f>
        <v>-1.9624452002533488E-3</v>
      </c>
      <c r="C2504" s="10" cm="1">
        <f t="array" ref="C2504">INDEX(DCC_results!C$17:C$1274,$A2504)</f>
        <v>7.9187970834906363E-3</v>
      </c>
      <c r="D2504" s="10">
        <f t="shared" ref="D2504" si="13653">B2504-B$2</f>
        <v>-2.7086001372890571E-3</v>
      </c>
      <c r="E2504" s="10">
        <f t="shared" ref="E2504" si="13654">C2504-C$2</f>
        <v>6.3158232031987772E-3</v>
      </c>
      <c r="F2504" s="5">
        <f t="shared" ref="F2504" si="13655">D2504^2</f>
        <v>7.3365147037222994E-6</v>
      </c>
      <c r="G2504" s="5">
        <f t="shared" ref="G2504" si="13656">E2504^2</f>
        <v>3.988962273406406E-5</v>
      </c>
      <c r="H2504" s="12">
        <f t="array" ref="H2504:I2505">(1-B$11-B$12)*F$4:G$5 + B$11*J2502:K2503 + B$12*H2502:I2503</f>
        <v>5.1393577656956368E-5</v>
      </c>
      <c r="I2504" s="12">
        <v>6.2116153649236508E-5</v>
      </c>
      <c r="J2504" s="12">
        <f t="array" ref="J2504:K2505">MMULT(TRANSPOSE(D2502:E2502),D2502:E2502)</f>
        <v>3.2923145040369191E-6</v>
      </c>
      <c r="K2504" s="12">
        <v>2.0574094701381644E-6</v>
      </c>
      <c r="L2504" s="6">
        <f t="shared" ref="L2504" si="13657">SQRT(H2504)</f>
        <v>7.1689314166726668E-3</v>
      </c>
      <c r="M2504" s="6">
        <f>0</f>
        <v>0</v>
      </c>
      <c r="N2504" s="6">
        <f t="array" ref="N2504:O2505">MMULT(MMULT(MINVERSE(L2504:M2505),H2504:I2505),MINVERSE(L2504:M2505))</f>
        <v>1</v>
      </c>
      <c r="O2504" s="6">
        <v>0.59860594906064768</v>
      </c>
      <c r="P2504" s="3">
        <f t="shared" ref="P2504" si="13658">SQRT(B$3 + B$4*J2502 + B$5*P2502^2)</f>
        <v>5.7558492804886726E-3</v>
      </c>
      <c r="Q2504" s="1">
        <f t="shared" ref="Q2504" si="13659">Q2502</f>
        <v>0</v>
      </c>
      <c r="R2504" s="12">
        <f t="array" ref="R2504:S2505">MMULT(MMULT(P2504:Q2505,N2504:O2505),P2504:Q2505)</f>
        <v>3.3129800939701973E-5</v>
      </c>
      <c r="S2504" s="12">
        <v>4.8200262625669007E-5</v>
      </c>
      <c r="T2504" s="4" cm="1">
        <f t="array" ref="T2504">-1/2*(IFERROR(2*LN(2*PI()) + LN(MDETERM(R2504:S2505)) + MMULT(MMULT(D2504:E2504,MINVERSE(R2504:S2505)),TRANSPOSE(D2504:E2504)),1000000000))</f>
        <v>7.2813802890586139</v>
      </c>
    </row>
    <row r="2505" spans="1:20" x14ac:dyDescent="0.25">
      <c r="A2505" s="9"/>
      <c r="B2505" s="10"/>
      <c r="C2505" s="10"/>
      <c r="D2505" s="10"/>
      <c r="E2505" s="10"/>
      <c r="F2505" s="5"/>
      <c r="G2505" s="5"/>
      <c r="H2505" s="12">
        <v>6.2116153649236508E-5</v>
      </c>
      <c r="I2505" s="12">
        <v>2.0951648652113656E-4</v>
      </c>
      <c r="J2505" s="12">
        <v>2.0574094701381644E-6</v>
      </c>
      <c r="K2505" s="12">
        <v>1.2857015095683994E-6</v>
      </c>
      <c r="L2505" s="6">
        <f>0</f>
        <v>0</v>
      </c>
      <c r="M2505" s="6">
        <f t="shared" ref="M2505" si="13660">SQRT(I2505)</f>
        <v>1.447468433234855E-2</v>
      </c>
      <c r="N2505" s="6">
        <v>0.59860594906064768</v>
      </c>
      <c r="O2505" s="6">
        <v>0.99999999999999989</v>
      </c>
      <c r="P2505" s="1">
        <f t="shared" ref="P2505" si="13661">P2503</f>
        <v>0</v>
      </c>
      <c r="Q2505" s="3">
        <f t="shared" ref="Q2505" si="13662">SQRT(C$3 + C$4*K2503 + C$5*Q2503^2)</f>
        <v>1.3989395958913957E-2</v>
      </c>
      <c r="R2505" s="12">
        <v>4.8200262625669007E-5</v>
      </c>
      <c r="S2505" s="12">
        <v>1.9570319929527812E-4</v>
      </c>
    </row>
    <row r="2506" spans="1:20" x14ac:dyDescent="0.25">
      <c r="A2506" s="13">
        <f t="shared" ref="A2506" si="13663">A2504+1</f>
        <v>1246</v>
      </c>
      <c r="B2506" s="10" cm="1">
        <f t="array" ref="B2506">INDEX(DCC_results!B$17:B$1274,$A2506)</f>
        <v>1.5646207819215441E-3</v>
      </c>
      <c r="C2506" s="10" cm="1">
        <f t="array" ref="C2506">INDEX(DCC_results!C$17:C$1274,$A2506)</f>
        <v>-9.1540804353595906E-4</v>
      </c>
      <c r="D2506" s="10">
        <f t="shared" ref="D2506" si="13664">B2506-B$2</f>
        <v>8.1846584488583576E-4</v>
      </c>
      <c r="E2506" s="10">
        <f t="shared" ref="E2506" si="13665">C2506-C$2</f>
        <v>-2.5183819238278186E-3</v>
      </c>
      <c r="F2506" s="5">
        <f t="shared" ref="F2506" si="13666">D2506^2</f>
        <v>6.6988633924468498E-7</v>
      </c>
      <c r="G2506" s="5">
        <f t="shared" ref="G2506" si="13667">E2506^2</f>
        <v>6.342247514262705E-6</v>
      </c>
      <c r="H2506" s="12">
        <f t="array" ref="H2506:I2507">(1-B$11-B$12)*F$4:G$5 + B$11*J2504:K2505 + B$12*H2504:I2505</f>
        <v>5.0896726630369002E-5</v>
      </c>
      <c r="I2506" s="12">
        <v>6.0625930572383755E-5</v>
      </c>
      <c r="J2506" s="12">
        <f t="array" ref="J2506:K2507">MMULT(TRANSPOSE(D2504:E2504),D2504:E2504)</f>
        <v>7.3365147037222994E-6</v>
      </c>
      <c r="K2506" s="12">
        <v>-1.7107039595277619E-5</v>
      </c>
      <c r="L2506" s="6">
        <f t="shared" ref="L2506" si="13668">SQRT(H2506)</f>
        <v>7.1341941822723751E-3</v>
      </c>
      <c r="M2506" s="6">
        <f>0</f>
        <v>0</v>
      </c>
      <c r="N2506" s="6">
        <f t="array" ref="N2506:O2507">MMULT(MMULT(MINVERSE(L2506:M2507),H2506:I2507),MINVERSE(L2506:M2507))</f>
        <v>1</v>
      </c>
      <c r="O2506" s="6">
        <v>0.59862515535000549</v>
      </c>
      <c r="P2506" s="3">
        <f t="shared" ref="P2506" si="13669">SQRT(B$3 + B$4*J2504 + B$5*P2504^2)</f>
        <v>5.644696268815445E-3</v>
      </c>
      <c r="Q2506" s="1">
        <f t="shared" ref="Q2506" si="13670">Q2504</f>
        <v>0</v>
      </c>
      <c r="R2506" s="12">
        <f t="array" ref="R2506:S2507">MMULT(MMULT(P2506:Q2507,N2506:O2507),P2506:Q2507)</f>
        <v>3.1862595967179009E-5</v>
      </c>
      <c r="S2506" s="12">
        <v>4.5653993073423622E-5</v>
      </c>
      <c r="T2506" s="4" cm="1">
        <f t="array" ref="T2506">-1/2*(IFERROR(2*LN(2*PI()) + LN(MDETERM(R2506:S2507)) + MMULT(MMULT(D2506:E2506,MINVERSE(R2506:S2507)),TRANSPOSE(D2506:E2506)),1000000000))</f>
        <v>7.7966088287016087</v>
      </c>
    </row>
    <row r="2507" spans="1:20" x14ac:dyDescent="0.25">
      <c r="A2507" s="9"/>
      <c r="B2507" s="10"/>
      <c r="C2507" s="10"/>
      <c r="D2507" s="10"/>
      <c r="E2507" s="10"/>
      <c r="F2507" s="5"/>
      <c r="G2507" s="5"/>
      <c r="H2507" s="12">
        <v>6.0625930572383755E-5</v>
      </c>
      <c r="I2507" s="12">
        <v>2.0151949125814277E-4</v>
      </c>
      <c r="J2507" s="12">
        <v>-1.7107039595277619E-5</v>
      </c>
      <c r="K2507" s="12">
        <v>3.988962273406406E-5</v>
      </c>
      <c r="L2507" s="6">
        <f>0</f>
        <v>0</v>
      </c>
      <c r="M2507" s="6">
        <f t="shared" ref="M2507" si="13671">SQRT(I2507)</f>
        <v>1.4195756100262599E-2</v>
      </c>
      <c r="N2507" s="6">
        <v>0.59862515535000549</v>
      </c>
      <c r="O2507" s="6">
        <v>0.99999999999999978</v>
      </c>
      <c r="P2507" s="1">
        <f t="shared" ref="P2507" si="13672">P2505</f>
        <v>0</v>
      </c>
      <c r="Q2507" s="3">
        <f t="shared" ref="Q2507" si="13673">SQRT(C$3 + C$4*K2505 + C$5*Q2505^2)</f>
        <v>1.3510867271651468E-2</v>
      </c>
      <c r="R2507" s="12">
        <v>4.5653993073423622E-5</v>
      </c>
      <c r="S2507" s="12">
        <v>1.8254353443218274E-4</v>
      </c>
    </row>
    <row r="2508" spans="1:20" x14ac:dyDescent="0.25">
      <c r="A2508" s="13">
        <f t="shared" ref="A2508" si="13674">A2506+1</f>
        <v>1247</v>
      </c>
      <c r="B2508" s="10" cm="1">
        <f t="array" ref="B2508">INDEX(DCC_results!B$17:B$1274,$A2508)</f>
        <v>7.1155040364301314E-4</v>
      </c>
      <c r="C2508" s="10" cm="1">
        <f t="array" ref="C2508">INDEX(DCC_results!C$17:C$1274,$A2508)</f>
        <v>9.5816463454465595E-3</v>
      </c>
      <c r="D2508" s="10">
        <f t="shared" ref="D2508" si="13675">B2508-B$2</f>
        <v>-3.4604533392695175E-5</v>
      </c>
      <c r="E2508" s="10">
        <f t="shared" ref="E2508" si="13676">C2508-C$2</f>
        <v>7.9786724651547004E-3</v>
      </c>
      <c r="F2508" s="5">
        <f t="shared" ref="F2508" si="13677">D2508^2</f>
        <v>1.1974737313261555E-9</v>
      </c>
      <c r="G2508" s="5">
        <f t="shared" ref="G2508" si="13678">E2508^2</f>
        <v>6.3659214306217786E-5</v>
      </c>
      <c r="H2508" s="12">
        <f t="array" ref="H2508:I2509">(1-B$11-B$12)*F$4:G$5 + B$11*J2506:K2507 + B$12*H2506:I2507</f>
        <v>5.0871691320394696E-5</v>
      </c>
      <c r="I2508" s="12">
        <v>5.8140234533600991E-5</v>
      </c>
      <c r="J2508" s="12">
        <f t="array" ref="J2508:K2509">MMULT(TRANSPOSE(D2506:E2506),D2506:E2506)</f>
        <v>6.6988633924468498E-7</v>
      </c>
      <c r="K2508" s="12">
        <v>-2.0612095890309521E-6</v>
      </c>
      <c r="L2508" s="6">
        <f t="shared" ref="L2508" si="13679">SQRT(H2508)</f>
        <v>7.1324393667520723E-3</v>
      </c>
      <c r="M2508" s="6">
        <f>0</f>
        <v>0</v>
      </c>
      <c r="N2508" s="6">
        <f t="array" ref="N2508:O2509">MMULT(MMULT(MINVERSE(L2508:M2509),H2508:I2509),MINVERSE(L2508:M2509))</f>
        <v>1</v>
      </c>
      <c r="O2508" s="6">
        <v>0.57773560627830356</v>
      </c>
      <c r="P2508" s="3">
        <f t="shared" ref="P2508" si="13680">SQRT(B$3 + B$4*J2506 + B$5*P2506^2)</f>
        <v>5.6179154129432658E-3</v>
      </c>
      <c r="Q2508" s="1">
        <f t="shared" ref="Q2508" si="13681">Q2506</f>
        <v>0</v>
      </c>
      <c r="R2508" s="12">
        <f t="array" ref="R2508:S2509">MMULT(MMULT(P2508:Q2509,N2508:O2509),P2508:Q2509)</f>
        <v>3.1560973586985502E-5</v>
      </c>
      <c r="S2508" s="12">
        <v>4.3037422849705888E-5</v>
      </c>
      <c r="T2508" s="4" cm="1">
        <f t="array" ref="T2508">-1/2*(IFERROR(2*LN(2*PI()) + LN(MDETERM(R2508:S2509)) + MMULT(MMULT(D2508:E2508,MINVERSE(R2508:S2509)),TRANSPOSE(D2508:E2508)),1000000000))</f>
        <v>7.5950239827069241</v>
      </c>
    </row>
    <row r="2509" spans="1:20" x14ac:dyDescent="0.25">
      <c r="A2509" s="9"/>
      <c r="B2509" s="10"/>
      <c r="C2509" s="10"/>
      <c r="D2509" s="10"/>
      <c r="E2509" s="10"/>
      <c r="F2509" s="5"/>
      <c r="G2509" s="5"/>
      <c r="H2509" s="12">
        <v>5.8140234533600991E-5</v>
      </c>
      <c r="I2509" s="12">
        <v>1.9907609509652385E-4</v>
      </c>
      <c r="J2509" s="12">
        <v>-2.0612095890309521E-6</v>
      </c>
      <c r="K2509" s="12">
        <v>6.342247514262705E-6</v>
      </c>
      <c r="L2509" s="6">
        <f>0</f>
        <v>0</v>
      </c>
      <c r="M2509" s="6">
        <f t="shared" ref="M2509" si="13682">SQRT(I2509)</f>
        <v>1.4109432841065011E-2</v>
      </c>
      <c r="N2509" s="6">
        <v>0.57773560627830356</v>
      </c>
      <c r="O2509" s="6">
        <v>0.99999999999999989</v>
      </c>
      <c r="P2509" s="1">
        <f t="shared" ref="P2509" si="13683">P2507</f>
        <v>0</v>
      </c>
      <c r="Q2509" s="3">
        <f t="shared" ref="Q2509" si="13684">SQRT(C$3 + C$4*K2507 + C$5*Q2507^2)</f>
        <v>1.3259951238950067E-2</v>
      </c>
      <c r="R2509" s="12">
        <v>4.3037422849705888E-5</v>
      </c>
      <c r="S2509" s="12">
        <v>1.758263068593334E-4</v>
      </c>
    </row>
    <row r="2510" spans="1:20" x14ac:dyDescent="0.25">
      <c r="A2510" s="13">
        <f t="shared" ref="A2510" si="13685">A2508+1</f>
        <v>1248</v>
      </c>
      <c r="B2510" s="10" cm="1">
        <f t="array" ref="B2510">INDEX(DCC_results!B$17:B$1274,$A2510)</f>
        <v>8.3709325024883263E-4</v>
      </c>
      <c r="C2510" s="10" cm="1">
        <f t="array" ref="C2510">INDEX(DCC_results!C$17:C$1274,$A2510)</f>
        <v>-6.9194388777555904E-3</v>
      </c>
      <c r="D2510" s="10">
        <f t="shared" ref="D2510" si="13686">B2510-B$2</f>
        <v>9.0938313213124317E-5</v>
      </c>
      <c r="E2510" s="10">
        <f t="shared" ref="E2510" si="13687">C2510-C$2</f>
        <v>-8.5224127580474495E-3</v>
      </c>
      <c r="F2510" s="5">
        <f t="shared" ref="F2510" si="13688">D2510^2</f>
        <v>8.2697768100483012E-9</v>
      </c>
      <c r="G2510" s="5">
        <f t="shared" ref="G2510" si="13689">E2510^2</f>
        <v>7.2631519218529936E-5</v>
      </c>
      <c r="H2510" s="12">
        <f t="array" ref="H2510:I2511">(1-B$11-B$12)*F$4:G$5 + B$11*J2508:K2509 + B$12*H2508:I2509</f>
        <v>5.0341201942953446E-5</v>
      </c>
      <c r="I2510" s="12">
        <v>5.7615438195390072E-5</v>
      </c>
      <c r="J2510" s="12">
        <f t="array" ref="J2510:K2511">MMULT(TRANSPOSE(D2508:E2508),D2508:E2508)</f>
        <v>1.1974737313261555E-9</v>
      </c>
      <c r="K2510" s="12">
        <v>-2.7609823774982337E-7</v>
      </c>
      <c r="L2510" s="6">
        <f t="shared" ref="L2510" si="13690">SQRT(H2510)</f>
        <v>7.0951534122211512E-3</v>
      </c>
      <c r="M2510" s="6">
        <f>0</f>
        <v>0</v>
      </c>
      <c r="N2510" s="6">
        <f t="array" ref="N2510:O2511">MMULT(MMULT(MINVERSE(L2510:M2511),H2510:I2511),MINVERSE(L2510:M2511))</f>
        <v>0.99999999999999989</v>
      </c>
      <c r="O2510" s="6">
        <v>0.58175693446601406</v>
      </c>
      <c r="P2510" s="3">
        <f t="shared" ref="P2510" si="13691">SQRT(B$3 + B$4*J2508 + B$5*P2508^2)</f>
        <v>5.5044563333608966E-3</v>
      </c>
      <c r="Q2510" s="1">
        <f t="shared" ref="Q2510" si="13692">Q2508</f>
        <v>0</v>
      </c>
      <c r="R2510" s="12">
        <f t="array" ref="R2510:S2511">MMULT(MMULT(P2510:Q2511,N2510:O2511),P2510:Q2511)</f>
        <v>3.0299039525876881E-5</v>
      </c>
      <c r="S2510" s="12">
        <v>4.1422696130198242E-5</v>
      </c>
      <c r="T2510" s="4" cm="1">
        <f t="array" ref="T2510">-1/2*(IFERROR(2*LN(2*PI()) + LN(MDETERM(R2510:S2511)) + MMULT(MMULT(D2510:E2510,MINVERSE(R2510:S2511)),TRANSPOSE(D2510:E2510)),1000000000))</f>
        <v>7.5808357121549443</v>
      </c>
    </row>
    <row r="2511" spans="1:20" x14ac:dyDescent="0.25">
      <c r="A2511" s="9"/>
      <c r="B2511" s="10"/>
      <c r="C2511" s="10"/>
      <c r="D2511" s="10"/>
      <c r="E2511" s="10"/>
      <c r="F2511" s="5"/>
      <c r="G2511" s="5"/>
      <c r="H2511" s="12">
        <v>5.7615438195390072E-5</v>
      </c>
      <c r="I2511" s="12">
        <v>1.9483681456585941E-4</v>
      </c>
      <c r="J2511" s="12">
        <v>-2.7609823774982337E-7</v>
      </c>
      <c r="K2511" s="12">
        <v>6.3659214306217786E-5</v>
      </c>
      <c r="L2511" s="6">
        <f>0</f>
        <v>0</v>
      </c>
      <c r="M2511" s="6">
        <f t="shared" ref="M2511" si="13693">SQRT(I2511)</f>
        <v>1.3958395845005234E-2</v>
      </c>
      <c r="N2511" s="6">
        <v>0.58175693446601406</v>
      </c>
      <c r="O2511" s="6">
        <v>0.99999999999999989</v>
      </c>
      <c r="P2511" s="1">
        <f t="shared" ref="P2511" si="13694">P2509</f>
        <v>0</v>
      </c>
      <c r="Q2511" s="3">
        <f t="shared" ref="Q2511" si="13695">SQRT(C$3 + C$4*K2509 + C$5*Q2509^2)</f>
        <v>1.2935474476727927E-2</v>
      </c>
      <c r="R2511" s="12">
        <v>4.1422696130198242E-5</v>
      </c>
      <c r="S2511" s="12">
        <v>1.673264999380796E-4</v>
      </c>
    </row>
    <row r="2512" spans="1:20" x14ac:dyDescent="0.25">
      <c r="A2512" s="13">
        <f t="shared" ref="A2512" si="13696">A2510+1</f>
        <v>1249</v>
      </c>
      <c r="B2512" s="10" cm="1">
        <f t="array" ref="B2512">INDEX(DCC_results!B$17:B$1274,$A2512)</f>
        <v>7.6954624866387711E-3</v>
      </c>
      <c r="C2512" s="10" cm="1">
        <f t="array" ref="C2512">INDEX(DCC_results!C$17:C$1274,$A2512)</f>
        <v>1.1879347433484844E-2</v>
      </c>
      <c r="D2512" s="10">
        <f t="shared" ref="D2512" si="13697">B2512-B$2</f>
        <v>6.9493075496030628E-3</v>
      </c>
      <c r="E2512" s="10">
        <f t="shared" ref="E2512" si="13698">C2512-C$2</f>
        <v>1.0276373553192985E-2</v>
      </c>
      <c r="F2512" s="5">
        <f t="shared" ref="F2512" si="13699">D2512^2</f>
        <v>4.8292875418970127E-5</v>
      </c>
      <c r="G2512" s="5">
        <f t="shared" ref="G2512" si="13700">E2512^2</f>
        <v>1.0560385340476421E-4</v>
      </c>
      <c r="H2512" s="12">
        <f t="array" ref="H2512:I2513">(1-B$11-B$12)*F$4:G$5 + B$11*J2510:K2511 + B$12*H2510:I2511</f>
        <v>4.9930346327330161E-5</v>
      </c>
      <c r="I2512" s="12">
        <v>5.7397455349737448E-5</v>
      </c>
      <c r="J2512" s="12">
        <f t="array" ref="J2512:K2513">MMULT(TRANSPOSE(D2510:E2510),D2510:E2510)</f>
        <v>8.2697768100483012E-9</v>
      </c>
      <c r="K2512" s="12">
        <v>-7.7501384072284564E-7</v>
      </c>
      <c r="L2512" s="6">
        <f t="shared" ref="L2512" si="13701">SQRT(H2512)</f>
        <v>7.0661408369300256E-3</v>
      </c>
      <c r="M2512" s="6">
        <f>0</f>
        <v>0</v>
      </c>
      <c r="N2512" s="6">
        <f t="array" ref="N2512:O2513">MMULT(MMULT(MINVERSE(L2512:M2513),H2512:I2513),MINVERSE(L2512:M2513))</f>
        <v>0.99999999999999978</v>
      </c>
      <c r="O2512" s="6">
        <v>0.57964404339852693</v>
      </c>
      <c r="P2512" s="3">
        <f t="shared" ref="P2512" si="13702">SQRT(B$3 + B$4*J2510 + B$5*P2510^2)</f>
        <v>5.4098148968796545E-3</v>
      </c>
      <c r="Q2512" s="1">
        <f t="shared" ref="Q2512" si="13703">Q2510</f>
        <v>0</v>
      </c>
      <c r="R2512" s="12">
        <f t="array" ref="R2512:S2513">MMULT(MMULT(P2512:Q2513,N2512:O2513),P2512:Q2513)</f>
        <v>2.9266097218501022E-5</v>
      </c>
      <c r="S2512" s="12">
        <v>4.0410239078704778E-5</v>
      </c>
      <c r="T2512" s="4" cm="1">
        <f t="array" ref="T2512">-1/2*(IFERROR(2*LN(2*PI()) + LN(MDETERM(R2512:S2513)) + MMULT(MMULT(D2512:E2512,MINVERSE(R2512:S2513)),TRANSPOSE(D2512:E2512)),1000000000))</f>
        <v>7.1107690549290785</v>
      </c>
    </row>
    <row r="2513" spans="1:20" x14ac:dyDescent="0.25">
      <c r="A2513" s="9"/>
      <c r="B2513" s="10"/>
      <c r="C2513" s="10"/>
      <c r="D2513" s="10"/>
      <c r="E2513" s="10"/>
      <c r="F2513" s="5"/>
      <c r="G2513" s="5"/>
      <c r="H2513" s="12">
        <v>5.7397455349737448E-5</v>
      </c>
      <c r="I2513" s="12">
        <v>1.9638031159068477E-4</v>
      </c>
      <c r="J2513" s="12">
        <v>-7.7501384072284564E-7</v>
      </c>
      <c r="K2513" s="12">
        <v>7.2631519218529936E-5</v>
      </c>
      <c r="L2513" s="6">
        <f>0</f>
        <v>0</v>
      </c>
      <c r="M2513" s="6">
        <f t="shared" ref="M2513" si="13704">SQRT(I2513)</f>
        <v>1.4013575974414409E-2</v>
      </c>
      <c r="N2513" s="6">
        <v>0.57964404339852693</v>
      </c>
      <c r="O2513" s="6">
        <v>1.0000000000000002</v>
      </c>
      <c r="P2513" s="1">
        <f t="shared" ref="P2513" si="13705">P2511</f>
        <v>0</v>
      </c>
      <c r="Q2513" s="3">
        <f t="shared" ref="Q2513" si="13706">SQRT(C$3 + C$4*K2511 + C$5*Q2511^2)</f>
        <v>1.2886875627333387E-2</v>
      </c>
      <c r="R2513" s="12">
        <v>4.0410239078704785E-5</v>
      </c>
      <c r="S2513" s="12">
        <v>1.6607156343435934E-4</v>
      </c>
    </row>
    <row r="2514" spans="1:20" x14ac:dyDescent="0.25">
      <c r="A2514" s="13">
        <f t="shared" ref="A2514" si="13707">A2512+1</f>
        <v>1250</v>
      </c>
      <c r="B2514" s="10" cm="1">
        <f t="array" ref="B2514">INDEX(DCC_results!B$17:B$1274,$A2514)</f>
        <v>5.0313094864229413E-4</v>
      </c>
      <c r="C2514" s="10" cm="1">
        <f t="array" ref="C2514">INDEX(DCC_results!C$17:C$1274,$A2514)</f>
        <v>5.0421431353959711E-3</v>
      </c>
      <c r="D2514" s="10">
        <f t="shared" ref="D2514" si="13708">B2514-B$2</f>
        <v>-2.4302398839341419E-4</v>
      </c>
      <c r="E2514" s="10">
        <f t="shared" ref="E2514" si="13709">C2514-C$2</f>
        <v>3.4391692551041116E-3</v>
      </c>
      <c r="F2514" s="5">
        <f t="shared" ref="F2514" si="13710">D2514^2</f>
        <v>5.9060658934642312E-8</v>
      </c>
      <c r="G2514" s="5">
        <f t="shared" ref="G2514" si="13711">E2514^2</f>
        <v>1.182788516525337E-5</v>
      </c>
      <c r="H2514" s="12">
        <f t="array" ref="H2514:I2515">(1-B$11-B$12)*F$4:G$5 + B$11*J2512:K2513 + B$12*H2512:I2513</f>
        <v>4.9652582960064273E-5</v>
      </c>
      <c r="I2514" s="12">
        <v>5.7211365160557653E-5</v>
      </c>
      <c r="J2514" s="12">
        <f t="array" ref="J2514:K2515">MMULT(TRANSPOSE(D2512:E2512),D2512:E2512)</f>
        <v>4.8292875418970127E-5</v>
      </c>
      <c r="K2514" s="12">
        <v>7.1413680315745255E-5</v>
      </c>
      <c r="L2514" s="6">
        <f t="shared" ref="L2514" si="13712">SQRT(H2514)</f>
        <v>7.0464588950808673E-3</v>
      </c>
      <c r="M2514" s="6">
        <f>0</f>
        <v>0</v>
      </c>
      <c r="N2514" s="6">
        <f t="array" ref="N2514:O2515">MMULT(MMULT(MINVERSE(L2514:M2515),H2514:I2515),MINVERSE(L2514:M2515))</f>
        <v>1</v>
      </c>
      <c r="O2514" s="6">
        <v>0.57683356585322709</v>
      </c>
      <c r="P2514" s="3">
        <f t="shared" ref="P2514" si="13713">SQRT(B$3 + B$4*J2512 + B$5*P2512^2)</f>
        <v>5.3392023513362348E-3</v>
      </c>
      <c r="Q2514" s="1">
        <f t="shared" ref="Q2514" si="13714">Q2512</f>
        <v>0</v>
      </c>
      <c r="R2514" s="12">
        <f t="array" ref="R2514:S2515">MMULT(MMULT(P2514:Q2515,N2514:O2515),P2514:Q2515)</f>
        <v>2.8507081748514377E-5</v>
      </c>
      <c r="S2514" s="12">
        <v>3.9673058819783121E-5</v>
      </c>
      <c r="T2514" s="4" cm="1">
        <f t="array" ref="T2514">-1/2*(IFERROR(2*LN(2*PI()) + LN(MDETERM(R2514:S2515)) + MMULT(MMULT(D2514:E2514,MINVERSE(R2514:S2515)),TRANSPOSE(D2514:E2514)),1000000000))</f>
        <v>7.8835748670382619</v>
      </c>
    </row>
    <row r="2515" spans="1:20" x14ac:dyDescent="0.25">
      <c r="A2515" s="9"/>
      <c r="B2515" s="10"/>
      <c r="C2515" s="10"/>
      <c r="D2515" s="10"/>
      <c r="E2515" s="10"/>
      <c r="F2515" s="5"/>
      <c r="G2515" s="5"/>
      <c r="H2515" s="12">
        <v>5.7211365160557653E-5</v>
      </c>
      <c r="I2515" s="12">
        <v>1.9811699320852446E-4</v>
      </c>
      <c r="J2515" s="12">
        <v>7.1413680315745255E-5</v>
      </c>
      <c r="K2515" s="12">
        <v>1.0560385340476421E-4</v>
      </c>
      <c r="L2515" s="6">
        <f>0</f>
        <v>0</v>
      </c>
      <c r="M2515" s="6">
        <f t="shared" ref="M2515" si="13715">SQRT(I2515)</f>
        <v>1.4075403838203878E-2</v>
      </c>
      <c r="N2515" s="6">
        <v>0.57683356585322709</v>
      </c>
      <c r="O2515" s="6">
        <v>1</v>
      </c>
      <c r="P2515" s="1">
        <f t="shared" ref="P2515" si="13716">P2513</f>
        <v>0</v>
      </c>
      <c r="Q2515" s="3">
        <f t="shared" ref="Q2515" si="13717">SQRT(C$3 + C$4*K2513 + C$5*Q2513^2)</f>
        <v>1.2881569518126643E-2</v>
      </c>
      <c r="R2515" s="12">
        <v>3.9673058819783121E-5</v>
      </c>
      <c r="S2515" s="12">
        <v>1.6593483325032948E-4</v>
      </c>
    </row>
    <row r="2516" spans="1:20" x14ac:dyDescent="0.25">
      <c r="A2516" s="13">
        <f t="shared" ref="A2516" si="13718">A2514+1</f>
        <v>1251</v>
      </c>
      <c r="B2516" s="10" cm="1">
        <f t="array" ref="B2516">INDEX(DCC_results!B$17:B$1274,$A2516)</f>
        <v>-5.9256317203881803E-4</v>
      </c>
      <c r="C2516" s="10" cm="1">
        <f t="array" ref="C2516">INDEX(DCC_results!C$17:C$1274,$A2516)</f>
        <v>-3.0325719795560868E-3</v>
      </c>
      <c r="D2516" s="10">
        <f t="shared" ref="D2516" si="13719">B2516-B$2</f>
        <v>-1.3387181090745263E-3</v>
      </c>
      <c r="E2516" s="10">
        <f t="shared" ref="E2516" si="13720">C2516-C$2</f>
        <v>-4.6355458598479459E-3</v>
      </c>
      <c r="F2516" s="5">
        <f t="shared" ref="F2516" si="13721">D2516^2</f>
        <v>1.7921661755640754E-6</v>
      </c>
      <c r="G2516" s="5">
        <f t="shared" ref="G2516" si="13722">E2516^2</f>
        <v>2.1488285418753432E-5</v>
      </c>
      <c r="H2516" s="12">
        <f t="array" ref="H2516:I2517">(1-B$11-B$12)*F$4:G$5 + B$11*J2514:K2515 + B$12*H2514:I2515</f>
        <v>5.3183795861115151E-5</v>
      </c>
      <c r="I2516" s="12">
        <v>6.2646009656327397E-5</v>
      </c>
      <c r="J2516" s="12">
        <f t="array" ref="J2516:K2517">MMULT(TRANSPOSE(D2514:E2514),D2514:E2514)</f>
        <v>5.9060658934642312E-8</v>
      </c>
      <c r="K2516" s="12">
        <v>-8.3580062913540855E-7</v>
      </c>
      <c r="L2516" s="6">
        <f t="shared" ref="L2516" si="13723">SQRT(H2516)</f>
        <v>7.2927221159944898E-3</v>
      </c>
      <c r="M2516" s="6">
        <f>0</f>
        <v>0</v>
      </c>
      <c r="N2516" s="6">
        <f t="array" ref="N2516:O2517">MMULT(MMULT(MINVERSE(L2516:M2517),H2516:I2517),MINVERSE(L2516:M2517))</f>
        <v>1.0000000000000002</v>
      </c>
      <c r="O2516" s="6">
        <v>0.60465462764790567</v>
      </c>
      <c r="P2516" s="3">
        <f t="shared" ref="P2516" si="13724">SQRT(B$3 + B$4*J2514 + B$5*P2514^2)</f>
        <v>5.9565774435268301E-3</v>
      </c>
      <c r="Q2516" s="1">
        <f t="shared" ref="Q2516" si="13725">Q2514</f>
        <v>0</v>
      </c>
      <c r="R2516" s="12">
        <f t="array" ref="R2516:S2517">MMULT(MMULT(P2516:Q2517,N2516:O2517),P2516:Q2517)</f>
        <v>3.5480814840732634E-5</v>
      </c>
      <c r="S2516" s="12">
        <v>4.6817124283151827E-5</v>
      </c>
      <c r="T2516" s="4" cm="1">
        <f t="array" ref="T2516">-1/2*(IFERROR(2*LN(2*PI()) + LN(MDETERM(R2516:S2517)) + MMULT(MMULT(D2516:E2516,MINVERSE(R2516:S2517)),TRANSPOSE(D2516:E2516)),1000000000))</f>
        <v>7.7921772497984048</v>
      </c>
    </row>
    <row r="2517" spans="1:20" x14ac:dyDescent="0.25">
      <c r="A2517" s="9"/>
      <c r="B2517" s="10"/>
      <c r="C2517" s="10"/>
      <c r="D2517" s="10"/>
      <c r="E2517" s="10"/>
      <c r="F2517" s="5"/>
      <c r="G2517" s="5"/>
      <c r="H2517" s="12">
        <v>6.2646009656327397E-5</v>
      </c>
      <c r="I2517" s="12">
        <v>2.0183325923036911E-4</v>
      </c>
      <c r="J2517" s="12">
        <v>-8.3580062913540855E-7</v>
      </c>
      <c r="K2517" s="12">
        <v>1.182788516525337E-5</v>
      </c>
      <c r="L2517" s="6">
        <f>0</f>
        <v>0</v>
      </c>
      <c r="M2517" s="6">
        <f t="shared" ref="M2517" si="13726">SQRT(I2517)</f>
        <v>1.4206803272741167E-2</v>
      </c>
      <c r="N2517" s="6">
        <v>0.60465462764790567</v>
      </c>
      <c r="O2517" s="6">
        <v>0.99999999999999989</v>
      </c>
      <c r="P2517" s="1">
        <f t="shared" ref="P2517" si="13727">P2515</f>
        <v>0</v>
      </c>
      <c r="Q2517" s="3">
        <f t="shared" ref="Q2517" si="13728">SQRT(C$3 + C$4*K2515 + C$5*Q2515^2)</f>
        <v>1.2998719142961782E-2</v>
      </c>
      <c r="R2517" s="12">
        <v>4.6817124283151827E-5</v>
      </c>
      <c r="S2517" s="12">
        <v>1.6896669935760107E-4</v>
      </c>
    </row>
    <row r="2518" spans="1:20" x14ac:dyDescent="0.25">
      <c r="A2518" s="13">
        <f t="shared" ref="A2518" si="13729">A2516+1</f>
        <v>1252</v>
      </c>
      <c r="B2518" s="10" cm="1">
        <f t="array" ref="B2518">INDEX(DCC_results!B$17:B$1274,$A2518)</f>
        <v>-3.7561935529359936E-3</v>
      </c>
      <c r="C2518" s="10" cm="1">
        <f t="array" ref="C2518">INDEX(DCC_results!C$17:C$1274,$A2518)</f>
        <v>-1.1641458210478572E-2</v>
      </c>
      <c r="D2518" s="10">
        <f t="shared" ref="D2518" si="13730">B2518-B$2</f>
        <v>-4.5023484899717019E-3</v>
      </c>
      <c r="E2518" s="10">
        <f t="shared" ref="E2518" si="13731">C2518-C$2</f>
        <v>-1.3244432090770432E-2</v>
      </c>
      <c r="F2518" s="5">
        <f t="shared" ref="F2518" si="13732">D2518^2</f>
        <v>2.0271141925150465E-5</v>
      </c>
      <c r="G2518" s="5">
        <f t="shared" ref="G2518" si="13733">E2518^2</f>
        <v>1.7541498140702963E-4</v>
      </c>
      <c r="H2518" s="12">
        <f t="array" ref="H2518:I2519">(1-B$11-B$12)*F$4:G$5 + B$11*J2516:K2517 + B$12*H2516:I2517</f>
        <v>5.1860338967184367E-5</v>
      </c>
      <c r="I2518" s="12">
        <v>6.0761983856376099E-5</v>
      </c>
      <c r="J2518" s="12">
        <f t="array" ref="J2518:K2519">MMULT(TRANSPOSE(D2516:E2516),D2516:E2516)</f>
        <v>1.7921661755640754E-6</v>
      </c>
      <c r="K2518" s="12">
        <v>6.2056891880238913E-6</v>
      </c>
      <c r="L2518" s="6">
        <f t="shared" ref="L2518" si="13734">SQRT(H2518)</f>
        <v>7.2014122897654156E-3</v>
      </c>
      <c r="M2518" s="6">
        <f>0</f>
        <v>0</v>
      </c>
      <c r="N2518" s="6">
        <f t="array" ref="N2518:O2519">MMULT(MMULT(MINVERSE(L2518:M2519),H2518:I2519),MINVERSE(L2518:M2519))</f>
        <v>1</v>
      </c>
      <c r="O2518" s="6">
        <v>0.60095391540183418</v>
      </c>
      <c r="P2518" s="3">
        <f t="shared" ref="P2518" si="13735">SQRT(B$3 + B$4*J2516 + B$5*P2516^2)</f>
        <v>5.7522408007392488E-3</v>
      </c>
      <c r="Q2518" s="1">
        <f t="shared" ref="Q2518" si="13736">Q2516</f>
        <v>0</v>
      </c>
      <c r="R2518" s="12">
        <f t="array" ref="R2518:S2519">MMULT(MMULT(P2518:Q2519,N2518:O2519),P2518:Q2519)</f>
        <v>3.3088274229689316E-5</v>
      </c>
      <c r="S2518" s="12">
        <v>4.405680540817141E-5</v>
      </c>
      <c r="T2518" s="4" cm="1">
        <f t="array" ref="T2518">-1/2*(IFERROR(2*LN(2*PI()) + LN(MDETERM(R2518:S2519)) + MMULT(MMULT(D2518:E2518,MINVERSE(R2518:S2519)),TRANSPOSE(D2518:E2518)),1000000000))</f>
        <v>7.3474011015926131</v>
      </c>
    </row>
    <row r="2519" spans="1:20" x14ac:dyDescent="0.25">
      <c r="A2519" s="9"/>
      <c r="B2519" s="10"/>
      <c r="C2519" s="10"/>
      <c r="D2519" s="10"/>
      <c r="E2519" s="10"/>
      <c r="F2519" s="5"/>
      <c r="G2519" s="5"/>
      <c r="H2519" s="12">
        <v>6.0761983856376099E-5</v>
      </c>
      <c r="I2519" s="12">
        <v>1.9712704000121467E-4</v>
      </c>
      <c r="J2519" s="12">
        <v>6.2056891880238913E-6</v>
      </c>
      <c r="K2519" s="12">
        <v>2.1488285418753432E-5</v>
      </c>
      <c r="L2519" s="6">
        <f>0</f>
        <v>0</v>
      </c>
      <c r="M2519" s="6">
        <f t="shared" ref="M2519" si="13737">SQRT(I2519)</f>
        <v>1.4040193730900392E-2</v>
      </c>
      <c r="N2519" s="6">
        <v>0.60095391540183418</v>
      </c>
      <c r="O2519" s="6">
        <v>1</v>
      </c>
      <c r="P2519" s="1">
        <f t="shared" ref="P2519" si="13738">P2517</f>
        <v>0</v>
      </c>
      <c r="Q2519" s="3">
        <f t="shared" ref="Q2519" si="13739">SQRT(C$3 + C$4*K2517 + C$5*Q2517^2)</f>
        <v>1.2744851385360734E-2</v>
      </c>
      <c r="R2519" s="12">
        <v>4.4056805408171416E-5</v>
      </c>
      <c r="S2519" s="12">
        <v>1.6243123683493143E-4</v>
      </c>
    </row>
    <row r="2520" spans="1:20" x14ac:dyDescent="0.25">
      <c r="A2520" s="13">
        <f t="shared" ref="A2520" si="13740">A2518+1</f>
        <v>1253</v>
      </c>
      <c r="B2520" s="10" cm="1">
        <f t="array" ref="B2520">INDEX(DCC_results!B$17:B$1274,$A2520)</f>
        <v>-1.5827773238195064E-3</v>
      </c>
      <c r="C2520" s="10" cm="1">
        <f t="array" ref="C2520">INDEX(DCC_results!C$17:C$1274,$A2520)</f>
        <v>-4.4834377524457514E-3</v>
      </c>
      <c r="D2520" s="10">
        <f t="shared" ref="D2520" si="13741">B2520-B$2</f>
        <v>-2.3289322608552147E-3</v>
      </c>
      <c r="E2520" s="10">
        <f t="shared" ref="E2520" si="13742">C2520-C$2</f>
        <v>-6.0864116327376105E-3</v>
      </c>
      <c r="F2520" s="5">
        <f t="shared" ref="F2520" si="13743">D2520^2</f>
        <v>5.4239254756521824E-6</v>
      </c>
      <c r="G2520" s="5">
        <f t="shared" ref="G2520" si="13744">E2520^2</f>
        <v>3.7044406563123702E-5</v>
      </c>
      <c r="H2520" s="12">
        <f t="array" ref="H2520:I2521">(1-B$11-B$12)*F$4:G$5 + B$11*J2518:K2519 + B$12*H2518:I2519</f>
        <v>5.1097348036514527E-5</v>
      </c>
      <c r="I2520" s="12">
        <v>6.0028176147480298E-5</v>
      </c>
      <c r="J2520" s="12">
        <f t="array" ref="J2520:K2521">MMULT(TRANSPOSE(D2518:E2518),D2518:E2518)</f>
        <v>2.0271141925150465E-5</v>
      </c>
      <c r="K2520" s="12">
        <v>5.9631048824413004E-5</v>
      </c>
      <c r="L2520" s="6">
        <f t="shared" ref="L2520" si="13745">SQRT(H2520)</f>
        <v>7.14824090504192E-3</v>
      </c>
      <c r="M2520" s="6">
        <f>0</f>
        <v>0</v>
      </c>
      <c r="N2520" s="6">
        <f t="array" ref="N2520:O2521">MMULT(MMULT(MINVERSE(L2520:M2521),H2520:I2521),MINVERSE(L2520:M2521))</f>
        <v>1.0000000000000002</v>
      </c>
      <c r="O2520" s="6">
        <v>0.60185472344192059</v>
      </c>
      <c r="P2520" s="3">
        <f t="shared" ref="P2520" si="13746">SQRT(B$3 + B$4*J2518 + B$5*P2518^2)</f>
        <v>5.6212114436660875E-3</v>
      </c>
      <c r="Q2520" s="1">
        <f t="shared" ref="Q2520" si="13747">Q2518</f>
        <v>0</v>
      </c>
      <c r="R2520" s="12">
        <f t="array" ref="R2520:S2521">MMULT(MMULT(P2520:Q2521,N2520:O2521),P2520:Q2521)</f>
        <v>3.1598018094402582E-5</v>
      </c>
      <c r="S2520" s="12">
        <v>4.2551067753136875E-5</v>
      </c>
      <c r="T2520" s="4" cm="1">
        <f t="array" ref="T2520">-1/2*(IFERROR(2*LN(2*PI()) + LN(MDETERM(R2520:S2521)) + MMULT(MMULT(D2520:E2520,MINVERSE(R2520:S2521)),TRANSPOSE(D2520:E2520)),1000000000))</f>
        <v>7.8151158280710966</v>
      </c>
    </row>
    <row r="2521" spans="1:20" x14ac:dyDescent="0.25">
      <c r="A2521" s="9"/>
      <c r="B2521" s="10"/>
      <c r="C2521" s="10"/>
      <c r="D2521" s="10"/>
      <c r="E2521" s="10"/>
      <c r="F2521" s="5"/>
      <c r="G2521" s="5"/>
      <c r="H2521" s="12">
        <v>6.0028176147480298E-5</v>
      </c>
      <c r="I2521" s="12">
        <v>1.9468325070889626E-4</v>
      </c>
      <c r="J2521" s="12">
        <v>5.9631048824413004E-5</v>
      </c>
      <c r="K2521" s="12">
        <v>1.7541498140702963E-4</v>
      </c>
      <c r="L2521" s="6">
        <f>0</f>
        <v>0</v>
      </c>
      <c r="M2521" s="6">
        <f t="shared" ref="M2521" si="13748">SQRT(I2521)</f>
        <v>1.3952893990455753E-2</v>
      </c>
      <c r="N2521" s="6">
        <v>0.60185472344192059</v>
      </c>
      <c r="O2521" s="6">
        <v>0.99999999999999978</v>
      </c>
      <c r="P2521" s="1">
        <f t="shared" ref="P2521" si="13749">P2519</f>
        <v>0</v>
      </c>
      <c r="Q2521" s="3">
        <f t="shared" ref="Q2521" si="13750">SQRT(C$3 + C$4*K2519 + C$5*Q2519^2)</f>
        <v>1.2577341918639354E-2</v>
      </c>
      <c r="R2521" s="12">
        <v>4.2551067753136875E-5</v>
      </c>
      <c r="S2521" s="12">
        <v>1.5818952973836265E-4</v>
      </c>
    </row>
    <row r="2522" spans="1:20" x14ac:dyDescent="0.25">
      <c r="A2522" s="13">
        <f t="shared" ref="A2522" si="13751">A2520+1</f>
        <v>1254</v>
      </c>
      <c r="B2522" s="10" cm="1">
        <f t="array" ref="B2522">INDEX(DCC_results!B$17:B$1274,$A2522)</f>
        <v>2.1749357185665286E-3</v>
      </c>
      <c r="C2522" s="10" cm="1">
        <f t="array" ref="C2522">INDEX(DCC_results!C$17:C$1274,$A2522)</f>
        <v>-8.7785959687480819E-4</v>
      </c>
      <c r="D2522" s="10">
        <f t="shared" ref="D2522" si="13752">B2522-B$2</f>
        <v>1.4287807815308202E-3</v>
      </c>
      <c r="E2522" s="10">
        <f t="shared" ref="E2522" si="13753">C2522-C$2</f>
        <v>-2.4808334771666677E-3</v>
      </c>
      <c r="F2522" s="5">
        <f t="shared" ref="F2522" si="13754">D2522^2</f>
        <v>2.0414145216718213E-6</v>
      </c>
      <c r="G2522" s="5">
        <f t="shared" ref="G2522" si="13755">E2522^2</f>
        <v>6.1545347414308592E-6</v>
      </c>
      <c r="H2522" s="12">
        <f t="array" ref="H2522:I2523">(1-B$11-B$12)*F$4:G$5 + B$11*J2520:K2521 + B$12*H2520:I2521</f>
        <v>5.2003944726628263E-5</v>
      </c>
      <c r="I2522" s="12">
        <v>6.3646463251774757E-5</v>
      </c>
      <c r="J2522" s="12">
        <f t="array" ref="J2522:K2523">MMULT(TRANSPOSE(D2520:E2520),D2520:E2520)</f>
        <v>5.4239254756521824E-6</v>
      </c>
      <c r="K2522" s="12">
        <v>1.4174840404327082E-5</v>
      </c>
      <c r="L2522" s="6">
        <f t="shared" ref="L2522" si="13756">SQRT(H2522)</f>
        <v>7.2113760633202495E-3</v>
      </c>
      <c r="M2522" s="6">
        <f>0</f>
        <v>0</v>
      </c>
      <c r="N2522" s="6">
        <f t="array" ref="N2522:O2523">MMULT(MMULT(MINVERSE(L2522:M2523),H2522:I2523),MINVERSE(L2522:M2523))</f>
        <v>1.0000000000000002</v>
      </c>
      <c r="O2522" s="6">
        <v>0.6165967280157596</v>
      </c>
      <c r="P2522" s="3">
        <f t="shared" ref="P2522" si="13757">SQRT(B$3 + B$4*J2520 + B$5*P2520^2)</f>
        <v>5.7778928340195077E-3</v>
      </c>
      <c r="Q2522" s="1">
        <f t="shared" ref="Q2522" si="13758">Q2520</f>
        <v>0</v>
      </c>
      <c r="R2522" s="12">
        <f t="array" ref="R2522:S2523">MMULT(MMULT(P2522:Q2523,N2522:O2523),P2522:Q2523)</f>
        <v>3.3384045601413986E-5</v>
      </c>
      <c r="S2522" s="12">
        <v>4.6382299139389716E-5</v>
      </c>
      <c r="T2522" s="4" cm="1">
        <f t="array" ref="T2522">-1/2*(IFERROR(2*LN(2*PI()) + LN(MDETERM(R2522:S2523)) + MMULT(MMULT(D2522:E2522,MINVERSE(R2522:S2523)),TRANSPOSE(D2522:E2522)),1000000000))</f>
        <v>7.7708503509445297</v>
      </c>
    </row>
    <row r="2523" spans="1:20" x14ac:dyDescent="0.25">
      <c r="A2523" s="9"/>
      <c r="B2523" s="10"/>
      <c r="C2523" s="10"/>
      <c r="D2523" s="10"/>
      <c r="E2523" s="10"/>
      <c r="F2523" s="5"/>
      <c r="G2523" s="5"/>
      <c r="H2523" s="12">
        <v>6.3646463251774757E-5</v>
      </c>
      <c r="I2523" s="12">
        <v>2.0488484303983652E-4</v>
      </c>
      <c r="J2523" s="12">
        <v>1.4174840404327082E-5</v>
      </c>
      <c r="K2523" s="12">
        <v>3.7044406563123702E-5</v>
      </c>
      <c r="L2523" s="6">
        <f>0</f>
        <v>0</v>
      </c>
      <c r="M2523" s="6">
        <f t="shared" ref="M2523" si="13759">SQRT(I2523)</f>
        <v>1.4313799042875951E-2</v>
      </c>
      <c r="N2523" s="6">
        <v>0.6165967280157596</v>
      </c>
      <c r="O2523" s="6">
        <v>1.0000000000000004</v>
      </c>
      <c r="P2523" s="1">
        <f t="shared" ref="P2523" si="13760">P2521</f>
        <v>0</v>
      </c>
      <c r="Q2523" s="3">
        <f t="shared" ref="Q2523" si="13761">SQRT(C$3 + C$4*K2521 + C$5*Q2521^2)</f>
        <v>1.3019118328660109E-2</v>
      </c>
      <c r="R2523" s="12">
        <v>4.6382299139389716E-5</v>
      </c>
      <c r="S2523" s="12">
        <v>1.6949744205565367E-4</v>
      </c>
    </row>
    <row r="2524" spans="1:20" x14ac:dyDescent="0.25">
      <c r="A2524" s="13">
        <f t="shared" ref="A2524" si="13762">A2522+1</f>
        <v>1255</v>
      </c>
      <c r="B2524" s="10" cm="1">
        <f t="array" ref="B2524">INDEX(DCC_results!B$17:B$1274,$A2524)</f>
        <v>7.5073385439943241E-3</v>
      </c>
      <c r="C2524" s="10" cm="1">
        <f t="array" ref="C2524">INDEX(DCC_results!C$17:C$1274,$A2524)</f>
        <v>1.7533791733516768E-2</v>
      </c>
      <c r="D2524" s="10">
        <f t="shared" ref="D2524" si="13763">B2524-B$2</f>
        <v>6.7611836069586158E-3</v>
      </c>
      <c r="E2524" s="10">
        <f t="shared" ref="E2524" si="13764">C2524-C$2</f>
        <v>1.5930817853224907E-2</v>
      </c>
      <c r="F2524" s="5">
        <f t="shared" ref="F2524" si="13765">D2524^2</f>
        <v>4.5713603767005915E-5</v>
      </c>
      <c r="G2524" s="5">
        <f t="shared" ref="G2524" si="13766">E2524^2</f>
        <v>2.5379095747262944E-4</v>
      </c>
      <c r="H2524" s="12">
        <f t="array" ref="H2524:I2525">(1-B$11-B$12)*F$4:G$5 + B$11*J2522:K2523 + B$12*H2522:I2523</f>
        <v>5.1474379314993507E-5</v>
      </c>
      <c r="I2524" s="12">
        <v>6.2595948454883025E-5</v>
      </c>
      <c r="J2524" s="12">
        <f t="array" ref="J2524:K2525">MMULT(TRANSPOSE(D2522:E2522),D2522:E2522)</f>
        <v>2.0414145216718213E-6</v>
      </c>
      <c r="K2524" s="12">
        <v>-3.5445671943540137E-6</v>
      </c>
      <c r="L2524" s="6">
        <f t="shared" ref="L2524" si="13767">SQRT(H2524)</f>
        <v>7.1745647474249965E-3</v>
      </c>
      <c r="M2524" s="6">
        <f>0</f>
        <v>0</v>
      </c>
      <c r="N2524" s="6">
        <f t="array" ref="N2524:O2525">MMULT(MMULT(MINVERSE(L2524:M2525),H2524:I2525),MINVERSE(L2524:M2525))</f>
        <v>1</v>
      </c>
      <c r="O2524" s="6">
        <v>0.61518415677557026</v>
      </c>
      <c r="P2524" s="3">
        <f t="shared" ref="P2524" si="13768">SQRT(B$3 + B$4*J2522 + B$5*P2522^2)</f>
        <v>5.6905372944836361E-3</v>
      </c>
      <c r="Q2524" s="1">
        <f t="shared" ref="Q2524" si="13769">Q2522</f>
        <v>0</v>
      </c>
      <c r="R2524" s="12">
        <f t="array" ref="R2524:S2525">MMULT(MMULT(P2524:Q2525,N2524:O2525),P2524:Q2525)</f>
        <v>3.238221469990914E-5</v>
      </c>
      <c r="S2524" s="12">
        <v>4.5001955808291399E-5</v>
      </c>
      <c r="T2524" s="4" cm="1">
        <f t="array" ref="T2524">-1/2*(IFERROR(2*LN(2*PI()) + LN(MDETERM(R2524:S2525)) + MMULT(MMULT(D2524:E2524,MINVERSE(R2524:S2525)),TRANSPOSE(D2524:E2524)),1000000000))</f>
        <v>7.0091450084115552</v>
      </c>
    </row>
    <row r="2525" spans="1:20" x14ac:dyDescent="0.25">
      <c r="A2525" s="9"/>
      <c r="B2525" s="10"/>
      <c r="C2525" s="10"/>
      <c r="D2525" s="10"/>
      <c r="E2525" s="10"/>
      <c r="F2525" s="5"/>
      <c r="G2525" s="5"/>
      <c r="H2525" s="12">
        <v>6.2595948454883025E-5</v>
      </c>
      <c r="I2525" s="12">
        <v>2.0113657260256568E-4</v>
      </c>
      <c r="J2525" s="12">
        <v>-3.5445671943540137E-6</v>
      </c>
      <c r="K2525" s="12">
        <v>6.1545347414308592E-6</v>
      </c>
      <c r="L2525" s="6">
        <f>0</f>
        <v>0</v>
      </c>
      <c r="M2525" s="6">
        <f t="shared" ref="M2525" si="13770">SQRT(I2525)</f>
        <v>1.4182262605189825E-2</v>
      </c>
      <c r="N2525" s="6">
        <v>0.61518415677557015</v>
      </c>
      <c r="O2525" s="6">
        <v>0.99999999999999989</v>
      </c>
      <c r="P2525" s="1">
        <f t="shared" ref="P2525" si="13771">P2523</f>
        <v>0</v>
      </c>
      <c r="Q2525" s="3">
        <f t="shared" ref="Q2525" si="13772">SQRT(C$3 + C$4*K2523 + C$5*Q2523^2)</f>
        <v>1.2855026392231163E-2</v>
      </c>
      <c r="R2525" s="12">
        <v>4.5001955808291385E-5</v>
      </c>
      <c r="S2525" s="12">
        <v>1.6525170354495972E-4</v>
      </c>
    </row>
    <row r="2526" spans="1:20" x14ac:dyDescent="0.25">
      <c r="A2526" s="13">
        <f t="shared" ref="A2526" si="13773">A2524+1</f>
        <v>1256</v>
      </c>
      <c r="B2526" s="10" cm="1">
        <f t="array" ref="B2526">INDEX(DCC_results!B$17:B$1274,$A2526)</f>
        <v>2.1955297992111156E-3</v>
      </c>
      <c r="C2526" s="10" cm="1">
        <f t="array" ref="C2526">INDEX(DCC_results!C$17:C$1274,$A2526)</f>
        <v>-7.8086422316123727E-3</v>
      </c>
      <c r="D2526" s="10">
        <f t="shared" ref="D2526" si="13774">B2526-B$2</f>
        <v>1.4493748621754073E-3</v>
      </c>
      <c r="E2526" s="10">
        <f t="shared" ref="E2526" si="13775">C2526-C$2</f>
        <v>-9.4116161119042318E-3</v>
      </c>
      <c r="F2526" s="5">
        <f t="shared" ref="F2526" si="13776">D2526^2</f>
        <v>2.1006874911059809E-6</v>
      </c>
      <c r="G2526" s="5">
        <f t="shared" ref="G2526" si="13777">E2526^2</f>
        <v>8.8578517837855324E-5</v>
      </c>
      <c r="H2526" s="12">
        <f t="array" ref="H2526:I2527">(1-B$11-B$12)*F$4:G$5 + B$11*J2524:K2525 + B$12*H2524:I2525</f>
        <v>5.0855103700221302E-5</v>
      </c>
      <c r="I2526" s="12">
        <v>6.0519416608119782E-5</v>
      </c>
      <c r="J2526" s="12">
        <f t="array" ref="J2526:K2527">MMULT(TRANSPOSE(D2524:E2524),D2524:E2524)</f>
        <v>4.5713603767005915E-5</v>
      </c>
      <c r="K2526" s="12">
        <v>1.0771118451466789E-4</v>
      </c>
      <c r="L2526" s="6">
        <f t="shared" ref="L2526" si="13778">SQRT(H2526)</f>
        <v>7.1312764425607075E-3</v>
      </c>
      <c r="M2526" s="6">
        <f>0</f>
        <v>0</v>
      </c>
      <c r="N2526" s="6">
        <f t="array" ref="N2526:O2527">MMULT(MMULT(MINVERSE(L2526:M2527),H2526:I2527),MINVERSE(L2526:M2527))</f>
        <v>1.0000000000000002</v>
      </c>
      <c r="O2526" s="6">
        <v>0.60583998498624958</v>
      </c>
      <c r="P2526" s="3">
        <f t="shared" ref="P2526" si="13779">SQRT(B$3 + B$4*J2524 + B$5*P2524^2)</f>
        <v>5.5782906937996372E-3</v>
      </c>
      <c r="Q2526" s="1">
        <f t="shared" ref="Q2526" si="13780">Q2524</f>
        <v>0</v>
      </c>
      <c r="R2526" s="12">
        <f t="array" ref="R2526:S2527">MMULT(MMULT(P2526:Q2527,N2526:O2527),P2526:Q2527)</f>
        <v>3.111732706453164E-5</v>
      </c>
      <c r="S2526" s="12">
        <v>4.2608749826582528E-5</v>
      </c>
      <c r="T2526" s="4" cm="1">
        <f t="array" ref="T2526">-1/2*(IFERROR(2*LN(2*PI()) + LN(MDETERM(R2526:S2527)) + MMULT(MMULT(D2526:E2526,MINVERSE(R2526:S2527)),TRANSPOSE(D2526:E2526)),1000000000))</f>
        <v>7.2739415756829988</v>
      </c>
    </row>
    <row r="2527" spans="1:20" x14ac:dyDescent="0.25">
      <c r="A2527" s="9"/>
      <c r="B2527" s="10"/>
      <c r="C2527" s="10"/>
      <c r="D2527" s="10"/>
      <c r="E2527" s="10"/>
      <c r="F2527" s="5"/>
      <c r="G2527" s="5"/>
      <c r="H2527" s="12">
        <v>6.0519416608119782E-5</v>
      </c>
      <c r="I2527" s="12">
        <v>1.962180951858063E-4</v>
      </c>
      <c r="J2527" s="12">
        <v>1.0771118451466789E-4</v>
      </c>
      <c r="K2527" s="12">
        <v>2.5379095747262944E-4</v>
      </c>
      <c r="L2527" s="6">
        <f>0</f>
        <v>0</v>
      </c>
      <c r="M2527" s="6">
        <f t="shared" ref="M2527" si="13781">SQRT(I2527)</f>
        <v>1.4007786948187294E-2</v>
      </c>
      <c r="N2527" s="6">
        <v>0.60583998498624947</v>
      </c>
      <c r="O2527" s="6">
        <v>1</v>
      </c>
      <c r="P2527" s="1">
        <f t="shared" ref="P2527" si="13782">P2525</f>
        <v>0</v>
      </c>
      <c r="Q2527" s="3">
        <f t="shared" ref="Q2527" si="13783">SQRT(C$3 + C$4*K2525 + C$5*Q2525^2)</f>
        <v>1.260781177440738E-2</v>
      </c>
      <c r="R2527" s="12">
        <v>4.2608749826582514E-5</v>
      </c>
      <c r="S2527" s="12">
        <v>1.5895691773888538E-4</v>
      </c>
    </row>
    <row r="2528" spans="1:20" x14ac:dyDescent="0.25">
      <c r="A2528" s="13">
        <f t="shared" ref="A2528" si="13784">A2526+1</f>
        <v>1257</v>
      </c>
      <c r="B2528" s="10" cm="1">
        <f t="array" ref="B2528">INDEX(DCC_results!B$17:B$1274,$A2528)</f>
        <v>4.1744679225097503E-3</v>
      </c>
      <c r="C2528" s="10" cm="1">
        <f t="array" ref="C2528">INDEX(DCC_results!C$17:C$1274,$A2528)</f>
        <v>1.3432168801478017E-2</v>
      </c>
      <c r="D2528" s="10">
        <f t="shared" ref="D2528" si="13785">B2528-B$2</f>
        <v>3.428312985474042E-3</v>
      </c>
      <c r="E2528" s="10">
        <f t="shared" ref="E2528" si="13786">C2528-C$2</f>
        <v>1.1829194921186158E-2</v>
      </c>
      <c r="F2528" s="5">
        <f t="shared" ref="F2528" si="13787">D2528^2</f>
        <v>1.1753329926369938E-5</v>
      </c>
      <c r="G2528" s="5">
        <f t="shared" ref="G2528" si="13788">E2528^2</f>
        <v>1.3992985248341639E-4</v>
      </c>
      <c r="H2528" s="12">
        <f t="array" ref="H2528:I2529">(1-B$11-B$12)*F$4:G$5 + B$11*J2526:K2527 + B$12*H2526:I2527</f>
        <v>5.3799686015379951E-5</v>
      </c>
      <c r="I2528" s="12">
        <v>6.7682838818074537E-5</v>
      </c>
      <c r="J2528" s="12">
        <f t="array" ref="J2528:K2529">MMULT(TRANSPOSE(D2526:E2526),D2526:E2526)</f>
        <v>2.1006874911059809E-6</v>
      </c>
      <c r="K2528" s="12">
        <v>-1.3640959805039039E-5</v>
      </c>
      <c r="L2528" s="6">
        <f t="shared" ref="L2528" si="13789">SQRT(H2528)</f>
        <v>7.3348269247051736E-3</v>
      </c>
      <c r="M2528" s="6">
        <f>0</f>
        <v>0</v>
      </c>
      <c r="N2528" s="6">
        <f t="array" ref="N2528:O2529">MMULT(MMULT(MINVERSE(L2528:M2529),H2528:I2529),MINVERSE(L2528:M2529))</f>
        <v>1</v>
      </c>
      <c r="O2528" s="6">
        <v>0.63381113193968464</v>
      </c>
      <c r="P2528" s="3">
        <f t="shared" ref="P2528" si="13790">SQRT(B$3 + B$4*J2526 + B$5*P2526^2)</f>
        <v>6.0827029480648356E-3</v>
      </c>
      <c r="Q2528" s="1">
        <f t="shared" ref="Q2528" si="13791">Q2526</f>
        <v>0</v>
      </c>
      <c r="R2528" s="12">
        <f t="array" ref="R2528:S2529">MMULT(MMULT(P2528:Q2529,N2528:O2529),P2528:Q2529)</f>
        <v>3.6999275154396639E-5</v>
      </c>
      <c r="S2528" s="12">
        <v>5.1373318956705168E-5</v>
      </c>
      <c r="T2528" s="4" cm="1">
        <f t="array" ref="T2528">-1/2*(IFERROR(2*LN(2*PI()) + LN(MDETERM(R2528:S2529)) + MMULT(MMULT(D2528:E2528,MINVERSE(R2528:S2529)),TRANSPOSE(D2528:E2528)),1000000000))</f>
        <v>7.4453349781453619</v>
      </c>
    </row>
    <row r="2529" spans="1:20" x14ac:dyDescent="0.25">
      <c r="A2529" s="9"/>
      <c r="B2529" s="10"/>
      <c r="C2529" s="10"/>
      <c r="D2529" s="10"/>
      <c r="E2529" s="10"/>
      <c r="F2529" s="5"/>
      <c r="G2529" s="5"/>
      <c r="H2529" s="12">
        <v>6.7682838818074537E-5</v>
      </c>
      <c r="I2529" s="12">
        <v>2.119618325671529E-4</v>
      </c>
      <c r="J2529" s="12">
        <v>-1.3640959805039039E-5</v>
      </c>
      <c r="K2529" s="12">
        <v>8.8578517837855324E-5</v>
      </c>
      <c r="L2529" s="6">
        <f>0</f>
        <v>0</v>
      </c>
      <c r="M2529" s="6">
        <f t="shared" ref="M2529" si="13792">SQRT(I2529)</f>
        <v>1.4558909044538774E-2</v>
      </c>
      <c r="N2529" s="6">
        <v>0.63381113193968475</v>
      </c>
      <c r="O2529" s="6">
        <v>0.99999999999999978</v>
      </c>
      <c r="P2529" s="1">
        <f t="shared" ref="P2529" si="13793">P2527</f>
        <v>0</v>
      </c>
      <c r="Q2529" s="3">
        <f t="shared" ref="Q2529" si="13794">SQRT(C$3 + C$4*K2527 + C$5*Q2527^2)</f>
        <v>1.3325427582803494E-2</v>
      </c>
      <c r="R2529" s="12">
        <v>5.1373318956705175E-5</v>
      </c>
      <c r="S2529" s="12">
        <v>1.7756702026454013E-4</v>
      </c>
    </row>
    <row r="2530" spans="1:20" x14ac:dyDescent="0.25">
      <c r="A2530" s="13">
        <f t="shared" ref="A2530" si="13795">A2528+1</f>
        <v>1258</v>
      </c>
      <c r="B2530" s="10" cm="1">
        <f t="array" ref="B2530">INDEX(DCC_results!B$17:B$1274,$A2530)</f>
        <v>-4.0112505271703291E-3</v>
      </c>
      <c r="C2530" s="10" cm="1">
        <f t="array" ref="C2530">INDEX(DCC_results!C$17:C$1274,$A2530)</f>
        <v>-2.2027927449640439E-3</v>
      </c>
      <c r="D2530" s="10">
        <f t="shared" ref="D2530" si="13796">B2530-B$2</f>
        <v>-4.7574054642060375E-3</v>
      </c>
      <c r="E2530" s="10">
        <f t="shared" ref="E2530" si="13797">C2530-C$2</f>
        <v>-3.8057666252559034E-3</v>
      </c>
      <c r="F2530" s="5">
        <f t="shared" ref="F2530" si="13798">D2530^2</f>
        <v>2.2632906750857463E-5</v>
      </c>
      <c r="G2530" s="5">
        <f t="shared" ref="G2530" si="13799">E2530^2</f>
        <v>1.4483859605911708E-5</v>
      </c>
      <c r="H2530" s="12">
        <f t="array" ref="H2530:I2531">(1-B$11-B$12)*F$4:G$5 + B$11*J2528:K2529 + B$12*H2528:I2529</f>
        <v>5.2434801432330161E-5</v>
      </c>
      <c r="I2530" s="12">
        <v>6.3187482962058682E-5</v>
      </c>
      <c r="J2530" s="12">
        <f t="array" ref="J2530:K2531">MMULT(TRANSPOSE(D2528:E2528),D2528:E2528)</f>
        <v>1.1753329926369938E-5</v>
      </c>
      <c r="K2530" s="12">
        <v>4.055418255600609E-5</v>
      </c>
      <c r="L2530" s="6">
        <f t="shared" ref="L2530" si="13800">SQRT(H2530)</f>
        <v>7.2411878467783285E-3</v>
      </c>
      <c r="M2530" s="6">
        <f>0</f>
        <v>0</v>
      </c>
      <c r="N2530" s="6">
        <f t="array" ref="N2530:O2531">MMULT(MMULT(MINVERSE(L2530:M2531),H2530:I2531),MINVERSE(L2530:M2531))</f>
        <v>0.99999999999999989</v>
      </c>
      <c r="O2530" s="6">
        <v>0.60230284109059684</v>
      </c>
      <c r="P2530" s="3">
        <f t="shared" ref="P2530" si="13801">SQRT(B$3 + B$4*J2528 + B$5*P2528^2)</f>
        <v>5.8757266093030823E-3</v>
      </c>
      <c r="Q2530" s="1">
        <f t="shared" ref="Q2530" si="13802">Q2528</f>
        <v>0</v>
      </c>
      <c r="R2530" s="12">
        <f t="array" ref="R2530:S2531">MMULT(MMULT(P2530:Q2531,N2530:O2531),P2530:Q2531)</f>
        <v>3.4524163187272292E-5</v>
      </c>
      <c r="S2530" s="12">
        <v>4.7020658812708184E-5</v>
      </c>
      <c r="T2530" s="4" cm="1">
        <f t="array" ref="T2530">-1/2*(IFERROR(2*LN(2*PI()) + LN(MDETERM(R2530:S2531)) + MMULT(MMULT(D2530:E2530,MINVERSE(R2530:S2531)),TRANSPOSE(D2530:E2530)),1000000000))</f>
        <v>7.4858063818724432</v>
      </c>
    </row>
    <row r="2531" spans="1:20" x14ac:dyDescent="0.25">
      <c r="A2531" s="9"/>
      <c r="B2531" s="10"/>
      <c r="C2531" s="10"/>
      <c r="D2531" s="10"/>
      <c r="E2531" s="10"/>
      <c r="F2531" s="5"/>
      <c r="G2531" s="5"/>
      <c r="H2531" s="12">
        <v>6.3187482962058682E-5</v>
      </c>
      <c r="I2531" s="12">
        <v>2.0990010722802838E-4</v>
      </c>
      <c r="J2531" s="12">
        <v>4.055418255600609E-5</v>
      </c>
      <c r="K2531" s="12">
        <v>1.3992985248341639E-4</v>
      </c>
      <c r="L2531" s="6">
        <f>0</f>
        <v>0</v>
      </c>
      <c r="M2531" s="6">
        <f t="shared" ref="M2531" si="13803">SQRT(I2531)</f>
        <v>1.4487929708140787E-2</v>
      </c>
      <c r="N2531" s="6">
        <v>0.60230284109059684</v>
      </c>
      <c r="O2531" s="6">
        <v>0.99999999999999989</v>
      </c>
      <c r="P2531" s="1">
        <f t="shared" ref="P2531" si="13804">P2529</f>
        <v>0</v>
      </c>
      <c r="Q2531" s="3">
        <f t="shared" ref="Q2531" si="13805">SQRT(C$3 + C$4*K2529 + C$5*Q2529^2)</f>
        <v>1.3286549738394099E-2</v>
      </c>
      <c r="R2531" s="12">
        <v>4.7020658812708184E-5</v>
      </c>
      <c r="S2531" s="12">
        <v>1.7653240395082027E-4</v>
      </c>
    </row>
    <row r="2532" spans="1:20" x14ac:dyDescent="0.25">
      <c r="A2532" s="13"/>
      <c r="B2532" s="10"/>
      <c r="C2532" s="10"/>
      <c r="D2532" s="10"/>
      <c r="E2532" s="10"/>
      <c r="F2532" s="5"/>
      <c r="G2532" s="5"/>
    </row>
    <row r="2533" spans="1:20" x14ac:dyDescent="0.25">
      <c r="A2533" s="9"/>
      <c r="B2533" s="10"/>
      <c r="C2533" s="10"/>
      <c r="D2533" s="10"/>
      <c r="E2533" s="10"/>
      <c r="F2533" s="5"/>
      <c r="G2533" s="5"/>
    </row>
    <row r="2534" spans="1:20" x14ac:dyDescent="0.25">
      <c r="A2534" s="13"/>
      <c r="B2534" s="10"/>
      <c r="C2534" s="10"/>
      <c r="D2534" s="10"/>
      <c r="E2534" s="10"/>
      <c r="F2534" s="5"/>
      <c r="G2534" s="5"/>
    </row>
    <row r="2535" spans="1:20" x14ac:dyDescent="0.25">
      <c r="A2535" s="9"/>
      <c r="B2535" s="10"/>
      <c r="C2535" s="10"/>
      <c r="D2535" s="10"/>
      <c r="E2535" s="10"/>
      <c r="F2535" s="5"/>
      <c r="G2535" s="5"/>
    </row>
    <row r="2536" spans="1:20" x14ac:dyDescent="0.25">
      <c r="A2536" s="13"/>
      <c r="B2536" s="10"/>
      <c r="C2536" s="10"/>
      <c r="D2536" s="10"/>
      <c r="E2536" s="10"/>
      <c r="F2536" s="5"/>
      <c r="G2536" s="5"/>
    </row>
    <row r="2537" spans="1:20" x14ac:dyDescent="0.25">
      <c r="A2537" s="9"/>
      <c r="B2537" s="10"/>
      <c r="C2537" s="10"/>
      <c r="D2537" s="10"/>
      <c r="E2537" s="10"/>
      <c r="F2537" s="5"/>
      <c r="G2537" s="5"/>
    </row>
    <row r="2538" spans="1:20" x14ac:dyDescent="0.25">
      <c r="A2538" s="13"/>
      <c r="B2538" s="10"/>
      <c r="C2538" s="10"/>
      <c r="D2538" s="10"/>
      <c r="E2538" s="10"/>
      <c r="F2538" s="5"/>
      <c r="G2538" s="5"/>
    </row>
    <row r="2539" spans="1:20" x14ac:dyDescent="0.25">
      <c r="A2539" s="9"/>
      <c r="B2539" s="10"/>
      <c r="C2539" s="10"/>
      <c r="D2539" s="10"/>
      <c r="E2539" s="10"/>
      <c r="F2539" s="5"/>
      <c r="G2539" s="5"/>
    </row>
    <row r="2540" spans="1:20" x14ac:dyDescent="0.25">
      <c r="A2540" s="13"/>
      <c r="B2540" s="10"/>
      <c r="C2540" s="10"/>
      <c r="D2540" s="10"/>
      <c r="E2540" s="10"/>
      <c r="F2540" s="5"/>
      <c r="G2540" s="5"/>
    </row>
    <row r="2541" spans="1:20" x14ac:dyDescent="0.25">
      <c r="A2541" s="9"/>
      <c r="B2541" s="10"/>
      <c r="C2541" s="10"/>
      <c r="D2541" s="10"/>
      <c r="E2541" s="10"/>
      <c r="F2541" s="5"/>
      <c r="G2541" s="5"/>
    </row>
    <row r="2542" spans="1:20" x14ac:dyDescent="0.25">
      <c r="A2542" s="13"/>
      <c r="B2542" s="10"/>
      <c r="C2542" s="10"/>
      <c r="D2542" s="10"/>
      <c r="E2542" s="10"/>
      <c r="F2542" s="5"/>
      <c r="G2542" s="5"/>
    </row>
    <row r="2543" spans="1:20" x14ac:dyDescent="0.25">
      <c r="A2543" s="9"/>
      <c r="B2543" s="10"/>
      <c r="C2543" s="10"/>
      <c r="D2543" s="10"/>
      <c r="E2543" s="10"/>
      <c r="F2543" s="5"/>
      <c r="G2543" s="5"/>
    </row>
    <row r="2544" spans="1:20" x14ac:dyDescent="0.25">
      <c r="A2544" s="13"/>
      <c r="B2544" s="10"/>
      <c r="C2544" s="10"/>
      <c r="D2544" s="10"/>
      <c r="E2544" s="10"/>
      <c r="F2544" s="5"/>
      <c r="G2544" s="5"/>
    </row>
    <row r="2545" spans="1:7" x14ac:dyDescent="0.25">
      <c r="A2545" s="9"/>
      <c r="B2545" s="10"/>
      <c r="C2545" s="10"/>
      <c r="D2545" s="10"/>
      <c r="E2545" s="10"/>
      <c r="F2545" s="5"/>
      <c r="G2545" s="5"/>
    </row>
    <row r="2546" spans="1:7" x14ac:dyDescent="0.25">
      <c r="A2546" s="13"/>
      <c r="B2546" s="10"/>
      <c r="C2546" s="10"/>
      <c r="D2546" s="10"/>
      <c r="E2546" s="10"/>
      <c r="F2546" s="5"/>
      <c r="G2546" s="5"/>
    </row>
    <row r="2547" spans="1:7" x14ac:dyDescent="0.25">
      <c r="A2547" s="9"/>
      <c r="B2547" s="10"/>
      <c r="C2547" s="10"/>
      <c r="D2547" s="10"/>
      <c r="E2547" s="10"/>
      <c r="F2547" s="5"/>
      <c r="G2547" s="5"/>
    </row>
    <row r="2548" spans="1:7" x14ac:dyDescent="0.25">
      <c r="A2548" s="13"/>
      <c r="B2548" s="10"/>
      <c r="C2548" s="10"/>
      <c r="D2548" s="10"/>
      <c r="E2548" s="10"/>
      <c r="F2548" s="5"/>
      <c r="G2548" s="5"/>
    </row>
    <row r="2549" spans="1:7" x14ac:dyDescent="0.25">
      <c r="A2549" s="9"/>
      <c r="B2549" s="10"/>
      <c r="C2549" s="10"/>
      <c r="D2549" s="10"/>
      <c r="E2549" s="10"/>
      <c r="F2549" s="5"/>
      <c r="G2549" s="5"/>
    </row>
    <row r="2550" spans="1:7" x14ac:dyDescent="0.25">
      <c r="A2550" s="13"/>
      <c r="B2550" s="10"/>
      <c r="C2550" s="10"/>
      <c r="D2550" s="10"/>
      <c r="E2550" s="10"/>
      <c r="F2550" s="5"/>
      <c r="G2550" s="5"/>
    </row>
    <row r="2551" spans="1:7" x14ac:dyDescent="0.25">
      <c r="A2551" s="9"/>
      <c r="B2551" s="10"/>
      <c r="C2551" s="10"/>
      <c r="D2551" s="10"/>
      <c r="E2551" s="10"/>
      <c r="F2551" s="5"/>
      <c r="G2551" s="5"/>
    </row>
    <row r="2552" spans="1:7" x14ac:dyDescent="0.25">
      <c r="A2552" s="13"/>
      <c r="B2552" s="10"/>
      <c r="C2552" s="10"/>
      <c r="D2552" s="10"/>
      <c r="E2552" s="10"/>
      <c r="F2552" s="5"/>
      <c r="G2552" s="5"/>
    </row>
    <row r="2553" spans="1:7" x14ac:dyDescent="0.25">
      <c r="A2553" s="9"/>
      <c r="B2553" s="10"/>
      <c r="C2553" s="10"/>
      <c r="D2553" s="10"/>
      <c r="E2553" s="10"/>
      <c r="F2553" s="5"/>
      <c r="G2553" s="5"/>
    </row>
    <row r="2554" spans="1:7" x14ac:dyDescent="0.25">
      <c r="A2554" s="13"/>
      <c r="B2554" s="10"/>
      <c r="C2554" s="10"/>
      <c r="D2554" s="10"/>
      <c r="E2554" s="10"/>
      <c r="F2554" s="5"/>
      <c r="G2554" s="5"/>
    </row>
  </sheetData>
  <mergeCells count="6">
    <mergeCell ref="R15:S15"/>
    <mergeCell ref="H15:I15"/>
    <mergeCell ref="J15:K15"/>
    <mergeCell ref="L15:M15"/>
    <mergeCell ref="N15:O15"/>
    <mergeCell ref="P15:Q15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320D-0794-49D6-9AE4-216F10B0BDE1}">
  <dimension ref="A1:I1271"/>
  <sheetViews>
    <sheetView workbookViewId="0">
      <selection activeCell="D9" sqref="D9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0</v>
      </c>
      <c r="B1" s="1">
        <f>AVERAGE(B14:B1271)</f>
        <v>3.7434340238909667E-4</v>
      </c>
      <c r="E1" s="2"/>
      <c r="F1" s="2"/>
      <c r="G1" s="2"/>
    </row>
    <row r="2" spans="1:9" ht="16.5" customHeight="1" x14ac:dyDescent="0.25">
      <c r="A2" t="s">
        <v>1</v>
      </c>
      <c r="B2" s="3">
        <f>_xlfn.STDEV.S(B14:B1271)</f>
        <v>8.5300002356357221E-3</v>
      </c>
      <c r="E2" s="4"/>
      <c r="F2" s="4"/>
    </row>
    <row r="3" spans="1:9" ht="16.5" customHeight="1" x14ac:dyDescent="0.25">
      <c r="A3" t="s">
        <v>2</v>
      </c>
      <c r="B3" s="5">
        <f>B2^2</f>
        <v>7.2760904019945479E-5</v>
      </c>
      <c r="E3" s="4"/>
      <c r="F3" s="4"/>
      <c r="I3" s="4"/>
    </row>
    <row r="4" spans="1:9" ht="16.5" customHeight="1" x14ac:dyDescent="0.25">
      <c r="B4" s="2"/>
      <c r="E4" s="4"/>
      <c r="F4" s="4"/>
      <c r="I4" s="4"/>
    </row>
    <row r="5" spans="1:9" ht="16.5" customHeight="1" x14ac:dyDescent="0.25">
      <c r="A5" t="s">
        <v>3</v>
      </c>
      <c r="B5" s="1">
        <v>8.0686865594702453E-4</v>
      </c>
      <c r="C5" s="1"/>
      <c r="E5" s="4"/>
      <c r="F5" s="4"/>
      <c r="I5" s="4"/>
    </row>
    <row r="6" spans="1:9" x14ac:dyDescent="0.25">
      <c r="A6" t="s">
        <v>4</v>
      </c>
      <c r="B6" s="5">
        <v>4.231774594158644E-6</v>
      </c>
      <c r="C6" s="1"/>
      <c r="D6" s="2"/>
    </row>
    <row r="7" spans="1:9" x14ac:dyDescent="0.25">
      <c r="A7" t="s">
        <v>5</v>
      </c>
      <c r="B7" s="6">
        <v>0.20661863599601948</v>
      </c>
      <c r="C7" s="1"/>
      <c r="G7" s="4"/>
    </row>
    <row r="8" spans="1:9" x14ac:dyDescent="0.25">
      <c r="A8" t="s">
        <v>6</v>
      </c>
      <c r="B8" s="6">
        <v>0.74242191939858371</v>
      </c>
      <c r="C8" s="1"/>
      <c r="D8" s="7"/>
      <c r="F8" s="2" t="s">
        <v>7</v>
      </c>
      <c r="G8" s="4">
        <f>SUM(G14:G1271)</f>
        <v>4390.9059238015434</v>
      </c>
    </row>
    <row r="9" spans="1:9" x14ac:dyDescent="0.25">
      <c r="A9" t="s">
        <v>8</v>
      </c>
      <c r="B9" s="6">
        <f>B7+B8</f>
        <v>0.94904055539460319</v>
      </c>
      <c r="C9" s="1"/>
      <c r="D9" s="7"/>
      <c r="F9" s="2"/>
      <c r="G9" s="4"/>
    </row>
    <row r="10" spans="1:9" x14ac:dyDescent="0.25">
      <c r="A10" t="s">
        <v>9</v>
      </c>
      <c r="B10" s="3">
        <f>SQRT(B6/(1-B7-B8))</f>
        <v>9.1127387626288373E-3</v>
      </c>
      <c r="C10" s="1"/>
      <c r="D10" s="7"/>
      <c r="F10" s="2"/>
      <c r="G10" s="4"/>
    </row>
    <row r="11" spans="1:9" x14ac:dyDescent="0.25">
      <c r="B11" s="6"/>
      <c r="C11" s="1"/>
      <c r="D11" s="7"/>
      <c r="F11" s="2"/>
      <c r="G11" s="4"/>
    </row>
    <row r="12" spans="1:9" x14ac:dyDescent="0.25">
      <c r="H12" s="15" t="s">
        <v>11</v>
      </c>
      <c r="I12" s="15"/>
    </row>
    <row r="13" spans="1:9" x14ac:dyDescent="0.25">
      <c r="A13" s="2" t="s">
        <v>12</v>
      </c>
      <c r="B13" s="2" t="s">
        <v>21</v>
      </c>
      <c r="C13" s="2" t="s">
        <v>13</v>
      </c>
      <c r="D13" s="2" t="s">
        <v>14</v>
      </c>
      <c r="E13" s="2" t="s">
        <v>15</v>
      </c>
      <c r="F13" s="2" t="s">
        <v>16</v>
      </c>
      <c r="G13" s="2" t="s">
        <v>7</v>
      </c>
      <c r="H13" s="2" t="s">
        <v>17</v>
      </c>
      <c r="I13" s="2" t="s">
        <v>18</v>
      </c>
    </row>
    <row r="14" spans="1:9" x14ac:dyDescent="0.25">
      <c r="A14" s="9">
        <v>41975</v>
      </c>
      <c r="B14" s="10">
        <v>6.3844086021505042E-3</v>
      </c>
      <c r="C14" s="10">
        <f>B14-B$5</f>
        <v>5.5775399462034796E-3</v>
      </c>
      <c r="D14" s="5">
        <f>C14^2</f>
        <v>3.1108951851495512E-5</v>
      </c>
      <c r="E14" s="10"/>
      <c r="F14" s="5">
        <f>B6/(1-B7-B8)</f>
        <v>8.3042007755918163E-5</v>
      </c>
      <c r="G14" s="11">
        <f>IFERROR(LN(1/SQRT(2*PI()*F14)*EXP(-D14/(2*F14))),-1000)</f>
        <v>3.5918349228488662</v>
      </c>
      <c r="H14" s="10">
        <f>SQRT(D14)</f>
        <v>5.5775399462034796E-3</v>
      </c>
      <c r="I14" s="10">
        <f>SQRT(F14)</f>
        <v>9.1127387626288373E-3</v>
      </c>
    </row>
    <row r="15" spans="1:9" x14ac:dyDescent="0.25">
      <c r="A15" s="9">
        <v>41976</v>
      </c>
      <c r="B15" s="10">
        <v>3.7647286540367642E-3</v>
      </c>
      <c r="C15" s="10">
        <f t="shared" ref="C15:C78" si="0">B15-B$5</f>
        <v>2.9578599980897395E-3</v>
      </c>
      <c r="D15" s="5">
        <f t="shared" ref="D15:D78" si="1">C15^2</f>
        <v>8.7489357682994333E-6</v>
      </c>
      <c r="E15" s="5">
        <f>D14</f>
        <v>3.1108951851495512E-5</v>
      </c>
      <c r="F15" s="5">
        <f>B$6+B$7*E15+B$8*F14</f>
        <v>7.2311670581841337E-5</v>
      </c>
      <c r="G15" s="11">
        <f t="shared" ref="G15:G78" si="2">IFERROR(LN(1/SQRT(2*PI()*F15)*EXP(-D15/(2*F15))),-1000)</f>
        <v>3.787829346525573</v>
      </c>
      <c r="H15" s="10">
        <f t="shared" ref="H15:H78" si="3">SQRT(D15)</f>
        <v>2.9578599980897395E-3</v>
      </c>
      <c r="I15" s="10">
        <f t="shared" ref="I15:I78" si="4">SQRT(F15)</f>
        <v>8.5036269074931399E-3</v>
      </c>
    </row>
    <row r="16" spans="1:9" x14ac:dyDescent="0.25">
      <c r="A16" s="9">
        <v>41977</v>
      </c>
      <c r="B16" s="10">
        <v>-1.1618209253108081E-3</v>
      </c>
      <c r="C16" s="10">
        <f t="shared" si="0"/>
        <v>-1.9686895812578327E-3</v>
      </c>
      <c r="D16" s="5">
        <f t="shared" si="1"/>
        <v>3.8757386673531405E-6</v>
      </c>
      <c r="E16" s="5">
        <f t="shared" ref="E16:E79" si="5">D15</f>
        <v>8.7489357682994333E-6</v>
      </c>
      <c r="F16" s="5">
        <f t="shared" ref="F16:F79" si="6">B$6+B$7*E16+B$8*F15</f>
        <v>5.9725237037310205E-5</v>
      </c>
      <c r="G16" s="11">
        <f t="shared" si="2"/>
        <v>3.9114930080273251</v>
      </c>
      <c r="H16" s="10">
        <f t="shared" si="3"/>
        <v>1.9686895812578327E-3</v>
      </c>
      <c r="I16" s="10">
        <f t="shared" si="4"/>
        <v>7.7282104679744718E-3</v>
      </c>
    </row>
    <row r="17" spans="1:9" x14ac:dyDescent="0.25">
      <c r="A17" s="9">
        <v>41978</v>
      </c>
      <c r="B17" s="10">
        <v>1.6651222054904213E-3</v>
      </c>
      <c r="C17" s="10">
        <f t="shared" si="0"/>
        <v>8.582535495433968E-4</v>
      </c>
      <c r="D17" s="5">
        <f t="shared" si="1"/>
        <v>7.365991553038399E-7</v>
      </c>
      <c r="E17" s="5">
        <f t="shared" si="5"/>
        <v>3.8757386673531405E-6</v>
      </c>
      <c r="F17" s="5">
        <f t="shared" si="6"/>
        <v>4.9373899548859409E-5</v>
      </c>
      <c r="G17" s="11">
        <f t="shared" si="2"/>
        <v>4.0316463798953643</v>
      </c>
      <c r="H17" s="10">
        <f t="shared" si="3"/>
        <v>8.582535495433968E-4</v>
      </c>
      <c r="I17" s="10">
        <f t="shared" si="4"/>
        <v>7.0266563562521971E-3</v>
      </c>
    </row>
    <row r="18" spans="1:9" x14ac:dyDescent="0.25">
      <c r="A18" s="9">
        <v>41981</v>
      </c>
      <c r="B18" s="10">
        <v>-7.2565373885138396E-3</v>
      </c>
      <c r="C18" s="10">
        <f t="shared" si="0"/>
        <v>-8.0634060444608642E-3</v>
      </c>
      <c r="D18" s="5">
        <f t="shared" si="1"/>
        <v>6.5018517037847994E-5</v>
      </c>
      <c r="E18" s="5">
        <f t="shared" si="5"/>
        <v>7.365991553038399E-7</v>
      </c>
      <c r="F18" s="5">
        <f t="shared" si="6"/>
        <v>4.1040234978160417E-5</v>
      </c>
      <c r="G18" s="11">
        <f t="shared" si="2"/>
        <v>3.339408889154925</v>
      </c>
      <c r="H18" s="10">
        <f t="shared" si="3"/>
        <v>8.0634060444608642E-3</v>
      </c>
      <c r="I18" s="10">
        <f t="shared" si="4"/>
        <v>6.4062652909601253E-3</v>
      </c>
    </row>
    <row r="19" spans="1:9" x14ac:dyDescent="0.25">
      <c r="A19" s="9">
        <v>41982</v>
      </c>
      <c r="B19" s="10">
        <v>-2.378282879760274E-4</v>
      </c>
      <c r="C19" s="10">
        <f t="shared" si="0"/>
        <v>-1.044696943923052E-3</v>
      </c>
      <c r="D19" s="5">
        <f t="shared" si="1"/>
        <v>1.0913917046421645E-6</v>
      </c>
      <c r="E19" s="5">
        <f t="shared" si="5"/>
        <v>6.5018517037847994E-5</v>
      </c>
      <c r="F19" s="5">
        <f t="shared" si="6"/>
        <v>4.8134981924057496E-5</v>
      </c>
      <c r="G19" s="11">
        <f t="shared" si="2"/>
        <v>4.0404753687688943</v>
      </c>
      <c r="H19" s="10">
        <f t="shared" si="3"/>
        <v>1.044696943923052E-3</v>
      </c>
      <c r="I19" s="10">
        <f t="shared" si="4"/>
        <v>6.9379378726000061E-3</v>
      </c>
    </row>
    <row r="20" spans="1:9" x14ac:dyDescent="0.25">
      <c r="A20" s="9">
        <v>41983</v>
      </c>
      <c r="B20" s="10">
        <v>-1.6350943286306596E-2</v>
      </c>
      <c r="C20" s="10">
        <f t="shared" si="0"/>
        <v>-1.7157811942253621E-2</v>
      </c>
      <c r="D20" s="5">
        <f t="shared" si="1"/>
        <v>2.9439051064574098E-4</v>
      </c>
      <c r="E20" s="5">
        <f t="shared" si="5"/>
        <v>1.0913917046421645E-6</v>
      </c>
      <c r="F20" s="5">
        <f t="shared" si="6"/>
        <v>4.0193742129784071E-5</v>
      </c>
      <c r="G20" s="11">
        <f t="shared" si="2"/>
        <v>0.47981749265322843</v>
      </c>
      <c r="H20" s="10">
        <f t="shared" si="3"/>
        <v>1.7157811942253621E-2</v>
      </c>
      <c r="I20" s="10">
        <f t="shared" si="4"/>
        <v>6.3398534785737808E-3</v>
      </c>
    </row>
    <row r="21" spans="1:9" x14ac:dyDescent="0.25">
      <c r="A21" s="9">
        <v>41984</v>
      </c>
      <c r="B21" s="10">
        <v>4.5357181636016541E-3</v>
      </c>
      <c r="C21" s="10">
        <f t="shared" si="0"/>
        <v>3.7288495076546295E-3</v>
      </c>
      <c r="D21" s="5">
        <f t="shared" si="1"/>
        <v>1.3904318650736173E-5</v>
      </c>
      <c r="E21" s="5">
        <f t="shared" si="5"/>
        <v>2.9439051064574098E-4</v>
      </c>
      <c r="F21" s="5">
        <f t="shared" si="6"/>
        <v>9.48990555337593E-5</v>
      </c>
      <c r="G21" s="11">
        <f t="shared" si="2"/>
        <v>3.6391514021365756</v>
      </c>
      <c r="H21" s="10">
        <f t="shared" si="3"/>
        <v>3.7288495076546295E-3</v>
      </c>
      <c r="I21" s="10">
        <f t="shared" si="4"/>
        <v>9.7416146266293708E-3</v>
      </c>
    </row>
    <row r="22" spans="1:9" x14ac:dyDescent="0.25">
      <c r="A22" s="9">
        <v>41985</v>
      </c>
      <c r="B22" s="10">
        <v>-1.6213586985894146E-2</v>
      </c>
      <c r="C22" s="10">
        <f t="shared" si="0"/>
        <v>-1.7020455641841171E-2</v>
      </c>
      <c r="D22" s="5">
        <f t="shared" si="1"/>
        <v>2.8969591025588295E-4</v>
      </c>
      <c r="E22" s="5">
        <f t="shared" si="5"/>
        <v>1.3904318650736173E-5</v>
      </c>
      <c r="F22" s="5">
        <f t="shared" si="6"/>
        <v>7.7559804906714123E-5</v>
      </c>
      <c r="G22" s="11">
        <f t="shared" si="2"/>
        <v>1.945727370939476</v>
      </c>
      <c r="H22" s="10">
        <f t="shared" si="3"/>
        <v>1.7020455641841171E-2</v>
      </c>
      <c r="I22" s="10">
        <f t="shared" si="4"/>
        <v>8.8068044662473408E-3</v>
      </c>
    </row>
    <row r="23" spans="1:9" x14ac:dyDescent="0.25">
      <c r="A23" s="9">
        <v>41988</v>
      </c>
      <c r="B23" s="10">
        <v>-6.342610858349973E-3</v>
      </c>
      <c r="C23" s="10">
        <f t="shared" si="0"/>
        <v>-7.1494795142969976E-3</v>
      </c>
      <c r="D23" s="5">
        <f t="shared" si="1"/>
        <v>5.1115057325352433E-5</v>
      </c>
      <c r="E23" s="5">
        <f t="shared" si="5"/>
        <v>2.8969591025588295E-4</v>
      </c>
      <c r="F23" s="5">
        <f t="shared" si="6"/>
        <v>1.2167044765187685E-4</v>
      </c>
      <c r="G23" s="11">
        <f t="shared" si="2"/>
        <v>3.378103323651267</v>
      </c>
      <c r="H23" s="10">
        <f t="shared" si="3"/>
        <v>7.1494795142969976E-3</v>
      </c>
      <c r="I23" s="10">
        <f t="shared" si="4"/>
        <v>1.10304327953112E-2</v>
      </c>
    </row>
    <row r="24" spans="1:9" x14ac:dyDescent="0.25">
      <c r="A24" s="9">
        <v>41989</v>
      </c>
      <c r="B24" s="10">
        <v>-8.4890155456039951E-3</v>
      </c>
      <c r="C24" s="10">
        <f t="shared" si="0"/>
        <v>-9.2958842015510197E-3</v>
      </c>
      <c r="D24" s="5">
        <f t="shared" si="1"/>
        <v>8.6413463088645841E-5</v>
      </c>
      <c r="E24" s="5">
        <f t="shared" si="5"/>
        <v>5.1115057325352433E-5</v>
      </c>
      <c r="F24" s="5">
        <f t="shared" si="6"/>
        <v>1.0512390529737262E-4</v>
      </c>
      <c r="G24" s="11">
        <f t="shared" si="2"/>
        <v>3.2502392217430387</v>
      </c>
      <c r="H24" s="10">
        <f t="shared" si="3"/>
        <v>9.2958842015510197E-3</v>
      </c>
      <c r="I24" s="10">
        <f t="shared" si="4"/>
        <v>1.0252994942814155E-2</v>
      </c>
    </row>
    <row r="25" spans="1:9" x14ac:dyDescent="0.25">
      <c r="A25" s="9">
        <v>41990</v>
      </c>
      <c r="B25" s="10">
        <v>2.0352403256384655E-2</v>
      </c>
      <c r="C25" s="10">
        <f t="shared" si="0"/>
        <v>1.954553460043763E-2</v>
      </c>
      <c r="D25" s="5">
        <f t="shared" si="1"/>
        <v>3.820279228169046E-4</v>
      </c>
      <c r="E25" s="5">
        <f t="shared" si="5"/>
        <v>8.6413463088645841E-5</v>
      </c>
      <c r="F25" s="5">
        <f t="shared" si="6"/>
        <v>1.0013269801477735E-4</v>
      </c>
      <c r="G25" s="11">
        <f t="shared" si="2"/>
        <v>1.7779603467402072</v>
      </c>
      <c r="H25" s="10">
        <f t="shared" si="3"/>
        <v>1.954553460043763E-2</v>
      </c>
      <c r="I25" s="10">
        <f t="shared" si="4"/>
        <v>1.0006632701102672E-2</v>
      </c>
    </row>
    <row r="26" spans="1:9" x14ac:dyDescent="0.25">
      <c r="A26" s="9">
        <v>41991</v>
      </c>
      <c r="B26" s="10">
        <v>2.4015221894887473E-2</v>
      </c>
      <c r="C26" s="10">
        <f t="shared" si="0"/>
        <v>2.3208353238940448E-2</v>
      </c>
      <c r="D26" s="5">
        <f t="shared" si="1"/>
        <v>5.3862766006343757E-4</v>
      </c>
      <c r="E26" s="5">
        <f t="shared" si="5"/>
        <v>3.820279228169046E-4</v>
      </c>
      <c r="F26" s="5">
        <f t="shared" si="6"/>
        <v>1.5750657277366982E-4</v>
      </c>
      <c r="G26" s="11">
        <f t="shared" si="2"/>
        <v>1.7492254271706218</v>
      </c>
      <c r="H26" s="10">
        <f t="shared" si="3"/>
        <v>2.3208353238940448E-2</v>
      </c>
      <c r="I26" s="10">
        <f t="shared" si="4"/>
        <v>1.2550162260850248E-2</v>
      </c>
    </row>
    <row r="27" spans="1:9" x14ac:dyDescent="0.25">
      <c r="A27" s="9">
        <v>41992</v>
      </c>
      <c r="B27" s="10">
        <v>4.5700867928373246E-3</v>
      </c>
      <c r="C27" s="10">
        <f t="shared" si="0"/>
        <v>3.7632181368902999E-3</v>
      </c>
      <c r="D27" s="5">
        <f t="shared" si="1"/>
        <v>1.4161810745820101E-5</v>
      </c>
      <c r="E27" s="5">
        <f t="shared" si="5"/>
        <v>5.3862766006343757E-4</v>
      </c>
      <c r="F27" s="5">
        <f t="shared" si="6"/>
        <v>2.3245861910271441E-4</v>
      </c>
      <c r="G27" s="11">
        <f t="shared" si="2"/>
        <v>3.2339997038730735</v>
      </c>
      <c r="H27" s="10">
        <f t="shared" si="3"/>
        <v>3.7632181368902999E-3</v>
      </c>
      <c r="I27" s="10">
        <f t="shared" si="4"/>
        <v>1.5246593688516606E-2</v>
      </c>
    </row>
    <row r="28" spans="1:9" x14ac:dyDescent="0.25">
      <c r="A28" s="9">
        <v>41995</v>
      </c>
      <c r="B28" s="10">
        <v>3.8103977012049484E-3</v>
      </c>
      <c r="C28" s="10">
        <f t="shared" si="0"/>
        <v>3.0035290452579237E-3</v>
      </c>
      <c r="D28" s="5">
        <f t="shared" si="1"/>
        <v>9.021186725707974E-6</v>
      </c>
      <c r="E28" s="5">
        <f t="shared" si="5"/>
        <v>1.4161810745820101E-5</v>
      </c>
      <c r="F28" s="5">
        <f t="shared" si="6"/>
        <v>1.7974024278867527E-4</v>
      </c>
      <c r="G28" s="11">
        <f t="shared" si="2"/>
        <v>3.3679653226777528</v>
      </c>
      <c r="H28" s="10">
        <f t="shared" si="3"/>
        <v>3.0035290452579237E-3</v>
      </c>
      <c r="I28" s="10">
        <f t="shared" si="4"/>
        <v>1.340672379027312E-2</v>
      </c>
    </row>
    <row r="29" spans="1:9" x14ac:dyDescent="0.25">
      <c r="A29" s="9">
        <v>41996</v>
      </c>
      <c r="B29" s="10">
        <v>1.7464181588999761E-3</v>
      </c>
      <c r="C29" s="10">
        <f t="shared" si="0"/>
        <v>9.3954950295295156E-4</v>
      </c>
      <c r="D29" s="5">
        <f t="shared" si="1"/>
        <v>8.8275326849913834E-7</v>
      </c>
      <c r="E29" s="5">
        <f t="shared" si="5"/>
        <v>9.021186725707974E-6</v>
      </c>
      <c r="F29" s="5">
        <f t="shared" si="6"/>
        <v>1.3953881593482557E-4</v>
      </c>
      <c r="G29" s="11">
        <f t="shared" si="2"/>
        <v>3.5164822292116211</v>
      </c>
      <c r="H29" s="10">
        <f t="shared" si="3"/>
        <v>9.3954950295295156E-4</v>
      </c>
      <c r="I29" s="10">
        <f t="shared" si="4"/>
        <v>1.1812654906278502E-2</v>
      </c>
    </row>
    <row r="30" spans="1:9" x14ac:dyDescent="0.25">
      <c r="A30" s="9">
        <v>41997</v>
      </c>
      <c r="B30" s="10">
        <v>-1.3927777270827946E-4</v>
      </c>
      <c r="C30" s="10">
        <f t="shared" si="0"/>
        <v>-9.4614642865530399E-4</v>
      </c>
      <c r="D30" s="5">
        <f t="shared" si="1"/>
        <v>8.951930644571862E-7</v>
      </c>
      <c r="E30" s="5">
        <f t="shared" si="5"/>
        <v>8.8275326849913834E-7</v>
      </c>
      <c r="F30" s="5">
        <f t="shared" si="6"/>
        <v>1.0801084342735583E-4</v>
      </c>
      <c r="G30" s="11">
        <f t="shared" si="2"/>
        <v>3.6435569374132575</v>
      </c>
      <c r="H30" s="10">
        <f t="shared" si="3"/>
        <v>9.4614642865530399E-4</v>
      </c>
      <c r="I30" s="10">
        <f t="shared" si="4"/>
        <v>1.0392826536960763E-2</v>
      </c>
    </row>
    <row r="31" spans="1:9" x14ac:dyDescent="0.25">
      <c r="A31" s="9">
        <v>41999</v>
      </c>
      <c r="B31" s="10">
        <v>3.3095087132783974E-3</v>
      </c>
      <c r="C31" s="10">
        <f t="shared" si="0"/>
        <v>2.5026400573313727E-3</v>
      </c>
      <c r="D31" s="5">
        <f t="shared" si="1"/>
        <v>6.2632072565595767E-6</v>
      </c>
      <c r="E31" s="5">
        <f t="shared" si="5"/>
        <v>8.951930644571862E-7</v>
      </c>
      <c r="F31" s="5">
        <f t="shared" si="6"/>
        <v>8.4606355857287305E-5</v>
      </c>
      <c r="G31" s="11">
        <f t="shared" si="2"/>
        <v>3.7327982391492056</v>
      </c>
      <c r="H31" s="10">
        <f t="shared" si="3"/>
        <v>2.5026400573313727E-3</v>
      </c>
      <c r="I31" s="10">
        <f t="shared" si="4"/>
        <v>9.1981713322424746E-3</v>
      </c>
    </row>
    <row r="32" spans="1:9" x14ac:dyDescent="0.25">
      <c r="A32" s="9">
        <v>42002</v>
      </c>
      <c r="B32" s="10">
        <v>8.617511741360051E-4</v>
      </c>
      <c r="C32" s="10">
        <f t="shared" si="0"/>
        <v>5.488251818898057E-5</v>
      </c>
      <c r="D32" s="5">
        <f t="shared" si="1"/>
        <v>3.0120908027637832E-9</v>
      </c>
      <c r="E32" s="5">
        <f t="shared" si="5"/>
        <v>6.2632072565595767E-6</v>
      </c>
      <c r="F32" s="5">
        <f t="shared" si="6"/>
        <v>6.8339483043356193E-5</v>
      </c>
      <c r="G32" s="11">
        <f t="shared" si="2"/>
        <v>3.876550866983286</v>
      </c>
      <c r="H32" s="10">
        <f t="shared" si="3"/>
        <v>5.488251818898057E-5</v>
      </c>
      <c r="I32" s="10">
        <f t="shared" si="4"/>
        <v>8.2667698070864534E-3</v>
      </c>
    </row>
    <row r="33" spans="1:9" x14ac:dyDescent="0.25">
      <c r="A33" s="9">
        <v>42003</v>
      </c>
      <c r="B33" s="10">
        <v>-4.8886188934119668E-3</v>
      </c>
      <c r="C33" s="10">
        <f t="shared" si="0"/>
        <v>-5.6954875493589914E-3</v>
      </c>
      <c r="D33" s="5">
        <f t="shared" si="1"/>
        <v>3.2438578424903288E-5</v>
      </c>
      <c r="E33" s="5">
        <f t="shared" si="5"/>
        <v>3.0120908027637832E-9</v>
      </c>
      <c r="F33" s="5">
        <f t="shared" si="6"/>
        <v>5.4969127120007271E-5</v>
      </c>
      <c r="G33" s="11">
        <f t="shared" si="2"/>
        <v>3.6903691014206617</v>
      </c>
      <c r="H33" s="10">
        <f t="shared" si="3"/>
        <v>5.6954875493589914E-3</v>
      </c>
      <c r="I33" s="10">
        <f t="shared" si="4"/>
        <v>7.414116745776753E-3</v>
      </c>
    </row>
    <row r="34" spans="1:9" x14ac:dyDescent="0.25">
      <c r="A34" s="9">
        <v>42004</v>
      </c>
      <c r="B34" s="10">
        <v>-1.0310765015502099E-2</v>
      </c>
      <c r="C34" s="10">
        <f t="shared" si="0"/>
        <v>-1.1117633671449124E-2</v>
      </c>
      <c r="D34" s="5">
        <f t="shared" si="1"/>
        <v>1.2360177845253931E-4</v>
      </c>
      <c r="E34" s="5">
        <f t="shared" si="5"/>
        <v>3.2438578424903288E-5</v>
      </c>
      <c r="F34" s="5">
        <f t="shared" si="6"/>
        <v>5.1744474286062611E-5</v>
      </c>
      <c r="G34" s="11">
        <f t="shared" si="2"/>
        <v>2.8213103104772155</v>
      </c>
      <c r="H34" s="10">
        <f t="shared" si="3"/>
        <v>1.1117633671449124E-2</v>
      </c>
      <c r="I34" s="10">
        <f t="shared" si="4"/>
        <v>7.1933632110482652E-3</v>
      </c>
    </row>
    <row r="35" spans="1:9" x14ac:dyDescent="0.25">
      <c r="A35" s="9">
        <v>42006</v>
      </c>
      <c r="B35" s="10">
        <v>-3.3998737189777639E-4</v>
      </c>
      <c r="C35" s="10">
        <f t="shared" si="0"/>
        <v>-1.146856027844801E-3</v>
      </c>
      <c r="D35" s="5">
        <f t="shared" si="1"/>
        <v>1.3152787486039549E-6</v>
      </c>
      <c r="E35" s="5">
        <f t="shared" si="5"/>
        <v>1.2360177845253931E-4</v>
      </c>
      <c r="F35" s="5">
        <f t="shared" si="6"/>
        <v>6.8186437382433766E-5</v>
      </c>
      <c r="G35" s="11">
        <f t="shared" si="2"/>
        <v>3.8680491818446927</v>
      </c>
      <c r="H35" s="10">
        <f t="shared" si="3"/>
        <v>1.146856027844801E-3</v>
      </c>
      <c r="I35" s="10">
        <f t="shared" si="4"/>
        <v>8.2575079401980452E-3</v>
      </c>
    </row>
    <row r="36" spans="1:9" x14ac:dyDescent="0.25">
      <c r="A36" s="9">
        <v>42009</v>
      </c>
      <c r="B36" s="10">
        <v>-1.8278107083859685E-2</v>
      </c>
      <c r="C36" s="10">
        <f t="shared" si="0"/>
        <v>-1.9084975739806709E-2</v>
      </c>
      <c r="D36" s="5">
        <f t="shared" si="1"/>
        <v>3.6423629898901067E-4</v>
      </c>
      <c r="E36" s="5">
        <f t="shared" si="5"/>
        <v>1.3152787486039549E-6</v>
      </c>
      <c r="F36" s="5">
        <f t="shared" si="6"/>
        <v>5.5126641413567564E-5</v>
      </c>
      <c r="G36" s="11">
        <f t="shared" si="2"/>
        <v>0.68036795758238722</v>
      </c>
      <c r="H36" s="10">
        <f t="shared" si="3"/>
        <v>1.9084975739806709E-2</v>
      </c>
      <c r="I36" s="10">
        <f t="shared" si="4"/>
        <v>7.4247317401753693E-3</v>
      </c>
    </row>
    <row r="37" spans="1:9" x14ac:dyDescent="0.25">
      <c r="A37" s="9">
        <v>42010</v>
      </c>
      <c r="B37" s="10">
        <v>-8.8934860287640527E-3</v>
      </c>
      <c r="C37" s="10">
        <f t="shared" si="0"/>
        <v>-9.7003546847110773E-3</v>
      </c>
      <c r="D37" s="5">
        <f t="shared" si="1"/>
        <v>9.409688100919614E-5</v>
      </c>
      <c r="E37" s="5">
        <f t="shared" si="5"/>
        <v>3.6423629898901067E-4</v>
      </c>
      <c r="F37" s="5">
        <f t="shared" si="6"/>
        <v>1.2041700879976464E-4</v>
      </c>
      <c r="G37" s="11">
        <f t="shared" si="2"/>
        <v>3.2026237671162794</v>
      </c>
      <c r="H37" s="10">
        <f t="shared" si="3"/>
        <v>9.7003546847110773E-3</v>
      </c>
      <c r="I37" s="10">
        <f t="shared" si="4"/>
        <v>1.0973468403370223E-2</v>
      </c>
    </row>
    <row r="38" spans="1:9" x14ac:dyDescent="0.25">
      <c r="A38" s="9">
        <v>42011</v>
      </c>
      <c r="B38" s="10">
        <v>1.1629823080879564E-2</v>
      </c>
      <c r="C38" s="10">
        <f t="shared" si="0"/>
        <v>1.082295442493254E-2</v>
      </c>
      <c r="D38" s="5">
        <f t="shared" si="1"/>
        <v>1.1713634248416684E-4</v>
      </c>
      <c r="E38" s="5">
        <f t="shared" si="5"/>
        <v>9.409688100919614E-5</v>
      </c>
      <c r="F38" s="5">
        <f t="shared" si="6"/>
        <v>1.130741706011159E-4</v>
      </c>
      <c r="G38" s="11">
        <f t="shared" si="2"/>
        <v>3.1068323338299786</v>
      </c>
      <c r="H38" s="10">
        <f t="shared" si="3"/>
        <v>1.082295442493254E-2</v>
      </c>
      <c r="I38" s="10">
        <f t="shared" si="4"/>
        <v>1.0633633932062731E-2</v>
      </c>
    </row>
    <row r="39" spans="1:9" x14ac:dyDescent="0.25">
      <c r="A39" s="9">
        <v>42012</v>
      </c>
      <c r="B39" s="10">
        <v>1.7888345920331616E-2</v>
      </c>
      <c r="C39" s="10">
        <f t="shared" si="0"/>
        <v>1.7081477264384592E-2</v>
      </c>
      <c r="D39" s="5">
        <f t="shared" si="1"/>
        <v>2.9177686553368774E-4</v>
      </c>
      <c r="E39" s="5">
        <f t="shared" si="5"/>
        <v>1.1713634248416684E-4</v>
      </c>
      <c r="F39" s="5">
        <f t="shared" si="6"/>
        <v>1.1238306867588316E-4</v>
      </c>
      <c r="G39" s="11">
        <f t="shared" si="2"/>
        <v>2.3297247626592812</v>
      </c>
      <c r="H39" s="10">
        <f t="shared" si="3"/>
        <v>1.7081477264384592E-2</v>
      </c>
      <c r="I39" s="10">
        <f t="shared" si="4"/>
        <v>1.0601088089242686E-2</v>
      </c>
    </row>
    <row r="40" spans="1:9" x14ac:dyDescent="0.25">
      <c r="A40" s="9">
        <v>42013</v>
      </c>
      <c r="B40" s="10">
        <v>-8.4038911034167718E-3</v>
      </c>
      <c r="C40" s="10">
        <f t="shared" si="0"/>
        <v>-9.2107597593637965E-3</v>
      </c>
      <c r="D40" s="5">
        <f t="shared" si="1"/>
        <v>8.4838095344715416E-5</v>
      </c>
      <c r="E40" s="5">
        <f t="shared" si="5"/>
        <v>2.9177686553368774E-4</v>
      </c>
      <c r="F40" s="5">
        <f t="shared" si="6"/>
        <v>1.4795396612017522E-4</v>
      </c>
      <c r="G40" s="11">
        <f t="shared" si="2"/>
        <v>3.2036617895283626</v>
      </c>
      <c r="H40" s="10">
        <f t="shared" si="3"/>
        <v>9.2107597593637965E-3</v>
      </c>
      <c r="I40" s="10">
        <f t="shared" si="4"/>
        <v>1.2163632932647023E-2</v>
      </c>
    </row>
    <row r="41" spans="1:9" x14ac:dyDescent="0.25">
      <c r="A41" s="9">
        <v>42016</v>
      </c>
      <c r="B41" s="10">
        <v>-8.0936615137836565E-3</v>
      </c>
      <c r="C41" s="10">
        <f t="shared" si="0"/>
        <v>-8.9005301697306811E-3</v>
      </c>
      <c r="D41" s="5">
        <f t="shared" si="1"/>
        <v>7.9219437302286073E-5</v>
      </c>
      <c r="E41" s="5">
        <f t="shared" si="5"/>
        <v>8.4838095344715416E-5</v>
      </c>
      <c r="F41" s="5">
        <f t="shared" si="6"/>
        <v>1.3160517364435749E-4</v>
      </c>
      <c r="G41" s="11">
        <f t="shared" si="2"/>
        <v>3.2479397082870118</v>
      </c>
      <c r="H41" s="10">
        <f t="shared" si="3"/>
        <v>8.9005301697306811E-3</v>
      </c>
      <c r="I41" s="10">
        <f t="shared" si="4"/>
        <v>1.1471929813434072E-2</v>
      </c>
    </row>
    <row r="42" spans="1:9" x14ac:dyDescent="0.25">
      <c r="A42" s="9">
        <v>42017</v>
      </c>
      <c r="B42" s="10">
        <v>-2.5785648782700177E-3</v>
      </c>
      <c r="C42" s="10">
        <f t="shared" si="0"/>
        <v>-3.3854335342170423E-3</v>
      </c>
      <c r="D42" s="5">
        <f t="shared" si="1"/>
        <v>1.1461160214601295E-5</v>
      </c>
      <c r="E42" s="5">
        <f t="shared" si="5"/>
        <v>7.9219437302286073E-5</v>
      </c>
      <c r="F42" s="5">
        <f t="shared" si="6"/>
        <v>1.1830655229375697E-4</v>
      </c>
      <c r="G42" s="11">
        <f t="shared" si="2"/>
        <v>3.5537387674634155</v>
      </c>
      <c r="H42" s="10">
        <f t="shared" si="3"/>
        <v>3.3854335342170423E-3</v>
      </c>
      <c r="I42" s="10">
        <f t="shared" si="4"/>
        <v>1.0876881551885953E-2</v>
      </c>
    </row>
    <row r="43" spans="1:9" x14ac:dyDescent="0.25">
      <c r="A43" s="9">
        <v>42018</v>
      </c>
      <c r="B43" s="10">
        <v>-5.8130625843413331E-3</v>
      </c>
      <c r="C43" s="10">
        <f t="shared" si="0"/>
        <v>-6.6199312402883577E-3</v>
      </c>
      <c r="D43" s="5">
        <f t="shared" si="1"/>
        <v>4.3823489626145757E-5</v>
      </c>
      <c r="E43" s="5">
        <f t="shared" si="5"/>
        <v>1.1461160214601295E-5</v>
      </c>
      <c r="F43" s="5">
        <f t="shared" si="6"/>
        <v>9.4433241515991378E-5</v>
      </c>
      <c r="G43" s="11">
        <f t="shared" si="2"/>
        <v>3.4828359393320465</v>
      </c>
      <c r="H43" s="10">
        <f t="shared" si="3"/>
        <v>6.6199312402883577E-3</v>
      </c>
      <c r="I43" s="10">
        <f t="shared" si="4"/>
        <v>9.7176767550681258E-3</v>
      </c>
    </row>
    <row r="44" spans="1:9" x14ac:dyDescent="0.25">
      <c r="A44" s="9">
        <v>42019</v>
      </c>
      <c r="B44" s="10">
        <v>-9.2478881502732202E-3</v>
      </c>
      <c r="C44" s="10">
        <f t="shared" si="0"/>
        <v>-1.0054756806220245E-2</v>
      </c>
      <c r="D44" s="5">
        <f t="shared" si="1"/>
        <v>1.0109813443223234E-4</v>
      </c>
      <c r="E44" s="5">
        <f t="shared" si="5"/>
        <v>4.3823489626145757E-5</v>
      </c>
      <c r="F44" s="5">
        <f t="shared" si="6"/>
        <v>8.3395832666630928E-5</v>
      </c>
      <c r="G44" s="11">
        <f t="shared" si="2"/>
        <v>3.1708833649477004</v>
      </c>
      <c r="H44" s="10">
        <f t="shared" si="3"/>
        <v>1.0054756806220245E-2</v>
      </c>
      <c r="I44" s="10">
        <f t="shared" si="4"/>
        <v>9.1321318796122805E-3</v>
      </c>
    </row>
    <row r="45" spans="1:9" x14ac:dyDescent="0.25">
      <c r="A45" s="9">
        <v>42020</v>
      </c>
      <c r="B45" s="10">
        <v>1.3424199691870697E-2</v>
      </c>
      <c r="C45" s="10">
        <f t="shared" si="0"/>
        <v>1.2617331035923673E-2</v>
      </c>
      <c r="D45" s="5">
        <f t="shared" si="1"/>
        <v>1.5919704247008274E-4</v>
      </c>
      <c r="E45" s="5">
        <f t="shared" si="5"/>
        <v>1.0109813443223234E-4</v>
      </c>
      <c r="F45" s="5">
        <f t="shared" si="6"/>
        <v>8.7035427390491944E-5</v>
      </c>
      <c r="G45" s="11">
        <f t="shared" si="2"/>
        <v>2.8411060072050422</v>
      </c>
      <c r="H45" s="10">
        <f t="shared" si="3"/>
        <v>1.2617331035923673E-2</v>
      </c>
      <c r="I45" s="10">
        <f t="shared" si="4"/>
        <v>9.3292779672647739E-3</v>
      </c>
    </row>
    <row r="46" spans="1:9" x14ac:dyDescent="0.25">
      <c r="A46" s="9">
        <v>42024</v>
      </c>
      <c r="B46" s="10">
        <v>1.5499499856392873E-3</v>
      </c>
      <c r="C46" s="10">
        <f t="shared" si="0"/>
        <v>7.4308132969226278E-4</v>
      </c>
      <c r="D46" s="5">
        <f t="shared" si="1"/>
        <v>5.5216986253722136E-7</v>
      </c>
      <c r="E46" s="5">
        <f t="shared" si="5"/>
        <v>1.5919704247008274E-4</v>
      </c>
      <c r="F46" s="5">
        <f t="shared" si="6"/>
        <v>1.0174185942285263E-4</v>
      </c>
      <c r="G46" s="11">
        <f t="shared" si="2"/>
        <v>3.6748837555326626</v>
      </c>
      <c r="H46" s="10">
        <f t="shared" si="3"/>
        <v>7.4308132969226278E-4</v>
      </c>
      <c r="I46" s="10">
        <f t="shared" si="4"/>
        <v>1.0086716979416674E-2</v>
      </c>
    </row>
    <row r="47" spans="1:9" x14ac:dyDescent="0.25">
      <c r="A47" s="9">
        <v>42025</v>
      </c>
      <c r="B47" s="10">
        <v>4.7316506390446822E-3</v>
      </c>
      <c r="C47" s="10">
        <f t="shared" si="0"/>
        <v>3.9247819830976576E-3</v>
      </c>
      <c r="D47" s="5">
        <f t="shared" si="1"/>
        <v>1.5403913614847981E-5</v>
      </c>
      <c r="E47" s="5">
        <f t="shared" si="5"/>
        <v>5.5216986253722136E-7</v>
      </c>
      <c r="F47" s="5">
        <f t="shared" si="6"/>
        <v>7.9881249733889319E-5</v>
      </c>
      <c r="G47" s="11">
        <f t="shared" si="2"/>
        <v>3.7021285887349658</v>
      </c>
      <c r="H47" s="10">
        <f t="shared" si="3"/>
        <v>3.9247819830976576E-3</v>
      </c>
      <c r="I47" s="10">
        <f t="shared" si="4"/>
        <v>8.9376311030322422E-3</v>
      </c>
    </row>
    <row r="48" spans="1:9" x14ac:dyDescent="0.25">
      <c r="A48" s="9">
        <v>42026</v>
      </c>
      <c r="B48" s="10">
        <v>1.526976753341347E-2</v>
      </c>
      <c r="C48" s="10">
        <f t="shared" si="0"/>
        <v>1.4462898877466445E-2</v>
      </c>
      <c r="D48" s="5">
        <f t="shared" si="1"/>
        <v>2.0917544393982016E-4</v>
      </c>
      <c r="E48" s="5">
        <f t="shared" si="5"/>
        <v>1.5403913614847981E-5</v>
      </c>
      <c r="F48" s="5">
        <f t="shared" si="6"/>
        <v>6.6720100965650769E-5</v>
      </c>
      <c r="G48" s="11">
        <f t="shared" si="2"/>
        <v>2.3210042021382868</v>
      </c>
      <c r="H48" s="10">
        <f t="shared" si="3"/>
        <v>1.4462898877466445E-2</v>
      </c>
      <c r="I48" s="10">
        <f t="shared" si="4"/>
        <v>8.1682373230490043E-3</v>
      </c>
    </row>
    <row r="49" spans="1:9" x14ac:dyDescent="0.25">
      <c r="A49" s="9">
        <v>42027</v>
      </c>
      <c r="B49" s="10">
        <v>-5.4916026464386647E-3</v>
      </c>
      <c r="C49" s="10">
        <f t="shared" si="0"/>
        <v>-6.2984713023856893E-3</v>
      </c>
      <c r="D49" s="5">
        <f t="shared" si="1"/>
        <v>3.9670740746976085E-5</v>
      </c>
      <c r="E49" s="5">
        <f t="shared" si="5"/>
        <v>2.0917544393982016E-4</v>
      </c>
      <c r="F49" s="5">
        <f t="shared" si="6"/>
        <v>9.6985784926251865E-5</v>
      </c>
      <c r="G49" s="11">
        <f t="shared" si="2"/>
        <v>3.4970162095272719</v>
      </c>
      <c r="H49" s="10">
        <f t="shared" si="3"/>
        <v>6.2984713023856893E-3</v>
      </c>
      <c r="I49" s="10">
        <f t="shared" si="4"/>
        <v>9.8481361143239621E-3</v>
      </c>
    </row>
    <row r="50" spans="1:9" x14ac:dyDescent="0.25">
      <c r="A50" s="9">
        <v>42030</v>
      </c>
      <c r="B50" s="10">
        <v>2.5684514236141709E-3</v>
      </c>
      <c r="C50" s="10">
        <f t="shared" si="0"/>
        <v>1.7615827676671462E-3</v>
      </c>
      <c r="D50" s="5">
        <f t="shared" si="1"/>
        <v>3.1031738473418429E-6</v>
      </c>
      <c r="E50" s="5">
        <f t="shared" si="5"/>
        <v>3.9670740746976085E-5</v>
      </c>
      <c r="F50" s="5">
        <f t="shared" si="6"/>
        <v>8.4432861535576692E-5</v>
      </c>
      <c r="G50" s="11">
        <f t="shared" si="2"/>
        <v>3.7524618292054819</v>
      </c>
      <c r="H50" s="10">
        <f t="shared" si="3"/>
        <v>1.7615827676671462E-3</v>
      </c>
      <c r="I50" s="10">
        <f t="shared" si="4"/>
        <v>9.18873557871684E-3</v>
      </c>
    </row>
    <row r="51" spans="1:9" x14ac:dyDescent="0.25">
      <c r="A51" s="9">
        <v>42031</v>
      </c>
      <c r="B51" s="10">
        <v>-1.3387843993213799E-2</v>
      </c>
      <c r="C51" s="10">
        <f t="shared" si="0"/>
        <v>-1.4194712649160824E-2</v>
      </c>
      <c r="D51" s="5">
        <f t="shared" si="1"/>
        <v>2.014898671922463E-4</v>
      </c>
      <c r="E51" s="5">
        <f t="shared" si="5"/>
        <v>3.1031738473418429E-6</v>
      </c>
      <c r="F51" s="5">
        <f t="shared" si="6"/>
        <v>6.7557755263312629E-5</v>
      </c>
      <c r="G51" s="11">
        <f t="shared" si="2"/>
        <v>2.3910837345351048</v>
      </c>
      <c r="H51" s="10">
        <f t="shared" si="3"/>
        <v>1.4194712649160824E-2</v>
      </c>
      <c r="I51" s="10">
        <f t="shared" si="4"/>
        <v>8.2193524844304273E-3</v>
      </c>
    </row>
    <row r="52" spans="1:9" x14ac:dyDescent="0.25">
      <c r="A52" s="9">
        <v>42032</v>
      </c>
      <c r="B52" s="10">
        <v>-1.3495602473454604E-2</v>
      </c>
      <c r="C52" s="10">
        <f t="shared" si="0"/>
        <v>-1.4302471129401629E-2</v>
      </c>
      <c r="D52" s="5">
        <f t="shared" si="1"/>
        <v>2.0456068040736712E-4</v>
      </c>
      <c r="E52" s="5">
        <f t="shared" si="5"/>
        <v>2.014898671922463E-4</v>
      </c>
      <c r="F52" s="5">
        <f t="shared" si="6"/>
        <v>9.6019694453288023E-5</v>
      </c>
      <c r="G52" s="11">
        <f t="shared" si="2"/>
        <v>2.6413384015479111</v>
      </c>
      <c r="H52" s="10">
        <f t="shared" si="3"/>
        <v>1.4302471129401629E-2</v>
      </c>
      <c r="I52" s="10">
        <f t="shared" si="4"/>
        <v>9.798963947953274E-3</v>
      </c>
    </row>
    <row r="53" spans="1:9" x14ac:dyDescent="0.25">
      <c r="A53" s="9">
        <v>42033</v>
      </c>
      <c r="B53" s="10">
        <v>9.5347025212770831E-3</v>
      </c>
      <c r="C53" s="10">
        <f t="shared" si="0"/>
        <v>8.7278338653300584E-3</v>
      </c>
      <c r="D53" s="5">
        <f t="shared" si="1"/>
        <v>7.6175083980802233E-5</v>
      </c>
      <c r="E53" s="5">
        <f t="shared" si="5"/>
        <v>2.0456068040736712E-4</v>
      </c>
      <c r="F53" s="5">
        <f t="shared" si="6"/>
        <v>1.1778494921442215E-4</v>
      </c>
      <c r="G53" s="11">
        <f t="shared" si="2"/>
        <v>3.2810213961141748</v>
      </c>
      <c r="H53" s="10">
        <f t="shared" si="3"/>
        <v>8.7278338653300584E-3</v>
      </c>
      <c r="I53" s="10">
        <f t="shared" si="4"/>
        <v>1.0852877462425444E-2</v>
      </c>
    </row>
    <row r="54" spans="1:9" x14ac:dyDescent="0.25">
      <c r="A54" s="9">
        <v>42034</v>
      </c>
      <c r="B54" s="10">
        <v>-1.2991960420531856E-2</v>
      </c>
      <c r="C54" s="10">
        <f t="shared" si="0"/>
        <v>-1.3798829076478881E-2</v>
      </c>
      <c r="D54" s="5">
        <f t="shared" si="1"/>
        <v>1.9040768388187899E-4</v>
      </c>
      <c r="E54" s="5">
        <f t="shared" si="5"/>
        <v>7.6175083980802233E-5</v>
      </c>
      <c r="F54" s="5">
        <f t="shared" si="6"/>
        <v>1.0741709461519023E-4</v>
      </c>
      <c r="G54" s="11">
        <f t="shared" si="2"/>
        <v>2.7641564163821735</v>
      </c>
      <c r="H54" s="10">
        <f t="shared" si="3"/>
        <v>1.3798829076478881E-2</v>
      </c>
      <c r="I54" s="10">
        <f t="shared" si="4"/>
        <v>1.0364221852854667E-2</v>
      </c>
    </row>
    <row r="55" spans="1:9" x14ac:dyDescent="0.25">
      <c r="A55" s="9">
        <v>42037</v>
      </c>
      <c r="B55" s="10">
        <v>1.29624709898295E-2</v>
      </c>
      <c r="C55" s="10">
        <f t="shared" si="0"/>
        <v>1.2155602333882475E-2</v>
      </c>
      <c r="D55" s="5">
        <f t="shared" si="1"/>
        <v>1.4775866809948907E-4</v>
      </c>
      <c r="E55" s="5">
        <f t="shared" si="5"/>
        <v>1.9040768388187899E-4</v>
      </c>
      <c r="F55" s="5">
        <f t="shared" si="6"/>
        <v>1.2332235608142255E-4</v>
      </c>
      <c r="G55" s="11">
        <f t="shared" si="2"/>
        <v>2.982340943702102</v>
      </c>
      <c r="H55" s="10">
        <f t="shared" si="3"/>
        <v>1.2155602333882475E-2</v>
      </c>
      <c r="I55" s="10">
        <f t="shared" si="4"/>
        <v>1.1105059931464691E-2</v>
      </c>
    </row>
    <row r="56" spans="1:9" x14ac:dyDescent="0.25">
      <c r="A56" s="9">
        <v>42038</v>
      </c>
      <c r="B56" s="10">
        <v>1.443946854046585E-2</v>
      </c>
      <c r="C56" s="10">
        <f t="shared" si="0"/>
        <v>1.3632599884518825E-2</v>
      </c>
      <c r="D56" s="5">
        <f t="shared" si="1"/>
        <v>1.8584777961138269E-4</v>
      </c>
      <c r="E56" s="5">
        <f t="shared" si="5"/>
        <v>1.4775866809948907E-4</v>
      </c>
      <c r="F56" s="5">
        <f t="shared" si="6"/>
        <v>1.2631868936018896E-4</v>
      </c>
      <c r="G56" s="11">
        <f t="shared" si="2"/>
        <v>2.8337821758362201</v>
      </c>
      <c r="H56" s="10">
        <f t="shared" si="3"/>
        <v>1.3632599884518825E-2</v>
      </c>
      <c r="I56" s="10">
        <f t="shared" si="4"/>
        <v>1.1239158747886292E-2</v>
      </c>
    </row>
    <row r="57" spans="1:9" x14ac:dyDescent="0.25">
      <c r="A57" s="9">
        <v>42039</v>
      </c>
      <c r="B57" s="10">
        <v>-4.1560367409257948E-3</v>
      </c>
      <c r="C57" s="10">
        <f t="shared" si="0"/>
        <v>-4.9629053968728194E-3</v>
      </c>
      <c r="D57" s="5">
        <f t="shared" si="1"/>
        <v>2.4630429978309356E-5</v>
      </c>
      <c r="E57" s="5">
        <f t="shared" si="5"/>
        <v>1.8584777961138269E-4</v>
      </c>
      <c r="F57" s="5">
        <f t="shared" si="6"/>
        <v>1.3641315313105631E-4</v>
      </c>
      <c r="G57" s="11">
        <f t="shared" si="2"/>
        <v>3.4406938658235213</v>
      </c>
      <c r="H57" s="10">
        <f t="shared" si="3"/>
        <v>4.9629053968728194E-3</v>
      </c>
      <c r="I57" s="10">
        <f t="shared" si="4"/>
        <v>1.1679604151299662E-2</v>
      </c>
    </row>
    <row r="58" spans="1:9" x14ac:dyDescent="0.25">
      <c r="A58" s="9">
        <v>42040</v>
      </c>
      <c r="B58" s="10">
        <v>1.0291401952476242E-2</v>
      </c>
      <c r="C58" s="10">
        <f t="shared" si="0"/>
        <v>9.4845332965292177E-3</v>
      </c>
      <c r="D58" s="5">
        <f t="shared" si="1"/>
        <v>8.9956371852971392E-5</v>
      </c>
      <c r="E58" s="5">
        <f t="shared" si="5"/>
        <v>2.4630429978309356E-5</v>
      </c>
      <c r="F58" s="5">
        <f t="shared" si="6"/>
        <v>1.1059699541904413E-4</v>
      </c>
      <c r="G58" s="11">
        <f t="shared" si="2"/>
        <v>3.22918486095414</v>
      </c>
      <c r="H58" s="10">
        <f t="shared" si="3"/>
        <v>9.4845332965292177E-3</v>
      </c>
      <c r="I58" s="10">
        <f t="shared" si="4"/>
        <v>1.0516510610418464E-2</v>
      </c>
    </row>
    <row r="59" spans="1:9" x14ac:dyDescent="0.25">
      <c r="A59" s="9">
        <v>42041</v>
      </c>
      <c r="B59" s="10">
        <v>-3.4181486724977894E-3</v>
      </c>
      <c r="C59" s="10">
        <f t="shared" si="0"/>
        <v>-4.2250173284448141E-3</v>
      </c>
      <c r="D59" s="5">
        <f t="shared" si="1"/>
        <v>1.7850771425658955E-5</v>
      </c>
      <c r="E59" s="5">
        <f t="shared" si="5"/>
        <v>8.9956371852971392E-5</v>
      </c>
      <c r="F59" s="5">
        <f t="shared" si="6"/>
        <v>1.0492807106429343E-4</v>
      </c>
      <c r="G59" s="11">
        <f t="shared" si="2"/>
        <v>3.5771172627372763</v>
      </c>
      <c r="H59" s="10">
        <f t="shared" si="3"/>
        <v>4.2250173284448141E-3</v>
      </c>
      <c r="I59" s="10">
        <f t="shared" si="4"/>
        <v>1.024344039199201E-2</v>
      </c>
    </row>
    <row r="60" spans="1:9" x14ac:dyDescent="0.25">
      <c r="A60" s="9">
        <v>42044</v>
      </c>
      <c r="B60" s="10">
        <v>-4.2472038025365144E-3</v>
      </c>
      <c r="C60" s="10">
        <f t="shared" si="0"/>
        <v>-5.0540724584835391E-3</v>
      </c>
      <c r="D60" s="5">
        <f t="shared" si="1"/>
        <v>2.5543648415601844E-5</v>
      </c>
      <c r="E60" s="5">
        <f t="shared" si="5"/>
        <v>1.7850771425658955E-5</v>
      </c>
      <c r="F60" s="5">
        <f t="shared" si="6"/>
        <v>8.5820976555948738E-5</v>
      </c>
      <c r="G60" s="11">
        <f t="shared" si="2"/>
        <v>3.6138656401305926</v>
      </c>
      <c r="H60" s="10">
        <f t="shared" si="3"/>
        <v>5.0540724584835391E-3</v>
      </c>
      <c r="I60" s="10">
        <f t="shared" si="4"/>
        <v>9.2639611698208633E-3</v>
      </c>
    </row>
    <row r="61" spans="1:9" x14ac:dyDescent="0.25">
      <c r="A61" s="9">
        <v>42045</v>
      </c>
      <c r="B61" s="10">
        <v>1.0675513255225422E-2</v>
      </c>
      <c r="C61" s="10">
        <f t="shared" si="0"/>
        <v>9.8686445992783971E-3</v>
      </c>
      <c r="D61" s="5">
        <f t="shared" si="1"/>
        <v>9.7390146226866676E-5</v>
      </c>
      <c r="E61" s="5">
        <f t="shared" si="5"/>
        <v>2.5543648415601844E-5</v>
      </c>
      <c r="F61" s="5">
        <f t="shared" si="6"/>
        <v>7.3224942527480504E-5</v>
      </c>
      <c r="G61" s="11">
        <f t="shared" si="2"/>
        <v>3.1770420502328638</v>
      </c>
      <c r="H61" s="10">
        <f t="shared" si="3"/>
        <v>9.8686445992783971E-3</v>
      </c>
      <c r="I61" s="10">
        <f t="shared" si="4"/>
        <v>8.5571573859243993E-3</v>
      </c>
    </row>
    <row r="62" spans="1:9" x14ac:dyDescent="0.25">
      <c r="A62" s="9">
        <v>42046</v>
      </c>
      <c r="B62" s="10">
        <v>-2.9005264455483903E-5</v>
      </c>
      <c r="C62" s="10">
        <f t="shared" si="0"/>
        <v>-8.3587392040250844E-4</v>
      </c>
      <c r="D62" s="5">
        <f t="shared" si="1"/>
        <v>6.9868521080905898E-7</v>
      </c>
      <c r="E62" s="5">
        <f t="shared" si="5"/>
        <v>9.7390146226866676E-5</v>
      </c>
      <c r="F62" s="5">
        <f t="shared" si="6"/>
        <v>7.8718196146109772E-5</v>
      </c>
      <c r="G62" s="11">
        <f t="shared" si="2"/>
        <v>3.8014416880865043</v>
      </c>
      <c r="H62" s="10">
        <f t="shared" si="3"/>
        <v>8.3587392040250844E-4</v>
      </c>
      <c r="I62" s="10">
        <f t="shared" si="4"/>
        <v>8.8723275495277889E-3</v>
      </c>
    </row>
    <row r="63" spans="1:9" x14ac:dyDescent="0.25">
      <c r="A63" s="9">
        <v>42047</v>
      </c>
      <c r="B63" s="10">
        <v>9.644530173601451E-3</v>
      </c>
      <c r="C63" s="10">
        <f t="shared" si="0"/>
        <v>8.8376615176544264E-3</v>
      </c>
      <c r="D63" s="5">
        <f t="shared" si="1"/>
        <v>7.8104261100629937E-5</v>
      </c>
      <c r="E63" s="5">
        <f t="shared" si="5"/>
        <v>6.9868521080905898E-7</v>
      </c>
      <c r="F63" s="5">
        <f t="shared" si="6"/>
        <v>6.2818250253795612E-5</v>
      </c>
      <c r="G63" s="11">
        <f t="shared" si="2"/>
        <v>3.2970253755573893</v>
      </c>
      <c r="H63" s="10">
        <f t="shared" si="3"/>
        <v>8.8376615176544264E-3</v>
      </c>
      <c r="I63" s="10">
        <f t="shared" si="4"/>
        <v>7.9257965059541871E-3</v>
      </c>
    </row>
    <row r="64" spans="1:9" x14ac:dyDescent="0.25">
      <c r="A64" s="9">
        <v>42048</v>
      </c>
      <c r="B64" s="10">
        <v>4.0747337776754211E-3</v>
      </c>
      <c r="C64" s="10">
        <f t="shared" si="0"/>
        <v>3.2678651217283965E-3</v>
      </c>
      <c r="D64" s="5">
        <f t="shared" si="1"/>
        <v>1.0678942453808947E-5</v>
      </c>
      <c r="E64" s="5">
        <f t="shared" si="5"/>
        <v>7.8104261100629937E-5</v>
      </c>
      <c r="F64" s="5">
        <f t="shared" si="6"/>
        <v>6.7007216414931268E-5</v>
      </c>
      <c r="G64" s="11">
        <f t="shared" si="2"/>
        <v>3.8067315674265094</v>
      </c>
      <c r="H64" s="10">
        <f t="shared" si="3"/>
        <v>3.2678651217283965E-3</v>
      </c>
      <c r="I64" s="10">
        <f t="shared" si="4"/>
        <v>8.1857935727045594E-3</v>
      </c>
    </row>
    <row r="65" spans="1:9" x14ac:dyDescent="0.25">
      <c r="A65" s="9">
        <v>42052</v>
      </c>
      <c r="B65" s="10">
        <v>1.5975278852071728E-3</v>
      </c>
      <c r="C65" s="10">
        <f t="shared" si="0"/>
        <v>7.9065922926014828E-4</v>
      </c>
      <c r="D65" s="5">
        <f t="shared" si="1"/>
        <v>6.2514201681425172E-7</v>
      </c>
      <c r="E65" s="5">
        <f t="shared" si="5"/>
        <v>1.0678942453808947E-5</v>
      </c>
      <c r="F65" s="5">
        <f t="shared" si="6"/>
        <v>5.6185869342174194E-5</v>
      </c>
      <c r="G65" s="11">
        <f t="shared" si="2"/>
        <v>3.9689209402417616</v>
      </c>
      <c r="H65" s="10">
        <f t="shared" si="3"/>
        <v>7.9065922926014828E-4</v>
      </c>
      <c r="I65" s="10">
        <f t="shared" si="4"/>
        <v>7.4957234035264528E-3</v>
      </c>
    </row>
    <row r="66" spans="1:9" x14ac:dyDescent="0.25">
      <c r="A66" s="9">
        <v>42053</v>
      </c>
      <c r="B66" s="10">
        <v>-3.1423483816916953E-4</v>
      </c>
      <c r="C66" s="10">
        <f t="shared" si="0"/>
        <v>-1.1211034941161942E-3</v>
      </c>
      <c r="D66" s="5">
        <f t="shared" si="1"/>
        <v>1.2568730445195393E-6</v>
      </c>
      <c r="E66" s="5">
        <f t="shared" si="5"/>
        <v>6.2514201681425172E-7</v>
      </c>
      <c r="F66" s="5">
        <f t="shared" si="6"/>
        <v>4.6074561545071611E-5</v>
      </c>
      <c r="G66" s="11">
        <f t="shared" si="2"/>
        <v>4.0600466969494367</v>
      </c>
      <c r="H66" s="10">
        <f t="shared" si="3"/>
        <v>1.1211034941161942E-3</v>
      </c>
      <c r="I66" s="10">
        <f t="shared" si="4"/>
        <v>6.787824507533442E-3</v>
      </c>
    </row>
    <row r="67" spans="1:9" x14ac:dyDescent="0.25">
      <c r="A67" s="9">
        <v>42054</v>
      </c>
      <c r="B67" s="10">
        <v>-1.0620666006249113E-3</v>
      </c>
      <c r="C67" s="10">
        <f t="shared" si="0"/>
        <v>-1.868935256571936E-3</v>
      </c>
      <c r="D67" s="5">
        <f t="shared" si="1"/>
        <v>3.4929189932576079E-6</v>
      </c>
      <c r="E67" s="5">
        <f t="shared" si="5"/>
        <v>1.2568730445195393E-6</v>
      </c>
      <c r="F67" s="5">
        <f t="shared" si="6"/>
        <v>3.8698232405977676E-5</v>
      </c>
      <c r="G67" s="11">
        <f t="shared" si="2"/>
        <v>4.1157895697562497</v>
      </c>
      <c r="H67" s="10">
        <f t="shared" si="3"/>
        <v>1.868935256571936E-3</v>
      </c>
      <c r="I67" s="10">
        <f t="shared" si="4"/>
        <v>6.2207903361211009E-3</v>
      </c>
    </row>
    <row r="68" spans="1:9" x14ac:dyDescent="0.25">
      <c r="A68" s="9">
        <v>42055</v>
      </c>
      <c r="B68" s="10">
        <v>6.1264869245991616E-3</v>
      </c>
      <c r="C68" s="10">
        <f t="shared" si="0"/>
        <v>5.3196182686521369E-3</v>
      </c>
      <c r="D68" s="5">
        <f t="shared" si="1"/>
        <v>2.8298338524177558E-5</v>
      </c>
      <c r="E68" s="5">
        <f t="shared" si="5"/>
        <v>3.4929189932576079E-6</v>
      </c>
      <c r="F68" s="5">
        <f t="shared" si="6"/>
        <v>3.3683892732368541E-5</v>
      </c>
      <c r="G68" s="11">
        <f t="shared" si="2"/>
        <v>3.810249438956661</v>
      </c>
      <c r="H68" s="10">
        <f t="shared" si="3"/>
        <v>5.3196182686521369E-3</v>
      </c>
      <c r="I68" s="10">
        <f t="shared" si="4"/>
        <v>5.803782622770131E-3</v>
      </c>
    </row>
    <row r="69" spans="1:9" x14ac:dyDescent="0.25">
      <c r="A69" s="9">
        <v>42058</v>
      </c>
      <c r="B69" s="10">
        <v>-3.032744159600087E-4</v>
      </c>
      <c r="C69" s="10">
        <f t="shared" si="0"/>
        <v>-1.1101430719070333E-3</v>
      </c>
      <c r="D69" s="5">
        <f t="shared" si="1"/>
        <v>1.2324176401031846E-6</v>
      </c>
      <c r="E69" s="5">
        <f t="shared" si="5"/>
        <v>2.8298338524177558E-5</v>
      </c>
      <c r="F69" s="5">
        <f t="shared" si="6"/>
        <v>3.5086398996158876E-5</v>
      </c>
      <c r="G69" s="11">
        <f t="shared" si="2"/>
        <v>4.1923473523542745</v>
      </c>
      <c r="H69" s="10">
        <f t="shared" si="3"/>
        <v>1.1101430719070333E-3</v>
      </c>
      <c r="I69" s="10">
        <f t="shared" si="4"/>
        <v>5.9233773302195493E-3</v>
      </c>
    </row>
    <row r="70" spans="1:9" x14ac:dyDescent="0.25">
      <c r="A70" s="9">
        <v>42059</v>
      </c>
      <c r="B70" s="10">
        <v>2.7587383749041461E-3</v>
      </c>
      <c r="C70" s="10">
        <f t="shared" si="0"/>
        <v>1.9518697189571214E-3</v>
      </c>
      <c r="D70" s="5">
        <f t="shared" si="1"/>
        <v>3.8097953997817524E-6</v>
      </c>
      <c r="E70" s="5">
        <f t="shared" si="5"/>
        <v>1.2324176401031846E-6</v>
      </c>
      <c r="F70" s="5">
        <f t="shared" si="6"/>
        <v>3.0535326733447011E-5</v>
      </c>
      <c r="G70" s="11">
        <f t="shared" si="2"/>
        <v>4.21699120583291</v>
      </c>
      <c r="H70" s="10">
        <f t="shared" si="3"/>
        <v>1.9518697189571214E-3</v>
      </c>
      <c r="I70" s="10">
        <f t="shared" si="4"/>
        <v>5.525877915177552E-3</v>
      </c>
    </row>
    <row r="71" spans="1:9" x14ac:dyDescent="0.25">
      <c r="A71" s="9">
        <v>42060</v>
      </c>
      <c r="B71" s="10">
        <v>-7.6578365193713527E-4</v>
      </c>
      <c r="C71" s="10">
        <f t="shared" si="0"/>
        <v>-1.5726523078841599E-3</v>
      </c>
      <c r="D71" s="5">
        <f t="shared" si="1"/>
        <v>2.4732352814933745E-6</v>
      </c>
      <c r="E71" s="5">
        <f t="shared" si="5"/>
        <v>3.8097953997817524E-6</v>
      </c>
      <c r="F71" s="5">
        <f t="shared" si="6"/>
        <v>2.7689045205994074E-5</v>
      </c>
      <c r="G71" s="11">
        <f t="shared" si="2"/>
        <v>4.28363741963922</v>
      </c>
      <c r="H71" s="10">
        <f t="shared" si="3"/>
        <v>1.5726523078841599E-3</v>
      </c>
      <c r="I71" s="10">
        <f t="shared" si="4"/>
        <v>5.2620381228183893E-3</v>
      </c>
    </row>
    <row r="72" spans="1:9" x14ac:dyDescent="0.25">
      <c r="A72" s="9">
        <v>42061</v>
      </c>
      <c r="B72" s="10">
        <v>-1.4759728648067183E-3</v>
      </c>
      <c r="C72" s="10">
        <f t="shared" si="0"/>
        <v>-2.2828415207537429E-3</v>
      </c>
      <c r="D72" s="5">
        <f t="shared" si="1"/>
        <v>5.2113654088772615E-6</v>
      </c>
      <c r="E72" s="5">
        <f t="shared" si="5"/>
        <v>2.4732352814933745E-6</v>
      </c>
      <c r="F72" s="5">
        <f t="shared" si="6"/>
        <v>2.5299745182666308E-5</v>
      </c>
      <c r="G72" s="11">
        <f t="shared" si="2"/>
        <v>4.2704271352865657</v>
      </c>
      <c r="H72" s="10">
        <f t="shared" si="3"/>
        <v>2.2828415207537429E-3</v>
      </c>
      <c r="I72" s="10">
        <f t="shared" si="4"/>
        <v>5.0298852057145708E-3</v>
      </c>
    </row>
    <row r="73" spans="1:9" x14ac:dyDescent="0.25">
      <c r="A73" s="9">
        <v>42062</v>
      </c>
      <c r="B73" s="10">
        <v>-2.9563091617157422E-3</v>
      </c>
      <c r="C73" s="10">
        <f t="shared" si="0"/>
        <v>-3.7631778176627668E-3</v>
      </c>
      <c r="D73" s="5">
        <f t="shared" si="1"/>
        <v>1.4161507287349104E-5</v>
      </c>
      <c r="E73" s="5">
        <f t="shared" si="5"/>
        <v>5.2113654088772615E-6</v>
      </c>
      <c r="F73" s="5">
        <f t="shared" si="6"/>
        <v>2.4091625185427892E-5</v>
      </c>
      <c r="G73" s="11">
        <f t="shared" si="2"/>
        <v>4.1039752676507</v>
      </c>
      <c r="H73" s="10">
        <f t="shared" si="3"/>
        <v>3.7631778176627668E-3</v>
      </c>
      <c r="I73" s="10">
        <f t="shared" si="4"/>
        <v>4.9083220335902874E-3</v>
      </c>
    </row>
    <row r="74" spans="1:9" x14ac:dyDescent="0.25">
      <c r="A74" s="9">
        <v>42065</v>
      </c>
      <c r="B74" s="10">
        <v>6.1249703017343116E-3</v>
      </c>
      <c r="C74" s="10">
        <f t="shared" si="0"/>
        <v>5.3181016457872869E-3</v>
      </c>
      <c r="D74" s="5">
        <f t="shared" si="1"/>
        <v>2.8282205114925449E-5</v>
      </c>
      <c r="E74" s="5">
        <f t="shared" si="5"/>
        <v>1.4161507287349104E-5</v>
      </c>
      <c r="F74" s="5">
        <f t="shared" si="6"/>
        <v>2.5043956525115039E-5</v>
      </c>
      <c r="G74" s="11">
        <f t="shared" si="2"/>
        <v>3.8138491768666145</v>
      </c>
      <c r="H74" s="10">
        <f t="shared" si="3"/>
        <v>5.3181016457872869E-3</v>
      </c>
      <c r="I74" s="10">
        <f t="shared" si="4"/>
        <v>5.0043937220321747E-3</v>
      </c>
    </row>
    <row r="75" spans="1:9" x14ac:dyDescent="0.25">
      <c r="A75" s="9">
        <v>42066</v>
      </c>
      <c r="B75" s="10">
        <v>-4.5386064919545888E-3</v>
      </c>
      <c r="C75" s="10">
        <f t="shared" si="0"/>
        <v>-5.3454751479016134E-3</v>
      </c>
      <c r="D75" s="5">
        <f t="shared" si="1"/>
        <v>2.8574104556833777E-5</v>
      </c>
      <c r="E75" s="5">
        <f t="shared" si="5"/>
        <v>2.8282205114925449E-5</v>
      </c>
      <c r="F75" s="5">
        <f t="shared" si="6"/>
        <v>2.8668587510674778E-5</v>
      </c>
      <c r="G75" s="11">
        <f t="shared" si="2"/>
        <v>3.8125635880952191</v>
      </c>
      <c r="H75" s="10">
        <f t="shared" si="3"/>
        <v>5.3454751479016134E-3</v>
      </c>
      <c r="I75" s="10">
        <f t="shared" si="4"/>
        <v>5.3543055115182567E-3</v>
      </c>
    </row>
    <row r="76" spans="1:9" x14ac:dyDescent="0.25">
      <c r="A76" s="9">
        <v>42067</v>
      </c>
      <c r="B76" s="10">
        <v>-4.3885035440131004E-3</v>
      </c>
      <c r="C76" s="10">
        <f t="shared" si="0"/>
        <v>-5.195372199960125E-3</v>
      </c>
      <c r="D76" s="5">
        <f t="shared" si="1"/>
        <v>2.699189229611851E-5</v>
      </c>
      <c r="E76" s="5">
        <f t="shared" si="5"/>
        <v>2.8574104556833777E-5</v>
      </c>
      <c r="F76" s="5">
        <f t="shared" si="6"/>
        <v>3.1419904868620712E-5</v>
      </c>
      <c r="G76" s="11">
        <f t="shared" si="2"/>
        <v>3.8355610288371049</v>
      </c>
      <c r="H76" s="10">
        <f t="shared" si="3"/>
        <v>5.195372199960125E-3</v>
      </c>
      <c r="I76" s="10">
        <f t="shared" si="4"/>
        <v>5.605346097130909E-3</v>
      </c>
    </row>
    <row r="77" spans="1:9" x14ac:dyDescent="0.25">
      <c r="A77" s="9">
        <v>42068</v>
      </c>
      <c r="B77" s="10">
        <v>1.1960753479816066E-3</v>
      </c>
      <c r="C77" s="10">
        <f t="shared" si="0"/>
        <v>3.8920669203458211E-4</v>
      </c>
      <c r="D77" s="5">
        <f t="shared" si="1"/>
        <v>1.5148184912450203E-7</v>
      </c>
      <c r="E77" s="5">
        <f t="shared" si="5"/>
        <v>2.699189229611851E-5</v>
      </c>
      <c r="F77" s="5">
        <f t="shared" si="6"/>
        <v>3.3135628643216408E-5</v>
      </c>
      <c r="G77" s="11">
        <f t="shared" si="2"/>
        <v>4.2362264119572544</v>
      </c>
      <c r="H77" s="10">
        <f t="shared" si="3"/>
        <v>3.8920669203458211E-4</v>
      </c>
      <c r="I77" s="10">
        <f t="shared" si="4"/>
        <v>5.7563555000726295E-3</v>
      </c>
    </row>
    <row r="78" spans="1:9" x14ac:dyDescent="0.25">
      <c r="A78" s="9">
        <v>42069</v>
      </c>
      <c r="B78" s="10">
        <v>-1.4173932909416154E-2</v>
      </c>
      <c r="C78" s="10">
        <f t="shared" si="0"/>
        <v>-1.4980801565363178E-2</v>
      </c>
      <c r="D78" s="5">
        <f t="shared" si="1"/>
        <v>2.2442441554078785E-4</v>
      </c>
      <c r="E78" s="5">
        <f t="shared" si="5"/>
        <v>1.5148184912450203E-7</v>
      </c>
      <c r="F78" s="5">
        <f t="shared" si="6"/>
        <v>2.8863690584978316E-5</v>
      </c>
      <c r="G78" s="11">
        <f t="shared" si="2"/>
        <v>0.4198647959834248</v>
      </c>
      <c r="H78" s="10">
        <f t="shared" si="3"/>
        <v>1.4980801565363178E-2</v>
      </c>
      <c r="I78" s="10">
        <f t="shared" si="4"/>
        <v>5.3724938887799879E-3</v>
      </c>
    </row>
    <row r="79" spans="1:9" x14ac:dyDescent="0.25">
      <c r="A79" s="9">
        <v>42072</v>
      </c>
      <c r="B79" s="10">
        <v>3.9444589283814668E-3</v>
      </c>
      <c r="C79" s="10">
        <f t="shared" ref="C79:C142" si="7">B79-B$5</f>
        <v>3.1375902724344422E-3</v>
      </c>
      <c r="D79" s="5">
        <f t="shared" ref="D79:D142" si="8">C79^2</f>
        <v>9.8444727176752364E-6</v>
      </c>
      <c r="E79" s="5">
        <f t="shared" si="5"/>
        <v>2.2442441554078785E-4</v>
      </c>
      <c r="F79" s="5">
        <f t="shared" si="6"/>
        <v>7.2031077782426538E-5</v>
      </c>
      <c r="G79" s="11">
        <f t="shared" ref="G79:G142" si="9">IFERROR(LN(1/SQRT(2*PI()*F79)*EXP(-D79/(2*F79))),-1000)</f>
        <v>3.7819330168201377</v>
      </c>
      <c r="H79" s="10">
        <f t="shared" ref="H79:H142" si="10">SQRT(D79)</f>
        <v>3.1375902724344422E-3</v>
      </c>
      <c r="I79" s="10">
        <f t="shared" ref="I79:I142" si="11">SQRT(F79)</f>
        <v>8.4871124525616216E-3</v>
      </c>
    </row>
    <row r="80" spans="1:9" x14ac:dyDescent="0.25">
      <c r="A80" s="9">
        <v>42073</v>
      </c>
      <c r="B80" s="10">
        <v>-1.6961378839393415E-2</v>
      </c>
      <c r="C80" s="10">
        <f t="shared" si="7"/>
        <v>-1.776824749534044E-2</v>
      </c>
      <c r="D80" s="5">
        <f t="shared" si="8"/>
        <v>3.1571061905567182E-4</v>
      </c>
      <c r="E80" s="5">
        <f t="shared" ref="E80:E143" si="12">D79</f>
        <v>9.8444727176752364E-6</v>
      </c>
      <c r="F80" s="5">
        <f t="shared" ref="F80:F143" si="13">B$6+B$7*E80+B$8*F79</f>
        <v>5.9743277142762516E-5</v>
      </c>
      <c r="G80" s="11">
        <f t="shared" si="9"/>
        <v>1.3015612511903238</v>
      </c>
      <c r="H80" s="10">
        <f t="shared" si="10"/>
        <v>1.776824749534044E-2</v>
      </c>
      <c r="I80" s="10">
        <f t="shared" si="11"/>
        <v>7.7293775391529757E-3</v>
      </c>
    </row>
    <row r="81" spans="1:9" x14ac:dyDescent="0.25">
      <c r="A81" s="9">
        <v>42074</v>
      </c>
      <c r="B81" s="10">
        <v>-1.9176581089542788E-3</v>
      </c>
      <c r="C81" s="10">
        <f t="shared" si="7"/>
        <v>-2.7245267649013034E-3</v>
      </c>
      <c r="D81" s="5">
        <f t="shared" si="8"/>
        <v>7.423046092663562E-6</v>
      </c>
      <c r="E81" s="5">
        <f t="shared" si="12"/>
        <v>3.1571061905567182E-4</v>
      </c>
      <c r="F81" s="5">
        <f t="shared" si="13"/>
        <v>1.1381819056039175E-4</v>
      </c>
      <c r="G81" s="11">
        <f t="shared" si="9"/>
        <v>3.5889063424041687</v>
      </c>
      <c r="H81" s="10">
        <f t="shared" si="10"/>
        <v>2.7245267649013034E-3</v>
      </c>
      <c r="I81" s="10">
        <f t="shared" si="11"/>
        <v>1.0668560847667869E-2</v>
      </c>
    </row>
    <row r="82" spans="1:9" x14ac:dyDescent="0.25">
      <c r="A82" s="9">
        <v>42075</v>
      </c>
      <c r="B82" s="10">
        <v>1.2601458651923192E-2</v>
      </c>
      <c r="C82" s="10">
        <f t="shared" si="7"/>
        <v>1.1794589995976167E-2</v>
      </c>
      <c r="D82" s="5">
        <f t="shared" si="8"/>
        <v>1.3911235317318109E-4</v>
      </c>
      <c r="E82" s="5">
        <f t="shared" si="12"/>
        <v>7.423046092663562E-6</v>
      </c>
      <c r="F82" s="5">
        <f t="shared" si="13"/>
        <v>9.0266633751080172E-5</v>
      </c>
      <c r="G82" s="11">
        <f t="shared" si="9"/>
        <v>2.966869264802817</v>
      </c>
      <c r="H82" s="10">
        <f t="shared" si="10"/>
        <v>1.1794589995976167E-2</v>
      </c>
      <c r="I82" s="10">
        <f t="shared" si="11"/>
        <v>9.5008754202483975E-3</v>
      </c>
    </row>
    <row r="83" spans="1:9" x14ac:dyDescent="0.25">
      <c r="A83" s="9">
        <v>42076</v>
      </c>
      <c r="B83" s="10">
        <v>-6.0746871899125532E-3</v>
      </c>
      <c r="C83" s="10">
        <f t="shared" si="7"/>
        <v>-6.8815558458595778E-3</v>
      </c>
      <c r="D83" s="5">
        <f t="shared" si="8"/>
        <v>4.7355810859684129E-5</v>
      </c>
      <c r="E83" s="5">
        <f t="shared" si="12"/>
        <v>1.3911235317318109E-4</v>
      </c>
      <c r="F83" s="5">
        <f t="shared" si="13"/>
        <v>9.9990906744123765E-5</v>
      </c>
      <c r="G83" s="11">
        <f t="shared" si="9"/>
        <v>3.4494765339483782</v>
      </c>
      <c r="H83" s="10">
        <f t="shared" si="10"/>
        <v>6.8815558458595778E-3</v>
      </c>
      <c r="I83" s="10">
        <f t="shared" si="11"/>
        <v>9.9995453268698058E-3</v>
      </c>
    </row>
    <row r="84" spans="1:9" x14ac:dyDescent="0.25">
      <c r="A84" s="9">
        <v>42079</v>
      </c>
      <c r="B84" s="10">
        <v>1.353365150482122E-2</v>
      </c>
      <c r="C84" s="10">
        <f t="shared" si="7"/>
        <v>1.2726782848874196E-2</v>
      </c>
      <c r="D84" s="5">
        <f t="shared" si="8"/>
        <v>1.619710016823984E-4</v>
      </c>
      <c r="E84" s="5">
        <f t="shared" si="12"/>
        <v>4.7355810859684129E-5</v>
      </c>
      <c r="F84" s="5">
        <f t="shared" si="13"/>
        <v>8.8251808547849217E-5</v>
      </c>
      <c r="G84" s="11">
        <f t="shared" si="9"/>
        <v>2.8310557282759299</v>
      </c>
      <c r="H84" s="10">
        <f t="shared" si="10"/>
        <v>1.2726782848874196E-2</v>
      </c>
      <c r="I84" s="10">
        <f t="shared" si="11"/>
        <v>9.3942433728240841E-3</v>
      </c>
    </row>
    <row r="85" spans="1:9" x14ac:dyDescent="0.25">
      <c r="A85" s="9">
        <v>42080</v>
      </c>
      <c r="B85" s="10">
        <v>-3.3202158380540858E-3</v>
      </c>
      <c r="C85" s="10">
        <f t="shared" si="7"/>
        <v>-4.1270844940011105E-3</v>
      </c>
      <c r="D85" s="5">
        <f t="shared" si="8"/>
        <v>1.7032826420624403E-5</v>
      </c>
      <c r="E85" s="5">
        <f t="shared" si="12"/>
        <v>1.619710016823984E-4</v>
      </c>
      <c r="F85" s="5">
        <f t="shared" si="13"/>
        <v>1.0321807912517532E-4</v>
      </c>
      <c r="G85" s="11">
        <f t="shared" si="9"/>
        <v>3.5878858047970561</v>
      </c>
      <c r="H85" s="10">
        <f t="shared" si="10"/>
        <v>4.1270844940011105E-3</v>
      </c>
      <c r="I85" s="10">
        <f t="shared" si="11"/>
        <v>1.0159629871465561E-2</v>
      </c>
    </row>
    <row r="86" spans="1:9" x14ac:dyDescent="0.25">
      <c r="A86" s="9">
        <v>42081</v>
      </c>
      <c r="B86" s="10">
        <v>1.2158435698169878E-2</v>
      </c>
      <c r="C86" s="10">
        <f t="shared" si="7"/>
        <v>1.1351567042222854E-2</v>
      </c>
      <c r="D86" s="5">
        <f t="shared" si="8"/>
        <v>1.288580743140801E-4</v>
      </c>
      <c r="E86" s="5">
        <f t="shared" si="12"/>
        <v>1.7032826420624403E-5</v>
      </c>
      <c r="F86" s="5">
        <f t="shared" si="13"/>
        <v>8.4382438377092567E-5</v>
      </c>
      <c r="G86" s="11">
        <f t="shared" si="9"/>
        <v>3.0076010027391931</v>
      </c>
      <c r="H86" s="10">
        <f t="shared" si="10"/>
        <v>1.1351567042222854E-2</v>
      </c>
      <c r="I86" s="10">
        <f t="shared" si="11"/>
        <v>9.1859914204778445E-3</v>
      </c>
    </row>
    <row r="87" spans="1:9" x14ac:dyDescent="0.25">
      <c r="A87" s="9">
        <v>42082</v>
      </c>
      <c r="B87" s="10">
        <v>-4.8725887115980138E-3</v>
      </c>
      <c r="C87" s="10">
        <f t="shared" si="7"/>
        <v>-5.6794573675450384E-3</v>
      </c>
      <c r="D87" s="5">
        <f t="shared" si="8"/>
        <v>3.2256235989761618E-5</v>
      </c>
      <c r="E87" s="5">
        <f t="shared" si="12"/>
        <v>1.288580743140801E-4</v>
      </c>
      <c r="F87" s="5">
        <f t="shared" si="13"/>
        <v>9.3503626009461366E-5</v>
      </c>
      <c r="G87" s="11">
        <f t="shared" si="9"/>
        <v>3.5473300861692874</v>
      </c>
      <c r="H87" s="10">
        <f t="shared" si="10"/>
        <v>5.6794573675450384E-3</v>
      </c>
      <c r="I87" s="10">
        <f t="shared" si="11"/>
        <v>9.6697272975747022E-3</v>
      </c>
    </row>
    <row r="88" spans="1:9" x14ac:dyDescent="0.25">
      <c r="A88" s="9">
        <v>42083</v>
      </c>
      <c r="B88" s="10">
        <v>9.0127173606091571E-3</v>
      </c>
      <c r="C88" s="10">
        <f t="shared" si="7"/>
        <v>8.2058487046621324E-3</v>
      </c>
      <c r="D88" s="5">
        <f t="shared" si="8"/>
        <v>6.7335952963805203E-5</v>
      </c>
      <c r="E88" s="5">
        <f t="shared" si="12"/>
        <v>3.2256235989761618E-5</v>
      </c>
      <c r="F88" s="5">
        <f t="shared" si="13"/>
        <v>8.0315655569400542E-5</v>
      </c>
      <c r="G88" s="11">
        <f t="shared" si="9"/>
        <v>3.3766387751958478</v>
      </c>
      <c r="H88" s="10">
        <f t="shared" si="10"/>
        <v>8.2058487046621324E-3</v>
      </c>
      <c r="I88" s="10">
        <f t="shared" si="11"/>
        <v>8.9619002209018455E-3</v>
      </c>
    </row>
    <row r="89" spans="1:9" x14ac:dyDescent="0.25">
      <c r="A89" s="9">
        <v>42086</v>
      </c>
      <c r="B89" s="10">
        <v>-1.7456477396706749E-3</v>
      </c>
      <c r="C89" s="10">
        <f t="shared" si="7"/>
        <v>-2.5525163956176995E-3</v>
      </c>
      <c r="D89" s="5">
        <f t="shared" si="8"/>
        <v>6.5153399498971723E-6</v>
      </c>
      <c r="E89" s="5">
        <f t="shared" si="12"/>
        <v>6.7335952963805203E-5</v>
      </c>
      <c r="F89" s="5">
        <f t="shared" si="13"/>
        <v>7.7772740514622102E-5</v>
      </c>
      <c r="G89" s="11">
        <f t="shared" si="9"/>
        <v>3.7700342093228598</v>
      </c>
      <c r="H89" s="10">
        <f t="shared" si="10"/>
        <v>2.5525163956176995E-3</v>
      </c>
      <c r="I89" s="10">
        <f t="shared" si="11"/>
        <v>8.8188854462807314E-3</v>
      </c>
    </row>
    <row r="90" spans="1:9" x14ac:dyDescent="0.25">
      <c r="A90" s="9">
        <v>42087</v>
      </c>
      <c r="B90" s="10">
        <v>-6.1394588532707184E-3</v>
      </c>
      <c r="C90" s="10">
        <f t="shared" si="7"/>
        <v>-6.946327509217743E-3</v>
      </c>
      <c r="D90" s="5">
        <f t="shared" si="8"/>
        <v>4.8251465865315172E-5</v>
      </c>
      <c r="E90" s="5">
        <f t="shared" si="12"/>
        <v>6.5153399498971723E-6</v>
      </c>
      <c r="F90" s="5">
        <f t="shared" si="13"/>
        <v>6.3318152537410497E-5</v>
      </c>
      <c r="G90" s="11">
        <f t="shared" si="9"/>
        <v>3.5337067613192215</v>
      </c>
      <c r="H90" s="10">
        <f t="shared" si="10"/>
        <v>6.946327509217743E-3</v>
      </c>
      <c r="I90" s="10">
        <f t="shared" si="11"/>
        <v>7.9572704200253554E-3</v>
      </c>
    </row>
    <row r="91" spans="1:9" x14ac:dyDescent="0.25">
      <c r="A91" s="9">
        <v>42088</v>
      </c>
      <c r="B91" s="10">
        <v>-1.4558928998326448E-2</v>
      </c>
      <c r="C91" s="10">
        <f t="shared" si="7"/>
        <v>-1.5365797654273473E-2</v>
      </c>
      <c r="D91" s="5">
        <f t="shared" si="8"/>
        <v>2.3610773755207616E-4</v>
      </c>
      <c r="E91" s="5">
        <f t="shared" si="12"/>
        <v>4.8251465865315172E-5</v>
      </c>
      <c r="F91" s="5">
        <f t="shared" si="13"/>
        <v>6.1210210995655157E-5</v>
      </c>
      <c r="G91" s="11">
        <f t="shared" si="9"/>
        <v>2.0029967412381184</v>
      </c>
      <c r="H91" s="10">
        <f t="shared" si="10"/>
        <v>1.5365797654273473E-2</v>
      </c>
      <c r="I91" s="10">
        <f t="shared" si="11"/>
        <v>7.8236954820375751E-3</v>
      </c>
    </row>
    <row r="92" spans="1:9" x14ac:dyDescent="0.25">
      <c r="A92" s="9">
        <v>42089</v>
      </c>
      <c r="B92" s="10">
        <v>-2.3774289803740745E-3</v>
      </c>
      <c r="C92" s="10">
        <f t="shared" si="7"/>
        <v>-3.1842976363210991E-3</v>
      </c>
      <c r="D92" s="5">
        <f t="shared" si="8"/>
        <v>1.0139751436680138E-5</v>
      </c>
      <c r="E92" s="5">
        <f t="shared" si="12"/>
        <v>2.3610773755207616E-4</v>
      </c>
      <c r="F92" s="5">
        <f t="shared" si="13"/>
        <v>9.8459835609461359E-5</v>
      </c>
      <c r="G92" s="11">
        <f t="shared" si="9"/>
        <v>3.6425005776275756</v>
      </c>
      <c r="H92" s="10">
        <f t="shared" si="10"/>
        <v>3.1842976363210991E-3</v>
      </c>
      <c r="I92" s="10">
        <f t="shared" si="11"/>
        <v>9.9226929615634767E-3</v>
      </c>
    </row>
    <row r="93" spans="1:9" x14ac:dyDescent="0.25">
      <c r="A93" s="9">
        <v>42090</v>
      </c>
      <c r="B93" s="10">
        <v>2.3685042433674308E-3</v>
      </c>
      <c r="C93" s="10">
        <f t="shared" si="7"/>
        <v>1.5616355874204062E-3</v>
      </c>
      <c r="D93" s="5">
        <f t="shared" si="8"/>
        <v>2.438705707897877E-6</v>
      </c>
      <c r="E93" s="5">
        <f t="shared" si="12"/>
        <v>1.0139751436680138E-5</v>
      </c>
      <c r="F93" s="5">
        <f t="shared" si="13"/>
        <v>7.9425576342189501E-5</v>
      </c>
      <c r="G93" s="11">
        <f t="shared" si="9"/>
        <v>3.7860543838909231</v>
      </c>
      <c r="H93" s="10">
        <f t="shared" si="10"/>
        <v>1.5616355874204062E-3</v>
      </c>
      <c r="I93" s="10">
        <f t="shared" si="11"/>
        <v>8.9121028013701403E-3</v>
      </c>
    </row>
    <row r="94" spans="1:9" x14ac:dyDescent="0.25">
      <c r="A94" s="9">
        <v>42093</v>
      </c>
      <c r="B94" s="10">
        <v>1.2236659518102488E-2</v>
      </c>
      <c r="C94" s="10">
        <f t="shared" si="7"/>
        <v>1.1429790862155464E-2</v>
      </c>
      <c r="D94" s="5">
        <f t="shared" si="8"/>
        <v>1.3064011915261254E-4</v>
      </c>
      <c r="E94" s="5">
        <f t="shared" si="12"/>
        <v>2.438705707897877E-6</v>
      </c>
      <c r="F94" s="5">
        <f t="shared" si="13"/>
        <v>6.3702945478427288E-5</v>
      </c>
      <c r="G94" s="11">
        <f t="shared" si="9"/>
        <v>2.8863161123472971</v>
      </c>
      <c r="H94" s="10">
        <f t="shared" si="10"/>
        <v>1.1429790862155464E-2</v>
      </c>
      <c r="I94" s="10">
        <f t="shared" si="11"/>
        <v>7.9814124989520049E-3</v>
      </c>
    </row>
    <row r="95" spans="1:9" x14ac:dyDescent="0.25">
      <c r="A95" s="9">
        <v>42094</v>
      </c>
      <c r="B95" s="10">
        <v>-8.7957282000152848E-3</v>
      </c>
      <c r="C95" s="10">
        <f t="shared" si="7"/>
        <v>-9.6025968559623094E-3</v>
      </c>
      <c r="D95" s="5">
        <f t="shared" si="8"/>
        <v>9.2209866378137225E-5</v>
      </c>
      <c r="E95" s="5">
        <f t="shared" si="12"/>
        <v>1.3064011915261254E-4</v>
      </c>
      <c r="F95" s="5">
        <f t="shared" si="13"/>
        <v>7.8518920873266228E-5</v>
      </c>
      <c r="G95" s="11">
        <f t="shared" si="9"/>
        <v>3.219964471844027</v>
      </c>
      <c r="H95" s="10">
        <f t="shared" si="10"/>
        <v>9.6025968559623094E-3</v>
      </c>
      <c r="I95" s="10">
        <f t="shared" si="11"/>
        <v>8.8610902756526659E-3</v>
      </c>
    </row>
    <row r="96" spans="1:9" x14ac:dyDescent="0.25">
      <c r="A96" s="9">
        <v>42095</v>
      </c>
      <c r="B96" s="10">
        <v>-3.965394677666545E-3</v>
      </c>
      <c r="C96" s="10">
        <f t="shared" si="7"/>
        <v>-4.7722633336135696E-3</v>
      </c>
      <c r="D96" s="5">
        <f t="shared" si="8"/>
        <v>2.2774497325352499E-5</v>
      </c>
      <c r="E96" s="5">
        <f t="shared" si="12"/>
        <v>9.2209866378137225E-5</v>
      </c>
      <c r="F96" s="5">
        <f t="shared" si="13"/>
        <v>8.1578219354420408E-5</v>
      </c>
      <c r="G96" s="11">
        <f t="shared" si="9"/>
        <v>3.6484487179977405</v>
      </c>
      <c r="H96" s="10">
        <f t="shared" si="10"/>
        <v>4.7722633336135696E-3</v>
      </c>
      <c r="I96" s="10">
        <f t="shared" si="11"/>
        <v>9.0320661730536721E-3</v>
      </c>
    </row>
    <row r="97" spans="1:9" x14ac:dyDescent="0.25">
      <c r="A97" s="9">
        <v>42096</v>
      </c>
      <c r="B97" s="10">
        <v>3.5296573756244953E-3</v>
      </c>
      <c r="C97" s="10">
        <f t="shared" si="7"/>
        <v>2.7227887196774707E-3</v>
      </c>
      <c r="D97" s="5">
        <f t="shared" si="8"/>
        <v>7.4135784120028804E-6</v>
      </c>
      <c r="E97" s="5">
        <f t="shared" si="12"/>
        <v>2.2774497325352499E-5</v>
      </c>
      <c r="F97" s="5">
        <f t="shared" si="13"/>
        <v>6.9502868361245458E-5</v>
      </c>
      <c r="G97" s="11">
        <f t="shared" si="9"/>
        <v>3.814799838858717</v>
      </c>
      <c r="H97" s="10">
        <f t="shared" si="10"/>
        <v>2.7227887196774707E-3</v>
      </c>
      <c r="I97" s="10">
        <f t="shared" si="11"/>
        <v>8.3368380313668961E-3</v>
      </c>
    </row>
    <row r="98" spans="1:9" x14ac:dyDescent="0.25">
      <c r="A98" s="9">
        <v>42100</v>
      </c>
      <c r="B98" s="10">
        <v>6.6087394047296133E-3</v>
      </c>
      <c r="C98" s="10">
        <f t="shared" si="7"/>
        <v>5.8018707487825887E-3</v>
      </c>
      <c r="D98" s="5">
        <f t="shared" si="8"/>
        <v>3.3661704185579038E-5</v>
      </c>
      <c r="E98" s="5">
        <f t="shared" si="12"/>
        <v>7.4135784120028804E-6</v>
      </c>
      <c r="F98" s="5">
        <f t="shared" si="13"/>
        <v>5.736401098595916E-5</v>
      </c>
      <c r="G98" s="11">
        <f t="shared" si="9"/>
        <v>3.67070380532348</v>
      </c>
      <c r="H98" s="10">
        <f t="shared" si="10"/>
        <v>5.8018707487825887E-3</v>
      </c>
      <c r="I98" s="10">
        <f t="shared" si="11"/>
        <v>7.5739032860183235E-3</v>
      </c>
    </row>
    <row r="99" spans="1:9" x14ac:dyDescent="0.25">
      <c r="A99" s="9">
        <v>42101</v>
      </c>
      <c r="B99" s="10">
        <v>-2.0618853995443276E-3</v>
      </c>
      <c r="C99" s="10">
        <f t="shared" si="7"/>
        <v>-2.8687540554913522E-3</v>
      </c>
      <c r="D99" s="5">
        <f t="shared" si="8"/>
        <v>8.2297498308980801E-6</v>
      </c>
      <c r="E99" s="5">
        <f t="shared" si="12"/>
        <v>3.3661704185579038E-5</v>
      </c>
      <c r="F99" s="5">
        <f t="shared" si="13"/>
        <v>5.3775209138881729E-5</v>
      </c>
      <c r="G99" s="11">
        <f t="shared" si="9"/>
        <v>3.919890539648355</v>
      </c>
      <c r="H99" s="10">
        <f t="shared" si="10"/>
        <v>2.8687540554913522E-3</v>
      </c>
      <c r="I99" s="10">
        <f t="shared" si="11"/>
        <v>7.3331581967718195E-3</v>
      </c>
    </row>
    <row r="100" spans="1:9" x14ac:dyDescent="0.25">
      <c r="A100" s="9">
        <v>42102</v>
      </c>
      <c r="B100" s="10">
        <v>2.6826178882932705E-3</v>
      </c>
      <c r="C100" s="10">
        <f t="shared" si="7"/>
        <v>1.8757492323462459E-3</v>
      </c>
      <c r="D100" s="5">
        <f t="shared" si="8"/>
        <v>3.5184351826475308E-6</v>
      </c>
      <c r="E100" s="5">
        <f t="shared" si="12"/>
        <v>8.2297498308980801E-6</v>
      </c>
      <c r="F100" s="5">
        <f t="shared" si="13"/>
        <v>4.5856088263756109E-5</v>
      </c>
      <c r="G100" s="11">
        <f t="shared" si="9"/>
        <v>4.0376988748521114</v>
      </c>
      <c r="H100" s="10">
        <f t="shared" si="10"/>
        <v>1.8757492323462459E-3</v>
      </c>
      <c r="I100" s="10">
        <f t="shared" si="11"/>
        <v>6.771712358315001E-3</v>
      </c>
    </row>
    <row r="101" spans="1:9" x14ac:dyDescent="0.25">
      <c r="A101" s="9">
        <v>42103</v>
      </c>
      <c r="B101" s="10">
        <v>4.4574667371151122E-3</v>
      </c>
      <c r="C101" s="10">
        <f t="shared" si="7"/>
        <v>3.6505980811680876E-3</v>
      </c>
      <c r="D101" s="5">
        <f t="shared" si="8"/>
        <v>1.3326866350228123E-5</v>
      </c>
      <c r="E101" s="5">
        <f t="shared" si="12"/>
        <v>3.5184351826475308E-6</v>
      </c>
      <c r="F101" s="5">
        <f t="shared" si="13"/>
        <v>3.9003313937326363E-5</v>
      </c>
      <c r="G101" s="11">
        <f t="shared" si="9"/>
        <v>3.9861506942193943</v>
      </c>
      <c r="H101" s="10">
        <f t="shared" si="10"/>
        <v>3.6505980811680876E-3</v>
      </c>
      <c r="I101" s="10">
        <f t="shared" si="11"/>
        <v>6.2452633200951874E-3</v>
      </c>
    </row>
    <row r="102" spans="1:9" x14ac:dyDescent="0.25">
      <c r="A102" s="9">
        <v>42104</v>
      </c>
      <c r="B102" s="10">
        <v>5.2028041584177842E-3</v>
      </c>
      <c r="C102" s="10">
        <f t="shared" si="7"/>
        <v>4.3959355024707596E-3</v>
      </c>
      <c r="D102" s="5">
        <f t="shared" si="8"/>
        <v>1.9324248941882848E-5</v>
      </c>
      <c r="E102" s="5">
        <f t="shared" si="12"/>
        <v>1.3326866350228123E-5</v>
      </c>
      <c r="F102" s="5">
        <f t="shared" si="13"/>
        <v>3.5942268737799398E-5</v>
      </c>
      <c r="G102" s="11">
        <f t="shared" si="9"/>
        <v>3.9290362991417802</v>
      </c>
      <c r="H102" s="10">
        <f t="shared" si="10"/>
        <v>4.3959355024707596E-3</v>
      </c>
      <c r="I102" s="10">
        <f t="shared" si="11"/>
        <v>5.9951871311744219E-3</v>
      </c>
    </row>
    <row r="103" spans="1:9" x14ac:dyDescent="0.25">
      <c r="A103" s="9">
        <v>42107</v>
      </c>
      <c r="B103" s="10">
        <v>-4.5812203267271423E-3</v>
      </c>
      <c r="C103" s="10">
        <f t="shared" si="7"/>
        <v>-5.3880889826741669E-3</v>
      </c>
      <c r="D103" s="5">
        <f t="shared" si="8"/>
        <v>2.903150288521474E-5</v>
      </c>
      <c r="E103" s="5">
        <f t="shared" si="12"/>
        <v>1.9324248941882848E-5</v>
      </c>
      <c r="F103" s="5">
        <f t="shared" si="13"/>
        <v>3.4908852696034738E-5</v>
      </c>
      <c r="G103" s="11">
        <f t="shared" si="9"/>
        <v>3.7966278837991774</v>
      </c>
      <c r="H103" s="10">
        <f t="shared" si="10"/>
        <v>5.3880889826741669E-3</v>
      </c>
      <c r="I103" s="10">
        <f t="shared" si="11"/>
        <v>5.9083714080984057E-3</v>
      </c>
    </row>
    <row r="104" spans="1:9" x14ac:dyDescent="0.25">
      <c r="A104" s="9">
        <v>42108</v>
      </c>
      <c r="B104" s="10">
        <v>1.6296841471401535E-3</v>
      </c>
      <c r="C104" s="10">
        <f t="shared" si="7"/>
        <v>8.2281549119312899E-4</v>
      </c>
      <c r="D104" s="5">
        <f t="shared" si="8"/>
        <v>6.7702533254739009E-7</v>
      </c>
      <c r="E104" s="5">
        <f t="shared" si="12"/>
        <v>2.903150288521474E-5</v>
      </c>
      <c r="F104" s="5">
        <f t="shared" si="13"/>
        <v>3.6147321543808755E-5</v>
      </c>
      <c r="G104" s="11">
        <f t="shared" si="9"/>
        <v>4.1856505129194606</v>
      </c>
      <c r="H104" s="10">
        <f t="shared" si="10"/>
        <v>8.2281549119312899E-4</v>
      </c>
      <c r="I104" s="10">
        <f t="shared" si="11"/>
        <v>6.0122642609759559E-3</v>
      </c>
    </row>
    <row r="105" spans="1:9" x14ac:dyDescent="0.25">
      <c r="A105" s="9">
        <v>42109</v>
      </c>
      <c r="B105" s="10">
        <v>5.1482937628826164E-3</v>
      </c>
      <c r="C105" s="10">
        <f t="shared" si="7"/>
        <v>4.3414251069355918E-3</v>
      </c>
      <c r="D105" s="5">
        <f t="shared" si="8"/>
        <v>1.8847971959130714E-5</v>
      </c>
      <c r="E105" s="5">
        <f t="shared" si="12"/>
        <v>6.7702533254739009E-7</v>
      </c>
      <c r="F105" s="5">
        <f t="shared" si="13"/>
        <v>3.1208224486576609E-5</v>
      </c>
      <c r="G105" s="11">
        <f t="shared" si="9"/>
        <v>3.9665046816195964</v>
      </c>
      <c r="H105" s="10">
        <f t="shared" si="10"/>
        <v>4.3414251069355918E-3</v>
      </c>
      <c r="I105" s="10">
        <f t="shared" si="11"/>
        <v>5.586432178642878E-3</v>
      </c>
    </row>
    <row r="106" spans="1:9" x14ac:dyDescent="0.25">
      <c r="A106" s="9">
        <v>42110</v>
      </c>
      <c r="B106" s="10">
        <v>-7.784945624055295E-4</v>
      </c>
      <c r="C106" s="10">
        <f t="shared" si="7"/>
        <v>-1.5853632183525541E-3</v>
      </c>
      <c r="D106" s="5">
        <f t="shared" si="8"/>
        <v>2.5133765341051682E-6</v>
      </c>
      <c r="E106" s="5">
        <f t="shared" si="12"/>
        <v>1.8847971959130714E-5</v>
      </c>
      <c r="F106" s="5">
        <f t="shared" si="13"/>
        <v>3.1295786775991543E-5</v>
      </c>
      <c r="G106" s="11">
        <f t="shared" si="9"/>
        <v>4.2269198153410432</v>
      </c>
      <c r="H106" s="10">
        <f t="shared" si="10"/>
        <v>1.5853632183525541E-3</v>
      </c>
      <c r="I106" s="10">
        <f t="shared" si="11"/>
        <v>5.5942637385085394E-3</v>
      </c>
    </row>
    <row r="107" spans="1:9" x14ac:dyDescent="0.25">
      <c r="A107" s="9">
        <v>42111</v>
      </c>
      <c r="B107" s="10">
        <v>-1.131121763048748E-2</v>
      </c>
      <c r="C107" s="10">
        <f t="shared" si="7"/>
        <v>-1.2118086286434505E-2</v>
      </c>
      <c r="D107" s="5">
        <f t="shared" si="8"/>
        <v>1.46848015245472E-4</v>
      </c>
      <c r="E107" s="5">
        <f t="shared" si="12"/>
        <v>2.5133765341051682E-6</v>
      </c>
      <c r="F107" s="5">
        <f t="shared" si="13"/>
        <v>2.7985763112700313E-5</v>
      </c>
      <c r="G107" s="11">
        <f t="shared" si="9"/>
        <v>1.6993487924431621</v>
      </c>
      <c r="H107" s="10">
        <f t="shared" si="10"/>
        <v>1.2118086286434505E-2</v>
      </c>
      <c r="I107" s="10">
        <f t="shared" si="11"/>
        <v>5.2901571916815771E-3</v>
      </c>
    </row>
    <row r="108" spans="1:9" x14ac:dyDescent="0.25">
      <c r="A108" s="9">
        <v>42114</v>
      </c>
      <c r="B108" s="10">
        <v>9.2351454463335259E-3</v>
      </c>
      <c r="C108" s="10">
        <f t="shared" si="7"/>
        <v>8.4282767903865012E-3</v>
      </c>
      <c r="D108" s="5">
        <f t="shared" si="8"/>
        <v>7.1035849655367778E-5</v>
      </c>
      <c r="E108" s="5">
        <f t="shared" si="12"/>
        <v>1.46848015245472E-4</v>
      </c>
      <c r="F108" s="5">
        <f t="shared" si="13"/>
        <v>5.5350555168865798E-5</v>
      </c>
      <c r="G108" s="11">
        <f t="shared" si="9"/>
        <v>3.3402829118795712</v>
      </c>
      <c r="H108" s="10">
        <f t="shared" si="10"/>
        <v>8.4282767903865012E-3</v>
      </c>
      <c r="I108" s="10">
        <f t="shared" si="11"/>
        <v>7.4397953714376982E-3</v>
      </c>
    </row>
    <row r="109" spans="1:9" x14ac:dyDescent="0.25">
      <c r="A109" s="9">
        <v>42115</v>
      </c>
      <c r="B109" s="10">
        <v>-1.4806703485050754E-3</v>
      </c>
      <c r="C109" s="10">
        <f t="shared" si="7"/>
        <v>-2.2875390044521E-3</v>
      </c>
      <c r="D109" s="5">
        <f t="shared" si="8"/>
        <v>5.2328346968897054E-6</v>
      </c>
      <c r="E109" s="5">
        <f t="shared" si="12"/>
        <v>7.1035849655367778E-5</v>
      </c>
      <c r="F109" s="5">
        <f t="shared" si="13"/>
        <v>6.0002570365015593E-5</v>
      </c>
      <c r="G109" s="11">
        <f t="shared" si="9"/>
        <v>3.8980179576258633</v>
      </c>
      <c r="H109" s="10">
        <f t="shared" si="10"/>
        <v>2.2875390044521E-3</v>
      </c>
      <c r="I109" s="10">
        <f t="shared" si="11"/>
        <v>7.7461326069862496E-3</v>
      </c>
    </row>
    <row r="110" spans="1:9" x14ac:dyDescent="0.25">
      <c r="A110" s="9">
        <v>42116</v>
      </c>
      <c r="B110" s="10">
        <v>5.08751770141469E-3</v>
      </c>
      <c r="C110" s="10">
        <f t="shared" si="7"/>
        <v>4.2806490454676653E-3</v>
      </c>
      <c r="D110" s="5">
        <f t="shared" si="8"/>
        <v>1.8323956250463234E-5</v>
      </c>
      <c r="E110" s="5">
        <f t="shared" si="12"/>
        <v>5.2328346968897054E-6</v>
      </c>
      <c r="F110" s="5">
        <f t="shared" si="13"/>
        <v>4.9860199220866089E-5</v>
      </c>
      <c r="G110" s="11">
        <f t="shared" si="9"/>
        <v>3.8504518692254228</v>
      </c>
      <c r="H110" s="10">
        <f t="shared" si="10"/>
        <v>4.2806490454676653E-3</v>
      </c>
      <c r="I110" s="10">
        <f t="shared" si="11"/>
        <v>7.0611754843557095E-3</v>
      </c>
    </row>
    <row r="111" spans="1:9" x14ac:dyDescent="0.25">
      <c r="A111" s="9">
        <v>42117</v>
      </c>
      <c r="B111" s="10">
        <v>2.357729748192483E-3</v>
      </c>
      <c r="C111" s="10">
        <f t="shared" si="7"/>
        <v>1.5508610922454584E-3</v>
      </c>
      <c r="D111" s="5">
        <f t="shared" si="8"/>
        <v>2.4051701274407761E-6</v>
      </c>
      <c r="E111" s="5">
        <f t="shared" si="12"/>
        <v>1.8323956250463234E-5</v>
      </c>
      <c r="F111" s="5">
        <f t="shared" si="13"/>
        <v>4.5035150247831258E-5</v>
      </c>
      <c r="G111" s="11">
        <f t="shared" si="9"/>
        <v>4.0583918408679569</v>
      </c>
      <c r="H111" s="10">
        <f t="shared" si="10"/>
        <v>1.5508610922454584E-3</v>
      </c>
      <c r="I111" s="10">
        <f t="shared" si="11"/>
        <v>6.7108233658643747E-3</v>
      </c>
    </row>
    <row r="112" spans="1:9" x14ac:dyDescent="0.25">
      <c r="A112" s="9">
        <v>42118</v>
      </c>
      <c r="B112" s="10">
        <v>2.2527958806020099E-3</v>
      </c>
      <c r="C112" s="10">
        <f t="shared" si="7"/>
        <v>1.4459272246549852E-3</v>
      </c>
      <c r="D112" s="5">
        <f t="shared" si="8"/>
        <v>2.0907055389984682E-6</v>
      </c>
      <c r="E112" s="5">
        <f t="shared" si="12"/>
        <v>2.4051701274407761E-6</v>
      </c>
      <c r="F112" s="5">
        <f t="shared" si="13"/>
        <v>3.8163810252627315E-5</v>
      </c>
      <c r="G112" s="11">
        <f t="shared" si="9"/>
        <v>4.1404816947805649</v>
      </c>
      <c r="H112" s="10">
        <f t="shared" si="10"/>
        <v>1.4459272246549852E-3</v>
      </c>
      <c r="I112" s="10">
        <f t="shared" si="11"/>
        <v>6.1776864806031805E-3</v>
      </c>
    </row>
    <row r="113" spans="1:9" x14ac:dyDescent="0.25">
      <c r="A113" s="9">
        <v>42121</v>
      </c>
      <c r="B113" s="10">
        <v>-4.1413049124281454E-3</v>
      </c>
      <c r="C113" s="10">
        <f t="shared" si="7"/>
        <v>-4.94817356837517E-3</v>
      </c>
      <c r="D113" s="5">
        <f t="shared" si="8"/>
        <v>2.4484421662766662E-5</v>
      </c>
      <c r="E113" s="5">
        <f t="shared" si="12"/>
        <v>2.0907055389984682E-6</v>
      </c>
      <c r="F113" s="5">
        <f t="shared" si="13"/>
        <v>3.2997402580214752E-5</v>
      </c>
      <c r="G113" s="11">
        <f t="shared" si="9"/>
        <v>3.8695970339275059</v>
      </c>
      <c r="H113" s="10">
        <f t="shared" si="10"/>
        <v>4.94817356837517E-3</v>
      </c>
      <c r="I113" s="10">
        <f t="shared" si="11"/>
        <v>5.7443365657153791E-3</v>
      </c>
    </row>
    <row r="114" spans="1:9" x14ac:dyDescent="0.25">
      <c r="A114" s="9">
        <v>42122</v>
      </c>
      <c r="B114" s="10">
        <v>2.7691899171140566E-3</v>
      </c>
      <c r="C114" s="10">
        <f t="shared" si="7"/>
        <v>1.962321261167032E-3</v>
      </c>
      <c r="D114" s="5">
        <f t="shared" si="8"/>
        <v>3.8507047320281707E-6</v>
      </c>
      <c r="E114" s="5">
        <f t="shared" si="12"/>
        <v>2.4484421662766662E-5</v>
      </c>
      <c r="F114" s="5">
        <f t="shared" si="13"/>
        <v>3.3788707360041698E-5</v>
      </c>
      <c r="G114" s="11">
        <f t="shared" si="9"/>
        <v>4.1717712977510164</v>
      </c>
      <c r="H114" s="10">
        <f t="shared" si="10"/>
        <v>1.962321261167032E-3</v>
      </c>
      <c r="I114" s="10">
        <f t="shared" si="11"/>
        <v>5.8128054638050377E-3</v>
      </c>
    </row>
    <row r="115" spans="1:9" x14ac:dyDescent="0.25">
      <c r="A115" s="9">
        <v>42123</v>
      </c>
      <c r="B115" s="10">
        <v>-3.740377158637509E-3</v>
      </c>
      <c r="C115" s="10">
        <f t="shared" si="7"/>
        <v>-4.5472458145845336E-3</v>
      </c>
      <c r="D115" s="5">
        <f t="shared" si="8"/>
        <v>2.067744449825656E-5</v>
      </c>
      <c r="E115" s="5">
        <f t="shared" si="12"/>
        <v>3.8507047320281707E-6</v>
      </c>
      <c r="F115" s="5">
        <f t="shared" si="13"/>
        <v>3.0112878925752931E-5</v>
      </c>
      <c r="G115" s="11">
        <f t="shared" si="9"/>
        <v>3.9430080275310311</v>
      </c>
      <c r="H115" s="10">
        <f t="shared" si="10"/>
        <v>4.5472458145845336E-3</v>
      </c>
      <c r="I115" s="10">
        <f t="shared" si="11"/>
        <v>5.4875202893249451E-3</v>
      </c>
    </row>
    <row r="116" spans="1:9" x14ac:dyDescent="0.25">
      <c r="A116" s="9">
        <v>42124</v>
      </c>
      <c r="B116" s="10">
        <v>-1.0128865367728945E-2</v>
      </c>
      <c r="C116" s="10">
        <f t="shared" si="7"/>
        <v>-1.093573402367597E-2</v>
      </c>
      <c r="D116" s="5">
        <f t="shared" si="8"/>
        <v>1.1959027863658422E-4</v>
      </c>
      <c r="E116" s="5">
        <f t="shared" si="12"/>
        <v>2.067744449825656E-5</v>
      </c>
      <c r="F116" s="5">
        <f t="shared" si="13"/>
        <v>3.0860581342946465E-5</v>
      </c>
      <c r="G116" s="11">
        <f t="shared" si="9"/>
        <v>2.3364873727629454</v>
      </c>
      <c r="H116" s="10">
        <f t="shared" si="10"/>
        <v>1.093573402367597E-2</v>
      </c>
      <c r="I116" s="10">
        <f t="shared" si="11"/>
        <v>5.5552300891094026E-3</v>
      </c>
    </row>
    <row r="117" spans="1:9" x14ac:dyDescent="0.25">
      <c r="A117" s="9">
        <v>42125</v>
      </c>
      <c r="B117" s="10">
        <v>1.0922987662490113E-2</v>
      </c>
      <c r="C117" s="10">
        <f t="shared" si="7"/>
        <v>1.0116119006543089E-2</v>
      </c>
      <c r="D117" s="5">
        <f t="shared" si="8"/>
        <v>1.0233586375454233E-4</v>
      </c>
      <c r="E117" s="5">
        <f t="shared" si="12"/>
        <v>1.1959027863658422E-4</v>
      </c>
      <c r="F117" s="5">
        <f t="shared" si="13"/>
        <v>5.1852926878820024E-5</v>
      </c>
      <c r="G117" s="11">
        <f t="shared" si="9"/>
        <v>3.0278213987553384</v>
      </c>
      <c r="H117" s="10">
        <f t="shared" si="10"/>
        <v>1.0116119006543089E-2</v>
      </c>
      <c r="I117" s="10">
        <f t="shared" si="11"/>
        <v>7.2008976439621765E-3</v>
      </c>
    </row>
    <row r="118" spans="1:9" x14ac:dyDescent="0.25">
      <c r="A118" s="9">
        <v>42128</v>
      </c>
      <c r="B118" s="10">
        <v>2.9407719051932624E-3</v>
      </c>
      <c r="C118" s="10">
        <f t="shared" si="7"/>
        <v>2.1339032492462377E-3</v>
      </c>
      <c r="D118" s="5">
        <f t="shared" si="8"/>
        <v>4.5535430771436508E-6</v>
      </c>
      <c r="E118" s="5">
        <f t="shared" si="12"/>
        <v>1.0233586375454233E-4</v>
      </c>
      <c r="F118" s="5">
        <f t="shared" si="13"/>
        <v>6.3873020676404643E-5</v>
      </c>
      <c r="G118" s="11">
        <f t="shared" si="9"/>
        <v>3.8747229381107733</v>
      </c>
      <c r="H118" s="10">
        <f t="shared" si="10"/>
        <v>2.1339032492462377E-3</v>
      </c>
      <c r="I118" s="10">
        <f t="shared" si="11"/>
        <v>7.9920598519033024E-3</v>
      </c>
    </row>
    <row r="119" spans="1:9" x14ac:dyDescent="0.25">
      <c r="A119" s="9">
        <v>42129</v>
      </c>
      <c r="B119" s="10">
        <v>-1.1837369767650707E-2</v>
      </c>
      <c r="C119" s="10">
        <f t="shared" si="7"/>
        <v>-1.2644238423597732E-2</v>
      </c>
      <c r="D119" s="5">
        <f t="shared" si="8"/>
        <v>1.5987676531278524E-4</v>
      </c>
      <c r="E119" s="5">
        <f t="shared" si="12"/>
        <v>4.5535430771436508E-6</v>
      </c>
      <c r="F119" s="5">
        <f t="shared" si="13"/>
        <v>5.259335206206894E-5</v>
      </c>
      <c r="G119" s="11">
        <f t="shared" si="9"/>
        <v>2.4875886688138928</v>
      </c>
      <c r="H119" s="10">
        <f t="shared" si="10"/>
        <v>1.2644238423597732E-2</v>
      </c>
      <c r="I119" s="10">
        <f t="shared" si="11"/>
        <v>7.2521274162875094E-3</v>
      </c>
    </row>
    <row r="120" spans="1:9" x14ac:dyDescent="0.25">
      <c r="A120" s="9">
        <v>42130</v>
      </c>
      <c r="B120" s="10">
        <v>-4.4556966871822645E-3</v>
      </c>
      <c r="C120" s="10">
        <f t="shared" si="7"/>
        <v>-5.2625653431292892E-3</v>
      </c>
      <c r="D120" s="5">
        <f t="shared" si="8"/>
        <v>2.7694593990705492E-5</v>
      </c>
      <c r="E120" s="5">
        <f t="shared" si="12"/>
        <v>1.5987676531278524E-4</v>
      </c>
      <c r="F120" s="5">
        <f t="shared" si="13"/>
        <v>7.6311751156068737E-5</v>
      </c>
      <c r="G120" s="11">
        <f t="shared" si="9"/>
        <v>3.6399463344024645</v>
      </c>
      <c r="H120" s="10">
        <f t="shared" si="10"/>
        <v>5.2625653431292892E-3</v>
      </c>
      <c r="I120" s="10">
        <f t="shared" si="11"/>
        <v>8.7356597436065893E-3</v>
      </c>
    </row>
    <row r="121" spans="1:9" x14ac:dyDescent="0.25">
      <c r="A121" s="9">
        <v>42131</v>
      </c>
      <c r="B121" s="10">
        <v>3.7737663149290945E-3</v>
      </c>
      <c r="C121" s="10">
        <f t="shared" si="7"/>
        <v>2.9668976589820699E-3</v>
      </c>
      <c r="D121" s="5">
        <f t="shared" si="8"/>
        <v>8.8024817188732867E-6</v>
      </c>
      <c r="E121" s="5">
        <f t="shared" si="12"/>
        <v>2.7694593990705492E-5</v>
      </c>
      <c r="F121" s="5">
        <f t="shared" si="13"/>
        <v>6.660951059493741E-5</v>
      </c>
      <c r="G121" s="11">
        <f t="shared" si="9"/>
        <v>3.8233177993112935</v>
      </c>
      <c r="H121" s="10">
        <f t="shared" si="10"/>
        <v>2.9668976589820699E-3</v>
      </c>
      <c r="I121" s="10">
        <f t="shared" si="11"/>
        <v>8.1614649784788884E-3</v>
      </c>
    </row>
    <row r="122" spans="1:9" x14ac:dyDescent="0.25">
      <c r="A122" s="9">
        <v>42132</v>
      </c>
      <c r="B122" s="10">
        <v>1.3457854406130121E-2</v>
      </c>
      <c r="C122" s="10">
        <f t="shared" si="7"/>
        <v>1.2650985750183096E-2</v>
      </c>
      <c r="D122" s="5">
        <f t="shared" si="8"/>
        <v>1.6004744045133574E-4</v>
      </c>
      <c r="E122" s="5">
        <f t="shared" si="12"/>
        <v>8.8024817188732867E-6</v>
      </c>
      <c r="F122" s="5">
        <f t="shared" si="13"/>
        <v>5.5502892066385873E-5</v>
      </c>
      <c r="G122" s="11">
        <f t="shared" si="9"/>
        <v>2.5388054793997341</v>
      </c>
      <c r="H122" s="10">
        <f t="shared" si="10"/>
        <v>1.2650985750183096E-2</v>
      </c>
      <c r="I122" s="10">
        <f t="shared" si="11"/>
        <v>7.4500263131337917E-3</v>
      </c>
    </row>
    <row r="123" spans="1:9" x14ac:dyDescent="0.25">
      <c r="A123" s="9">
        <v>42135</v>
      </c>
      <c r="B123" s="10">
        <v>-5.0895515334814512E-3</v>
      </c>
      <c r="C123" s="10">
        <f t="shared" si="7"/>
        <v>-5.8964201894284758E-3</v>
      </c>
      <c r="D123" s="5">
        <f t="shared" si="8"/>
        <v>3.476777105029974E-5</v>
      </c>
      <c r="E123" s="5">
        <f t="shared" si="12"/>
        <v>1.6004744045133574E-4</v>
      </c>
      <c r="F123" s="5">
        <f t="shared" si="13"/>
        <v>7.850712209496642E-5</v>
      </c>
      <c r="G123" s="11">
        <f t="shared" si="9"/>
        <v>3.5857913905710452</v>
      </c>
      <c r="H123" s="10">
        <f t="shared" si="10"/>
        <v>5.8964201894284758E-3</v>
      </c>
      <c r="I123" s="10">
        <f t="shared" si="11"/>
        <v>8.8604244872898964E-3</v>
      </c>
    </row>
    <row r="124" spans="1:9" x14ac:dyDescent="0.25">
      <c r="A124" s="9">
        <v>42136</v>
      </c>
      <c r="B124" s="10">
        <v>-2.9496563484109339E-3</v>
      </c>
      <c r="C124" s="10">
        <f t="shared" si="7"/>
        <v>-3.7565250043579586E-3</v>
      </c>
      <c r="D124" s="5">
        <f t="shared" si="8"/>
        <v>1.411148010836656E-5</v>
      </c>
      <c r="E124" s="5">
        <f t="shared" si="12"/>
        <v>3.476777105029974E-5</v>
      </c>
      <c r="F124" s="5">
        <f t="shared" si="13"/>
        <v>6.9700852297397399E-5</v>
      </c>
      <c r="G124" s="11">
        <f t="shared" si="9"/>
        <v>3.7654815808231312</v>
      </c>
      <c r="H124" s="10">
        <f t="shared" si="10"/>
        <v>3.7565250043579586E-3</v>
      </c>
      <c r="I124" s="10">
        <f t="shared" si="11"/>
        <v>8.3487036297497947E-3</v>
      </c>
    </row>
    <row r="125" spans="1:9" x14ac:dyDescent="0.25">
      <c r="A125" s="9">
        <v>42137</v>
      </c>
      <c r="B125" s="10">
        <v>-3.0488966805131135E-4</v>
      </c>
      <c r="C125" s="10">
        <f t="shared" si="7"/>
        <v>-1.111758323998336E-3</v>
      </c>
      <c r="D125" s="5">
        <f t="shared" si="8"/>
        <v>1.236006570979589E-6</v>
      </c>
      <c r="E125" s="5">
        <f t="shared" si="12"/>
        <v>1.411148010836656E-5</v>
      </c>
      <c r="F125" s="5">
        <f t="shared" si="13"/>
        <v>5.8894909912385261E-5</v>
      </c>
      <c r="G125" s="11">
        <f t="shared" si="9"/>
        <v>3.9404460893512927</v>
      </c>
      <c r="H125" s="10">
        <f t="shared" si="10"/>
        <v>1.111758323998336E-3</v>
      </c>
      <c r="I125" s="10">
        <f t="shared" si="11"/>
        <v>7.6743019169423655E-3</v>
      </c>
    </row>
    <row r="126" spans="1:9" x14ac:dyDescent="0.25">
      <c r="A126" s="9">
        <v>42138</v>
      </c>
      <c r="B126" s="10">
        <v>1.0779230681254859E-2</v>
      </c>
      <c r="C126" s="10">
        <f t="shared" si="7"/>
        <v>9.9723620253078342E-3</v>
      </c>
      <c r="D126" s="5">
        <f t="shared" si="8"/>
        <v>9.9448004363801774E-5</v>
      </c>
      <c r="E126" s="5">
        <f t="shared" si="12"/>
        <v>1.236006570979589E-6</v>
      </c>
      <c r="F126" s="5">
        <f t="shared" si="13"/>
        <v>4.8212028645896302E-5</v>
      </c>
      <c r="G126" s="11">
        <f t="shared" si="9"/>
        <v>3.0196515531075452</v>
      </c>
      <c r="H126" s="10">
        <f t="shared" si="10"/>
        <v>9.9723620253078342E-3</v>
      </c>
      <c r="I126" s="10">
        <f t="shared" si="11"/>
        <v>6.9434882188923099E-3</v>
      </c>
    </row>
    <row r="127" spans="1:9" x14ac:dyDescent="0.25">
      <c r="A127" s="9">
        <v>42139</v>
      </c>
      <c r="B127" s="10">
        <v>7.6846919051432039E-4</v>
      </c>
      <c r="C127" s="10">
        <f t="shared" si="7"/>
        <v>-3.8399465432704147E-5</v>
      </c>
      <c r="D127" s="5">
        <f t="shared" si="8"/>
        <v>1.4745189455174407E-9</v>
      </c>
      <c r="E127" s="5">
        <f t="shared" si="12"/>
        <v>9.9448004363801774E-5</v>
      </c>
      <c r="F127" s="5">
        <f t="shared" si="13"/>
        <v>6.0573252453719392E-5</v>
      </c>
      <c r="G127" s="11">
        <f t="shared" si="9"/>
        <v>3.9368778659136088</v>
      </c>
      <c r="H127" s="10">
        <f t="shared" si="10"/>
        <v>3.8399465432704147E-5</v>
      </c>
      <c r="I127" s="10">
        <f t="shared" si="11"/>
        <v>7.7828820146343854E-3</v>
      </c>
    </row>
    <row r="128" spans="1:9" x14ac:dyDescent="0.25">
      <c r="A128" s="9">
        <v>42142</v>
      </c>
      <c r="B128" s="10">
        <v>3.0479618227470251E-3</v>
      </c>
      <c r="C128" s="10">
        <f t="shared" si="7"/>
        <v>2.2410931668000005E-3</v>
      </c>
      <c r="D128" s="5">
        <f t="shared" si="8"/>
        <v>5.0224985822776548E-6</v>
      </c>
      <c r="E128" s="5">
        <f t="shared" si="12"/>
        <v>1.4745189455174407E-9</v>
      </c>
      <c r="F128" s="5">
        <f t="shared" si="13"/>
        <v>4.9202989608157235E-5</v>
      </c>
      <c r="G128" s="11">
        <f t="shared" si="9"/>
        <v>3.989801001822324</v>
      </c>
      <c r="H128" s="10">
        <f t="shared" si="10"/>
        <v>2.2410931668000005E-3</v>
      </c>
      <c r="I128" s="10">
        <f t="shared" si="11"/>
        <v>7.0144842724292446E-3</v>
      </c>
    </row>
    <row r="129" spans="1:9" x14ac:dyDescent="0.25">
      <c r="A129" s="9">
        <v>42143</v>
      </c>
      <c r="B129" s="10">
        <v>-6.4343415367273948E-4</v>
      </c>
      <c r="C129" s="10">
        <f t="shared" si="7"/>
        <v>-1.4503028096197641E-3</v>
      </c>
      <c r="D129" s="5">
        <f t="shared" si="8"/>
        <v>2.1033782395909817E-6</v>
      </c>
      <c r="E129" s="5">
        <f t="shared" si="12"/>
        <v>5.0224985822776548E-6</v>
      </c>
      <c r="F129" s="5">
        <f t="shared" si="13"/>
        <v>4.1798894385557459E-5</v>
      </c>
      <c r="G129" s="11">
        <f t="shared" si="9"/>
        <v>4.0972211089478039</v>
      </c>
      <c r="H129" s="10">
        <f t="shared" si="10"/>
        <v>1.4503028096197641E-3</v>
      </c>
      <c r="I129" s="10">
        <f t="shared" si="11"/>
        <v>6.4652064457028334E-3</v>
      </c>
    </row>
    <row r="130" spans="1:9" x14ac:dyDescent="0.25">
      <c r="A130" s="9">
        <v>42144</v>
      </c>
      <c r="B130" s="10">
        <v>-9.305254649102368E-4</v>
      </c>
      <c r="C130" s="10">
        <f t="shared" si="7"/>
        <v>-1.7373941208572614E-3</v>
      </c>
      <c r="D130" s="5">
        <f t="shared" si="8"/>
        <v>3.0185383311893765E-6</v>
      </c>
      <c r="E130" s="5">
        <f t="shared" si="12"/>
        <v>2.1033782395909817E-6</v>
      </c>
      <c r="F130" s="5">
        <f t="shared" si="13"/>
        <v>3.5698787135470894E-5</v>
      </c>
      <c r="G130" s="11">
        <f t="shared" si="9"/>
        <v>4.158980505015653</v>
      </c>
      <c r="H130" s="10">
        <f t="shared" si="10"/>
        <v>1.7373941208572614E-3</v>
      </c>
      <c r="I130" s="10">
        <f t="shared" si="11"/>
        <v>5.9748462018256914E-3</v>
      </c>
    </row>
    <row r="131" spans="1:9" x14ac:dyDescent="0.25">
      <c r="A131" s="9">
        <v>42145</v>
      </c>
      <c r="B131" s="10">
        <v>2.3378883740623468E-3</v>
      </c>
      <c r="C131" s="10">
        <f t="shared" si="7"/>
        <v>1.5310197181153222E-3</v>
      </c>
      <c r="D131" s="5">
        <f t="shared" si="8"/>
        <v>2.3440213772579205E-6</v>
      </c>
      <c r="E131" s="5">
        <f t="shared" si="12"/>
        <v>3.0185383311893765E-6</v>
      </c>
      <c r="F131" s="5">
        <f t="shared" si="13"/>
        <v>3.1359022932168462E-5</v>
      </c>
      <c r="G131" s="11">
        <f t="shared" si="9"/>
        <v>4.2286917722713424</v>
      </c>
      <c r="H131" s="10">
        <f t="shared" si="10"/>
        <v>1.5310197181153222E-3</v>
      </c>
      <c r="I131" s="10">
        <f t="shared" si="11"/>
        <v>5.5999127611212358E-3</v>
      </c>
    </row>
    <row r="132" spans="1:9" x14ac:dyDescent="0.25">
      <c r="A132" s="9">
        <v>42146</v>
      </c>
      <c r="B132" s="10">
        <v>-2.2338817919862475E-3</v>
      </c>
      <c r="C132" s="10">
        <f t="shared" si="7"/>
        <v>-3.0407504479332721E-3</v>
      </c>
      <c r="D132" s="5">
        <f t="shared" si="8"/>
        <v>9.2461632866063948E-6</v>
      </c>
      <c r="E132" s="5">
        <f t="shared" si="12"/>
        <v>2.3440213772579205E-6</v>
      </c>
      <c r="F132" s="5">
        <f t="shared" si="13"/>
        <v>2.7997719089637899E-5</v>
      </c>
      <c r="G132" s="11">
        <f t="shared" si="9"/>
        <v>4.1576317130615461</v>
      </c>
      <c r="H132" s="10">
        <f t="shared" si="10"/>
        <v>3.0407504479332721E-3</v>
      </c>
      <c r="I132" s="10">
        <f t="shared" si="11"/>
        <v>5.2912870919690136E-3</v>
      </c>
    </row>
    <row r="133" spans="1:9" x14ac:dyDescent="0.25">
      <c r="A133" s="9">
        <v>42150</v>
      </c>
      <c r="B133" s="10">
        <v>-1.028192995494015E-2</v>
      </c>
      <c r="C133" s="10">
        <f t="shared" si="7"/>
        <v>-1.1088798610887175E-2</v>
      </c>
      <c r="D133" s="5">
        <f t="shared" si="8"/>
        <v>1.2296145463281332E-4</v>
      </c>
      <c r="E133" s="5">
        <f t="shared" si="12"/>
        <v>9.2461632866063948E-6</v>
      </c>
      <c r="F133" s="5">
        <f t="shared" si="13"/>
        <v>2.6928324585945067E-5</v>
      </c>
      <c r="G133" s="11">
        <f t="shared" si="9"/>
        <v>2.0591025395695608</v>
      </c>
      <c r="H133" s="10">
        <f t="shared" si="10"/>
        <v>1.1088798610887175E-2</v>
      </c>
      <c r="I133" s="10">
        <f t="shared" si="11"/>
        <v>5.1892508694362681E-3</v>
      </c>
    </row>
    <row r="134" spans="1:9" x14ac:dyDescent="0.25">
      <c r="A134" s="9">
        <v>42151</v>
      </c>
      <c r="B134" s="10">
        <v>9.1626271266991299E-3</v>
      </c>
      <c r="C134" s="10">
        <f t="shared" si="7"/>
        <v>8.3557584707521053E-3</v>
      </c>
      <c r="D134" s="5">
        <f t="shared" si="8"/>
        <v>6.9818699621545567E-5</v>
      </c>
      <c r="E134" s="5">
        <f t="shared" si="12"/>
        <v>1.2296145463281332E-4</v>
      </c>
      <c r="F134" s="5">
        <f t="shared" si="13"/>
        <v>4.9630081055762373E-5</v>
      </c>
      <c r="G134" s="11">
        <f t="shared" si="9"/>
        <v>3.3331272354180221</v>
      </c>
      <c r="H134" s="10">
        <f t="shared" si="10"/>
        <v>8.3557584707521053E-3</v>
      </c>
      <c r="I134" s="10">
        <f t="shared" si="11"/>
        <v>7.0448620324149976E-3</v>
      </c>
    </row>
    <row r="135" spans="1:9" x14ac:dyDescent="0.25">
      <c r="A135" s="9">
        <v>42152</v>
      </c>
      <c r="B135" s="10">
        <v>-1.2667884792887385E-3</v>
      </c>
      <c r="C135" s="10">
        <f t="shared" si="7"/>
        <v>-2.0736571352357631E-3</v>
      </c>
      <c r="D135" s="5">
        <f t="shared" si="8"/>
        <v>4.3000539145141922E-6</v>
      </c>
      <c r="E135" s="5">
        <f t="shared" si="12"/>
        <v>6.9818699621545567E-5</v>
      </c>
      <c r="F135" s="5">
        <f t="shared" si="13"/>
        <v>5.5504079114304574E-5</v>
      </c>
      <c r="G135" s="11">
        <f t="shared" si="9"/>
        <v>3.9418521105481066</v>
      </c>
      <c r="H135" s="10">
        <f t="shared" si="10"/>
        <v>2.0736571352357631E-3</v>
      </c>
      <c r="I135" s="10">
        <f t="shared" si="11"/>
        <v>7.4501059800719995E-3</v>
      </c>
    </row>
    <row r="136" spans="1:9" x14ac:dyDescent="0.25">
      <c r="A136" s="9">
        <v>42153</v>
      </c>
      <c r="B136" s="10">
        <v>-6.3184002187864907E-3</v>
      </c>
      <c r="C136" s="10">
        <f t="shared" si="7"/>
        <v>-7.1252688747335154E-3</v>
      </c>
      <c r="D136" s="5">
        <f t="shared" si="8"/>
        <v>5.0769456537246214E-5</v>
      </c>
      <c r="E136" s="5">
        <f t="shared" si="12"/>
        <v>4.3000539145141922E-6</v>
      </c>
      <c r="F136" s="5">
        <f t="shared" si="13"/>
        <v>4.632769081917776E-5</v>
      </c>
      <c r="G136" s="11">
        <f t="shared" si="9"/>
        <v>3.523008256118104</v>
      </c>
      <c r="H136" s="10">
        <f t="shared" si="10"/>
        <v>7.1252688747335154E-3</v>
      </c>
      <c r="I136" s="10">
        <f t="shared" si="11"/>
        <v>6.806444800274058E-3</v>
      </c>
    </row>
    <row r="137" spans="1:9" x14ac:dyDescent="0.25">
      <c r="A137" s="9">
        <v>42156</v>
      </c>
      <c r="B137" s="10">
        <v>2.0594194714789182E-3</v>
      </c>
      <c r="C137" s="10">
        <f t="shared" si="7"/>
        <v>1.2525508155318936E-3</v>
      </c>
      <c r="D137" s="5">
        <f t="shared" si="8"/>
        <v>1.5688835454896118E-6</v>
      </c>
      <c r="E137" s="5">
        <f t="shared" si="12"/>
        <v>5.0769456537246214E-5</v>
      </c>
      <c r="F137" s="5">
        <f t="shared" si="13"/>
        <v>4.9116383593421752E-5</v>
      </c>
      <c r="G137" s="11">
        <f t="shared" si="9"/>
        <v>4.0257493355189808</v>
      </c>
      <c r="H137" s="10">
        <f t="shared" si="10"/>
        <v>1.2525508155318936E-3</v>
      </c>
      <c r="I137" s="10">
        <f t="shared" si="11"/>
        <v>7.0083081833936037E-3</v>
      </c>
    </row>
    <row r="138" spans="1:9" x14ac:dyDescent="0.25">
      <c r="A138" s="9">
        <v>42157</v>
      </c>
      <c r="B138" s="10">
        <v>-1.0086516742198182E-3</v>
      </c>
      <c r="C138" s="10">
        <f t="shared" si="7"/>
        <v>-1.8155203301668428E-3</v>
      </c>
      <c r="D138" s="5">
        <f t="shared" si="8"/>
        <v>3.2961140692491219E-6</v>
      </c>
      <c r="E138" s="5">
        <f t="shared" si="12"/>
        <v>1.5688835454896118E-6</v>
      </c>
      <c r="F138" s="5">
        <f t="shared" si="13"/>
        <v>4.1021014953709589E-5</v>
      </c>
      <c r="G138" s="11">
        <f t="shared" si="9"/>
        <v>4.0915985776829995</v>
      </c>
      <c r="H138" s="10">
        <f t="shared" si="10"/>
        <v>1.8155203301668428E-3</v>
      </c>
      <c r="I138" s="10">
        <f t="shared" si="11"/>
        <v>6.4047650193984158E-3</v>
      </c>
    </row>
    <row r="139" spans="1:9" x14ac:dyDescent="0.25">
      <c r="A139" s="9">
        <v>42158</v>
      </c>
      <c r="B139" s="10">
        <v>2.1188850967008843E-3</v>
      </c>
      <c r="C139" s="10">
        <f t="shared" si="7"/>
        <v>1.3120164407538597E-3</v>
      </c>
      <c r="D139" s="5">
        <f t="shared" si="8"/>
        <v>1.7213871408084261E-6</v>
      </c>
      <c r="E139" s="5">
        <f t="shared" si="12"/>
        <v>3.2961140692491219E-6</v>
      </c>
      <c r="F139" s="5">
        <f t="shared" si="13"/>
        <v>3.5367713844845264E-5</v>
      </c>
      <c r="G139" s="11">
        <f t="shared" si="9"/>
        <v>4.1815814902592843</v>
      </c>
      <c r="H139" s="10">
        <f t="shared" si="10"/>
        <v>1.3120164407538597E-3</v>
      </c>
      <c r="I139" s="10">
        <f t="shared" si="11"/>
        <v>5.9470760752528854E-3</v>
      </c>
    </row>
    <row r="140" spans="1:9" x14ac:dyDescent="0.25">
      <c r="A140" s="9">
        <v>42159</v>
      </c>
      <c r="B140" s="10">
        <v>-8.6231770944197317E-3</v>
      </c>
      <c r="C140" s="10">
        <f t="shared" si="7"/>
        <v>-9.4300457503667563E-3</v>
      </c>
      <c r="D140" s="5">
        <f t="shared" si="8"/>
        <v>8.8925762854010125E-5</v>
      </c>
      <c r="E140" s="5">
        <f t="shared" si="12"/>
        <v>1.7213871408084261E-6</v>
      </c>
      <c r="F140" s="5">
        <f t="shared" si="13"/>
        <v>3.0845211254643451E-5</v>
      </c>
      <c r="G140" s="11">
        <f t="shared" si="9"/>
        <v>2.8328418951159269</v>
      </c>
      <c r="H140" s="10">
        <f t="shared" si="10"/>
        <v>9.4300457503667563E-3</v>
      </c>
      <c r="I140" s="10">
        <f t="shared" si="11"/>
        <v>5.5538465278258684E-3</v>
      </c>
    </row>
    <row r="141" spans="1:9" x14ac:dyDescent="0.25">
      <c r="A141" s="9">
        <v>42160</v>
      </c>
      <c r="B141" s="10">
        <v>-1.4361783342240475E-3</v>
      </c>
      <c r="C141" s="10">
        <f t="shared" si="7"/>
        <v>-2.2430469901710721E-3</v>
      </c>
      <c r="D141" s="5">
        <f t="shared" si="8"/>
        <v>5.0312598001155059E-6</v>
      </c>
      <c r="E141" s="5">
        <f t="shared" si="12"/>
        <v>8.8925762854010125E-5</v>
      </c>
      <c r="F141" s="5">
        <f t="shared" si="13"/>
        <v>4.5505655363886903E-5</v>
      </c>
      <c r="G141" s="11">
        <f t="shared" si="9"/>
        <v>4.0246167417404326</v>
      </c>
      <c r="H141" s="10">
        <f t="shared" si="10"/>
        <v>2.2430469901710721E-3</v>
      </c>
      <c r="I141" s="10">
        <f t="shared" si="11"/>
        <v>6.7457879720524052E-3</v>
      </c>
    </row>
    <row r="142" spans="1:9" x14ac:dyDescent="0.25">
      <c r="A142" s="9">
        <v>42163</v>
      </c>
      <c r="B142" s="10">
        <v>-6.4744866998274198E-3</v>
      </c>
      <c r="C142" s="10">
        <f t="shared" si="7"/>
        <v>-7.2813553557744444E-3</v>
      </c>
      <c r="D142" s="5">
        <f t="shared" si="8"/>
        <v>5.3018135817065188E-5</v>
      </c>
      <c r="E142" s="5">
        <f t="shared" si="12"/>
        <v>5.0312598001155059E-6</v>
      </c>
      <c r="F142" s="5">
        <f t="shared" si="13"/>
        <v>3.9055722630147484E-5</v>
      </c>
      <c r="G142" s="11">
        <f t="shared" si="9"/>
        <v>3.4775721378697657</v>
      </c>
      <c r="H142" s="10">
        <f t="shared" si="10"/>
        <v>7.2813553557744444E-3</v>
      </c>
      <c r="I142" s="10">
        <f t="shared" si="11"/>
        <v>6.2494577868921946E-3</v>
      </c>
    </row>
    <row r="143" spans="1:9" x14ac:dyDescent="0.25">
      <c r="A143" s="9">
        <v>42164</v>
      </c>
      <c r="B143" s="10">
        <v>4.1841406640763523E-4</v>
      </c>
      <c r="C143" s="10">
        <f t="shared" ref="C143:C206" si="14">B143-B$5</f>
        <v>-3.884545895393893E-4</v>
      </c>
      <c r="D143" s="5">
        <f t="shared" ref="D143:D206" si="15">C143^2</f>
        <v>1.5089696813421541E-7</v>
      </c>
      <c r="E143" s="5">
        <f t="shared" si="12"/>
        <v>5.3018135817065188E-5</v>
      </c>
      <c r="F143" s="5">
        <f t="shared" si="13"/>
        <v>4.4182134058305152E-5</v>
      </c>
      <c r="G143" s="11">
        <f t="shared" ref="G143:G206" si="16">IFERROR(LN(1/SQRT(2*PI()*F143)*EXP(-D143/(2*F143))),-1000)</f>
        <v>4.0929488259760598</v>
      </c>
      <c r="H143" s="10">
        <f t="shared" ref="H143:H206" si="17">SQRT(D143)</f>
        <v>3.884545895393893E-4</v>
      </c>
      <c r="I143" s="10">
        <f t="shared" ref="I143:I206" si="18">SQRT(F143)</f>
        <v>6.6469642738851212E-3</v>
      </c>
    </row>
    <row r="144" spans="1:9" x14ac:dyDescent="0.25">
      <c r="A144" s="9">
        <v>42165</v>
      </c>
      <c r="B144" s="10">
        <v>1.2042400788404573E-2</v>
      </c>
      <c r="C144" s="10">
        <f t="shared" si="14"/>
        <v>1.1235532132457548E-2</v>
      </c>
      <c r="D144" s="5">
        <f t="shared" si="15"/>
        <v>1.2623718229948604E-4</v>
      </c>
      <c r="E144" s="5">
        <f t="shared" ref="E144:E207" si="19">D143</f>
        <v>1.5089696813421541E-7</v>
      </c>
      <c r="F144" s="5">
        <f t="shared" ref="F144:F207" si="20">B$6+B$7*E144+B$8*F143</f>
        <v>3.7064737490582915E-5</v>
      </c>
      <c r="G144" s="11">
        <f t="shared" si="16"/>
        <v>2.4795554028403406</v>
      </c>
      <c r="H144" s="10">
        <f t="shared" si="17"/>
        <v>1.1235532132457548E-2</v>
      </c>
      <c r="I144" s="10">
        <f t="shared" si="18"/>
        <v>6.0880815936206799E-3</v>
      </c>
    </row>
    <row r="145" spans="1:9" x14ac:dyDescent="0.25">
      <c r="A145" s="9">
        <v>42166</v>
      </c>
      <c r="B145" s="10">
        <v>1.738552156564932E-3</v>
      </c>
      <c r="C145" s="10">
        <f t="shared" si="14"/>
        <v>9.3168350061790747E-4</v>
      </c>
      <c r="D145" s="5">
        <f t="shared" si="15"/>
        <v>8.6803414532363834E-7</v>
      </c>
      <c r="E145" s="5">
        <f t="shared" si="19"/>
        <v>1.2623718229948604E-4</v>
      </c>
      <c r="F145" s="5">
        <f t="shared" si="20"/>
        <v>5.7832402562622517E-5</v>
      </c>
      <c r="G145" s="11">
        <f t="shared" si="16"/>
        <v>3.952537398739346</v>
      </c>
      <c r="H145" s="10">
        <f t="shared" si="17"/>
        <v>9.3168350061790747E-4</v>
      </c>
      <c r="I145" s="10">
        <f t="shared" si="18"/>
        <v>7.6047618347074167E-3</v>
      </c>
    </row>
    <row r="146" spans="1:9" x14ac:dyDescent="0.25">
      <c r="A146" s="9">
        <v>42167</v>
      </c>
      <c r="B146" s="10">
        <v>-6.9943002380432606E-3</v>
      </c>
      <c r="C146" s="10">
        <f t="shared" si="14"/>
        <v>-7.8011688939902853E-3</v>
      </c>
      <c r="D146" s="5">
        <f t="shared" si="15"/>
        <v>6.085823611256161E-5</v>
      </c>
      <c r="E146" s="5">
        <f t="shared" si="19"/>
        <v>8.6803414532363834E-7</v>
      </c>
      <c r="F146" s="5">
        <f t="shared" si="20"/>
        <v>4.7347169939237167E-5</v>
      </c>
      <c r="G146" s="11">
        <f t="shared" si="16"/>
        <v>3.4173824001771496</v>
      </c>
      <c r="H146" s="10">
        <f t="shared" si="17"/>
        <v>7.8011688939902853E-3</v>
      </c>
      <c r="I146" s="10">
        <f t="shared" si="18"/>
        <v>6.8809279853256104E-3</v>
      </c>
    </row>
    <row r="147" spans="1:9" x14ac:dyDescent="0.25">
      <c r="A147" s="9">
        <v>42170</v>
      </c>
      <c r="B147" s="10">
        <v>-4.622488789987278E-3</v>
      </c>
      <c r="C147" s="10">
        <f t="shared" si="14"/>
        <v>-5.4293574459343026E-3</v>
      </c>
      <c r="D147" s="5">
        <f t="shared" si="15"/>
        <v>2.9477922275722253E-5</v>
      </c>
      <c r="E147" s="5">
        <f t="shared" si="19"/>
        <v>6.085823611256161E-5</v>
      </c>
      <c r="F147" s="5">
        <f t="shared" si="20"/>
        <v>5.1957797113239202E-5</v>
      </c>
      <c r="G147" s="11">
        <f t="shared" si="16"/>
        <v>3.7299290615784395</v>
      </c>
      <c r="H147" s="10">
        <f t="shared" si="17"/>
        <v>5.4293574459343026E-3</v>
      </c>
      <c r="I147" s="10">
        <f t="shared" si="18"/>
        <v>7.2081757132605477E-3</v>
      </c>
    </row>
    <row r="148" spans="1:9" x14ac:dyDescent="0.25">
      <c r="A148" s="9">
        <v>42171</v>
      </c>
      <c r="B148" s="10">
        <v>5.6898048867077833E-3</v>
      </c>
      <c r="C148" s="10">
        <f t="shared" si="14"/>
        <v>4.8829362307607586E-3</v>
      </c>
      <c r="D148" s="5">
        <f t="shared" si="15"/>
        <v>2.3843066233676084E-5</v>
      </c>
      <c r="E148" s="5">
        <f t="shared" si="19"/>
        <v>2.9477922275722253E-5</v>
      </c>
      <c r="F148" s="5">
        <f t="shared" si="20"/>
        <v>4.8897070147298292E-5</v>
      </c>
      <c r="G148" s="11">
        <f t="shared" si="16"/>
        <v>3.8001492649133577</v>
      </c>
      <c r="H148" s="10">
        <f t="shared" si="17"/>
        <v>4.8829362307607586E-3</v>
      </c>
      <c r="I148" s="10">
        <f t="shared" si="18"/>
        <v>6.9926440026143394E-3</v>
      </c>
    </row>
    <row r="149" spans="1:9" x14ac:dyDescent="0.25">
      <c r="A149" s="9">
        <v>42172</v>
      </c>
      <c r="B149" s="10">
        <v>1.9796879248576982E-3</v>
      </c>
      <c r="C149" s="10">
        <f t="shared" si="14"/>
        <v>1.1728192689106735E-3</v>
      </c>
      <c r="D149" s="5">
        <f t="shared" si="15"/>
        <v>1.3755050375281667E-6</v>
      </c>
      <c r="E149" s="5">
        <f t="shared" si="19"/>
        <v>2.3843066233676084E-5</v>
      </c>
      <c r="F149" s="5">
        <f t="shared" si="20"/>
        <v>4.5460453089047931E-5</v>
      </c>
      <c r="G149" s="11">
        <f t="shared" si="16"/>
        <v>4.0652667640276272</v>
      </c>
      <c r="H149" s="10">
        <f t="shared" si="17"/>
        <v>1.1728192689106735E-3</v>
      </c>
      <c r="I149" s="10">
        <f t="shared" si="18"/>
        <v>6.7424367322984893E-3</v>
      </c>
    </row>
    <row r="150" spans="1:9" x14ac:dyDescent="0.25">
      <c r="A150" s="9">
        <v>42173</v>
      </c>
      <c r="B150" s="10">
        <v>9.9026870560452451E-3</v>
      </c>
      <c r="C150" s="10">
        <f t="shared" si="14"/>
        <v>9.0958184000982205E-3</v>
      </c>
      <c r="D150" s="5">
        <f t="shared" si="15"/>
        <v>8.273391236756535E-5</v>
      </c>
      <c r="E150" s="5">
        <f t="shared" si="19"/>
        <v>1.3755050375281667E-6</v>
      </c>
      <c r="F150" s="5">
        <f t="shared" si="20"/>
        <v>3.8266816407918607E-5</v>
      </c>
      <c r="G150" s="11">
        <f t="shared" si="16"/>
        <v>3.0855114029970765</v>
      </c>
      <c r="H150" s="10">
        <f t="shared" si="17"/>
        <v>9.0958184000982205E-3</v>
      </c>
      <c r="I150" s="10">
        <f t="shared" si="18"/>
        <v>6.1860178150340474E-3</v>
      </c>
    </row>
    <row r="151" spans="1:9" x14ac:dyDescent="0.25">
      <c r="A151" s="9">
        <v>42174</v>
      </c>
      <c r="B151" s="10">
        <v>-5.3035017254059458E-3</v>
      </c>
      <c r="C151" s="10">
        <f t="shared" si="14"/>
        <v>-6.1103703813529704E-3</v>
      </c>
      <c r="D151" s="5">
        <f t="shared" si="15"/>
        <v>3.7336626197315643E-5</v>
      </c>
      <c r="E151" s="5">
        <f t="shared" si="19"/>
        <v>8.273391236756535E-5</v>
      </c>
      <c r="F151" s="5">
        <f t="shared" si="20"/>
        <v>4.9736266004999358E-5</v>
      </c>
      <c r="G151" s="11">
        <f t="shared" si="16"/>
        <v>3.6601034706688709</v>
      </c>
      <c r="H151" s="10">
        <f t="shared" si="17"/>
        <v>6.1103703813529704E-3</v>
      </c>
      <c r="I151" s="10">
        <f t="shared" si="18"/>
        <v>7.0523943455396308E-3</v>
      </c>
    </row>
    <row r="152" spans="1:9" x14ac:dyDescent="0.25">
      <c r="A152" s="9">
        <v>42177</v>
      </c>
      <c r="B152" s="10">
        <v>6.0948156152398347E-3</v>
      </c>
      <c r="C152" s="10">
        <f t="shared" si="14"/>
        <v>5.2879469592928101E-3</v>
      </c>
      <c r="D152" s="5">
        <f t="shared" si="15"/>
        <v>2.7962383044294075E-5</v>
      </c>
      <c r="E152" s="5">
        <f t="shared" si="19"/>
        <v>3.7336626197315643E-5</v>
      </c>
      <c r="F152" s="5">
        <f t="shared" si="20"/>
        <v>4.8871511442891402E-5</v>
      </c>
      <c r="G152" s="11">
        <f t="shared" si="16"/>
        <v>3.7581388222540721</v>
      </c>
      <c r="H152" s="10">
        <f t="shared" si="17"/>
        <v>5.2879469592928101E-3</v>
      </c>
      <c r="I152" s="10">
        <f t="shared" si="18"/>
        <v>6.9908162215074282E-3</v>
      </c>
    </row>
    <row r="153" spans="1:9" x14ac:dyDescent="0.25">
      <c r="A153" s="9">
        <v>42178</v>
      </c>
      <c r="B153" s="10">
        <v>6.3593753680191156E-4</v>
      </c>
      <c r="C153" s="10">
        <f t="shared" si="14"/>
        <v>-1.7093111914511297E-4</v>
      </c>
      <c r="D153" s="5">
        <f t="shared" si="15"/>
        <v>2.9217447492200807E-8</v>
      </c>
      <c r="E153" s="5">
        <f t="shared" si="19"/>
        <v>2.7962383044294075E-5</v>
      </c>
      <c r="F153" s="5">
        <f t="shared" si="20"/>
        <v>4.6292605367310191E-5</v>
      </c>
      <c r="G153" s="11">
        <f t="shared" si="16"/>
        <v>4.0710100536618459</v>
      </c>
      <c r="H153" s="10">
        <f t="shared" si="17"/>
        <v>1.7093111914511297E-4</v>
      </c>
      <c r="I153" s="10">
        <f t="shared" si="18"/>
        <v>6.8038669422108922E-3</v>
      </c>
    </row>
    <row r="154" spans="1:9" x14ac:dyDescent="0.25">
      <c r="A154" s="9">
        <v>42179</v>
      </c>
      <c r="B154" s="10">
        <v>-7.3533565577629245E-3</v>
      </c>
      <c r="C154" s="10">
        <f t="shared" si="14"/>
        <v>-8.1602252137099492E-3</v>
      </c>
      <c r="D154" s="5">
        <f t="shared" si="15"/>
        <v>6.658927553846758E-5</v>
      </c>
      <c r="E154" s="5">
        <f t="shared" si="19"/>
        <v>2.9217447492200807E-8</v>
      </c>
      <c r="F154" s="5">
        <f t="shared" si="20"/>
        <v>3.8606456394066375E-5</v>
      </c>
      <c r="G154" s="11">
        <f t="shared" si="16"/>
        <v>3.2996958502830145</v>
      </c>
      <c r="H154" s="10">
        <f t="shared" si="17"/>
        <v>8.1602252137099492E-3</v>
      </c>
      <c r="I154" s="10">
        <f t="shared" si="18"/>
        <v>6.213409401775033E-3</v>
      </c>
    </row>
    <row r="155" spans="1:9" x14ac:dyDescent="0.25">
      <c r="A155" s="9">
        <v>42180</v>
      </c>
      <c r="B155" s="10">
        <v>-2.9735651481090919E-3</v>
      </c>
      <c r="C155" s="10">
        <f t="shared" si="14"/>
        <v>-3.7804338040561165E-3</v>
      </c>
      <c r="D155" s="5">
        <f t="shared" si="15"/>
        <v>1.42916797468502E-5</v>
      </c>
      <c r="E155" s="5">
        <f t="shared" si="19"/>
        <v>6.658927553846758E-5</v>
      </c>
      <c r="F155" s="5">
        <f t="shared" si="20"/>
        <v>4.6652639335140405E-5</v>
      </c>
      <c r="G155" s="11">
        <f t="shared" si="16"/>
        <v>3.9142808130293094</v>
      </c>
      <c r="H155" s="10">
        <f t="shared" si="17"/>
        <v>3.7804338040561165E-3</v>
      </c>
      <c r="I155" s="10">
        <f t="shared" si="18"/>
        <v>6.8302737379361605E-3</v>
      </c>
    </row>
    <row r="156" spans="1:9" x14ac:dyDescent="0.25">
      <c r="A156" s="9">
        <v>42181</v>
      </c>
      <c r="B156" s="10">
        <v>-3.900471386237836E-4</v>
      </c>
      <c r="C156" s="10">
        <f t="shared" si="14"/>
        <v>-1.1969157945708082E-3</v>
      </c>
      <c r="D156" s="5">
        <f t="shared" si="15"/>
        <v>1.4326074192930691E-6</v>
      </c>
      <c r="E156" s="5">
        <f t="shared" si="19"/>
        <v>1.42916797468502E-5</v>
      </c>
      <c r="F156" s="5">
        <f t="shared" si="20"/>
        <v>4.1820644009749571E-5</v>
      </c>
      <c r="G156" s="11">
        <f t="shared" si="16"/>
        <v>4.104993705772741</v>
      </c>
      <c r="H156" s="10">
        <f t="shared" si="17"/>
        <v>1.1969157945708082E-3</v>
      </c>
      <c r="I156" s="10">
        <f t="shared" si="18"/>
        <v>6.4668882787434611E-3</v>
      </c>
    </row>
    <row r="157" spans="1:9" x14ac:dyDescent="0.25">
      <c r="A157" s="9">
        <v>42184</v>
      </c>
      <c r="B157" s="10">
        <v>-2.0866147352592623E-2</v>
      </c>
      <c r="C157" s="10">
        <f t="shared" si="14"/>
        <v>-2.1673016008539648E-2</v>
      </c>
      <c r="D157" s="5">
        <f t="shared" si="15"/>
        <v>4.6971962290641585E-4</v>
      </c>
      <c r="E157" s="5">
        <f t="shared" si="19"/>
        <v>1.4326074192930691E-6</v>
      </c>
      <c r="F157" s="5">
        <f t="shared" si="20"/>
        <v>3.5576340781253917E-5</v>
      </c>
      <c r="G157" s="11">
        <f t="shared" si="16"/>
        <v>-2.3985966903243501</v>
      </c>
      <c r="H157" s="10">
        <f t="shared" si="17"/>
        <v>2.1673016008539648E-2</v>
      </c>
      <c r="I157" s="10">
        <f t="shared" si="18"/>
        <v>5.9645905795162437E-3</v>
      </c>
    </row>
    <row r="158" spans="1:9" x14ac:dyDescent="0.25">
      <c r="A158" s="9">
        <v>42185</v>
      </c>
      <c r="B158" s="10">
        <v>2.6583853346553443E-3</v>
      </c>
      <c r="C158" s="10">
        <f t="shared" si="14"/>
        <v>1.8515166787083197E-3</v>
      </c>
      <c r="D158" s="5">
        <f t="shared" si="15"/>
        <v>3.4281140115350872E-6</v>
      </c>
      <c r="E158" s="5">
        <f t="shared" si="19"/>
        <v>4.6971962290641585E-4</v>
      </c>
      <c r="F158" s="5">
        <f t="shared" si="20"/>
        <v>1.2769725758764356E-4</v>
      </c>
      <c r="G158" s="11">
        <f t="shared" si="16"/>
        <v>3.550562784416663</v>
      </c>
      <c r="H158" s="10">
        <f t="shared" si="17"/>
        <v>1.8515166787083197E-3</v>
      </c>
      <c r="I158" s="10">
        <f t="shared" si="18"/>
        <v>1.1300321127633656E-2</v>
      </c>
    </row>
    <row r="159" spans="1:9" x14ac:dyDescent="0.25">
      <c r="A159" s="9">
        <v>42186</v>
      </c>
      <c r="B159" s="10">
        <v>6.9361304050681305E-3</v>
      </c>
      <c r="C159" s="10">
        <f t="shared" si="14"/>
        <v>6.1292617491211059E-3</v>
      </c>
      <c r="D159" s="5">
        <f t="shared" si="15"/>
        <v>3.7567849589239117E-5</v>
      </c>
      <c r="E159" s="5">
        <f t="shared" si="19"/>
        <v>3.4281140115350872E-6</v>
      </c>
      <c r="F159" s="5">
        <f t="shared" si="20"/>
        <v>9.9745329915414555E-5</v>
      </c>
      <c r="G159" s="11">
        <f t="shared" si="16"/>
        <v>3.4991877876912283</v>
      </c>
      <c r="H159" s="10">
        <f t="shared" si="17"/>
        <v>6.1292617491211059E-3</v>
      </c>
      <c r="I159" s="10">
        <f t="shared" si="18"/>
        <v>9.9872583783245823E-3</v>
      </c>
    </row>
    <row r="160" spans="1:9" x14ac:dyDescent="0.25">
      <c r="A160" s="9">
        <v>42187</v>
      </c>
      <c r="B160" s="10">
        <v>-3.0807443848612781E-4</v>
      </c>
      <c r="C160" s="10">
        <f t="shared" si="14"/>
        <v>-1.1149430944331525E-3</v>
      </c>
      <c r="D160" s="5">
        <f t="shared" si="15"/>
        <v>1.2430981038241734E-6</v>
      </c>
      <c r="E160" s="5">
        <f t="shared" si="19"/>
        <v>3.7567849589239117E-5</v>
      </c>
      <c r="F160" s="5">
        <f t="shared" si="20"/>
        <v>8.6047111720437898E-5</v>
      </c>
      <c r="G160" s="11">
        <f t="shared" si="16"/>
        <v>3.7541459097715255</v>
      </c>
      <c r="H160" s="10">
        <f t="shared" si="17"/>
        <v>1.1149430944331525E-3</v>
      </c>
      <c r="I160" s="10">
        <f t="shared" si="18"/>
        <v>9.2761582414509231E-3</v>
      </c>
    </row>
    <row r="161" spans="1:9" x14ac:dyDescent="0.25">
      <c r="A161" s="9">
        <v>42191</v>
      </c>
      <c r="B161" s="10">
        <v>-3.8617475129768541E-3</v>
      </c>
      <c r="C161" s="10">
        <f t="shared" si="14"/>
        <v>-4.6686161689238788E-3</v>
      </c>
      <c r="D161" s="5">
        <f t="shared" si="15"/>
        <v>2.1795976932737476E-5</v>
      </c>
      <c r="E161" s="5">
        <f t="shared" si="19"/>
        <v>1.2430981038241734E-6</v>
      </c>
      <c r="F161" s="5">
        <f t="shared" si="20"/>
        <v>6.8371883670971913E-5</v>
      </c>
      <c r="G161" s="11">
        <f t="shared" si="16"/>
        <v>3.7169430680664544</v>
      </c>
      <c r="H161" s="10">
        <f t="shared" si="17"/>
        <v>4.6686161689238788E-3</v>
      </c>
      <c r="I161" s="10">
        <f t="shared" si="18"/>
        <v>8.2687292657924114E-3</v>
      </c>
    </row>
    <row r="162" spans="1:9" x14ac:dyDescent="0.25">
      <c r="A162" s="9">
        <v>42192</v>
      </c>
      <c r="B162" s="10">
        <v>6.0809373731123273E-3</v>
      </c>
      <c r="C162" s="10">
        <f t="shared" si="14"/>
        <v>5.2740687171653026E-3</v>
      </c>
      <c r="D162" s="5">
        <f t="shared" si="15"/>
        <v>2.7815800833381662E-5</v>
      </c>
      <c r="E162" s="5">
        <f t="shared" si="19"/>
        <v>2.1795976932737476E-5</v>
      </c>
      <c r="F162" s="5">
        <f t="shared" si="20"/>
        <v>5.9496014726101219E-5</v>
      </c>
      <c r="G162" s="11">
        <f t="shared" si="16"/>
        <v>3.7121001976002375</v>
      </c>
      <c r="H162" s="10">
        <f t="shared" si="17"/>
        <v>5.2740687171653026E-3</v>
      </c>
      <c r="I162" s="10">
        <f t="shared" si="18"/>
        <v>7.7133659790069092E-3</v>
      </c>
    </row>
    <row r="163" spans="1:9" x14ac:dyDescent="0.25">
      <c r="A163" s="9">
        <v>42193</v>
      </c>
      <c r="B163" s="10">
        <v>-1.6652733335255188E-2</v>
      </c>
      <c r="C163" s="10">
        <f t="shared" si="14"/>
        <v>-1.7459601991202212E-2</v>
      </c>
      <c r="D163" s="5">
        <f t="shared" si="15"/>
        <v>3.0483770169119226E-4</v>
      </c>
      <c r="E163" s="5">
        <f t="shared" si="19"/>
        <v>2.7815800833381662E-5</v>
      </c>
      <c r="F163" s="5">
        <f t="shared" si="20"/>
        <v>5.4150182871007374E-5</v>
      </c>
      <c r="G163" s="11">
        <f t="shared" si="16"/>
        <v>1.1781930213614709</v>
      </c>
      <c r="H163" s="10">
        <f t="shared" si="17"/>
        <v>1.7459601991202212E-2</v>
      </c>
      <c r="I163" s="10">
        <f t="shared" si="18"/>
        <v>7.3586807833338833E-3</v>
      </c>
    </row>
    <row r="164" spans="1:9" x14ac:dyDescent="0.25">
      <c r="A164" s="9">
        <v>42194</v>
      </c>
      <c r="B164" s="10">
        <v>2.2622002462524549E-3</v>
      </c>
      <c r="C164" s="10">
        <f t="shared" si="14"/>
        <v>1.4553315903054302E-3</v>
      </c>
      <c r="D164" s="5">
        <f t="shared" si="15"/>
        <v>2.1179900377409324E-6</v>
      </c>
      <c r="E164" s="5">
        <f t="shared" si="19"/>
        <v>3.0483770169119226E-4</v>
      </c>
      <c r="F164" s="5">
        <f t="shared" si="20"/>
        <v>1.0741920742063187E-4</v>
      </c>
      <c r="G164" s="11">
        <f t="shared" si="16"/>
        <v>3.6405887169963713</v>
      </c>
      <c r="H164" s="10">
        <f t="shared" si="17"/>
        <v>1.4553315903054302E-3</v>
      </c>
      <c r="I164" s="10">
        <f t="shared" si="18"/>
        <v>1.0364323780190962E-2</v>
      </c>
    </row>
    <row r="165" spans="1:9" x14ac:dyDescent="0.25">
      <c r="A165" s="9">
        <v>42195</v>
      </c>
      <c r="B165" s="10">
        <v>1.2338456888524973E-2</v>
      </c>
      <c r="C165" s="10">
        <f t="shared" si="14"/>
        <v>1.1531588232577949E-2</v>
      </c>
      <c r="D165" s="5">
        <f t="shared" si="15"/>
        <v>1.3297752716573023E-4</v>
      </c>
      <c r="E165" s="5">
        <f t="shared" si="19"/>
        <v>2.1179900377409324E-6</v>
      </c>
      <c r="F165" s="5">
        <f t="shared" si="20"/>
        <v>8.4419764960309932E-5</v>
      </c>
      <c r="G165" s="11">
        <f t="shared" si="16"/>
        <v>2.9833188497125955</v>
      </c>
      <c r="H165" s="10">
        <f t="shared" si="17"/>
        <v>1.1531588232577949E-2</v>
      </c>
      <c r="I165" s="10">
        <f t="shared" si="18"/>
        <v>9.1880229081293622E-3</v>
      </c>
    </row>
    <row r="166" spans="1:9" x14ac:dyDescent="0.25">
      <c r="A166" s="9">
        <v>42198</v>
      </c>
      <c r="B166" s="10">
        <v>1.1066059269389639E-2</v>
      </c>
      <c r="C166" s="10">
        <f t="shared" si="14"/>
        <v>1.0259190613442614E-2</v>
      </c>
      <c r="D166" s="5">
        <f t="shared" si="15"/>
        <v>1.0525099204294903E-4</v>
      </c>
      <c r="E166" s="5">
        <f t="shared" si="19"/>
        <v>1.3297752716573023E-4</v>
      </c>
      <c r="F166" s="5">
        <f t="shared" si="20"/>
        <v>9.4382493812276042E-5</v>
      </c>
      <c r="G166" s="11">
        <f t="shared" si="16"/>
        <v>3.157562065543349</v>
      </c>
      <c r="H166" s="10">
        <f t="shared" si="17"/>
        <v>1.0259190613442614E-2</v>
      </c>
      <c r="I166" s="10">
        <f t="shared" si="18"/>
        <v>9.7150653014931431E-3</v>
      </c>
    </row>
    <row r="167" spans="1:9" x14ac:dyDescent="0.25">
      <c r="A167" s="9">
        <v>42199</v>
      </c>
      <c r="B167" s="10">
        <v>4.4532291865115869E-3</v>
      </c>
      <c r="C167" s="10">
        <f t="shared" si="14"/>
        <v>3.6463605305645623E-3</v>
      </c>
      <c r="D167" s="5">
        <f t="shared" si="15"/>
        <v>1.3295945118859076E-5</v>
      </c>
      <c r="E167" s="5">
        <f t="shared" si="19"/>
        <v>1.0525099204294903E-4</v>
      </c>
      <c r="F167" s="5">
        <f t="shared" si="20"/>
        <v>9.6050223221035599E-5</v>
      </c>
      <c r="G167" s="11">
        <f t="shared" si="16"/>
        <v>3.6371676346432946</v>
      </c>
      <c r="H167" s="10">
        <f t="shared" si="17"/>
        <v>3.6463605305645623E-3</v>
      </c>
      <c r="I167" s="10">
        <f t="shared" si="18"/>
        <v>9.800521579030148E-3</v>
      </c>
    </row>
    <row r="168" spans="1:9" x14ac:dyDescent="0.25">
      <c r="A168" s="9">
        <v>42200</v>
      </c>
      <c r="B168" s="10">
        <v>-7.3496289622787536E-4</v>
      </c>
      <c r="C168" s="10">
        <f t="shared" si="14"/>
        <v>-1.5418315521749E-3</v>
      </c>
      <c r="D168" s="5">
        <f t="shared" si="15"/>
        <v>2.3772445352820613E-6</v>
      </c>
      <c r="E168" s="5">
        <f t="shared" si="19"/>
        <v>1.3295945118859076E-5</v>
      </c>
      <c r="F168" s="5">
        <f t="shared" si="20"/>
        <v>7.8288755721318904E-5</v>
      </c>
      <c r="G168" s="11">
        <f t="shared" si="16"/>
        <v>3.7934322106736773</v>
      </c>
      <c r="H168" s="10">
        <f t="shared" si="17"/>
        <v>1.5418315521749E-3</v>
      </c>
      <c r="I168" s="10">
        <f t="shared" si="18"/>
        <v>8.8480933381898108E-3</v>
      </c>
    </row>
    <row r="169" spans="1:9" x14ac:dyDescent="0.25">
      <c r="A169" s="9">
        <v>42201</v>
      </c>
      <c r="B169" s="10">
        <v>8.0146151656068643E-3</v>
      </c>
      <c r="C169" s="10">
        <f t="shared" si="14"/>
        <v>7.2077465096598396E-3</v>
      </c>
      <c r="D169" s="5">
        <f t="shared" si="15"/>
        <v>5.19516097475136E-5</v>
      </c>
      <c r="E169" s="5">
        <f t="shared" si="19"/>
        <v>2.3772445352820613E-6</v>
      </c>
      <c r="F169" s="5">
        <f t="shared" si="20"/>
        <v>6.284624590741604E-5</v>
      </c>
      <c r="G169" s="11">
        <f t="shared" si="16"/>
        <v>3.5051480495470089</v>
      </c>
      <c r="H169" s="10">
        <f t="shared" si="17"/>
        <v>7.2077465096598396E-3</v>
      </c>
      <c r="I169" s="10">
        <f t="shared" si="18"/>
        <v>7.927562419017339E-3</v>
      </c>
    </row>
    <row r="170" spans="1:9" x14ac:dyDescent="0.25">
      <c r="A170" s="9">
        <v>42202</v>
      </c>
      <c r="B170" s="10">
        <v>1.1062519712468077E-3</v>
      </c>
      <c r="C170" s="10">
        <f t="shared" si="14"/>
        <v>2.9938331529978321E-4</v>
      </c>
      <c r="D170" s="5">
        <f t="shared" si="15"/>
        <v>8.9630369479889406E-8</v>
      </c>
      <c r="E170" s="5">
        <f t="shared" si="19"/>
        <v>5.19516097475136E-5</v>
      </c>
      <c r="F170" s="5">
        <f t="shared" si="20"/>
        <v>6.1624375851566617E-5</v>
      </c>
      <c r="G170" s="11">
        <f t="shared" si="16"/>
        <v>3.9275607622476683</v>
      </c>
      <c r="H170" s="10">
        <f t="shared" si="17"/>
        <v>2.9938331529978321E-4</v>
      </c>
      <c r="I170" s="10">
        <f t="shared" si="18"/>
        <v>7.850119480082237E-3</v>
      </c>
    </row>
    <row r="171" spans="1:9" x14ac:dyDescent="0.25">
      <c r="A171" s="9">
        <v>42205</v>
      </c>
      <c r="B171" s="10">
        <v>7.7116954444589325E-4</v>
      </c>
      <c r="C171" s="10">
        <f t="shared" si="14"/>
        <v>-3.5699111501131284E-5</v>
      </c>
      <c r="D171" s="5">
        <f t="shared" si="15"/>
        <v>1.2744265619702039E-9</v>
      </c>
      <c r="E171" s="5">
        <f t="shared" si="19"/>
        <v>8.9630369479889406E-8</v>
      </c>
      <c r="F171" s="5">
        <f t="shared" si="20"/>
        <v>5.0001581300304216E-5</v>
      </c>
      <c r="G171" s="11">
        <f t="shared" si="16"/>
        <v>4.0327766864478125</v>
      </c>
      <c r="H171" s="10">
        <f t="shared" si="17"/>
        <v>3.5699111501131284E-5</v>
      </c>
      <c r="I171" s="10">
        <f t="shared" si="18"/>
        <v>7.0711796257982452E-3</v>
      </c>
    </row>
    <row r="172" spans="1:9" x14ac:dyDescent="0.25">
      <c r="A172" s="9">
        <v>42206</v>
      </c>
      <c r="B172" s="10">
        <v>-4.2616573007311365E-3</v>
      </c>
      <c r="C172" s="10">
        <f t="shared" si="14"/>
        <v>-5.0685259566781611E-3</v>
      </c>
      <c r="D172" s="5">
        <f t="shared" si="15"/>
        <v>2.5689955373520269E-5</v>
      </c>
      <c r="E172" s="5">
        <f t="shared" si="19"/>
        <v>1.2744265619702039E-9</v>
      </c>
      <c r="F172" s="5">
        <f t="shared" si="20"/>
        <v>4.1354307876372743E-5</v>
      </c>
      <c r="G172" s="11">
        <f t="shared" si="16"/>
        <v>3.8171204757436366</v>
      </c>
      <c r="H172" s="10">
        <f t="shared" si="17"/>
        <v>5.0685259566781611E-3</v>
      </c>
      <c r="I172" s="10">
        <f t="shared" si="18"/>
        <v>6.4307315195374732E-3</v>
      </c>
    </row>
    <row r="173" spans="1:9" x14ac:dyDescent="0.25">
      <c r="A173" s="9">
        <v>42207</v>
      </c>
      <c r="B173" s="10">
        <v>-2.3876822023300992E-3</v>
      </c>
      <c r="C173" s="10">
        <f t="shared" si="14"/>
        <v>-3.1945508582771238E-3</v>
      </c>
      <c r="D173" s="5">
        <f t="shared" si="15"/>
        <v>1.0205155186119109E-5</v>
      </c>
      <c r="E173" s="5">
        <f t="shared" si="19"/>
        <v>2.5689955373520269E-5</v>
      </c>
      <c r="F173" s="5">
        <f t="shared" si="20"/>
        <v>4.0242142761210634E-5</v>
      </c>
      <c r="G173" s="11">
        <f t="shared" si="16"/>
        <v>4.0145624925801817</v>
      </c>
      <c r="H173" s="10">
        <f t="shared" si="17"/>
        <v>3.1945508582771238E-3</v>
      </c>
      <c r="I173" s="10">
        <f t="shared" si="18"/>
        <v>6.343669502835928E-3</v>
      </c>
    </row>
    <row r="174" spans="1:9" x14ac:dyDescent="0.25">
      <c r="A174" s="9">
        <v>42208</v>
      </c>
      <c r="B174" s="10">
        <v>-5.6760400160821289E-3</v>
      </c>
      <c r="C174" s="10">
        <f t="shared" si="14"/>
        <v>-6.4829086720291536E-3</v>
      </c>
      <c r="D174" s="5">
        <f t="shared" si="15"/>
        <v>4.2028104849870802E-5</v>
      </c>
      <c r="E174" s="5">
        <f t="shared" si="19"/>
        <v>1.0205155186119109E-5</v>
      </c>
      <c r="F174" s="5">
        <f t="shared" si="20"/>
        <v>3.6216998708332099E-5</v>
      </c>
      <c r="G174" s="11">
        <f t="shared" si="16"/>
        <v>3.6138262281346631</v>
      </c>
      <c r="H174" s="10">
        <f t="shared" si="17"/>
        <v>6.4829086720291536E-3</v>
      </c>
      <c r="I174" s="10">
        <f t="shared" si="18"/>
        <v>6.0180560572606918E-3</v>
      </c>
    </row>
    <row r="175" spans="1:9" x14ac:dyDescent="0.25">
      <c r="A175" s="9">
        <v>42209</v>
      </c>
      <c r="B175" s="10">
        <v>-1.0703327545608099E-2</v>
      </c>
      <c r="C175" s="10">
        <f t="shared" si="14"/>
        <v>-1.1510196201555124E-2</v>
      </c>
      <c r="D175" s="5">
        <f t="shared" si="15"/>
        <v>1.32484616598294E-4</v>
      </c>
      <c r="E175" s="5">
        <f t="shared" si="19"/>
        <v>4.2028104849870802E-5</v>
      </c>
      <c r="F175" s="5">
        <f t="shared" si="20"/>
        <v>3.9803857987632586E-5</v>
      </c>
      <c r="G175" s="11">
        <f t="shared" si="16"/>
        <v>2.4826165392324495</v>
      </c>
      <c r="H175" s="10">
        <f t="shared" si="17"/>
        <v>1.1510196201555124E-2</v>
      </c>
      <c r="I175" s="10">
        <f t="shared" si="18"/>
        <v>6.3090298769012485E-3</v>
      </c>
    </row>
    <row r="176" spans="1:9" x14ac:dyDescent="0.25">
      <c r="A176" s="9">
        <v>42212</v>
      </c>
      <c r="B176" s="10">
        <v>-5.7750102180655905E-3</v>
      </c>
      <c r="C176" s="10">
        <f t="shared" si="14"/>
        <v>-6.5818788740126151E-3</v>
      </c>
      <c r="D176" s="5">
        <f t="shared" si="15"/>
        <v>4.3321129512173569E-5</v>
      </c>
      <c r="E176" s="5">
        <f t="shared" si="19"/>
        <v>1.32484616598294E-4</v>
      </c>
      <c r="F176" s="5">
        <f t="shared" si="20"/>
        <v>6.1156822012800583E-5</v>
      </c>
      <c r="G176" s="11">
        <f t="shared" si="16"/>
        <v>3.5779153576854448</v>
      </c>
      <c r="H176" s="10">
        <f t="shared" si="17"/>
        <v>6.5818788740126151E-3</v>
      </c>
      <c r="I176" s="10">
        <f t="shared" si="18"/>
        <v>7.8202827322802447E-3</v>
      </c>
    </row>
    <row r="177" spans="1:9" x14ac:dyDescent="0.25">
      <c r="A177" s="9">
        <v>42213</v>
      </c>
      <c r="B177" s="10">
        <v>1.2386102029366963E-2</v>
      </c>
      <c r="C177" s="10">
        <f t="shared" si="14"/>
        <v>1.1579233373419939E-2</v>
      </c>
      <c r="D177" s="5">
        <f t="shared" si="15"/>
        <v>1.3407864551612209E-4</v>
      </c>
      <c r="E177" s="5">
        <f t="shared" si="19"/>
        <v>4.3321129512173569E-5</v>
      </c>
      <c r="F177" s="5">
        <f t="shared" si="20"/>
        <v>5.8586892466831812E-5</v>
      </c>
      <c r="G177" s="11">
        <f t="shared" si="16"/>
        <v>2.8092895538409515</v>
      </c>
      <c r="H177" s="10">
        <f t="shared" si="17"/>
        <v>1.1579233373419939E-2</v>
      </c>
      <c r="I177" s="10">
        <f t="shared" si="18"/>
        <v>7.654207500899869E-3</v>
      </c>
    </row>
    <row r="178" spans="1:9" x14ac:dyDescent="0.25">
      <c r="A178" s="9">
        <v>42214</v>
      </c>
      <c r="B178" s="10">
        <v>7.3187626895976354E-3</v>
      </c>
      <c r="C178" s="10">
        <f t="shared" si="14"/>
        <v>6.5118940336506108E-3</v>
      </c>
      <c r="D178" s="5">
        <f t="shared" si="15"/>
        <v>4.2404763905494419E-5</v>
      </c>
      <c r="E178" s="5">
        <f t="shared" si="19"/>
        <v>1.3407864551612209E-4</v>
      </c>
      <c r="F178" s="5">
        <f t="shared" si="20"/>
        <v>7.5431114603717294E-5</v>
      </c>
      <c r="G178" s="11">
        <f t="shared" si="16"/>
        <v>3.5461241126673477</v>
      </c>
      <c r="H178" s="10">
        <f t="shared" si="17"/>
        <v>6.5118940336506108E-3</v>
      </c>
      <c r="I178" s="10">
        <f t="shared" si="18"/>
        <v>8.685108784794655E-3</v>
      </c>
    </row>
    <row r="179" spans="1:9" x14ac:dyDescent="0.25">
      <c r="A179" s="9">
        <v>42215</v>
      </c>
      <c r="B179" s="10">
        <v>2.8455303831442791E-5</v>
      </c>
      <c r="C179" s="10">
        <f t="shared" si="14"/>
        <v>-7.7841335211558174E-4</v>
      </c>
      <c r="D179" s="5">
        <f t="shared" si="15"/>
        <v>6.0592734675181668E-7</v>
      </c>
      <c r="E179" s="5">
        <f t="shared" si="19"/>
        <v>4.2404763905494419E-5</v>
      </c>
      <c r="F179" s="5">
        <f t="shared" si="20"/>
        <v>6.8995101958511471E-5</v>
      </c>
      <c r="G179" s="11">
        <f t="shared" si="16"/>
        <v>3.8674078982115412</v>
      </c>
      <c r="H179" s="10">
        <f t="shared" si="17"/>
        <v>7.7841335211558174E-4</v>
      </c>
      <c r="I179" s="10">
        <f t="shared" si="18"/>
        <v>8.3063290302342035E-3</v>
      </c>
    </row>
    <row r="180" spans="1:9" x14ac:dyDescent="0.25">
      <c r="A180" s="9">
        <v>42216</v>
      </c>
      <c r="B180" s="10">
        <v>-2.2716171163267296E-3</v>
      </c>
      <c r="C180" s="10">
        <f t="shared" si="14"/>
        <v>-3.0784857722737542E-3</v>
      </c>
      <c r="D180" s="5">
        <f t="shared" si="15"/>
        <v>9.4770746500919323E-6</v>
      </c>
      <c r="E180" s="5">
        <f t="shared" si="19"/>
        <v>6.0592734675181668E-7</v>
      </c>
      <c r="F180" s="5">
        <f t="shared" si="20"/>
        <v>5.5580446501196259E-5</v>
      </c>
      <c r="G180" s="11">
        <f t="shared" si="16"/>
        <v>3.8946455426509416</v>
      </c>
      <c r="H180" s="10">
        <f t="shared" si="17"/>
        <v>3.0784857722737542E-3</v>
      </c>
      <c r="I180" s="10">
        <f t="shared" si="18"/>
        <v>7.4552294734096724E-3</v>
      </c>
    </row>
    <row r="181" spans="1:9" x14ac:dyDescent="0.25">
      <c r="A181" s="9">
        <v>42219</v>
      </c>
      <c r="B181" s="10">
        <v>-2.7568636398206392E-3</v>
      </c>
      <c r="C181" s="10">
        <f t="shared" si="14"/>
        <v>-3.5637322957676638E-3</v>
      </c>
      <c r="D181" s="5">
        <f t="shared" si="15"/>
        <v>1.2700187875897464E-5</v>
      </c>
      <c r="E181" s="5">
        <f t="shared" si="19"/>
        <v>9.4770746500919323E-6</v>
      </c>
      <c r="F181" s="5">
        <f t="shared" si="20"/>
        <v>4.7454056604041519E-5</v>
      </c>
      <c r="G181" s="11">
        <f t="shared" si="16"/>
        <v>3.9251201204192885</v>
      </c>
      <c r="H181" s="10">
        <f t="shared" si="17"/>
        <v>3.5637322957676638E-3</v>
      </c>
      <c r="I181" s="10">
        <f t="shared" si="18"/>
        <v>6.8886904854291078E-3</v>
      </c>
    </row>
    <row r="182" spans="1:9" x14ac:dyDescent="0.25">
      <c r="A182" s="9">
        <v>42220</v>
      </c>
      <c r="B182" s="10">
        <v>-2.2497187851517886E-3</v>
      </c>
      <c r="C182" s="10">
        <f t="shared" si="14"/>
        <v>-3.0565874410988132E-3</v>
      </c>
      <c r="D182" s="5">
        <f t="shared" si="15"/>
        <v>9.342726785082991E-6</v>
      </c>
      <c r="E182" s="5">
        <f t="shared" si="19"/>
        <v>1.2700187875897464E-5</v>
      </c>
      <c r="F182" s="5">
        <f t="shared" si="20"/>
        <v>4.2086801877191299E-5</v>
      </c>
      <c r="G182" s="11">
        <f t="shared" si="16"/>
        <v>4.0079561010154627</v>
      </c>
      <c r="H182" s="10">
        <f t="shared" si="17"/>
        <v>3.0565874410988132E-3</v>
      </c>
      <c r="I182" s="10">
        <f t="shared" si="18"/>
        <v>6.4874341520505087E-3</v>
      </c>
    </row>
    <row r="183" spans="1:9" x14ac:dyDescent="0.25">
      <c r="A183" s="9">
        <v>42221</v>
      </c>
      <c r="B183" s="10">
        <v>3.1146695201880181E-3</v>
      </c>
      <c r="C183" s="10">
        <f t="shared" si="14"/>
        <v>2.3078008642409935E-3</v>
      </c>
      <c r="D183" s="5">
        <f t="shared" si="15"/>
        <v>5.3259448289914763E-6</v>
      </c>
      <c r="E183" s="5">
        <f t="shared" si="19"/>
        <v>9.342726785082991E-6</v>
      </c>
      <c r="F183" s="5">
        <f t="shared" si="20"/>
        <v>3.7408320289988249E-5</v>
      </c>
      <c r="G183" s="11">
        <f t="shared" si="16"/>
        <v>4.1066835378621578</v>
      </c>
      <c r="H183" s="10">
        <f t="shared" si="17"/>
        <v>2.3078008642409935E-3</v>
      </c>
      <c r="I183" s="10">
        <f t="shared" si="18"/>
        <v>6.1162341591855561E-3</v>
      </c>
    </row>
    <row r="184" spans="1:9" x14ac:dyDescent="0.25">
      <c r="A184" s="9">
        <v>42222</v>
      </c>
      <c r="B184" s="10">
        <v>-7.7529716549833427E-3</v>
      </c>
      <c r="C184" s="10">
        <f t="shared" si="14"/>
        <v>-8.5598403109303674E-3</v>
      </c>
      <c r="D184" s="5">
        <f t="shared" si="15"/>
        <v>7.3270866148628482E-5</v>
      </c>
      <c r="E184" s="5">
        <f t="shared" si="19"/>
        <v>5.3259448289914763E-6</v>
      </c>
      <c r="F184" s="5">
        <f t="shared" si="20"/>
        <v>3.3104971001284979E-5</v>
      </c>
      <c r="G184" s="11">
        <f t="shared" si="16"/>
        <v>3.1323305499860394</v>
      </c>
      <c r="H184" s="10">
        <f t="shared" si="17"/>
        <v>8.5598403109303674E-3</v>
      </c>
      <c r="I184" s="10">
        <f t="shared" si="18"/>
        <v>5.7536919452891274E-3</v>
      </c>
    </row>
    <row r="185" spans="1:9" x14ac:dyDescent="0.25">
      <c r="A185" s="9">
        <v>42223</v>
      </c>
      <c r="B185" s="10">
        <v>-2.8748872122712488E-3</v>
      </c>
      <c r="C185" s="10">
        <f t="shared" si="14"/>
        <v>-3.6817558682182734E-3</v>
      </c>
      <c r="D185" s="5">
        <f t="shared" si="15"/>
        <v>1.3555326273159692E-5</v>
      </c>
      <c r="E185" s="5">
        <f t="shared" si="19"/>
        <v>7.3270866148628482E-5</v>
      </c>
      <c r="F185" s="5">
        <f t="shared" si="20"/>
        <v>4.3948757128443626E-5</v>
      </c>
      <c r="G185" s="11">
        <f t="shared" si="16"/>
        <v>3.9430871717224099</v>
      </c>
      <c r="H185" s="10">
        <f t="shared" si="17"/>
        <v>3.6817558682182734E-3</v>
      </c>
      <c r="I185" s="10">
        <f t="shared" si="18"/>
        <v>6.629385878680138E-3</v>
      </c>
    </row>
    <row r="186" spans="1:9" x14ac:dyDescent="0.25">
      <c r="A186" s="9">
        <v>42226</v>
      </c>
      <c r="B186" s="10">
        <v>1.2808232694927035E-2</v>
      </c>
      <c r="C186" s="10">
        <f t="shared" si="14"/>
        <v>1.2001364038980011E-2</v>
      </c>
      <c r="D186" s="5">
        <f t="shared" si="15"/>
        <v>1.4403273879612261E-4</v>
      </c>
      <c r="E186" s="5">
        <f t="shared" si="19"/>
        <v>1.3555326273159692E-5</v>
      </c>
      <c r="F186" s="5">
        <f t="shared" si="20"/>
        <v>3.9661078241681212E-5</v>
      </c>
      <c r="G186" s="11">
        <f t="shared" si="16"/>
        <v>2.3328370489261969</v>
      </c>
      <c r="H186" s="10">
        <f t="shared" si="17"/>
        <v>1.2001364038980011E-2</v>
      </c>
      <c r="I186" s="10">
        <f t="shared" si="18"/>
        <v>6.2977042040477903E-3</v>
      </c>
    </row>
    <row r="187" spans="1:9" x14ac:dyDescent="0.25">
      <c r="A187" s="9">
        <v>42227</v>
      </c>
      <c r="B187" s="10">
        <v>-9.557167162504987E-3</v>
      </c>
      <c r="C187" s="10">
        <f t="shared" si="14"/>
        <v>-1.0364035818452012E-2</v>
      </c>
      <c r="D187" s="5">
        <f t="shared" si="15"/>
        <v>1.0741323844615626E-4</v>
      </c>
      <c r="E187" s="5">
        <f t="shared" si="19"/>
        <v>1.4403273879612261E-4</v>
      </c>
      <c r="F187" s="5">
        <f t="shared" si="20"/>
        <v>6.3436876456590823E-5</v>
      </c>
      <c r="G187" s="11">
        <f t="shared" si="16"/>
        <v>3.0671789487279013</v>
      </c>
      <c r="H187" s="10">
        <f t="shared" si="17"/>
        <v>1.0364035818452012E-2</v>
      </c>
      <c r="I187" s="10">
        <f t="shared" si="18"/>
        <v>7.9647270170791675E-3</v>
      </c>
    </row>
    <row r="188" spans="1:9" x14ac:dyDescent="0.25">
      <c r="A188" s="9">
        <v>42228</v>
      </c>
      <c r="B188" s="10">
        <v>9.5006405734943122E-4</v>
      </c>
      <c r="C188" s="10">
        <f t="shared" si="14"/>
        <v>1.4319540140240669E-4</v>
      </c>
      <c r="D188" s="5">
        <f t="shared" si="15"/>
        <v>2.0504922982796376E-8</v>
      </c>
      <c r="E188" s="5">
        <f t="shared" si="19"/>
        <v>1.0741323844615626E-4</v>
      </c>
      <c r="F188" s="5">
        <f t="shared" si="20"/>
        <v>7.3522278989371636E-5</v>
      </c>
      <c r="G188" s="11">
        <f t="shared" si="16"/>
        <v>3.839883060878909</v>
      </c>
      <c r="H188" s="10">
        <f t="shared" si="17"/>
        <v>1.4319540140240669E-4</v>
      </c>
      <c r="I188" s="10">
        <f t="shared" si="18"/>
        <v>8.5745133383400614E-3</v>
      </c>
    </row>
    <row r="189" spans="1:9" x14ac:dyDescent="0.25">
      <c r="A189" s="9">
        <v>42229</v>
      </c>
      <c r="B189" s="10">
        <v>-1.2751372210638712E-3</v>
      </c>
      <c r="C189" s="10">
        <f t="shared" si="14"/>
        <v>-2.0820058770108958E-3</v>
      </c>
      <c r="D189" s="5">
        <f t="shared" si="15"/>
        <v>4.3347484719079096E-6</v>
      </c>
      <c r="E189" s="5">
        <f t="shared" si="19"/>
        <v>2.0504922982796376E-8</v>
      </c>
      <c r="F189" s="5">
        <f t="shared" si="20"/>
        <v>5.8820562779224002E-5</v>
      </c>
      <c r="G189" s="11">
        <f t="shared" si="16"/>
        <v>3.9147237750090014</v>
      </c>
      <c r="H189" s="10">
        <f t="shared" si="17"/>
        <v>2.0820058770108958E-3</v>
      </c>
      <c r="I189" s="10">
        <f t="shared" si="18"/>
        <v>7.669456485255262E-3</v>
      </c>
    </row>
    <row r="190" spans="1:9" x14ac:dyDescent="0.25">
      <c r="A190" s="9">
        <v>42230</v>
      </c>
      <c r="B190" s="10">
        <v>3.9118935964941315E-3</v>
      </c>
      <c r="C190" s="10">
        <f t="shared" si="14"/>
        <v>3.1050249405471068E-3</v>
      </c>
      <c r="D190" s="5">
        <f t="shared" si="15"/>
        <v>9.6411798814195637E-6</v>
      </c>
      <c r="E190" s="5">
        <f t="shared" si="19"/>
        <v>4.3347484719079096E-6</v>
      </c>
      <c r="F190" s="5">
        <f t="shared" si="20"/>
        <v>4.8797089529466462E-5</v>
      </c>
      <c r="G190" s="11">
        <f t="shared" si="16"/>
        <v>3.9461929380572562</v>
      </c>
      <c r="H190" s="10">
        <f t="shared" si="17"/>
        <v>3.1050249405471068E-3</v>
      </c>
      <c r="I190" s="10">
        <f t="shared" si="18"/>
        <v>6.9854913592006154E-3</v>
      </c>
    </row>
    <row r="191" spans="1:9" x14ac:dyDescent="0.25">
      <c r="A191" s="9">
        <v>42233</v>
      </c>
      <c r="B191" s="10">
        <v>5.2114709735411324E-3</v>
      </c>
      <c r="C191" s="10">
        <f t="shared" si="14"/>
        <v>4.4046023175941078E-3</v>
      </c>
      <c r="D191" s="5">
        <f t="shared" si="15"/>
        <v>1.9400521576155384E-5</v>
      </c>
      <c r="E191" s="5">
        <f t="shared" si="19"/>
        <v>9.6411798814195637E-6</v>
      </c>
      <c r="F191" s="5">
        <f t="shared" si="20"/>
        <v>4.2451850900180845E-5</v>
      </c>
      <c r="G191" s="11">
        <f t="shared" si="16"/>
        <v>3.8861311860597727</v>
      </c>
      <c r="H191" s="10">
        <f t="shared" si="17"/>
        <v>4.4046023175941078E-3</v>
      </c>
      <c r="I191" s="10">
        <f t="shared" si="18"/>
        <v>6.5155084912983455E-3</v>
      </c>
    </row>
    <row r="192" spans="1:9" x14ac:dyDescent="0.25">
      <c r="A192" s="9">
        <v>42234</v>
      </c>
      <c r="B192" s="10">
        <v>-2.6255208234241545E-3</v>
      </c>
      <c r="C192" s="10">
        <f t="shared" si="14"/>
        <v>-3.4323894793711791E-3</v>
      </c>
      <c r="D192" s="5">
        <f t="shared" si="15"/>
        <v>1.1781297538097955E-5</v>
      </c>
      <c r="E192" s="5">
        <f t="shared" si="19"/>
        <v>1.9400521576155384E-5</v>
      </c>
      <c r="F192" s="5">
        <f t="shared" si="20"/>
        <v>3.9757468527169975E-5</v>
      </c>
      <c r="G192" s="11">
        <f t="shared" si="16"/>
        <v>3.9992533067204001</v>
      </c>
      <c r="H192" s="10">
        <f t="shared" si="17"/>
        <v>3.4323894793711791E-3</v>
      </c>
      <c r="I192" s="10">
        <f t="shared" si="18"/>
        <v>6.3053523713722751E-3</v>
      </c>
    </row>
    <row r="193" spans="1:9" x14ac:dyDescent="0.25">
      <c r="A193" s="9">
        <v>42235</v>
      </c>
      <c r="B193" s="10">
        <v>-8.254964424012301E-3</v>
      </c>
      <c r="C193" s="10">
        <f t="shared" si="14"/>
        <v>-9.0618330799593257E-3</v>
      </c>
      <c r="D193" s="5">
        <f t="shared" si="15"/>
        <v>8.2116818769045115E-5</v>
      </c>
      <c r="E193" s="5">
        <f t="shared" si="19"/>
        <v>1.1781297538097955E-5</v>
      </c>
      <c r="F193" s="5">
        <f t="shared" si="20"/>
        <v>3.6182826316114017E-5</v>
      </c>
      <c r="G193" s="11">
        <f t="shared" si="16"/>
        <v>3.0597759068635981</v>
      </c>
      <c r="H193" s="10">
        <f t="shared" si="17"/>
        <v>9.0618330799593257E-3</v>
      </c>
      <c r="I193" s="10">
        <f t="shared" si="18"/>
        <v>6.015216231866816E-3</v>
      </c>
    </row>
    <row r="194" spans="1:9" x14ac:dyDescent="0.25">
      <c r="A194" s="9">
        <v>42236</v>
      </c>
      <c r="B194" s="10">
        <v>-2.1100110116800797E-2</v>
      </c>
      <c r="C194" s="10">
        <f t="shared" si="14"/>
        <v>-2.1906978772747821E-2</v>
      </c>
      <c r="D194" s="5">
        <f t="shared" si="15"/>
        <v>4.7991571894962361E-4</v>
      </c>
      <c r="E194" s="5">
        <f t="shared" si="19"/>
        <v>8.2116818769045115E-5</v>
      </c>
      <c r="F194" s="5">
        <f t="shared" si="20"/>
        <v>4.8061563043426037E-5</v>
      </c>
      <c r="G194" s="11">
        <f t="shared" si="16"/>
        <v>-0.94014322472084377</v>
      </c>
      <c r="H194" s="10">
        <f t="shared" si="17"/>
        <v>2.1906978772747821E-2</v>
      </c>
      <c r="I194" s="10">
        <f t="shared" si="18"/>
        <v>6.9326447365652627E-3</v>
      </c>
    </row>
    <row r="195" spans="1:9" x14ac:dyDescent="0.25">
      <c r="A195" s="9">
        <v>42237</v>
      </c>
      <c r="B195" s="10">
        <v>-3.1850982202944356E-2</v>
      </c>
      <c r="C195" s="10">
        <f t="shared" si="14"/>
        <v>-3.2657850858891377E-2</v>
      </c>
      <c r="D195" s="5">
        <f t="shared" si="15"/>
        <v>1.0665352227215922E-3</v>
      </c>
      <c r="E195" s="5">
        <f t="shared" si="19"/>
        <v>4.7991571894962361E-4</v>
      </c>
      <c r="F195" s="5">
        <f t="shared" si="20"/>
        <v>1.390732637205753E-4</v>
      </c>
      <c r="G195" s="11">
        <f t="shared" si="16"/>
        <v>-0.31312028179174073</v>
      </c>
      <c r="H195" s="10">
        <f t="shared" si="17"/>
        <v>3.2657850858891377E-2</v>
      </c>
      <c r="I195" s="10">
        <f t="shared" si="18"/>
        <v>1.1792932787079527E-2</v>
      </c>
    </row>
    <row r="196" spans="1:9" x14ac:dyDescent="0.25">
      <c r="A196" s="9">
        <v>42240</v>
      </c>
      <c r="B196" s="10">
        <v>-3.941366590728046E-2</v>
      </c>
      <c r="C196" s="10">
        <f t="shared" si="14"/>
        <v>-4.0220534563227481E-2</v>
      </c>
      <c r="D196" s="5">
        <f t="shared" si="15"/>
        <v>1.6176914005517763E-3</v>
      </c>
      <c r="E196" s="5">
        <f t="shared" si="19"/>
        <v>1.0665352227215922E-3</v>
      </c>
      <c r="F196" s="5">
        <f t="shared" si="20"/>
        <v>3.2784886694305982E-4</v>
      </c>
      <c r="G196" s="11">
        <f t="shared" si="16"/>
        <v>0.62541060866803844</v>
      </c>
      <c r="H196" s="10">
        <f t="shared" si="17"/>
        <v>4.0220534563227481E-2</v>
      </c>
      <c r="I196" s="10">
        <f t="shared" si="18"/>
        <v>1.8106597331996419E-2</v>
      </c>
    </row>
    <row r="197" spans="1:9" x14ac:dyDescent="0.25">
      <c r="A197" s="9">
        <v>42241</v>
      </c>
      <c r="B197" s="10">
        <v>-1.3522007595565322E-2</v>
      </c>
      <c r="C197" s="10">
        <f t="shared" si="14"/>
        <v>-1.4328876251512346E-2</v>
      </c>
      <c r="D197" s="5">
        <f t="shared" si="15"/>
        <v>2.053166946311545E-4</v>
      </c>
      <c r="E197" s="5">
        <f t="shared" si="19"/>
        <v>1.6176914005517763E-3</v>
      </c>
      <c r="F197" s="5">
        <f t="shared" si="20"/>
        <v>5.8187915030717447E-4</v>
      </c>
      <c r="G197" s="11">
        <f t="shared" si="16"/>
        <v>2.6292598085647185</v>
      </c>
      <c r="H197" s="10">
        <f t="shared" si="17"/>
        <v>1.4328876251512346E-2</v>
      </c>
      <c r="I197" s="10">
        <f t="shared" si="18"/>
        <v>2.4122171343126938E-2</v>
      </c>
    </row>
    <row r="198" spans="1:9" x14ac:dyDescent="0.25">
      <c r="A198" s="9">
        <v>42242</v>
      </c>
      <c r="B198" s="10">
        <v>3.9033845395987532E-2</v>
      </c>
      <c r="C198" s="10">
        <f t="shared" si="14"/>
        <v>3.8226976740040511E-2</v>
      </c>
      <c r="D198" s="5">
        <f t="shared" si="15"/>
        <v>1.4613017506835983E-3</v>
      </c>
      <c r="E198" s="5">
        <f t="shared" si="19"/>
        <v>2.053166946311545E-4</v>
      </c>
      <c r="F198" s="5">
        <f t="shared" si="20"/>
        <v>4.7865386561512846E-4</v>
      </c>
      <c r="G198" s="11">
        <f t="shared" si="16"/>
        <v>1.3768576591350752</v>
      </c>
      <c r="H198" s="10">
        <f t="shared" si="17"/>
        <v>3.8226976740040511E-2</v>
      </c>
      <c r="I198" s="10">
        <f t="shared" si="18"/>
        <v>2.187815955731031E-2</v>
      </c>
    </row>
    <row r="199" spans="1:9" x14ac:dyDescent="0.25">
      <c r="A199" s="9">
        <v>42243</v>
      </c>
      <c r="B199" s="10">
        <v>2.4297736162143035E-2</v>
      </c>
      <c r="C199" s="10">
        <f t="shared" si="14"/>
        <v>2.3490867506196011E-2</v>
      </c>
      <c r="D199" s="5">
        <f t="shared" si="15"/>
        <v>5.5182085619365554E-4</v>
      </c>
      <c r="E199" s="5">
        <f t="shared" si="19"/>
        <v>1.4613017506835983E-3</v>
      </c>
      <c r="F199" s="5">
        <f t="shared" si="20"/>
        <v>6.6152707073653455E-4</v>
      </c>
      <c r="G199" s="11">
        <f t="shared" si="16"/>
        <v>2.3244602082766113</v>
      </c>
      <c r="H199" s="10">
        <f t="shared" si="17"/>
        <v>2.3490867506196011E-2</v>
      </c>
      <c r="I199" s="10">
        <f t="shared" si="18"/>
        <v>2.5720168559644676E-2</v>
      </c>
    </row>
    <row r="200" spans="1:9" x14ac:dyDescent="0.25">
      <c r="A200" s="9">
        <v>42244</v>
      </c>
      <c r="B200" s="10">
        <v>6.0875602467214129E-4</v>
      </c>
      <c r="C200" s="10">
        <f t="shared" si="14"/>
        <v>-1.9811263127488324E-4</v>
      </c>
      <c r="D200" s="5">
        <f t="shared" si="15"/>
        <v>3.9248614670657843E-8</v>
      </c>
      <c r="E200" s="5">
        <f t="shared" si="19"/>
        <v>5.5182085619365554E-4</v>
      </c>
      <c r="F200" s="5">
        <f t="shared" si="20"/>
        <v>6.0938044480538791E-4</v>
      </c>
      <c r="G200" s="11">
        <f t="shared" si="16"/>
        <v>2.7825631536849587</v>
      </c>
      <c r="H200" s="10">
        <f t="shared" si="17"/>
        <v>1.9811263127488324E-4</v>
      </c>
      <c r="I200" s="10">
        <f t="shared" si="18"/>
        <v>2.4685632355793276E-2</v>
      </c>
    </row>
    <row r="201" spans="1:9" x14ac:dyDescent="0.25">
      <c r="A201" s="9">
        <v>42247</v>
      </c>
      <c r="B201" s="10">
        <v>-8.3916998094394346E-3</v>
      </c>
      <c r="C201" s="10">
        <f t="shared" si="14"/>
        <v>-9.1985684653864593E-3</v>
      </c>
      <c r="D201" s="5">
        <f t="shared" si="15"/>
        <v>8.4613661812402201E-5</v>
      </c>
      <c r="E201" s="5">
        <f t="shared" si="19"/>
        <v>3.9248614670657843E-8</v>
      </c>
      <c r="F201" s="5">
        <f t="shared" si="20"/>
        <v>4.5665728356576539E-4</v>
      </c>
      <c r="G201" s="11">
        <f t="shared" si="16"/>
        <v>2.8342055552964087</v>
      </c>
      <c r="H201" s="10">
        <f t="shared" si="17"/>
        <v>9.1985684653864593E-3</v>
      </c>
      <c r="I201" s="10">
        <f t="shared" si="18"/>
        <v>2.1369541023750729E-2</v>
      </c>
    </row>
    <row r="202" spans="1:9" x14ac:dyDescent="0.25">
      <c r="A202" s="9">
        <v>42248</v>
      </c>
      <c r="B202" s="10">
        <v>-2.9576407832956453E-2</v>
      </c>
      <c r="C202" s="10">
        <f t="shared" si="14"/>
        <v>-3.0383276488903477E-2</v>
      </c>
      <c r="D202" s="5">
        <f t="shared" si="15"/>
        <v>9.2314349020115481E-4</v>
      </c>
      <c r="E202" s="5">
        <f t="shared" si="19"/>
        <v>8.4613661812402201E-5</v>
      </c>
      <c r="F202" s="5">
        <f t="shared" si="20"/>
        <v>3.6074691095670455E-4</v>
      </c>
      <c r="G202" s="11">
        <f t="shared" si="16"/>
        <v>1.7652393154339587</v>
      </c>
      <c r="H202" s="10">
        <f t="shared" si="17"/>
        <v>3.0383276488903477E-2</v>
      </c>
      <c r="I202" s="10">
        <f t="shared" si="18"/>
        <v>1.8993338594273112E-2</v>
      </c>
    </row>
    <row r="203" spans="1:9" x14ac:dyDescent="0.25">
      <c r="A203" s="9">
        <v>42249</v>
      </c>
      <c r="B203" s="10">
        <v>1.8292969668469272E-2</v>
      </c>
      <c r="C203" s="10">
        <f t="shared" si="14"/>
        <v>1.7486101012522248E-2</v>
      </c>
      <c r="D203" s="5">
        <f t="shared" si="15"/>
        <v>3.0576372862013159E-4</v>
      </c>
      <c r="E203" s="5">
        <f t="shared" si="19"/>
        <v>9.2314349020115481E-4</v>
      </c>
      <c r="F203" s="5">
        <f t="shared" si="20"/>
        <v>4.6279683741771256E-4</v>
      </c>
      <c r="G203" s="11">
        <f t="shared" si="16"/>
        <v>2.5898293005127075</v>
      </c>
      <c r="H203" s="10">
        <f t="shared" si="17"/>
        <v>1.7486101012522248E-2</v>
      </c>
      <c r="I203" s="10">
        <f t="shared" si="18"/>
        <v>2.1512713390405044E-2</v>
      </c>
    </row>
    <row r="204" spans="1:9" x14ac:dyDescent="0.25">
      <c r="A204" s="9">
        <v>42250</v>
      </c>
      <c r="B204" s="10">
        <v>1.1647835144650287E-3</v>
      </c>
      <c r="C204" s="10">
        <f t="shared" si="14"/>
        <v>3.5791485851800417E-4</v>
      </c>
      <c r="D204" s="5">
        <f t="shared" si="15"/>
        <v>1.2810304594796293E-7</v>
      </c>
      <c r="E204" s="5">
        <f t="shared" si="19"/>
        <v>3.0576372862013159E-4</v>
      </c>
      <c r="F204" s="5">
        <f t="shared" si="20"/>
        <v>4.1099877546595977E-4</v>
      </c>
      <c r="G204" s="11">
        <f t="shared" si="16"/>
        <v>2.9793657846464332</v>
      </c>
      <c r="H204" s="10">
        <f t="shared" si="17"/>
        <v>3.5791485851800417E-4</v>
      </c>
      <c r="I204" s="10">
        <f t="shared" si="18"/>
        <v>2.0273104731785899E-2</v>
      </c>
    </row>
    <row r="205" spans="1:9" x14ac:dyDescent="0.25">
      <c r="A205" s="9">
        <v>42251</v>
      </c>
      <c r="B205" s="10">
        <v>-1.5329578244401953E-2</v>
      </c>
      <c r="C205" s="10">
        <f t="shared" si="14"/>
        <v>-1.6136446900348978E-2</v>
      </c>
      <c r="D205" s="5">
        <f t="shared" si="15"/>
        <v>2.6038491856778212E-4</v>
      </c>
      <c r="E205" s="5">
        <f t="shared" si="19"/>
        <v>1.2810304594796293E-7</v>
      </c>
      <c r="F205" s="5">
        <f t="shared" si="20"/>
        <v>3.0939274282268473E-4</v>
      </c>
      <c r="G205" s="11">
        <f t="shared" si="16"/>
        <v>2.7007110269577232</v>
      </c>
      <c r="H205" s="10">
        <f t="shared" si="17"/>
        <v>1.6136446900348978E-2</v>
      </c>
      <c r="I205" s="10">
        <f t="shared" si="18"/>
        <v>1.7589563463107454E-2</v>
      </c>
    </row>
    <row r="206" spans="1:9" x14ac:dyDescent="0.25">
      <c r="A206" s="9">
        <v>42255</v>
      </c>
      <c r="B206" s="10">
        <v>2.5083020164270664E-2</v>
      </c>
      <c r="C206" s="10">
        <f t="shared" si="14"/>
        <v>2.4276151508323639E-2</v>
      </c>
      <c r="D206" s="5">
        <f t="shared" si="15"/>
        <v>5.8933153205508414E-4</v>
      </c>
      <c r="E206" s="5">
        <f t="shared" si="19"/>
        <v>2.6038491856778212E-4</v>
      </c>
      <c r="F206" s="5">
        <f t="shared" si="20"/>
        <v>2.8773210527697839E-4</v>
      </c>
      <c r="G206" s="11">
        <f t="shared" si="16"/>
        <v>2.1337041908516086</v>
      </c>
      <c r="H206" s="10">
        <f t="shared" si="17"/>
        <v>2.4276151508323639E-2</v>
      </c>
      <c r="I206" s="10">
        <f t="shared" si="18"/>
        <v>1.6962667988172687E-2</v>
      </c>
    </row>
    <row r="207" spans="1:9" x14ac:dyDescent="0.25">
      <c r="A207" s="9">
        <v>42256</v>
      </c>
      <c r="B207" s="10">
        <v>-1.3897563229596788E-2</v>
      </c>
      <c r="C207" s="10">
        <f t="shared" ref="C207:C270" si="21">B207-B$5</f>
        <v>-1.4704431885543812E-2</v>
      </c>
      <c r="D207" s="5">
        <f t="shared" ref="D207:D270" si="22">C207^2</f>
        <v>2.1622031707659755E-4</v>
      </c>
      <c r="E207" s="5">
        <f t="shared" si="19"/>
        <v>5.8933153205508414E-4</v>
      </c>
      <c r="F207" s="5">
        <f t="shared" si="20"/>
        <v>3.3961727376915422E-4</v>
      </c>
      <c r="G207" s="11">
        <f t="shared" ref="G207:G270" si="23">IFERROR(LN(1/SQRT(2*PI()*F207)*EXP(-D207/(2*F207))),-1000)</f>
        <v>2.7565776997871332</v>
      </c>
      <c r="H207" s="10">
        <f t="shared" ref="H207:H270" si="24">SQRT(D207)</f>
        <v>1.4704431885543812E-2</v>
      </c>
      <c r="I207" s="10">
        <f t="shared" ref="I207:I270" si="25">SQRT(F207)</f>
        <v>1.8428707870308061E-2</v>
      </c>
    </row>
    <row r="208" spans="1:9" x14ac:dyDescent="0.25">
      <c r="A208" s="9">
        <v>42257</v>
      </c>
      <c r="B208" s="10">
        <v>5.2779551399559921E-3</v>
      </c>
      <c r="C208" s="10">
        <f t="shared" si="21"/>
        <v>4.4710864840089674E-3</v>
      </c>
      <c r="D208" s="5">
        <f t="shared" si="22"/>
        <v>1.999061434748767E-5</v>
      </c>
      <c r="E208" s="5">
        <f t="shared" ref="E208:E271" si="26">D207</f>
        <v>2.1622031707659755E-4</v>
      </c>
      <c r="F208" s="5">
        <f t="shared" ref="F208:F271" si="27">B$6+B$7*E208+B$8*F207</f>
        <v>3.0104622983576182E-4</v>
      </c>
      <c r="G208" s="11">
        <f t="shared" si="23"/>
        <v>3.101982924372173</v>
      </c>
      <c r="H208" s="10">
        <f t="shared" si="24"/>
        <v>4.4710864840089674E-3</v>
      </c>
      <c r="I208" s="10">
        <f t="shared" si="25"/>
        <v>1.7350683843461671E-2</v>
      </c>
    </row>
    <row r="209" spans="1:9" x14ac:dyDescent="0.25">
      <c r="A209" s="9">
        <v>42258</v>
      </c>
      <c r="B209" s="10">
        <v>4.4870382986135215E-3</v>
      </c>
      <c r="C209" s="10">
        <f t="shared" si="21"/>
        <v>3.6801696426664969E-3</v>
      </c>
      <c r="D209" s="5">
        <f t="shared" si="22"/>
        <v>1.3543648598804052E-5</v>
      </c>
      <c r="E209" s="5">
        <f t="shared" si="26"/>
        <v>1.999061434748767E-5</v>
      </c>
      <c r="F209" s="5">
        <f t="shared" si="27"/>
        <v>2.3186552784573247E-4</v>
      </c>
      <c r="G209" s="11">
        <f t="shared" si="23"/>
        <v>3.2365321284815347</v>
      </c>
      <c r="H209" s="10">
        <f t="shared" si="24"/>
        <v>3.6801696426664969E-3</v>
      </c>
      <c r="I209" s="10">
        <f t="shared" si="25"/>
        <v>1.522713130716789E-2</v>
      </c>
    </row>
    <row r="210" spans="1:9" x14ac:dyDescent="0.25">
      <c r="A210" s="9">
        <v>42261</v>
      </c>
      <c r="B210" s="10">
        <v>-4.0896458529868784E-3</v>
      </c>
      <c r="C210" s="10">
        <f t="shared" si="21"/>
        <v>-4.8965145089339031E-3</v>
      </c>
      <c r="D210" s="5">
        <f t="shared" si="22"/>
        <v>2.3975854336200221E-5</v>
      </c>
      <c r="E210" s="5">
        <f t="shared" si="26"/>
        <v>1.3543648598804052E-5</v>
      </c>
      <c r="F210" s="5">
        <f t="shared" si="27"/>
        <v>1.7917219501964739E-4</v>
      </c>
      <c r="G210" s="11">
        <f t="shared" si="23"/>
        <v>3.3277357859350158</v>
      </c>
      <c r="H210" s="10">
        <f t="shared" si="24"/>
        <v>4.8965145089339031E-3</v>
      </c>
      <c r="I210" s="10">
        <f t="shared" si="25"/>
        <v>1.3385521843381654E-2</v>
      </c>
    </row>
    <row r="211" spans="1:9" x14ac:dyDescent="0.25">
      <c r="A211" s="9">
        <v>42262</v>
      </c>
      <c r="B211" s="10">
        <v>1.2831344116577714E-2</v>
      </c>
      <c r="C211" s="10">
        <f t="shared" si="21"/>
        <v>1.202447546063069E-2</v>
      </c>
      <c r="D211" s="5">
        <f t="shared" si="22"/>
        <v>1.4458801010330965E-4</v>
      </c>
      <c r="E211" s="5">
        <f t="shared" si="26"/>
        <v>2.3975854336200221E-5</v>
      </c>
      <c r="F211" s="5">
        <f t="shared" si="27"/>
        <v>1.4220699784328754E-4</v>
      </c>
      <c r="G211" s="11">
        <f t="shared" si="23"/>
        <v>3.0018032396799335</v>
      </c>
      <c r="H211" s="10">
        <f t="shared" si="24"/>
        <v>1.202447546063069E-2</v>
      </c>
      <c r="I211" s="10">
        <f t="shared" si="25"/>
        <v>1.1925057561424496E-2</v>
      </c>
    </row>
    <row r="212" spans="1:9" x14ac:dyDescent="0.25">
      <c r="A212" s="9">
        <v>42263</v>
      </c>
      <c r="B212" s="10">
        <v>8.7053672987578157E-3</v>
      </c>
      <c r="C212" s="10">
        <f t="shared" si="21"/>
        <v>7.898498642810791E-3</v>
      </c>
      <c r="D212" s="5">
        <f t="shared" si="22"/>
        <v>6.2386280810483911E-5</v>
      </c>
      <c r="E212" s="5">
        <f t="shared" si="26"/>
        <v>1.4458801010330965E-4</v>
      </c>
      <c r="F212" s="5">
        <f t="shared" si="27"/>
        <v>1.3968394431380696E-4</v>
      </c>
      <c r="G212" s="11">
        <f t="shared" si="23"/>
        <v>3.2958132985248989</v>
      </c>
      <c r="H212" s="10">
        <f t="shared" si="24"/>
        <v>7.898498642810791E-3</v>
      </c>
      <c r="I212" s="10">
        <f t="shared" si="25"/>
        <v>1.1818796229473074E-2</v>
      </c>
    </row>
    <row r="213" spans="1:9" x14ac:dyDescent="0.25">
      <c r="A213" s="9">
        <v>42264</v>
      </c>
      <c r="B213" s="10">
        <v>-2.5610055580335134E-3</v>
      </c>
      <c r="C213" s="10">
        <f t="shared" si="21"/>
        <v>-3.367874213980538E-3</v>
      </c>
      <c r="D213" s="5">
        <f t="shared" si="22"/>
        <v>1.1342576721195027E-5</v>
      </c>
      <c r="E213" s="5">
        <f t="shared" si="26"/>
        <v>6.2386280810483911E-5</v>
      </c>
      <c r="F213" s="5">
        <f t="shared" si="27"/>
        <v>1.2082636488670692E-4</v>
      </c>
      <c r="G213" s="11">
        <f t="shared" si="23"/>
        <v>3.5447019816400767</v>
      </c>
      <c r="H213" s="10">
        <f t="shared" si="24"/>
        <v>3.367874213980538E-3</v>
      </c>
      <c r="I213" s="10">
        <f t="shared" si="25"/>
        <v>1.0992104661378862E-2</v>
      </c>
    </row>
    <row r="214" spans="1:9" x14ac:dyDescent="0.25">
      <c r="A214" s="9">
        <v>42265</v>
      </c>
      <c r="B214" s="10">
        <v>-1.6164204602552523E-2</v>
      </c>
      <c r="C214" s="10">
        <f t="shared" si="21"/>
        <v>-1.6971073258499548E-2</v>
      </c>
      <c r="D214" s="5">
        <f t="shared" si="22"/>
        <v>2.8801732754535846E-4</v>
      </c>
      <c r="E214" s="5">
        <f t="shared" si="26"/>
        <v>1.1342576721195027E-5</v>
      </c>
      <c r="F214" s="5">
        <f t="shared" si="27"/>
        <v>9.6279504058114751E-5</v>
      </c>
      <c r="G214" s="11">
        <f t="shared" si="23"/>
        <v>2.2094536017739284</v>
      </c>
      <c r="H214" s="10">
        <f t="shared" si="24"/>
        <v>1.6971073258499548E-2</v>
      </c>
      <c r="I214" s="10">
        <f t="shared" si="25"/>
        <v>9.8122119859955503E-3</v>
      </c>
    </row>
    <row r="215" spans="1:9" x14ac:dyDescent="0.25">
      <c r="A215" s="9">
        <v>42268</v>
      </c>
      <c r="B215" s="10">
        <v>4.5658135983617232E-3</v>
      </c>
      <c r="C215" s="10">
        <f t="shared" si="21"/>
        <v>3.7589449424146985E-3</v>
      </c>
      <c r="D215" s="5">
        <f t="shared" si="22"/>
        <v>1.4129667080105042E-5</v>
      </c>
      <c r="E215" s="5">
        <f t="shared" si="26"/>
        <v>2.8801732754535846E-4</v>
      </c>
      <c r="F215" s="5">
        <f t="shared" si="27"/>
        <v>1.3522153615636866E-4</v>
      </c>
      <c r="G215" s="11">
        <f t="shared" si="23"/>
        <v>3.4831131612005253</v>
      </c>
      <c r="H215" s="10">
        <f t="shared" si="24"/>
        <v>3.7589449424146985E-3</v>
      </c>
      <c r="I215" s="10">
        <f t="shared" si="25"/>
        <v>1.1628479528999853E-2</v>
      </c>
    </row>
    <row r="216" spans="1:9" x14ac:dyDescent="0.25">
      <c r="A216" s="9">
        <v>42269</v>
      </c>
      <c r="B216" s="10">
        <v>-1.2318439020422289E-2</v>
      </c>
      <c r="C216" s="10">
        <f t="shared" si="21"/>
        <v>-1.3125307676369314E-2</v>
      </c>
      <c r="D216" s="5">
        <f t="shared" si="22"/>
        <v>1.7227370159935925E-4</v>
      </c>
      <c r="E216" s="5">
        <f t="shared" si="26"/>
        <v>1.4129667080105042E-5</v>
      </c>
      <c r="F216" s="5">
        <f t="shared" si="27"/>
        <v>1.0754265955056402E-4</v>
      </c>
      <c r="G216" s="11">
        <f t="shared" si="23"/>
        <v>2.8489177596152078</v>
      </c>
      <c r="H216" s="10">
        <f t="shared" si="24"/>
        <v>1.3125307676369314E-2</v>
      </c>
      <c r="I216" s="10">
        <f t="shared" si="25"/>
        <v>1.0370277698816171E-2</v>
      </c>
    </row>
    <row r="217" spans="1:9" x14ac:dyDescent="0.25">
      <c r="A217" s="9">
        <v>42270</v>
      </c>
      <c r="B217" s="10">
        <v>-2.0486529334856618E-3</v>
      </c>
      <c r="C217" s="10">
        <f t="shared" si="21"/>
        <v>-2.8555215894326864E-3</v>
      </c>
      <c r="D217" s="5">
        <f t="shared" si="22"/>
        <v>8.1540035477161761E-6</v>
      </c>
      <c r="E217" s="5">
        <f t="shared" si="26"/>
        <v>1.7227370159935925E-4</v>
      </c>
      <c r="F217" s="5">
        <f t="shared" si="27"/>
        <v>1.196687595573617E-4</v>
      </c>
      <c r="G217" s="11">
        <f t="shared" si="23"/>
        <v>3.5623838944140971</v>
      </c>
      <c r="H217" s="10">
        <f t="shared" si="24"/>
        <v>2.8555215894326864E-3</v>
      </c>
      <c r="I217" s="10">
        <f t="shared" si="25"/>
        <v>1.0939321713770087E-2</v>
      </c>
    </row>
    <row r="218" spans="1:9" x14ac:dyDescent="0.25">
      <c r="A218" s="9">
        <v>42271</v>
      </c>
      <c r="B218" s="10">
        <v>-3.3629742722152134E-3</v>
      </c>
      <c r="C218" s="10">
        <f t="shared" si="21"/>
        <v>-4.169842928162238E-3</v>
      </c>
      <c r="D218" s="5">
        <f t="shared" si="22"/>
        <v>1.7387590045544628E-5</v>
      </c>
      <c r="E218" s="5">
        <f t="shared" si="26"/>
        <v>8.1540035477161761E-6</v>
      </c>
      <c r="F218" s="5">
        <f t="shared" si="27"/>
        <v>9.4761253847718544E-5</v>
      </c>
      <c r="G218" s="11">
        <f t="shared" si="23"/>
        <v>3.6213922445108824</v>
      </c>
      <c r="H218" s="10">
        <f t="shared" si="24"/>
        <v>4.169842928162238E-3</v>
      </c>
      <c r="I218" s="10">
        <f t="shared" si="25"/>
        <v>9.734539221130014E-3</v>
      </c>
    </row>
    <row r="219" spans="1:9" x14ac:dyDescent="0.25">
      <c r="A219" s="9">
        <v>42272</v>
      </c>
      <c r="B219" s="10">
        <v>-4.6578064836666488E-4</v>
      </c>
      <c r="C219" s="10">
        <f t="shared" si="21"/>
        <v>-1.2726493043136895E-3</v>
      </c>
      <c r="D219" s="5">
        <f t="shared" si="22"/>
        <v>1.6196362517701179E-6</v>
      </c>
      <c r="E219" s="5">
        <f t="shared" si="26"/>
        <v>1.7387590045544628E-5</v>
      </c>
      <c r="F219" s="5">
        <f t="shared" si="27"/>
        <v>7.8177206698866675E-5</v>
      </c>
      <c r="G219" s="11">
        <f t="shared" si="23"/>
        <v>3.7989689306439871</v>
      </c>
      <c r="H219" s="10">
        <f t="shared" si="24"/>
        <v>1.2726493043136895E-3</v>
      </c>
      <c r="I219" s="10">
        <f t="shared" si="25"/>
        <v>8.8417875284846487E-3</v>
      </c>
    </row>
    <row r="220" spans="1:9" x14ac:dyDescent="0.25">
      <c r="A220" s="9">
        <v>42275</v>
      </c>
      <c r="B220" s="10">
        <v>-2.5666117824929779E-2</v>
      </c>
      <c r="C220" s="10">
        <f t="shared" si="21"/>
        <v>-2.6472986480876804E-2</v>
      </c>
      <c r="D220" s="5">
        <f t="shared" si="22"/>
        <v>7.0081901321668609E-4</v>
      </c>
      <c r="E220" s="5">
        <f t="shared" si="26"/>
        <v>1.6196362517701179E-6</v>
      </c>
      <c r="F220" s="5">
        <f t="shared" si="27"/>
        <v>6.2606893477901504E-5</v>
      </c>
      <c r="G220" s="11">
        <f t="shared" si="23"/>
        <v>-1.6766005658352121</v>
      </c>
      <c r="H220" s="10">
        <f t="shared" si="24"/>
        <v>2.6472986480876804E-2</v>
      </c>
      <c r="I220" s="10">
        <f t="shared" si="25"/>
        <v>7.9124517994046267E-3</v>
      </c>
    </row>
    <row r="221" spans="1:9" x14ac:dyDescent="0.25">
      <c r="A221" s="9">
        <v>42276</v>
      </c>
      <c r="B221" s="10">
        <v>1.2328818080848958E-3</v>
      </c>
      <c r="C221" s="10">
        <f t="shared" si="21"/>
        <v>4.2601315213787125E-4</v>
      </c>
      <c r="D221" s="5">
        <f t="shared" si="22"/>
        <v>1.8148720579444503E-7</v>
      </c>
      <c r="E221" s="5">
        <f t="shared" si="26"/>
        <v>7.0081901321668609E-4</v>
      </c>
      <c r="F221" s="5">
        <f t="shared" si="27"/>
        <v>1.9551477320851299E-4</v>
      </c>
      <c r="G221" s="11">
        <f t="shared" si="23"/>
        <v>3.3505346477709437</v>
      </c>
      <c r="H221" s="10">
        <f t="shared" si="24"/>
        <v>4.2601315213787125E-4</v>
      </c>
      <c r="I221" s="10">
        <f t="shared" si="25"/>
        <v>1.3982659732987604E-2</v>
      </c>
    </row>
    <row r="222" spans="1:9" x14ac:dyDescent="0.25">
      <c r="A222" s="9">
        <v>42277</v>
      </c>
      <c r="B222" s="10">
        <v>1.9075521869974299E-2</v>
      </c>
      <c r="C222" s="10">
        <f t="shared" si="21"/>
        <v>1.8268653214027274E-2</v>
      </c>
      <c r="D222" s="5">
        <f t="shared" si="22"/>
        <v>3.3374369025438908E-4</v>
      </c>
      <c r="E222" s="5">
        <f t="shared" si="26"/>
        <v>1.8148720579444503E-7</v>
      </c>
      <c r="F222" s="5">
        <f t="shared" si="27"/>
        <v>1.4942372642931363E-4</v>
      </c>
      <c r="G222" s="11">
        <f t="shared" si="23"/>
        <v>2.3686543112370462</v>
      </c>
      <c r="H222" s="10">
        <f t="shared" si="24"/>
        <v>1.8268653214027274E-2</v>
      </c>
      <c r="I222" s="10">
        <f t="shared" si="25"/>
        <v>1.2223899804453308E-2</v>
      </c>
    </row>
    <row r="223" spans="1:9" x14ac:dyDescent="0.25">
      <c r="A223" s="9">
        <v>42278</v>
      </c>
      <c r="B223" s="10">
        <v>1.9739274907162319E-3</v>
      </c>
      <c r="C223" s="10">
        <f t="shared" si="21"/>
        <v>1.1670588347692072E-3</v>
      </c>
      <c r="D223" s="5">
        <f t="shared" si="22"/>
        <v>1.3620263238128598E-6</v>
      </c>
      <c r="E223" s="5">
        <f t="shared" si="26"/>
        <v>3.3374369025438908E-4</v>
      </c>
      <c r="F223" s="5">
        <f t="shared" si="27"/>
        <v>1.8412489042613845E-4</v>
      </c>
      <c r="G223" s="11">
        <f t="shared" si="23"/>
        <v>3.3773109579163618</v>
      </c>
      <c r="H223" s="10">
        <f t="shared" si="24"/>
        <v>1.1670588347692072E-3</v>
      </c>
      <c r="I223" s="10">
        <f t="shared" si="25"/>
        <v>1.3569262707536413E-2</v>
      </c>
    </row>
    <row r="224" spans="1:9" x14ac:dyDescent="0.25">
      <c r="A224" s="9">
        <v>42279</v>
      </c>
      <c r="B224" s="10">
        <v>1.4315268580220586E-2</v>
      </c>
      <c r="C224" s="10">
        <f t="shared" si="21"/>
        <v>1.3508399924273561E-2</v>
      </c>
      <c r="D224" s="5">
        <f t="shared" si="22"/>
        <v>1.8247686851411395E-4</v>
      </c>
      <c r="E224" s="5">
        <f t="shared" si="26"/>
        <v>1.3620263238128598E-6</v>
      </c>
      <c r="F224" s="5">
        <f t="shared" si="27"/>
        <v>1.4121154917460315E-4</v>
      </c>
      <c r="G224" s="11">
        <f t="shared" si="23"/>
        <v>2.8675754872750789</v>
      </c>
      <c r="H224" s="10">
        <f t="shared" si="24"/>
        <v>1.3508399924273561E-2</v>
      </c>
      <c r="I224" s="10">
        <f t="shared" si="25"/>
        <v>1.1883246575519804E-2</v>
      </c>
    </row>
    <row r="225" spans="1:9" x14ac:dyDescent="0.25">
      <c r="A225" s="9">
        <v>42282</v>
      </c>
      <c r="B225" s="10">
        <v>1.8289808133814311E-2</v>
      </c>
      <c r="C225" s="10">
        <f t="shared" si="21"/>
        <v>1.7482939477867287E-2</v>
      </c>
      <c r="D225" s="5">
        <f t="shared" si="22"/>
        <v>3.0565317278677048E-4</v>
      </c>
      <c r="E225" s="5">
        <f t="shared" si="26"/>
        <v>1.8247686851411395E-4</v>
      </c>
      <c r="F225" s="5">
        <f t="shared" si="27"/>
        <v>1.4677344564682622E-4</v>
      </c>
      <c r="G225" s="11">
        <f t="shared" si="23"/>
        <v>2.4531302509884023</v>
      </c>
      <c r="H225" s="10">
        <f t="shared" si="24"/>
        <v>1.7482939477867287E-2</v>
      </c>
      <c r="I225" s="10">
        <f t="shared" si="25"/>
        <v>1.2115009106345163E-2</v>
      </c>
    </row>
    <row r="226" spans="1:9" x14ac:dyDescent="0.25">
      <c r="A226" s="9">
        <v>42283</v>
      </c>
      <c r="B226" s="10">
        <v>-3.5882338139452408E-3</v>
      </c>
      <c r="C226" s="10">
        <f t="shared" si="21"/>
        <v>-4.3951024698922654E-3</v>
      </c>
      <c r="D226" s="5">
        <f t="shared" si="22"/>
        <v>1.9316925720853092E-5</v>
      </c>
      <c r="E226" s="5">
        <f t="shared" si="26"/>
        <v>3.0565317278677048E-4</v>
      </c>
      <c r="F226" s="5">
        <f t="shared" si="27"/>
        <v>1.7635323947707724E-4</v>
      </c>
      <c r="G226" s="11">
        <f t="shared" si="23"/>
        <v>3.3478045239555647</v>
      </c>
      <c r="H226" s="10">
        <f t="shared" si="24"/>
        <v>4.3951024698922654E-3</v>
      </c>
      <c r="I226" s="10">
        <f t="shared" si="25"/>
        <v>1.3279805701781831E-2</v>
      </c>
    </row>
    <row r="227" spans="1:9" x14ac:dyDescent="0.25">
      <c r="A227" s="9">
        <v>42284</v>
      </c>
      <c r="B227" s="10">
        <v>8.0356782092205759E-3</v>
      </c>
      <c r="C227" s="10">
        <f t="shared" si="21"/>
        <v>7.2288095532735512E-3</v>
      </c>
      <c r="D227" s="5">
        <f t="shared" si="22"/>
        <v>5.2255687557498959E-5</v>
      </c>
      <c r="E227" s="5">
        <f t="shared" si="26"/>
        <v>1.9316925720853092E-5</v>
      </c>
      <c r="F227" s="5">
        <f t="shared" si="27"/>
        <v>1.3915152198296752E-4</v>
      </c>
      <c r="G227" s="11">
        <f t="shared" si="23"/>
        <v>3.3332696143297649</v>
      </c>
      <c r="H227" s="10">
        <f t="shared" si="24"/>
        <v>7.2288095532735512E-3</v>
      </c>
      <c r="I227" s="10">
        <f t="shared" si="25"/>
        <v>1.1796250335719717E-2</v>
      </c>
    </row>
    <row r="228" spans="1:9" x14ac:dyDescent="0.25">
      <c r="A228" s="9">
        <v>42285</v>
      </c>
      <c r="B228" s="10">
        <v>8.818386335509576E-3</v>
      </c>
      <c r="C228" s="10">
        <f t="shared" si="21"/>
        <v>8.0115176795625513E-3</v>
      </c>
      <c r="D228" s="5">
        <f t="shared" si="22"/>
        <v>6.418441552994332E-5</v>
      </c>
      <c r="E228" s="5">
        <f t="shared" si="26"/>
        <v>5.2255687557498959E-5</v>
      </c>
      <c r="F228" s="5">
        <f t="shared" si="27"/>
        <v>1.183379135181522E-4</v>
      </c>
      <c r="G228" s="11">
        <f t="shared" si="23"/>
        <v>3.3308533837655765</v>
      </c>
      <c r="H228" s="10">
        <f t="shared" si="24"/>
        <v>8.0115176795625513E-3</v>
      </c>
      <c r="I228" s="10">
        <f t="shared" si="25"/>
        <v>1.0878323102305437E-2</v>
      </c>
    </row>
    <row r="229" spans="1:9" x14ac:dyDescent="0.25">
      <c r="A229" s="9">
        <v>42286</v>
      </c>
      <c r="B229" s="10">
        <v>7.2513074703373093E-4</v>
      </c>
      <c r="C229" s="10">
        <f t="shared" si="21"/>
        <v>-8.1737908913293608E-5</v>
      </c>
      <c r="D229" s="5">
        <f t="shared" si="22"/>
        <v>6.681085753517883E-9</v>
      </c>
      <c r="E229" s="5">
        <f t="shared" si="26"/>
        <v>6.418441552994332E-5</v>
      </c>
      <c r="F229" s="5">
        <f t="shared" si="27"/>
        <v>1.0535013187492743E-4</v>
      </c>
      <c r="G229" s="11">
        <f t="shared" si="23"/>
        <v>3.6601403408054969</v>
      </c>
      <c r="H229" s="10">
        <f t="shared" si="24"/>
        <v>8.1737908913293608E-5</v>
      </c>
      <c r="I229" s="10">
        <f t="shared" si="25"/>
        <v>1.026402123316819E-2</v>
      </c>
    </row>
    <row r="230" spans="1:9" x14ac:dyDescent="0.25">
      <c r="A230" s="9">
        <v>42289</v>
      </c>
      <c r="B230" s="10">
        <v>1.2755038736604885E-3</v>
      </c>
      <c r="C230" s="10">
        <f t="shared" si="21"/>
        <v>4.6863521771346392E-4</v>
      </c>
      <c r="D230" s="5">
        <f t="shared" si="22"/>
        <v>2.1961896728134571E-7</v>
      </c>
      <c r="E230" s="5">
        <f t="shared" si="26"/>
        <v>6.681085753517883E-9</v>
      </c>
      <c r="F230" s="5">
        <f t="shared" si="27"/>
        <v>8.2447402146461536E-5</v>
      </c>
      <c r="G230" s="11">
        <f t="shared" si="23"/>
        <v>3.7814046024581778</v>
      </c>
      <c r="H230" s="10">
        <f t="shared" si="24"/>
        <v>4.6863521771346392E-4</v>
      </c>
      <c r="I230" s="10">
        <f t="shared" si="25"/>
        <v>9.0800551841088237E-3</v>
      </c>
    </row>
    <row r="231" spans="1:9" x14ac:dyDescent="0.25">
      <c r="A231" s="9">
        <v>42290</v>
      </c>
      <c r="B231" s="10">
        <v>-6.8254141346049124E-3</v>
      </c>
      <c r="C231" s="10">
        <f t="shared" si="21"/>
        <v>-7.6322827905519371E-3</v>
      </c>
      <c r="D231" s="5">
        <f t="shared" si="22"/>
        <v>5.8251740594955264E-5</v>
      </c>
      <c r="E231" s="5">
        <f t="shared" si="26"/>
        <v>2.1961896728134571E-7</v>
      </c>
      <c r="F231" s="5">
        <f t="shared" si="27"/>
        <v>6.5487910516620059E-5</v>
      </c>
      <c r="G231" s="11">
        <f t="shared" si="23"/>
        <v>3.4531321047141748</v>
      </c>
      <c r="H231" s="10">
        <f t="shared" si="24"/>
        <v>7.6322827905519371E-3</v>
      </c>
      <c r="I231" s="10">
        <f t="shared" si="25"/>
        <v>8.0924601028747774E-3</v>
      </c>
    </row>
    <row r="232" spans="1:9" x14ac:dyDescent="0.25">
      <c r="A232" s="9">
        <v>42291</v>
      </c>
      <c r="B232" s="10">
        <v>-4.7162984293978027E-3</v>
      </c>
      <c r="C232" s="10">
        <f t="shared" si="21"/>
        <v>-5.5231670853448274E-3</v>
      </c>
      <c r="D232" s="5">
        <f t="shared" si="22"/>
        <v>3.0505374652636477E-5</v>
      </c>
      <c r="E232" s="5">
        <f t="shared" si="26"/>
        <v>5.8251740594955264E-5</v>
      </c>
      <c r="F232" s="5">
        <f t="shared" si="27"/>
        <v>6.4887330003434021E-5</v>
      </c>
      <c r="G232" s="11">
        <f t="shared" si="23"/>
        <v>3.6674263704093732</v>
      </c>
      <c r="H232" s="10">
        <f t="shared" si="24"/>
        <v>5.5231670853448274E-3</v>
      </c>
      <c r="I232" s="10">
        <f t="shared" si="25"/>
        <v>8.0552672211065737E-3</v>
      </c>
    </row>
    <row r="233" spans="1:9" x14ac:dyDescent="0.25">
      <c r="A233" s="9">
        <v>42292</v>
      </c>
      <c r="B233" s="10">
        <v>1.4852775994865119E-2</v>
      </c>
      <c r="C233" s="10">
        <f t="shared" si="21"/>
        <v>1.4045907338918095E-2</v>
      </c>
      <c r="D233" s="5">
        <f t="shared" si="22"/>
        <v>1.972875129734732E-4</v>
      </c>
      <c r="E233" s="5">
        <f t="shared" si="26"/>
        <v>3.0505374652636477E-5</v>
      </c>
      <c r="F233" s="5">
        <f t="shared" si="27"/>
        <v>5.8708529581232736E-5</v>
      </c>
      <c r="G233" s="11">
        <f t="shared" si="23"/>
        <v>2.2722955310772894</v>
      </c>
      <c r="H233" s="10">
        <f t="shared" si="24"/>
        <v>1.4045907338918095E-2</v>
      </c>
      <c r="I233" s="10">
        <f t="shared" si="25"/>
        <v>7.6621491489811617E-3</v>
      </c>
    </row>
    <row r="234" spans="1:9" x14ac:dyDescent="0.25">
      <c r="A234" s="9">
        <v>42293</v>
      </c>
      <c r="B234" s="10">
        <v>4.5704742422894018E-3</v>
      </c>
      <c r="C234" s="10">
        <f t="shared" si="21"/>
        <v>3.7636055863423772E-3</v>
      </c>
      <c r="D234" s="5">
        <f t="shared" si="22"/>
        <v>1.4164727009547549E-5</v>
      </c>
      <c r="E234" s="5">
        <f t="shared" si="26"/>
        <v>1.972875129734732E-4</v>
      </c>
      <c r="F234" s="5">
        <f t="shared" si="27"/>
        <v>8.8581550640552019E-5</v>
      </c>
      <c r="G234" s="11">
        <f t="shared" si="23"/>
        <v>3.666901912381701</v>
      </c>
      <c r="H234" s="10">
        <f t="shared" si="24"/>
        <v>3.7636055863423772E-3</v>
      </c>
      <c r="I234" s="10">
        <f t="shared" si="25"/>
        <v>9.4117772307121695E-3</v>
      </c>
    </row>
    <row r="235" spans="1:9" x14ac:dyDescent="0.25">
      <c r="A235" s="9">
        <v>42296</v>
      </c>
      <c r="B235" s="10">
        <v>2.7052151629769483E-4</v>
      </c>
      <c r="C235" s="10">
        <f t="shared" si="21"/>
        <v>-5.363471396493297E-4</v>
      </c>
      <c r="D235" s="5">
        <f t="shared" si="22"/>
        <v>2.8766825421001758E-7</v>
      </c>
      <c r="E235" s="5">
        <f t="shared" si="26"/>
        <v>1.4164727009547549E-5</v>
      </c>
      <c r="F235" s="5">
        <f t="shared" si="27"/>
        <v>7.2923356017988805E-5</v>
      </c>
      <c r="G235" s="11">
        <f t="shared" si="23"/>
        <v>3.8421398583918109</v>
      </c>
      <c r="H235" s="10">
        <f t="shared" si="24"/>
        <v>5.363471396493297E-4</v>
      </c>
      <c r="I235" s="10">
        <f t="shared" si="25"/>
        <v>8.5395173176233338E-3</v>
      </c>
    </row>
    <row r="236" spans="1:9" x14ac:dyDescent="0.25">
      <c r="A236" s="9">
        <v>42297</v>
      </c>
      <c r="B236" s="10">
        <v>-1.4210831702448079E-3</v>
      </c>
      <c r="C236" s="10">
        <f t="shared" si="21"/>
        <v>-2.2279518261918325E-3</v>
      </c>
      <c r="D236" s="5">
        <f t="shared" si="22"/>
        <v>4.9637693398315217E-6</v>
      </c>
      <c r="E236" s="5">
        <f t="shared" si="26"/>
        <v>2.8766825421001758E-7</v>
      </c>
      <c r="F236" s="5">
        <f t="shared" si="27"/>
        <v>5.8431110160324381E-5</v>
      </c>
      <c r="G236" s="11">
        <f t="shared" si="23"/>
        <v>3.9124171194915021</v>
      </c>
      <c r="H236" s="10">
        <f t="shared" si="24"/>
        <v>2.2279518261918325E-3</v>
      </c>
      <c r="I236" s="10">
        <f t="shared" si="25"/>
        <v>7.6440244740793696E-3</v>
      </c>
    </row>
    <row r="237" spans="1:9" x14ac:dyDescent="0.25">
      <c r="A237" s="9">
        <v>42298</v>
      </c>
      <c r="B237" s="10">
        <v>-5.8253765812966707E-3</v>
      </c>
      <c r="C237" s="10">
        <f t="shared" si="21"/>
        <v>-6.6322452372436953E-3</v>
      </c>
      <c r="D237" s="5">
        <f t="shared" si="22"/>
        <v>4.3986676886941682E-5</v>
      </c>
      <c r="E237" s="5">
        <f t="shared" si="26"/>
        <v>4.9637693398315217E-6</v>
      </c>
      <c r="F237" s="5">
        <f t="shared" si="27"/>
        <v>4.863791880237161E-5</v>
      </c>
      <c r="G237" s="11">
        <f t="shared" si="23"/>
        <v>3.5944299980671048</v>
      </c>
      <c r="H237" s="10">
        <f t="shared" si="24"/>
        <v>6.6322452372436953E-3</v>
      </c>
      <c r="I237" s="10">
        <f t="shared" si="25"/>
        <v>6.9740891019811043E-3</v>
      </c>
    </row>
    <row r="238" spans="1:9" x14ac:dyDescent="0.25">
      <c r="A238" s="9">
        <v>42299</v>
      </c>
      <c r="B238" s="10">
        <v>1.6627537222502875E-2</v>
      </c>
      <c r="C238" s="10">
        <f t="shared" si="21"/>
        <v>1.582066856655585E-2</v>
      </c>
      <c r="D238" s="5">
        <f t="shared" si="22"/>
        <v>2.5029355389280837E-4</v>
      </c>
      <c r="E238" s="5">
        <f t="shared" si="26"/>
        <v>4.3986676886941682E-5</v>
      </c>
      <c r="F238" s="5">
        <f t="shared" si="27"/>
        <v>4.9430098807345362E-5</v>
      </c>
      <c r="G238" s="11">
        <f t="shared" si="23"/>
        <v>1.5067440069959475</v>
      </c>
      <c r="H238" s="10">
        <f t="shared" si="24"/>
        <v>1.582066856655585E-2</v>
      </c>
      <c r="I238" s="10">
        <f t="shared" si="25"/>
        <v>7.0306542232814549E-3</v>
      </c>
    </row>
    <row r="239" spans="1:9" x14ac:dyDescent="0.25">
      <c r="A239" s="9">
        <v>42300</v>
      </c>
      <c r="B239" s="10">
        <v>1.1030396928638497E-2</v>
      </c>
      <c r="C239" s="10">
        <f t="shared" si="21"/>
        <v>1.0223528272691473E-2</v>
      </c>
      <c r="D239" s="5">
        <f t="shared" si="22"/>
        <v>1.0452053034252189E-4</v>
      </c>
      <c r="E239" s="5">
        <f t="shared" si="26"/>
        <v>2.5029355389280837E-4</v>
      </c>
      <c r="F239" s="5">
        <f t="shared" si="27"/>
        <v>9.2645076130697888E-5</v>
      </c>
      <c r="G239" s="11">
        <f t="shared" si="23"/>
        <v>3.1603377180662928</v>
      </c>
      <c r="H239" s="10">
        <f t="shared" si="24"/>
        <v>1.0223528272691473E-2</v>
      </c>
      <c r="I239" s="10">
        <f t="shared" si="25"/>
        <v>9.6252312247913242E-3</v>
      </c>
    </row>
    <row r="240" spans="1:9" x14ac:dyDescent="0.25">
      <c r="A240" s="9">
        <v>42303</v>
      </c>
      <c r="B240" s="10">
        <v>-1.9131147145990957E-3</v>
      </c>
      <c r="C240" s="10">
        <f t="shared" si="21"/>
        <v>-2.7199833705461203E-3</v>
      </c>
      <c r="D240" s="5">
        <f t="shared" si="22"/>
        <v>7.3983095360474328E-6</v>
      </c>
      <c r="E240" s="5">
        <f t="shared" si="26"/>
        <v>1.0452053034252189E-4</v>
      </c>
      <c r="F240" s="5">
        <f t="shared" si="27"/>
        <v>9.4609399250891735E-5</v>
      </c>
      <c r="G240" s="11">
        <f t="shared" si="23"/>
        <v>3.6748391001742382</v>
      </c>
      <c r="H240" s="10">
        <f t="shared" si="24"/>
        <v>2.7199833705461203E-3</v>
      </c>
      <c r="I240" s="10">
        <f t="shared" si="25"/>
        <v>9.7267363103402636E-3</v>
      </c>
    </row>
    <row r="241" spans="1:9" x14ac:dyDescent="0.25">
      <c r="A241" s="9">
        <v>42304</v>
      </c>
      <c r="B241" s="10">
        <v>-2.5540995953997614E-3</v>
      </c>
      <c r="C241" s="10">
        <f t="shared" si="21"/>
        <v>-3.360968251346786E-3</v>
      </c>
      <c r="D241" s="5">
        <f t="shared" si="22"/>
        <v>1.1296107586561072E-5</v>
      </c>
      <c r="E241" s="5">
        <f t="shared" si="26"/>
        <v>7.3983095360474328E-6</v>
      </c>
      <c r="F241" s="5">
        <f t="shared" si="27"/>
        <v>7.6000495004167082E-5</v>
      </c>
      <c r="G241" s="11">
        <f t="shared" si="23"/>
        <v>3.7491308057945378</v>
      </c>
      <c r="H241" s="10">
        <f t="shared" si="24"/>
        <v>3.360968251346786E-3</v>
      </c>
      <c r="I241" s="10">
        <f t="shared" si="25"/>
        <v>8.7178262774711846E-3</v>
      </c>
    </row>
    <row r="242" spans="1:9" x14ac:dyDescent="0.25">
      <c r="A242" s="9">
        <v>42305</v>
      </c>
      <c r="B242" s="10">
        <v>1.1839933394323987E-2</v>
      </c>
      <c r="C242" s="10">
        <f t="shared" si="21"/>
        <v>1.1033064738376962E-2</v>
      </c>
      <c r="D242" s="5">
        <f t="shared" si="22"/>
        <v>1.2172851752121711E-4</v>
      </c>
      <c r="E242" s="5">
        <f t="shared" si="26"/>
        <v>1.1296107586561072E-5</v>
      </c>
      <c r="F242" s="5">
        <f t="shared" si="27"/>
        <v>6.2990194311994383E-5</v>
      </c>
      <c r="G242" s="11">
        <f t="shared" si="23"/>
        <v>2.9510774733994691</v>
      </c>
      <c r="H242" s="10">
        <f t="shared" si="24"/>
        <v>1.1033064738376962E-2</v>
      </c>
      <c r="I242" s="10">
        <f t="shared" si="25"/>
        <v>7.9366362088730252E-3</v>
      </c>
    </row>
    <row r="243" spans="1:9" x14ac:dyDescent="0.25">
      <c r="A243" s="9">
        <v>42306</v>
      </c>
      <c r="B243" s="10">
        <v>-4.4968545937285054E-4</v>
      </c>
      <c r="C243" s="10">
        <f t="shared" si="21"/>
        <v>-1.2565541153198752E-3</v>
      </c>
      <c r="D243" s="5">
        <f t="shared" si="22"/>
        <v>1.5789282447273142E-6</v>
      </c>
      <c r="E243" s="5">
        <f t="shared" si="26"/>
        <v>1.2172851752121711E-4</v>
      </c>
      <c r="F243" s="5">
        <f t="shared" si="27"/>
        <v>7.6148455810610708E-5</v>
      </c>
      <c r="G243" s="11">
        <f t="shared" si="23"/>
        <v>3.8121069109115702</v>
      </c>
      <c r="H243" s="10">
        <f t="shared" si="24"/>
        <v>1.2565541153198752E-3</v>
      </c>
      <c r="I243" s="10">
        <f t="shared" si="25"/>
        <v>8.7263082578264844E-3</v>
      </c>
    </row>
    <row r="244" spans="1:9" x14ac:dyDescent="0.25">
      <c r="A244" s="9">
        <v>42307</v>
      </c>
      <c r="B244" s="10">
        <v>-4.8099702786910115E-3</v>
      </c>
      <c r="C244" s="10">
        <f t="shared" si="21"/>
        <v>-5.6168389346380361E-3</v>
      </c>
      <c r="D244" s="5">
        <f t="shared" si="22"/>
        <v>3.1548879617665751E-5</v>
      </c>
      <c r="E244" s="5">
        <f t="shared" si="26"/>
        <v>1.5789282447273142E-6</v>
      </c>
      <c r="F244" s="5">
        <f t="shared" si="27"/>
        <v>6.1092293316571624E-5</v>
      </c>
      <c r="G244" s="11">
        <f t="shared" si="23"/>
        <v>3.6744171769861733</v>
      </c>
      <c r="H244" s="10">
        <f t="shared" si="24"/>
        <v>5.6168389346380361E-3</v>
      </c>
      <c r="I244" s="10">
        <f t="shared" si="25"/>
        <v>7.8161559168539885E-3</v>
      </c>
    </row>
    <row r="245" spans="1:9" x14ac:dyDescent="0.25">
      <c r="A245" s="9">
        <v>42310</v>
      </c>
      <c r="B245" s="10">
        <v>1.1873845798707316E-2</v>
      </c>
      <c r="C245" s="10">
        <f t="shared" si="21"/>
        <v>1.1066977142760292E-2</v>
      </c>
      <c r="D245" s="5">
        <f t="shared" si="22"/>
        <v>1.2247798307837875E-4</v>
      </c>
      <c r="E245" s="5">
        <f t="shared" si="26"/>
        <v>3.1548879617665751E-5</v>
      </c>
      <c r="F245" s="5">
        <f t="shared" si="27"/>
        <v>5.6106618732513732E-5</v>
      </c>
      <c r="G245" s="11">
        <f t="shared" si="23"/>
        <v>2.8837144985714733</v>
      </c>
      <c r="H245" s="10">
        <f t="shared" si="24"/>
        <v>1.1066977142760292E-2</v>
      </c>
      <c r="I245" s="10">
        <f t="shared" si="25"/>
        <v>7.4904351497435536E-3</v>
      </c>
    </row>
    <row r="246" spans="1:9" x14ac:dyDescent="0.25">
      <c r="A246" s="9">
        <v>42311</v>
      </c>
      <c r="B246" s="10">
        <v>2.7280720515194812E-3</v>
      </c>
      <c r="C246" s="10">
        <f t="shared" si="21"/>
        <v>1.9212033955724565E-3</v>
      </c>
      <c r="D246" s="5">
        <f t="shared" si="22"/>
        <v>3.691022487159137E-6</v>
      </c>
      <c r="E246" s="5">
        <f t="shared" si="26"/>
        <v>1.2247798307837875E-4</v>
      </c>
      <c r="F246" s="5">
        <f t="shared" si="27"/>
        <v>7.1192791967714193E-5</v>
      </c>
      <c r="G246" s="11">
        <f t="shared" si="23"/>
        <v>3.8301982312757761</v>
      </c>
      <c r="H246" s="10">
        <f t="shared" si="24"/>
        <v>1.9212033955724565E-3</v>
      </c>
      <c r="I246" s="10">
        <f t="shared" si="25"/>
        <v>8.4375821162056969E-3</v>
      </c>
    </row>
    <row r="247" spans="1:9" x14ac:dyDescent="0.25">
      <c r="A247" s="9">
        <v>42312</v>
      </c>
      <c r="B247" s="10">
        <v>-3.5453765540646165E-3</v>
      </c>
      <c r="C247" s="10">
        <f t="shared" si="21"/>
        <v>-4.3522452100116411E-3</v>
      </c>
      <c r="D247" s="5">
        <f t="shared" si="22"/>
        <v>1.8942038368069273E-5</v>
      </c>
      <c r="E247" s="5">
        <f t="shared" si="26"/>
        <v>3.691022487159137E-6</v>
      </c>
      <c r="F247" s="5">
        <f t="shared" si="27"/>
        <v>5.7849497885900539E-5</v>
      </c>
      <c r="G247" s="11">
        <f t="shared" si="23"/>
        <v>3.7961760979352799</v>
      </c>
      <c r="H247" s="10">
        <f t="shared" si="24"/>
        <v>4.3522452100116411E-3</v>
      </c>
      <c r="I247" s="10">
        <f t="shared" si="25"/>
        <v>7.6058857397347576E-3</v>
      </c>
    </row>
    <row r="248" spans="1:9" x14ac:dyDescent="0.25">
      <c r="A248" s="9">
        <v>42313</v>
      </c>
      <c r="B248" s="10">
        <v>-1.1320880364932284E-3</v>
      </c>
      <c r="C248" s="10">
        <f t="shared" si="21"/>
        <v>-1.9389566924402531E-3</v>
      </c>
      <c r="D248" s="5">
        <f t="shared" si="22"/>
        <v>3.7595530551588462E-6</v>
      </c>
      <c r="E248" s="5">
        <f t="shared" si="26"/>
        <v>1.8942038368069273E-5</v>
      </c>
      <c r="F248" s="5">
        <f t="shared" si="27"/>
        <v>5.109428798144797E-5</v>
      </c>
      <c r="G248" s="11">
        <f t="shared" si="23"/>
        <v>3.9851900450042259</v>
      </c>
      <c r="H248" s="10">
        <f t="shared" si="24"/>
        <v>1.9389566924402531E-3</v>
      </c>
      <c r="I248" s="10">
        <f t="shared" si="25"/>
        <v>7.1480268593121536E-3</v>
      </c>
    </row>
    <row r="249" spans="1:9" x14ac:dyDescent="0.25">
      <c r="A249" s="9">
        <v>42314</v>
      </c>
      <c r="B249" s="10">
        <v>-3.4763063530685034E-4</v>
      </c>
      <c r="C249" s="10">
        <f t="shared" si="21"/>
        <v>-1.154499291253875E-3</v>
      </c>
      <c r="D249" s="5">
        <f t="shared" si="22"/>
        <v>1.3328686135056996E-6</v>
      </c>
      <c r="E249" s="5">
        <f t="shared" si="26"/>
        <v>3.7595530551588462E-6</v>
      </c>
      <c r="F249" s="5">
        <f t="shared" si="27"/>
        <v>4.2942087671860823E-5</v>
      </c>
      <c r="G249" s="11">
        <f t="shared" si="23"/>
        <v>4.093371167252438</v>
      </c>
      <c r="H249" s="10">
        <f t="shared" si="24"/>
        <v>1.154499291253875E-3</v>
      </c>
      <c r="I249" s="10">
        <f t="shared" si="25"/>
        <v>6.553021262887892E-3</v>
      </c>
    </row>
    <row r="250" spans="1:9" x14ac:dyDescent="0.25">
      <c r="A250" s="9">
        <v>42317</v>
      </c>
      <c r="B250" s="10">
        <v>-9.8227896341462895E-3</v>
      </c>
      <c r="C250" s="10">
        <f t="shared" si="21"/>
        <v>-1.0629658290093314E-2</v>
      </c>
      <c r="D250" s="5">
        <f t="shared" si="22"/>
        <v>1.1298963536414952E-4</v>
      </c>
      <c r="E250" s="5">
        <f t="shared" si="26"/>
        <v>1.3328686135056996E-6</v>
      </c>
      <c r="F250" s="5">
        <f t="shared" si="27"/>
        <v>3.6388317241368271E-5</v>
      </c>
      <c r="G250" s="11">
        <f t="shared" si="23"/>
        <v>2.6391391311032164</v>
      </c>
      <c r="H250" s="10">
        <f t="shared" si="24"/>
        <v>1.0629658290093314E-2</v>
      </c>
      <c r="I250" s="10">
        <f t="shared" si="25"/>
        <v>6.0322729747059912E-3</v>
      </c>
    </row>
    <row r="251" spans="1:9" x14ac:dyDescent="0.25">
      <c r="A251" s="9">
        <v>42318</v>
      </c>
      <c r="B251" s="10">
        <v>1.5106466914911465E-3</v>
      </c>
      <c r="C251" s="10">
        <f t="shared" si="21"/>
        <v>7.0377803554412196E-4</v>
      </c>
      <c r="D251" s="5">
        <f t="shared" si="22"/>
        <v>4.9530352331434337E-7</v>
      </c>
      <c r="E251" s="5">
        <f t="shared" si="26"/>
        <v>1.1298963536414952E-4</v>
      </c>
      <c r="F251" s="5">
        <f t="shared" si="27"/>
        <v>5.4593023264808032E-5</v>
      </c>
      <c r="G251" s="11">
        <f t="shared" si="23"/>
        <v>3.9843273718027907</v>
      </c>
      <c r="H251" s="10">
        <f t="shared" si="24"/>
        <v>7.0377803554412196E-4</v>
      </c>
      <c r="I251" s="10">
        <f t="shared" si="25"/>
        <v>7.3887091744639696E-3</v>
      </c>
    </row>
    <row r="252" spans="1:9" x14ac:dyDescent="0.25">
      <c r="A252" s="9">
        <v>42319</v>
      </c>
      <c r="B252" s="10">
        <v>-3.2280998405164185E-3</v>
      </c>
      <c r="C252" s="10">
        <f t="shared" si="21"/>
        <v>-4.0349684964634432E-3</v>
      </c>
      <c r="D252" s="5">
        <f t="shared" si="22"/>
        <v>1.628097076745246E-5</v>
      </c>
      <c r="E252" s="5">
        <f t="shared" si="26"/>
        <v>4.9530352331434337E-7</v>
      </c>
      <c r="F252" s="5">
        <f t="shared" si="27"/>
        <v>4.4865170650580186E-5</v>
      </c>
      <c r="G252" s="11">
        <f t="shared" si="23"/>
        <v>3.905542536513638</v>
      </c>
      <c r="H252" s="10">
        <f t="shared" si="24"/>
        <v>4.0349684964634432E-3</v>
      </c>
      <c r="I252" s="10">
        <f t="shared" si="25"/>
        <v>6.6981468071833257E-3</v>
      </c>
    </row>
    <row r="253" spans="1:9" x14ac:dyDescent="0.25">
      <c r="A253" s="9">
        <v>42320</v>
      </c>
      <c r="B253" s="10">
        <v>-1.3990361445783139E-2</v>
      </c>
      <c r="C253" s="10">
        <f t="shared" si="21"/>
        <v>-1.4797230101730164E-2</v>
      </c>
      <c r="D253" s="5">
        <f t="shared" si="22"/>
        <v>2.1895801868354928E-4</v>
      </c>
      <c r="E253" s="5">
        <f t="shared" si="26"/>
        <v>1.628097076745246E-5</v>
      </c>
      <c r="F253" s="5">
        <f t="shared" si="27"/>
        <v>4.0904612675369483E-5</v>
      </c>
      <c r="G253" s="11">
        <f t="shared" si="23"/>
        <v>1.4567487809926583</v>
      </c>
      <c r="H253" s="10">
        <f t="shared" si="24"/>
        <v>1.4797230101730164E-2</v>
      </c>
      <c r="I253" s="10">
        <f t="shared" si="25"/>
        <v>6.3956714014534455E-3</v>
      </c>
    </row>
    <row r="254" spans="1:9" x14ac:dyDescent="0.25">
      <c r="A254" s="9">
        <v>42321</v>
      </c>
      <c r="B254" s="10">
        <v>-1.1207397957936904E-2</v>
      </c>
      <c r="C254" s="10">
        <f t="shared" si="21"/>
        <v>-1.2014266613883929E-2</v>
      </c>
      <c r="D254" s="5">
        <f t="shared" si="22"/>
        <v>1.4434260226948601E-4</v>
      </c>
      <c r="E254" s="5">
        <f t="shared" si="26"/>
        <v>2.1895801868354928E-4</v>
      </c>
      <c r="F254" s="5">
        <f t="shared" si="27"/>
        <v>7.9841062809647996E-5</v>
      </c>
      <c r="G254" s="11">
        <f t="shared" si="23"/>
        <v>2.8948606444185501</v>
      </c>
      <c r="H254" s="10">
        <f t="shared" si="24"/>
        <v>1.2014266613883929E-2</v>
      </c>
      <c r="I254" s="10">
        <f t="shared" si="25"/>
        <v>8.9353826336451871E-3</v>
      </c>
    </row>
    <row r="255" spans="1:9" x14ac:dyDescent="0.25">
      <c r="A255" s="9">
        <v>42324</v>
      </c>
      <c r="B255" s="10">
        <v>1.4903313824738973E-2</v>
      </c>
      <c r="C255" s="10">
        <f t="shared" si="21"/>
        <v>1.4096445168791948E-2</v>
      </c>
      <c r="D255" s="5">
        <f t="shared" si="22"/>
        <v>1.9870976639675786E-4</v>
      </c>
      <c r="E255" s="5">
        <f t="shared" si="26"/>
        <v>1.4434260226948601E-4</v>
      </c>
      <c r="F255" s="5">
        <f t="shared" si="27"/>
        <v>9.3331401289157534E-5</v>
      </c>
      <c r="G255" s="11">
        <f t="shared" si="23"/>
        <v>2.6561997967200104</v>
      </c>
      <c r="H255" s="10">
        <f t="shared" si="24"/>
        <v>1.4096445168791948E-2</v>
      </c>
      <c r="I255" s="10">
        <f t="shared" si="25"/>
        <v>9.6608178374896162E-3</v>
      </c>
    </row>
    <row r="256" spans="1:9" x14ac:dyDescent="0.25">
      <c r="A256" s="9">
        <v>42325</v>
      </c>
      <c r="B256" s="10">
        <v>-1.3393792099123392E-3</v>
      </c>
      <c r="C256" s="10">
        <f t="shared" si="21"/>
        <v>-2.1462478658593638E-3</v>
      </c>
      <c r="D256" s="5">
        <f t="shared" si="22"/>
        <v>4.6063799017058735E-6</v>
      </c>
      <c r="E256" s="5">
        <f t="shared" si="26"/>
        <v>1.9870976639675786E-4</v>
      </c>
      <c r="F256" s="5">
        <f t="shared" si="27"/>
        <v>1.1458019357140021E-4</v>
      </c>
      <c r="G256" s="11">
        <f t="shared" si="23"/>
        <v>3.5980781489424256</v>
      </c>
      <c r="H256" s="10">
        <f t="shared" si="24"/>
        <v>2.1462478658593638E-3</v>
      </c>
      <c r="I256" s="10">
        <f t="shared" si="25"/>
        <v>1.0704213823135271E-2</v>
      </c>
    </row>
    <row r="257" spans="1:9" x14ac:dyDescent="0.25">
      <c r="A257" s="9">
        <v>42326</v>
      </c>
      <c r="B257" s="10">
        <v>1.6162384658902518E-2</v>
      </c>
      <c r="C257" s="10">
        <f t="shared" si="21"/>
        <v>1.5355516002955493E-2</v>
      </c>
      <c r="D257" s="5">
        <f t="shared" si="22"/>
        <v>2.3579187171702225E-4</v>
      </c>
      <c r="E257" s="5">
        <f t="shared" si="26"/>
        <v>4.6063799017058735E-6</v>
      </c>
      <c r="F257" s="5">
        <f t="shared" si="27"/>
        <v>9.0250385762668782E-5</v>
      </c>
      <c r="G257" s="11">
        <f t="shared" si="23"/>
        <v>2.4312022345978739</v>
      </c>
      <c r="H257" s="10">
        <f t="shared" si="24"/>
        <v>1.5355516002955493E-2</v>
      </c>
      <c r="I257" s="10">
        <f t="shared" si="25"/>
        <v>9.5000203032766604E-3</v>
      </c>
    </row>
    <row r="258" spans="1:9" x14ac:dyDescent="0.25">
      <c r="A258" s="9">
        <v>42327</v>
      </c>
      <c r="B258" s="10">
        <v>-1.1230670288638889E-3</v>
      </c>
      <c r="C258" s="10">
        <f t="shared" si="21"/>
        <v>-1.9299356848109135E-3</v>
      </c>
      <c r="D258" s="5">
        <f t="shared" si="22"/>
        <v>3.7246517475065698E-6</v>
      </c>
      <c r="E258" s="5">
        <f t="shared" si="26"/>
        <v>2.3579187171702225E-4</v>
      </c>
      <c r="F258" s="5">
        <f t="shared" si="27"/>
        <v>1.1995463413166135E-4</v>
      </c>
      <c r="G258" s="11">
        <f t="shared" si="23"/>
        <v>3.5797346829914978</v>
      </c>
      <c r="H258" s="10">
        <f t="shared" si="24"/>
        <v>1.9299356848109135E-3</v>
      </c>
      <c r="I258" s="10">
        <f t="shared" si="25"/>
        <v>1.0952380295244561E-2</v>
      </c>
    </row>
    <row r="259" spans="1:9" x14ac:dyDescent="0.25">
      <c r="A259" s="9">
        <v>42328</v>
      </c>
      <c r="B259" s="10">
        <v>3.8102285176146999E-3</v>
      </c>
      <c r="C259" s="10">
        <f t="shared" si="21"/>
        <v>3.0033598616676753E-3</v>
      </c>
      <c r="D259" s="5">
        <f t="shared" si="22"/>
        <v>9.0201704586764776E-6</v>
      </c>
      <c r="E259" s="5">
        <f t="shared" si="26"/>
        <v>3.7246517475065698E-6</v>
      </c>
      <c r="F259" s="5">
        <f t="shared" si="27"/>
        <v>9.4058306770571524E-5</v>
      </c>
      <c r="G259" s="11">
        <f t="shared" si="23"/>
        <v>3.6689094208810764</v>
      </c>
      <c r="H259" s="10">
        <f t="shared" si="24"/>
        <v>3.0033598616676753E-3</v>
      </c>
      <c r="I259" s="10">
        <f t="shared" si="25"/>
        <v>9.6983661907855141E-3</v>
      </c>
    </row>
    <row r="260" spans="1:9" x14ac:dyDescent="0.25">
      <c r="A260" s="9">
        <v>42331</v>
      </c>
      <c r="B260" s="10">
        <v>-1.2349401915593416E-3</v>
      </c>
      <c r="C260" s="10">
        <f t="shared" si="21"/>
        <v>-2.0418088475063663E-3</v>
      </c>
      <c r="D260" s="5">
        <f t="shared" si="22"/>
        <v>4.1689833697552759E-6</v>
      </c>
      <c r="E260" s="5">
        <f t="shared" si="26"/>
        <v>9.0201704586764776E-6</v>
      </c>
      <c r="F260" s="5">
        <f t="shared" si="27"/>
        <v>7.5926458558770468E-5</v>
      </c>
      <c r="G260" s="11">
        <f t="shared" si="23"/>
        <v>3.79648004701084</v>
      </c>
      <c r="H260" s="10">
        <f t="shared" si="24"/>
        <v>2.0418088475063663E-3</v>
      </c>
      <c r="I260" s="10">
        <f t="shared" si="25"/>
        <v>8.7135789752988673E-3</v>
      </c>
    </row>
    <row r="261" spans="1:9" x14ac:dyDescent="0.25">
      <c r="A261" s="9">
        <v>42332</v>
      </c>
      <c r="B261" s="10">
        <v>1.2220896294909966E-3</v>
      </c>
      <c r="C261" s="10">
        <f t="shared" si="21"/>
        <v>4.1522097354397211E-4</v>
      </c>
      <c r="D261" s="5">
        <f t="shared" si="22"/>
        <v>1.7240845687080398E-7</v>
      </c>
      <c r="E261" s="5">
        <f t="shared" si="26"/>
        <v>4.1689833697552759E-6</v>
      </c>
      <c r="F261" s="5">
        <f t="shared" si="27"/>
        <v>6.1462631347846956E-5</v>
      </c>
      <c r="G261" s="11">
        <f t="shared" si="23"/>
        <v>3.9281995139019532</v>
      </c>
      <c r="H261" s="10">
        <f t="shared" si="24"/>
        <v>4.1522097354397211E-4</v>
      </c>
      <c r="I261" s="10">
        <f t="shared" si="25"/>
        <v>7.8398106704082437E-3</v>
      </c>
    </row>
    <row r="262" spans="1:9" x14ac:dyDescent="0.25">
      <c r="A262" s="9">
        <v>42333</v>
      </c>
      <c r="B262" s="10">
        <v>-1.2923978287715521E-4</v>
      </c>
      <c r="C262" s="10">
        <f t="shared" si="21"/>
        <v>-9.3610843882417974E-4</v>
      </c>
      <c r="D262" s="5">
        <f t="shared" si="22"/>
        <v>8.7629900923784302E-7</v>
      </c>
      <c r="E262" s="5">
        <f t="shared" si="26"/>
        <v>1.7240845687080398E-7</v>
      </c>
      <c r="F262" s="5">
        <f t="shared" si="27"/>
        <v>4.9898602130907562E-5</v>
      </c>
      <c r="G262" s="11">
        <f t="shared" si="23"/>
        <v>4.0250394541244248</v>
      </c>
      <c r="H262" s="10">
        <f t="shared" si="24"/>
        <v>9.3610843882417974E-4</v>
      </c>
      <c r="I262" s="10">
        <f t="shared" si="25"/>
        <v>7.0638942610225675E-3</v>
      </c>
    </row>
    <row r="263" spans="1:9" x14ac:dyDescent="0.25">
      <c r="A263" s="9">
        <v>42335</v>
      </c>
      <c r="B263" s="10">
        <v>5.9362238913873711E-4</v>
      </c>
      <c r="C263" s="10">
        <f t="shared" si="21"/>
        <v>-2.1324626680828743E-4</v>
      </c>
      <c r="D263" s="5">
        <f t="shared" si="22"/>
        <v>4.5473970307671309E-8</v>
      </c>
      <c r="E263" s="5">
        <f t="shared" si="26"/>
        <v>8.7629900923784302E-7</v>
      </c>
      <c r="F263" s="5">
        <f t="shared" si="27"/>
        <v>4.145865026950668E-5</v>
      </c>
      <c r="G263" s="11">
        <f t="shared" si="23"/>
        <v>4.1259200444408313</v>
      </c>
      <c r="H263" s="10">
        <f t="shared" si="24"/>
        <v>2.1324626680828743E-4</v>
      </c>
      <c r="I263" s="10">
        <f t="shared" si="25"/>
        <v>6.4388392020228828E-3</v>
      </c>
    </row>
    <row r="264" spans="1:9" x14ac:dyDescent="0.25">
      <c r="A264" s="9">
        <v>42338</v>
      </c>
      <c r="B264" s="10">
        <v>-4.6409040672501511E-3</v>
      </c>
      <c r="C264" s="10">
        <f t="shared" si="21"/>
        <v>-5.4477727231971758E-3</v>
      </c>
      <c r="D264" s="5">
        <f t="shared" si="22"/>
        <v>2.9678227643611172E-5</v>
      </c>
      <c r="E264" s="5">
        <f t="shared" si="26"/>
        <v>4.5473970307671309E-8</v>
      </c>
      <c r="F264" s="5">
        <f t="shared" si="27"/>
        <v>3.5020981072638696E-5</v>
      </c>
      <c r="G264" s="11">
        <f t="shared" si="23"/>
        <v>3.7871223978685724</v>
      </c>
      <c r="H264" s="10">
        <f t="shared" si="24"/>
        <v>5.4477727231971758E-3</v>
      </c>
      <c r="I264" s="10">
        <f t="shared" si="25"/>
        <v>5.9178527417162634E-3</v>
      </c>
    </row>
    <row r="265" spans="1:9" x14ac:dyDescent="0.25">
      <c r="A265" s="9">
        <v>42339</v>
      </c>
      <c r="B265" s="10">
        <v>1.0680586999677999E-2</v>
      </c>
      <c r="C265" s="10">
        <f t="shared" si="21"/>
        <v>9.8737183437309743E-3</v>
      </c>
      <c r="D265" s="5">
        <f t="shared" si="22"/>
        <v>9.749031393132953E-5</v>
      </c>
      <c r="E265" s="5">
        <f t="shared" si="26"/>
        <v>2.9678227643611172E-5</v>
      </c>
      <c r="F265" s="5">
        <f t="shared" si="27"/>
        <v>3.6364193495830835E-5</v>
      </c>
      <c r="G265" s="11">
        <f t="shared" si="23"/>
        <v>2.8515531690997831</v>
      </c>
      <c r="H265" s="10">
        <f t="shared" si="24"/>
        <v>9.8737183437309743E-3</v>
      </c>
      <c r="I265" s="10">
        <f t="shared" si="25"/>
        <v>6.0302730863395259E-3</v>
      </c>
    </row>
    <row r="266" spans="1:9" x14ac:dyDescent="0.25">
      <c r="A266" s="9">
        <v>42340</v>
      </c>
      <c r="B266" s="10">
        <v>-1.0995752937987158E-2</v>
      </c>
      <c r="C266" s="10">
        <f t="shared" si="21"/>
        <v>-1.1802621593934182E-2</v>
      </c>
      <c r="D266" s="5">
        <f t="shared" si="22"/>
        <v>1.3930187648960145E-4</v>
      </c>
      <c r="E266" s="5">
        <f t="shared" si="26"/>
        <v>9.749031393132953E-5</v>
      </c>
      <c r="F266" s="5">
        <f t="shared" si="27"/>
        <v>5.137266461402991E-5</v>
      </c>
      <c r="G266" s="11">
        <f t="shared" si="23"/>
        <v>2.6634659831191878</v>
      </c>
      <c r="H266" s="10">
        <f t="shared" si="24"/>
        <v>1.1802621593934182E-2</v>
      </c>
      <c r="I266" s="10">
        <f t="shared" si="25"/>
        <v>7.1674726796849327E-3</v>
      </c>
    </row>
    <row r="267" spans="1:9" x14ac:dyDescent="0.25">
      <c r="A267" s="9">
        <v>42341</v>
      </c>
      <c r="B267" s="10">
        <v>-1.4373578391063457E-2</v>
      </c>
      <c r="C267" s="10">
        <f t="shared" si="21"/>
        <v>-1.5180447047010482E-2</v>
      </c>
      <c r="D267" s="5">
        <f t="shared" si="22"/>
        <v>2.3044597254708927E-4</v>
      </c>
      <c r="E267" s="5">
        <f t="shared" si="26"/>
        <v>1.3930187648960145E-4</v>
      </c>
      <c r="F267" s="5">
        <f t="shared" si="27"/>
        <v>7.1154330573493861E-5</v>
      </c>
      <c r="G267" s="11">
        <f t="shared" si="23"/>
        <v>2.237052098933018</v>
      </c>
      <c r="H267" s="10">
        <f t="shared" si="24"/>
        <v>1.5180447047010482E-2</v>
      </c>
      <c r="I267" s="10">
        <f t="shared" si="25"/>
        <v>8.4353026367459914E-3</v>
      </c>
    </row>
    <row r="268" spans="1:9" x14ac:dyDescent="0.25">
      <c r="A268" s="9">
        <v>42342</v>
      </c>
      <c r="B268" s="10">
        <v>2.0525755993794137E-2</v>
      </c>
      <c r="C268" s="10">
        <f t="shared" si="21"/>
        <v>1.9718887337847112E-2</v>
      </c>
      <c r="D268" s="5">
        <f t="shared" si="22"/>
        <v>3.888345178427072E-4</v>
      </c>
      <c r="E268" s="5">
        <f t="shared" si="26"/>
        <v>2.3044597254708927E-4</v>
      </c>
      <c r="F268" s="5">
        <f t="shared" si="27"/>
        <v>1.0467274179050903E-4</v>
      </c>
      <c r="G268" s="11">
        <f t="shared" si="23"/>
        <v>1.8060154490374143</v>
      </c>
      <c r="H268" s="10">
        <f t="shared" si="24"/>
        <v>1.9718887337847112E-2</v>
      </c>
      <c r="I268" s="10">
        <f t="shared" si="25"/>
        <v>1.0230969738519854E-2</v>
      </c>
    </row>
    <row r="269" spans="1:9" x14ac:dyDescent="0.25">
      <c r="A269" s="9">
        <v>42345</v>
      </c>
      <c r="B269" s="10">
        <v>-6.9895634630370296E-3</v>
      </c>
      <c r="C269" s="10">
        <f t="shared" si="21"/>
        <v>-7.7964321189840542E-3</v>
      </c>
      <c r="D269" s="5">
        <f t="shared" si="22"/>
        <v>6.0784353785926193E-5</v>
      </c>
      <c r="E269" s="5">
        <f t="shared" si="26"/>
        <v>3.888345178427072E-4</v>
      </c>
      <c r="F269" s="5">
        <f t="shared" si="27"/>
        <v>1.6228357016781074E-4</v>
      </c>
      <c r="G269" s="11">
        <f t="shared" si="23"/>
        <v>3.2568659144898553</v>
      </c>
      <c r="H269" s="10">
        <f t="shared" si="24"/>
        <v>7.7964321189840542E-3</v>
      </c>
      <c r="I269" s="10">
        <f t="shared" si="25"/>
        <v>1.273905687905548E-2</v>
      </c>
    </row>
    <row r="270" spans="1:9" x14ac:dyDescent="0.25">
      <c r="A270" s="9">
        <v>42346</v>
      </c>
      <c r="B270" s="10">
        <v>-6.489911269239812E-3</v>
      </c>
      <c r="C270" s="10">
        <f t="shared" si="21"/>
        <v>-7.2967799251868366E-3</v>
      </c>
      <c r="D270" s="5">
        <f t="shared" si="22"/>
        <v>5.3242997276609617E-5</v>
      </c>
      <c r="E270" s="5">
        <f t="shared" si="26"/>
        <v>6.0784353785926193E-5</v>
      </c>
      <c r="F270" s="5">
        <f t="shared" si="27"/>
        <v>1.3727383451414698E-4</v>
      </c>
      <c r="G270" s="11">
        <f t="shared" si="23"/>
        <v>3.3338980014937443</v>
      </c>
      <c r="H270" s="10">
        <f t="shared" si="24"/>
        <v>7.2967799251868366E-3</v>
      </c>
      <c r="I270" s="10">
        <f t="shared" si="25"/>
        <v>1.1716391701976636E-2</v>
      </c>
    </row>
    <row r="271" spans="1:9" x14ac:dyDescent="0.25">
      <c r="A271" s="9">
        <v>42347</v>
      </c>
      <c r="B271" s="10">
        <v>-7.7389403902908827E-3</v>
      </c>
      <c r="C271" s="10">
        <f t="shared" ref="C271:C334" si="28">B271-B$5</f>
        <v>-8.5458090462379073E-3</v>
      </c>
      <c r="D271" s="5">
        <f t="shared" ref="D271:D334" si="29">C271^2</f>
        <v>7.3030852254761647E-5</v>
      </c>
      <c r="E271" s="5">
        <f t="shared" si="26"/>
        <v>5.3242997276609617E-5</v>
      </c>
      <c r="F271" s="5">
        <f t="shared" si="27"/>
        <v>1.1714787377098805E-4</v>
      </c>
      <c r="G271" s="11">
        <f t="shared" ref="G271:G334" si="30">IFERROR(LN(1/SQRT(2*PI()*F271)*EXP(-D271/(2*F271))),-1000)</f>
        <v>3.295394534562321</v>
      </c>
      <c r="H271" s="10">
        <f t="shared" ref="H271:H334" si="31">SQRT(D271)</f>
        <v>8.5458090462379073E-3</v>
      </c>
      <c r="I271" s="10">
        <f t="shared" ref="I271:I334" si="32">SQRT(F271)</f>
        <v>1.0823487135437824E-2</v>
      </c>
    </row>
    <row r="272" spans="1:9" x14ac:dyDescent="0.25">
      <c r="A272" s="9">
        <v>42348</v>
      </c>
      <c r="B272" s="10">
        <v>2.2513943016770899E-3</v>
      </c>
      <c r="C272" s="10">
        <f t="shared" si="28"/>
        <v>1.4445256457300652E-3</v>
      </c>
      <c r="D272" s="5">
        <f t="shared" si="29"/>
        <v>2.0866543411718619E-6</v>
      </c>
      <c r="E272" s="5">
        <f t="shared" ref="E272:E335" si="33">D271</f>
        <v>7.3030852254761647E-5</v>
      </c>
      <c r="F272" s="5">
        <f t="shared" ref="F272:F335" si="34">B$6+B$7*E272+B$8*F271</f>
        <v>1.0629445897118427E-4</v>
      </c>
      <c r="G272" s="11">
        <f t="shared" si="30"/>
        <v>3.6458947242548021</v>
      </c>
      <c r="H272" s="10">
        <f t="shared" si="31"/>
        <v>1.4445256457300652E-3</v>
      </c>
      <c r="I272" s="10">
        <f t="shared" si="32"/>
        <v>1.0309920415366176E-2</v>
      </c>
    </row>
    <row r="273" spans="1:9" x14ac:dyDescent="0.25">
      <c r="A273" s="9">
        <v>42349</v>
      </c>
      <c r="B273" s="10">
        <v>-1.9422774250449582E-2</v>
      </c>
      <c r="C273" s="10">
        <f t="shared" si="28"/>
        <v>-2.0229642906396606E-2</v>
      </c>
      <c r="D273" s="5">
        <f t="shared" si="29"/>
        <v>4.0923845212032255E-4</v>
      </c>
      <c r="E273" s="5">
        <f t="shared" si="33"/>
        <v>2.0866543411718619E-6</v>
      </c>
      <c r="F273" s="5">
        <f t="shared" si="34"/>
        <v>8.3578252518747373E-5</v>
      </c>
      <c r="G273" s="11">
        <f t="shared" si="30"/>
        <v>1.3276897960705667</v>
      </c>
      <c r="H273" s="10">
        <f t="shared" si="31"/>
        <v>2.0229642906396606E-2</v>
      </c>
      <c r="I273" s="10">
        <f t="shared" si="32"/>
        <v>9.1421142258641345E-3</v>
      </c>
    </row>
    <row r="274" spans="1:9" x14ac:dyDescent="0.25">
      <c r="A274" s="9">
        <v>42352</v>
      </c>
      <c r="B274" s="10">
        <v>4.7555866962836202E-3</v>
      </c>
      <c r="C274" s="10">
        <f t="shared" si="28"/>
        <v>3.9487180403365955E-3</v>
      </c>
      <c r="D274" s="5">
        <f t="shared" si="29"/>
        <v>1.5592374162079682E-5</v>
      </c>
      <c r="E274" s="5">
        <f t="shared" si="33"/>
        <v>4.0923845212032255E-4</v>
      </c>
      <c r="F274" s="5">
        <f t="shared" si="34"/>
        <v>1.5083839202332996E-4</v>
      </c>
      <c r="G274" s="11">
        <f t="shared" si="30"/>
        <v>3.4290265449721318</v>
      </c>
      <c r="H274" s="10">
        <f t="shared" si="31"/>
        <v>3.9487180403365955E-3</v>
      </c>
      <c r="I274" s="10">
        <f t="shared" si="32"/>
        <v>1.2281628231766746E-2</v>
      </c>
    </row>
    <row r="275" spans="1:9" x14ac:dyDescent="0.25">
      <c r="A275" s="9">
        <v>42353</v>
      </c>
      <c r="B275" s="10">
        <v>1.0618514891638675E-2</v>
      </c>
      <c r="C275" s="10">
        <f t="shared" si="28"/>
        <v>9.8116462356916505E-3</v>
      </c>
      <c r="D275" s="5">
        <f t="shared" si="29"/>
        <v>9.6268401854362131E-5</v>
      </c>
      <c r="E275" s="5">
        <f t="shared" si="33"/>
        <v>1.5592374162079682E-5</v>
      </c>
      <c r="F275" s="5">
        <f t="shared" si="34"/>
        <v>1.1943917820042377E-4</v>
      </c>
      <c r="G275" s="11">
        <f t="shared" si="30"/>
        <v>3.1944113334899606</v>
      </c>
      <c r="H275" s="10">
        <f t="shared" si="31"/>
        <v>9.8116462356916505E-3</v>
      </c>
      <c r="I275" s="10">
        <f t="shared" si="32"/>
        <v>1.0928823276109088E-2</v>
      </c>
    </row>
    <row r="276" spans="1:9" x14ac:dyDescent="0.25">
      <c r="A276" s="9">
        <v>42354</v>
      </c>
      <c r="B276" s="10">
        <v>1.4514952946300674E-2</v>
      </c>
      <c r="C276" s="10">
        <f t="shared" si="28"/>
        <v>1.370808429035365E-2</v>
      </c>
      <c r="D276" s="5">
        <f t="shared" si="29"/>
        <v>1.8791157491144053E-4</v>
      </c>
      <c r="E276" s="5">
        <f t="shared" si="33"/>
        <v>9.6268401854362131E-5</v>
      </c>
      <c r="F276" s="5">
        <f t="shared" si="34"/>
        <v>1.127968844057717E-4</v>
      </c>
      <c r="G276" s="11">
        <f t="shared" si="30"/>
        <v>2.7930580016344693</v>
      </c>
      <c r="H276" s="10">
        <f t="shared" si="31"/>
        <v>1.370808429035365E-2</v>
      </c>
      <c r="I276" s="10">
        <f t="shared" si="32"/>
        <v>1.0620587761784735E-2</v>
      </c>
    </row>
    <row r="277" spans="1:9" x14ac:dyDescent="0.25">
      <c r="A277" s="9">
        <v>42355</v>
      </c>
      <c r="B277" s="10">
        <v>-1.5040495497016582E-2</v>
      </c>
      <c r="C277" s="10">
        <f t="shared" si="28"/>
        <v>-1.5847364152963606E-2</v>
      </c>
      <c r="D277" s="5">
        <f t="shared" si="29"/>
        <v>2.5113895059663589E-4</v>
      </c>
      <c r="E277" s="5">
        <f t="shared" si="33"/>
        <v>1.8791157491144053E-4</v>
      </c>
      <c r="F277" s="5">
        <f t="shared" si="34"/>
        <v>1.2680068731293751E-4</v>
      </c>
      <c r="G277" s="11">
        <f t="shared" si="30"/>
        <v>2.5772183358594694</v>
      </c>
      <c r="H277" s="10">
        <f t="shared" si="31"/>
        <v>1.5847364152963606E-2</v>
      </c>
      <c r="I277" s="10">
        <f t="shared" si="32"/>
        <v>1.1260581126786375E-2</v>
      </c>
    </row>
    <row r="278" spans="1:9" x14ac:dyDescent="0.25">
      <c r="A278" s="9">
        <v>42356</v>
      </c>
      <c r="B278" s="10">
        <v>-1.7797236873680844E-2</v>
      </c>
      <c r="C278" s="10">
        <f t="shared" si="28"/>
        <v>-1.8604105529627869E-2</v>
      </c>
      <c r="D278" s="5">
        <f t="shared" si="29"/>
        <v>3.4611274255753026E-4</v>
      </c>
      <c r="E278" s="5">
        <f t="shared" si="33"/>
        <v>2.5113895059663589E-4</v>
      </c>
      <c r="F278" s="5">
        <f t="shared" si="34"/>
        <v>1.5026137166783798E-4</v>
      </c>
      <c r="G278" s="11">
        <f t="shared" si="30"/>
        <v>2.330926291873614</v>
      </c>
      <c r="H278" s="10">
        <f t="shared" si="31"/>
        <v>1.8604105529627869E-2</v>
      </c>
      <c r="I278" s="10">
        <f t="shared" si="32"/>
        <v>1.2258114523361167E-2</v>
      </c>
    </row>
    <row r="279" spans="1:9" x14ac:dyDescent="0.25">
      <c r="A279" s="9">
        <v>42359</v>
      </c>
      <c r="B279" s="10">
        <v>7.7784148986563828E-3</v>
      </c>
      <c r="C279" s="10">
        <f t="shared" si="28"/>
        <v>6.9715462427093582E-3</v>
      </c>
      <c r="D279" s="5">
        <f t="shared" si="29"/>
        <v>4.8602457014234968E-5</v>
      </c>
      <c r="E279" s="5">
        <f t="shared" si="33"/>
        <v>3.4611274255753026E-4</v>
      </c>
      <c r="F279" s="5">
        <f t="shared" si="34"/>
        <v>1.8730245332733723E-4</v>
      </c>
      <c r="G279" s="11">
        <f t="shared" si="30"/>
        <v>3.2427111446824628</v>
      </c>
      <c r="H279" s="10">
        <f t="shared" si="31"/>
        <v>6.9715462427093582E-3</v>
      </c>
      <c r="I279" s="10">
        <f t="shared" si="32"/>
        <v>1.3685848652068941E-2</v>
      </c>
    </row>
    <row r="280" spans="1:9" x14ac:dyDescent="0.25">
      <c r="A280" s="9">
        <v>42360</v>
      </c>
      <c r="B280" s="10">
        <v>8.8167627340869359E-3</v>
      </c>
      <c r="C280" s="10">
        <f t="shared" si="28"/>
        <v>8.0098940781399112E-3</v>
      </c>
      <c r="D280" s="5">
        <f t="shared" si="29"/>
        <v>6.4158403143020816E-5</v>
      </c>
      <c r="E280" s="5">
        <f t="shared" si="33"/>
        <v>4.8602457014234968E-5</v>
      </c>
      <c r="F280" s="5">
        <f t="shared" si="34"/>
        <v>1.533313948758404E-4</v>
      </c>
      <c r="G280" s="11">
        <f t="shared" si="30"/>
        <v>3.2633011373871854</v>
      </c>
      <c r="H280" s="10">
        <f t="shared" si="31"/>
        <v>8.0098940781399112E-3</v>
      </c>
      <c r="I280" s="10">
        <f t="shared" si="32"/>
        <v>1.2382705474808015E-2</v>
      </c>
    </row>
    <row r="281" spans="1:9" x14ac:dyDescent="0.25">
      <c r="A281" s="9">
        <v>42361</v>
      </c>
      <c r="B281" s="10">
        <v>1.2418034595898853E-2</v>
      </c>
      <c r="C281" s="10">
        <f t="shared" si="28"/>
        <v>1.1611165939951828E-2</v>
      </c>
      <c r="D281" s="5">
        <f t="shared" si="29"/>
        <v>1.348191744850974E-4</v>
      </c>
      <c r="E281" s="5">
        <f t="shared" si="33"/>
        <v>6.4158403143020816E-5</v>
      </c>
      <c r="F281" s="5">
        <f t="shared" si="34"/>
        <v>1.3132468482703592E-4</v>
      </c>
      <c r="G281" s="11">
        <f t="shared" si="30"/>
        <v>3.0366755915547592</v>
      </c>
      <c r="H281" s="10">
        <f t="shared" si="31"/>
        <v>1.1611165939951828E-2</v>
      </c>
      <c r="I281" s="10">
        <f t="shared" si="32"/>
        <v>1.1459698286911218E-2</v>
      </c>
    </row>
    <row r="282" spans="1:9" x14ac:dyDescent="0.25">
      <c r="A282" s="9">
        <v>42362</v>
      </c>
      <c r="B282" s="10">
        <v>-1.5986125980361754E-3</v>
      </c>
      <c r="C282" s="10">
        <f t="shared" si="28"/>
        <v>-2.4054812539832E-3</v>
      </c>
      <c r="D282" s="5">
        <f t="shared" si="29"/>
        <v>5.7863400632645887E-6</v>
      </c>
      <c r="E282" s="5">
        <f t="shared" si="33"/>
        <v>1.348191744850974E-4</v>
      </c>
      <c r="F282" s="5">
        <f t="shared" si="34"/>
        <v>1.2958625310608088E-4</v>
      </c>
      <c r="G282" s="11">
        <f t="shared" si="30"/>
        <v>3.534317181471446</v>
      </c>
      <c r="H282" s="10">
        <f t="shared" si="31"/>
        <v>2.4054812539832E-3</v>
      </c>
      <c r="I282" s="10">
        <f t="shared" si="32"/>
        <v>1.1383595789823217E-2</v>
      </c>
    </row>
    <row r="283" spans="1:9" x14ac:dyDescent="0.25">
      <c r="A283" s="9">
        <v>42366</v>
      </c>
      <c r="B283" s="10">
        <v>-2.1785646703768036E-3</v>
      </c>
      <c r="C283" s="10">
        <f t="shared" si="28"/>
        <v>-2.9854333263238282E-3</v>
      </c>
      <c r="D283" s="5">
        <f t="shared" si="29"/>
        <v>8.9128121459249574E-6</v>
      </c>
      <c r="E283" s="5">
        <f t="shared" si="33"/>
        <v>5.7863400632645887E-6</v>
      </c>
      <c r="F283" s="5">
        <f t="shared" si="34"/>
        <v>1.0163501504412674E-4</v>
      </c>
      <c r="G283" s="11">
        <f t="shared" si="30"/>
        <v>3.6342755365827148</v>
      </c>
      <c r="H283" s="10">
        <f t="shared" si="31"/>
        <v>2.9854333263238282E-3</v>
      </c>
      <c r="I283" s="10">
        <f t="shared" si="32"/>
        <v>1.0081419297109248E-2</v>
      </c>
    </row>
    <row r="284" spans="1:9" x14ac:dyDescent="0.25">
      <c r="A284" s="9">
        <v>42367</v>
      </c>
      <c r="B284" s="10">
        <v>1.0629710673474513E-2</v>
      </c>
      <c r="C284" s="10">
        <f t="shared" si="28"/>
        <v>9.8228420175274882E-3</v>
      </c>
      <c r="D284" s="5">
        <f t="shared" si="29"/>
        <v>9.6488225301303494E-5</v>
      </c>
      <c r="E284" s="5">
        <f t="shared" si="33"/>
        <v>8.9128121459249574E-6</v>
      </c>
      <c r="F284" s="5">
        <f t="shared" si="34"/>
        <v>8.1529390629802917E-5</v>
      </c>
      <c r="G284" s="11">
        <f t="shared" si="30"/>
        <v>3.1965960486938254</v>
      </c>
      <c r="H284" s="10">
        <f t="shared" si="31"/>
        <v>9.8228420175274882E-3</v>
      </c>
      <c r="I284" s="10">
        <f t="shared" si="32"/>
        <v>9.0293626923389735E-3</v>
      </c>
    </row>
    <row r="285" spans="1:9" x14ac:dyDescent="0.25">
      <c r="A285" s="9">
        <v>42368</v>
      </c>
      <c r="B285" s="10">
        <v>-7.2172289689947933E-3</v>
      </c>
      <c r="C285" s="10">
        <f t="shared" si="28"/>
        <v>-8.0240976249418179E-3</v>
      </c>
      <c r="D285" s="5">
        <f t="shared" si="29"/>
        <v>6.4386142694596919E-5</v>
      </c>
      <c r="E285" s="5">
        <f t="shared" si="33"/>
        <v>9.6488225301303494E-5</v>
      </c>
      <c r="F285" s="5">
        <f t="shared" si="34"/>
        <v>8.4697246774365772E-5</v>
      </c>
      <c r="G285" s="11">
        <f t="shared" si="30"/>
        <v>3.3891793557899792</v>
      </c>
      <c r="H285" s="10">
        <f t="shared" si="31"/>
        <v>8.0240976249418179E-3</v>
      </c>
      <c r="I285" s="10">
        <f t="shared" si="32"/>
        <v>9.2031107118390014E-3</v>
      </c>
    </row>
    <row r="286" spans="1:9" x14ac:dyDescent="0.25">
      <c r="A286" s="9">
        <v>42369</v>
      </c>
      <c r="B286" s="10">
        <v>-9.411833126550917E-3</v>
      </c>
      <c r="C286" s="10">
        <f t="shared" si="28"/>
        <v>-1.0218701782497942E-2</v>
      </c>
      <c r="D286" s="5">
        <f t="shared" si="29"/>
        <v>1.044218661196266E-4</v>
      </c>
      <c r="E286" s="5">
        <f t="shared" si="33"/>
        <v>6.4386142694596919E-5</v>
      </c>
      <c r="F286" s="5">
        <f t="shared" si="34"/>
        <v>8.0416244092761476E-5</v>
      </c>
      <c r="G286" s="11">
        <f t="shared" si="30"/>
        <v>3.1459501095519644</v>
      </c>
      <c r="H286" s="10">
        <f t="shared" si="31"/>
        <v>1.0218701782497942E-2</v>
      </c>
      <c r="I286" s="10">
        <f t="shared" si="32"/>
        <v>8.9675104735239351E-3</v>
      </c>
    </row>
    <row r="287" spans="1:9" x14ac:dyDescent="0.25">
      <c r="A287" s="9">
        <v>42373</v>
      </c>
      <c r="B287" s="10">
        <v>-1.5303776040392569E-2</v>
      </c>
      <c r="C287" s="10">
        <f t="shared" si="28"/>
        <v>-1.6110644696339594E-2</v>
      </c>
      <c r="D287" s="5">
        <f t="shared" si="29"/>
        <v>2.5955287253169509E-4</v>
      </c>
      <c r="E287" s="5">
        <f t="shared" si="33"/>
        <v>1.044218661196266E-4</v>
      </c>
      <c r="F287" s="5">
        <f t="shared" si="34"/>
        <v>8.5510060430127847E-5</v>
      </c>
      <c r="G287" s="11">
        <f t="shared" si="30"/>
        <v>2.2468252510580733</v>
      </c>
      <c r="H287" s="10">
        <f t="shared" si="31"/>
        <v>1.6110644696339594E-2</v>
      </c>
      <c r="I287" s="10">
        <f t="shared" si="32"/>
        <v>9.2471649942091894E-3</v>
      </c>
    </row>
    <row r="288" spans="1:9" x14ac:dyDescent="0.25">
      <c r="A288" s="9">
        <v>42374</v>
      </c>
      <c r="B288" s="10">
        <v>2.0122623791400951E-3</v>
      </c>
      <c r="C288" s="10">
        <f t="shared" si="28"/>
        <v>1.2053937231930704E-3</v>
      </c>
      <c r="D288" s="5">
        <f t="shared" si="29"/>
        <v>1.4529740279132525E-6</v>
      </c>
      <c r="E288" s="5">
        <f t="shared" si="33"/>
        <v>2.5955287253169509E-4</v>
      </c>
      <c r="F288" s="5">
        <f t="shared" si="34"/>
        <v>1.2134477827793058E-4</v>
      </c>
      <c r="G288" s="11">
        <f t="shared" si="30"/>
        <v>3.5835118296786521</v>
      </c>
      <c r="H288" s="10">
        <f t="shared" si="31"/>
        <v>1.2053937231930704E-3</v>
      </c>
      <c r="I288" s="10">
        <f t="shared" si="32"/>
        <v>1.1015660591990413E-2</v>
      </c>
    </row>
    <row r="289" spans="1:9" x14ac:dyDescent="0.25">
      <c r="A289" s="9">
        <v>42375</v>
      </c>
      <c r="B289" s="10">
        <v>-1.3115420660382515E-2</v>
      </c>
      <c r="C289" s="10">
        <f t="shared" si="28"/>
        <v>-1.392228931632954E-2</v>
      </c>
      <c r="D289" s="5">
        <f t="shared" si="29"/>
        <v>1.9383013980758365E-4</v>
      </c>
      <c r="E289" s="5">
        <f t="shared" si="33"/>
        <v>1.4529740279132525E-6</v>
      </c>
      <c r="F289" s="5">
        <f t="shared" si="34"/>
        <v>9.4621009304040517E-5</v>
      </c>
      <c r="G289" s="11">
        <f t="shared" si="30"/>
        <v>2.6896322496024219</v>
      </c>
      <c r="H289" s="10">
        <f t="shared" si="31"/>
        <v>1.392228931632954E-2</v>
      </c>
      <c r="I289" s="10">
        <f t="shared" si="32"/>
        <v>9.7273331033763052E-3</v>
      </c>
    </row>
    <row r="290" spans="1:9" x14ac:dyDescent="0.25">
      <c r="A290" s="9">
        <v>42376</v>
      </c>
      <c r="B290" s="10">
        <v>-2.3700421050516063E-2</v>
      </c>
      <c r="C290" s="10">
        <f t="shared" si="28"/>
        <v>-2.4507289706463087E-2</v>
      </c>
      <c r="D290" s="5">
        <f t="shared" si="29"/>
        <v>6.0060724875651156E-4</v>
      </c>
      <c r="E290" s="5">
        <f t="shared" si="33"/>
        <v>1.9383013980758365E-4</v>
      </c>
      <c r="F290" s="5">
        <f t="shared" si="34"/>
        <v>1.1452940503905635E-4</v>
      </c>
      <c r="G290" s="11">
        <f t="shared" si="30"/>
        <v>0.99633524636809123</v>
      </c>
      <c r="H290" s="10">
        <f t="shared" si="31"/>
        <v>2.4507289706463087E-2</v>
      </c>
      <c r="I290" s="10">
        <f t="shared" si="32"/>
        <v>1.0701841198553469E-2</v>
      </c>
    </row>
    <row r="291" spans="1:9" x14ac:dyDescent="0.25">
      <c r="A291" s="9">
        <v>42377</v>
      </c>
      <c r="B291" s="10">
        <v>-1.083840686741222E-2</v>
      </c>
      <c r="C291" s="10">
        <f t="shared" si="28"/>
        <v>-1.1645275523359245E-2</v>
      </c>
      <c r="D291" s="5">
        <f t="shared" si="29"/>
        <v>1.3561244201494994E-4</v>
      </c>
      <c r="E291" s="5">
        <f t="shared" si="33"/>
        <v>6.0060724875651156E-4</v>
      </c>
      <c r="F291" s="5">
        <f t="shared" si="34"/>
        <v>2.1335756581822507E-4</v>
      </c>
      <c r="G291" s="11">
        <f t="shared" si="30"/>
        <v>2.9895264487626392</v>
      </c>
      <c r="H291" s="10">
        <f t="shared" si="31"/>
        <v>1.1645275523359245E-2</v>
      </c>
      <c r="I291" s="10">
        <f t="shared" si="32"/>
        <v>1.460676438566136E-2</v>
      </c>
    </row>
    <row r="292" spans="1:9" x14ac:dyDescent="0.25">
      <c r="A292" s="9">
        <v>42380</v>
      </c>
      <c r="B292" s="10">
        <v>8.5326451720324492E-4</v>
      </c>
      <c r="C292" s="10">
        <f t="shared" si="28"/>
        <v>4.6395861256220386E-5</v>
      </c>
      <c r="D292" s="5">
        <f t="shared" si="29"/>
        <v>2.1525759417064518E-9</v>
      </c>
      <c r="E292" s="5">
        <f t="shared" si="33"/>
        <v>1.3561244201494994E-4</v>
      </c>
      <c r="F292" s="5">
        <f t="shared" si="34"/>
        <v>1.9065316592035319E-4</v>
      </c>
      <c r="G292" s="11">
        <f t="shared" si="30"/>
        <v>3.3635831544634338</v>
      </c>
      <c r="H292" s="10">
        <f t="shared" si="31"/>
        <v>4.6395861256220386E-5</v>
      </c>
      <c r="I292" s="10">
        <f t="shared" si="32"/>
        <v>1.3807721242853696E-2</v>
      </c>
    </row>
    <row r="293" spans="1:9" x14ac:dyDescent="0.25">
      <c r="A293" s="9">
        <v>42381</v>
      </c>
      <c r="B293" s="10">
        <v>7.8027936184481561E-3</v>
      </c>
      <c r="C293" s="10">
        <f t="shared" si="28"/>
        <v>6.9959249625011315E-3</v>
      </c>
      <c r="D293" s="5">
        <f t="shared" si="29"/>
        <v>4.8942966080946455E-5</v>
      </c>
      <c r="E293" s="5">
        <f t="shared" si="33"/>
        <v>2.1525759417064518E-9</v>
      </c>
      <c r="F293" s="5">
        <f t="shared" si="34"/>
        <v>1.4577730873846886E-4</v>
      </c>
      <c r="G293" s="11">
        <f t="shared" si="30"/>
        <v>3.3299077133229935</v>
      </c>
      <c r="H293" s="10">
        <f t="shared" si="31"/>
        <v>6.9959249625011315E-3</v>
      </c>
      <c r="I293" s="10">
        <f t="shared" si="32"/>
        <v>1.2073827427061761E-2</v>
      </c>
    </row>
    <row r="294" spans="1:9" x14ac:dyDescent="0.25">
      <c r="A294" s="9">
        <v>42382</v>
      </c>
      <c r="B294" s="10">
        <v>-2.4965440402748285E-2</v>
      </c>
      <c r="C294" s="10">
        <f t="shared" si="28"/>
        <v>-2.5772309058695309E-2</v>
      </c>
      <c r="D294" s="5">
        <f t="shared" si="29"/>
        <v>6.6421191421690829E-4</v>
      </c>
      <c r="E294" s="5">
        <f t="shared" si="33"/>
        <v>4.8942966080946455E-5</v>
      </c>
      <c r="F294" s="5">
        <f t="shared" si="34"/>
        <v>1.2257257284577723E-4</v>
      </c>
      <c r="G294" s="11">
        <f t="shared" si="30"/>
        <v>0.87500123663258456</v>
      </c>
      <c r="H294" s="10">
        <f t="shared" si="31"/>
        <v>2.5772309058695309E-2</v>
      </c>
      <c r="I294" s="10">
        <f t="shared" si="32"/>
        <v>1.1071249832145295E-2</v>
      </c>
    </row>
    <row r="295" spans="1:9" x14ac:dyDescent="0.25">
      <c r="A295" s="9">
        <v>42383</v>
      </c>
      <c r="B295" s="10">
        <v>1.6695939225934708E-2</v>
      </c>
      <c r="C295" s="10">
        <f t="shared" si="28"/>
        <v>1.5889070569987684E-2</v>
      </c>
      <c r="D295" s="5">
        <f t="shared" si="29"/>
        <v>2.5246256357804871E-4</v>
      </c>
      <c r="E295" s="5">
        <f t="shared" si="33"/>
        <v>6.6421191421690829E-4</v>
      </c>
      <c r="F295" s="5">
        <f t="shared" si="34"/>
        <v>2.3247089911974597E-4</v>
      </c>
      <c r="G295" s="11">
        <f t="shared" si="30"/>
        <v>2.7214360110527203</v>
      </c>
      <c r="H295" s="10">
        <f t="shared" si="31"/>
        <v>1.5889070569987684E-2</v>
      </c>
      <c r="I295" s="10">
        <f t="shared" si="32"/>
        <v>1.524699639665944E-2</v>
      </c>
    </row>
    <row r="296" spans="1:9" x14ac:dyDescent="0.25">
      <c r="A296" s="9">
        <v>42384</v>
      </c>
      <c r="B296" s="10">
        <v>-2.1599092536319309E-2</v>
      </c>
      <c r="C296" s="10">
        <f t="shared" si="28"/>
        <v>-2.2405961192266333E-2</v>
      </c>
      <c r="D296" s="5">
        <f t="shared" si="29"/>
        <v>5.0202709694934498E-4</v>
      </c>
      <c r="E296" s="5">
        <f t="shared" si="33"/>
        <v>2.5246256357804871E-4</v>
      </c>
      <c r="F296" s="5">
        <f t="shared" si="34"/>
        <v>2.2898673624950974E-4</v>
      </c>
      <c r="G296" s="11">
        <f t="shared" si="30"/>
        <v>2.1757921805440414</v>
      </c>
      <c r="H296" s="10">
        <f t="shared" si="31"/>
        <v>2.2405961192266333E-2</v>
      </c>
      <c r="I296" s="10">
        <f t="shared" si="32"/>
        <v>1.513230769742374E-2</v>
      </c>
    </row>
    <row r="297" spans="1:9" x14ac:dyDescent="0.25">
      <c r="A297" s="9">
        <v>42388</v>
      </c>
      <c r="B297" s="10">
        <v>5.3182154196340647E-4</v>
      </c>
      <c r="C297" s="10">
        <f t="shared" si="28"/>
        <v>-2.7504711398361806E-4</v>
      </c>
      <c r="D297" s="5">
        <f t="shared" si="29"/>
        <v>7.5650914910717383E-8</v>
      </c>
      <c r="E297" s="5">
        <f t="shared" si="33"/>
        <v>5.0202709694934498E-4</v>
      </c>
      <c r="F297" s="5">
        <f t="shared" si="34"/>
        <v>2.7796470084205199E-4</v>
      </c>
      <c r="G297" s="11">
        <f t="shared" si="30"/>
        <v>3.1749336005819031</v>
      </c>
      <c r="H297" s="10">
        <f t="shared" si="31"/>
        <v>2.7504711398361806E-4</v>
      </c>
      <c r="I297" s="10">
        <f t="shared" si="32"/>
        <v>1.667227341552591E-2</v>
      </c>
    </row>
    <row r="298" spans="1:9" x14ac:dyDescent="0.25">
      <c r="A298" s="9">
        <v>42389</v>
      </c>
      <c r="B298" s="10">
        <v>-1.1693854879261001E-2</v>
      </c>
      <c r="C298" s="10">
        <f t="shared" si="28"/>
        <v>-1.2500723535208026E-2</v>
      </c>
      <c r="D298" s="5">
        <f t="shared" si="29"/>
        <v>1.5626808890370383E-4</v>
      </c>
      <c r="E298" s="5">
        <f t="shared" si="33"/>
        <v>7.5650914910717383E-8</v>
      </c>
      <c r="F298" s="5">
        <f t="shared" si="34"/>
        <v>2.1061449220721869E-4</v>
      </c>
      <c r="G298" s="11">
        <f t="shared" si="30"/>
        <v>2.942820710087799</v>
      </c>
      <c r="H298" s="10">
        <f t="shared" si="31"/>
        <v>1.2500723535208026E-2</v>
      </c>
      <c r="I298" s="10">
        <f t="shared" si="32"/>
        <v>1.4512563254202157E-2</v>
      </c>
    </row>
    <row r="299" spans="1:9" x14ac:dyDescent="0.25">
      <c r="A299" s="9">
        <v>42390</v>
      </c>
      <c r="B299" s="10">
        <v>5.195419855539507E-3</v>
      </c>
      <c r="C299" s="10">
        <f t="shared" si="28"/>
        <v>4.3885511995924824E-3</v>
      </c>
      <c r="D299" s="5">
        <f t="shared" si="29"/>
        <v>1.9259381631444616E-5</v>
      </c>
      <c r="E299" s="5">
        <f t="shared" si="33"/>
        <v>1.5626808890370383E-4</v>
      </c>
      <c r="F299" s="5">
        <f t="shared" si="34"/>
        <v>1.9288448953078797E-4</v>
      </c>
      <c r="G299" s="11">
        <f t="shared" si="30"/>
        <v>3.3078463398699665</v>
      </c>
      <c r="H299" s="10">
        <f t="shared" si="31"/>
        <v>4.3885511995924824E-3</v>
      </c>
      <c r="I299" s="10">
        <f t="shared" si="32"/>
        <v>1.3888286054470076E-2</v>
      </c>
    </row>
    <row r="300" spans="1:9" x14ac:dyDescent="0.25">
      <c r="A300" s="9">
        <v>42391</v>
      </c>
      <c r="B300" s="10">
        <v>2.0283682630725774E-2</v>
      </c>
      <c r="C300" s="10">
        <f t="shared" si="28"/>
        <v>1.947681397477875E-2</v>
      </c>
      <c r="D300" s="5">
        <f t="shared" si="29"/>
        <v>3.7934628260813679E-4</v>
      </c>
      <c r="E300" s="5">
        <f t="shared" si="33"/>
        <v>1.9259381631444616E-5</v>
      </c>
      <c r="F300" s="5">
        <f t="shared" si="34"/>
        <v>1.5141279469663816E-4</v>
      </c>
      <c r="G300" s="11">
        <f t="shared" si="30"/>
        <v>2.2261228295265245</v>
      </c>
      <c r="H300" s="10">
        <f t="shared" si="31"/>
        <v>1.947681397477875E-2</v>
      </c>
      <c r="I300" s="10">
        <f t="shared" si="32"/>
        <v>1.2304990641875277E-2</v>
      </c>
    </row>
    <row r="301" spans="1:9" x14ac:dyDescent="0.25">
      <c r="A301" s="9">
        <v>42394</v>
      </c>
      <c r="B301" s="10">
        <v>-1.5637946405160252E-2</v>
      </c>
      <c r="C301" s="10">
        <f t="shared" si="28"/>
        <v>-1.6444815061107277E-2</v>
      </c>
      <c r="D301" s="5">
        <f t="shared" si="29"/>
        <v>2.7043194239402074E-4</v>
      </c>
      <c r="E301" s="5">
        <f t="shared" si="33"/>
        <v>3.7934628260813679E-4</v>
      </c>
      <c r="F301" s="5">
        <f t="shared" si="34"/>
        <v>1.9502396373699419E-4</v>
      </c>
      <c r="G301" s="11">
        <f t="shared" si="30"/>
        <v>2.6589254918762206</v>
      </c>
      <c r="H301" s="10">
        <f t="shared" si="31"/>
        <v>1.6444815061107277E-2</v>
      </c>
      <c r="I301" s="10">
        <f t="shared" si="32"/>
        <v>1.3965098056834194E-2</v>
      </c>
    </row>
    <row r="302" spans="1:9" x14ac:dyDescent="0.25">
      <c r="A302" s="9">
        <v>42395</v>
      </c>
      <c r="B302" s="10">
        <v>1.4144309246276299E-2</v>
      </c>
      <c r="C302" s="10">
        <f t="shared" si="28"/>
        <v>1.3337440590329274E-2</v>
      </c>
      <c r="D302" s="5">
        <f t="shared" si="29"/>
        <v>1.7788732150056291E-4</v>
      </c>
      <c r="E302" s="5">
        <f t="shared" si="33"/>
        <v>2.7043194239402074E-4</v>
      </c>
      <c r="F302" s="5">
        <f t="shared" si="34"/>
        <v>2.0489811914770433E-4</v>
      </c>
      <c r="G302" s="11">
        <f t="shared" si="30"/>
        <v>2.8934730594248514</v>
      </c>
      <c r="H302" s="10">
        <f t="shared" si="31"/>
        <v>1.3337440590329274E-2</v>
      </c>
      <c r="I302" s="10">
        <f t="shared" si="32"/>
        <v>1.4314262787433529E-2</v>
      </c>
    </row>
    <row r="303" spans="1:9" x14ac:dyDescent="0.25">
      <c r="A303" s="9">
        <v>42396</v>
      </c>
      <c r="B303" s="10">
        <v>-1.0863455608495332E-2</v>
      </c>
      <c r="C303" s="10">
        <f t="shared" si="28"/>
        <v>-1.1670324264442356E-2</v>
      </c>
      <c r="D303" s="5">
        <f t="shared" si="29"/>
        <v>1.3619646843723203E-4</v>
      </c>
      <c r="E303" s="5">
        <f t="shared" si="33"/>
        <v>1.7788732150056291E-4</v>
      </c>
      <c r="F303" s="5">
        <f t="shared" si="34"/>
        <v>1.9310746522238869E-4</v>
      </c>
      <c r="G303" s="11">
        <f t="shared" si="30"/>
        <v>3.0045490871553744</v>
      </c>
      <c r="H303" s="10">
        <f t="shared" si="31"/>
        <v>1.1670324264442356E-2</v>
      </c>
      <c r="I303" s="10">
        <f t="shared" si="32"/>
        <v>1.3896311209180251E-2</v>
      </c>
    </row>
    <row r="304" spans="1:9" x14ac:dyDescent="0.25">
      <c r="A304" s="9">
        <v>42397</v>
      </c>
      <c r="B304" s="10">
        <v>5.5285589102205268E-3</v>
      </c>
      <c r="C304" s="10">
        <f t="shared" si="28"/>
        <v>4.7216902542735022E-3</v>
      </c>
      <c r="D304" s="5">
        <f t="shared" si="29"/>
        <v>2.2294358857301368E-5</v>
      </c>
      <c r="E304" s="5">
        <f t="shared" si="33"/>
        <v>1.3619646843723203E-4</v>
      </c>
      <c r="F304" s="5">
        <f t="shared" si="34"/>
        <v>1.7573971811073551E-4</v>
      </c>
      <c r="G304" s="11">
        <f t="shared" si="30"/>
        <v>3.3408846809191246</v>
      </c>
      <c r="H304" s="10">
        <f t="shared" si="31"/>
        <v>4.7216902542735022E-3</v>
      </c>
      <c r="I304" s="10">
        <f t="shared" si="32"/>
        <v>1.325668578909282E-2</v>
      </c>
    </row>
    <row r="305" spans="1:9" x14ac:dyDescent="0.25">
      <c r="A305" s="9">
        <v>42398</v>
      </c>
      <c r="B305" s="10">
        <v>2.476021464486422E-2</v>
      </c>
      <c r="C305" s="10">
        <f t="shared" si="28"/>
        <v>2.3953345988917196E-2</v>
      </c>
      <c r="D305" s="5">
        <f t="shared" si="29"/>
        <v>5.7376278406477547E-4</v>
      </c>
      <c r="E305" s="5">
        <f t="shared" si="33"/>
        <v>2.2294358857301368E-5</v>
      </c>
      <c r="F305" s="5">
        <f t="shared" si="34"/>
        <v>1.3931122344599834E-4</v>
      </c>
      <c r="G305" s="11">
        <f t="shared" si="30"/>
        <v>1.4611773885499495</v>
      </c>
      <c r="H305" s="10">
        <f t="shared" si="31"/>
        <v>2.3953345988917196E-2</v>
      </c>
      <c r="I305" s="10">
        <f t="shared" si="32"/>
        <v>1.1803017556794464E-2</v>
      </c>
    </row>
    <row r="306" spans="1:9" x14ac:dyDescent="0.25">
      <c r="A306" s="9">
        <v>42401</v>
      </c>
      <c r="B306" s="10">
        <v>-4.4324413474616797E-4</v>
      </c>
      <c r="C306" s="10">
        <f t="shared" si="28"/>
        <v>-1.2501127906931926E-3</v>
      </c>
      <c r="D306" s="5">
        <f t="shared" si="29"/>
        <v>1.5627819894547221E-6</v>
      </c>
      <c r="E306" s="5">
        <f t="shared" si="33"/>
        <v>5.7376278406477547E-4</v>
      </c>
      <c r="F306" s="5">
        <f t="shared" si="34"/>
        <v>2.2620956432744426E-4</v>
      </c>
      <c r="G306" s="11">
        <f t="shared" si="30"/>
        <v>3.2746315438679585</v>
      </c>
      <c r="H306" s="10">
        <f t="shared" si="31"/>
        <v>1.2501127906931926E-3</v>
      </c>
      <c r="I306" s="10">
        <f t="shared" si="32"/>
        <v>1.5040264769193535E-2</v>
      </c>
    </row>
    <row r="307" spans="1:9" x14ac:dyDescent="0.25">
      <c r="A307" s="9">
        <v>42402</v>
      </c>
      <c r="B307" s="10">
        <v>-1.8743103466056232E-2</v>
      </c>
      <c r="C307" s="10">
        <f t="shared" si="28"/>
        <v>-1.9549972122003257E-2</v>
      </c>
      <c r="D307" s="5">
        <f t="shared" si="29"/>
        <v>3.8220140997110452E-4</v>
      </c>
      <c r="E307" s="5">
        <f t="shared" si="33"/>
        <v>1.5627819894547221E-6</v>
      </c>
      <c r="F307" s="5">
        <f t="shared" si="34"/>
        <v>1.7249761341147748E-4</v>
      </c>
      <c r="G307" s="11">
        <f t="shared" si="30"/>
        <v>2.3057795440380238</v>
      </c>
      <c r="H307" s="10">
        <f t="shared" si="31"/>
        <v>1.9549972122003257E-2</v>
      </c>
      <c r="I307" s="10">
        <f t="shared" si="32"/>
        <v>1.3133834680377147E-2</v>
      </c>
    </row>
    <row r="308" spans="1:9" x14ac:dyDescent="0.25">
      <c r="A308" s="9">
        <v>42403</v>
      </c>
      <c r="B308" s="10">
        <v>4.992039011471272E-3</v>
      </c>
      <c r="C308" s="10">
        <f t="shared" si="28"/>
        <v>4.1851703555242474E-3</v>
      </c>
      <c r="D308" s="5">
        <f t="shared" si="29"/>
        <v>1.7515650904758956E-5</v>
      </c>
      <c r="E308" s="5">
        <f t="shared" si="33"/>
        <v>3.8220140997110452E-4</v>
      </c>
      <c r="F308" s="5">
        <f t="shared" si="34"/>
        <v>2.1126771783876766E-4</v>
      </c>
      <c r="G308" s="11">
        <f t="shared" si="30"/>
        <v>3.2707999935792031</v>
      </c>
      <c r="H308" s="10">
        <f t="shared" si="31"/>
        <v>4.1851703555242474E-3</v>
      </c>
      <c r="I308" s="10">
        <f t="shared" si="32"/>
        <v>1.4535051353152065E-2</v>
      </c>
    </row>
    <row r="309" spans="1:9" x14ac:dyDescent="0.25">
      <c r="A309" s="9">
        <v>42404</v>
      </c>
      <c r="B309" s="10">
        <v>1.5267734362336416E-3</v>
      </c>
      <c r="C309" s="10">
        <f t="shared" si="28"/>
        <v>7.1990478028661705E-4</v>
      </c>
      <c r="D309" s="5">
        <f t="shared" si="29"/>
        <v>5.1826289267952238E-7</v>
      </c>
      <c r="E309" s="5">
        <f t="shared" si="33"/>
        <v>1.7515650904758956E-5</v>
      </c>
      <c r="F309" s="5">
        <f t="shared" si="34"/>
        <v>1.6470061907749867E-4</v>
      </c>
      <c r="G309" s="11">
        <f t="shared" si="30"/>
        <v>3.435178699435316</v>
      </c>
      <c r="H309" s="10">
        <f t="shared" si="31"/>
        <v>7.1990478028661705E-4</v>
      </c>
      <c r="I309" s="10">
        <f t="shared" si="32"/>
        <v>1.2833573901197541E-2</v>
      </c>
    </row>
    <row r="310" spans="1:9" x14ac:dyDescent="0.25">
      <c r="A310" s="9">
        <v>42405</v>
      </c>
      <c r="B310" s="10">
        <v>-1.8481296823200877E-2</v>
      </c>
      <c r="C310" s="10">
        <f t="shared" si="28"/>
        <v>-1.9288165479147901E-2</v>
      </c>
      <c r="D310" s="5">
        <f t="shared" si="29"/>
        <v>3.7203332755099281E-4</v>
      </c>
      <c r="E310" s="5">
        <f t="shared" si="33"/>
        <v>5.1826289267952238E-7</v>
      </c>
      <c r="F310" s="5">
        <f t="shared" si="34"/>
        <v>1.2661620710778299E-4</v>
      </c>
      <c r="G310" s="11">
        <f t="shared" si="30"/>
        <v>2.099098624136825</v>
      </c>
      <c r="H310" s="10">
        <f t="shared" si="31"/>
        <v>1.9288165479147901E-2</v>
      </c>
      <c r="I310" s="10">
        <f t="shared" si="32"/>
        <v>1.1252386729391368E-2</v>
      </c>
    </row>
    <row r="311" spans="1:9" x14ac:dyDescent="0.25">
      <c r="A311" s="9">
        <v>42408</v>
      </c>
      <c r="B311" s="10">
        <v>-1.4153878886199789E-2</v>
      </c>
      <c r="C311" s="10">
        <f t="shared" si="28"/>
        <v>-1.4960747542146813E-2</v>
      </c>
      <c r="D311" s="5">
        <f t="shared" si="29"/>
        <v>2.2382396701985192E-4</v>
      </c>
      <c r="E311" s="5">
        <f t="shared" si="33"/>
        <v>3.7203332755099281E-4</v>
      </c>
      <c r="F311" s="5">
        <f t="shared" si="34"/>
        <v>1.7510344078573394E-4</v>
      </c>
      <c r="G311" s="11">
        <f t="shared" si="30"/>
        <v>2.7670090295386527</v>
      </c>
      <c r="H311" s="10">
        <f t="shared" si="31"/>
        <v>1.4960747542146813E-2</v>
      </c>
      <c r="I311" s="10">
        <f t="shared" si="32"/>
        <v>1.3232665671954911E-2</v>
      </c>
    </row>
    <row r="312" spans="1:9" x14ac:dyDescent="0.25">
      <c r="A312" s="9">
        <v>42409</v>
      </c>
      <c r="B312" s="10">
        <v>-6.636308701657434E-4</v>
      </c>
      <c r="C312" s="10">
        <f t="shared" si="28"/>
        <v>-1.470499526112768E-3</v>
      </c>
      <c r="D312" s="5">
        <f t="shared" si="29"/>
        <v>2.1623688562978756E-6</v>
      </c>
      <c r="E312" s="5">
        <f t="shared" si="33"/>
        <v>2.2382396701985192E-4</v>
      </c>
      <c r="F312" s="5">
        <f t="shared" si="34"/>
        <v>1.8047860996445934E-4</v>
      </c>
      <c r="G312" s="11">
        <f t="shared" si="30"/>
        <v>3.3850199612296632</v>
      </c>
      <c r="H312" s="10">
        <f t="shared" si="31"/>
        <v>1.470499526112768E-3</v>
      </c>
      <c r="I312" s="10">
        <f t="shared" si="32"/>
        <v>1.3434232764265303E-2</v>
      </c>
    </row>
    <row r="313" spans="1:9" x14ac:dyDescent="0.25">
      <c r="A313" s="9">
        <v>42410</v>
      </c>
      <c r="B313" s="10">
        <v>-1.8896345446794971E-4</v>
      </c>
      <c r="C313" s="10">
        <f t="shared" si="28"/>
        <v>-9.9583211041497435E-4</v>
      </c>
      <c r="D313" s="5">
        <f t="shared" si="29"/>
        <v>9.9168159213354163E-7</v>
      </c>
      <c r="E313" s="5">
        <f t="shared" si="33"/>
        <v>2.1623688562978756E-6</v>
      </c>
      <c r="F313" s="5">
        <f t="shared" si="34"/>
        <v>1.3866983631796945E-4</v>
      </c>
      <c r="G313" s="11">
        <f t="shared" si="30"/>
        <v>3.5191931378421519</v>
      </c>
      <c r="H313" s="10">
        <f t="shared" si="31"/>
        <v>9.9583211041497435E-4</v>
      </c>
      <c r="I313" s="10">
        <f t="shared" si="32"/>
        <v>1.1775815738961333E-2</v>
      </c>
    </row>
    <row r="314" spans="1:9" x14ac:dyDescent="0.25">
      <c r="A314" s="9">
        <v>42411</v>
      </c>
      <c r="B314" s="10">
        <v>-1.2301145874958119E-2</v>
      </c>
      <c r="C314" s="10">
        <f t="shared" si="28"/>
        <v>-1.3108014530905144E-2</v>
      </c>
      <c r="D314" s="5">
        <f t="shared" si="29"/>
        <v>1.7182004494242041E-4</v>
      </c>
      <c r="E314" s="5">
        <f t="shared" si="33"/>
        <v>9.9168159213354163E-7</v>
      </c>
      <c r="F314" s="5">
        <f t="shared" si="34"/>
        <v>1.0738820053394195E-4</v>
      </c>
      <c r="G314" s="11">
        <f t="shared" si="30"/>
        <v>2.8505965995463307</v>
      </c>
      <c r="H314" s="10">
        <f t="shared" si="31"/>
        <v>1.3108014530905144E-2</v>
      </c>
      <c r="I314" s="10">
        <f t="shared" si="32"/>
        <v>1.0362827825161526E-2</v>
      </c>
    </row>
    <row r="315" spans="1:9" x14ac:dyDescent="0.25">
      <c r="A315" s="9">
        <v>42412</v>
      </c>
      <c r="B315" s="10">
        <v>1.9518009053731911E-2</v>
      </c>
      <c r="C315" s="10">
        <f t="shared" si="28"/>
        <v>1.8711140397784886E-2</v>
      </c>
      <c r="D315" s="5">
        <f t="shared" si="29"/>
        <v>3.5010677498561755E-4</v>
      </c>
      <c r="E315" s="5">
        <f t="shared" si="33"/>
        <v>1.7182004494242041E-4</v>
      </c>
      <c r="F315" s="5">
        <f t="shared" si="34"/>
        <v>1.1946035187810551E-4</v>
      </c>
      <c r="G315" s="11">
        <f t="shared" si="30"/>
        <v>2.131956390760446</v>
      </c>
      <c r="H315" s="10">
        <f t="shared" si="31"/>
        <v>1.8711140397784886E-2</v>
      </c>
      <c r="I315" s="10">
        <f t="shared" si="32"/>
        <v>1.0929791941208465E-2</v>
      </c>
    </row>
    <row r="316" spans="1:9" x14ac:dyDescent="0.25">
      <c r="A316" s="9">
        <v>42416</v>
      </c>
      <c r="B316" s="10">
        <v>1.651669365823305E-2</v>
      </c>
      <c r="C316" s="10">
        <f t="shared" si="28"/>
        <v>1.5709825002286026E-2</v>
      </c>
      <c r="D316" s="5">
        <f t="shared" si="29"/>
        <v>2.4679860160245113E-4</v>
      </c>
      <c r="E316" s="5">
        <f t="shared" si="33"/>
        <v>3.5010677498561755E-4</v>
      </c>
      <c r="F316" s="5">
        <f t="shared" si="34"/>
        <v>1.6526034262802553E-4</v>
      </c>
      <c r="G316" s="11">
        <f t="shared" si="30"/>
        <v>2.6883593262274035</v>
      </c>
      <c r="H316" s="10">
        <f t="shared" si="31"/>
        <v>1.5709825002286026E-2</v>
      </c>
      <c r="I316" s="10">
        <f t="shared" si="32"/>
        <v>1.2855362407494606E-2</v>
      </c>
    </row>
    <row r="317" spans="1:9" x14ac:dyDescent="0.25">
      <c r="A317" s="9">
        <v>42417</v>
      </c>
      <c r="B317" s="10">
        <v>1.6480443980206649E-2</v>
      </c>
      <c r="C317" s="10">
        <f t="shared" si="28"/>
        <v>1.5673575324259625E-2</v>
      </c>
      <c r="D317" s="5">
        <f t="shared" si="29"/>
        <v>2.4566096344524018E-4</v>
      </c>
      <c r="E317" s="5">
        <f t="shared" si="33"/>
        <v>2.4679860160245113E-4</v>
      </c>
      <c r="F317" s="5">
        <f t="shared" si="34"/>
        <v>1.779178657973484E-4</v>
      </c>
      <c r="G317" s="11">
        <f t="shared" si="30"/>
        <v>2.7077782922907057</v>
      </c>
      <c r="H317" s="10">
        <f t="shared" si="31"/>
        <v>1.5673575324259625E-2</v>
      </c>
      <c r="I317" s="10">
        <f t="shared" si="32"/>
        <v>1.3338585599580954E-2</v>
      </c>
    </row>
    <row r="318" spans="1:9" x14ac:dyDescent="0.25">
      <c r="A318" s="9">
        <v>42418</v>
      </c>
      <c r="B318" s="10">
        <v>-4.6657186452289112E-3</v>
      </c>
      <c r="C318" s="10">
        <f t="shared" si="28"/>
        <v>-5.4725873011759359E-3</v>
      </c>
      <c r="D318" s="5">
        <f t="shared" si="29"/>
        <v>2.9949211768992113E-5</v>
      </c>
      <c r="E318" s="5">
        <f t="shared" si="33"/>
        <v>2.4566096344524018E-4</v>
      </c>
      <c r="F318" s="5">
        <f t="shared" si="34"/>
        <v>1.8708003119924919E-4</v>
      </c>
      <c r="G318" s="11">
        <f t="shared" si="30"/>
        <v>3.2930046463423603</v>
      </c>
      <c r="H318" s="10">
        <f t="shared" si="31"/>
        <v>5.4725873011759359E-3</v>
      </c>
      <c r="I318" s="10">
        <f t="shared" si="32"/>
        <v>1.3677720248610482E-2</v>
      </c>
    </row>
    <row r="319" spans="1:9" x14ac:dyDescent="0.25">
      <c r="A319" s="9">
        <v>42419</v>
      </c>
      <c r="B319" s="10">
        <v>-2.60711324778784E-5</v>
      </c>
      <c r="C319" s="10">
        <f t="shared" si="28"/>
        <v>-8.3293978842490294E-4</v>
      </c>
      <c r="D319" s="5">
        <f t="shared" si="29"/>
        <v>6.9378869114132203E-7</v>
      </c>
      <c r="E319" s="5">
        <f t="shared" si="33"/>
        <v>2.9949211768992113E-5</v>
      </c>
      <c r="F319" s="5">
        <f t="shared" si="34"/>
        <v>1.4931215572311723E-4</v>
      </c>
      <c r="G319" s="11">
        <f t="shared" si="30"/>
        <v>3.4834739034276132</v>
      </c>
      <c r="H319" s="10">
        <f t="shared" si="31"/>
        <v>8.3293978842490294E-4</v>
      </c>
      <c r="I319" s="10">
        <f t="shared" si="32"/>
        <v>1.2219335322476311E-2</v>
      </c>
    </row>
    <row r="320" spans="1:9" x14ac:dyDescent="0.25">
      <c r="A320" s="9">
        <v>42422</v>
      </c>
      <c r="B320" s="10">
        <v>1.4454212683415291E-2</v>
      </c>
      <c r="C320" s="10">
        <f t="shared" si="28"/>
        <v>1.3647344027468266E-2</v>
      </c>
      <c r="D320" s="5">
        <f t="shared" si="29"/>
        <v>1.8624999900407376E-4</v>
      </c>
      <c r="E320" s="5">
        <f t="shared" si="33"/>
        <v>6.9378869114132203E-7</v>
      </c>
      <c r="F320" s="5">
        <f t="shared" si="34"/>
        <v>1.1522774150868864E-4</v>
      </c>
      <c r="G320" s="11">
        <f t="shared" si="30"/>
        <v>2.8071793682138853</v>
      </c>
      <c r="H320" s="10">
        <f t="shared" si="31"/>
        <v>1.3647344027468266E-2</v>
      </c>
      <c r="I320" s="10">
        <f t="shared" si="32"/>
        <v>1.0734418545440114E-2</v>
      </c>
    </row>
    <row r="321" spans="1:9" x14ac:dyDescent="0.25">
      <c r="A321" s="9">
        <v>42423</v>
      </c>
      <c r="B321" s="10">
        <v>-1.2454381906964795E-2</v>
      </c>
      <c r="C321" s="10">
        <f t="shared" si="28"/>
        <v>-1.326125056291182E-2</v>
      </c>
      <c r="D321" s="5">
        <f t="shared" si="29"/>
        <v>1.7586076649232907E-4</v>
      </c>
      <c r="E321" s="5">
        <f t="shared" si="33"/>
        <v>1.8624999900407376E-4</v>
      </c>
      <c r="F321" s="5">
        <f t="shared" si="34"/>
        <v>1.2826209636148482E-4</v>
      </c>
      <c r="G321" s="11">
        <f t="shared" si="30"/>
        <v>2.8762264836545821</v>
      </c>
      <c r="H321" s="10">
        <f t="shared" si="31"/>
        <v>1.326125056291182E-2</v>
      </c>
      <c r="I321" s="10">
        <f t="shared" si="32"/>
        <v>1.1325285707719908E-2</v>
      </c>
    </row>
    <row r="322" spans="1:9" x14ac:dyDescent="0.25">
      <c r="A322" s="9">
        <v>42424</v>
      </c>
      <c r="B322" s="10">
        <v>4.4397716094042305E-3</v>
      </c>
      <c r="C322" s="10">
        <f t="shared" si="28"/>
        <v>3.6329029534572059E-3</v>
      </c>
      <c r="D322" s="5">
        <f t="shared" si="29"/>
        <v>1.319798386923809E-5</v>
      </c>
      <c r="E322" s="5">
        <f t="shared" si="33"/>
        <v>1.7586076649232907E-4</v>
      </c>
      <c r="F322" s="5">
        <f t="shared" si="34"/>
        <v>1.3579247805879782E-4</v>
      </c>
      <c r="G322" s="11">
        <f t="shared" si="30"/>
        <v>3.4846566816816318</v>
      </c>
      <c r="H322" s="10">
        <f t="shared" si="31"/>
        <v>3.6329029534572059E-3</v>
      </c>
      <c r="I322" s="10">
        <f t="shared" si="32"/>
        <v>1.1653002963133487E-2</v>
      </c>
    </row>
    <row r="323" spans="1:9" x14ac:dyDescent="0.25">
      <c r="A323" s="9">
        <v>42425</v>
      </c>
      <c r="B323" s="10">
        <v>1.1348326251425123E-2</v>
      </c>
      <c r="C323" s="10">
        <f t="shared" si="28"/>
        <v>1.0541457595478098E-2</v>
      </c>
      <c r="D323" s="5">
        <f t="shared" si="29"/>
        <v>1.1112232823726289E-4</v>
      </c>
      <c r="E323" s="5">
        <f t="shared" si="33"/>
        <v>1.319798386923809E-5</v>
      </c>
      <c r="F323" s="5">
        <f t="shared" si="34"/>
        <v>1.0777403621942082E-4</v>
      </c>
      <c r="G323" s="11">
        <f t="shared" si="30"/>
        <v>3.1332645039929701</v>
      </c>
      <c r="H323" s="10">
        <f t="shared" si="31"/>
        <v>1.0541457595478098E-2</v>
      </c>
      <c r="I323" s="10">
        <f t="shared" si="32"/>
        <v>1.0381427465402859E-2</v>
      </c>
    </row>
    <row r="324" spans="1:9" x14ac:dyDescent="0.25">
      <c r="A324" s="9">
        <v>42426</v>
      </c>
      <c r="B324" s="10">
        <v>-1.8701644719988364E-3</v>
      </c>
      <c r="C324" s="10">
        <f t="shared" si="28"/>
        <v>-2.677033127945861E-3</v>
      </c>
      <c r="D324" s="5">
        <f t="shared" si="29"/>
        <v>7.1665063681196012E-6</v>
      </c>
      <c r="E324" s="5">
        <f t="shared" si="33"/>
        <v>1.1112232823726289E-4</v>
      </c>
      <c r="F324" s="5">
        <f t="shared" si="34"/>
        <v>1.0720552531459875E-4</v>
      </c>
      <c r="G324" s="11">
        <f t="shared" si="30"/>
        <v>3.6180187045632142</v>
      </c>
      <c r="H324" s="10">
        <f t="shared" si="31"/>
        <v>2.677033127945861E-3</v>
      </c>
      <c r="I324" s="10">
        <f t="shared" si="32"/>
        <v>1.0354010107904993E-2</v>
      </c>
    </row>
    <row r="325" spans="1:9" x14ac:dyDescent="0.25">
      <c r="A325" s="9">
        <v>42429</v>
      </c>
      <c r="B325" s="10">
        <v>-8.1209414542747771E-3</v>
      </c>
      <c r="C325" s="10">
        <f t="shared" si="28"/>
        <v>-8.9278101102218017E-3</v>
      </c>
      <c r="D325" s="5">
        <f t="shared" si="29"/>
        <v>7.9705793364178617E-5</v>
      </c>
      <c r="E325" s="5">
        <f t="shared" si="33"/>
        <v>7.1665063681196012E-6</v>
      </c>
      <c r="F325" s="5">
        <f t="shared" si="34"/>
        <v>8.5304240238994166E-5</v>
      </c>
      <c r="G325" s="11">
        <f t="shared" si="30"/>
        <v>3.2985192515756774</v>
      </c>
      <c r="H325" s="10">
        <f t="shared" si="31"/>
        <v>8.9278101102218017E-3</v>
      </c>
      <c r="I325" s="10">
        <f t="shared" si="32"/>
        <v>9.2360294628695376E-3</v>
      </c>
    </row>
    <row r="326" spans="1:9" x14ac:dyDescent="0.25">
      <c r="A326" s="9">
        <v>42430</v>
      </c>
      <c r="B326" s="10">
        <v>2.3868794087660294E-2</v>
      </c>
      <c r="C326" s="10">
        <f t="shared" si="28"/>
        <v>2.306192543171327E-2</v>
      </c>
      <c r="D326" s="5">
        <f t="shared" si="29"/>
        <v>5.3185240461790329E-4</v>
      </c>
      <c r="E326" s="5">
        <f t="shared" si="33"/>
        <v>7.9705793364178617E-5</v>
      </c>
      <c r="F326" s="5">
        <f t="shared" si="34"/>
        <v>8.4032214671117753E-5</v>
      </c>
      <c r="G326" s="11">
        <f t="shared" si="30"/>
        <v>0.60864214599327848</v>
      </c>
      <c r="H326" s="10">
        <f t="shared" si="31"/>
        <v>2.306192543171327E-2</v>
      </c>
      <c r="I326" s="10">
        <f t="shared" si="32"/>
        <v>9.166908675836024E-3</v>
      </c>
    </row>
    <row r="327" spans="1:9" x14ac:dyDescent="0.25">
      <c r="A327" s="9">
        <v>42431</v>
      </c>
      <c r="B327" s="10">
        <v>4.0943210250967699E-3</v>
      </c>
      <c r="C327" s="10">
        <f t="shared" si="28"/>
        <v>3.2874523691497452E-3</v>
      </c>
      <c r="D327" s="5">
        <f t="shared" si="29"/>
        <v>1.0807343079428273E-5</v>
      </c>
      <c r="E327" s="5">
        <f t="shared" si="33"/>
        <v>5.3185240461790329E-4</v>
      </c>
      <c r="F327" s="5">
        <f t="shared" si="34"/>
        <v>1.7650975109495792E-4</v>
      </c>
      <c r="G327" s="11">
        <f t="shared" si="30"/>
        <v>3.3715146734129657</v>
      </c>
      <c r="H327" s="10">
        <f t="shared" si="31"/>
        <v>3.2874523691497452E-3</v>
      </c>
      <c r="I327" s="10">
        <f t="shared" si="32"/>
        <v>1.328569723781774E-2</v>
      </c>
    </row>
    <row r="328" spans="1:9" x14ac:dyDescent="0.25">
      <c r="A328" s="9">
        <v>42432</v>
      </c>
      <c r="B328" s="10">
        <v>3.4987037176874569E-3</v>
      </c>
      <c r="C328" s="10">
        <f t="shared" si="28"/>
        <v>2.6918350617404323E-3</v>
      </c>
      <c r="D328" s="5">
        <f t="shared" si="29"/>
        <v>7.2459759996151166E-6</v>
      </c>
      <c r="E328" s="5">
        <f t="shared" si="33"/>
        <v>1.0807343079428273E-5</v>
      </c>
      <c r="F328" s="5">
        <f t="shared" si="34"/>
        <v>1.3750948128045604E-4</v>
      </c>
      <c r="G328" s="11">
        <f t="shared" si="30"/>
        <v>3.5006231241584764</v>
      </c>
      <c r="H328" s="10">
        <f t="shared" si="31"/>
        <v>2.6918350617404323E-3</v>
      </c>
      <c r="I328" s="10">
        <f t="shared" si="32"/>
        <v>1.172644367574654E-2</v>
      </c>
    </row>
    <row r="329" spans="1:9" x14ac:dyDescent="0.25">
      <c r="A329" s="9">
        <v>42433</v>
      </c>
      <c r="B329" s="10">
        <v>3.3059095013543427E-3</v>
      </c>
      <c r="C329" s="10">
        <f t="shared" si="28"/>
        <v>2.4990408454073181E-3</v>
      </c>
      <c r="D329" s="5">
        <f t="shared" si="29"/>
        <v>6.2452051470141227E-6</v>
      </c>
      <c r="E329" s="5">
        <f t="shared" si="33"/>
        <v>7.2459759996151166E-6</v>
      </c>
      <c r="F329" s="5">
        <f t="shared" si="34"/>
        <v>1.078189812993988E-4</v>
      </c>
      <c r="G329" s="11">
        <f t="shared" si="30"/>
        <v>3.6196283556838313</v>
      </c>
      <c r="H329" s="10">
        <f t="shared" si="31"/>
        <v>2.4990408454073181E-3</v>
      </c>
      <c r="I329" s="10">
        <f t="shared" si="32"/>
        <v>1.0383591926660003E-2</v>
      </c>
    </row>
    <row r="330" spans="1:9" x14ac:dyDescent="0.25">
      <c r="A330" s="9">
        <v>42436</v>
      </c>
      <c r="B330" s="10">
        <v>8.8500442502215115E-4</v>
      </c>
      <c r="C330" s="10">
        <f t="shared" si="28"/>
        <v>7.8135769075126618E-5</v>
      </c>
      <c r="D330" s="5">
        <f t="shared" si="29"/>
        <v>6.1051984089615129E-9</v>
      </c>
      <c r="E330" s="5">
        <f t="shared" si="33"/>
        <v>6.2452051470141227E-6</v>
      </c>
      <c r="F330" s="5">
        <f t="shared" si="34"/>
        <v>8.5569325407049688E-5</v>
      </c>
      <c r="G330" s="11">
        <f t="shared" si="30"/>
        <v>3.7641176363494968</v>
      </c>
      <c r="H330" s="10">
        <f t="shared" si="31"/>
        <v>7.8135769075126618E-5</v>
      </c>
      <c r="I330" s="10">
        <f t="shared" si="32"/>
        <v>9.2503689335642E-3</v>
      </c>
    </row>
    <row r="331" spans="1:9" x14ac:dyDescent="0.25">
      <c r="A331" s="9">
        <v>42437</v>
      </c>
      <c r="B331" s="10">
        <v>-1.1240108704340224E-2</v>
      </c>
      <c r="C331" s="10">
        <f t="shared" si="28"/>
        <v>-1.2046977360287248E-2</v>
      </c>
      <c r="D331" s="5">
        <f t="shared" si="29"/>
        <v>1.4512966351927351E-4</v>
      </c>
      <c r="E331" s="5">
        <f t="shared" si="33"/>
        <v>6.1051984089615129E-9</v>
      </c>
      <c r="F331" s="5">
        <f t="shared" si="34"/>
        <v>6.7761578852270211E-5</v>
      </c>
      <c r="G331" s="11">
        <f t="shared" si="30"/>
        <v>2.8099344631087888</v>
      </c>
      <c r="H331" s="10">
        <f t="shared" si="31"/>
        <v>1.2046977360287248E-2</v>
      </c>
      <c r="I331" s="10">
        <f t="shared" si="32"/>
        <v>8.2317421517118846E-3</v>
      </c>
    </row>
    <row r="332" spans="1:9" x14ac:dyDescent="0.25">
      <c r="A332" s="9">
        <v>42438</v>
      </c>
      <c r="B332" s="10">
        <v>5.0523933187149872E-3</v>
      </c>
      <c r="C332" s="10">
        <f t="shared" si="28"/>
        <v>4.2455246627679626E-3</v>
      </c>
      <c r="D332" s="5">
        <f t="shared" si="29"/>
        <v>1.8024479662171021E-5</v>
      </c>
      <c r="E332" s="5">
        <f t="shared" si="33"/>
        <v>1.4512966351927351E-4</v>
      </c>
      <c r="F332" s="5">
        <f t="shared" si="34"/>
        <v>8.4525949146053129E-5</v>
      </c>
      <c r="G332" s="11">
        <f t="shared" si="30"/>
        <v>3.6636664734022655</v>
      </c>
      <c r="H332" s="10">
        <f t="shared" si="31"/>
        <v>4.2455246627679626E-3</v>
      </c>
      <c r="I332" s="10">
        <f t="shared" si="32"/>
        <v>9.1937994945535517E-3</v>
      </c>
    </row>
    <row r="333" spans="1:9" x14ac:dyDescent="0.25">
      <c r="A333" s="9">
        <v>42439</v>
      </c>
      <c r="B333" s="10">
        <v>1.5583684385145347E-4</v>
      </c>
      <c r="C333" s="10">
        <f t="shared" si="28"/>
        <v>-6.5103181209557107E-4</v>
      </c>
      <c r="D333" s="5">
        <f t="shared" si="29"/>
        <v>4.2384242036044297E-7</v>
      </c>
      <c r="E333" s="5">
        <f t="shared" si="33"/>
        <v>1.8024479662171021E-5</v>
      </c>
      <c r="F333" s="5">
        <f t="shared" si="34"/>
        <v>7.0709885400494258E-5</v>
      </c>
      <c r="G333" s="11">
        <f t="shared" si="30"/>
        <v>3.856527001223645</v>
      </c>
      <c r="H333" s="10">
        <f t="shared" si="31"/>
        <v>6.5103181209557107E-4</v>
      </c>
      <c r="I333" s="10">
        <f t="shared" si="32"/>
        <v>8.408917017101206E-3</v>
      </c>
    </row>
    <row r="334" spans="1:9" x14ac:dyDescent="0.25">
      <c r="A334" s="9">
        <v>42440</v>
      </c>
      <c r="B334" s="10">
        <v>1.6395502545776264E-2</v>
      </c>
      <c r="C334" s="10">
        <f t="shared" si="28"/>
        <v>1.5588633889829239E-2</v>
      </c>
      <c r="D334" s="5">
        <f t="shared" si="29"/>
        <v>2.4300550655113269E-4</v>
      </c>
      <c r="E334" s="5">
        <f t="shared" si="33"/>
        <v>4.2384242036044297E-7</v>
      </c>
      <c r="F334" s="5">
        <f t="shared" si="34"/>
        <v>5.6815917176419608E-5</v>
      </c>
      <c r="G334" s="11">
        <f t="shared" si="30"/>
        <v>1.8303747918793769</v>
      </c>
      <c r="H334" s="10">
        <f t="shared" si="31"/>
        <v>1.5588633889829239E-2</v>
      </c>
      <c r="I334" s="10">
        <f t="shared" si="32"/>
        <v>7.5376333936070152E-3</v>
      </c>
    </row>
    <row r="335" spans="1:9" x14ac:dyDescent="0.25">
      <c r="A335" s="9">
        <v>42443</v>
      </c>
      <c r="B335" s="10">
        <v>-1.2610091039911842E-3</v>
      </c>
      <c r="C335" s="10">
        <f t="shared" ref="C335:C398" si="35">B335-B$5</f>
        <v>-2.0678777599382088E-3</v>
      </c>
      <c r="D335" s="5">
        <f t="shared" ref="D335:D398" si="36">C335^2</f>
        <v>4.2761184300470643E-6</v>
      </c>
      <c r="E335" s="5">
        <f t="shared" si="33"/>
        <v>2.4300550655113269E-4</v>
      </c>
      <c r="F335" s="5">
        <f t="shared" si="34"/>
        <v>9.6622623179783856E-5</v>
      </c>
      <c r="G335" s="11">
        <f t="shared" ref="G335:G398" si="37">IFERROR(LN(1/SQRT(2*PI()*F335)*EXP(-D335/(2*F335))),-1000)</f>
        <v>3.6812823557448957</v>
      </c>
      <c r="H335" s="10">
        <f t="shared" ref="H335:H398" si="38">SQRT(D335)</f>
        <v>2.0678777599382088E-3</v>
      </c>
      <c r="I335" s="10">
        <f t="shared" ref="I335:I398" si="39">SQRT(F335)</f>
        <v>9.8296807262384604E-3</v>
      </c>
    </row>
    <row r="336" spans="1:9" x14ac:dyDescent="0.25">
      <c r="A336" s="9">
        <v>42444</v>
      </c>
      <c r="B336" s="10">
        <v>-1.8369610425620353E-3</v>
      </c>
      <c r="C336" s="10">
        <f t="shared" si="35"/>
        <v>-2.6438296985090599E-3</v>
      </c>
      <c r="D336" s="5">
        <f t="shared" si="36"/>
        <v>6.9898354747185068E-6</v>
      </c>
      <c r="E336" s="5">
        <f t="shared" ref="E336:E399" si="40">D335</f>
        <v>4.2761184300470643E-6</v>
      </c>
      <c r="F336" s="5">
        <f t="shared" ref="F336:F399" si="41">B$6+B$7*E336+B$8*F335</f>
        <v>7.6850053709993617E-5</v>
      </c>
      <c r="G336" s="11">
        <f t="shared" si="37"/>
        <v>3.7724115592591785</v>
      </c>
      <c r="H336" s="10">
        <f t="shared" si="38"/>
        <v>2.6438296985090599E-3</v>
      </c>
      <c r="I336" s="10">
        <f t="shared" si="39"/>
        <v>8.7664162409729109E-3</v>
      </c>
    </row>
    <row r="337" spans="1:9" x14ac:dyDescent="0.25">
      <c r="A337" s="9">
        <v>42445</v>
      </c>
      <c r="B337" s="10">
        <v>5.6003928707841766E-3</v>
      </c>
      <c r="C337" s="10">
        <f t="shared" si="35"/>
        <v>4.7935242148371519E-3</v>
      </c>
      <c r="D337" s="5">
        <f t="shared" si="36"/>
        <v>2.2977874398230132E-5</v>
      </c>
      <c r="E337" s="5">
        <f t="shared" si="40"/>
        <v>6.9898354747185068E-6</v>
      </c>
      <c r="F337" s="5">
        <f t="shared" si="41"/>
        <v>6.2731169247039282E-5</v>
      </c>
      <c r="G337" s="11">
        <f t="shared" si="37"/>
        <v>3.7362419320060374</v>
      </c>
      <c r="H337" s="10">
        <f t="shared" si="38"/>
        <v>4.7935242148371519E-3</v>
      </c>
      <c r="I337" s="10">
        <f t="shared" si="39"/>
        <v>7.9203010831053189E-3</v>
      </c>
    </row>
    <row r="338" spans="1:9" x14ac:dyDescent="0.25">
      <c r="A338" s="9">
        <v>42446</v>
      </c>
      <c r="B338" s="10">
        <v>6.5952387999328455E-3</v>
      </c>
      <c r="C338" s="10">
        <f t="shared" si="35"/>
        <v>5.7883701439858208E-3</v>
      </c>
      <c r="D338" s="5">
        <f t="shared" si="36"/>
        <v>3.3505228923786433E-5</v>
      </c>
      <c r="E338" s="5">
        <f t="shared" si="40"/>
        <v>2.2977874398230132E-5</v>
      </c>
      <c r="F338" s="5">
        <f t="shared" si="41"/>
        <v>5.555242673891312E-5</v>
      </c>
      <c r="G338" s="11">
        <f t="shared" si="37"/>
        <v>3.6785891013683671</v>
      </c>
      <c r="H338" s="10">
        <f t="shared" si="38"/>
        <v>5.7883701439858208E-3</v>
      </c>
      <c r="I338" s="10">
        <f t="shared" si="39"/>
        <v>7.4533500346430212E-3</v>
      </c>
    </row>
    <row r="339" spans="1:9" x14ac:dyDescent="0.25">
      <c r="A339" s="9">
        <v>42447</v>
      </c>
      <c r="B339" s="10">
        <v>4.4055885797735783E-3</v>
      </c>
      <c r="C339" s="10">
        <f t="shared" si="35"/>
        <v>3.5987199238265537E-3</v>
      </c>
      <c r="D339" s="5">
        <f t="shared" si="36"/>
        <v>1.2950785090146197E-5</v>
      </c>
      <c r="E339" s="5">
        <f t="shared" si="40"/>
        <v>3.3505228923786433E-5</v>
      </c>
      <c r="F339" s="5">
        <f t="shared" si="41"/>
        <v>5.2397918579878862E-5</v>
      </c>
      <c r="G339" s="11">
        <f t="shared" si="37"/>
        <v>3.8858022089205342</v>
      </c>
      <c r="H339" s="10">
        <f t="shared" si="38"/>
        <v>3.5987199238265537E-3</v>
      </c>
      <c r="I339" s="10">
        <f t="shared" si="39"/>
        <v>7.2386406582920565E-3</v>
      </c>
    </row>
    <row r="340" spans="1:9" x14ac:dyDescent="0.25">
      <c r="A340" s="9">
        <v>42450</v>
      </c>
      <c r="B340" s="10">
        <v>9.8556777486114022E-4</v>
      </c>
      <c r="C340" s="10">
        <f t="shared" si="35"/>
        <v>1.7869911891411569E-4</v>
      </c>
      <c r="D340" s="5">
        <f t="shared" si="36"/>
        <v>3.1933375100681257E-8</v>
      </c>
      <c r="E340" s="5">
        <f t="shared" si="40"/>
        <v>1.2950785090146197E-5</v>
      </c>
      <c r="F340" s="5">
        <f t="shared" si="41"/>
        <v>4.5809011429126615E-5</v>
      </c>
      <c r="G340" s="11">
        <f t="shared" si="37"/>
        <v>4.0762277827941791</v>
      </c>
      <c r="H340" s="10">
        <f t="shared" si="38"/>
        <v>1.7869911891411569E-4</v>
      </c>
      <c r="I340" s="10">
        <f t="shared" si="39"/>
        <v>6.7682354738237806E-3</v>
      </c>
    </row>
    <row r="341" spans="1:9" x14ac:dyDescent="0.25">
      <c r="A341" s="9">
        <v>42451</v>
      </c>
      <c r="B341" s="10">
        <v>-8.7736400857851837E-4</v>
      </c>
      <c r="C341" s="10">
        <f t="shared" si="35"/>
        <v>-1.684232664525543E-3</v>
      </c>
      <c r="D341" s="5">
        <f t="shared" si="36"/>
        <v>2.8366396682548104E-6</v>
      </c>
      <c r="E341" s="5">
        <f t="shared" si="40"/>
        <v>3.1933375100681257E-8</v>
      </c>
      <c r="F341" s="5">
        <f t="shared" si="41"/>
        <v>3.8247986815528538E-5</v>
      </c>
      <c r="G341" s="11">
        <f t="shared" si="37"/>
        <v>4.1296890736483007</v>
      </c>
      <c r="H341" s="10">
        <f t="shared" si="38"/>
        <v>1.684232664525543E-3</v>
      </c>
      <c r="I341" s="10">
        <f t="shared" si="39"/>
        <v>6.1844956799668423E-3</v>
      </c>
    </row>
    <row r="342" spans="1:9" x14ac:dyDescent="0.25">
      <c r="A342" s="9">
        <v>42452</v>
      </c>
      <c r="B342" s="10">
        <v>-6.3859888769636219E-3</v>
      </c>
      <c r="C342" s="10">
        <f t="shared" si="35"/>
        <v>-7.1928575329106466E-3</v>
      </c>
      <c r="D342" s="5">
        <f t="shared" si="36"/>
        <v>5.1737199488749436E-5</v>
      </c>
      <c r="E342" s="5">
        <f t="shared" si="40"/>
        <v>2.8366396682548104E-6</v>
      </c>
      <c r="F342" s="5">
        <f t="shared" si="41"/>
        <v>3.3214020997942071E-5</v>
      </c>
      <c r="G342" s="11">
        <f t="shared" si="37"/>
        <v>3.4584849232229904</v>
      </c>
      <c r="H342" s="10">
        <f t="shared" si="38"/>
        <v>7.1928575329106466E-3</v>
      </c>
      <c r="I342" s="10">
        <f t="shared" si="39"/>
        <v>5.7631606777828149E-3</v>
      </c>
    </row>
    <row r="343" spans="1:9" x14ac:dyDescent="0.25">
      <c r="A343" s="9">
        <v>42453</v>
      </c>
      <c r="B343" s="10">
        <v>-3.7806069592627445E-4</v>
      </c>
      <c r="C343" s="10">
        <f t="shared" si="35"/>
        <v>-1.1849293518732991E-3</v>
      </c>
      <c r="D343" s="5">
        <f t="shared" si="36"/>
        <v>1.4040575689308766E-6</v>
      </c>
      <c r="E343" s="5">
        <f t="shared" si="40"/>
        <v>5.1737199488749436E-5</v>
      </c>
      <c r="F343" s="5">
        <f t="shared" si="41"/>
        <v>3.9580461403015022E-5</v>
      </c>
      <c r="G343" s="11">
        <f t="shared" si="37"/>
        <v>4.1319121960834346</v>
      </c>
      <c r="H343" s="10">
        <f t="shared" si="38"/>
        <v>1.1849293518732991E-3</v>
      </c>
      <c r="I343" s="10">
        <f t="shared" si="39"/>
        <v>6.2913004540408827E-3</v>
      </c>
    </row>
    <row r="344" spans="1:9" x14ac:dyDescent="0.25">
      <c r="A344" s="9">
        <v>42457</v>
      </c>
      <c r="B344" s="10">
        <v>5.4520270734892406E-4</v>
      </c>
      <c r="C344" s="10">
        <f t="shared" si="35"/>
        <v>-2.6166594859810047E-4</v>
      </c>
      <c r="D344" s="5">
        <f t="shared" si="36"/>
        <v>6.8469068655743762E-8</v>
      </c>
      <c r="E344" s="5">
        <f t="shared" si="40"/>
        <v>1.4040575689308766E-6</v>
      </c>
      <c r="F344" s="5">
        <f t="shared" si="41"/>
        <v>3.3907281179419001E-5</v>
      </c>
      <c r="G344" s="11">
        <f t="shared" si="37"/>
        <v>4.2259922066765938</v>
      </c>
      <c r="H344" s="10">
        <f t="shared" si="38"/>
        <v>2.6166594859810047E-4</v>
      </c>
      <c r="I344" s="10">
        <f t="shared" si="39"/>
        <v>5.8229958938178037E-3</v>
      </c>
    </row>
    <row r="345" spans="1:9" x14ac:dyDescent="0.25">
      <c r="A345" s="9">
        <v>42458</v>
      </c>
      <c r="B345" s="10">
        <v>8.8166711666382014E-3</v>
      </c>
      <c r="C345" s="10">
        <f t="shared" si="35"/>
        <v>8.0098025106911767E-3</v>
      </c>
      <c r="D345" s="5">
        <f t="shared" si="36"/>
        <v>6.4156936260274672E-5</v>
      </c>
      <c r="E345" s="5">
        <f t="shared" si="40"/>
        <v>6.8469068655743762E-8</v>
      </c>
      <c r="F345" s="5">
        <f t="shared" si="41"/>
        <v>2.941943035454394E-5</v>
      </c>
      <c r="G345" s="11">
        <f t="shared" si="37"/>
        <v>3.2076053420729549</v>
      </c>
      <c r="H345" s="10">
        <f t="shared" si="38"/>
        <v>8.0098025106911767E-3</v>
      </c>
      <c r="I345" s="10">
        <f t="shared" si="39"/>
        <v>5.4239681373090621E-3</v>
      </c>
    </row>
    <row r="346" spans="1:9" x14ac:dyDescent="0.25">
      <c r="A346" s="9">
        <v>42459</v>
      </c>
      <c r="B346" s="10">
        <v>4.3503437939473866E-3</v>
      </c>
      <c r="C346" s="10">
        <f t="shared" si="35"/>
        <v>3.5434751380003619E-3</v>
      </c>
      <c r="D346" s="5">
        <f t="shared" si="36"/>
        <v>1.2556216053626685E-5</v>
      </c>
      <c r="E346" s="5">
        <f t="shared" si="40"/>
        <v>6.4156936260274672E-5</v>
      </c>
      <c r="F346" s="5">
        <f t="shared" si="41"/>
        <v>3.9329423205373627E-5</v>
      </c>
      <c r="G346" s="11">
        <f t="shared" si="37"/>
        <v>3.9932015007272152</v>
      </c>
      <c r="H346" s="10">
        <f t="shared" si="38"/>
        <v>3.5434751380003619E-3</v>
      </c>
      <c r="I346" s="10">
        <f t="shared" si="39"/>
        <v>6.2713175015600689E-3</v>
      </c>
    </row>
    <row r="347" spans="1:9" x14ac:dyDescent="0.25">
      <c r="A347" s="9">
        <v>42460</v>
      </c>
      <c r="B347" s="10">
        <v>-2.0397780953995692E-3</v>
      </c>
      <c r="C347" s="10">
        <f t="shared" si="35"/>
        <v>-2.8466467513465939E-3</v>
      </c>
      <c r="D347" s="5">
        <f t="shared" si="36"/>
        <v>8.1033977269521165E-6</v>
      </c>
      <c r="E347" s="5">
        <f t="shared" si="40"/>
        <v>1.2556216053626685E-5</v>
      </c>
      <c r="F347" s="5">
        <f t="shared" si="41"/>
        <v>3.6025148693402997E-5</v>
      </c>
      <c r="G347" s="11">
        <f t="shared" si="37"/>
        <v>4.0842394881814625</v>
      </c>
      <c r="H347" s="10">
        <f t="shared" si="38"/>
        <v>2.8466467513465939E-3</v>
      </c>
      <c r="I347" s="10">
        <f t="shared" si="39"/>
        <v>6.0020953585729541E-3</v>
      </c>
    </row>
    <row r="348" spans="1:9" x14ac:dyDescent="0.25">
      <c r="A348" s="9">
        <v>42461</v>
      </c>
      <c r="B348" s="10">
        <v>6.3308961325216906E-3</v>
      </c>
      <c r="C348" s="10">
        <f t="shared" si="35"/>
        <v>5.5240274765746659E-3</v>
      </c>
      <c r="D348" s="5">
        <f t="shared" si="36"/>
        <v>3.051487956195187E-5</v>
      </c>
      <c r="E348" s="5">
        <f t="shared" si="40"/>
        <v>8.1033977269521165E-6</v>
      </c>
      <c r="F348" s="5">
        <f t="shared" si="41"/>
        <v>3.265194761901037E-5</v>
      </c>
      <c r="G348" s="11">
        <f t="shared" si="37"/>
        <v>3.7785894637751252</v>
      </c>
      <c r="H348" s="10">
        <f t="shared" si="38"/>
        <v>5.5240274765746659E-3</v>
      </c>
      <c r="I348" s="10">
        <f t="shared" si="39"/>
        <v>5.7141882729754689E-3</v>
      </c>
    </row>
    <row r="349" spans="1:9" x14ac:dyDescent="0.25">
      <c r="A349" s="9">
        <v>42464</v>
      </c>
      <c r="B349" s="10">
        <v>-3.2082517199124583E-3</v>
      </c>
      <c r="C349" s="10">
        <f t="shared" si="35"/>
        <v>-4.0151203758594829E-3</v>
      </c>
      <c r="D349" s="5">
        <f t="shared" si="36"/>
        <v>1.6121191632641996E-5</v>
      </c>
      <c r="E349" s="5">
        <f t="shared" si="40"/>
        <v>3.051487956195187E-5</v>
      </c>
      <c r="F349" s="5">
        <f t="shared" si="41"/>
        <v>3.4778239010239644E-5</v>
      </c>
      <c r="G349" s="11">
        <f t="shared" si="37"/>
        <v>3.9825495612988213</v>
      </c>
      <c r="H349" s="10">
        <f t="shared" si="38"/>
        <v>4.0151203758594829E-3</v>
      </c>
      <c r="I349" s="10">
        <f t="shared" si="39"/>
        <v>5.8973077764552569E-3</v>
      </c>
    </row>
    <row r="350" spans="1:9" x14ac:dyDescent="0.25">
      <c r="A350" s="9">
        <v>42465</v>
      </c>
      <c r="B350" s="10">
        <v>-1.0144569799577008E-2</v>
      </c>
      <c r="C350" s="10">
        <f t="shared" si="35"/>
        <v>-1.0951438455524033E-2</v>
      </c>
      <c r="D350" s="5">
        <f t="shared" si="36"/>
        <v>1.1993400424513061E-4</v>
      </c>
      <c r="E350" s="5">
        <f t="shared" si="40"/>
        <v>1.6121191632641996E-5</v>
      </c>
      <c r="F350" s="5">
        <f t="shared" si="41"/>
        <v>3.3382840179210397E-5</v>
      </c>
      <c r="G350" s="11">
        <f t="shared" si="37"/>
        <v>2.4384536186499584</v>
      </c>
      <c r="H350" s="10">
        <f t="shared" si="38"/>
        <v>1.0951438455524033E-2</v>
      </c>
      <c r="I350" s="10">
        <f t="shared" si="39"/>
        <v>5.7777885197721106E-3</v>
      </c>
    </row>
    <row r="351" spans="1:9" x14ac:dyDescent="0.25">
      <c r="A351" s="9">
        <v>42466</v>
      </c>
      <c r="B351" s="10">
        <v>1.0507683957812652E-2</v>
      </c>
      <c r="C351" s="10">
        <f t="shared" si="35"/>
        <v>9.7008153018656278E-3</v>
      </c>
      <c r="D351" s="5">
        <f t="shared" si="36"/>
        <v>9.410581752091031E-5</v>
      </c>
      <c r="E351" s="5">
        <f t="shared" si="40"/>
        <v>1.1993400424513061E-4</v>
      </c>
      <c r="F351" s="5">
        <f t="shared" si="41"/>
        <v>5.3796527241653885E-5</v>
      </c>
      <c r="G351" s="11">
        <f t="shared" si="37"/>
        <v>3.121566447902155</v>
      </c>
      <c r="H351" s="10">
        <f t="shared" si="38"/>
        <v>9.7008153018656278E-3</v>
      </c>
      <c r="I351" s="10">
        <f t="shared" si="39"/>
        <v>7.3346115944645553E-3</v>
      </c>
    </row>
    <row r="352" spans="1:9" x14ac:dyDescent="0.25">
      <c r="A352" s="9">
        <v>42467</v>
      </c>
      <c r="B352" s="10">
        <v>-1.1975845083371128E-2</v>
      </c>
      <c r="C352" s="10">
        <f t="shared" si="35"/>
        <v>-1.2782713739318153E-2</v>
      </c>
      <c r="D352" s="5">
        <f t="shared" si="36"/>
        <v>1.6339777054135308E-4</v>
      </c>
      <c r="E352" s="5">
        <f t="shared" si="40"/>
        <v>9.410581752091031E-5</v>
      </c>
      <c r="F352" s="5">
        <f t="shared" si="41"/>
        <v>6.3615511261346322E-5</v>
      </c>
      <c r="G352" s="11">
        <f t="shared" si="37"/>
        <v>2.6281276292170328</v>
      </c>
      <c r="H352" s="10">
        <f t="shared" si="38"/>
        <v>1.2782713739318153E-2</v>
      </c>
      <c r="I352" s="10">
        <f t="shared" si="39"/>
        <v>7.9759332533156473E-3</v>
      </c>
    </row>
    <row r="353" spans="1:9" x14ac:dyDescent="0.25">
      <c r="A353" s="9">
        <v>42468</v>
      </c>
      <c r="B353" s="10">
        <v>2.7866066574921966E-3</v>
      </c>
      <c r="C353" s="10">
        <f t="shared" si="35"/>
        <v>1.979738001545172E-3</v>
      </c>
      <c r="D353" s="5">
        <f t="shared" si="36"/>
        <v>3.9193625547620709E-6</v>
      </c>
      <c r="E353" s="5">
        <f t="shared" si="40"/>
        <v>1.6339777054135308E-4</v>
      </c>
      <c r="F353" s="5">
        <f t="shared" si="41"/>
        <v>8.5222349042374544E-5</v>
      </c>
      <c r="G353" s="11">
        <f t="shared" si="37"/>
        <v>3.7431899676071683</v>
      </c>
      <c r="H353" s="10">
        <f t="shared" si="38"/>
        <v>1.979738001545172E-3</v>
      </c>
      <c r="I353" s="10">
        <f t="shared" si="39"/>
        <v>9.2315951515637065E-3</v>
      </c>
    </row>
    <row r="354" spans="1:9" x14ac:dyDescent="0.25">
      <c r="A354" s="9">
        <v>42471</v>
      </c>
      <c r="B354" s="10">
        <v>-2.7397929283062838E-3</v>
      </c>
      <c r="C354" s="10">
        <f t="shared" si="35"/>
        <v>-3.5466615842533085E-3</v>
      </c>
      <c r="D354" s="5">
        <f t="shared" si="36"/>
        <v>1.2578808393218187E-5</v>
      </c>
      <c r="E354" s="5">
        <f t="shared" si="40"/>
        <v>3.9193625547620709E-6</v>
      </c>
      <c r="F354" s="5">
        <f t="shared" si="41"/>
        <v>6.8312527890893222E-5</v>
      </c>
      <c r="G354" s="11">
        <f t="shared" si="37"/>
        <v>3.7847020652911865</v>
      </c>
      <c r="H354" s="10">
        <f t="shared" si="38"/>
        <v>3.5466615842533085E-3</v>
      </c>
      <c r="I354" s="10">
        <f t="shared" si="39"/>
        <v>8.2651393146693682E-3</v>
      </c>
    </row>
    <row r="355" spans="1:9" x14ac:dyDescent="0.25">
      <c r="A355" s="9">
        <v>42472</v>
      </c>
      <c r="B355" s="10">
        <v>9.6621433013872604E-3</v>
      </c>
      <c r="C355" s="10">
        <f t="shared" si="35"/>
        <v>8.8552746454402358E-3</v>
      </c>
      <c r="D355" s="5">
        <f t="shared" si="36"/>
        <v>7.8415889046176698E-5</v>
      </c>
      <c r="E355" s="5">
        <f t="shared" si="40"/>
        <v>1.2578808393218187E-5</v>
      </c>
      <c r="F355" s="5">
        <f t="shared" si="41"/>
        <v>5.7547508902546896E-5</v>
      </c>
      <c r="G355" s="11">
        <f t="shared" si="37"/>
        <v>3.2811969559018626</v>
      </c>
      <c r="H355" s="10">
        <f t="shared" si="38"/>
        <v>8.8552746454402358E-3</v>
      </c>
      <c r="I355" s="10">
        <f t="shared" si="39"/>
        <v>7.5860074415035278E-3</v>
      </c>
    </row>
    <row r="356" spans="1:9" x14ac:dyDescent="0.25">
      <c r="A356" s="9">
        <v>42473</v>
      </c>
      <c r="B356" s="10">
        <v>1.0040160642570406E-2</v>
      </c>
      <c r="C356" s="10">
        <f t="shared" si="35"/>
        <v>9.2332919866233813E-3</v>
      </c>
      <c r="D356" s="5">
        <f t="shared" si="36"/>
        <v>8.5253680910243545E-5</v>
      </c>
      <c r="E356" s="5">
        <f t="shared" si="40"/>
        <v>7.8415889046176698E-5</v>
      </c>
      <c r="F356" s="5">
        <f t="shared" si="41"/>
        <v>6.3158490645330822E-5</v>
      </c>
      <c r="G356" s="11">
        <f t="shared" si="37"/>
        <v>3.241074494017266</v>
      </c>
      <c r="H356" s="10">
        <f t="shared" si="38"/>
        <v>9.2332919866233813E-3</v>
      </c>
      <c r="I356" s="10">
        <f t="shared" si="39"/>
        <v>7.9472316340553975E-3</v>
      </c>
    </row>
    <row r="357" spans="1:9" x14ac:dyDescent="0.25">
      <c r="A357" s="9">
        <v>42474</v>
      </c>
      <c r="B357" s="10">
        <v>1.7287578874580767E-4</v>
      </c>
      <c r="C357" s="10">
        <f t="shared" si="35"/>
        <v>-6.3399286720121687E-4</v>
      </c>
      <c r="D357" s="5">
        <f t="shared" si="36"/>
        <v>4.0194695566201982E-7</v>
      </c>
      <c r="E357" s="5">
        <f t="shared" si="40"/>
        <v>8.5253680910243545E-5</v>
      </c>
      <c r="F357" s="5">
        <f t="shared" si="41"/>
        <v>6.8737021708697044E-5</v>
      </c>
      <c r="G357" s="11">
        <f t="shared" si="37"/>
        <v>3.8707489714594892</v>
      </c>
      <c r="H357" s="10">
        <f t="shared" si="38"/>
        <v>6.3399286720121687E-4</v>
      </c>
      <c r="I357" s="10">
        <f t="shared" si="39"/>
        <v>8.2907793185379771E-3</v>
      </c>
    </row>
    <row r="358" spans="1:9" x14ac:dyDescent="0.25">
      <c r="A358" s="9">
        <v>42475</v>
      </c>
      <c r="B358" s="10">
        <v>-9.8426141983321003E-4</v>
      </c>
      <c r="C358" s="10">
        <f t="shared" si="35"/>
        <v>-1.7911300757802347E-3</v>
      </c>
      <c r="D358" s="5">
        <f t="shared" si="36"/>
        <v>3.2081469483645091E-6</v>
      </c>
      <c r="E358" s="5">
        <f t="shared" si="40"/>
        <v>4.0194695566201982E-7</v>
      </c>
      <c r="F358" s="5">
        <f t="shared" si="41"/>
        <v>5.5346695916593254E-5</v>
      </c>
      <c r="G358" s="11">
        <f t="shared" si="37"/>
        <v>3.95302598362488</v>
      </c>
      <c r="H358" s="10">
        <f t="shared" si="38"/>
        <v>1.7911300757802347E-3</v>
      </c>
      <c r="I358" s="10">
        <f t="shared" si="39"/>
        <v>7.439536001431356E-3</v>
      </c>
    </row>
    <row r="359" spans="1:9" x14ac:dyDescent="0.25">
      <c r="A359" s="9">
        <v>42478</v>
      </c>
      <c r="B359" s="10">
        <v>6.5409736006114549E-3</v>
      </c>
      <c r="C359" s="10">
        <f t="shared" si="35"/>
        <v>5.7341049446644303E-3</v>
      </c>
      <c r="D359" s="5">
        <f t="shared" si="36"/>
        <v>3.2879959516425069E-5</v>
      </c>
      <c r="E359" s="5">
        <f t="shared" si="40"/>
        <v>3.2081469483645091E-6</v>
      </c>
      <c r="F359" s="5">
        <f t="shared" si="41"/>
        <v>4.5985237755471433E-5</v>
      </c>
      <c r="G359" s="11">
        <f t="shared" si="37"/>
        <v>3.7171509380474581</v>
      </c>
      <c r="H359" s="10">
        <f t="shared" si="38"/>
        <v>5.7341049446644303E-3</v>
      </c>
      <c r="I359" s="10">
        <f t="shared" si="39"/>
        <v>6.7812416086931631E-3</v>
      </c>
    </row>
    <row r="360" spans="1:9" x14ac:dyDescent="0.25">
      <c r="A360" s="9">
        <v>42479</v>
      </c>
      <c r="B360" s="10">
        <v>3.0845039487379378E-3</v>
      </c>
      <c r="C360" s="10">
        <f t="shared" si="35"/>
        <v>2.2776352927909131E-3</v>
      </c>
      <c r="D360" s="5">
        <f t="shared" si="36"/>
        <v>5.1876225269667482E-6</v>
      </c>
      <c r="E360" s="5">
        <f t="shared" si="40"/>
        <v>3.2879959516425069E-5</v>
      </c>
      <c r="F360" s="5">
        <f t="shared" si="41"/>
        <v>4.5165835459464053E-5</v>
      </c>
      <c r="G360" s="11">
        <f t="shared" si="37"/>
        <v>4.0262176590778225</v>
      </c>
      <c r="H360" s="10">
        <f t="shared" si="38"/>
        <v>2.2776352927909131E-3</v>
      </c>
      <c r="I360" s="10">
        <f t="shared" si="39"/>
        <v>6.7205532108200773E-3</v>
      </c>
    </row>
    <row r="361" spans="1:9" x14ac:dyDescent="0.25">
      <c r="A361" s="9">
        <v>42480</v>
      </c>
      <c r="B361" s="10">
        <v>7.6161462300072813E-4</v>
      </c>
      <c r="C361" s="10">
        <f t="shared" si="35"/>
        <v>-4.5254032946296405E-5</v>
      </c>
      <c r="D361" s="5">
        <f t="shared" si="36"/>
        <v>2.0479274979044806E-9</v>
      </c>
      <c r="E361" s="5">
        <f t="shared" si="40"/>
        <v>5.1876225269667482E-6</v>
      </c>
      <c r="F361" s="5">
        <f t="shared" si="41"/>
        <v>3.8835740337798651E-5</v>
      </c>
      <c r="G361" s="11">
        <f t="shared" si="37"/>
        <v>4.159119896564337</v>
      </c>
      <c r="H361" s="10">
        <f t="shared" si="38"/>
        <v>4.5254032946296405E-5</v>
      </c>
      <c r="I361" s="10">
        <f t="shared" si="39"/>
        <v>6.2318328233192076E-3</v>
      </c>
    </row>
    <row r="362" spans="1:9" x14ac:dyDescent="0.25">
      <c r="A362" s="9">
        <v>42481</v>
      </c>
      <c r="B362" s="10">
        <v>-5.1940639269406619E-3</v>
      </c>
      <c r="C362" s="10">
        <f t="shared" si="35"/>
        <v>-6.0009325828876865E-3</v>
      </c>
      <c r="D362" s="5">
        <f t="shared" si="36"/>
        <v>3.6011191864363079E-5</v>
      </c>
      <c r="E362" s="5">
        <f t="shared" si="40"/>
        <v>2.0479274979044806E-9</v>
      </c>
      <c r="F362" s="5">
        <f t="shared" si="41"/>
        <v>3.3064702616998356E-5</v>
      </c>
      <c r="G362" s="11">
        <f t="shared" si="37"/>
        <v>3.6950271668160442</v>
      </c>
      <c r="H362" s="10">
        <f t="shared" si="38"/>
        <v>6.0009325828876865E-3</v>
      </c>
      <c r="I362" s="10">
        <f t="shared" si="39"/>
        <v>5.7501915287230523E-3</v>
      </c>
    </row>
    <row r="363" spans="1:9" x14ac:dyDescent="0.25">
      <c r="A363" s="9">
        <v>42482</v>
      </c>
      <c r="B363" s="10">
        <v>4.7813031919918814E-5</v>
      </c>
      <c r="C363" s="10">
        <f t="shared" si="35"/>
        <v>-7.5905562402710572E-4</v>
      </c>
      <c r="D363" s="5">
        <f t="shared" si="36"/>
        <v>5.7616544036717892E-7</v>
      </c>
      <c r="E363" s="5">
        <f t="shared" si="40"/>
        <v>3.6011191864363079E-5</v>
      </c>
      <c r="F363" s="5">
        <f t="shared" si="41"/>
        <v>3.622031791901959E-5</v>
      </c>
      <c r="G363" s="11">
        <f t="shared" si="37"/>
        <v>4.1860530087715855</v>
      </c>
      <c r="H363" s="10">
        <f t="shared" si="38"/>
        <v>7.5905562402710572E-4</v>
      </c>
      <c r="I363" s="10">
        <f t="shared" si="39"/>
        <v>6.0183318219436512E-3</v>
      </c>
    </row>
    <row r="364" spans="1:9" x14ac:dyDescent="0.25">
      <c r="A364" s="9">
        <v>42485</v>
      </c>
      <c r="B364" s="10">
        <v>-1.8120272712495167E-3</v>
      </c>
      <c r="C364" s="10">
        <f t="shared" si="35"/>
        <v>-2.6188959271965413E-3</v>
      </c>
      <c r="D364" s="5">
        <f t="shared" si="36"/>
        <v>6.858615877486632E-6</v>
      </c>
      <c r="E364" s="5">
        <f t="shared" si="40"/>
        <v>5.7616544036717892E-7</v>
      </c>
      <c r="F364" s="5">
        <f t="shared" si="41"/>
        <v>3.1241579062220796E-5</v>
      </c>
      <c r="G364" s="11">
        <f t="shared" si="37"/>
        <v>4.158174377776553</v>
      </c>
      <c r="H364" s="10">
        <f t="shared" si="38"/>
        <v>2.6188959271965413E-3</v>
      </c>
      <c r="I364" s="10">
        <f t="shared" si="39"/>
        <v>5.5894167014296581E-3</v>
      </c>
    </row>
    <row r="365" spans="1:9" x14ac:dyDescent="0.25">
      <c r="A365" s="9">
        <v>42486</v>
      </c>
      <c r="B365" s="10">
        <v>1.8727937196747479E-3</v>
      </c>
      <c r="C365" s="10">
        <f t="shared" si="35"/>
        <v>1.0659250637277233E-3</v>
      </c>
      <c r="D365" s="5">
        <f t="shared" si="36"/>
        <v>1.1361962414829509E-6</v>
      </c>
      <c r="E365" s="5">
        <f t="shared" si="40"/>
        <v>6.858615877486632E-6</v>
      </c>
      <c r="F365" s="5">
        <f t="shared" si="41"/>
        <v>2.8843325544002144E-5</v>
      </c>
      <c r="G365" s="11">
        <f t="shared" si="37"/>
        <v>4.2881814384952257</v>
      </c>
      <c r="H365" s="10">
        <f t="shared" si="38"/>
        <v>1.0659250637277233E-3</v>
      </c>
      <c r="I365" s="10">
        <f t="shared" si="39"/>
        <v>5.3705982482403335E-3</v>
      </c>
    </row>
    <row r="366" spans="1:9" x14ac:dyDescent="0.25">
      <c r="A366" s="9">
        <v>42487</v>
      </c>
      <c r="B366" s="10">
        <v>1.6493761055602629E-3</v>
      </c>
      <c r="C366" s="10">
        <f t="shared" si="35"/>
        <v>8.4250744961323839E-4</v>
      </c>
      <c r="D366" s="5">
        <f t="shared" si="36"/>
        <v>7.0981880265380343E-7</v>
      </c>
      <c r="E366" s="5">
        <f t="shared" si="40"/>
        <v>1.1361962414829509E-6</v>
      </c>
      <c r="F366" s="5">
        <f t="shared" si="41"/>
        <v>2.5880451024013926E-5</v>
      </c>
      <c r="G366" s="11">
        <f t="shared" si="37"/>
        <v>4.3483593808881347</v>
      </c>
      <c r="H366" s="10">
        <f t="shared" si="38"/>
        <v>8.4250744961323839E-4</v>
      </c>
      <c r="I366" s="10">
        <f t="shared" si="39"/>
        <v>5.0872832655567673E-3</v>
      </c>
    </row>
    <row r="367" spans="1:9" x14ac:dyDescent="0.25">
      <c r="A367" s="9">
        <v>42488</v>
      </c>
      <c r="B367" s="10">
        <v>-9.2308426604300609E-3</v>
      </c>
      <c r="C367" s="10">
        <f t="shared" si="35"/>
        <v>-1.0037711316377085E-2</v>
      </c>
      <c r="D367" s="5">
        <f t="shared" si="36"/>
        <v>1.007556484709246E-4</v>
      </c>
      <c r="E367" s="5">
        <f t="shared" si="40"/>
        <v>7.0981880265380343E-7</v>
      </c>
      <c r="F367" s="5">
        <f t="shared" si="41"/>
        <v>2.3592650511116762E-5</v>
      </c>
      <c r="G367" s="11">
        <f t="shared" si="37"/>
        <v>2.2730305754124998</v>
      </c>
      <c r="H367" s="10">
        <f t="shared" si="38"/>
        <v>1.0037711316377085E-2</v>
      </c>
      <c r="I367" s="10">
        <f t="shared" si="39"/>
        <v>4.8572266275228254E-3</v>
      </c>
    </row>
    <row r="368" spans="1:9" x14ac:dyDescent="0.25">
      <c r="A368" s="9">
        <v>42489</v>
      </c>
      <c r="B368" s="10">
        <v>-5.0630838082482699E-3</v>
      </c>
      <c r="C368" s="10">
        <f t="shared" si="35"/>
        <v>-5.8699524641952945E-3</v>
      </c>
      <c r="D368" s="5">
        <f t="shared" si="36"/>
        <v>3.4456341931912407E-5</v>
      </c>
      <c r="E368" s="5">
        <f t="shared" si="40"/>
        <v>1.007556484709246E-4</v>
      </c>
      <c r="F368" s="5">
        <f t="shared" si="41"/>
        <v>4.2565470126278791E-5</v>
      </c>
      <c r="G368" s="11">
        <f t="shared" si="37"/>
        <v>3.7085498344019721</v>
      </c>
      <c r="H368" s="10">
        <f t="shared" si="38"/>
        <v>5.8699524641952945E-3</v>
      </c>
      <c r="I368" s="10">
        <f t="shared" si="39"/>
        <v>6.5242218023515101E-3</v>
      </c>
    </row>
    <row r="369" spans="1:9" x14ac:dyDescent="0.25">
      <c r="A369" s="9">
        <v>42492</v>
      </c>
      <c r="B369" s="10">
        <v>7.8100033893380161E-3</v>
      </c>
      <c r="C369" s="10">
        <f t="shared" si="35"/>
        <v>7.0031347333909914E-3</v>
      </c>
      <c r="D369" s="5">
        <f t="shared" si="36"/>
        <v>4.9043896094027314E-5</v>
      </c>
      <c r="E369" s="5">
        <f t="shared" si="40"/>
        <v>3.4456341931912407E-5</v>
      </c>
      <c r="F369" s="5">
        <f t="shared" si="41"/>
        <v>4.2952634996797811E-5</v>
      </c>
      <c r="G369" s="11">
        <f t="shared" si="37"/>
        <v>3.5378610253431138</v>
      </c>
      <c r="H369" s="10">
        <f t="shared" si="38"/>
        <v>7.0031347333909914E-3</v>
      </c>
      <c r="I369" s="10">
        <f t="shared" si="39"/>
        <v>6.5538259815773117E-3</v>
      </c>
    </row>
    <row r="370" spans="1:9" x14ac:dyDescent="0.25">
      <c r="A370" s="9">
        <v>42493</v>
      </c>
      <c r="B370" s="10">
        <v>-8.6767270578400613E-3</v>
      </c>
      <c r="C370" s="10">
        <f t="shared" si="35"/>
        <v>-9.4835957137870859E-3</v>
      </c>
      <c r="D370" s="5">
        <f t="shared" si="36"/>
        <v>8.993858766256079E-5</v>
      </c>
      <c r="E370" s="5">
        <f t="shared" si="40"/>
        <v>4.9043896094027314E-5</v>
      </c>
      <c r="F370" s="5">
        <f t="shared" si="41"/>
        <v>4.6254135226586488E-5</v>
      </c>
      <c r="G370" s="11">
        <f t="shared" si="37"/>
        <v>3.0995191815096024</v>
      </c>
      <c r="H370" s="10">
        <f t="shared" si="38"/>
        <v>9.4835957137870859E-3</v>
      </c>
      <c r="I370" s="10">
        <f t="shared" si="39"/>
        <v>6.8010392754774239E-3</v>
      </c>
    </row>
    <row r="371" spans="1:9" x14ac:dyDescent="0.25">
      <c r="A371" s="9">
        <v>42494</v>
      </c>
      <c r="B371" s="10">
        <v>-5.9368896513954938E-3</v>
      </c>
      <c r="C371" s="10">
        <f t="shared" si="35"/>
        <v>-6.7437583073425185E-3</v>
      </c>
      <c r="D371" s="5">
        <f t="shared" si="36"/>
        <v>4.547827610785123E-5</v>
      </c>
      <c r="E371" s="5">
        <f t="shared" si="40"/>
        <v>8.993858766256079E-5</v>
      </c>
      <c r="F371" s="5">
        <f t="shared" si="41"/>
        <v>5.7154846755449363E-5</v>
      </c>
      <c r="G371" s="11">
        <f t="shared" si="37"/>
        <v>3.5680832091826291</v>
      </c>
      <c r="H371" s="10">
        <f t="shared" si="38"/>
        <v>6.7437583073425185E-3</v>
      </c>
      <c r="I371" s="10">
        <f t="shared" si="39"/>
        <v>7.5600824569213108E-3</v>
      </c>
    </row>
    <row r="372" spans="1:9" x14ac:dyDescent="0.25">
      <c r="A372" s="9">
        <v>42495</v>
      </c>
      <c r="B372" s="10">
        <v>-2.3889387261577522E-4</v>
      </c>
      <c r="C372" s="10">
        <f t="shared" si="35"/>
        <v>-1.0457625285627999E-3</v>
      </c>
      <c r="D372" s="5">
        <f t="shared" si="36"/>
        <v>1.0936192661460609E-6</v>
      </c>
      <c r="E372" s="5">
        <f t="shared" si="40"/>
        <v>4.547827610785123E-5</v>
      </c>
      <c r="F372" s="5">
        <f t="shared" si="41"/>
        <v>5.6061445002125864E-5</v>
      </c>
      <c r="G372" s="11">
        <f t="shared" si="37"/>
        <v>3.9658388294801932</v>
      </c>
      <c r="H372" s="10">
        <f t="shared" si="38"/>
        <v>1.0457625285627999E-3</v>
      </c>
      <c r="I372" s="10">
        <f t="shared" si="39"/>
        <v>7.4874191148970592E-3</v>
      </c>
    </row>
    <row r="373" spans="1:9" x14ac:dyDescent="0.25">
      <c r="A373" s="9">
        <v>42496</v>
      </c>
      <c r="B373" s="10">
        <v>3.174634136826171E-3</v>
      </c>
      <c r="C373" s="10">
        <f t="shared" si="35"/>
        <v>2.3677654808791464E-3</v>
      </c>
      <c r="D373" s="5">
        <f t="shared" si="36"/>
        <v>5.6063133724428549E-6</v>
      </c>
      <c r="E373" s="5">
        <f t="shared" si="40"/>
        <v>1.0936192661460609E-6</v>
      </c>
      <c r="F373" s="5">
        <f t="shared" si="41"/>
        <v>4.6078982317965138E-5</v>
      </c>
      <c r="G373" s="11">
        <f t="shared" si="37"/>
        <v>4.012804543378218</v>
      </c>
      <c r="H373" s="10">
        <f t="shared" si="38"/>
        <v>2.3677654808791464E-3</v>
      </c>
      <c r="I373" s="10">
        <f t="shared" si="39"/>
        <v>6.7881501396157362E-3</v>
      </c>
    </row>
    <row r="374" spans="1:9" x14ac:dyDescent="0.25">
      <c r="A374" s="9">
        <v>42499</v>
      </c>
      <c r="B374" s="10">
        <v>7.5347326871288978E-4</v>
      </c>
      <c r="C374" s="10">
        <f t="shared" si="35"/>
        <v>-5.3395387234134758E-5</v>
      </c>
      <c r="D374" s="5">
        <f t="shared" si="36"/>
        <v>2.851067377883201E-9</v>
      </c>
      <c r="E374" s="5">
        <f t="shared" si="40"/>
        <v>5.6063133724428549E-6</v>
      </c>
      <c r="F374" s="5">
        <f t="shared" si="41"/>
        <v>3.960018991257611E-5</v>
      </c>
      <c r="G374" s="11">
        <f t="shared" si="37"/>
        <v>4.1493637906140952</v>
      </c>
      <c r="H374" s="10">
        <f t="shared" si="38"/>
        <v>5.3395387234134758E-5</v>
      </c>
      <c r="I374" s="10">
        <f t="shared" si="39"/>
        <v>6.2928681785475301E-3</v>
      </c>
    </row>
    <row r="375" spans="1:9" x14ac:dyDescent="0.25">
      <c r="A375" s="9">
        <v>42500</v>
      </c>
      <c r="B375" s="10">
        <v>1.2483666797817872E-2</v>
      </c>
      <c r="C375" s="10">
        <f t="shared" si="35"/>
        <v>1.1676798141870847E-2</v>
      </c>
      <c r="D375" s="5">
        <f t="shared" si="36"/>
        <v>1.3634761484599846E-4</v>
      </c>
      <c r="E375" s="5">
        <f t="shared" si="40"/>
        <v>2.851067377883201E-9</v>
      </c>
      <c r="F375" s="5">
        <f t="shared" si="41"/>
        <v>3.3632412681254586E-5</v>
      </c>
      <c r="G375" s="11">
        <f t="shared" si="37"/>
        <v>2.2040446476235416</v>
      </c>
      <c r="H375" s="10">
        <f t="shared" si="38"/>
        <v>1.1676798141870847E-2</v>
      </c>
      <c r="I375" s="10">
        <f t="shared" si="39"/>
        <v>5.7993458839126488E-3</v>
      </c>
    </row>
    <row r="376" spans="1:9" x14ac:dyDescent="0.25">
      <c r="A376" s="9">
        <v>42501</v>
      </c>
      <c r="B376" s="10">
        <v>-9.5615503816462999E-3</v>
      </c>
      <c r="C376" s="10">
        <f t="shared" si="35"/>
        <v>-1.0368419037593325E-2</v>
      </c>
      <c r="D376" s="5">
        <f t="shared" si="36"/>
        <v>1.0750411333912768E-4</v>
      </c>
      <c r="E376" s="5">
        <f t="shared" si="40"/>
        <v>1.3634761484599846E-4</v>
      </c>
      <c r="F376" s="5">
        <f t="shared" si="41"/>
        <v>5.7373173171771757E-5</v>
      </c>
      <c r="G376" s="11">
        <f t="shared" si="37"/>
        <v>3.0271434831584192</v>
      </c>
      <c r="H376" s="10">
        <f t="shared" si="38"/>
        <v>1.0368419037593325E-2</v>
      </c>
      <c r="I376" s="10">
        <f t="shared" si="39"/>
        <v>7.5745081141795441E-3</v>
      </c>
    </row>
    <row r="377" spans="1:9" x14ac:dyDescent="0.25">
      <c r="A377" s="9">
        <v>42502</v>
      </c>
      <c r="B377" s="10">
        <v>-1.6953585925616466E-4</v>
      </c>
      <c r="C377" s="10">
        <f t="shared" si="35"/>
        <v>-9.7640451520318919E-4</v>
      </c>
      <c r="D377" s="5">
        <f t="shared" si="36"/>
        <v>9.5336577730917486E-7</v>
      </c>
      <c r="E377" s="5">
        <f t="shared" si="40"/>
        <v>1.0750411333912768E-4</v>
      </c>
      <c r="F377" s="5">
        <f t="shared" si="41"/>
        <v>6.9039229204424809E-5</v>
      </c>
      <c r="G377" s="11">
        <f t="shared" si="37"/>
        <v>3.8645747824899543</v>
      </c>
      <c r="H377" s="10">
        <f t="shared" si="38"/>
        <v>9.7640451520318919E-4</v>
      </c>
      <c r="I377" s="10">
        <f t="shared" si="39"/>
        <v>8.3089848480078967E-3</v>
      </c>
    </row>
    <row r="378" spans="1:9" x14ac:dyDescent="0.25">
      <c r="A378" s="9">
        <v>42503</v>
      </c>
      <c r="B378" s="10">
        <v>-8.478230326872227E-3</v>
      </c>
      <c r="C378" s="10">
        <f t="shared" si="35"/>
        <v>-9.2850989828192516E-3</v>
      </c>
      <c r="D378" s="5">
        <f t="shared" si="36"/>
        <v>8.6213063120751108E-5</v>
      </c>
      <c r="E378" s="5">
        <f t="shared" si="40"/>
        <v>9.5336577730917486E-7</v>
      </c>
      <c r="F378" s="5">
        <f t="shared" si="41"/>
        <v>5.5684994790419369E-5</v>
      </c>
      <c r="G378" s="11">
        <f t="shared" si="37"/>
        <v>3.2048474319703733</v>
      </c>
      <c r="H378" s="10">
        <f t="shared" si="38"/>
        <v>9.2850989828192516E-3</v>
      </c>
      <c r="I378" s="10">
        <f t="shared" si="39"/>
        <v>7.4622379210542043E-3</v>
      </c>
    </row>
    <row r="379" spans="1:9" x14ac:dyDescent="0.25">
      <c r="A379" s="9">
        <v>42506</v>
      </c>
      <c r="B379" s="10">
        <v>9.7966881819202545E-3</v>
      </c>
      <c r="C379" s="10">
        <f t="shared" si="35"/>
        <v>8.9898195259732298E-3</v>
      </c>
      <c r="D379" s="5">
        <f t="shared" si="36"/>
        <v>8.0816855109569545E-5</v>
      </c>
      <c r="E379" s="5">
        <f t="shared" si="40"/>
        <v>8.6213063120751108E-5</v>
      </c>
      <c r="F379" s="5">
        <f t="shared" si="41"/>
        <v>6.338676081521025E-5</v>
      </c>
      <c r="G379" s="11">
        <f t="shared" si="37"/>
        <v>3.2766992138043478</v>
      </c>
      <c r="H379" s="10">
        <f t="shared" si="38"/>
        <v>8.9898195259732298E-3</v>
      </c>
      <c r="I379" s="10">
        <f t="shared" si="39"/>
        <v>7.9615802963488511E-3</v>
      </c>
    </row>
    <row r="380" spans="1:9" x14ac:dyDescent="0.25">
      <c r="A380" s="9">
        <v>42507</v>
      </c>
      <c r="B380" s="10">
        <v>-9.4113206816794914E-3</v>
      </c>
      <c r="C380" s="10">
        <f t="shared" si="35"/>
        <v>-1.0218189337626516E-2</v>
      </c>
      <c r="D380" s="5">
        <f t="shared" si="36"/>
        <v>1.0441139333958422E-4</v>
      </c>
      <c r="E380" s="5">
        <f t="shared" si="40"/>
        <v>8.0816855109569545E-5</v>
      </c>
      <c r="F380" s="5">
        <f t="shared" si="41"/>
        <v>6.7989763591273168E-5</v>
      </c>
      <c r="G380" s="11">
        <f t="shared" si="37"/>
        <v>3.1112917451017044</v>
      </c>
      <c r="H380" s="10">
        <f t="shared" si="38"/>
        <v>1.0218189337626516E-2</v>
      </c>
      <c r="I380" s="10">
        <f t="shared" si="39"/>
        <v>8.2455905544280561E-3</v>
      </c>
    </row>
    <row r="381" spans="1:9" x14ac:dyDescent="0.25">
      <c r="A381" s="9">
        <v>42508</v>
      </c>
      <c r="B381" s="10">
        <v>2.0515726281145064E-4</v>
      </c>
      <c r="C381" s="10">
        <f t="shared" si="35"/>
        <v>-6.017113931355739E-4</v>
      </c>
      <c r="D381" s="5">
        <f t="shared" si="36"/>
        <v>3.6205660062915315E-7</v>
      </c>
      <c r="E381" s="5">
        <f t="shared" si="40"/>
        <v>1.0441139333958422E-4</v>
      </c>
      <c r="F381" s="5">
        <f t="shared" si="41"/>
        <v>7.628220505331638E-5</v>
      </c>
      <c r="G381" s="11">
        <f t="shared" si="37"/>
        <v>3.819223762619814</v>
      </c>
      <c r="H381" s="10">
        <f t="shared" si="38"/>
        <v>6.017113931355739E-4</v>
      </c>
      <c r="I381" s="10">
        <f t="shared" si="39"/>
        <v>8.7339684596016483E-3</v>
      </c>
    </row>
    <row r="382" spans="1:9" x14ac:dyDescent="0.25">
      <c r="A382" s="9">
        <v>42509</v>
      </c>
      <c r="B382" s="10">
        <v>-3.7067243593813526E-3</v>
      </c>
      <c r="C382" s="10">
        <f t="shared" si="35"/>
        <v>-4.5135930153283772E-3</v>
      </c>
      <c r="D382" s="5">
        <f t="shared" si="36"/>
        <v>2.0372521908021111E-5</v>
      </c>
      <c r="E382" s="5">
        <f t="shared" si="40"/>
        <v>3.6205660062915315E-7</v>
      </c>
      <c r="F382" s="5">
        <f t="shared" si="41"/>
        <v>6.0940163326773482E-5</v>
      </c>
      <c r="G382" s="11">
        <f t="shared" si="37"/>
        <v>3.7667186703390869</v>
      </c>
      <c r="H382" s="10">
        <f t="shared" si="38"/>
        <v>4.5135930153283772E-3</v>
      </c>
      <c r="I382" s="10">
        <f t="shared" si="39"/>
        <v>7.8064180855737849E-3</v>
      </c>
    </row>
    <row r="383" spans="1:9" x14ac:dyDescent="0.25">
      <c r="A383" s="9">
        <v>42510</v>
      </c>
      <c r="B383" s="10">
        <v>6.019489813925416E-3</v>
      </c>
      <c r="C383" s="10">
        <f t="shared" si="35"/>
        <v>5.2126211579783914E-3</v>
      </c>
      <c r="D383" s="5">
        <f t="shared" si="36"/>
        <v>2.7171419336603986E-5</v>
      </c>
      <c r="E383" s="5">
        <f t="shared" si="40"/>
        <v>2.0372521908021111E-5</v>
      </c>
      <c r="F383" s="5">
        <f t="shared" si="41"/>
        <v>5.368443030811934E-5</v>
      </c>
      <c r="G383" s="11">
        <f t="shared" si="37"/>
        <v>3.7441891304044441</v>
      </c>
      <c r="H383" s="10">
        <f t="shared" si="38"/>
        <v>5.2126211579783914E-3</v>
      </c>
      <c r="I383" s="10">
        <f t="shared" si="39"/>
        <v>7.3269659688113293E-3</v>
      </c>
    </row>
    <row r="384" spans="1:9" x14ac:dyDescent="0.25">
      <c r="A384" s="9">
        <v>42513</v>
      </c>
      <c r="B384" s="10">
        <v>-2.0854447649489849E-3</v>
      </c>
      <c r="C384" s="10">
        <f t="shared" si="35"/>
        <v>-2.8923134208960095E-3</v>
      </c>
      <c r="D384" s="5">
        <f t="shared" si="36"/>
        <v>8.3654769246951781E-6</v>
      </c>
      <c r="E384" s="5">
        <f t="shared" si="40"/>
        <v>2.7171419336603986E-5</v>
      </c>
      <c r="F384" s="5">
        <f t="shared" si="41"/>
        <v>4.9702393986737088E-5</v>
      </c>
      <c r="G384" s="11">
        <f t="shared" si="37"/>
        <v>3.9516345214933568</v>
      </c>
      <c r="H384" s="10">
        <f t="shared" si="38"/>
        <v>2.8923134208960095E-3</v>
      </c>
      <c r="I384" s="10">
        <f t="shared" si="39"/>
        <v>7.0499924813248625E-3</v>
      </c>
    </row>
    <row r="385" spans="1:9" x14ac:dyDescent="0.25">
      <c r="A385" s="9">
        <v>42514</v>
      </c>
      <c r="B385" s="10">
        <v>1.3681373410675546E-2</v>
      </c>
      <c r="C385" s="10">
        <f t="shared" si="35"/>
        <v>1.2874504754728521E-2</v>
      </c>
      <c r="D385" s="5">
        <f t="shared" si="36"/>
        <v>1.657528726795273E-4</v>
      </c>
      <c r="E385" s="5">
        <f t="shared" si="40"/>
        <v>8.3654769246951781E-6</v>
      </c>
      <c r="F385" s="5">
        <f t="shared" si="41"/>
        <v>4.2860384768133316E-5</v>
      </c>
      <c r="G385" s="11">
        <f t="shared" si="37"/>
        <v>2.1762055167143068</v>
      </c>
      <c r="H385" s="10">
        <f t="shared" si="38"/>
        <v>1.2874504754728521E-2</v>
      </c>
      <c r="I385" s="10">
        <f t="shared" si="39"/>
        <v>6.5467843074392875E-3</v>
      </c>
    </row>
    <row r="386" spans="1:9" x14ac:dyDescent="0.25">
      <c r="A386" s="9">
        <v>42515</v>
      </c>
      <c r="B386" s="10">
        <v>6.9747502480661527E-3</v>
      </c>
      <c r="C386" s="10">
        <f t="shared" si="35"/>
        <v>6.1678815921191281E-3</v>
      </c>
      <c r="D386" s="5">
        <f t="shared" si="36"/>
        <v>3.8042763334401994E-5</v>
      </c>
      <c r="E386" s="5">
        <f t="shared" si="40"/>
        <v>1.657528726795273E-4</v>
      </c>
      <c r="F386" s="5">
        <f t="shared" si="41"/>
        <v>7.0299896185343816E-5</v>
      </c>
      <c r="G386" s="11">
        <f t="shared" si="37"/>
        <v>3.5918567660069018</v>
      </c>
      <c r="H386" s="10">
        <f t="shared" si="38"/>
        <v>6.1678815921191281E-3</v>
      </c>
      <c r="I386" s="10">
        <f t="shared" si="39"/>
        <v>8.3845033356391378E-3</v>
      </c>
    </row>
    <row r="387" spans="1:9" x14ac:dyDescent="0.25">
      <c r="A387" s="9">
        <v>42516</v>
      </c>
      <c r="B387" s="10">
        <v>-2.104719354808493E-4</v>
      </c>
      <c r="C387" s="10">
        <f t="shared" si="35"/>
        <v>-1.0173405914278739E-3</v>
      </c>
      <c r="D387" s="5">
        <f t="shared" si="36"/>
        <v>1.0349818789668163E-6</v>
      </c>
      <c r="E387" s="5">
        <f t="shared" si="40"/>
        <v>3.8042763334401994E-5</v>
      </c>
      <c r="F387" s="5">
        <f t="shared" si="41"/>
        <v>6.4284302323276287E-5</v>
      </c>
      <c r="G387" s="11">
        <f t="shared" si="37"/>
        <v>3.8991089751051233</v>
      </c>
      <c r="H387" s="10">
        <f t="shared" si="38"/>
        <v>1.0173405914278739E-3</v>
      </c>
      <c r="I387" s="10">
        <f t="shared" si="39"/>
        <v>8.0177492055611404E-3</v>
      </c>
    </row>
    <row r="388" spans="1:9" x14ac:dyDescent="0.25">
      <c r="A388" s="9">
        <v>42517</v>
      </c>
      <c r="B388" s="10">
        <v>4.2868762260179771E-3</v>
      </c>
      <c r="C388" s="10">
        <f t="shared" si="35"/>
        <v>3.4800075700709525E-3</v>
      </c>
      <c r="D388" s="5">
        <f t="shared" si="36"/>
        <v>1.2110452687751135E-5</v>
      </c>
      <c r="E388" s="5">
        <f t="shared" si="40"/>
        <v>1.0349818789668163E-6</v>
      </c>
      <c r="F388" s="5">
        <f t="shared" si="41"/>
        <v>5.2171696256316984E-5</v>
      </c>
      <c r="G388" s="11">
        <f t="shared" si="37"/>
        <v>3.8954832442392404</v>
      </c>
      <c r="H388" s="10">
        <f t="shared" si="38"/>
        <v>3.4800075700709525E-3</v>
      </c>
      <c r="I388" s="10">
        <f t="shared" si="39"/>
        <v>7.2229977333733804E-3</v>
      </c>
    </row>
    <row r="389" spans="1:9" x14ac:dyDescent="0.25">
      <c r="A389" s="9">
        <v>42521</v>
      </c>
      <c r="B389" s="10">
        <v>-1.0004478195001498E-3</v>
      </c>
      <c r="C389" s="10">
        <f t="shared" si="35"/>
        <v>-1.8073164754471745E-3</v>
      </c>
      <c r="D389" s="5">
        <f t="shared" si="36"/>
        <v>3.2663928424227972E-6</v>
      </c>
      <c r="E389" s="5">
        <f t="shared" si="40"/>
        <v>1.2110452687751135E-5</v>
      </c>
      <c r="F389" s="5">
        <f t="shared" si="41"/>
        <v>4.5467430682690869E-5</v>
      </c>
      <c r="G389" s="11">
        <f t="shared" si="37"/>
        <v>4.0443984767370669</v>
      </c>
      <c r="H389" s="10">
        <f t="shared" si="38"/>
        <v>1.8073164754471745E-3</v>
      </c>
      <c r="I389" s="10">
        <f t="shared" si="39"/>
        <v>6.7429541510150336E-3</v>
      </c>
    </row>
    <row r="390" spans="1:9" x14ac:dyDescent="0.25">
      <c r="A390" s="9">
        <v>42522</v>
      </c>
      <c r="B390" s="10">
        <v>1.130207538531991E-3</v>
      </c>
      <c r="C390" s="10">
        <f t="shared" si="35"/>
        <v>3.2333888258496643E-4</v>
      </c>
      <c r="D390" s="5">
        <f t="shared" si="36"/>
        <v>1.045480329912947E-7</v>
      </c>
      <c r="E390" s="5">
        <f t="shared" si="40"/>
        <v>3.2663928424227972E-6</v>
      </c>
      <c r="F390" s="5">
        <f t="shared" si="41"/>
        <v>3.8662689385452617E-5</v>
      </c>
      <c r="G390" s="11">
        <f t="shared" si="37"/>
        <v>4.1600271742712351</v>
      </c>
      <c r="H390" s="10">
        <f t="shared" si="38"/>
        <v>3.2333888258496643E-4</v>
      </c>
      <c r="I390" s="10">
        <f t="shared" si="39"/>
        <v>6.217932886856581E-3</v>
      </c>
    </row>
    <row r="391" spans="1:9" x14ac:dyDescent="0.25">
      <c r="A391" s="9">
        <v>42523</v>
      </c>
      <c r="B391" s="10">
        <v>2.8247107410461769E-3</v>
      </c>
      <c r="C391" s="10">
        <f t="shared" si="35"/>
        <v>2.0178420850991523E-3</v>
      </c>
      <c r="D391" s="5">
        <f t="shared" si="36"/>
        <v>4.0716866803972943E-6</v>
      </c>
      <c r="E391" s="5">
        <f t="shared" si="40"/>
        <v>1.045480329912947E-7</v>
      </c>
      <c r="F391" s="5">
        <f t="shared" si="41"/>
        <v>3.295740422879035E-5</v>
      </c>
      <c r="G391" s="11">
        <f t="shared" si="37"/>
        <v>4.1794368159100523</v>
      </c>
      <c r="H391" s="10">
        <f t="shared" si="38"/>
        <v>2.0178420850991523E-3</v>
      </c>
      <c r="I391" s="10">
        <f t="shared" si="39"/>
        <v>5.740853963374295E-3</v>
      </c>
    </row>
    <row r="392" spans="1:9" x14ac:dyDescent="0.25">
      <c r="A392" s="9">
        <v>42524</v>
      </c>
      <c r="B392" s="10">
        <v>-2.9117543676315805E-3</v>
      </c>
      <c r="C392" s="10">
        <f t="shared" si="35"/>
        <v>-3.7186230235786051E-3</v>
      </c>
      <c r="D392" s="5">
        <f t="shared" si="36"/>
        <v>1.3828157191488887E-5</v>
      </c>
      <c r="E392" s="5">
        <f t="shared" si="40"/>
        <v>4.0716866803972943E-6</v>
      </c>
      <c r="F392" s="5">
        <f t="shared" si="41"/>
        <v>2.9541360248199023E-5</v>
      </c>
      <c r="G392" s="11">
        <f t="shared" si="37"/>
        <v>4.0618736826615507</v>
      </c>
      <c r="H392" s="10">
        <f t="shared" si="38"/>
        <v>3.7186230235786051E-3</v>
      </c>
      <c r="I392" s="10">
        <f t="shared" si="39"/>
        <v>5.4351964314272045E-3</v>
      </c>
    </row>
    <row r="393" spans="1:9" x14ac:dyDescent="0.25">
      <c r="A393" s="9">
        <v>42527</v>
      </c>
      <c r="B393" s="10">
        <v>4.8972669629798737E-3</v>
      </c>
      <c r="C393" s="10">
        <f t="shared" si="35"/>
        <v>4.0903983070328491E-3</v>
      </c>
      <c r="D393" s="5">
        <f t="shared" si="36"/>
        <v>1.6731358310177199E-5</v>
      </c>
      <c r="E393" s="5">
        <f t="shared" si="40"/>
        <v>1.3828157191488887E-5</v>
      </c>
      <c r="F393" s="5">
        <f t="shared" si="41"/>
        <v>2.9021082948515568E-5</v>
      </c>
      <c r="G393" s="11">
        <f t="shared" si="37"/>
        <v>4.01654333479242</v>
      </c>
      <c r="H393" s="10">
        <f t="shared" si="38"/>
        <v>4.0903983070328491E-3</v>
      </c>
      <c r="I393" s="10">
        <f t="shared" si="39"/>
        <v>5.3871219541157195E-3</v>
      </c>
    </row>
    <row r="394" spans="1:9" x14ac:dyDescent="0.25">
      <c r="A394" s="9">
        <v>42528</v>
      </c>
      <c r="B394" s="10">
        <v>1.2894600859958416E-3</v>
      </c>
      <c r="C394" s="10">
        <f t="shared" si="35"/>
        <v>4.8259143004881707E-4</v>
      </c>
      <c r="D394" s="5">
        <f t="shared" si="36"/>
        <v>2.328944883565623E-7</v>
      </c>
      <c r="E394" s="5">
        <f t="shared" si="40"/>
        <v>1.6731358310177199E-5</v>
      </c>
      <c r="F394" s="5">
        <f t="shared" si="41"/>
        <v>2.923467313223056E-5</v>
      </c>
      <c r="G394" s="11">
        <f t="shared" si="37"/>
        <v>4.2971558358066035</v>
      </c>
      <c r="H394" s="10">
        <f t="shared" si="38"/>
        <v>4.8259143004881707E-4</v>
      </c>
      <c r="I394" s="10">
        <f t="shared" si="39"/>
        <v>5.4069097580994041E-3</v>
      </c>
    </row>
    <row r="395" spans="1:9" x14ac:dyDescent="0.25">
      <c r="A395" s="9">
        <v>42529</v>
      </c>
      <c r="B395" s="10">
        <v>3.3094553839014829E-3</v>
      </c>
      <c r="C395" s="10">
        <f t="shared" si="35"/>
        <v>2.5025867279544582E-3</v>
      </c>
      <c r="D395" s="5">
        <f t="shared" si="36"/>
        <v>6.2629403309338015E-6</v>
      </c>
      <c r="E395" s="5">
        <f t="shared" si="40"/>
        <v>2.328944883565623E-7</v>
      </c>
      <c r="F395" s="5">
        <f t="shared" si="41"/>
        <v>2.5984357075494685E-5</v>
      </c>
      <c r="G395" s="11">
        <f t="shared" si="37"/>
        <v>4.2395557253984331</v>
      </c>
      <c r="H395" s="10">
        <f t="shared" si="38"/>
        <v>2.5025867279544582E-3</v>
      </c>
      <c r="I395" s="10">
        <f t="shared" si="39"/>
        <v>5.0974853678548886E-3</v>
      </c>
    </row>
    <row r="396" spans="1:9" x14ac:dyDescent="0.25">
      <c r="A396" s="9">
        <v>42530</v>
      </c>
      <c r="B396" s="10">
        <v>-1.7176941371889187E-3</v>
      </c>
      <c r="C396" s="10">
        <f t="shared" si="35"/>
        <v>-2.5245627931359434E-3</v>
      </c>
      <c r="D396" s="5">
        <f t="shared" si="36"/>
        <v>6.373417296486356E-6</v>
      </c>
      <c r="E396" s="5">
        <f t="shared" si="40"/>
        <v>6.2629403309338015E-6</v>
      </c>
      <c r="F396" s="5">
        <f t="shared" si="41"/>
        <v>2.4817171036987578E-5</v>
      </c>
      <c r="G396" s="11">
        <f t="shared" si="37"/>
        <v>4.2546414390506921</v>
      </c>
      <c r="H396" s="10">
        <f t="shared" si="38"/>
        <v>2.5245627931359434E-3</v>
      </c>
      <c r="I396" s="10">
        <f t="shared" si="39"/>
        <v>4.9816835544811136E-3</v>
      </c>
    </row>
    <row r="397" spans="1:9" x14ac:dyDescent="0.25">
      <c r="A397" s="9">
        <v>42531</v>
      </c>
      <c r="B397" s="10">
        <v>-9.175222644506098E-3</v>
      </c>
      <c r="C397" s="10">
        <f t="shared" si="35"/>
        <v>-9.9820913004531227E-3</v>
      </c>
      <c r="D397" s="5">
        <f t="shared" si="36"/>
        <v>9.9642146730581914E-5</v>
      </c>
      <c r="E397" s="5">
        <f t="shared" si="40"/>
        <v>6.373417296486356E-6</v>
      </c>
      <c r="F397" s="5">
        <f t="shared" si="41"/>
        <v>2.3973453137915349E-5</v>
      </c>
      <c r="G397" s="11">
        <f t="shared" si="37"/>
        <v>2.3221664281082623</v>
      </c>
      <c r="H397" s="10">
        <f t="shared" si="38"/>
        <v>9.9820913004531227E-3</v>
      </c>
      <c r="I397" s="10">
        <f t="shared" si="39"/>
        <v>4.8962693081483323E-3</v>
      </c>
    </row>
    <row r="398" spans="1:9" x14ac:dyDescent="0.25">
      <c r="A398" s="9">
        <v>42534</v>
      </c>
      <c r="B398" s="10">
        <v>-8.1151869928008935E-3</v>
      </c>
      <c r="C398" s="10">
        <f t="shared" si="35"/>
        <v>-8.9220556487479181E-3</v>
      </c>
      <c r="D398" s="5">
        <f t="shared" si="36"/>
        <v>7.9603076999354636E-5</v>
      </c>
      <c r="E398" s="5">
        <f t="shared" si="40"/>
        <v>9.9642146730581914E-5</v>
      </c>
      <c r="F398" s="5">
        <f t="shared" si="41"/>
        <v>4.2618116132609826E-5</v>
      </c>
      <c r="G398" s="11">
        <f t="shared" si="37"/>
        <v>3.1787657745320788</v>
      </c>
      <c r="H398" s="10">
        <f t="shared" si="38"/>
        <v>8.9220556487479181E-3</v>
      </c>
      <c r="I398" s="10">
        <f t="shared" si="39"/>
        <v>6.5282552135015239E-3</v>
      </c>
    </row>
    <row r="399" spans="1:9" x14ac:dyDescent="0.25">
      <c r="A399" s="9">
        <v>42535</v>
      </c>
      <c r="B399" s="10">
        <v>-1.7988898829277566E-3</v>
      </c>
      <c r="C399" s="10">
        <f t="shared" ref="C399:C462" si="42">B399-B$5</f>
        <v>-2.6057585388747813E-3</v>
      </c>
      <c r="D399" s="5">
        <f t="shared" ref="D399:D462" si="43">C399^2</f>
        <v>6.789977562918835E-6</v>
      </c>
      <c r="E399" s="5">
        <f t="shared" si="40"/>
        <v>7.9603076999354636E-5</v>
      </c>
      <c r="F399" s="5">
        <f t="shared" si="41"/>
        <v>5.2319877365175342E-5</v>
      </c>
      <c r="G399" s="11">
        <f t="shared" ref="G399:G462" si="44">IFERROR(LN(1/SQRT(2*PI()*F399)*EXP(-D399/(2*F399))),-1000)</f>
        <v>3.9452394827680473</v>
      </c>
      <c r="H399" s="10">
        <f t="shared" ref="H399:H462" si="45">SQRT(D399)</f>
        <v>2.6057585388747813E-3</v>
      </c>
      <c r="I399" s="10">
        <f t="shared" ref="I399:I462" si="46">SQRT(F399)</f>
        <v>7.2332480508534571E-3</v>
      </c>
    </row>
    <row r="400" spans="1:9" x14ac:dyDescent="0.25">
      <c r="A400" s="9">
        <v>42536</v>
      </c>
      <c r="B400" s="10">
        <v>-1.8406799915194894E-3</v>
      </c>
      <c r="C400" s="10">
        <f t="shared" si="42"/>
        <v>-2.647548647466514E-3</v>
      </c>
      <c r="D400" s="5">
        <f t="shared" si="43"/>
        <v>7.0095138407017674E-6</v>
      </c>
      <c r="E400" s="5">
        <f t="shared" ref="E400:E463" si="47">D399</f>
        <v>6.789977562918835E-6</v>
      </c>
      <c r="F400" s="5">
        <f t="shared" ref="F400:F463" si="48">B$6+B$7*E400+B$8*F399</f>
        <v>4.4478134272804508E-5</v>
      </c>
      <c r="G400" s="11">
        <f t="shared" si="44"/>
        <v>4.0125205932106445</v>
      </c>
      <c r="H400" s="10">
        <f t="shared" si="45"/>
        <v>2.647548647466514E-3</v>
      </c>
      <c r="I400" s="10">
        <f t="shared" si="46"/>
        <v>6.6691929251450292E-3</v>
      </c>
    </row>
    <row r="401" spans="1:9" x14ac:dyDescent="0.25">
      <c r="A401" s="9">
        <v>42537</v>
      </c>
      <c r="B401" s="10">
        <v>3.1329954139511784E-3</v>
      </c>
      <c r="C401" s="10">
        <f t="shared" si="42"/>
        <v>2.3261267580041538E-3</v>
      </c>
      <c r="D401" s="5">
        <f t="shared" si="43"/>
        <v>5.4108656943029147E-6</v>
      </c>
      <c r="E401" s="5">
        <f t="shared" si="47"/>
        <v>7.0095138407017674E-6</v>
      </c>
      <c r="F401" s="5">
        <f t="shared" si="48"/>
        <v>3.8701612601003109E-5</v>
      </c>
      <c r="G401" s="11">
        <f t="shared" si="44"/>
        <v>4.0909711989347306</v>
      </c>
      <c r="H401" s="10">
        <f t="shared" si="45"/>
        <v>2.3261267580041538E-3</v>
      </c>
      <c r="I401" s="10">
        <f t="shared" si="46"/>
        <v>6.2210620155246088E-3</v>
      </c>
    </row>
    <row r="402" spans="1:9" x14ac:dyDescent="0.25">
      <c r="A402" s="9">
        <v>42538</v>
      </c>
      <c r="B402" s="10">
        <v>-3.2579560055631118E-3</v>
      </c>
      <c r="C402" s="10">
        <f t="shared" si="42"/>
        <v>-4.0648246615101365E-3</v>
      </c>
      <c r="D402" s="5">
        <f t="shared" si="43"/>
        <v>1.6522799528820996E-5</v>
      </c>
      <c r="E402" s="5">
        <f t="shared" si="47"/>
        <v>5.4108656943029147E-6</v>
      </c>
      <c r="F402" s="5">
        <f t="shared" si="48"/>
        <v>3.4082685794530312E-5</v>
      </c>
      <c r="G402" s="11">
        <f t="shared" si="44"/>
        <v>3.9820291297928336</v>
      </c>
      <c r="H402" s="10">
        <f t="shared" si="45"/>
        <v>4.0648246615101365E-3</v>
      </c>
      <c r="I402" s="10">
        <f t="shared" si="46"/>
        <v>5.838037837709714E-3</v>
      </c>
    </row>
    <row r="403" spans="1:9" x14ac:dyDescent="0.25">
      <c r="A403" s="9">
        <v>42541</v>
      </c>
      <c r="B403" s="10">
        <v>5.8081710296347122E-3</v>
      </c>
      <c r="C403" s="10">
        <f t="shared" si="42"/>
        <v>5.0013023736876876E-3</v>
      </c>
      <c r="D403" s="5">
        <f t="shared" si="43"/>
        <v>2.5013025433054099E-5</v>
      </c>
      <c r="E403" s="5">
        <f t="shared" si="47"/>
        <v>1.6522799528820996E-5</v>
      </c>
      <c r="F403" s="5">
        <f t="shared" si="48"/>
        <v>3.2949425901473349E-5</v>
      </c>
      <c r="G403" s="11">
        <f t="shared" si="44"/>
        <v>3.861762888487327</v>
      </c>
      <c r="H403" s="10">
        <f t="shared" si="45"/>
        <v>5.0013023736876876E-3</v>
      </c>
      <c r="I403" s="10">
        <f t="shared" si="46"/>
        <v>5.740159048447469E-3</v>
      </c>
    </row>
    <row r="404" spans="1:9" x14ac:dyDescent="0.25">
      <c r="A404" s="9">
        <v>42542</v>
      </c>
      <c r="B404" s="10">
        <v>2.7121084843393373E-3</v>
      </c>
      <c r="C404" s="10">
        <f t="shared" si="42"/>
        <v>1.9052398283923126E-3</v>
      </c>
      <c r="D404" s="5">
        <f t="shared" si="43"/>
        <v>3.629938803692369E-6</v>
      </c>
      <c r="E404" s="5">
        <f t="shared" si="47"/>
        <v>2.5013025433054099E-5</v>
      </c>
      <c r="F404" s="5">
        <f t="shared" si="48"/>
        <v>3.3862307812123279E-5</v>
      </c>
      <c r="G404" s="11">
        <f t="shared" si="44"/>
        <v>4.1740669651838589</v>
      </c>
      <c r="H404" s="10">
        <f t="shared" si="45"/>
        <v>1.9052398283923126E-3</v>
      </c>
      <c r="I404" s="10">
        <f t="shared" si="46"/>
        <v>5.8191329089584539E-3</v>
      </c>
    </row>
    <row r="405" spans="1:9" x14ac:dyDescent="0.25">
      <c r="A405" s="9">
        <v>42543</v>
      </c>
      <c r="B405" s="10">
        <v>-1.6515869596439581E-3</v>
      </c>
      <c r="C405" s="10">
        <f t="shared" si="42"/>
        <v>-2.4584556155909827E-3</v>
      </c>
      <c r="D405" s="5">
        <f t="shared" si="43"/>
        <v>6.0440040138308378E-6</v>
      </c>
      <c r="E405" s="5">
        <f t="shared" si="47"/>
        <v>3.629938803692369E-6</v>
      </c>
      <c r="F405" s="5">
        <f t="shared" si="48"/>
        <v>3.0121907159668803E-5</v>
      </c>
      <c r="G405" s="11">
        <f t="shared" si="44"/>
        <v>4.1858646665096426</v>
      </c>
      <c r="H405" s="10">
        <f t="shared" si="45"/>
        <v>2.4584556155909827E-3</v>
      </c>
      <c r="I405" s="10">
        <f t="shared" si="46"/>
        <v>5.4883428427594432E-3</v>
      </c>
    </row>
    <row r="406" spans="1:9" x14ac:dyDescent="0.25">
      <c r="A406" s="9">
        <v>42544</v>
      </c>
      <c r="B406" s="10">
        <v>1.3364022153492305E-2</v>
      </c>
      <c r="C406" s="10">
        <f t="shared" si="42"/>
        <v>1.2557153497545281E-2</v>
      </c>
      <c r="D406" s="5">
        <f t="shared" si="43"/>
        <v>1.5768210396091369E-4</v>
      </c>
      <c r="E406" s="5">
        <f t="shared" si="47"/>
        <v>6.0440040138308378E-6</v>
      </c>
      <c r="F406" s="5">
        <f t="shared" si="48"/>
        <v>2.7843742588878095E-5</v>
      </c>
      <c r="G406" s="11">
        <f t="shared" si="44"/>
        <v>1.493958929776021</v>
      </c>
      <c r="H406" s="10">
        <f t="shared" si="45"/>
        <v>1.2557153497545281E-2</v>
      </c>
      <c r="I406" s="10">
        <f t="shared" si="46"/>
        <v>5.2767170275539784E-3</v>
      </c>
    </row>
    <row r="407" spans="1:9" x14ac:dyDescent="0.25">
      <c r="A407" s="9">
        <v>42545</v>
      </c>
      <c r="B407" s="10">
        <v>-3.5919784982870628E-2</v>
      </c>
      <c r="C407" s="10">
        <f t="shared" si="42"/>
        <v>-3.672665363881765E-2</v>
      </c>
      <c r="D407" s="5">
        <f t="shared" si="43"/>
        <v>1.3488470875056776E-3</v>
      </c>
      <c r="E407" s="5">
        <f t="shared" si="47"/>
        <v>1.5768210396091369E-4</v>
      </c>
      <c r="F407" s="5">
        <f t="shared" si="48"/>
        <v>5.7483640651620138E-5</v>
      </c>
      <c r="G407" s="11">
        <f t="shared" si="44"/>
        <v>-7.769376563585495</v>
      </c>
      <c r="H407" s="10">
        <f t="shared" si="45"/>
        <v>3.672665363881765E-2</v>
      </c>
      <c r="I407" s="10">
        <f t="shared" si="46"/>
        <v>7.5817966638271261E-3</v>
      </c>
    </row>
    <row r="408" spans="1:9" x14ac:dyDescent="0.25">
      <c r="A408" s="9">
        <v>42548</v>
      </c>
      <c r="B408" s="10">
        <v>-1.809650487628911E-2</v>
      </c>
      <c r="C408" s="10">
        <f t="shared" si="42"/>
        <v>-1.8903373532236135E-2</v>
      </c>
      <c r="D408" s="5">
        <f t="shared" si="43"/>
        <v>3.5733753089924562E-4</v>
      </c>
      <c r="E408" s="5">
        <f t="shared" si="47"/>
        <v>1.3488470875056776E-3</v>
      </c>
      <c r="F408" s="5">
        <f t="shared" si="48"/>
        <v>3.2560583480837957E-4</v>
      </c>
      <c r="G408" s="11">
        <f t="shared" si="44"/>
        <v>2.547245807368574</v>
      </c>
      <c r="H408" s="10">
        <f t="shared" si="45"/>
        <v>1.8903373532236135E-2</v>
      </c>
      <c r="I408" s="10">
        <f t="shared" si="46"/>
        <v>1.804455138839366E-2</v>
      </c>
    </row>
    <row r="409" spans="1:9" x14ac:dyDescent="0.25">
      <c r="A409" s="9">
        <v>42549</v>
      </c>
      <c r="B409" s="10">
        <v>1.7770202045447769E-2</v>
      </c>
      <c r="C409" s="10">
        <f t="shared" si="42"/>
        <v>1.6963333389500745E-2</v>
      </c>
      <c r="D409" s="5">
        <f t="shared" si="43"/>
        <v>2.8775467968335082E-4</v>
      </c>
      <c r="E409" s="5">
        <f t="shared" si="47"/>
        <v>3.5733753089924562E-4</v>
      </c>
      <c r="F409" s="5">
        <f t="shared" si="48"/>
        <v>3.1980127666456158E-4</v>
      </c>
      <c r="G409" s="11">
        <f t="shared" si="44"/>
        <v>2.6550707723870932</v>
      </c>
      <c r="H409" s="10">
        <f t="shared" si="45"/>
        <v>1.6963333389500745E-2</v>
      </c>
      <c r="I409" s="10">
        <f t="shared" si="46"/>
        <v>1.7882988471297562E-2</v>
      </c>
    </row>
    <row r="410" spans="1:9" x14ac:dyDescent="0.25">
      <c r="A410" s="9">
        <v>42550</v>
      </c>
      <c r="B410" s="10">
        <v>1.703264590465059E-2</v>
      </c>
      <c r="C410" s="10">
        <f t="shared" si="42"/>
        <v>1.6225777248703565E-2</v>
      </c>
      <c r="D410" s="5">
        <f t="shared" si="43"/>
        <v>2.6327584732454624E-4</v>
      </c>
      <c r="E410" s="5">
        <f t="shared" si="47"/>
        <v>2.8775467968335082E-4</v>
      </c>
      <c r="F410" s="5">
        <f t="shared" si="48"/>
        <v>3.011147316592254E-4</v>
      </c>
      <c r="G410" s="11">
        <f t="shared" si="44"/>
        <v>2.6979024058417176</v>
      </c>
      <c r="H410" s="10">
        <f t="shared" si="45"/>
        <v>1.6225777248703565E-2</v>
      </c>
      <c r="I410" s="10">
        <f t="shared" si="46"/>
        <v>1.7352657769322408E-2</v>
      </c>
    </row>
    <row r="411" spans="1:9" x14ac:dyDescent="0.25">
      <c r="A411" s="9">
        <v>42551</v>
      </c>
      <c r="B411" s="10">
        <v>1.3565002390415248E-2</v>
      </c>
      <c r="C411" s="10">
        <f t="shared" si="42"/>
        <v>1.2758133734468224E-2</v>
      </c>
      <c r="D411" s="5">
        <f t="shared" si="43"/>
        <v>1.6276997638657611E-4</v>
      </c>
      <c r="E411" s="5">
        <f t="shared" si="47"/>
        <v>2.6327584732454624E-4</v>
      </c>
      <c r="F411" s="5">
        <f t="shared" si="48"/>
        <v>2.8218364809668426E-4</v>
      </c>
      <c r="G411" s="11">
        <f t="shared" si="44"/>
        <v>2.8791262736212953</v>
      </c>
      <c r="H411" s="10">
        <f t="shared" si="45"/>
        <v>1.2758133734468224E-2</v>
      </c>
      <c r="I411" s="10">
        <f t="shared" si="46"/>
        <v>1.6798322776297767E-2</v>
      </c>
    </row>
    <row r="412" spans="1:9" x14ac:dyDescent="0.25">
      <c r="A412" s="9">
        <v>42552</v>
      </c>
      <c r="B412" s="10">
        <v>1.9486769007936999E-3</v>
      </c>
      <c r="C412" s="10">
        <f t="shared" si="42"/>
        <v>1.1418082448466753E-3</v>
      </c>
      <c r="D412" s="5">
        <f t="shared" si="43"/>
        <v>1.3037260679998452E-6</v>
      </c>
      <c r="E412" s="5">
        <f t="shared" si="47"/>
        <v>1.6276997638657611E-4</v>
      </c>
      <c r="F412" s="5">
        <f t="shared" si="48"/>
        <v>2.4736241073909215E-4</v>
      </c>
      <c r="G412" s="11">
        <f t="shared" si="44"/>
        <v>3.230754235147955</v>
      </c>
      <c r="H412" s="10">
        <f t="shared" si="45"/>
        <v>1.1418082448466753E-3</v>
      </c>
      <c r="I412" s="10">
        <f t="shared" si="46"/>
        <v>1.5727759240880188E-2</v>
      </c>
    </row>
    <row r="413" spans="1:9" x14ac:dyDescent="0.25">
      <c r="A413" s="9">
        <v>42556</v>
      </c>
      <c r="B413" s="10">
        <v>-6.8475237166835123E-3</v>
      </c>
      <c r="C413" s="10">
        <f t="shared" si="42"/>
        <v>-7.654392372630537E-3</v>
      </c>
      <c r="D413" s="5">
        <f t="shared" si="43"/>
        <v>5.8589722594184538E-5</v>
      </c>
      <c r="E413" s="5">
        <f t="shared" si="47"/>
        <v>1.3037260679998452E-6</v>
      </c>
      <c r="F413" s="5">
        <f t="shared" si="48"/>
        <v>1.8814842446401885E-4</v>
      </c>
      <c r="G413" s="11">
        <f t="shared" si="44"/>
        <v>3.2145003684003126</v>
      </c>
      <c r="H413" s="10">
        <f t="shared" si="45"/>
        <v>7.654392372630537E-3</v>
      </c>
      <c r="I413" s="10">
        <f t="shared" si="46"/>
        <v>1.3716720616241291E-2</v>
      </c>
    </row>
    <row r="414" spans="1:9" x14ac:dyDescent="0.25">
      <c r="A414" s="9">
        <v>42557</v>
      </c>
      <c r="B414" s="10">
        <v>5.3529960977711788E-3</v>
      </c>
      <c r="C414" s="10">
        <f t="shared" si="42"/>
        <v>4.5461274418241542E-3</v>
      </c>
      <c r="D414" s="5">
        <f t="shared" si="43"/>
        <v>2.0667274717306629E-5</v>
      </c>
      <c r="E414" s="5">
        <f t="shared" si="47"/>
        <v>5.8589722594184538E-5</v>
      </c>
      <c r="F414" s="5">
        <f t="shared" si="48"/>
        <v>1.5602301758235054E-4</v>
      </c>
      <c r="G414" s="11">
        <f t="shared" si="44"/>
        <v>3.3975834805371807</v>
      </c>
      <c r="H414" s="10">
        <f t="shared" si="45"/>
        <v>4.5461274418241542E-3</v>
      </c>
      <c r="I414" s="10">
        <f t="shared" si="46"/>
        <v>1.2490917403551693E-2</v>
      </c>
    </row>
    <row r="415" spans="1:9" x14ac:dyDescent="0.25">
      <c r="A415" s="9">
        <v>42558</v>
      </c>
      <c r="B415" s="10">
        <v>-8.7154062665195653E-4</v>
      </c>
      <c r="C415" s="10">
        <f t="shared" si="42"/>
        <v>-1.6784092825989812E-3</v>
      </c>
      <c r="D415" s="5">
        <f t="shared" si="43"/>
        <v>2.8170577199144268E-6</v>
      </c>
      <c r="E415" s="5">
        <f t="shared" si="47"/>
        <v>2.0667274717306629E-5</v>
      </c>
      <c r="F415" s="5">
        <f t="shared" si="48"/>
        <v>1.2433692688985123E-4</v>
      </c>
      <c r="G415" s="11">
        <f t="shared" si="44"/>
        <v>3.5659909062685751</v>
      </c>
      <c r="H415" s="10">
        <f t="shared" si="45"/>
        <v>1.6784092825989812E-3</v>
      </c>
      <c r="I415" s="10">
        <f t="shared" si="46"/>
        <v>1.1150646926965773E-2</v>
      </c>
    </row>
    <row r="416" spans="1:9" x14ac:dyDescent="0.25">
      <c r="A416" s="9">
        <v>42559</v>
      </c>
      <c r="B416" s="10">
        <v>1.5253348586681925E-2</v>
      </c>
      <c r="C416" s="10">
        <f t="shared" si="42"/>
        <v>1.4446479930734901E-2</v>
      </c>
      <c r="D416" s="5">
        <f t="shared" si="43"/>
        <v>2.0870078238912625E-4</v>
      </c>
      <c r="E416" s="5">
        <f t="shared" si="47"/>
        <v>2.8170577199144268E-6</v>
      </c>
      <c r="F416" s="5">
        <f t="shared" si="48"/>
        <v>9.7124291131454136E-5</v>
      </c>
      <c r="G416" s="11">
        <f t="shared" si="44"/>
        <v>2.6264204470423325</v>
      </c>
      <c r="H416" s="10">
        <f t="shared" si="45"/>
        <v>1.4446479930734901E-2</v>
      </c>
      <c r="I416" s="10">
        <f t="shared" si="46"/>
        <v>9.8551657079652463E-3</v>
      </c>
    </row>
    <row r="417" spans="1:9" x14ac:dyDescent="0.25">
      <c r="A417" s="9">
        <v>42562</v>
      </c>
      <c r="B417" s="10">
        <v>3.4086107328981097E-3</v>
      </c>
      <c r="C417" s="10">
        <f t="shared" si="42"/>
        <v>2.601742076951085E-3</v>
      </c>
      <c r="D417" s="5">
        <f t="shared" si="43"/>
        <v>6.7690618349777458E-6</v>
      </c>
      <c r="E417" s="5">
        <f t="shared" si="47"/>
        <v>2.0870078238912625E-4</v>
      </c>
      <c r="F417" s="5">
        <f t="shared" si="48"/>
        <v>1.1946044822474302E-4</v>
      </c>
      <c r="G417" s="11">
        <f t="shared" si="44"/>
        <v>3.5689922644439771</v>
      </c>
      <c r="H417" s="10">
        <f t="shared" si="45"/>
        <v>2.601742076951085E-3</v>
      </c>
      <c r="I417" s="10">
        <f t="shared" si="46"/>
        <v>1.0929796348731435E-2</v>
      </c>
    </row>
    <row r="418" spans="1:9" x14ac:dyDescent="0.25">
      <c r="A418" s="9">
        <v>42563</v>
      </c>
      <c r="B418" s="10">
        <v>7.0093020644219628E-3</v>
      </c>
      <c r="C418" s="10">
        <f t="shared" si="42"/>
        <v>6.2024334084749382E-3</v>
      </c>
      <c r="D418" s="5">
        <f t="shared" si="43"/>
        <v>3.8470180186566042E-5</v>
      </c>
      <c r="E418" s="5">
        <f t="shared" si="47"/>
        <v>6.7690618349777458E-6</v>
      </c>
      <c r="F418" s="5">
        <f t="shared" si="48"/>
        <v>9.4320444180703305E-5</v>
      </c>
      <c r="G418" s="11">
        <f t="shared" si="44"/>
        <v>3.511534350065102</v>
      </c>
      <c r="H418" s="10">
        <f t="shared" si="45"/>
        <v>6.2024334084749382E-3</v>
      </c>
      <c r="I418" s="10">
        <f t="shared" si="46"/>
        <v>9.7118713016958423E-3</v>
      </c>
    </row>
    <row r="419" spans="1:9" x14ac:dyDescent="0.25">
      <c r="A419" s="9">
        <v>42564</v>
      </c>
      <c r="B419" s="10">
        <v>1.3474959807435738E-4</v>
      </c>
      <c r="C419" s="10">
        <f t="shared" si="42"/>
        <v>-6.7211905787266716E-4</v>
      </c>
      <c r="D419" s="5">
        <f t="shared" si="43"/>
        <v>4.5174402795564173E-7</v>
      </c>
      <c r="E419" s="5">
        <f t="shared" si="47"/>
        <v>3.8470180186566042E-5</v>
      </c>
      <c r="F419" s="5">
        <f t="shared" si="48"/>
        <v>8.220599595799273E-5</v>
      </c>
      <c r="G419" s="11">
        <f t="shared" si="44"/>
        <v>3.7814549900147902</v>
      </c>
      <c r="H419" s="10">
        <f t="shared" si="45"/>
        <v>6.7211905787266716E-4</v>
      </c>
      <c r="I419" s="10">
        <f t="shared" si="46"/>
        <v>9.0667522276718648E-3</v>
      </c>
    </row>
    <row r="420" spans="1:9" x14ac:dyDescent="0.25">
      <c r="A420" s="9">
        <v>42565</v>
      </c>
      <c r="B420" s="10">
        <v>5.2591721914301282E-3</v>
      </c>
      <c r="C420" s="10">
        <f t="shared" si="42"/>
        <v>4.4523035354831035E-3</v>
      </c>
      <c r="D420" s="5">
        <f t="shared" si="43"/>
        <v>1.9823006772075342E-5</v>
      </c>
      <c r="E420" s="5">
        <f t="shared" si="47"/>
        <v>4.5174402795564173E-7</v>
      </c>
      <c r="F420" s="5">
        <f t="shared" si="48"/>
        <v>6.5356646634239361E-5</v>
      </c>
      <c r="G420" s="11">
        <f t="shared" si="44"/>
        <v>3.7472346048547513</v>
      </c>
      <c r="H420" s="10">
        <f t="shared" si="45"/>
        <v>4.4523035354831035E-3</v>
      </c>
      <c r="I420" s="10">
        <f t="shared" si="46"/>
        <v>8.0843457765139761E-3</v>
      </c>
    </row>
    <row r="421" spans="1:9" x14ac:dyDescent="0.25">
      <c r="A421" s="9">
        <v>42566</v>
      </c>
      <c r="B421" s="10">
        <v>-9.2894280762578774E-4</v>
      </c>
      <c r="C421" s="10">
        <f t="shared" si="42"/>
        <v>-1.7358114635728124E-3</v>
      </c>
      <c r="D421" s="5">
        <f t="shared" si="43"/>
        <v>3.0130414370707891E-6</v>
      </c>
      <c r="E421" s="5">
        <f t="shared" si="47"/>
        <v>1.9823006772075342E-5</v>
      </c>
      <c r="F421" s="5">
        <f t="shared" si="48"/>
        <v>5.6849784254391677E-5</v>
      </c>
      <c r="G421" s="11">
        <f t="shared" si="44"/>
        <v>3.9421105079256189</v>
      </c>
      <c r="H421" s="10">
        <f t="shared" si="45"/>
        <v>1.7358114635728124E-3</v>
      </c>
      <c r="I421" s="10">
        <f t="shared" si="46"/>
        <v>7.5398795915048722E-3</v>
      </c>
    </row>
    <row r="422" spans="1:9" x14ac:dyDescent="0.25">
      <c r="A422" s="9">
        <v>42569</v>
      </c>
      <c r="B422" s="10">
        <v>2.3823401519147414E-3</v>
      </c>
      <c r="C422" s="10">
        <f t="shared" si="42"/>
        <v>1.5754714959677167E-3</v>
      </c>
      <c r="D422" s="5">
        <f t="shared" si="43"/>
        <v>2.4821104346067554E-6</v>
      </c>
      <c r="E422" s="5">
        <f t="shared" si="47"/>
        <v>3.0130414370707891E-6</v>
      </c>
      <c r="F422" s="5">
        <f t="shared" si="48"/>
        <v>4.706085104962655E-5</v>
      </c>
      <c r="G422" s="11">
        <f t="shared" si="44"/>
        <v>4.0367247248674456</v>
      </c>
      <c r="H422" s="10">
        <f t="shared" si="45"/>
        <v>1.5754714959677167E-3</v>
      </c>
      <c r="I422" s="10">
        <f t="shared" si="46"/>
        <v>6.8600911837691011E-3</v>
      </c>
    </row>
    <row r="423" spans="1:9" x14ac:dyDescent="0.25">
      <c r="A423" s="9">
        <v>42570</v>
      </c>
      <c r="B423" s="10">
        <v>-1.4352366756040791E-3</v>
      </c>
      <c r="C423" s="10">
        <f t="shared" si="42"/>
        <v>-2.2421053315511037E-3</v>
      </c>
      <c r="D423" s="5">
        <f t="shared" si="43"/>
        <v>5.027036317769885E-6</v>
      </c>
      <c r="E423" s="5">
        <f t="shared" si="47"/>
        <v>2.4821104346067554E-6</v>
      </c>
      <c r="F423" s="5">
        <f t="shared" si="48"/>
        <v>3.9683632231343178E-5</v>
      </c>
      <c r="G423" s="11">
        <f t="shared" si="44"/>
        <v>4.0850084238772943</v>
      </c>
      <c r="H423" s="10">
        <f t="shared" si="45"/>
        <v>2.2421053315511037E-3</v>
      </c>
      <c r="I423" s="10">
        <f t="shared" si="46"/>
        <v>6.2994946012631184E-3</v>
      </c>
    </row>
    <row r="424" spans="1:9" x14ac:dyDescent="0.25">
      <c r="A424" s="9">
        <v>42571</v>
      </c>
      <c r="B424" s="10">
        <v>4.2703047444747622E-3</v>
      </c>
      <c r="C424" s="10">
        <f t="shared" si="42"/>
        <v>3.4634360885277375E-3</v>
      </c>
      <c r="D424" s="5">
        <f t="shared" si="43"/>
        <v>1.1995389539316313E-5</v>
      </c>
      <c r="E424" s="5">
        <f t="shared" si="47"/>
        <v>5.027036317769885E-6</v>
      </c>
      <c r="F424" s="5">
        <f t="shared" si="48"/>
        <v>3.4732452391140017E-5</v>
      </c>
      <c r="G424" s="11">
        <f t="shared" si="44"/>
        <v>4.0422967750733747</v>
      </c>
      <c r="H424" s="10">
        <f t="shared" si="45"/>
        <v>3.4634360885277375E-3</v>
      </c>
      <c r="I424" s="10">
        <f t="shared" si="46"/>
        <v>5.8934245045762666E-3</v>
      </c>
    </row>
    <row r="425" spans="1:9" x14ac:dyDescent="0.25">
      <c r="A425" s="9">
        <v>42572</v>
      </c>
      <c r="B425" s="10">
        <v>-3.6124840084306165E-3</v>
      </c>
      <c r="C425" s="10">
        <f t="shared" si="42"/>
        <v>-4.4193526643776411E-3</v>
      </c>
      <c r="D425" s="5">
        <f t="shared" si="43"/>
        <v>1.9530677972141756E-5</v>
      </c>
      <c r="E425" s="5">
        <f t="shared" si="47"/>
        <v>1.1995389539316313E-5</v>
      </c>
      <c r="F425" s="5">
        <f t="shared" si="48"/>
        <v>3.2496379588663197E-5</v>
      </c>
      <c r="G425" s="11">
        <f t="shared" si="44"/>
        <v>3.9477469585592715</v>
      </c>
      <c r="H425" s="10">
        <f t="shared" si="45"/>
        <v>4.4193526643776411E-3</v>
      </c>
      <c r="I425" s="10">
        <f t="shared" si="46"/>
        <v>5.7005595855725601E-3</v>
      </c>
    </row>
    <row r="426" spans="1:9" x14ac:dyDescent="0.25">
      <c r="A426" s="9">
        <v>42573</v>
      </c>
      <c r="B426" s="10">
        <v>4.5539149350859454E-3</v>
      </c>
      <c r="C426" s="10">
        <f t="shared" si="42"/>
        <v>3.7470462791389207E-3</v>
      </c>
      <c r="D426" s="5">
        <f t="shared" si="43"/>
        <v>1.404035581800883E-5</v>
      </c>
      <c r="E426" s="5">
        <f t="shared" si="47"/>
        <v>1.9530677972141756E-5</v>
      </c>
      <c r="F426" s="5">
        <f t="shared" si="48"/>
        <v>3.2393201144560365E-5</v>
      </c>
      <c r="G426" s="11">
        <f t="shared" si="44"/>
        <v>4.0331248320193938</v>
      </c>
      <c r="H426" s="10">
        <f t="shared" si="45"/>
        <v>3.7470462791389207E-3</v>
      </c>
      <c r="I426" s="10">
        <f t="shared" si="46"/>
        <v>5.6915025383953198E-3</v>
      </c>
    </row>
    <row r="427" spans="1:9" x14ac:dyDescent="0.25">
      <c r="A427" s="9">
        <v>42576</v>
      </c>
      <c r="B427" s="10">
        <v>-3.0114527155947757E-3</v>
      </c>
      <c r="C427" s="10">
        <f t="shared" si="42"/>
        <v>-3.8183213715418003E-3</v>
      </c>
      <c r="D427" s="5">
        <f t="shared" si="43"/>
        <v>1.4579578096372856E-5</v>
      </c>
      <c r="E427" s="5">
        <f t="shared" si="47"/>
        <v>1.404035581800883E-5</v>
      </c>
      <c r="F427" s="5">
        <f t="shared" si="48"/>
        <v>3.1182196331383308E-5</v>
      </c>
      <c r="G427" s="11">
        <f t="shared" si="44"/>
        <v>4.0351126078760036</v>
      </c>
      <c r="H427" s="10">
        <f t="shared" si="45"/>
        <v>3.8183213715418003E-3</v>
      </c>
      <c r="I427" s="10">
        <f t="shared" si="46"/>
        <v>5.5841021061029412E-3</v>
      </c>
    </row>
    <row r="428" spans="1:9" x14ac:dyDescent="0.25">
      <c r="A428" s="9">
        <v>42577</v>
      </c>
      <c r="B428" s="10">
        <v>3.2280675865115072E-4</v>
      </c>
      <c r="C428" s="10">
        <f t="shared" si="42"/>
        <v>-4.8406189729587382E-4</v>
      </c>
      <c r="D428" s="5">
        <f t="shared" si="43"/>
        <v>2.3431592041368109E-7</v>
      </c>
      <c r="E428" s="5">
        <f t="shared" si="47"/>
        <v>1.4579578096372856E-5</v>
      </c>
      <c r="F428" s="5">
        <f t="shared" si="48"/>
        <v>3.0394533185237715E-5</v>
      </c>
      <c r="G428" s="11">
        <f t="shared" si="44"/>
        <v>4.2778307909377693</v>
      </c>
      <c r="H428" s="10">
        <f t="shared" si="45"/>
        <v>4.8406189729587382E-4</v>
      </c>
      <c r="I428" s="10">
        <f t="shared" si="46"/>
        <v>5.5131237230120018E-3</v>
      </c>
    </row>
    <row r="429" spans="1:9" x14ac:dyDescent="0.25">
      <c r="A429" s="9">
        <v>42578</v>
      </c>
      <c r="B429" s="10">
        <v>-1.1986096128490109E-3</v>
      </c>
      <c r="C429" s="10">
        <f t="shared" si="42"/>
        <v>-2.0054782687960356E-3</v>
      </c>
      <c r="D429" s="5">
        <f t="shared" si="43"/>
        <v>4.0219430866131436E-6</v>
      </c>
      <c r="E429" s="5">
        <f t="shared" si="47"/>
        <v>2.3431592041368109E-7</v>
      </c>
      <c r="F429" s="5">
        <f t="shared" si="48"/>
        <v>2.6845756296634803E-5</v>
      </c>
      <c r="G429" s="11">
        <f t="shared" si="44"/>
        <v>4.2688545089395573</v>
      </c>
      <c r="H429" s="10">
        <f t="shared" si="45"/>
        <v>2.0054782687960356E-3</v>
      </c>
      <c r="I429" s="10">
        <f t="shared" si="46"/>
        <v>5.1812890574291261E-3</v>
      </c>
    </row>
    <row r="430" spans="1:9" x14ac:dyDescent="0.25">
      <c r="A430" s="9">
        <v>42579</v>
      </c>
      <c r="B430" s="10">
        <v>1.6062180948777094E-3</v>
      </c>
      <c r="C430" s="10">
        <f t="shared" si="42"/>
        <v>7.9934943893068486E-4</v>
      </c>
      <c r="D430" s="5">
        <f t="shared" si="43"/>
        <v>6.3895952551880066E-7</v>
      </c>
      <c r="E430" s="5">
        <f t="shared" si="47"/>
        <v>4.0219430866131436E-6</v>
      </c>
      <c r="F430" s="5">
        <f t="shared" si="48"/>
        <v>2.49936609062225E-5</v>
      </c>
      <c r="G430" s="11">
        <f t="shared" si="44"/>
        <v>4.3667231996235767</v>
      </c>
      <c r="H430" s="10">
        <f t="shared" si="45"/>
        <v>7.9934943893068486E-4</v>
      </c>
      <c r="I430" s="10">
        <f t="shared" si="46"/>
        <v>4.9993660504330448E-3</v>
      </c>
    </row>
    <row r="431" spans="1:9" x14ac:dyDescent="0.25">
      <c r="A431" s="9">
        <v>42580</v>
      </c>
      <c r="B431" s="10">
        <v>1.6312913007012764E-3</v>
      </c>
      <c r="C431" s="10">
        <f t="shared" si="42"/>
        <v>8.2442264475425184E-4</v>
      </c>
      <c r="D431" s="5">
        <f t="shared" si="43"/>
        <v>6.7967269718359533E-7</v>
      </c>
      <c r="E431" s="5">
        <f t="shared" si="47"/>
        <v>6.3895952551880066E-7</v>
      </c>
      <c r="F431" s="5">
        <f t="shared" si="48"/>
        <v>2.2919637242573056E-5</v>
      </c>
      <c r="G431" s="11">
        <f t="shared" si="44"/>
        <v>4.4079924129800094</v>
      </c>
      <c r="H431" s="10">
        <f t="shared" si="45"/>
        <v>8.2442264475425184E-4</v>
      </c>
      <c r="I431" s="10">
        <f t="shared" si="46"/>
        <v>4.7874457952621309E-3</v>
      </c>
    </row>
    <row r="432" spans="1:9" x14ac:dyDescent="0.25">
      <c r="A432" s="9">
        <v>42583</v>
      </c>
      <c r="B432" s="10">
        <v>-1.2697828487301388E-3</v>
      </c>
      <c r="C432" s="10">
        <f t="shared" si="42"/>
        <v>-2.0766515046771634E-3</v>
      </c>
      <c r="D432" s="5">
        <f t="shared" si="43"/>
        <v>4.3124814718779268E-6</v>
      </c>
      <c r="E432" s="5">
        <f t="shared" si="47"/>
        <v>6.7967269718359533E-7</v>
      </c>
      <c r="F432" s="5">
        <f t="shared" si="48"/>
        <v>2.1388248713324803E-5</v>
      </c>
      <c r="G432" s="11">
        <f t="shared" si="44"/>
        <v>4.3565816503618917</v>
      </c>
      <c r="H432" s="10">
        <f t="shared" si="45"/>
        <v>2.0766515046771634E-3</v>
      </c>
      <c r="I432" s="10">
        <f t="shared" si="46"/>
        <v>4.624743097008179E-3</v>
      </c>
    </row>
    <row r="433" spans="1:9" x14ac:dyDescent="0.25">
      <c r="A433" s="9">
        <v>42584</v>
      </c>
      <c r="B433" s="10">
        <v>-6.3615927475078049E-3</v>
      </c>
      <c r="C433" s="10">
        <f t="shared" si="42"/>
        <v>-7.1684614034548295E-3</v>
      </c>
      <c r="D433" s="5">
        <f t="shared" si="43"/>
        <v>5.1386838892821581E-5</v>
      </c>
      <c r="E433" s="5">
        <f t="shared" si="47"/>
        <v>4.3124814718779268E-6</v>
      </c>
      <c r="F433" s="5">
        <f t="shared" si="48"/>
        <v>2.1001918295957054E-5</v>
      </c>
      <c r="G433" s="11">
        <f t="shared" si="44"/>
        <v>3.2431254441912576</v>
      </c>
      <c r="H433" s="10">
        <f t="shared" si="45"/>
        <v>7.1684614034548295E-3</v>
      </c>
      <c r="I433" s="10">
        <f t="shared" si="46"/>
        <v>4.5827849934245287E-3</v>
      </c>
    </row>
    <row r="434" spans="1:9" x14ac:dyDescent="0.25">
      <c r="A434" s="9">
        <v>42585</v>
      </c>
      <c r="B434" s="10">
        <v>3.1339387954731901E-3</v>
      </c>
      <c r="C434" s="10">
        <f t="shared" si="42"/>
        <v>2.3270701395261655E-3</v>
      </c>
      <c r="D434" s="5">
        <f t="shared" si="43"/>
        <v>5.4152554342743273E-6</v>
      </c>
      <c r="E434" s="5">
        <f t="shared" si="47"/>
        <v>5.1386838892821581E-5</v>
      </c>
      <c r="F434" s="5">
        <f t="shared" si="48"/>
        <v>3.0441537646677313E-5</v>
      </c>
      <c r="G434" s="11">
        <f t="shared" si="44"/>
        <v>4.1919675536954921</v>
      </c>
      <c r="H434" s="10">
        <f t="shared" si="45"/>
        <v>2.3270701395261655E-3</v>
      </c>
      <c r="I434" s="10">
        <f t="shared" si="46"/>
        <v>5.517385037015027E-3</v>
      </c>
    </row>
    <row r="435" spans="1:9" x14ac:dyDescent="0.25">
      <c r="A435" s="9">
        <v>42586</v>
      </c>
      <c r="B435" s="10">
        <v>2.1258994634409945E-4</v>
      </c>
      <c r="C435" s="10">
        <f t="shared" si="42"/>
        <v>-5.9427870960292509E-4</v>
      </c>
      <c r="D435" s="5">
        <f t="shared" si="43"/>
        <v>3.5316718468731777E-7</v>
      </c>
      <c r="E435" s="5">
        <f t="shared" si="47"/>
        <v>5.4152554342743273E-6</v>
      </c>
      <c r="F435" s="5">
        <f t="shared" si="48"/>
        <v>2.7951132094648852E-5</v>
      </c>
      <c r="G435" s="11">
        <f t="shared" si="44"/>
        <v>4.3172703114115079</v>
      </c>
      <c r="H435" s="10">
        <f t="shared" si="45"/>
        <v>5.9427870960292509E-4</v>
      </c>
      <c r="I435" s="10">
        <f t="shared" si="46"/>
        <v>5.2868830225993131E-3</v>
      </c>
    </row>
    <row r="436" spans="1:9" x14ac:dyDescent="0.25">
      <c r="A436" s="9">
        <v>42587</v>
      </c>
      <c r="B436" s="10">
        <v>8.6034423010279415E-3</v>
      </c>
      <c r="C436" s="10">
        <f t="shared" si="42"/>
        <v>7.7965736450809169E-3</v>
      </c>
      <c r="D436" s="5">
        <f t="shared" si="43"/>
        <v>6.0786560603170334E-5</v>
      </c>
      <c r="E436" s="5">
        <f t="shared" si="47"/>
        <v>3.5316718468731777E-7</v>
      </c>
      <c r="F436" s="5">
        <f t="shared" si="48"/>
        <v>2.505627865520985E-5</v>
      </c>
      <c r="G436" s="11">
        <f t="shared" si="44"/>
        <v>3.1652539548273371</v>
      </c>
      <c r="H436" s="10">
        <f t="shared" si="45"/>
        <v>7.7965736450809169E-3</v>
      </c>
      <c r="I436" s="10">
        <f t="shared" si="46"/>
        <v>5.0056247017939582E-3</v>
      </c>
    </row>
    <row r="437" spans="1:9" x14ac:dyDescent="0.25">
      <c r="A437" s="9">
        <v>42590</v>
      </c>
      <c r="B437" s="10">
        <v>-9.0706272018037382E-4</v>
      </c>
      <c r="C437" s="10">
        <f t="shared" si="42"/>
        <v>-1.7139313761273985E-3</v>
      </c>
      <c r="D437" s="5">
        <f t="shared" si="43"/>
        <v>2.9375607620739576E-6</v>
      </c>
      <c r="E437" s="5">
        <f t="shared" si="47"/>
        <v>6.0786560603170334E-5</v>
      </c>
      <c r="F437" s="5">
        <f t="shared" si="48"/>
        <v>3.5393741325061733E-5</v>
      </c>
      <c r="G437" s="11">
        <f t="shared" si="44"/>
        <v>4.1640509348227281</v>
      </c>
      <c r="H437" s="10">
        <f t="shared" si="45"/>
        <v>1.7139313761273985E-3</v>
      </c>
      <c r="I437" s="10">
        <f t="shared" si="46"/>
        <v>5.9492639313667812E-3</v>
      </c>
    </row>
    <row r="438" spans="1:9" x14ac:dyDescent="0.25">
      <c r="A438" s="9">
        <v>42591</v>
      </c>
      <c r="B438" s="10">
        <v>3.8974913911293818E-4</v>
      </c>
      <c r="C438" s="10">
        <f t="shared" si="42"/>
        <v>-4.1711951683408635E-4</v>
      </c>
      <c r="D438" s="5">
        <f t="shared" si="43"/>
        <v>1.7398869132390164E-7</v>
      </c>
      <c r="E438" s="5">
        <f t="shared" si="47"/>
        <v>2.9375607620739576E-6</v>
      </c>
      <c r="F438" s="5">
        <f t="shared" si="48"/>
        <v>3.1115818761223096E-5</v>
      </c>
      <c r="G438" s="11">
        <f t="shared" si="44"/>
        <v>4.2671627561538168</v>
      </c>
      <c r="H438" s="10">
        <f t="shared" si="45"/>
        <v>4.1711951683408635E-4</v>
      </c>
      <c r="I438" s="10">
        <f t="shared" si="46"/>
        <v>5.5781554981214976E-3</v>
      </c>
    </row>
    <row r="439" spans="1:9" x14ac:dyDescent="0.25">
      <c r="A439" s="9">
        <v>42592</v>
      </c>
      <c r="B439" s="10">
        <v>-2.8646859845811168E-3</v>
      </c>
      <c r="C439" s="10">
        <f t="shared" si="42"/>
        <v>-3.6715546405281414E-3</v>
      </c>
      <c r="D439" s="5">
        <f t="shared" si="43"/>
        <v>1.348031347838373E-5</v>
      </c>
      <c r="E439" s="5">
        <f t="shared" si="47"/>
        <v>1.7398869132390164E-7</v>
      </c>
      <c r="F439" s="5">
        <f t="shared" si="48"/>
        <v>2.7368789788604433E-5</v>
      </c>
      <c r="G439" s="11">
        <f t="shared" si="44"/>
        <v>4.0878434533465073</v>
      </c>
      <c r="H439" s="10">
        <f t="shared" si="45"/>
        <v>3.6715546405281414E-3</v>
      </c>
      <c r="I439" s="10">
        <f t="shared" si="46"/>
        <v>5.2315188796949238E-3</v>
      </c>
    </row>
    <row r="440" spans="1:9" x14ac:dyDescent="0.25">
      <c r="A440" s="9">
        <v>42593</v>
      </c>
      <c r="B440" s="10">
        <v>4.7345655461528136E-3</v>
      </c>
      <c r="C440" s="10">
        <f t="shared" si="42"/>
        <v>3.9276968902057889E-3</v>
      </c>
      <c r="D440" s="5">
        <f t="shared" si="43"/>
        <v>1.5426802861332224E-5</v>
      </c>
      <c r="E440" s="5">
        <f t="shared" si="47"/>
        <v>1.348031347838373E-5</v>
      </c>
      <c r="F440" s="5">
        <f t="shared" si="48"/>
        <v>2.7336248024333107E-5</v>
      </c>
      <c r="G440" s="11">
        <f t="shared" si="44"/>
        <v>4.0525424274308888</v>
      </c>
      <c r="H440" s="10">
        <f t="shared" si="45"/>
        <v>3.9276968902057889E-3</v>
      </c>
      <c r="I440" s="10">
        <f t="shared" si="46"/>
        <v>5.2284077905547025E-3</v>
      </c>
    </row>
    <row r="441" spans="1:9" x14ac:dyDescent="0.25">
      <c r="A441" s="9">
        <v>42594</v>
      </c>
      <c r="B441" s="10">
        <v>-7.960508557545154E-4</v>
      </c>
      <c r="C441" s="10">
        <f t="shared" si="42"/>
        <v>-1.60291951170154E-3</v>
      </c>
      <c r="D441" s="5">
        <f t="shared" si="43"/>
        <v>2.5693509609935035E-6</v>
      </c>
      <c r="E441" s="5">
        <f t="shared" si="47"/>
        <v>1.5426802861332224E-5</v>
      </c>
      <c r="F441" s="5">
        <f t="shared" si="48"/>
        <v>2.7714269286527727E-5</v>
      </c>
      <c r="G441" s="11">
        <f t="shared" si="44"/>
        <v>4.2814887397590882</v>
      </c>
      <c r="H441" s="10">
        <f t="shared" si="45"/>
        <v>1.60291951170154E-3</v>
      </c>
      <c r="I441" s="10">
        <f t="shared" si="46"/>
        <v>5.2644343747954275E-3</v>
      </c>
    </row>
    <row r="442" spans="1:9" x14ac:dyDescent="0.25">
      <c r="A442" s="9">
        <v>42597</v>
      </c>
      <c r="B442" s="10">
        <v>2.7929763512739569E-3</v>
      </c>
      <c r="C442" s="10">
        <f t="shared" si="42"/>
        <v>1.9861076953269323E-3</v>
      </c>
      <c r="D442" s="5">
        <f t="shared" si="43"/>
        <v>3.9446237774368586E-6</v>
      </c>
      <c r="E442" s="5">
        <f t="shared" si="47"/>
        <v>2.5693509609935035E-6</v>
      </c>
      <c r="F442" s="5">
        <f t="shared" si="48"/>
        <v>2.5338331383547316E-5</v>
      </c>
      <c r="G442" s="11">
        <f t="shared" si="44"/>
        <v>4.2948185242916113</v>
      </c>
      <c r="H442" s="10">
        <f t="shared" si="45"/>
        <v>1.9861076953269323E-3</v>
      </c>
      <c r="I442" s="10">
        <f t="shared" si="46"/>
        <v>5.0337194383027863E-3</v>
      </c>
    </row>
    <row r="443" spans="1:9" x14ac:dyDescent="0.25">
      <c r="A443" s="9">
        <v>42598</v>
      </c>
      <c r="B443" s="10">
        <v>-5.4790767755633629E-3</v>
      </c>
      <c r="C443" s="10">
        <f t="shared" si="42"/>
        <v>-6.2859454315103876E-3</v>
      </c>
      <c r="D443" s="5">
        <f t="shared" si="43"/>
        <v>3.9513109967926312E-5</v>
      </c>
      <c r="E443" s="5">
        <f t="shared" si="47"/>
        <v>3.9446237774368586E-6</v>
      </c>
      <c r="F443" s="5">
        <f t="shared" si="48"/>
        <v>2.3858539998700683E-5</v>
      </c>
      <c r="G443" s="11">
        <f t="shared" si="44"/>
        <v>3.5746750565081076</v>
      </c>
      <c r="H443" s="10">
        <f t="shared" si="45"/>
        <v>6.2859454315103876E-3</v>
      </c>
      <c r="I443" s="10">
        <f t="shared" si="46"/>
        <v>4.8845204471576007E-3</v>
      </c>
    </row>
    <row r="444" spans="1:9" x14ac:dyDescent="0.25">
      <c r="A444" s="9">
        <v>42599</v>
      </c>
      <c r="B444" s="10">
        <v>1.868558180106783E-3</v>
      </c>
      <c r="C444" s="10">
        <f t="shared" si="42"/>
        <v>1.0616895241597583E-3</v>
      </c>
      <c r="D444" s="5">
        <f t="shared" si="43"/>
        <v>1.1271846457105741E-6</v>
      </c>
      <c r="E444" s="5">
        <f t="shared" si="47"/>
        <v>3.9513109967926312E-5</v>
      </c>
      <c r="F444" s="5">
        <f t="shared" si="48"/>
        <v>3.0109022539575542E-5</v>
      </c>
      <c r="G444" s="11">
        <f t="shared" si="44"/>
        <v>4.2676859197251922</v>
      </c>
      <c r="H444" s="10">
        <f t="shared" si="45"/>
        <v>1.0616895241597583E-3</v>
      </c>
      <c r="I444" s="10">
        <f t="shared" si="46"/>
        <v>5.4871689002230963E-3</v>
      </c>
    </row>
    <row r="445" spans="1:9" x14ac:dyDescent="0.25">
      <c r="A445" s="9">
        <v>42600</v>
      </c>
      <c r="B445" s="10">
        <v>2.1995949079378629E-3</v>
      </c>
      <c r="C445" s="10">
        <f t="shared" si="42"/>
        <v>1.3927262519908383E-3</v>
      </c>
      <c r="D445" s="5">
        <f t="shared" si="43"/>
        <v>1.939686412984448E-6</v>
      </c>
      <c r="E445" s="5">
        <f t="shared" si="47"/>
        <v>1.1271846457105741E-6</v>
      </c>
      <c r="F445" s="5">
        <f t="shared" si="48"/>
        <v>2.6818270253217909E-5</v>
      </c>
      <c r="G445" s="11">
        <f t="shared" si="44"/>
        <v>4.3081115294848367</v>
      </c>
      <c r="H445" s="10">
        <f t="shared" si="45"/>
        <v>1.3927262519908383E-3</v>
      </c>
      <c r="I445" s="10">
        <f t="shared" si="46"/>
        <v>5.1786359452290053E-3</v>
      </c>
    </row>
    <row r="446" spans="1:9" x14ac:dyDescent="0.25">
      <c r="A446" s="9">
        <v>42601</v>
      </c>
      <c r="B446" s="10">
        <v>-1.4403160464925291E-3</v>
      </c>
      <c r="C446" s="10">
        <f t="shared" si="42"/>
        <v>-2.2471847024395537E-3</v>
      </c>
      <c r="D446" s="5">
        <f t="shared" si="43"/>
        <v>5.0498390868783452E-6</v>
      </c>
      <c r="E446" s="5">
        <f t="shared" si="47"/>
        <v>1.939686412984448E-6</v>
      </c>
      <c r="F446" s="5">
        <f t="shared" si="48"/>
        <v>2.4543021631413486E-5</v>
      </c>
      <c r="G446" s="11">
        <f t="shared" si="44"/>
        <v>4.2857256749180861</v>
      </c>
      <c r="H446" s="10">
        <f t="shared" si="45"/>
        <v>2.2471847024395537E-3</v>
      </c>
      <c r="I446" s="10">
        <f t="shared" si="46"/>
        <v>4.9540914032154765E-3</v>
      </c>
    </row>
    <row r="447" spans="1:9" x14ac:dyDescent="0.25">
      <c r="A447" s="9">
        <v>42604</v>
      </c>
      <c r="B447" s="10">
        <v>-5.6322033820699335E-4</v>
      </c>
      <c r="C447" s="10">
        <f t="shared" si="42"/>
        <v>-1.370088994154018E-3</v>
      </c>
      <c r="D447" s="5">
        <f t="shared" si="43"/>
        <v>1.8771438519019687E-6</v>
      </c>
      <c r="E447" s="5">
        <f t="shared" si="47"/>
        <v>5.0498390868783452E-6</v>
      </c>
      <c r="F447" s="5">
        <f t="shared" si="48"/>
        <v>2.3496442685723792E-5</v>
      </c>
      <c r="G447" s="11">
        <f t="shared" si="44"/>
        <v>4.3704469508584323</v>
      </c>
      <c r="H447" s="10">
        <f t="shared" si="45"/>
        <v>1.370088994154018E-3</v>
      </c>
      <c r="I447" s="10">
        <f t="shared" si="46"/>
        <v>4.84731293457765E-3</v>
      </c>
    </row>
    <row r="448" spans="1:9" x14ac:dyDescent="0.25">
      <c r="A448" s="9">
        <v>42605</v>
      </c>
      <c r="B448" s="10">
        <v>1.9517648352453953E-3</v>
      </c>
      <c r="C448" s="10">
        <f t="shared" si="42"/>
        <v>1.1448961792983707E-3</v>
      </c>
      <c r="D448" s="5">
        <f t="shared" si="43"/>
        <v>1.310787261372007E-6</v>
      </c>
      <c r="E448" s="5">
        <f t="shared" si="47"/>
        <v>1.8771438519019687E-6</v>
      </c>
      <c r="F448" s="5">
        <f t="shared" si="48"/>
        <v>2.2063901574180813E-5</v>
      </c>
      <c r="G448" s="11">
        <f t="shared" si="44"/>
        <v>4.4121409758728838</v>
      </c>
      <c r="H448" s="10">
        <f t="shared" si="45"/>
        <v>1.1448961792983707E-3</v>
      </c>
      <c r="I448" s="10">
        <f t="shared" si="46"/>
        <v>4.6972227511776375E-3</v>
      </c>
    </row>
    <row r="449" spans="1:9" x14ac:dyDescent="0.25">
      <c r="A449" s="9">
        <v>42606</v>
      </c>
      <c r="B449" s="10">
        <v>-5.240294480771901E-3</v>
      </c>
      <c r="C449" s="10">
        <f t="shared" si="42"/>
        <v>-6.0471631367189256E-3</v>
      </c>
      <c r="D449" s="5">
        <f t="shared" si="43"/>
        <v>3.6568182002092277E-5</v>
      </c>
      <c r="E449" s="5">
        <f t="shared" si="47"/>
        <v>1.310787261372007E-6</v>
      </c>
      <c r="F449" s="5">
        <f t="shared" si="48"/>
        <v>2.0883331826309035E-5</v>
      </c>
      <c r="G449" s="11">
        <f t="shared" si="44"/>
        <v>3.5938059384913967</v>
      </c>
      <c r="H449" s="10">
        <f t="shared" si="45"/>
        <v>6.0471631367189256E-3</v>
      </c>
      <c r="I449" s="10">
        <f t="shared" si="46"/>
        <v>4.569828424165292E-3</v>
      </c>
    </row>
    <row r="450" spans="1:9" x14ac:dyDescent="0.25">
      <c r="A450" s="9">
        <v>42607</v>
      </c>
      <c r="B450" s="10">
        <v>-1.3652410546832749E-3</v>
      </c>
      <c r="C450" s="10">
        <f t="shared" si="42"/>
        <v>-2.1721097106302996E-3</v>
      </c>
      <c r="D450" s="5">
        <f t="shared" si="43"/>
        <v>4.7180605950144437E-6</v>
      </c>
      <c r="E450" s="5">
        <f t="shared" si="47"/>
        <v>3.6568182002092277E-5</v>
      </c>
      <c r="F450" s="5">
        <f t="shared" si="48"/>
        <v>2.7291685778211023E-5</v>
      </c>
      <c r="G450" s="11">
        <f t="shared" si="44"/>
        <v>4.2490880021694766</v>
      </c>
      <c r="H450" s="10">
        <f t="shared" si="45"/>
        <v>2.1721097106302996E-3</v>
      </c>
      <c r="I450" s="10">
        <f t="shared" si="46"/>
        <v>5.2241445020415568E-3</v>
      </c>
    </row>
    <row r="451" spans="1:9" x14ac:dyDescent="0.25">
      <c r="A451" s="9">
        <v>42608</v>
      </c>
      <c r="B451" s="10">
        <v>-1.5788480393283955E-3</v>
      </c>
      <c r="C451" s="10">
        <f t="shared" si="42"/>
        <v>-2.3857166952754201E-3</v>
      </c>
      <c r="D451" s="5">
        <f t="shared" si="43"/>
        <v>5.6916441501158717E-6</v>
      </c>
      <c r="E451" s="5">
        <f t="shared" si="47"/>
        <v>4.7180605950144437E-6</v>
      </c>
      <c r="F451" s="5">
        <f t="shared" si="48"/>
        <v>2.5468559577929553E-5</v>
      </c>
      <c r="G451" s="11">
        <f t="shared" si="44"/>
        <v>4.2583557442165203</v>
      </c>
      <c r="H451" s="10">
        <f t="shared" si="45"/>
        <v>2.3857166952754201E-3</v>
      </c>
      <c r="I451" s="10">
        <f t="shared" si="46"/>
        <v>5.0466384433531155E-3</v>
      </c>
    </row>
    <row r="452" spans="1:9" x14ac:dyDescent="0.25">
      <c r="A452" s="9">
        <v>42611</v>
      </c>
      <c r="B452" s="10">
        <v>5.2281193523402436E-3</v>
      </c>
      <c r="C452" s="10">
        <f t="shared" si="42"/>
        <v>4.421250696393219E-3</v>
      </c>
      <c r="D452" s="5">
        <f t="shared" si="43"/>
        <v>1.9547457720357525E-5</v>
      </c>
      <c r="E452" s="5">
        <f t="shared" si="47"/>
        <v>5.6916441501158717E-6</v>
      </c>
      <c r="F452" s="5">
        <f t="shared" si="48"/>
        <v>2.4316191231193948E-5</v>
      </c>
      <c r="G452" s="11">
        <f t="shared" si="44"/>
        <v>3.9913022815566843</v>
      </c>
      <c r="H452" s="10">
        <f t="shared" si="45"/>
        <v>4.421250696393219E-3</v>
      </c>
      <c r="I452" s="10">
        <f t="shared" si="46"/>
        <v>4.9311450223243226E-3</v>
      </c>
    </row>
    <row r="453" spans="1:9" x14ac:dyDescent="0.25">
      <c r="A453" s="9">
        <v>42612</v>
      </c>
      <c r="B453" s="10">
        <v>-1.9537878718389745E-3</v>
      </c>
      <c r="C453" s="10">
        <f t="shared" si="42"/>
        <v>-2.7606565277859992E-3</v>
      </c>
      <c r="D453" s="5">
        <f t="shared" si="43"/>
        <v>7.6212244644074489E-6</v>
      </c>
      <c r="E453" s="5">
        <f t="shared" si="47"/>
        <v>1.9547457720357525E-5</v>
      </c>
      <c r="F453" s="5">
        <f t="shared" si="48"/>
        <v>2.6323517011854798E-5</v>
      </c>
      <c r="G453" s="11">
        <f t="shared" si="44"/>
        <v>4.2088246281357149</v>
      </c>
      <c r="H453" s="10">
        <f t="shared" si="45"/>
        <v>2.7606565277859992E-3</v>
      </c>
      <c r="I453" s="10">
        <f t="shared" si="46"/>
        <v>5.1306448923946002E-3</v>
      </c>
    </row>
    <row r="454" spans="1:9" x14ac:dyDescent="0.25">
      <c r="A454" s="9">
        <v>42613</v>
      </c>
      <c r="B454" s="10">
        <v>-2.3757880999210057E-3</v>
      </c>
      <c r="C454" s="10">
        <f t="shared" si="42"/>
        <v>-3.1826567558680303E-3</v>
      </c>
      <c r="D454" s="5">
        <f t="shared" si="43"/>
        <v>1.0129304025672416E-5</v>
      </c>
      <c r="E454" s="5">
        <f t="shared" si="47"/>
        <v>7.6212244644074489E-6</v>
      </c>
      <c r="F454" s="5">
        <f t="shared" si="48"/>
        <v>2.5349617622876515E-5</v>
      </c>
      <c r="G454" s="11">
        <f t="shared" si="44"/>
        <v>4.172642875088612</v>
      </c>
      <c r="H454" s="10">
        <f t="shared" si="45"/>
        <v>3.1826567558680303E-3</v>
      </c>
      <c r="I454" s="10">
        <f t="shared" si="46"/>
        <v>5.0348403771000045E-3</v>
      </c>
    </row>
    <row r="455" spans="1:9" x14ac:dyDescent="0.25">
      <c r="A455" s="9">
        <v>42614</v>
      </c>
      <c r="B455" s="10">
        <v>-4.1456505216475037E-5</v>
      </c>
      <c r="C455" s="10">
        <f t="shared" si="42"/>
        <v>-8.4832516116349957E-4</v>
      </c>
      <c r="D455" s="5">
        <f t="shared" si="43"/>
        <v>7.1965557906307757E-7</v>
      </c>
      <c r="E455" s="5">
        <f t="shared" si="47"/>
        <v>1.0129304025672416E-5</v>
      </c>
      <c r="F455" s="5">
        <f t="shared" si="48"/>
        <v>2.5144789347128213E-5</v>
      </c>
      <c r="G455" s="11">
        <f t="shared" si="44"/>
        <v>4.3621811669350334</v>
      </c>
      <c r="H455" s="10">
        <f t="shared" si="45"/>
        <v>8.4832516116349957E-4</v>
      </c>
      <c r="I455" s="10">
        <f t="shared" si="46"/>
        <v>5.0144580312460703E-3</v>
      </c>
    </row>
    <row r="456" spans="1:9" x14ac:dyDescent="0.25">
      <c r="A456" s="9">
        <v>42615</v>
      </c>
      <c r="B456" s="10">
        <v>4.2011000248749486E-3</v>
      </c>
      <c r="C456" s="10">
        <f t="shared" si="42"/>
        <v>3.394231368927924E-3</v>
      </c>
      <c r="D456" s="5">
        <f t="shared" si="43"/>
        <v>1.1520806585814329E-5</v>
      </c>
      <c r="E456" s="5">
        <f t="shared" si="47"/>
        <v>7.1965557906307757E-7</v>
      </c>
      <c r="F456" s="5">
        <f t="shared" si="48"/>
        <v>2.3048511618259572E-5</v>
      </c>
      <c r="G456" s="11">
        <f t="shared" si="44"/>
        <v>4.1700909733305167</v>
      </c>
      <c r="H456" s="10">
        <f t="shared" si="45"/>
        <v>3.394231368927924E-3</v>
      </c>
      <c r="I456" s="10">
        <f t="shared" si="46"/>
        <v>4.8008865450309872E-3</v>
      </c>
    </row>
    <row r="457" spans="1:9" x14ac:dyDescent="0.25">
      <c r="A457" s="9">
        <v>42619</v>
      </c>
      <c r="B457" s="10">
        <v>2.9816787309975279E-3</v>
      </c>
      <c r="C457" s="10">
        <f t="shared" si="42"/>
        <v>2.1748100750505032E-3</v>
      </c>
      <c r="D457" s="5">
        <f t="shared" si="43"/>
        <v>4.7297988625411756E-6</v>
      </c>
      <c r="E457" s="5">
        <f t="shared" si="47"/>
        <v>1.1520806585814329E-5</v>
      </c>
      <c r="F457" s="5">
        <f t="shared" si="48"/>
        <v>2.3723908171402389E-5</v>
      </c>
      <c r="G457" s="11">
        <f t="shared" si="44"/>
        <v>4.3058908578287785</v>
      </c>
      <c r="H457" s="10">
        <f t="shared" si="45"/>
        <v>2.1748100750505032E-3</v>
      </c>
      <c r="I457" s="10">
        <f t="shared" si="46"/>
        <v>4.8707194716389067E-3</v>
      </c>
    </row>
    <row r="458" spans="1:9" x14ac:dyDescent="0.25">
      <c r="A458" s="9">
        <v>42620</v>
      </c>
      <c r="B458" s="10">
        <v>-1.4635395704520882E-4</v>
      </c>
      <c r="C458" s="10">
        <f t="shared" si="42"/>
        <v>-9.5322261299223335E-4</v>
      </c>
      <c r="D458" s="5">
        <f t="shared" si="43"/>
        <v>9.0863334991974112E-7</v>
      </c>
      <c r="E458" s="5">
        <f t="shared" si="47"/>
        <v>4.7297988625411756E-6</v>
      </c>
      <c r="F458" s="5">
        <f t="shared" si="48"/>
        <v>2.2822188623920732E-5</v>
      </c>
      <c r="G458" s="11">
        <f t="shared" si="44"/>
        <v>4.4050433248332919</v>
      </c>
      <c r="H458" s="10">
        <f t="shared" si="45"/>
        <v>9.5322261299223335E-4</v>
      </c>
      <c r="I458" s="10">
        <f t="shared" si="46"/>
        <v>4.7772574374761023E-3</v>
      </c>
    </row>
    <row r="459" spans="1:9" x14ac:dyDescent="0.25">
      <c r="A459" s="9">
        <v>42621</v>
      </c>
      <c r="B459" s="10">
        <v>-2.2230760786033921E-3</v>
      </c>
      <c r="C459" s="10">
        <f t="shared" si="42"/>
        <v>-3.0299447345504167E-3</v>
      </c>
      <c r="D459" s="5">
        <f t="shared" si="43"/>
        <v>9.1805650944297951E-6</v>
      </c>
      <c r="E459" s="5">
        <f t="shared" si="47"/>
        <v>9.0863334991974112E-7</v>
      </c>
      <c r="F459" s="5">
        <f t="shared" si="48"/>
        <v>2.1363208260587305E-5</v>
      </c>
      <c r="G459" s="11">
        <f t="shared" si="44"/>
        <v>4.2431130494709084</v>
      </c>
      <c r="H459" s="10">
        <f t="shared" si="45"/>
        <v>3.0299447345504167E-3</v>
      </c>
      <c r="I459" s="10">
        <f t="shared" si="46"/>
        <v>4.6220350778187853E-3</v>
      </c>
    </row>
    <row r="460" spans="1:9" x14ac:dyDescent="0.25">
      <c r="A460" s="9">
        <v>42622</v>
      </c>
      <c r="B460" s="10">
        <v>-2.4522073992573334E-2</v>
      </c>
      <c r="C460" s="10">
        <f t="shared" si="42"/>
        <v>-2.5328942648520359E-2</v>
      </c>
      <c r="D460" s="5">
        <f t="shared" si="43"/>
        <v>6.4155533569203356E-4</v>
      </c>
      <c r="E460" s="5">
        <f t="shared" si="47"/>
        <v>9.1805650944297951E-6</v>
      </c>
      <c r="F460" s="5">
        <f t="shared" si="48"/>
        <v>2.1989164512979302E-5</v>
      </c>
      <c r="G460" s="11">
        <f t="shared" si="44"/>
        <v>-10.144446150102729</v>
      </c>
      <c r="H460" s="10">
        <f t="shared" si="45"/>
        <v>2.5328942648520359E-2</v>
      </c>
      <c r="I460" s="10">
        <f t="shared" si="46"/>
        <v>4.6892605507669648E-3</v>
      </c>
    </row>
    <row r="461" spans="1:9" x14ac:dyDescent="0.25">
      <c r="A461" s="9">
        <v>42625</v>
      </c>
      <c r="B461" s="10">
        <v>1.4677062331693191E-2</v>
      </c>
      <c r="C461" s="10">
        <f t="shared" si="42"/>
        <v>1.3870193675746167E-2</v>
      </c>
      <c r="D461" s="5">
        <f t="shared" si="43"/>
        <v>1.9238227260270896E-4</v>
      </c>
      <c r="E461" s="5">
        <f t="shared" si="47"/>
        <v>6.4155533569203356E-4</v>
      </c>
      <c r="F461" s="5">
        <f t="shared" si="48"/>
        <v>1.5311430069451232E-4</v>
      </c>
      <c r="G461" s="11">
        <f t="shared" si="44"/>
        <v>2.8449934838880298</v>
      </c>
      <c r="H461" s="10">
        <f t="shared" si="45"/>
        <v>1.3870193675746167E-2</v>
      </c>
      <c r="I461" s="10">
        <f t="shared" si="46"/>
        <v>1.2373936345985959E-2</v>
      </c>
    </row>
    <row r="462" spans="1:9" x14ac:dyDescent="0.25">
      <c r="A462" s="9">
        <v>42626</v>
      </c>
      <c r="B462" s="10">
        <v>-1.4830665480954464E-2</v>
      </c>
      <c r="C462" s="10">
        <f t="shared" si="42"/>
        <v>-1.5637534136901488E-2</v>
      </c>
      <c r="D462" s="5">
        <f t="shared" si="43"/>
        <v>2.4453247388275936E-4</v>
      </c>
      <c r="E462" s="5">
        <f t="shared" si="47"/>
        <v>1.9238227260270896E-4</v>
      </c>
      <c r="F462" s="5">
        <f t="shared" si="48"/>
        <v>1.576569503581365E-4</v>
      </c>
      <c r="G462" s="11">
        <f t="shared" si="44"/>
        <v>2.6830852561002594</v>
      </c>
      <c r="H462" s="10">
        <f t="shared" si="45"/>
        <v>1.5637534136901488E-2</v>
      </c>
      <c r="I462" s="10">
        <f t="shared" si="46"/>
        <v>1.2556151892922311E-2</v>
      </c>
    </row>
    <row r="463" spans="1:9" x14ac:dyDescent="0.25">
      <c r="A463" s="9">
        <v>42627</v>
      </c>
      <c r="B463" s="10">
        <v>-5.8767665560266469E-4</v>
      </c>
      <c r="C463" s="10">
        <f t="shared" ref="C463:C526" si="49">B463-B$5</f>
        <v>-1.3945453115496893E-3</v>
      </c>
      <c r="D463" s="5">
        <f t="shared" ref="D463:D526" si="50">C463^2</f>
        <v>1.94475662596522E-6</v>
      </c>
      <c r="E463" s="5">
        <f t="shared" si="47"/>
        <v>2.4453247388275936E-4</v>
      </c>
      <c r="F463" s="5">
        <f t="shared" si="48"/>
        <v>1.7180471649596158E-4</v>
      </c>
      <c r="G463" s="11">
        <f t="shared" ref="G463:G526" si="51">IFERROR(LN(1/SQRT(2*PI()*F463)*EXP(-D463/(2*F463))),-1000)</f>
        <v>3.4099777262513702</v>
      </c>
      <c r="H463" s="10">
        <f t="shared" ref="H463:H526" si="52">SQRT(D463)</f>
        <v>1.3945453115496893E-3</v>
      </c>
      <c r="I463" s="10">
        <f t="shared" ref="I463:I526" si="53">SQRT(F463)</f>
        <v>1.3107429820371407E-2</v>
      </c>
    </row>
    <row r="464" spans="1:9" x14ac:dyDescent="0.25">
      <c r="A464" s="9">
        <v>42628</v>
      </c>
      <c r="B464" s="10">
        <v>1.010927804983619E-2</v>
      </c>
      <c r="C464" s="10">
        <f t="shared" si="49"/>
        <v>9.3024093938891654E-3</v>
      </c>
      <c r="D464" s="5">
        <f t="shared" si="50"/>
        <v>8.6534820531517388E-5</v>
      </c>
      <c r="E464" s="5">
        <f t="shared" ref="E464:E527" si="54">D463</f>
        <v>1.94475662596522E-6</v>
      </c>
      <c r="F464" s="5">
        <f t="shared" ref="F464:F527" si="55">B$6+B$7*E464+B$8*F463</f>
        <v>1.3218518493822112E-4</v>
      </c>
      <c r="G464" s="11">
        <f t="shared" si="51"/>
        <v>3.2193906152906213</v>
      </c>
      <c r="H464" s="10">
        <f t="shared" si="52"/>
        <v>9.3024093938891654E-3</v>
      </c>
      <c r="I464" s="10">
        <f t="shared" si="53"/>
        <v>1.1497181608473492E-2</v>
      </c>
    </row>
    <row r="465" spans="1:9" x14ac:dyDescent="0.25">
      <c r="A465" s="9">
        <v>42629</v>
      </c>
      <c r="B465" s="10">
        <v>-3.7722492851356426E-3</v>
      </c>
      <c r="C465" s="10">
        <f t="shared" si="49"/>
        <v>-4.5791179410826673E-3</v>
      </c>
      <c r="D465" s="5">
        <f t="shared" si="50"/>
        <v>2.0968321118345164E-5</v>
      </c>
      <c r="E465" s="5">
        <f t="shared" si="54"/>
        <v>8.6534820531517388E-5</v>
      </c>
      <c r="F465" s="5">
        <f t="shared" si="55"/>
        <v>1.2024865989643199E-4</v>
      </c>
      <c r="G465" s="11">
        <f t="shared" si="51"/>
        <v>3.5068485254324067</v>
      </c>
      <c r="H465" s="10">
        <f t="shared" si="52"/>
        <v>4.5791179410826673E-3</v>
      </c>
      <c r="I465" s="10">
        <f t="shared" si="53"/>
        <v>1.0965794996097273E-2</v>
      </c>
    </row>
    <row r="466" spans="1:9" x14ac:dyDescent="0.25">
      <c r="A466" s="9">
        <v>42632</v>
      </c>
      <c r="B466" s="10">
        <v>-1.8698928551330596E-5</v>
      </c>
      <c r="C466" s="10">
        <f t="shared" si="49"/>
        <v>-8.2556758449835513E-4</v>
      </c>
      <c r="D466" s="5">
        <f t="shared" si="50"/>
        <v>6.8156183657444876E-7</v>
      </c>
      <c r="E466" s="5">
        <f t="shared" si="54"/>
        <v>2.0968321118345164E-5</v>
      </c>
      <c r="F466" s="5">
        <f t="shared" si="55"/>
        <v>9.7839461388174191E-5</v>
      </c>
      <c r="G466" s="11">
        <f t="shared" si="51"/>
        <v>3.6936696905249287</v>
      </c>
      <c r="H466" s="10">
        <f t="shared" si="52"/>
        <v>8.2556758449835513E-4</v>
      </c>
      <c r="I466" s="10">
        <f t="shared" si="53"/>
        <v>9.8913831888252212E-3</v>
      </c>
    </row>
    <row r="467" spans="1:9" x14ac:dyDescent="0.25">
      <c r="A467" s="9">
        <v>42633</v>
      </c>
      <c r="B467" s="10">
        <v>2.9918845132592686E-4</v>
      </c>
      <c r="C467" s="10">
        <f t="shared" si="49"/>
        <v>-5.0768020462109767E-4</v>
      </c>
      <c r="D467" s="5">
        <f t="shared" si="50"/>
        <v>2.5773919016411963E-7</v>
      </c>
      <c r="E467" s="5">
        <f t="shared" si="54"/>
        <v>6.8156183657444876E-7</v>
      </c>
      <c r="F467" s="5">
        <f t="shared" si="55"/>
        <v>7.7010758687910506E-5</v>
      </c>
      <c r="G467" s="11">
        <f t="shared" si="51"/>
        <v>3.8151707808284994</v>
      </c>
      <c r="H467" s="10">
        <f t="shared" si="52"/>
        <v>5.0768020462109767E-4</v>
      </c>
      <c r="I467" s="10">
        <f t="shared" si="53"/>
        <v>8.7755773991179918E-3</v>
      </c>
    </row>
    <row r="468" spans="1:9" x14ac:dyDescent="0.25">
      <c r="A468" s="9">
        <v>42634</v>
      </c>
      <c r="B468" s="10">
        <v>1.0917112199498868E-2</v>
      </c>
      <c r="C468" s="10">
        <f t="shared" si="49"/>
        <v>1.0110243543551844E-2</v>
      </c>
      <c r="D468" s="5">
        <f t="shared" si="50"/>
        <v>1.0221702450993175E-4</v>
      </c>
      <c r="E468" s="5">
        <f t="shared" si="54"/>
        <v>2.5773919016411963E-7</v>
      </c>
      <c r="F468" s="5">
        <f t="shared" si="55"/>
        <v>6.1459503593492749E-5</v>
      </c>
      <c r="G468" s="11">
        <f t="shared" si="51"/>
        <v>3.0980472088421647</v>
      </c>
      <c r="H468" s="10">
        <f t="shared" si="52"/>
        <v>1.0110243543551844E-2</v>
      </c>
      <c r="I468" s="10">
        <f t="shared" si="53"/>
        <v>7.8396111889233854E-3</v>
      </c>
    </row>
    <row r="469" spans="1:9" x14ac:dyDescent="0.25">
      <c r="A469" s="9">
        <v>42635</v>
      </c>
      <c r="B469" s="10">
        <v>6.4998705573431348E-3</v>
      </c>
      <c r="C469" s="10">
        <f t="shared" si="49"/>
        <v>5.6930019013961101E-3</v>
      </c>
      <c r="D469" s="5">
        <f t="shared" si="50"/>
        <v>3.2410270649299728E-5</v>
      </c>
      <c r="E469" s="5">
        <f t="shared" si="54"/>
        <v>1.0221702450993175E-4</v>
      </c>
      <c r="F469" s="5">
        <f t="shared" si="55"/>
        <v>7.0980599397137476E-5</v>
      </c>
      <c r="G469" s="11">
        <f t="shared" si="51"/>
        <v>3.6293097237693983</v>
      </c>
      <c r="H469" s="10">
        <f t="shared" si="52"/>
        <v>5.6930019013961101E-3</v>
      </c>
      <c r="I469" s="10">
        <f t="shared" si="53"/>
        <v>8.4249984805421473E-3</v>
      </c>
    </row>
    <row r="470" spans="1:9" x14ac:dyDescent="0.25">
      <c r="A470" s="9">
        <v>42636</v>
      </c>
      <c r="B470" s="10">
        <v>-5.7367787688660243E-3</v>
      </c>
      <c r="C470" s="10">
        <f t="shared" si="49"/>
        <v>-6.543647424813049E-3</v>
      </c>
      <c r="D470" s="5">
        <f t="shared" si="50"/>
        <v>4.281932162026245E-5</v>
      </c>
      <c r="E470" s="5">
        <f t="shared" si="54"/>
        <v>3.2410270649299728E-5</v>
      </c>
      <c r="F470" s="5">
        <f t="shared" si="55"/>
        <v>6.3625893352463539E-5</v>
      </c>
      <c r="G470" s="11">
        <f t="shared" si="51"/>
        <v>3.5758135967276012</v>
      </c>
      <c r="H470" s="10">
        <f t="shared" si="52"/>
        <v>6.543647424813049E-3</v>
      </c>
      <c r="I470" s="10">
        <f t="shared" si="53"/>
        <v>7.9765840654044094E-3</v>
      </c>
    </row>
    <row r="471" spans="1:9" x14ac:dyDescent="0.25">
      <c r="A471" s="9">
        <v>42639</v>
      </c>
      <c r="B471" s="10">
        <v>-8.58783474770064E-3</v>
      </c>
      <c r="C471" s="10">
        <f t="shared" si="49"/>
        <v>-9.3947034036476647E-3</v>
      </c>
      <c r="D471" s="5">
        <f t="shared" si="50"/>
        <v>8.8260452042509014E-5</v>
      </c>
      <c r="E471" s="5">
        <f t="shared" si="54"/>
        <v>4.281932162026245E-5</v>
      </c>
      <c r="F471" s="5">
        <f t="shared" si="55"/>
        <v>6.0316302287797709E-5</v>
      </c>
      <c r="G471" s="11">
        <f t="shared" si="51"/>
        <v>3.2073687942796445</v>
      </c>
      <c r="H471" s="10">
        <f t="shared" si="52"/>
        <v>9.3947034036476647E-3</v>
      </c>
      <c r="I471" s="10">
        <f t="shared" si="53"/>
        <v>7.7663570795964377E-3</v>
      </c>
    </row>
    <row r="472" spans="1:9" x14ac:dyDescent="0.25">
      <c r="A472" s="9">
        <v>42640</v>
      </c>
      <c r="B472" s="10">
        <v>6.4442477051396274E-3</v>
      </c>
      <c r="C472" s="10">
        <f t="shared" si="49"/>
        <v>5.6373790491926028E-3</v>
      </c>
      <c r="D472" s="5">
        <f t="shared" si="50"/>
        <v>3.1780042544275696E-5</v>
      </c>
      <c r="E472" s="5">
        <f t="shared" si="54"/>
        <v>8.8260452042509014E-5</v>
      </c>
      <c r="F472" s="5">
        <f t="shared" si="55"/>
        <v>6.7248173723105919E-5</v>
      </c>
      <c r="G472" s="11">
        <f t="shared" si="51"/>
        <v>3.6483325539950862</v>
      </c>
      <c r="H472" s="10">
        <f t="shared" si="52"/>
        <v>5.6373790491926028E-3</v>
      </c>
      <c r="I472" s="10">
        <f t="shared" si="53"/>
        <v>8.2004983826049205E-3</v>
      </c>
    </row>
    <row r="473" spans="1:9" x14ac:dyDescent="0.25">
      <c r="A473" s="9">
        <v>42641</v>
      </c>
      <c r="B473" s="10">
        <v>5.2964679410907323E-3</v>
      </c>
      <c r="C473" s="10">
        <f t="shared" si="49"/>
        <v>4.4895992851437076E-3</v>
      </c>
      <c r="D473" s="5">
        <f t="shared" si="50"/>
        <v>2.0156501741162891E-5</v>
      </c>
      <c r="E473" s="5">
        <f t="shared" si="54"/>
        <v>3.1780042544275696E-5</v>
      </c>
      <c r="F473" s="5">
        <f t="shared" si="55"/>
        <v>6.0724641848110058E-5</v>
      </c>
      <c r="G473" s="11">
        <f t="shared" si="51"/>
        <v>3.7696755462453733</v>
      </c>
      <c r="H473" s="10">
        <f t="shared" si="52"/>
        <v>4.4895992851437076E-3</v>
      </c>
      <c r="I473" s="10">
        <f t="shared" si="53"/>
        <v>7.7926017380660524E-3</v>
      </c>
    </row>
    <row r="474" spans="1:9" x14ac:dyDescent="0.25">
      <c r="A474" s="9">
        <v>42642</v>
      </c>
      <c r="B474" s="10">
        <v>-9.3213040614910092E-3</v>
      </c>
      <c r="C474" s="10">
        <f t="shared" si="49"/>
        <v>-1.0128172717438034E-2</v>
      </c>
      <c r="D474" s="5">
        <f t="shared" si="50"/>
        <v>1.0257988259425612E-4</v>
      </c>
      <c r="E474" s="5">
        <f t="shared" si="54"/>
        <v>2.0156501741162891E-5</v>
      </c>
      <c r="F474" s="5">
        <f t="shared" si="55"/>
        <v>5.3479788646034539E-5</v>
      </c>
      <c r="G474" s="11">
        <f t="shared" si="51"/>
        <v>3.0401120409479923</v>
      </c>
      <c r="H474" s="10">
        <f t="shared" si="52"/>
        <v>1.0128172717438034E-2</v>
      </c>
      <c r="I474" s="10">
        <f t="shared" si="53"/>
        <v>7.3129876689376786E-3</v>
      </c>
    </row>
    <row r="475" spans="1:9" x14ac:dyDescent="0.25">
      <c r="A475" s="9">
        <v>42643</v>
      </c>
      <c r="B475" s="10">
        <v>7.9679052405015049E-3</v>
      </c>
      <c r="C475" s="10">
        <f t="shared" si="49"/>
        <v>7.1610365845544803E-3</v>
      </c>
      <c r="D475" s="5">
        <f t="shared" si="50"/>
        <v>5.1280444965327697E-5</v>
      </c>
      <c r="E475" s="5">
        <f t="shared" si="54"/>
        <v>1.0257988259425612E-4</v>
      </c>
      <c r="F475" s="5">
        <f t="shared" si="55"/>
        <v>6.5131257352035214E-5</v>
      </c>
      <c r="G475" s="11">
        <f t="shared" si="51"/>
        <v>3.5069444508029353</v>
      </c>
      <c r="H475" s="10">
        <f t="shared" si="52"/>
        <v>7.1610365845544803E-3</v>
      </c>
      <c r="I475" s="10">
        <f t="shared" si="53"/>
        <v>8.0703938783702016E-3</v>
      </c>
    </row>
    <row r="476" spans="1:9" x14ac:dyDescent="0.25">
      <c r="A476" s="9">
        <v>42646</v>
      </c>
      <c r="B476" s="10">
        <v>-3.2606640316935609E-3</v>
      </c>
      <c r="C476" s="10">
        <f t="shared" si="49"/>
        <v>-4.0675326876405855E-3</v>
      </c>
      <c r="D476" s="5">
        <f t="shared" si="50"/>
        <v>1.6544822165024645E-5</v>
      </c>
      <c r="E476" s="5">
        <f t="shared" si="54"/>
        <v>5.1280444965327697E-5</v>
      </c>
      <c r="F476" s="5">
        <f t="shared" si="55"/>
        <v>6.3182143282304701E-5</v>
      </c>
      <c r="G476" s="11">
        <f t="shared" si="51"/>
        <v>3.7848763130089842</v>
      </c>
      <c r="H476" s="10">
        <f t="shared" si="52"/>
        <v>4.0675326876405855E-3</v>
      </c>
      <c r="I476" s="10">
        <f t="shared" si="53"/>
        <v>7.9487196001811946E-3</v>
      </c>
    </row>
    <row r="477" spans="1:9" x14ac:dyDescent="0.25">
      <c r="A477" s="9">
        <v>42647</v>
      </c>
      <c r="B477" s="10">
        <v>-4.9555802332037491E-3</v>
      </c>
      <c r="C477" s="10">
        <f t="shared" si="49"/>
        <v>-5.7624488891507737E-3</v>
      </c>
      <c r="D477" s="5">
        <f t="shared" si="50"/>
        <v>3.3205817200074989E-5</v>
      </c>
      <c r="E477" s="5">
        <f t="shared" si="54"/>
        <v>1.6544822165024645E-5</v>
      </c>
      <c r="F477" s="5">
        <f t="shared" si="55"/>
        <v>5.455805127005774E-5</v>
      </c>
      <c r="G477" s="11">
        <f t="shared" si="51"/>
        <v>3.6848677190665957</v>
      </c>
      <c r="H477" s="10">
        <f t="shared" si="52"/>
        <v>5.7624488891507737E-3</v>
      </c>
      <c r="I477" s="10">
        <f t="shared" si="53"/>
        <v>7.3863422118161937E-3</v>
      </c>
    </row>
    <row r="478" spans="1:9" x14ac:dyDescent="0.25">
      <c r="A478" s="9">
        <v>42648</v>
      </c>
      <c r="B478" s="10">
        <v>4.2966951717982038E-3</v>
      </c>
      <c r="C478" s="10">
        <f t="shared" si="49"/>
        <v>3.4898265158511792E-3</v>
      </c>
      <c r="D478" s="5">
        <f t="shared" si="50"/>
        <v>1.217888911073798E-5</v>
      </c>
      <c r="E478" s="5">
        <f t="shared" si="54"/>
        <v>3.3205817200074989E-5</v>
      </c>
      <c r="F478" s="5">
        <f t="shared" si="55"/>
        <v>5.1597808393733905E-5</v>
      </c>
      <c r="G478" s="11">
        <f t="shared" si="51"/>
        <v>3.8990596425401902</v>
      </c>
      <c r="H478" s="10">
        <f t="shared" si="52"/>
        <v>3.4898265158511792E-3</v>
      </c>
      <c r="I478" s="10">
        <f t="shared" si="53"/>
        <v>7.1831614483967923E-3</v>
      </c>
    </row>
    <row r="479" spans="1:9" x14ac:dyDescent="0.25">
      <c r="A479" s="9">
        <v>42649</v>
      </c>
      <c r="B479" s="10">
        <v>4.8154167419078853E-4</v>
      </c>
      <c r="C479" s="10">
        <f t="shared" si="49"/>
        <v>-3.2532698175623601E-4</v>
      </c>
      <c r="D479" s="5">
        <f t="shared" si="50"/>
        <v>1.0583764505862231E-7</v>
      </c>
      <c r="E479" s="5">
        <f t="shared" si="54"/>
        <v>1.217888911073798E-5</v>
      </c>
      <c r="F479" s="5">
        <f t="shared" si="55"/>
        <v>4.5055503994602381E-5</v>
      </c>
      <c r="G479" s="11">
        <f t="shared" si="51"/>
        <v>4.0836946447125291</v>
      </c>
      <c r="H479" s="10">
        <f t="shared" si="52"/>
        <v>3.2532698175623601E-4</v>
      </c>
      <c r="I479" s="10">
        <f t="shared" si="53"/>
        <v>6.7123396811098867E-3</v>
      </c>
    </row>
    <row r="480" spans="1:9" x14ac:dyDescent="0.25">
      <c r="A480" s="9">
        <v>42650</v>
      </c>
      <c r="B480" s="10">
        <v>-3.2534698278855467E-3</v>
      </c>
      <c r="C480" s="10">
        <f t="shared" si="49"/>
        <v>-4.0603384838325714E-3</v>
      </c>
      <c r="D480" s="5">
        <f t="shared" si="50"/>
        <v>1.6486348603291783E-5</v>
      </c>
      <c r="E480" s="5">
        <f t="shared" si="54"/>
        <v>1.0583764505862231E-7</v>
      </c>
      <c r="F480" s="5">
        <f t="shared" si="55"/>
        <v>3.7703836379160944E-5</v>
      </c>
      <c r="G480" s="11">
        <f t="shared" si="51"/>
        <v>3.9553062304435724</v>
      </c>
      <c r="H480" s="10">
        <f t="shared" si="52"/>
        <v>4.0603384838325714E-3</v>
      </c>
      <c r="I480" s="10">
        <f t="shared" si="53"/>
        <v>6.1403449723253286E-3</v>
      </c>
    </row>
    <row r="481" spans="1:9" x14ac:dyDescent="0.25">
      <c r="A481" s="9">
        <v>42653</v>
      </c>
      <c r="B481" s="10">
        <v>4.605941292820992E-3</v>
      </c>
      <c r="C481" s="10">
        <f t="shared" si="49"/>
        <v>3.7990726368739673E-3</v>
      </c>
      <c r="D481" s="5">
        <f t="shared" si="50"/>
        <v>1.4432952900244518E-5</v>
      </c>
      <c r="E481" s="5">
        <f t="shared" si="54"/>
        <v>1.6486348603291783E-5</v>
      </c>
      <c r="F481" s="5">
        <f t="shared" si="55"/>
        <v>3.5630316028432491E-5</v>
      </c>
      <c r="G481" s="11">
        <f t="shared" si="51"/>
        <v>3.9996807841466047</v>
      </c>
      <c r="H481" s="10">
        <f t="shared" si="52"/>
        <v>3.7990726368739673E-3</v>
      </c>
      <c r="I481" s="10">
        <f t="shared" si="53"/>
        <v>5.9691135044018465E-3</v>
      </c>
    </row>
    <row r="482" spans="1:9" x14ac:dyDescent="0.25">
      <c r="A482" s="9">
        <v>42654</v>
      </c>
      <c r="B482" s="10">
        <v>-1.2446502685264704E-2</v>
      </c>
      <c r="C482" s="10">
        <f t="shared" si="49"/>
        <v>-1.3253371341211729E-2</v>
      </c>
      <c r="D482" s="5">
        <f t="shared" si="50"/>
        <v>1.7565185190805238E-4</v>
      </c>
      <c r="E482" s="5">
        <f t="shared" si="54"/>
        <v>1.4432952900244518E-5</v>
      </c>
      <c r="F482" s="5">
        <f t="shared" si="55"/>
        <v>3.3666619250408932E-5</v>
      </c>
      <c r="G482" s="11">
        <f t="shared" si="51"/>
        <v>1.6218687918766279</v>
      </c>
      <c r="H482" s="10">
        <f t="shared" si="52"/>
        <v>1.3253371341211729E-2</v>
      </c>
      <c r="I482" s="10">
        <f t="shared" si="53"/>
        <v>5.8022943091857147E-3</v>
      </c>
    </row>
    <row r="483" spans="1:9" x14ac:dyDescent="0.25">
      <c r="A483" s="9">
        <v>42655</v>
      </c>
      <c r="B483" s="10">
        <v>1.1466118788989732E-3</v>
      </c>
      <c r="C483" s="10">
        <f t="shared" si="49"/>
        <v>3.3974322295194867E-4</v>
      </c>
      <c r="D483" s="5">
        <f t="shared" si="50"/>
        <v>1.154254575417775E-7</v>
      </c>
      <c r="E483" s="5">
        <f t="shared" si="54"/>
        <v>1.7565185190805238E-4</v>
      </c>
      <c r="F483" s="5">
        <f t="shared" si="55"/>
        <v>6.5519556729125143E-5</v>
      </c>
      <c r="G483" s="11">
        <f t="shared" si="51"/>
        <v>3.8967615613677298</v>
      </c>
      <c r="H483" s="10">
        <f t="shared" si="52"/>
        <v>3.3974322295194867E-4</v>
      </c>
      <c r="I483" s="10">
        <f t="shared" si="53"/>
        <v>8.0944151567068235E-3</v>
      </c>
    </row>
    <row r="484" spans="1:9" x14ac:dyDescent="0.25">
      <c r="A484" s="9">
        <v>42656</v>
      </c>
      <c r="B484" s="10">
        <v>-3.0993184304264343E-3</v>
      </c>
      <c r="C484" s="10">
        <f t="shared" si="49"/>
        <v>-3.9061870863734589E-3</v>
      </c>
      <c r="D484" s="5">
        <f t="shared" si="50"/>
        <v>1.5258297553750772E-5</v>
      </c>
      <c r="E484" s="5">
        <f t="shared" si="54"/>
        <v>1.154254575417775E-7</v>
      </c>
      <c r="F484" s="5">
        <f t="shared" si="55"/>
        <v>5.289877870973662E-5</v>
      </c>
      <c r="G484" s="11">
        <f t="shared" si="51"/>
        <v>3.8604049768900821</v>
      </c>
      <c r="H484" s="10">
        <f t="shared" si="52"/>
        <v>3.9061870863734589E-3</v>
      </c>
      <c r="I484" s="10">
        <f t="shared" si="53"/>
        <v>7.2731546601001564E-3</v>
      </c>
    </row>
    <row r="485" spans="1:9" x14ac:dyDescent="0.25">
      <c r="A485" s="9">
        <v>42657</v>
      </c>
      <c r="B485" s="10">
        <v>2.0163653841631657E-4</v>
      </c>
      <c r="C485" s="10">
        <f t="shared" si="49"/>
        <v>-6.0523211753070797E-4</v>
      </c>
      <c r="D485" s="5">
        <f t="shared" si="50"/>
        <v>3.6630591609070469E-7</v>
      </c>
      <c r="E485" s="5">
        <f t="shared" si="54"/>
        <v>1.5258297553750772E-5</v>
      </c>
      <c r="F485" s="5">
        <f t="shared" si="55"/>
        <v>4.6657636045859628E-5</v>
      </c>
      <c r="G485" s="11">
        <f t="shared" si="51"/>
        <v>4.0634729789477326</v>
      </c>
      <c r="H485" s="10">
        <f t="shared" si="52"/>
        <v>6.0523211753070797E-4</v>
      </c>
      <c r="I485" s="10">
        <f t="shared" si="53"/>
        <v>6.8306395048970073E-3</v>
      </c>
    </row>
    <row r="486" spans="1:9" x14ac:dyDescent="0.25">
      <c r="A486" s="9">
        <v>42660</v>
      </c>
      <c r="B486" s="10">
        <v>-3.0380031692749387E-3</v>
      </c>
      <c r="C486" s="10">
        <f t="shared" si="49"/>
        <v>-3.8448718252219634E-3</v>
      </c>
      <c r="D486" s="5">
        <f t="shared" si="50"/>
        <v>1.4783039352385673E-5</v>
      </c>
      <c r="E486" s="5">
        <f t="shared" si="54"/>
        <v>3.6630591609070469E-7</v>
      </c>
      <c r="F486" s="5">
        <f t="shared" si="55"/>
        <v>3.8947111930666231E-5</v>
      </c>
      <c r="G486" s="11">
        <f t="shared" si="51"/>
        <v>3.9679309232666462</v>
      </c>
      <c r="H486" s="10">
        <f t="shared" si="52"/>
        <v>3.8448718252219634E-3</v>
      </c>
      <c r="I486" s="10">
        <f t="shared" si="53"/>
        <v>6.2407621273900702E-3</v>
      </c>
    </row>
    <row r="487" spans="1:9" x14ac:dyDescent="0.25">
      <c r="A487" s="9">
        <v>42661</v>
      </c>
      <c r="B487" s="10">
        <v>6.1603573947801582E-3</v>
      </c>
      <c r="C487" s="10">
        <f t="shared" si="49"/>
        <v>5.3534887388331336E-3</v>
      </c>
      <c r="D487" s="5">
        <f t="shared" si="50"/>
        <v>2.8659841676813174E-5</v>
      </c>
      <c r="E487" s="5">
        <f t="shared" si="54"/>
        <v>1.4783039352385673E-5</v>
      </c>
      <c r="F487" s="5">
        <f t="shared" si="55"/>
        <v>3.6201415615620751E-5</v>
      </c>
      <c r="G487" s="11">
        <f t="shared" si="51"/>
        <v>3.7984289466668884</v>
      </c>
      <c r="H487" s="10">
        <f t="shared" si="52"/>
        <v>5.3534887388331336E-3</v>
      </c>
      <c r="I487" s="10">
        <f t="shared" si="53"/>
        <v>6.0167612230851205E-3</v>
      </c>
    </row>
    <row r="488" spans="1:9" x14ac:dyDescent="0.25">
      <c r="A488" s="9">
        <v>42662</v>
      </c>
      <c r="B488" s="10">
        <v>2.1919985043934442E-3</v>
      </c>
      <c r="C488" s="10">
        <f t="shared" si="49"/>
        <v>1.3851298484464196E-3</v>
      </c>
      <c r="D488" s="5">
        <f t="shared" si="50"/>
        <v>1.9185846970572014E-6</v>
      </c>
      <c r="E488" s="5">
        <f t="shared" si="54"/>
        <v>2.8659841676813174E-5</v>
      </c>
      <c r="F488" s="5">
        <f t="shared" si="55"/>
        <v>3.7030156455578673E-5</v>
      </c>
      <c r="G488" s="11">
        <f t="shared" si="51"/>
        <v>4.157044729706536</v>
      </c>
      <c r="H488" s="10">
        <f t="shared" si="52"/>
        <v>1.3851298484464196E-3</v>
      </c>
      <c r="I488" s="10">
        <f t="shared" si="53"/>
        <v>6.08524087079375E-3</v>
      </c>
    </row>
    <row r="489" spans="1:9" x14ac:dyDescent="0.25">
      <c r="A489" s="9">
        <v>42663</v>
      </c>
      <c r="B489" s="10">
        <v>-1.3757467506726462E-3</v>
      </c>
      <c r="C489" s="10">
        <f t="shared" si="49"/>
        <v>-2.1826154066196708E-3</v>
      </c>
      <c r="D489" s="5">
        <f t="shared" si="50"/>
        <v>4.7638100132135512E-6</v>
      </c>
      <c r="E489" s="5">
        <f t="shared" si="54"/>
        <v>1.9185846970572014E-6</v>
      </c>
      <c r="F489" s="5">
        <f t="shared" si="55"/>
        <v>3.2120189778688015E-5</v>
      </c>
      <c r="G489" s="11">
        <f t="shared" si="51"/>
        <v>4.1799183403900892</v>
      </c>
      <c r="H489" s="10">
        <f t="shared" si="52"/>
        <v>2.1826154066196708E-3</v>
      </c>
      <c r="I489" s="10">
        <f t="shared" si="53"/>
        <v>5.6674676689583339E-3</v>
      </c>
    </row>
    <row r="490" spans="1:9" x14ac:dyDescent="0.25">
      <c r="A490" s="9">
        <v>42664</v>
      </c>
      <c r="B490" s="10">
        <v>-8.4059514136147762E-5</v>
      </c>
      <c r="C490" s="10">
        <f t="shared" si="49"/>
        <v>-8.909281700831723E-4</v>
      </c>
      <c r="D490" s="5">
        <f t="shared" si="50"/>
        <v>7.9375300424774995E-7</v>
      </c>
      <c r="E490" s="5">
        <f t="shared" si="54"/>
        <v>4.7638100132135512E-6</v>
      </c>
      <c r="F490" s="5">
        <f t="shared" si="55"/>
        <v>2.9062799468173331E-5</v>
      </c>
      <c r="G490" s="11">
        <f t="shared" si="51"/>
        <v>4.2904314270385884</v>
      </c>
      <c r="H490" s="10">
        <f t="shared" si="52"/>
        <v>8.909281700831723E-4</v>
      </c>
      <c r="I490" s="10">
        <f t="shared" si="53"/>
        <v>5.3909924381484097E-3</v>
      </c>
    </row>
    <row r="491" spans="1:9" x14ac:dyDescent="0.25">
      <c r="A491" s="9">
        <v>42667</v>
      </c>
      <c r="B491" s="10">
        <v>4.7497618113545581E-3</v>
      </c>
      <c r="C491" s="10">
        <f t="shared" si="49"/>
        <v>3.9428931554075335E-3</v>
      </c>
      <c r="D491" s="5">
        <f t="shared" si="50"/>
        <v>1.5546406434959574E-5</v>
      </c>
      <c r="E491" s="5">
        <f t="shared" si="54"/>
        <v>7.9375300424774995E-7</v>
      </c>
      <c r="F491" s="5">
        <f t="shared" si="55"/>
        <v>2.597263812147144E-5</v>
      </c>
      <c r="G491" s="11">
        <f t="shared" si="51"/>
        <v>4.0610106284794369</v>
      </c>
      <c r="H491" s="10">
        <f t="shared" si="52"/>
        <v>3.9428931554075335E-3</v>
      </c>
      <c r="I491" s="10">
        <f t="shared" si="53"/>
        <v>5.0963357543897594E-3</v>
      </c>
    </row>
    <row r="492" spans="1:9" x14ac:dyDescent="0.25">
      <c r="A492" s="9">
        <v>42668</v>
      </c>
      <c r="B492" s="10">
        <v>-3.7976507555791406E-3</v>
      </c>
      <c r="C492" s="10">
        <f t="shared" si="49"/>
        <v>-4.6045194115261652E-3</v>
      </c>
      <c r="D492" s="5">
        <f t="shared" si="50"/>
        <v>2.1201599011121262E-5</v>
      </c>
      <c r="E492" s="5">
        <f t="shared" si="54"/>
        <v>1.5546406434959574E-5</v>
      </c>
      <c r="F492" s="5">
        <f t="shared" si="55"/>
        <v>2.6726607732377383E-5</v>
      </c>
      <c r="G492" s="11">
        <f t="shared" si="51"/>
        <v>3.9493485174477043</v>
      </c>
      <c r="H492" s="10">
        <f t="shared" si="52"/>
        <v>4.6045194115261652E-3</v>
      </c>
      <c r="I492" s="10">
        <f t="shared" si="53"/>
        <v>5.1697783059215779E-3</v>
      </c>
    </row>
    <row r="493" spans="1:9" x14ac:dyDescent="0.25">
      <c r="A493" s="9">
        <v>42669</v>
      </c>
      <c r="B493" s="10">
        <v>-1.7404206872095873E-3</v>
      </c>
      <c r="C493" s="10">
        <f t="shared" si="49"/>
        <v>-2.547289343156612E-3</v>
      </c>
      <c r="D493" s="5">
        <f t="shared" si="50"/>
        <v>6.4886829977592433E-6</v>
      </c>
      <c r="E493" s="5">
        <f t="shared" si="54"/>
        <v>2.1201599011121262E-5</v>
      </c>
      <c r="F493" s="5">
        <f t="shared" si="55"/>
        <v>2.8454839474455721E-5</v>
      </c>
      <c r="G493" s="11">
        <f t="shared" si="51"/>
        <v>4.2006404072510177</v>
      </c>
      <c r="H493" s="10">
        <f t="shared" si="52"/>
        <v>2.547289343156612E-3</v>
      </c>
      <c r="I493" s="10">
        <f t="shared" si="53"/>
        <v>5.3343077783772211E-3</v>
      </c>
    </row>
    <row r="494" spans="1:9" x14ac:dyDescent="0.25">
      <c r="A494" s="9">
        <v>42670</v>
      </c>
      <c r="B494" s="10">
        <v>-2.9867768517781723E-3</v>
      </c>
      <c r="C494" s="10">
        <f t="shared" si="49"/>
        <v>-3.793645507725197E-3</v>
      </c>
      <c r="D494" s="5">
        <f t="shared" si="50"/>
        <v>1.4391746238283567E-5</v>
      </c>
      <c r="E494" s="5">
        <f t="shared" si="54"/>
        <v>6.4886829977592433E-6</v>
      </c>
      <c r="F494" s="5">
        <f t="shared" si="55"/>
        <v>2.6697953963370225E-5</v>
      </c>
      <c r="G494" s="11">
        <f t="shared" si="51"/>
        <v>4.0769942691471597</v>
      </c>
      <c r="H494" s="10">
        <f t="shared" si="52"/>
        <v>3.793645507725197E-3</v>
      </c>
      <c r="I494" s="10">
        <f t="shared" si="53"/>
        <v>5.1670062863683674E-3</v>
      </c>
    </row>
    <row r="495" spans="1:9" x14ac:dyDescent="0.25">
      <c r="A495" s="9">
        <v>42671</v>
      </c>
      <c r="B495" s="10">
        <v>-3.1082398829839208E-3</v>
      </c>
      <c r="C495" s="10">
        <f t="shared" si="49"/>
        <v>-3.9151085389309455E-3</v>
      </c>
      <c r="D495" s="5">
        <f t="shared" si="50"/>
        <v>1.5328074871610003E-5</v>
      </c>
      <c r="E495" s="5">
        <f t="shared" si="54"/>
        <v>1.4391746238283567E-5</v>
      </c>
      <c r="F495" s="5">
        <f t="shared" si="55"/>
        <v>2.7026523797013987E-5</v>
      </c>
      <c r="G495" s="11">
        <f t="shared" si="51"/>
        <v>4.0568327073041868</v>
      </c>
      <c r="H495" s="10">
        <f t="shared" si="52"/>
        <v>3.9151085389309455E-3</v>
      </c>
      <c r="I495" s="10">
        <f t="shared" si="53"/>
        <v>5.1987040497622084E-3</v>
      </c>
    </row>
    <row r="496" spans="1:9" x14ac:dyDescent="0.25">
      <c r="A496" s="9">
        <v>42674</v>
      </c>
      <c r="B496" s="10">
        <v>-1.2227181023405365E-4</v>
      </c>
      <c r="C496" s="10">
        <f t="shared" si="49"/>
        <v>-9.2914046618107818E-4</v>
      </c>
      <c r="D496" s="5">
        <f t="shared" si="50"/>
        <v>8.6330200589519125E-7</v>
      </c>
      <c r="E496" s="5">
        <f t="shared" si="54"/>
        <v>1.5328074871610003E-5</v>
      </c>
      <c r="F496" s="5">
        <f t="shared" si="55"/>
        <v>2.7463924188626186E-5</v>
      </c>
      <c r="G496" s="11">
        <f t="shared" si="51"/>
        <v>4.3166630794556262</v>
      </c>
      <c r="H496" s="10">
        <f t="shared" si="52"/>
        <v>9.2914046618107818E-4</v>
      </c>
      <c r="I496" s="10">
        <f t="shared" si="53"/>
        <v>5.2406034183695091E-3</v>
      </c>
    </row>
    <row r="497" spans="1:9" x14ac:dyDescent="0.25">
      <c r="A497" s="9">
        <v>42675</v>
      </c>
      <c r="B497" s="10">
        <v>-6.7869153164171747E-3</v>
      </c>
      <c r="C497" s="10">
        <f t="shared" si="49"/>
        <v>-7.5937839723641994E-3</v>
      </c>
      <c r="D497" s="5">
        <f t="shared" si="50"/>
        <v>5.7665555018935397E-5</v>
      </c>
      <c r="E497" s="5">
        <f t="shared" si="54"/>
        <v>8.6330200589519125E-7</v>
      </c>
      <c r="F497" s="5">
        <f t="shared" si="55"/>
        <v>2.4799968187406381E-5</v>
      </c>
      <c r="G497" s="11">
        <f t="shared" si="51"/>
        <v>3.2207820728649352</v>
      </c>
      <c r="H497" s="10">
        <f t="shared" si="52"/>
        <v>7.5937839723641994E-3</v>
      </c>
      <c r="I497" s="10">
        <f t="shared" si="53"/>
        <v>4.9799566451332062E-3</v>
      </c>
    </row>
    <row r="498" spans="1:9" x14ac:dyDescent="0.25">
      <c r="A498" s="9">
        <v>42676</v>
      </c>
      <c r="B498" s="10">
        <v>-6.5254863334153201E-3</v>
      </c>
      <c r="C498" s="10">
        <f t="shared" si="49"/>
        <v>-7.3323549893623448E-3</v>
      </c>
      <c r="D498" s="5">
        <f t="shared" si="50"/>
        <v>5.3763429690026873E-5</v>
      </c>
      <c r="E498" s="5">
        <f t="shared" si="54"/>
        <v>5.7665555018935397E-5</v>
      </c>
      <c r="F498" s="5">
        <f t="shared" si="55"/>
        <v>3.4558592898842547E-5</v>
      </c>
      <c r="G498" s="11">
        <f t="shared" si="51"/>
        <v>3.4396295641305428</v>
      </c>
      <c r="H498" s="10">
        <f t="shared" si="52"/>
        <v>7.3323549893623448E-3</v>
      </c>
      <c r="I498" s="10">
        <f t="shared" si="53"/>
        <v>5.8786557050776967E-3</v>
      </c>
    </row>
    <row r="499" spans="1:9" x14ac:dyDescent="0.25">
      <c r="A499" s="9">
        <v>42677</v>
      </c>
      <c r="B499" s="10">
        <v>-4.4233867508127744E-3</v>
      </c>
      <c r="C499" s="10">
        <f t="shared" si="49"/>
        <v>-5.2302554067597991E-3</v>
      </c>
      <c r="D499" s="5">
        <f t="shared" si="50"/>
        <v>2.7355571619940111E-5</v>
      </c>
      <c r="E499" s="5">
        <f t="shared" si="54"/>
        <v>5.3763429690026873E-5</v>
      </c>
      <c r="F499" s="5">
        <f t="shared" si="55"/>
        <v>4.0997357974852845E-5</v>
      </c>
      <c r="G499" s="11">
        <f t="shared" si="51"/>
        <v>3.7984369025912934</v>
      </c>
      <c r="H499" s="10">
        <f t="shared" si="52"/>
        <v>5.2302554067597991E-3</v>
      </c>
      <c r="I499" s="10">
        <f t="shared" si="53"/>
        <v>6.402917926606029E-3</v>
      </c>
    </row>
    <row r="500" spans="1:9" x14ac:dyDescent="0.25">
      <c r="A500" s="9">
        <v>42678</v>
      </c>
      <c r="B500" s="10">
        <v>-1.6661400132141901E-3</v>
      </c>
      <c r="C500" s="10">
        <f t="shared" si="49"/>
        <v>-2.4730086691612148E-3</v>
      </c>
      <c r="D500" s="5">
        <f t="shared" si="50"/>
        <v>6.1157718777465227E-6</v>
      </c>
      <c r="E500" s="5">
        <f t="shared" si="54"/>
        <v>2.7355571619940111E-5</v>
      </c>
      <c r="F500" s="5">
        <f t="shared" si="55"/>
        <v>4.0321282687123176E-5</v>
      </c>
      <c r="G500" s="11">
        <f t="shared" si="51"/>
        <v>4.0645390153494887</v>
      </c>
      <c r="H500" s="10">
        <f t="shared" si="52"/>
        <v>2.4730086691612148E-3</v>
      </c>
      <c r="I500" s="10">
        <f t="shared" si="53"/>
        <v>6.349904147868941E-3</v>
      </c>
    </row>
    <row r="501" spans="1:9" x14ac:dyDescent="0.25">
      <c r="A501" s="9">
        <v>42681</v>
      </c>
      <c r="B501" s="10">
        <v>2.2223501088635134E-2</v>
      </c>
      <c r="C501" s="10">
        <f t="shared" si="49"/>
        <v>2.1416632432688109E-2</v>
      </c>
      <c r="D501" s="5">
        <f t="shared" si="50"/>
        <v>4.586721447568682E-4</v>
      </c>
      <c r="E501" s="5">
        <f t="shared" si="54"/>
        <v>6.1157718777465227E-6</v>
      </c>
      <c r="F501" s="5">
        <f t="shared" si="55"/>
        <v>3.5430811122788318E-5</v>
      </c>
      <c r="G501" s="11">
        <f t="shared" si="51"/>
        <v>-2.2677605604191409</v>
      </c>
      <c r="H501" s="10">
        <f t="shared" si="52"/>
        <v>2.1416632432688109E-2</v>
      </c>
      <c r="I501" s="10">
        <f t="shared" si="53"/>
        <v>5.9523786105042343E-3</v>
      </c>
    </row>
    <row r="502" spans="1:9" x14ac:dyDescent="0.25">
      <c r="A502" s="9">
        <v>42682</v>
      </c>
      <c r="B502" s="10">
        <v>3.771956162738288E-3</v>
      </c>
      <c r="C502" s="10">
        <f t="shared" si="49"/>
        <v>2.9650875067912634E-3</v>
      </c>
      <c r="D502" s="5">
        <f t="shared" si="50"/>
        <v>8.7917439229296304E-6</v>
      </c>
      <c r="E502" s="5">
        <f t="shared" si="54"/>
        <v>4.586721447568682E-4</v>
      </c>
      <c r="F502" s="5">
        <f t="shared" si="55"/>
        <v>1.2530659831282075E-4</v>
      </c>
      <c r="G502" s="11">
        <f t="shared" si="51"/>
        <v>3.5383540557996107</v>
      </c>
      <c r="H502" s="10">
        <f t="shared" si="52"/>
        <v>2.9650875067912634E-3</v>
      </c>
      <c r="I502" s="10">
        <f t="shared" si="53"/>
        <v>1.1194042983338091E-2</v>
      </c>
    </row>
    <row r="503" spans="1:9" x14ac:dyDescent="0.25">
      <c r="A503" s="9">
        <v>42683</v>
      </c>
      <c r="B503" s="10">
        <v>1.1077043878180648E-2</v>
      </c>
      <c r="C503" s="10">
        <f t="shared" si="49"/>
        <v>1.0270175222233623E-2</v>
      </c>
      <c r="D503" s="5">
        <f t="shared" si="50"/>
        <v>1.0547649909538146E-4</v>
      </c>
      <c r="E503" s="5">
        <f t="shared" si="54"/>
        <v>8.7917439229296304E-6</v>
      </c>
      <c r="F503" s="5">
        <f t="shared" si="55"/>
        <v>9.9078677964252381E-5</v>
      </c>
      <c r="G503" s="11">
        <f t="shared" si="51"/>
        <v>3.1585730461386756</v>
      </c>
      <c r="H503" s="10">
        <f t="shared" si="52"/>
        <v>1.0270175222233623E-2</v>
      </c>
      <c r="I503" s="10">
        <f t="shared" si="53"/>
        <v>9.9538273023120297E-3</v>
      </c>
    </row>
    <row r="504" spans="1:9" x14ac:dyDescent="0.25">
      <c r="A504" s="9">
        <v>42684</v>
      </c>
      <c r="B504" s="10">
        <v>1.9507595018628532E-3</v>
      </c>
      <c r="C504" s="10">
        <f t="shared" si="49"/>
        <v>1.1438908459158285E-3</v>
      </c>
      <c r="D504" s="5">
        <f t="shared" si="50"/>
        <v>1.3084862673700298E-6</v>
      </c>
      <c r="E504" s="5">
        <f t="shared" si="54"/>
        <v>1.0547649909538146E-4</v>
      </c>
      <c r="F504" s="5">
        <f t="shared" si="55"/>
        <v>9.9583367232576161E-5</v>
      </c>
      <c r="G504" s="11">
        <f t="shared" si="51"/>
        <v>3.6817493649931725</v>
      </c>
      <c r="H504" s="10">
        <f t="shared" si="52"/>
        <v>1.1438908459158285E-3</v>
      </c>
      <c r="I504" s="10">
        <f t="shared" si="53"/>
        <v>9.9791466184527104E-3</v>
      </c>
    </row>
    <row r="505" spans="1:9" x14ac:dyDescent="0.25">
      <c r="A505" s="9">
        <v>42685</v>
      </c>
      <c r="B505" s="10">
        <v>-1.3979367745031723E-3</v>
      </c>
      <c r="C505" s="10">
        <f t="shared" si="49"/>
        <v>-2.204805430450197E-3</v>
      </c>
      <c r="D505" s="5">
        <f t="shared" si="50"/>
        <v>4.8611669861426781E-6</v>
      </c>
      <c r="E505" s="5">
        <f t="shared" si="54"/>
        <v>1.3084862673700298E-6</v>
      </c>
      <c r="F505" s="5">
        <f t="shared" si="55"/>
        <v>7.8435006882925386E-5</v>
      </c>
      <c r="G505" s="11">
        <f t="shared" si="51"/>
        <v>3.7766930701478438</v>
      </c>
      <c r="H505" s="10">
        <f t="shared" si="52"/>
        <v>2.204805430450197E-3</v>
      </c>
      <c r="I505" s="10">
        <f t="shared" si="53"/>
        <v>8.8563540400621622E-3</v>
      </c>
    </row>
    <row r="506" spans="1:9" x14ac:dyDescent="0.25">
      <c r="A506" s="9">
        <v>42688</v>
      </c>
      <c r="B506" s="10">
        <v>-1.1550278361704969E-4</v>
      </c>
      <c r="C506" s="10">
        <f t="shared" si="49"/>
        <v>-9.2237143956407422E-4</v>
      </c>
      <c r="D506" s="5">
        <f t="shared" si="50"/>
        <v>8.5076907252350258E-7</v>
      </c>
      <c r="E506" s="5">
        <f t="shared" si="54"/>
        <v>4.8611669861426781E-6</v>
      </c>
      <c r="F506" s="5">
        <f t="shared" si="55"/>
        <v>6.3468050644246917E-5</v>
      </c>
      <c r="G506" s="11">
        <f t="shared" si="51"/>
        <v>3.9068460845796773</v>
      </c>
      <c r="H506" s="10">
        <f t="shared" si="52"/>
        <v>9.2237143956407422E-4</v>
      </c>
      <c r="I506" s="10">
        <f t="shared" si="53"/>
        <v>7.9666837921588754E-3</v>
      </c>
    </row>
    <row r="507" spans="1:9" x14ac:dyDescent="0.25">
      <c r="A507" s="9">
        <v>42689</v>
      </c>
      <c r="B507" s="10">
        <v>7.4808243230755078E-3</v>
      </c>
      <c r="C507" s="10">
        <f t="shared" si="49"/>
        <v>6.6739556671284832E-3</v>
      </c>
      <c r="D507" s="5">
        <f t="shared" si="50"/>
        <v>4.4541684246796395E-5</v>
      </c>
      <c r="E507" s="5">
        <f t="shared" si="54"/>
        <v>8.5076907252350258E-7</v>
      </c>
      <c r="F507" s="5">
        <f t="shared" si="55"/>
        <v>5.1527631319259365E-5</v>
      </c>
      <c r="G507" s="11">
        <f t="shared" si="51"/>
        <v>3.585546006986629</v>
      </c>
      <c r="H507" s="10">
        <f t="shared" si="52"/>
        <v>6.6739556671284832E-3</v>
      </c>
      <c r="I507" s="10">
        <f t="shared" si="53"/>
        <v>7.1782749542811022E-3</v>
      </c>
    </row>
    <row r="508" spans="1:9" x14ac:dyDescent="0.25">
      <c r="A508" s="9">
        <v>42690</v>
      </c>
      <c r="B508" s="10">
        <v>-1.5822857378724464E-3</v>
      </c>
      <c r="C508" s="10">
        <f t="shared" si="49"/>
        <v>-2.3891543938194711E-3</v>
      </c>
      <c r="D508" s="5">
        <f t="shared" si="50"/>
        <v>5.7080587175068845E-6</v>
      </c>
      <c r="E508" s="5">
        <f t="shared" si="54"/>
        <v>4.4541684246796395E-5</v>
      </c>
      <c r="F508" s="5">
        <f t="shared" si="55"/>
        <v>5.1690159584304215E-5</v>
      </c>
      <c r="G508" s="11">
        <f t="shared" si="51"/>
        <v>3.9609688605714943</v>
      </c>
      <c r="H508" s="10">
        <f t="shared" si="52"/>
        <v>2.3891543938194711E-3</v>
      </c>
      <c r="I508" s="10">
        <f t="shared" si="53"/>
        <v>7.1895868855104753E-3</v>
      </c>
    </row>
    <row r="509" spans="1:9" x14ac:dyDescent="0.25">
      <c r="A509" s="9">
        <v>42691</v>
      </c>
      <c r="B509" s="10">
        <v>4.6762887355644711E-3</v>
      </c>
      <c r="C509" s="10">
        <f t="shared" si="49"/>
        <v>3.8694200796174465E-3</v>
      </c>
      <c r="D509" s="5">
        <f t="shared" si="50"/>
        <v>1.4972411752546686E-5</v>
      </c>
      <c r="E509" s="5">
        <f t="shared" si="54"/>
        <v>5.7080587175068845E-6</v>
      </c>
      <c r="F509" s="5">
        <f t="shared" si="55"/>
        <v>4.3787073393153337E-5</v>
      </c>
      <c r="G509" s="11">
        <f t="shared" si="51"/>
        <v>3.9281790229264315</v>
      </c>
      <c r="H509" s="10">
        <f t="shared" si="52"/>
        <v>3.8694200796174465E-3</v>
      </c>
      <c r="I509" s="10">
        <f t="shared" si="53"/>
        <v>6.6171801693133111E-3</v>
      </c>
    </row>
    <row r="510" spans="1:9" x14ac:dyDescent="0.25">
      <c r="A510" s="9">
        <v>42692</v>
      </c>
      <c r="B510" s="10">
        <v>-2.3867003182266311E-3</v>
      </c>
      <c r="C510" s="10">
        <f t="shared" si="49"/>
        <v>-3.1935689741736557E-3</v>
      </c>
      <c r="D510" s="5">
        <f t="shared" si="50"/>
        <v>1.0198882792804576E-5</v>
      </c>
      <c r="E510" s="5">
        <f t="shared" si="54"/>
        <v>1.4972411752546686E-5</v>
      </c>
      <c r="F510" s="5">
        <f t="shared" si="55"/>
        <v>3.983383696143217E-5</v>
      </c>
      <c r="G510" s="11">
        <f t="shared" si="51"/>
        <v>4.0184405520705111</v>
      </c>
      <c r="H510" s="10">
        <f t="shared" si="52"/>
        <v>3.1935689741736557E-3</v>
      </c>
      <c r="I510" s="10">
        <f t="shared" si="53"/>
        <v>6.3114053079668534E-3</v>
      </c>
    </row>
    <row r="511" spans="1:9" x14ac:dyDescent="0.25">
      <c r="A511" s="9">
        <v>42695</v>
      </c>
      <c r="B511" s="10">
        <v>7.4613868646591364E-3</v>
      </c>
      <c r="C511" s="10">
        <f t="shared" si="49"/>
        <v>6.6545182087121117E-3</v>
      </c>
      <c r="D511" s="5">
        <f t="shared" si="50"/>
        <v>4.4282612590081052E-5</v>
      </c>
      <c r="E511" s="5">
        <f t="shared" si="54"/>
        <v>1.0198882792804576E-5</v>
      </c>
      <c r="F511" s="5">
        <f t="shared" si="55"/>
        <v>3.5912567539407917E-5</v>
      </c>
      <c r="G511" s="11">
        <f t="shared" si="51"/>
        <v>3.5817394447101725</v>
      </c>
      <c r="H511" s="10">
        <f t="shared" si="52"/>
        <v>6.6545182087121117E-3</v>
      </c>
      <c r="I511" s="10">
        <f t="shared" si="53"/>
        <v>5.9927095323741427E-3</v>
      </c>
    </row>
    <row r="512" spans="1:9" x14ac:dyDescent="0.25">
      <c r="A512" s="9">
        <v>42696</v>
      </c>
      <c r="B512" s="10">
        <v>2.1654277629676866E-3</v>
      </c>
      <c r="C512" s="10">
        <f t="shared" si="49"/>
        <v>1.3585591070206619E-3</v>
      </c>
      <c r="D512" s="5">
        <f t="shared" si="50"/>
        <v>1.8456828472687783E-6</v>
      </c>
      <c r="E512" s="5">
        <f t="shared" si="54"/>
        <v>4.4282612590081052E-5</v>
      </c>
      <c r="F512" s="5">
        <f t="shared" si="55"/>
        <v>4.004366492899985E-5</v>
      </c>
      <c r="G512" s="11">
        <f t="shared" si="51"/>
        <v>4.1207856266266845</v>
      </c>
      <c r="H512" s="10">
        <f t="shared" si="52"/>
        <v>1.3585591070206619E-3</v>
      </c>
      <c r="I512" s="10">
        <f t="shared" si="53"/>
        <v>6.3280063945131918E-3</v>
      </c>
    </row>
    <row r="513" spans="1:9" x14ac:dyDescent="0.25">
      <c r="A513" s="9">
        <v>42697</v>
      </c>
      <c r="B513" s="10">
        <v>8.080111124224576E-4</v>
      </c>
      <c r="C513" s="10">
        <f t="shared" si="49"/>
        <v>1.1424564754330653E-6</v>
      </c>
      <c r="D513" s="5">
        <f t="shared" si="50"/>
        <v>1.3052067982589421E-12</v>
      </c>
      <c r="E513" s="5">
        <f t="shared" si="54"/>
        <v>1.8456828472687783E-6</v>
      </c>
      <c r="F513" s="5">
        <f t="shared" si="55"/>
        <v>3.4342421642884389E-5</v>
      </c>
      <c r="G513" s="11">
        <f t="shared" si="51"/>
        <v>4.2206260404857741</v>
      </c>
      <c r="H513" s="10">
        <f t="shared" si="52"/>
        <v>1.1424564754330653E-6</v>
      </c>
      <c r="I513" s="10">
        <f t="shared" si="53"/>
        <v>5.8602407495668973E-3</v>
      </c>
    </row>
    <row r="514" spans="1:9" x14ac:dyDescent="0.25">
      <c r="A514" s="9">
        <v>42699</v>
      </c>
      <c r="B514" s="10">
        <v>3.9143292572298982E-3</v>
      </c>
      <c r="C514" s="10">
        <f t="shared" si="49"/>
        <v>3.1074606012828736E-3</v>
      </c>
      <c r="D514" s="5">
        <f t="shared" si="50"/>
        <v>9.6563113885253184E-6</v>
      </c>
      <c r="E514" s="5">
        <f t="shared" si="54"/>
        <v>1.3052067982589421E-12</v>
      </c>
      <c r="F514" s="5">
        <f t="shared" si="55"/>
        <v>2.9728341456744384E-5</v>
      </c>
      <c r="G514" s="11">
        <f t="shared" si="51"/>
        <v>4.1303571369206127</v>
      </c>
      <c r="H514" s="10">
        <f t="shared" si="52"/>
        <v>3.1074606012828736E-3</v>
      </c>
      <c r="I514" s="10">
        <f t="shared" si="53"/>
        <v>5.4523702604229278E-3</v>
      </c>
    </row>
    <row r="515" spans="1:9" x14ac:dyDescent="0.25">
      <c r="A515" s="9">
        <v>42702</v>
      </c>
      <c r="B515" s="10">
        <v>-5.2544785054330356E-3</v>
      </c>
      <c r="C515" s="10">
        <f t="shared" si="49"/>
        <v>-6.0613471613800603E-3</v>
      </c>
      <c r="D515" s="5">
        <f t="shared" si="50"/>
        <v>3.6739929410770115E-5</v>
      </c>
      <c r="E515" s="5">
        <f t="shared" si="54"/>
        <v>9.6563113885253184E-6</v>
      </c>
      <c r="F515" s="5">
        <f t="shared" si="55"/>
        <v>2.8297920806861228E-5</v>
      </c>
      <c r="G515" s="11">
        <f t="shared" si="51"/>
        <v>3.6682595252198964</v>
      </c>
      <c r="H515" s="10">
        <f t="shared" si="52"/>
        <v>6.0613471613800603E-3</v>
      </c>
      <c r="I515" s="10">
        <f t="shared" si="53"/>
        <v>5.3195790065437721E-3</v>
      </c>
    </row>
    <row r="516" spans="1:9" x14ac:dyDescent="0.25">
      <c r="A516" s="9">
        <v>42703</v>
      </c>
      <c r="B516" s="10">
        <v>1.33531965917566E-3</v>
      </c>
      <c r="C516" s="10">
        <f t="shared" si="49"/>
        <v>5.2845100322863544E-4</v>
      </c>
      <c r="D516" s="5">
        <f t="shared" si="50"/>
        <v>2.7926046281335127E-7</v>
      </c>
      <c r="E516" s="5">
        <f t="shared" si="54"/>
        <v>3.6739929410770115E-5</v>
      </c>
      <c r="F516" s="5">
        <f t="shared" si="55"/>
        <v>3.2831925376021034E-5</v>
      </c>
      <c r="G516" s="11">
        <f t="shared" si="51"/>
        <v>4.2388631776815044</v>
      </c>
      <c r="H516" s="10">
        <f t="shared" si="52"/>
        <v>5.2845100322863544E-4</v>
      </c>
      <c r="I516" s="10">
        <f t="shared" si="53"/>
        <v>5.7299149536464353E-3</v>
      </c>
    </row>
    <row r="517" spans="1:9" x14ac:dyDescent="0.25">
      <c r="A517" s="9">
        <v>42704</v>
      </c>
      <c r="B517" s="10">
        <v>-2.6534703763845258E-3</v>
      </c>
      <c r="C517" s="10">
        <f t="shared" si="49"/>
        <v>-3.4603390323315504E-3</v>
      </c>
      <c r="D517" s="5">
        <f t="shared" si="50"/>
        <v>1.1973946218677251E-5</v>
      </c>
      <c r="E517" s="5">
        <f t="shared" si="54"/>
        <v>2.7926046281335127E-7</v>
      </c>
      <c r="F517" s="5">
        <f t="shared" si="55"/>
        <v>2.8664616065289358E-5</v>
      </c>
      <c r="G517" s="11">
        <f t="shared" si="51"/>
        <v>4.1021221699009152</v>
      </c>
      <c r="H517" s="10">
        <f t="shared" si="52"/>
        <v>3.4603390323315504E-3</v>
      </c>
      <c r="I517" s="10">
        <f t="shared" si="53"/>
        <v>5.3539346340135078E-3</v>
      </c>
    </row>
    <row r="518" spans="1:9" x14ac:dyDescent="0.25">
      <c r="A518" s="9">
        <v>42705</v>
      </c>
      <c r="B518" s="10">
        <v>-3.5155379500729778E-3</v>
      </c>
      <c r="C518" s="10">
        <f t="shared" si="49"/>
        <v>-4.3224066060200024E-3</v>
      </c>
      <c r="D518" s="5">
        <f t="shared" si="50"/>
        <v>1.8683198867765355E-5</v>
      </c>
      <c r="E518" s="5">
        <f t="shared" si="54"/>
        <v>1.1973946218677251E-5</v>
      </c>
      <c r="F518" s="5">
        <f t="shared" si="55"/>
        <v>2.7987054307367036E-5</v>
      </c>
      <c r="G518" s="11">
        <f t="shared" si="51"/>
        <v>3.9891628427878749</v>
      </c>
      <c r="H518" s="10">
        <f t="shared" si="52"/>
        <v>4.3224066060200024E-3</v>
      </c>
      <c r="I518" s="10">
        <f t="shared" si="53"/>
        <v>5.2902792277314658E-3</v>
      </c>
    </row>
    <row r="519" spans="1:9" x14ac:dyDescent="0.25">
      <c r="A519" s="9">
        <v>42706</v>
      </c>
      <c r="B519" s="10">
        <v>3.9706446136156259E-4</v>
      </c>
      <c r="C519" s="10">
        <f t="shared" si="49"/>
        <v>-4.0980419458546194E-4</v>
      </c>
      <c r="D519" s="5">
        <f t="shared" si="50"/>
        <v>1.6793947789983917E-7</v>
      </c>
      <c r="E519" s="5">
        <f t="shared" si="54"/>
        <v>1.8683198867765355E-5</v>
      </c>
      <c r="F519" s="5">
        <f t="shared" si="55"/>
        <v>2.887027423744653E-5</v>
      </c>
      <c r="G519" s="11">
        <f t="shared" si="51"/>
        <v>4.3045019805161724</v>
      </c>
      <c r="H519" s="10">
        <f t="shared" si="52"/>
        <v>4.0980419458546194E-4</v>
      </c>
      <c r="I519" s="10">
        <f t="shared" si="53"/>
        <v>5.3731065723142445E-3</v>
      </c>
    </row>
    <row r="520" spans="1:9" x14ac:dyDescent="0.25">
      <c r="A520" s="9">
        <v>42709</v>
      </c>
      <c r="B520" s="10">
        <v>5.8213006683547341E-3</v>
      </c>
      <c r="C520" s="10">
        <f t="shared" si="49"/>
        <v>5.0144320124077095E-3</v>
      </c>
      <c r="D520" s="5">
        <f t="shared" si="50"/>
        <v>2.5144528407059233E-5</v>
      </c>
      <c r="E520" s="5">
        <f t="shared" si="54"/>
        <v>1.6793947789983917E-7</v>
      </c>
      <c r="F520" s="5">
        <f t="shared" si="55"/>
        <v>2.5700398432940728E-5</v>
      </c>
      <c r="G520" s="11">
        <f t="shared" si="51"/>
        <v>3.8763779225580737</v>
      </c>
      <c r="H520" s="10">
        <f t="shared" si="52"/>
        <v>5.0144320124077095E-3</v>
      </c>
      <c r="I520" s="10">
        <f t="shared" si="53"/>
        <v>5.069556039037415E-3</v>
      </c>
    </row>
    <row r="521" spans="1:9" x14ac:dyDescent="0.25">
      <c r="A521" s="9">
        <v>42710</v>
      </c>
      <c r="B521" s="10">
        <v>3.4108794353906458E-3</v>
      </c>
      <c r="C521" s="10">
        <f t="shared" si="49"/>
        <v>2.6040107794436211E-3</v>
      </c>
      <c r="D521" s="5">
        <f t="shared" si="50"/>
        <v>6.7808721394585747E-6</v>
      </c>
      <c r="E521" s="5">
        <f t="shared" si="54"/>
        <v>2.5144528407059233E-5</v>
      </c>
      <c r="F521" s="5">
        <f t="shared" si="55"/>
        <v>2.8507641890280596E-5</v>
      </c>
      <c r="G521" s="11">
        <f t="shared" si="51"/>
        <v>4.1947998724304663</v>
      </c>
      <c r="H521" s="10">
        <f t="shared" si="52"/>
        <v>2.6040107794436211E-3</v>
      </c>
      <c r="I521" s="10">
        <f t="shared" si="53"/>
        <v>5.3392548066448931E-3</v>
      </c>
    </row>
    <row r="522" spans="1:9" x14ac:dyDescent="0.25">
      <c r="A522" s="9">
        <v>42711</v>
      </c>
      <c r="B522" s="10">
        <v>1.3163188276083426E-2</v>
      </c>
      <c r="C522" s="10">
        <f t="shared" si="49"/>
        <v>1.2356319620136402E-2</v>
      </c>
      <c r="D522" s="5">
        <f t="shared" si="50"/>
        <v>1.5267863455496779E-4</v>
      </c>
      <c r="E522" s="5">
        <f t="shared" si="54"/>
        <v>6.7808721394585747E-6</v>
      </c>
      <c r="F522" s="5">
        <f t="shared" si="55"/>
        <v>2.6797527356186573E-5</v>
      </c>
      <c r="G522" s="11">
        <f t="shared" si="51"/>
        <v>1.4959171143400056</v>
      </c>
      <c r="H522" s="10">
        <f t="shared" si="52"/>
        <v>1.2356319620136402E-2</v>
      </c>
      <c r="I522" s="10">
        <f t="shared" si="53"/>
        <v>5.176632820298014E-3</v>
      </c>
    </row>
    <row r="523" spans="1:9" x14ac:dyDescent="0.25">
      <c r="A523" s="9">
        <v>42712</v>
      </c>
      <c r="B523" s="10">
        <v>2.159412853860454E-3</v>
      </c>
      <c r="C523" s="10">
        <f t="shared" si="49"/>
        <v>1.3525441979134294E-3</v>
      </c>
      <c r="D523" s="5">
        <f t="shared" si="50"/>
        <v>1.829375807309282E-6</v>
      </c>
      <c r="E523" s="5">
        <f t="shared" si="54"/>
        <v>1.5267863455496779E-4</v>
      </c>
      <c r="F523" s="5">
        <f t="shared" si="55"/>
        <v>5.5673097506556906E-5</v>
      </c>
      <c r="G523" s="11">
        <f t="shared" si="51"/>
        <v>3.9626386039937751</v>
      </c>
      <c r="H523" s="10">
        <f t="shared" si="52"/>
        <v>1.3525441979134294E-3</v>
      </c>
      <c r="I523" s="10">
        <f t="shared" si="53"/>
        <v>7.4614407125270996E-3</v>
      </c>
    </row>
    <row r="524" spans="1:9" x14ac:dyDescent="0.25">
      <c r="A524" s="9">
        <v>42713</v>
      </c>
      <c r="B524" s="10">
        <v>5.9389455032745619E-3</v>
      </c>
      <c r="C524" s="10">
        <f t="shared" si="49"/>
        <v>5.1320768473275373E-3</v>
      </c>
      <c r="D524" s="5">
        <f t="shared" si="50"/>
        <v>2.6338212766875354E-5</v>
      </c>
      <c r="E524" s="5">
        <f t="shared" si="54"/>
        <v>1.829375807309282E-6</v>
      </c>
      <c r="F524" s="5">
        <f t="shared" si="55"/>
        <v>4.5942685637871492E-5</v>
      </c>
      <c r="G524" s="11">
        <f t="shared" si="51"/>
        <v>3.7884773509708158</v>
      </c>
      <c r="H524" s="10">
        <f t="shared" si="52"/>
        <v>5.1320768473275373E-3</v>
      </c>
      <c r="I524" s="10">
        <f t="shared" si="53"/>
        <v>6.7781033953364482E-3</v>
      </c>
    </row>
    <row r="525" spans="1:9" x14ac:dyDescent="0.25">
      <c r="A525" s="9">
        <v>42716</v>
      </c>
      <c r="B525" s="10">
        <v>-1.1374046815045835E-3</v>
      </c>
      <c r="C525" s="10">
        <f t="shared" si="49"/>
        <v>-1.9442733374516082E-3</v>
      </c>
      <c r="D525" s="5">
        <f t="shared" si="50"/>
        <v>3.7801988107252152E-6</v>
      </c>
      <c r="E525" s="5">
        <f t="shared" si="54"/>
        <v>2.6338212766875354E-5</v>
      </c>
      <c r="F525" s="5">
        <f t="shared" si="55"/>
        <v>4.3782597044217676E-5</v>
      </c>
      <c r="G525" s="11">
        <f t="shared" si="51"/>
        <v>4.0560284333006527</v>
      </c>
      <c r="H525" s="10">
        <f t="shared" si="52"/>
        <v>1.9442733374516082E-3</v>
      </c>
      <c r="I525" s="10">
        <f t="shared" si="53"/>
        <v>6.6168419237743374E-3</v>
      </c>
    </row>
    <row r="526" spans="1:9" x14ac:dyDescent="0.25">
      <c r="A526" s="9">
        <v>42717</v>
      </c>
      <c r="B526" s="10">
        <v>6.5397703105061211E-3</v>
      </c>
      <c r="C526" s="10">
        <f t="shared" si="49"/>
        <v>5.7329016545590965E-3</v>
      </c>
      <c r="D526" s="5">
        <f t="shared" si="50"/>
        <v>3.2866161380846424E-5</v>
      </c>
      <c r="E526" s="5">
        <f t="shared" si="54"/>
        <v>3.7801988107252152E-6</v>
      </c>
      <c r="F526" s="5">
        <f t="shared" si="55"/>
        <v>3.7517993850047304E-5</v>
      </c>
      <c r="G526" s="11">
        <f t="shared" si="51"/>
        <v>3.7384011044715124</v>
      </c>
      <c r="H526" s="10">
        <f t="shared" si="52"/>
        <v>5.7329016545590965E-3</v>
      </c>
      <c r="I526" s="10">
        <f t="shared" si="53"/>
        <v>6.1251933724615834E-3</v>
      </c>
    </row>
    <row r="527" spans="1:9" x14ac:dyDescent="0.25">
      <c r="A527" s="9">
        <v>42718</v>
      </c>
      <c r="B527" s="10">
        <v>-8.1171975419503939E-3</v>
      </c>
      <c r="C527" s="10">
        <f t="shared" ref="C527:C590" si="56">B527-B$5</f>
        <v>-8.9240661978974185E-3</v>
      </c>
      <c r="D527" s="5">
        <f t="shared" ref="D527:D590" si="57">C527^2</f>
        <v>7.9638957504455293E-5</v>
      </c>
      <c r="E527" s="5">
        <f t="shared" si="54"/>
        <v>3.2866161380846424E-5</v>
      </c>
      <c r="F527" s="5">
        <f t="shared" si="55"/>
        <v>3.887671703523056E-5</v>
      </c>
      <c r="G527" s="11">
        <f t="shared" ref="G527:G590" si="58">IFERROR(LN(1/SQRT(2*PI()*F527)*EXP(-D527/(2*F527))),-1000)</f>
        <v>3.1343689427788175</v>
      </c>
      <c r="H527" s="10">
        <f t="shared" ref="H527:H590" si="59">SQRT(D527)</f>
        <v>8.9240661978974185E-3</v>
      </c>
      <c r="I527" s="10">
        <f t="shared" ref="I527:I590" si="60">SQRT(F527)</f>
        <v>6.2351196488303704E-3</v>
      </c>
    </row>
    <row r="528" spans="1:9" x14ac:dyDescent="0.25">
      <c r="A528" s="9">
        <v>42719</v>
      </c>
      <c r="B528" s="10">
        <v>3.8832280053966439E-3</v>
      </c>
      <c r="C528" s="10">
        <f t="shared" si="56"/>
        <v>3.0763593494496193E-3</v>
      </c>
      <c r="D528" s="5">
        <f t="shared" si="57"/>
        <v>9.4639868469460853E-6</v>
      </c>
      <c r="E528" s="5">
        <f t="shared" ref="E528:E591" si="61">D527</f>
        <v>7.9638957504455293E-5</v>
      </c>
      <c r="F528" s="5">
        <f t="shared" ref="F528:F591" si="62">B$6+B$7*E528+B$8*F527</f>
        <v>4.9549594247085644E-5</v>
      </c>
      <c r="G528" s="11">
        <f t="shared" si="58"/>
        <v>3.9418295650232245</v>
      </c>
      <c r="H528" s="10">
        <f t="shared" si="59"/>
        <v>3.0763593494496193E-3</v>
      </c>
      <c r="I528" s="10">
        <f t="shared" si="60"/>
        <v>7.0391472670406352E-3</v>
      </c>
    </row>
    <row r="529" spans="1:9" x14ac:dyDescent="0.25">
      <c r="A529" s="9">
        <v>42720</v>
      </c>
      <c r="B529" s="10">
        <v>-1.7506399119374683E-3</v>
      </c>
      <c r="C529" s="10">
        <f t="shared" si="56"/>
        <v>-2.5575085678844929E-3</v>
      </c>
      <c r="D529" s="5">
        <f t="shared" si="57"/>
        <v>6.5408500748025903E-6</v>
      </c>
      <c r="E529" s="5">
        <f t="shared" si="61"/>
        <v>9.4639868469460853E-6</v>
      </c>
      <c r="F529" s="5">
        <f t="shared" si="62"/>
        <v>4.2973915513901258E-5</v>
      </c>
      <c r="G529" s="11">
        <f t="shared" si="58"/>
        <v>4.0324175266949629</v>
      </c>
      <c r="H529" s="10">
        <f t="shared" si="59"/>
        <v>2.5575085678844929E-3</v>
      </c>
      <c r="I529" s="10">
        <f t="shared" si="60"/>
        <v>6.55544929916335E-3</v>
      </c>
    </row>
    <row r="530" spans="1:9" x14ac:dyDescent="0.25">
      <c r="A530" s="9">
        <v>42723</v>
      </c>
      <c r="B530" s="10">
        <v>1.975138060378967E-3</v>
      </c>
      <c r="C530" s="10">
        <f t="shared" si="56"/>
        <v>1.1682694044319424E-3</v>
      </c>
      <c r="D530" s="5">
        <f t="shared" si="57"/>
        <v>1.3648534013317653E-6</v>
      </c>
      <c r="E530" s="5">
        <f t="shared" si="61"/>
        <v>6.5408500748025903E-6</v>
      </c>
      <c r="F530" s="5">
        <f t="shared" si="62"/>
        <v>3.7488012954771964E-5</v>
      </c>
      <c r="G530" s="11">
        <f t="shared" si="58"/>
        <v>4.1586022678102417</v>
      </c>
      <c r="H530" s="10">
        <f t="shared" si="59"/>
        <v>1.1682694044319424E-3</v>
      </c>
      <c r="I530" s="10">
        <f t="shared" si="60"/>
        <v>6.1227455405865076E-3</v>
      </c>
    </row>
    <row r="531" spans="1:9" x14ac:dyDescent="0.25">
      <c r="A531" s="9">
        <v>42724</v>
      </c>
      <c r="B531" s="10">
        <v>3.6375208284531446E-3</v>
      </c>
      <c r="C531" s="10">
        <f t="shared" si="56"/>
        <v>2.83065217250612E-3</v>
      </c>
      <c r="D531" s="5">
        <f t="shared" si="57"/>
        <v>8.0125917217136169E-6</v>
      </c>
      <c r="E531" s="5">
        <f t="shared" si="61"/>
        <v>1.3648534013317653E-6</v>
      </c>
      <c r="F531" s="5">
        <f t="shared" si="62"/>
        <v>3.2345701274597111E-5</v>
      </c>
      <c r="G531" s="11">
        <f t="shared" si="58"/>
        <v>4.1267175006891446</v>
      </c>
      <c r="H531" s="10">
        <f t="shared" si="59"/>
        <v>2.83065217250612E-3</v>
      </c>
      <c r="I531" s="10">
        <f t="shared" si="60"/>
        <v>5.6873281314336974E-3</v>
      </c>
    </row>
    <row r="532" spans="1:9" x14ac:dyDescent="0.25">
      <c r="A532" s="9">
        <v>42725</v>
      </c>
      <c r="B532" s="10">
        <v>-2.4573270623052812E-3</v>
      </c>
      <c r="C532" s="10">
        <f t="shared" si="56"/>
        <v>-3.2641957182523058E-3</v>
      </c>
      <c r="D532" s="5">
        <f t="shared" si="57"/>
        <v>1.0654973687056687E-5</v>
      </c>
      <c r="E532" s="5">
        <f t="shared" si="61"/>
        <v>8.0125917217136169E-6</v>
      </c>
      <c r="F532" s="5">
        <f t="shared" si="62"/>
        <v>2.9901482991071709E-5</v>
      </c>
      <c r="G532" s="11">
        <f t="shared" si="58"/>
        <v>4.1116947263433001</v>
      </c>
      <c r="H532" s="10">
        <f t="shared" si="59"/>
        <v>3.2641957182523058E-3</v>
      </c>
      <c r="I532" s="10">
        <f t="shared" si="60"/>
        <v>5.4682248482548438E-3</v>
      </c>
    </row>
    <row r="533" spans="1:9" x14ac:dyDescent="0.25">
      <c r="A533" s="9">
        <v>42726</v>
      </c>
      <c r="B533" s="10">
        <v>-1.8629866059208799E-3</v>
      </c>
      <c r="C533" s="10">
        <f t="shared" si="56"/>
        <v>-2.6698552618679046E-3</v>
      </c>
      <c r="D533" s="5">
        <f t="shared" si="57"/>
        <v>7.1281271193237371E-6</v>
      </c>
      <c r="E533" s="5">
        <f t="shared" si="61"/>
        <v>1.0654973687056687E-5</v>
      </c>
      <c r="F533" s="5">
        <f t="shared" si="62"/>
        <v>2.8632807119047337E-5</v>
      </c>
      <c r="G533" s="11">
        <f t="shared" si="58"/>
        <v>4.1870653428854272</v>
      </c>
      <c r="H533" s="10">
        <f t="shared" si="59"/>
        <v>2.6698552618679046E-3</v>
      </c>
      <c r="I533" s="10">
        <f t="shared" si="60"/>
        <v>5.350963195448772E-3</v>
      </c>
    </row>
    <row r="534" spans="1:9" x14ac:dyDescent="0.25">
      <c r="A534" s="9">
        <v>42727</v>
      </c>
      <c r="B534" s="10">
        <v>1.2516807020026555E-3</v>
      </c>
      <c r="C534" s="10">
        <f t="shared" si="56"/>
        <v>4.4481204605563093E-4</v>
      </c>
      <c r="D534" s="5">
        <f t="shared" si="57"/>
        <v>1.9785775631619672E-7</v>
      </c>
      <c r="E534" s="5">
        <f t="shared" si="61"/>
        <v>7.1281271193237371E-6</v>
      </c>
      <c r="F534" s="5">
        <f t="shared" si="62"/>
        <v>2.6962202115852108E-5</v>
      </c>
      <c r="G534" s="11">
        <f t="shared" si="58"/>
        <v>4.3379295949221941</v>
      </c>
      <c r="H534" s="10">
        <f t="shared" si="59"/>
        <v>4.4481204605563093E-4</v>
      </c>
      <c r="I534" s="10">
        <f t="shared" si="60"/>
        <v>5.1925140458021013E-3</v>
      </c>
    </row>
    <row r="535" spans="1:9" x14ac:dyDescent="0.25">
      <c r="A535" s="9">
        <v>42731</v>
      </c>
      <c r="B535" s="10">
        <v>2.248441772426002E-3</v>
      </c>
      <c r="C535" s="10">
        <f t="shared" si="56"/>
        <v>1.4415731164789773E-3</v>
      </c>
      <c r="D535" s="5">
        <f t="shared" si="57"/>
        <v>2.0781330501549112E-6</v>
      </c>
      <c r="E535" s="5">
        <f t="shared" si="61"/>
        <v>1.9785775631619672E-7</v>
      </c>
      <c r="F535" s="5">
        <f t="shared" si="62"/>
        <v>2.4289985539953406E-5</v>
      </c>
      <c r="G535" s="11">
        <f t="shared" si="58"/>
        <v>4.3510071032281168</v>
      </c>
      <c r="H535" s="10">
        <f t="shared" si="59"/>
        <v>1.4415731164789773E-3</v>
      </c>
      <c r="I535" s="10">
        <f t="shared" si="60"/>
        <v>4.9284871451545252E-3</v>
      </c>
    </row>
    <row r="536" spans="1:9" x14ac:dyDescent="0.25">
      <c r="A536" s="9">
        <v>42732</v>
      </c>
      <c r="B536" s="10">
        <v>-8.3565459610027704E-3</v>
      </c>
      <c r="C536" s="10">
        <f t="shared" si="56"/>
        <v>-9.163414616949795E-3</v>
      </c>
      <c r="D536" s="5">
        <f t="shared" si="57"/>
        <v>8.3968167442129152E-5</v>
      </c>
      <c r="E536" s="5">
        <f t="shared" si="61"/>
        <v>2.0781330501549112E-6</v>
      </c>
      <c r="F536" s="5">
        <f t="shared" si="62"/>
        <v>2.269457329713595E-5</v>
      </c>
      <c r="G536" s="11">
        <f t="shared" si="58"/>
        <v>2.5777924669755614</v>
      </c>
      <c r="H536" s="10">
        <f t="shared" si="59"/>
        <v>9.163414616949795E-3</v>
      </c>
      <c r="I536" s="10">
        <f t="shared" si="60"/>
        <v>4.7638821665880815E-3</v>
      </c>
    </row>
    <row r="537" spans="1:9" x14ac:dyDescent="0.25">
      <c r="A537" s="9">
        <v>42733</v>
      </c>
      <c r="B537" s="10">
        <v>-2.9334376333378653E-4</v>
      </c>
      <c r="C537" s="10">
        <f t="shared" si="56"/>
        <v>-1.1002124192808112E-3</v>
      </c>
      <c r="D537" s="5">
        <f t="shared" si="57"/>
        <v>1.2104673675397355E-6</v>
      </c>
      <c r="E537" s="5">
        <f t="shared" si="61"/>
        <v>8.3968167442129152E-5</v>
      </c>
      <c r="F537" s="5">
        <f t="shared" si="62"/>
        <v>3.8430111485328262E-5</v>
      </c>
      <c r="G537" s="11">
        <f t="shared" si="58"/>
        <v>4.1486471487303858</v>
      </c>
      <c r="H537" s="10">
        <f t="shared" si="59"/>
        <v>1.1002124192808112E-3</v>
      </c>
      <c r="I537" s="10">
        <f t="shared" si="60"/>
        <v>6.1992024878469859E-3</v>
      </c>
    </row>
    <row r="538" spans="1:9" x14ac:dyDescent="0.25">
      <c r="A538" s="9">
        <v>42734</v>
      </c>
      <c r="B538" s="10">
        <v>-4.6370806398550179E-3</v>
      </c>
      <c r="C538" s="10">
        <f t="shared" si="56"/>
        <v>-5.4439492958020426E-3</v>
      </c>
      <c r="D538" s="5">
        <f t="shared" si="57"/>
        <v>2.9636583935263555E-5</v>
      </c>
      <c r="E538" s="5">
        <f t="shared" si="61"/>
        <v>1.2104673675397355E-6</v>
      </c>
      <c r="F538" s="5">
        <f t="shared" si="62"/>
        <v>3.3013236842196358E-5</v>
      </c>
      <c r="G538" s="11">
        <f t="shared" si="58"/>
        <v>3.7915033412698431</v>
      </c>
      <c r="H538" s="10">
        <f t="shared" si="59"/>
        <v>5.4439492958020426E-3</v>
      </c>
      <c r="I538" s="10">
        <f t="shared" si="60"/>
        <v>5.7457146502586046E-3</v>
      </c>
    </row>
    <row r="539" spans="1:9" x14ac:dyDescent="0.25">
      <c r="A539" s="9">
        <v>42738</v>
      </c>
      <c r="B539" s="10">
        <v>8.4865755774221618E-3</v>
      </c>
      <c r="C539" s="10">
        <f t="shared" si="56"/>
        <v>7.6797069214751372E-3</v>
      </c>
      <c r="D539" s="5">
        <f t="shared" si="57"/>
        <v>5.8977898399753131E-5</v>
      </c>
      <c r="E539" s="5">
        <f t="shared" si="61"/>
        <v>2.9636583935263555E-5</v>
      </c>
      <c r="F539" s="5">
        <f t="shared" si="62"/>
        <v>3.4864995804387798E-5</v>
      </c>
      <c r="G539" s="11">
        <f t="shared" si="58"/>
        <v>3.3672711820626473</v>
      </c>
      <c r="H539" s="10">
        <f t="shared" si="59"/>
        <v>7.6797069214751372E-3</v>
      </c>
      <c r="I539" s="10">
        <f t="shared" si="60"/>
        <v>5.904658822014003E-3</v>
      </c>
    </row>
    <row r="540" spans="1:9" x14ac:dyDescent="0.25">
      <c r="A540" s="9">
        <v>42739</v>
      </c>
      <c r="B540" s="10">
        <v>5.7223085883348901E-3</v>
      </c>
      <c r="C540" s="10">
        <f t="shared" si="56"/>
        <v>4.9154399323878654E-3</v>
      </c>
      <c r="D540" s="5">
        <f t="shared" si="57"/>
        <v>2.4161549728913223E-5</v>
      </c>
      <c r="E540" s="5">
        <f t="shared" si="61"/>
        <v>5.8977898399753131E-5</v>
      </c>
      <c r="F540" s="5">
        <f t="shared" si="62"/>
        <v>4.2302244620344613E-5</v>
      </c>
      <c r="G540" s="11">
        <f t="shared" si="58"/>
        <v>3.8308143110048545</v>
      </c>
      <c r="H540" s="10">
        <f t="shared" si="59"/>
        <v>4.9154399323878654E-3</v>
      </c>
      <c r="I540" s="10">
        <f t="shared" si="60"/>
        <v>6.5040175753409996E-3</v>
      </c>
    </row>
    <row r="541" spans="1:9" x14ac:dyDescent="0.25">
      <c r="A541" s="9">
        <v>42740</v>
      </c>
      <c r="B541" s="10">
        <v>-7.7067048332046806E-4</v>
      </c>
      <c r="C541" s="10">
        <f t="shared" si="56"/>
        <v>-1.5775391392674927E-3</v>
      </c>
      <c r="D541" s="5">
        <f t="shared" si="57"/>
        <v>2.4886297359208215E-6</v>
      </c>
      <c r="E541" s="5">
        <f t="shared" si="61"/>
        <v>2.4161549728913223E-5</v>
      </c>
      <c r="F541" s="5">
        <f t="shared" si="62"/>
        <v>4.0630114688601351E-5</v>
      </c>
      <c r="G541" s="11">
        <f t="shared" si="58"/>
        <v>4.1059365460867276</v>
      </c>
      <c r="H541" s="10">
        <f t="shared" si="59"/>
        <v>1.5775391392674927E-3</v>
      </c>
      <c r="I541" s="10">
        <f t="shared" si="60"/>
        <v>6.3741756085474574E-3</v>
      </c>
    </row>
    <row r="542" spans="1:9" x14ac:dyDescent="0.25">
      <c r="A542" s="9">
        <v>42741</v>
      </c>
      <c r="B542" s="10">
        <v>3.51696782723665E-3</v>
      </c>
      <c r="C542" s="10">
        <f t="shared" si="56"/>
        <v>2.7100991712896254E-3</v>
      </c>
      <c r="D542" s="5">
        <f t="shared" si="57"/>
        <v>7.3446375182247143E-6</v>
      </c>
      <c r="E542" s="5">
        <f t="shared" si="61"/>
        <v>2.4886297359208215E-6</v>
      </c>
      <c r="F542" s="5">
        <f t="shared" si="62"/>
        <v>3.491065960818974E-5</v>
      </c>
      <c r="G542" s="11">
        <f t="shared" si="58"/>
        <v>4.1072287338970197</v>
      </c>
      <c r="H542" s="10">
        <f t="shared" si="59"/>
        <v>2.7100991712896254E-3</v>
      </c>
      <c r="I542" s="10">
        <f t="shared" si="60"/>
        <v>5.9085243173054424E-3</v>
      </c>
    </row>
    <row r="543" spans="1:9" x14ac:dyDescent="0.25">
      <c r="A543" s="9">
        <v>42744</v>
      </c>
      <c r="B543" s="10">
        <v>-3.5485599346501973E-3</v>
      </c>
      <c r="C543" s="10">
        <f t="shared" si="56"/>
        <v>-4.3554285905972219E-3</v>
      </c>
      <c r="D543" s="5">
        <f t="shared" si="57"/>
        <v>1.8969758207791701E-5</v>
      </c>
      <c r="E543" s="5">
        <f t="shared" si="61"/>
        <v>7.3446375182247143E-6</v>
      </c>
      <c r="F543" s="5">
        <f t="shared" si="62"/>
        <v>3.1667752493842262E-5</v>
      </c>
      <c r="G543" s="11">
        <f t="shared" si="58"/>
        <v>3.9616550720062196</v>
      </c>
      <c r="H543" s="10">
        <f t="shared" si="59"/>
        <v>4.3554285905972219E-3</v>
      </c>
      <c r="I543" s="10">
        <f t="shared" si="60"/>
        <v>5.6274108161606844E-3</v>
      </c>
    </row>
    <row r="544" spans="1:9" x14ac:dyDescent="0.25">
      <c r="A544" s="9">
        <v>42745</v>
      </c>
      <c r="B544" s="10">
        <v>0</v>
      </c>
      <c r="C544" s="10">
        <f t="shared" si="56"/>
        <v>-8.0686865594702453E-4</v>
      </c>
      <c r="D544" s="5">
        <f t="shared" si="57"/>
        <v>6.5103702794975787E-7</v>
      </c>
      <c r="E544" s="5">
        <f t="shared" si="61"/>
        <v>1.8969758207791701E-5</v>
      </c>
      <c r="F544" s="5">
        <f t="shared" si="62"/>
        <v>3.1662113749744517E-5</v>
      </c>
      <c r="G544" s="11">
        <f t="shared" si="58"/>
        <v>4.2509753274554711</v>
      </c>
      <c r="H544" s="10">
        <f t="shared" si="59"/>
        <v>8.0686865594702453E-4</v>
      </c>
      <c r="I544" s="10">
        <f t="shared" si="60"/>
        <v>5.6269097868852066E-3</v>
      </c>
    </row>
    <row r="545" spans="1:9" x14ac:dyDescent="0.25">
      <c r="A545" s="9">
        <v>42746</v>
      </c>
      <c r="B545" s="10">
        <v>2.829564987438804E-3</v>
      </c>
      <c r="C545" s="10">
        <f t="shared" si="56"/>
        <v>2.0226963314917794E-3</v>
      </c>
      <c r="D545" s="5">
        <f t="shared" si="57"/>
        <v>4.0913004494303024E-6</v>
      </c>
      <c r="E545" s="5">
        <f t="shared" si="61"/>
        <v>6.5103702794975787E-7</v>
      </c>
      <c r="F545" s="5">
        <f t="shared" si="62"/>
        <v>2.7872938239158139E-5</v>
      </c>
      <c r="G545" s="11">
        <f t="shared" si="58"/>
        <v>4.2515966309631672</v>
      </c>
      <c r="H545" s="10">
        <f t="shared" si="59"/>
        <v>2.0226963314917794E-3</v>
      </c>
      <c r="I545" s="10">
        <f t="shared" si="60"/>
        <v>5.2794827624643437E-3</v>
      </c>
    </row>
    <row r="546" spans="1:9" x14ac:dyDescent="0.25">
      <c r="A546" s="9">
        <v>42747</v>
      </c>
      <c r="B546" s="10">
        <v>-2.144753265474808E-3</v>
      </c>
      <c r="C546" s="10">
        <f t="shared" si="56"/>
        <v>-2.9516219214218327E-3</v>
      </c>
      <c r="D546" s="5">
        <f t="shared" si="57"/>
        <v>8.7120719670179118E-6</v>
      </c>
      <c r="E546" s="5">
        <f t="shared" si="61"/>
        <v>4.0913004494303024E-6</v>
      </c>
      <c r="F546" s="5">
        <f t="shared" si="62"/>
        <v>2.57705938192638E-5</v>
      </c>
      <c r="G546" s="11">
        <f t="shared" si="58"/>
        <v>4.1951684505310558</v>
      </c>
      <c r="H546" s="10">
        <f t="shared" si="59"/>
        <v>2.9516219214218327E-3</v>
      </c>
      <c r="I546" s="10">
        <f t="shared" si="60"/>
        <v>5.076474546303153E-3</v>
      </c>
    </row>
    <row r="547" spans="1:9" x14ac:dyDescent="0.25">
      <c r="A547" s="9">
        <v>42748</v>
      </c>
      <c r="B547" s="10">
        <v>1.8498617008155804E-3</v>
      </c>
      <c r="C547" s="10">
        <f t="shared" si="56"/>
        <v>1.0429930448685558E-3</v>
      </c>
      <c r="D547" s="5">
        <f t="shared" si="57"/>
        <v>1.0878344916441813E-6</v>
      </c>
      <c r="E547" s="5">
        <f t="shared" si="61"/>
        <v>8.7120719670179118E-6</v>
      </c>
      <c r="F547" s="5">
        <f t="shared" si="62"/>
        <v>2.5164504748022152E-5</v>
      </c>
      <c r="G547" s="11">
        <f t="shared" si="58"/>
        <v>4.3544850532908885</v>
      </c>
      <c r="H547" s="10">
        <f t="shared" si="59"/>
        <v>1.0429930448685558E-3</v>
      </c>
      <c r="I547" s="10">
        <f t="shared" si="60"/>
        <v>5.0164235016615325E-3</v>
      </c>
    </row>
    <row r="548" spans="1:9" x14ac:dyDescent="0.25">
      <c r="A548" s="9">
        <v>42752</v>
      </c>
      <c r="B548" s="10">
        <v>-2.9675025498540064E-3</v>
      </c>
      <c r="C548" s="10">
        <f t="shared" si="56"/>
        <v>-3.7743712058010311E-3</v>
      </c>
      <c r="D548" s="5">
        <f t="shared" si="57"/>
        <v>1.424587799917993E-5</v>
      </c>
      <c r="E548" s="5">
        <f t="shared" si="61"/>
        <v>1.0878344916441813E-6</v>
      </c>
      <c r="F548" s="5">
        <f t="shared" si="62"/>
        <v>2.3139221388752969E-5</v>
      </c>
      <c r="G548" s="11">
        <f t="shared" si="58"/>
        <v>4.1102225341140697</v>
      </c>
      <c r="H548" s="10">
        <f t="shared" si="59"/>
        <v>3.7743712058010311E-3</v>
      </c>
      <c r="I548" s="10">
        <f t="shared" si="60"/>
        <v>4.8103244577422186E-3</v>
      </c>
    </row>
    <row r="549" spans="1:9" x14ac:dyDescent="0.25">
      <c r="A549" s="9">
        <v>42753</v>
      </c>
      <c r="B549" s="10">
        <v>1.7637539739581154E-3</v>
      </c>
      <c r="C549" s="10">
        <f t="shared" si="56"/>
        <v>9.5688531801109086E-4</v>
      </c>
      <c r="D549" s="5">
        <f t="shared" si="57"/>
        <v>9.1562951182518646E-7</v>
      </c>
      <c r="E549" s="5">
        <f t="shared" si="61"/>
        <v>1.424587799917993E-5</v>
      </c>
      <c r="F549" s="5">
        <f t="shared" si="62"/>
        <v>2.4354303631741648E-5</v>
      </c>
      <c r="G549" s="11">
        <f t="shared" si="58"/>
        <v>4.3736643535992803</v>
      </c>
      <c r="H549" s="10">
        <f t="shared" si="59"/>
        <v>9.5688531801109086E-4</v>
      </c>
      <c r="I549" s="10">
        <f t="shared" si="60"/>
        <v>4.9350079667353774E-3</v>
      </c>
    </row>
    <row r="550" spans="1:9" x14ac:dyDescent="0.25">
      <c r="A550" s="9">
        <v>42754</v>
      </c>
      <c r="B550" s="10">
        <v>-3.6093296770529637E-3</v>
      </c>
      <c r="C550" s="10">
        <f t="shared" si="56"/>
        <v>-4.4161983329999883E-3</v>
      </c>
      <c r="D550" s="5">
        <f t="shared" si="57"/>
        <v>1.9502807716391876E-5</v>
      </c>
      <c r="E550" s="5">
        <f t="shared" si="61"/>
        <v>9.1562951182518646E-7</v>
      </c>
      <c r="F550" s="5">
        <f t="shared" si="62"/>
        <v>2.2502129562863197E-5</v>
      </c>
      <c r="G550" s="11">
        <f t="shared" si="58"/>
        <v>3.9986570585881953</v>
      </c>
      <c r="H550" s="10">
        <f t="shared" si="59"/>
        <v>4.4161983329999883E-3</v>
      </c>
      <c r="I550" s="10">
        <f t="shared" si="60"/>
        <v>4.7436409605769274E-3</v>
      </c>
    </row>
    <row r="551" spans="1:9" x14ac:dyDescent="0.25">
      <c r="A551" s="9">
        <v>42755</v>
      </c>
      <c r="B551" s="10">
        <v>3.3661852992237229E-3</v>
      </c>
      <c r="C551" s="10">
        <f t="shared" si="56"/>
        <v>2.5593166432766982E-3</v>
      </c>
      <c r="D551" s="5">
        <f t="shared" si="57"/>
        <v>6.5501016805531061E-6</v>
      </c>
      <c r="E551" s="5">
        <f t="shared" si="61"/>
        <v>1.9502807716391876E-5</v>
      </c>
      <c r="F551" s="5">
        <f t="shared" si="62"/>
        <v>2.4967492343228686E-5</v>
      </c>
      <c r="G551" s="11">
        <f t="shared" si="58"/>
        <v>4.2488568113816552</v>
      </c>
      <c r="H551" s="10">
        <f t="shared" si="59"/>
        <v>2.5593166432766982E-3</v>
      </c>
      <c r="I551" s="10">
        <f t="shared" si="60"/>
        <v>4.996748176887513E-3</v>
      </c>
    </row>
    <row r="552" spans="1:9" x14ac:dyDescent="0.25">
      <c r="A552" s="9">
        <v>42758</v>
      </c>
      <c r="B552" s="10">
        <v>-2.6900775323491777E-3</v>
      </c>
      <c r="C552" s="10">
        <f t="shared" si="56"/>
        <v>-3.4969461882962023E-3</v>
      </c>
      <c r="D552" s="5">
        <f t="shared" si="57"/>
        <v>1.2228632643839338E-5</v>
      </c>
      <c r="E552" s="5">
        <f t="shared" si="61"/>
        <v>6.5501016805531061E-6</v>
      </c>
      <c r="F552" s="5">
        <f t="shared" si="62"/>
        <v>2.4121561257059046E-5</v>
      </c>
      <c r="G552" s="11">
        <f t="shared" si="58"/>
        <v>4.1437844023501125</v>
      </c>
      <c r="H552" s="10">
        <f t="shared" si="59"/>
        <v>3.4969461882962023E-3</v>
      </c>
      <c r="I552" s="10">
        <f t="shared" si="60"/>
        <v>4.9113706088075911E-3</v>
      </c>
    </row>
    <row r="553" spans="1:9" x14ac:dyDescent="0.25">
      <c r="A553" s="9">
        <v>42759</v>
      </c>
      <c r="B553" s="10">
        <v>6.5645417623170221E-3</v>
      </c>
      <c r="C553" s="10">
        <f t="shared" si="56"/>
        <v>5.7576731063699975E-3</v>
      </c>
      <c r="D553" s="5">
        <f t="shared" si="57"/>
        <v>3.3150799599816338E-5</v>
      </c>
      <c r="E553" s="5">
        <f t="shared" si="61"/>
        <v>1.2228632643839338E-5</v>
      </c>
      <c r="F553" s="5">
        <f t="shared" si="62"/>
        <v>2.466681379848142E-5</v>
      </c>
      <c r="G553" s="11">
        <f t="shared" si="58"/>
        <v>3.7141157017316058</v>
      </c>
      <c r="H553" s="10">
        <f t="shared" si="59"/>
        <v>5.7576731063699975E-3</v>
      </c>
      <c r="I553" s="10">
        <f t="shared" si="60"/>
        <v>4.96656962082295E-3</v>
      </c>
    </row>
    <row r="554" spans="1:9" x14ac:dyDescent="0.25">
      <c r="A554" s="9">
        <v>42760</v>
      </c>
      <c r="B554" s="10">
        <v>8.0260693750628942E-3</v>
      </c>
      <c r="C554" s="10">
        <f t="shared" si="56"/>
        <v>7.2192007191158696E-3</v>
      </c>
      <c r="D554" s="5">
        <f t="shared" si="57"/>
        <v>5.2116859022883087E-5</v>
      </c>
      <c r="E554" s="5">
        <f t="shared" si="61"/>
        <v>3.3150799599816338E-5</v>
      </c>
      <c r="F554" s="5">
        <f t="shared" si="62"/>
        <v>2.9394530835366129E-5</v>
      </c>
      <c r="G554" s="11">
        <f t="shared" si="58"/>
        <v>3.411906377234593</v>
      </c>
      <c r="H554" s="10">
        <f t="shared" si="59"/>
        <v>7.2192007191158696E-3</v>
      </c>
      <c r="I554" s="10">
        <f t="shared" si="60"/>
        <v>5.4216723282919013E-3</v>
      </c>
    </row>
    <row r="555" spans="1:9" x14ac:dyDescent="0.25">
      <c r="A555" s="9">
        <v>42761</v>
      </c>
      <c r="B555" s="10">
        <v>-7.3530371524166416E-4</v>
      </c>
      <c r="C555" s="10">
        <f t="shared" si="56"/>
        <v>-1.5421723711886888E-3</v>
      </c>
      <c r="D555" s="5">
        <f t="shared" si="57"/>
        <v>2.3782956224577431E-6</v>
      </c>
      <c r="E555" s="5">
        <f t="shared" si="61"/>
        <v>5.2116859022883087E-5</v>
      </c>
      <c r="F555" s="5">
        <f t="shared" si="62"/>
        <v>3.6823232920476963E-5</v>
      </c>
      <c r="G555" s="11">
        <f t="shared" si="58"/>
        <v>4.1534588466725255</v>
      </c>
      <c r="H555" s="10">
        <f t="shared" si="59"/>
        <v>1.5421723711886888E-3</v>
      </c>
      <c r="I555" s="10">
        <f t="shared" si="60"/>
        <v>6.0682149698636223E-3</v>
      </c>
    </row>
    <row r="556" spans="1:9" x14ac:dyDescent="0.25">
      <c r="A556" s="9">
        <v>42762</v>
      </c>
      <c r="B556" s="10">
        <v>-8.6646811919810496E-4</v>
      </c>
      <c r="C556" s="10">
        <f t="shared" si="56"/>
        <v>-1.6733367751451296E-3</v>
      </c>
      <c r="D556" s="5">
        <f t="shared" si="57"/>
        <v>2.8000559630531019E-6</v>
      </c>
      <c r="E556" s="5">
        <f t="shared" si="61"/>
        <v>2.3782956224577431E-6</v>
      </c>
      <c r="F556" s="5">
        <f t="shared" si="62"/>
        <v>3.2061550054947788E-5</v>
      </c>
      <c r="G556" s="11">
        <f t="shared" si="58"/>
        <v>4.2113211146634928</v>
      </c>
      <c r="H556" s="10">
        <f t="shared" si="59"/>
        <v>1.6733367751451296E-3</v>
      </c>
      <c r="I556" s="10">
        <f t="shared" si="60"/>
        <v>5.6622919436344664E-3</v>
      </c>
    </row>
    <row r="557" spans="1:9" x14ac:dyDescent="0.25">
      <c r="A557" s="9">
        <v>42765</v>
      </c>
      <c r="B557" s="10">
        <v>-6.0095263412487387E-3</v>
      </c>
      <c r="C557" s="10">
        <f t="shared" si="56"/>
        <v>-6.8163949971957634E-3</v>
      </c>
      <c r="D557" s="5">
        <f t="shared" si="57"/>
        <v>4.6463240757795433E-5</v>
      </c>
      <c r="E557" s="5">
        <f t="shared" si="61"/>
        <v>2.8000559630531019E-6</v>
      </c>
      <c r="F557" s="5">
        <f t="shared" si="62"/>
        <v>2.8613515868645302E-5</v>
      </c>
      <c r="G557" s="11">
        <f t="shared" si="58"/>
        <v>3.4999664274873901</v>
      </c>
      <c r="H557" s="10">
        <f t="shared" si="59"/>
        <v>6.8163949971957634E-3</v>
      </c>
      <c r="I557" s="10">
        <f t="shared" si="60"/>
        <v>5.3491602956581234E-3</v>
      </c>
    </row>
    <row r="558" spans="1:9" x14ac:dyDescent="0.25">
      <c r="A558" s="9">
        <v>42766</v>
      </c>
      <c r="B558" s="10">
        <v>-8.8999956157664872E-4</v>
      </c>
      <c r="C558" s="10">
        <f t="shared" si="56"/>
        <v>-1.6968682175236734E-3</v>
      </c>
      <c r="D558" s="5">
        <f t="shared" si="57"/>
        <v>2.8793617476419686E-6</v>
      </c>
      <c r="E558" s="5">
        <f t="shared" si="61"/>
        <v>4.6463240757795433E-5</v>
      </c>
      <c r="F558" s="5">
        <f t="shared" si="62"/>
        <v>3.5075247395430475E-5</v>
      </c>
      <c r="G558" s="11">
        <f t="shared" si="58"/>
        <v>4.169023411639019</v>
      </c>
      <c r="H558" s="10">
        <f t="shared" si="59"/>
        <v>1.6968682175236734E-3</v>
      </c>
      <c r="I558" s="10">
        <f t="shared" si="60"/>
        <v>5.9224359342613811E-3</v>
      </c>
    </row>
    <row r="559" spans="1:9" x14ac:dyDescent="0.25">
      <c r="A559" s="9">
        <v>42767</v>
      </c>
      <c r="B559" s="10">
        <v>2.9839350204285964E-4</v>
      </c>
      <c r="C559" s="10">
        <f t="shared" si="56"/>
        <v>-5.084751539041649E-4</v>
      </c>
      <c r="D559" s="5">
        <f t="shared" si="57"/>
        <v>2.585469821378642E-7</v>
      </c>
      <c r="E559" s="5">
        <f t="shared" si="61"/>
        <v>2.8793617476419686E-6</v>
      </c>
      <c r="F559" s="5">
        <f t="shared" si="62"/>
        <v>3.0867336885691213E-5</v>
      </c>
      <c r="G559" s="11">
        <f t="shared" si="58"/>
        <v>4.2697794275994179</v>
      </c>
      <c r="H559" s="10">
        <f t="shared" si="59"/>
        <v>5.084751539041649E-4</v>
      </c>
      <c r="I559" s="10">
        <f t="shared" si="60"/>
        <v>5.5558380903056575E-3</v>
      </c>
    </row>
    <row r="560" spans="1:9" x14ac:dyDescent="0.25">
      <c r="A560" s="9">
        <v>42768</v>
      </c>
      <c r="B560" s="10">
        <v>5.7028799543767938E-4</v>
      </c>
      <c r="C560" s="10">
        <f t="shared" si="56"/>
        <v>-2.3658066050934515E-4</v>
      </c>
      <c r="D560" s="5">
        <f t="shared" si="57"/>
        <v>5.5970408927038023E-8</v>
      </c>
      <c r="E560" s="5">
        <f t="shared" si="61"/>
        <v>2.585469821378642E-7</v>
      </c>
      <c r="F560" s="5">
        <f t="shared" si="62"/>
        <v>2.7201782716346428E-5</v>
      </c>
      <c r="G560" s="11">
        <f t="shared" si="58"/>
        <v>4.3361466892967648</v>
      </c>
      <c r="H560" s="10">
        <f t="shared" si="59"/>
        <v>2.3658066050934515E-4</v>
      </c>
      <c r="I560" s="10">
        <f t="shared" si="60"/>
        <v>5.2155328314896481E-3</v>
      </c>
    </row>
    <row r="561" spans="1:9" x14ac:dyDescent="0.25">
      <c r="A561" s="9">
        <v>42769</v>
      </c>
      <c r="B561" s="10">
        <v>7.2648354780016078E-3</v>
      </c>
      <c r="C561" s="10">
        <f t="shared" si="56"/>
        <v>6.4579668220545831E-3</v>
      </c>
      <c r="D561" s="5">
        <f t="shared" si="57"/>
        <v>4.170533547475777E-5</v>
      </c>
      <c r="E561" s="5">
        <f t="shared" si="61"/>
        <v>5.5970408927038023E-8</v>
      </c>
      <c r="F561" s="5">
        <f t="shared" si="62"/>
        <v>2.4438538859040422E-5</v>
      </c>
      <c r="G561" s="11">
        <f t="shared" si="58"/>
        <v>3.5374662484887658</v>
      </c>
      <c r="H561" s="10">
        <f t="shared" si="59"/>
        <v>6.4579668220545831E-3</v>
      </c>
      <c r="I561" s="10">
        <f t="shared" si="60"/>
        <v>4.9435350569243895E-3</v>
      </c>
    </row>
    <row r="562" spans="1:9" x14ac:dyDescent="0.25">
      <c r="A562" s="9">
        <v>42772</v>
      </c>
      <c r="B562" s="10">
        <v>-2.1154164236404371E-3</v>
      </c>
      <c r="C562" s="10">
        <f t="shared" si="56"/>
        <v>-2.9222850795874618E-3</v>
      </c>
      <c r="D562" s="5">
        <f t="shared" si="57"/>
        <v>8.5397500863794974E-6</v>
      </c>
      <c r="E562" s="5">
        <f t="shared" si="61"/>
        <v>4.170533547475777E-5</v>
      </c>
      <c r="F562" s="5">
        <f t="shared" si="62"/>
        <v>3.0992581050735159E-5</v>
      </c>
      <c r="G562" s="11">
        <f t="shared" si="58"/>
        <v>4.1341719422526726</v>
      </c>
      <c r="H562" s="10">
        <f t="shared" si="59"/>
        <v>2.9222850795874618E-3</v>
      </c>
      <c r="I562" s="10">
        <f t="shared" si="60"/>
        <v>5.5670980816521602E-3</v>
      </c>
    </row>
    <row r="563" spans="1:9" x14ac:dyDescent="0.25">
      <c r="A563" s="9">
        <v>42773</v>
      </c>
      <c r="B563" s="10">
        <v>2.2682067208701362E-4</v>
      </c>
      <c r="C563" s="10">
        <f t="shared" si="56"/>
        <v>-5.8004798386001092E-4</v>
      </c>
      <c r="D563" s="5">
        <f t="shared" si="57"/>
        <v>3.3645566358006349E-7</v>
      </c>
      <c r="E563" s="5">
        <f t="shared" si="61"/>
        <v>8.5397500863794974E-6</v>
      </c>
      <c r="F563" s="5">
        <f t="shared" si="62"/>
        <v>2.9005817619556238E-5</v>
      </c>
      <c r="G563" s="11">
        <f t="shared" si="58"/>
        <v>4.2992687408244157</v>
      </c>
      <c r="H563" s="10">
        <f t="shared" si="59"/>
        <v>5.8004798386001092E-4</v>
      </c>
      <c r="I563" s="10">
        <f t="shared" si="60"/>
        <v>5.3857049324629955E-3</v>
      </c>
    </row>
    <row r="564" spans="1:9" x14ac:dyDescent="0.25">
      <c r="A564" s="9">
        <v>42774</v>
      </c>
      <c r="B564" s="10">
        <v>6.9339054895611874E-4</v>
      </c>
      <c r="C564" s="10">
        <f t="shared" si="56"/>
        <v>-1.134781069909058E-4</v>
      </c>
      <c r="D564" s="5">
        <f t="shared" si="57"/>
        <v>1.2877280766239464E-8</v>
      </c>
      <c r="E564" s="5">
        <f t="shared" si="61"/>
        <v>3.3645566358006349E-7</v>
      </c>
      <c r="F564" s="5">
        <f t="shared" si="62"/>
        <v>2.5835847395276893E-5</v>
      </c>
      <c r="G564" s="11">
        <f t="shared" si="58"/>
        <v>4.3626860515968504</v>
      </c>
      <c r="H564" s="10">
        <f t="shared" si="59"/>
        <v>1.134781069909058E-4</v>
      </c>
      <c r="I564" s="10">
        <f t="shared" si="60"/>
        <v>5.0828975393250745E-3</v>
      </c>
    </row>
    <row r="565" spans="1:9" x14ac:dyDescent="0.25">
      <c r="A565" s="9">
        <v>42775</v>
      </c>
      <c r="B565" s="10">
        <v>5.7524611382027135E-3</v>
      </c>
      <c r="C565" s="10">
        <f t="shared" si="56"/>
        <v>4.9455924822556889E-3</v>
      </c>
      <c r="D565" s="5">
        <f t="shared" si="57"/>
        <v>2.4458885000543988E-5</v>
      </c>
      <c r="E565" s="5">
        <f t="shared" si="61"/>
        <v>1.2877280766239464E-8</v>
      </c>
      <c r="F565" s="5">
        <f t="shared" si="62"/>
        <v>2.3415534692836274E-5</v>
      </c>
      <c r="G565" s="11">
        <f t="shared" si="58"/>
        <v>3.8898378873558288</v>
      </c>
      <c r="H565" s="10">
        <f t="shared" si="59"/>
        <v>4.9455924822556889E-3</v>
      </c>
      <c r="I565" s="10">
        <f t="shared" si="60"/>
        <v>4.8389600838234107E-3</v>
      </c>
    </row>
    <row r="566" spans="1:9" x14ac:dyDescent="0.25">
      <c r="A566" s="9">
        <v>42776</v>
      </c>
      <c r="B566" s="10">
        <v>3.5660587468098193E-3</v>
      </c>
      <c r="C566" s="10">
        <f t="shared" si="56"/>
        <v>2.7591900908627946E-3</v>
      </c>
      <c r="D566" s="5">
        <f t="shared" si="57"/>
        <v>7.6131299575154366E-6</v>
      </c>
      <c r="E566" s="5">
        <f t="shared" si="61"/>
        <v>2.4458885000543988E-5</v>
      </c>
      <c r="F566" s="5">
        <f t="shared" si="62"/>
        <v>2.6669642261354175E-5</v>
      </c>
      <c r="G566" s="11">
        <f t="shared" si="58"/>
        <v>4.2043235233109808</v>
      </c>
      <c r="H566" s="10">
        <f t="shared" si="59"/>
        <v>2.7591900908627946E-3</v>
      </c>
      <c r="I566" s="10">
        <f t="shared" si="60"/>
        <v>5.1642658976232209E-3</v>
      </c>
    </row>
    <row r="567" spans="1:9" x14ac:dyDescent="0.25">
      <c r="A567" s="9">
        <v>42779</v>
      </c>
      <c r="B567" s="10">
        <v>5.2458874832692626E-3</v>
      </c>
      <c r="C567" s="10">
        <f t="shared" si="56"/>
        <v>4.4390188273222379E-3</v>
      </c>
      <c r="D567" s="5">
        <f t="shared" si="57"/>
        <v>1.9704888149321296E-5</v>
      </c>
      <c r="E567" s="5">
        <f t="shared" si="61"/>
        <v>7.6131299575154366E-6</v>
      </c>
      <c r="F567" s="5">
        <f t="shared" si="62"/>
        <v>2.5604916118989067E-5</v>
      </c>
      <c r="G567" s="11">
        <f t="shared" si="58"/>
        <v>3.982637357593743</v>
      </c>
      <c r="H567" s="10">
        <f t="shared" si="59"/>
        <v>4.4390188273222379E-3</v>
      </c>
      <c r="I567" s="10">
        <f t="shared" si="60"/>
        <v>5.0601300496122695E-3</v>
      </c>
    </row>
    <row r="568" spans="1:9" x14ac:dyDescent="0.25">
      <c r="A568" s="9">
        <v>42780</v>
      </c>
      <c r="B568" s="10">
        <v>4.0073016213895141E-3</v>
      </c>
      <c r="C568" s="10">
        <f t="shared" si="56"/>
        <v>3.2004329654424894E-3</v>
      </c>
      <c r="D568" s="5">
        <f t="shared" si="57"/>
        <v>1.0242771166291006E-5</v>
      </c>
      <c r="E568" s="5">
        <f t="shared" si="61"/>
        <v>1.9704888149321296E-5</v>
      </c>
      <c r="F568" s="5">
        <f t="shared" si="62"/>
        <v>2.7312822677125139E-5</v>
      </c>
      <c r="G568" s="11">
        <f t="shared" si="58"/>
        <v>4.1476301325601375</v>
      </c>
      <c r="H568" s="10">
        <f t="shared" si="59"/>
        <v>3.2004329654424894E-3</v>
      </c>
      <c r="I568" s="10">
        <f t="shared" si="60"/>
        <v>5.2261671114809498E-3</v>
      </c>
    </row>
    <row r="569" spans="1:9" x14ac:dyDescent="0.25">
      <c r="A569" s="9">
        <v>42781</v>
      </c>
      <c r="B569" s="10">
        <v>4.9923425080640182E-3</v>
      </c>
      <c r="C569" s="10">
        <f t="shared" si="56"/>
        <v>4.1854738521169936E-3</v>
      </c>
      <c r="D569" s="5">
        <f t="shared" si="57"/>
        <v>1.7518191366755064E-5</v>
      </c>
      <c r="E569" s="5">
        <f t="shared" si="61"/>
        <v>1.0242771166291006E-5</v>
      </c>
      <c r="F569" s="5">
        <f t="shared" si="62"/>
        <v>2.6625760237501458E-5</v>
      </c>
      <c r="G569" s="11">
        <f t="shared" si="58"/>
        <v>4.0189064309150266</v>
      </c>
      <c r="H569" s="10">
        <f t="shared" si="59"/>
        <v>4.1854738521169936E-3</v>
      </c>
      <c r="I569" s="10">
        <f t="shared" si="60"/>
        <v>5.1600155268663149E-3</v>
      </c>
    </row>
    <row r="570" spans="1:9" x14ac:dyDescent="0.25">
      <c r="A570" s="9">
        <v>42782</v>
      </c>
      <c r="B570" s="10">
        <v>-8.641055656061214E-4</v>
      </c>
      <c r="C570" s="10">
        <f t="shared" si="56"/>
        <v>-1.670974221553146E-3</v>
      </c>
      <c r="D570" s="5">
        <f t="shared" si="57"/>
        <v>2.7921548490951423E-6</v>
      </c>
      <c r="E570" s="5">
        <f t="shared" si="61"/>
        <v>1.7518191366755064E-5</v>
      </c>
      <c r="F570" s="5">
        <f t="shared" si="62"/>
        <v>2.7618907420447145E-5</v>
      </c>
      <c r="G570" s="11">
        <f t="shared" si="58"/>
        <v>4.2790185634757325</v>
      </c>
      <c r="H570" s="10">
        <f t="shared" si="59"/>
        <v>1.670974221553146E-3</v>
      </c>
      <c r="I570" s="10">
        <f t="shared" si="60"/>
        <v>5.2553693895336364E-3</v>
      </c>
    </row>
    <row r="571" spans="1:9" x14ac:dyDescent="0.25">
      <c r="A571" s="9">
        <v>42783</v>
      </c>
      <c r="B571" s="10">
        <v>1.6785814708464297E-3</v>
      </c>
      <c r="C571" s="10">
        <f t="shared" si="56"/>
        <v>8.7171281489940519E-4</v>
      </c>
      <c r="D571" s="5">
        <f t="shared" si="57"/>
        <v>7.5988323165984467E-7</v>
      </c>
      <c r="E571" s="5">
        <f t="shared" si="61"/>
        <v>2.7921548490951423E-6</v>
      </c>
      <c r="F571" s="5">
        <f t="shared" si="62"/>
        <v>2.5313568079348508E-5</v>
      </c>
      <c r="G571" s="11">
        <f t="shared" si="58"/>
        <v>4.3581370701144158</v>
      </c>
      <c r="H571" s="10">
        <f t="shared" si="59"/>
        <v>8.7171281489940519E-4</v>
      </c>
      <c r="I571" s="10">
        <f t="shared" si="60"/>
        <v>5.0312590948338679E-3</v>
      </c>
    </row>
    <row r="572" spans="1:9" x14ac:dyDescent="0.25">
      <c r="A572" s="9">
        <v>42787</v>
      </c>
      <c r="B572" s="10">
        <v>6.0480783953453798E-3</v>
      </c>
      <c r="C572" s="10">
        <f t="shared" si="56"/>
        <v>5.2412097393983552E-3</v>
      </c>
      <c r="D572" s="5">
        <f t="shared" si="57"/>
        <v>2.7470279532364174E-5</v>
      </c>
      <c r="E572" s="5">
        <f t="shared" si="61"/>
        <v>7.5988323165984467E-7</v>
      </c>
      <c r="F572" s="5">
        <f t="shared" si="62"/>
        <v>2.3182128431297087E-5</v>
      </c>
      <c r="G572" s="11">
        <f t="shared" si="58"/>
        <v>3.8246376222339724</v>
      </c>
      <c r="H572" s="10">
        <f t="shared" si="59"/>
        <v>5.2412097393983552E-3</v>
      </c>
      <c r="I572" s="10">
        <f t="shared" si="60"/>
        <v>4.8147822828552784E-3</v>
      </c>
    </row>
    <row r="573" spans="1:9" x14ac:dyDescent="0.25">
      <c r="A573" s="9">
        <v>42788</v>
      </c>
      <c r="B573" s="10">
        <v>-1.0822785345272479E-3</v>
      </c>
      <c r="C573" s="10">
        <f t="shared" si="56"/>
        <v>-1.8891471904742725E-3</v>
      </c>
      <c r="D573" s="5">
        <f t="shared" si="57"/>
        <v>3.5688771072768374E-6</v>
      </c>
      <c r="E573" s="5">
        <f t="shared" si="61"/>
        <v>2.7470279532364174E-5</v>
      </c>
      <c r="F573" s="5">
        <f t="shared" si="62"/>
        <v>2.7118566567273162E-5</v>
      </c>
      <c r="G573" s="11">
        <f t="shared" si="58"/>
        <v>4.2729060828196959</v>
      </c>
      <c r="H573" s="10">
        <f t="shared" si="59"/>
        <v>1.8891471904742725E-3</v>
      </c>
      <c r="I573" s="10">
        <f t="shared" si="60"/>
        <v>5.2075489980674362E-3</v>
      </c>
    </row>
    <row r="574" spans="1:9" x14ac:dyDescent="0.25">
      <c r="A574" s="9">
        <v>42789</v>
      </c>
      <c r="B574" s="10">
        <v>4.1899086684549225E-4</v>
      </c>
      <c r="C574" s="10">
        <f t="shared" si="56"/>
        <v>-3.8787778910153229E-4</v>
      </c>
      <c r="D574" s="5">
        <f t="shared" si="57"/>
        <v>1.5044917927829277E-7</v>
      </c>
      <c r="E574" s="5">
        <f t="shared" si="61"/>
        <v>3.5688771072768374E-6</v>
      </c>
      <c r="F574" s="5">
        <f t="shared" si="62"/>
        <v>2.5102589356314807E-5</v>
      </c>
      <c r="G574" s="11">
        <f t="shared" si="58"/>
        <v>4.3743345581057431</v>
      </c>
      <c r="H574" s="10">
        <f t="shared" si="59"/>
        <v>3.8787778910153229E-4</v>
      </c>
      <c r="I574" s="10">
        <f t="shared" si="60"/>
        <v>5.0102484325944162E-3</v>
      </c>
    </row>
    <row r="575" spans="1:9" x14ac:dyDescent="0.25">
      <c r="A575" s="9">
        <v>42790</v>
      </c>
      <c r="B575" s="10">
        <v>1.493351834538359E-3</v>
      </c>
      <c r="C575" s="10">
        <f t="shared" si="56"/>
        <v>6.8648317859133442E-4</v>
      </c>
      <c r="D575" s="5">
        <f t="shared" si="57"/>
        <v>4.7125915448886194E-7</v>
      </c>
      <c r="E575" s="5">
        <f t="shared" si="61"/>
        <v>1.5044917927829277E-7</v>
      </c>
      <c r="F575" s="5">
        <f t="shared" si="62"/>
        <v>2.2899572770157542E-5</v>
      </c>
      <c r="G575" s="11">
        <f t="shared" si="58"/>
        <v>4.4129679255893093</v>
      </c>
      <c r="H575" s="10">
        <f t="shared" si="59"/>
        <v>6.8648317859133442E-4</v>
      </c>
      <c r="I575" s="10">
        <f t="shared" si="60"/>
        <v>4.7853498064569467E-3</v>
      </c>
    </row>
    <row r="576" spans="1:9" x14ac:dyDescent="0.25">
      <c r="A576" s="9">
        <v>42793</v>
      </c>
      <c r="B576" s="10">
        <v>1.018020225231675E-3</v>
      </c>
      <c r="C576" s="10">
        <f t="shared" si="56"/>
        <v>2.1115156928465048E-4</v>
      </c>
      <c r="D576" s="5">
        <f t="shared" si="57"/>
        <v>4.4584985211370551E-8</v>
      </c>
      <c r="E576" s="5">
        <f t="shared" si="61"/>
        <v>4.7125915448886194E-7</v>
      </c>
      <c r="F576" s="5">
        <f t="shared" si="62"/>
        <v>2.1330290287287674E-5</v>
      </c>
      <c r="G576" s="11">
        <f t="shared" si="58"/>
        <v>4.4577075652423597</v>
      </c>
      <c r="H576" s="10">
        <f t="shared" si="59"/>
        <v>2.1115156928465048E-4</v>
      </c>
      <c r="I576" s="10">
        <f t="shared" si="60"/>
        <v>4.6184727223712897E-3</v>
      </c>
    </row>
    <row r="577" spans="1:9" x14ac:dyDescent="0.25">
      <c r="A577" s="9">
        <v>42794</v>
      </c>
      <c r="B577" s="10">
        <v>-2.5783310475788745E-3</v>
      </c>
      <c r="C577" s="10">
        <f t="shared" si="56"/>
        <v>-3.3851997035258992E-3</v>
      </c>
      <c r="D577" s="5">
        <f t="shared" si="57"/>
        <v>1.1459577032751835E-5</v>
      </c>
      <c r="E577" s="5">
        <f t="shared" si="61"/>
        <v>4.4584985211370551E-8</v>
      </c>
      <c r="F577" s="5">
        <f t="shared" si="62"/>
        <v>2.0077061739406005E-5</v>
      </c>
      <c r="G577" s="11">
        <f t="shared" si="58"/>
        <v>4.203637973456976</v>
      </c>
      <c r="H577" s="10">
        <f t="shared" si="59"/>
        <v>3.3851997035258992E-3</v>
      </c>
      <c r="I577" s="10">
        <f t="shared" si="60"/>
        <v>4.4807434360166175E-3</v>
      </c>
    </row>
    <row r="578" spans="1:9" x14ac:dyDescent="0.25">
      <c r="A578" s="9">
        <v>42795</v>
      </c>
      <c r="B578" s="10">
        <v>1.3673825117192173E-2</v>
      </c>
      <c r="C578" s="10">
        <f t="shared" si="56"/>
        <v>1.2866956461245149E-2</v>
      </c>
      <c r="D578" s="5">
        <f t="shared" si="57"/>
        <v>1.6555856857557828E-4</v>
      </c>
      <c r="E578" s="5">
        <f t="shared" si="61"/>
        <v>1.1459577032751835E-5</v>
      </c>
      <c r="F578" s="5">
        <f t="shared" si="62"/>
        <v>2.1505187482210815E-5</v>
      </c>
      <c r="G578" s="11">
        <f t="shared" si="58"/>
        <v>0.60539912966784182</v>
      </c>
      <c r="H578" s="10">
        <f t="shared" si="59"/>
        <v>1.2866956461245149E-2</v>
      </c>
      <c r="I578" s="10">
        <f t="shared" si="60"/>
        <v>4.6373685946030658E-3</v>
      </c>
    </row>
    <row r="579" spans="1:9" x14ac:dyDescent="0.25">
      <c r="A579" s="9">
        <v>42796</v>
      </c>
      <c r="B579" s="10">
        <v>-5.8598641045760624E-3</v>
      </c>
      <c r="C579" s="10">
        <f t="shared" si="56"/>
        <v>-6.6667327605230871E-3</v>
      </c>
      <c r="D579" s="5">
        <f t="shared" si="57"/>
        <v>4.4445325700231778E-5</v>
      </c>
      <c r="E579" s="5">
        <f t="shared" si="61"/>
        <v>1.6555856857557828E-4</v>
      </c>
      <c r="F579" s="5">
        <f t="shared" si="62"/>
        <v>5.4405182778267434E-5</v>
      </c>
      <c r="G579" s="11">
        <f t="shared" si="58"/>
        <v>3.5821211187079305</v>
      </c>
      <c r="H579" s="10">
        <f t="shared" si="59"/>
        <v>6.6667327605230871E-3</v>
      </c>
      <c r="I579" s="10">
        <f t="shared" si="60"/>
        <v>7.3759869019858915E-3</v>
      </c>
    </row>
    <row r="580" spans="1:9" x14ac:dyDescent="0.25">
      <c r="A580" s="9">
        <v>42797</v>
      </c>
      <c r="B580" s="10">
        <v>5.0379525760724242E-4</v>
      </c>
      <c r="C580" s="10">
        <f t="shared" si="56"/>
        <v>-3.0307339833978212E-4</v>
      </c>
      <c r="D580" s="5">
        <f t="shared" si="57"/>
        <v>9.1853484781224249E-8</v>
      </c>
      <c r="E580" s="5">
        <f t="shared" si="61"/>
        <v>4.4445325700231778E-5</v>
      </c>
      <c r="F580" s="5">
        <f t="shared" si="62"/>
        <v>5.3806607390211443E-5</v>
      </c>
      <c r="G580" s="11">
        <f t="shared" si="58"/>
        <v>3.995265056898218</v>
      </c>
      <c r="H580" s="10">
        <f t="shared" si="59"/>
        <v>3.0307339833978212E-4</v>
      </c>
      <c r="I580" s="10">
        <f t="shared" si="60"/>
        <v>7.335298725356142E-3</v>
      </c>
    </row>
    <row r="581" spans="1:9" x14ac:dyDescent="0.25">
      <c r="A581" s="9">
        <v>42800</v>
      </c>
      <c r="B581" s="10">
        <v>-3.2772164221692712E-3</v>
      </c>
      <c r="C581" s="10">
        <f t="shared" si="56"/>
        <v>-4.0840850781162959E-3</v>
      </c>
      <c r="D581" s="5">
        <f t="shared" si="57"/>
        <v>1.667975092529219E-5</v>
      </c>
      <c r="E581" s="5">
        <f t="shared" si="61"/>
        <v>9.1853484781224249E-8</v>
      </c>
      <c r="F581" s="5">
        <f t="shared" si="62"/>
        <v>4.4197957970862417E-5</v>
      </c>
      <c r="G581" s="11">
        <f t="shared" si="58"/>
        <v>3.9057837688263697</v>
      </c>
      <c r="H581" s="10">
        <f t="shared" si="59"/>
        <v>4.0840850781162959E-3</v>
      </c>
      <c r="I581" s="10">
        <f t="shared" si="60"/>
        <v>6.6481544785648907E-3</v>
      </c>
    </row>
    <row r="582" spans="1:9" x14ac:dyDescent="0.25">
      <c r="A582" s="9">
        <v>42801</v>
      </c>
      <c r="B582" s="10">
        <v>-2.9133039476952893E-3</v>
      </c>
      <c r="C582" s="10">
        <f t="shared" si="56"/>
        <v>-3.720172603642314E-3</v>
      </c>
      <c r="D582" s="5">
        <f t="shared" si="57"/>
        <v>1.3839684200890833E-5</v>
      </c>
      <c r="E582" s="5">
        <f t="shared" si="61"/>
        <v>1.667975092529219E-5</v>
      </c>
      <c r="F582" s="5">
        <f t="shared" si="62"/>
        <v>4.0491654769321467E-5</v>
      </c>
      <c r="G582" s="11">
        <f t="shared" si="58"/>
        <v>3.9673732842118863</v>
      </c>
      <c r="H582" s="10">
        <f t="shared" si="59"/>
        <v>3.720172603642314E-3</v>
      </c>
      <c r="I582" s="10">
        <f t="shared" si="60"/>
        <v>6.3633053336549445E-3</v>
      </c>
    </row>
    <row r="583" spans="1:9" x14ac:dyDescent="0.25">
      <c r="A583" s="9">
        <v>42802</v>
      </c>
      <c r="B583" s="10">
        <v>-2.2842521713062336E-3</v>
      </c>
      <c r="C583" s="10">
        <f t="shared" si="56"/>
        <v>-3.0911208272532582E-3</v>
      </c>
      <c r="D583" s="5">
        <f t="shared" si="57"/>
        <v>9.5550279686788671E-6</v>
      </c>
      <c r="E583" s="5">
        <f t="shared" si="61"/>
        <v>1.3839684200890833E-5</v>
      </c>
      <c r="F583" s="5">
        <f t="shared" si="62"/>
        <v>3.7153203319826831E-5</v>
      </c>
      <c r="G583" s="11">
        <f t="shared" si="58"/>
        <v>4.0527021909701686</v>
      </c>
      <c r="H583" s="10">
        <f t="shared" si="59"/>
        <v>3.0911208272532582E-3</v>
      </c>
      <c r="I583" s="10">
        <f t="shared" si="60"/>
        <v>6.0953427565500224E-3</v>
      </c>
    </row>
    <row r="584" spans="1:9" x14ac:dyDescent="0.25">
      <c r="A584" s="9">
        <v>42803</v>
      </c>
      <c r="B584" s="10">
        <v>7.9983749333467635E-4</v>
      </c>
      <c r="C584" s="10">
        <f t="shared" si="56"/>
        <v>-7.0311626123481822E-6</v>
      </c>
      <c r="D584" s="5">
        <f t="shared" si="57"/>
        <v>4.9437247681282916E-11</v>
      </c>
      <c r="E584" s="5">
        <f t="shared" si="61"/>
        <v>9.5550279686788671E-6</v>
      </c>
      <c r="F584" s="5">
        <f t="shared" si="62"/>
        <v>3.3789373960462556E-5</v>
      </c>
      <c r="G584" s="11">
        <f t="shared" si="58"/>
        <v>4.2287428276306027</v>
      </c>
      <c r="H584" s="10">
        <f t="shared" si="59"/>
        <v>7.0311626123481822E-6</v>
      </c>
      <c r="I584" s="10">
        <f t="shared" si="60"/>
        <v>5.8128628024805952E-3</v>
      </c>
    </row>
    <row r="585" spans="1:9" x14ac:dyDescent="0.25">
      <c r="A585" s="9">
        <v>42804</v>
      </c>
      <c r="B585" s="10">
        <v>3.2686786165836423E-3</v>
      </c>
      <c r="C585" s="10">
        <f t="shared" si="56"/>
        <v>2.4618099606366177E-3</v>
      </c>
      <c r="D585" s="5">
        <f t="shared" si="57"/>
        <v>6.060508282289665E-6</v>
      </c>
      <c r="E585" s="5">
        <f t="shared" si="61"/>
        <v>4.9437247681282916E-11</v>
      </c>
      <c r="F585" s="5">
        <f t="shared" si="62"/>
        <v>2.9317756679818464E-5</v>
      </c>
      <c r="G585" s="11">
        <f t="shared" si="58"/>
        <v>4.1963610601508332</v>
      </c>
      <c r="H585" s="10">
        <f t="shared" si="59"/>
        <v>2.4618099606366177E-3</v>
      </c>
      <c r="I585" s="10">
        <f t="shared" si="60"/>
        <v>5.4145873970062085E-3</v>
      </c>
    </row>
    <row r="586" spans="1:9" x14ac:dyDescent="0.25">
      <c r="A586" s="9">
        <v>42807</v>
      </c>
      <c r="B586" s="10">
        <v>3.6668633566550035E-4</v>
      </c>
      <c r="C586" s="10">
        <f t="shared" si="56"/>
        <v>-4.4018232028152418E-4</v>
      </c>
      <c r="D586" s="5">
        <f t="shared" si="57"/>
        <v>1.9376047508842633E-7</v>
      </c>
      <c r="E586" s="5">
        <f t="shared" si="61"/>
        <v>6.060508282289665E-6</v>
      </c>
      <c r="F586" s="5">
        <f t="shared" si="62"/>
        <v>2.7250133735579385E-5</v>
      </c>
      <c r="G586" s="11">
        <f t="shared" si="58"/>
        <v>4.3327323107380549</v>
      </c>
      <c r="H586" s="10">
        <f t="shared" si="59"/>
        <v>4.4018232028152418E-4</v>
      </c>
      <c r="I586" s="10">
        <f t="shared" si="60"/>
        <v>5.2201660639848791E-3</v>
      </c>
    </row>
    <row r="587" spans="1:9" x14ac:dyDescent="0.25">
      <c r="A587" s="9">
        <v>42808</v>
      </c>
      <c r="B587" s="10">
        <v>-3.3790189048102937E-3</v>
      </c>
      <c r="C587" s="10">
        <f t="shared" si="56"/>
        <v>-4.1858875607573183E-3</v>
      </c>
      <c r="D587" s="5">
        <f t="shared" si="57"/>
        <v>1.7521654671302853E-5</v>
      </c>
      <c r="E587" s="5">
        <f t="shared" si="61"/>
        <v>1.9376047508842633E-7</v>
      </c>
      <c r="F587" s="5">
        <f t="shared" si="62"/>
        <v>2.4502905711068302E-5</v>
      </c>
      <c r="G587" s="11">
        <f t="shared" si="58"/>
        <v>4.0318785057705462</v>
      </c>
      <c r="H587" s="10">
        <f t="shared" si="59"/>
        <v>4.1858875607573183E-3</v>
      </c>
      <c r="I587" s="10">
        <f t="shared" si="60"/>
        <v>4.9500409807463515E-3</v>
      </c>
    </row>
    <row r="588" spans="1:9" x14ac:dyDescent="0.25">
      <c r="A588" s="9">
        <v>42809</v>
      </c>
      <c r="B588" s="10">
        <v>8.374727853051489E-3</v>
      </c>
      <c r="C588" s="10">
        <f t="shared" si="56"/>
        <v>7.5678591971044644E-3</v>
      </c>
      <c r="D588" s="5">
        <f t="shared" si="57"/>
        <v>5.727249282719863E-5</v>
      </c>
      <c r="E588" s="5">
        <f t="shared" si="61"/>
        <v>1.7521654671302853E-5</v>
      </c>
      <c r="F588" s="5">
        <f t="shared" si="62"/>
        <v>2.6043569271590372E-5</v>
      </c>
      <c r="G588" s="11">
        <f t="shared" si="58"/>
        <v>3.2593797783875385</v>
      </c>
      <c r="H588" s="10">
        <f t="shared" si="59"/>
        <v>7.5678591971044644E-3</v>
      </c>
      <c r="I588" s="10">
        <f t="shared" si="60"/>
        <v>5.1032900438433212E-3</v>
      </c>
    </row>
    <row r="589" spans="1:9" x14ac:dyDescent="0.25">
      <c r="A589" s="9">
        <v>42810</v>
      </c>
      <c r="B589" s="10">
        <v>-1.6266570520614421E-3</v>
      </c>
      <c r="C589" s="10">
        <f t="shared" si="56"/>
        <v>-2.4335257080084667E-3</v>
      </c>
      <c r="D589" s="5">
        <f t="shared" si="57"/>
        <v>5.9220473715381092E-6</v>
      </c>
      <c r="E589" s="5">
        <f t="shared" si="61"/>
        <v>5.727249282719863E-5</v>
      </c>
      <c r="F589" s="5">
        <f t="shared" si="62"/>
        <v>3.5400655628810336E-5</v>
      </c>
      <c r="G589" s="11">
        <f t="shared" si="58"/>
        <v>4.1218083877342968</v>
      </c>
      <c r="H589" s="10">
        <f t="shared" si="59"/>
        <v>2.4335257080084667E-3</v>
      </c>
      <c r="I589" s="10">
        <f t="shared" si="60"/>
        <v>5.9498450088057197E-3</v>
      </c>
    </row>
    <row r="590" spans="1:9" x14ac:dyDescent="0.25">
      <c r="A590" s="9">
        <v>42811</v>
      </c>
      <c r="B590" s="10">
        <v>-1.3143639402364293E-3</v>
      </c>
      <c r="C590" s="10">
        <f t="shared" si="56"/>
        <v>-2.121232596183454E-3</v>
      </c>
      <c r="D590" s="5">
        <f t="shared" si="57"/>
        <v>4.4996277271111963E-6</v>
      </c>
      <c r="E590" s="5">
        <f t="shared" si="61"/>
        <v>5.9220473715381092E-6</v>
      </c>
      <c r="F590" s="5">
        <f t="shared" si="62"/>
        <v>3.1737602644279306E-5</v>
      </c>
      <c r="G590" s="11">
        <f t="shared" si="58"/>
        <v>4.1891776965434735</v>
      </c>
      <c r="H590" s="10">
        <f t="shared" si="59"/>
        <v>2.121232596183454E-3</v>
      </c>
      <c r="I590" s="10">
        <f t="shared" si="60"/>
        <v>5.6336136399543152E-3</v>
      </c>
    </row>
    <row r="591" spans="1:9" x14ac:dyDescent="0.25">
      <c r="A591" s="9">
        <v>42814</v>
      </c>
      <c r="B591" s="10">
        <v>-2.00988121517931E-3</v>
      </c>
      <c r="C591" s="10">
        <f t="shared" ref="C591:C654" si="63">B591-B$5</f>
        <v>-2.8167498711263346E-3</v>
      </c>
      <c r="D591" s="5">
        <f t="shared" ref="D591:D654" si="64">C591^2</f>
        <v>7.934079836490223E-6</v>
      </c>
      <c r="E591" s="5">
        <f t="shared" si="61"/>
        <v>4.4996277271111963E-6</v>
      </c>
      <c r="F591" s="5">
        <f t="shared" si="62"/>
        <v>2.8724173409899638E-5</v>
      </c>
      <c r="G591" s="11">
        <f t="shared" ref="G591:G654" si="65">IFERROR(LN(1/SQRT(2*PI()*F591)*EXP(-D591/(2*F591))),-1000)</f>
        <v>4.1718391602458231</v>
      </c>
      <c r="H591" s="10">
        <f t="shared" ref="H591:H654" si="66">SQRT(D591)</f>
        <v>2.8167498711263346E-3</v>
      </c>
      <c r="I591" s="10">
        <f t="shared" ref="I591:I654" si="67">SQRT(F591)</f>
        <v>5.3594937643306985E-3</v>
      </c>
    </row>
    <row r="592" spans="1:9" x14ac:dyDescent="0.25">
      <c r="A592" s="9">
        <v>42815</v>
      </c>
      <c r="B592" s="10">
        <v>-1.2407993359932812E-2</v>
      </c>
      <c r="C592" s="10">
        <f t="shared" si="63"/>
        <v>-1.3214862015879836E-2</v>
      </c>
      <c r="D592" s="5">
        <f t="shared" si="64"/>
        <v>1.7463257809874368E-4</v>
      </c>
      <c r="E592" s="5">
        <f t="shared" ref="E592:E655" si="68">D591</f>
        <v>7.934079836490223E-6</v>
      </c>
      <c r="F592" s="5">
        <f t="shared" ref="F592:F655" si="69">B$6+B$7*E592+B$8*F591</f>
        <v>2.7196559303973227E-5</v>
      </c>
      <c r="G592" s="11">
        <f t="shared" si="65"/>
        <v>1.1267077015278026</v>
      </c>
      <c r="H592" s="10">
        <f t="shared" si="66"/>
        <v>1.3214862015879836E-2</v>
      </c>
      <c r="I592" s="10">
        <f t="shared" si="67"/>
        <v>5.2150320520561741E-3</v>
      </c>
    </row>
    <row r="593" spans="1:9" x14ac:dyDescent="0.25">
      <c r="A593" s="9">
        <v>42816</v>
      </c>
      <c r="B593" s="10">
        <v>1.8899156150544716E-3</v>
      </c>
      <c r="C593" s="10">
        <f t="shared" si="63"/>
        <v>1.0830469591074469E-3</v>
      </c>
      <c r="D593" s="5">
        <f t="shared" si="64"/>
        <v>1.1729907156318878E-6</v>
      </c>
      <c r="E593" s="5">
        <f t="shared" si="68"/>
        <v>1.7463257809874368E-4</v>
      </c>
      <c r="F593" s="5">
        <f t="shared" si="69"/>
        <v>6.0505441440882625E-5</v>
      </c>
      <c r="G593" s="11">
        <f t="shared" si="65"/>
        <v>3.9277568283735036</v>
      </c>
      <c r="H593" s="10">
        <f t="shared" si="66"/>
        <v>1.0830469591074469E-3</v>
      </c>
      <c r="I593" s="10">
        <f t="shared" si="67"/>
        <v>7.7785243742552242E-3</v>
      </c>
    </row>
    <row r="594" spans="1:9" x14ac:dyDescent="0.25">
      <c r="A594" s="9">
        <v>42817</v>
      </c>
      <c r="B594" s="10">
        <v>-1.0602737976110888E-3</v>
      </c>
      <c r="C594" s="10">
        <f t="shared" si="63"/>
        <v>-1.8671424535581134E-3</v>
      </c>
      <c r="D594" s="5">
        <f t="shared" si="64"/>
        <v>3.4862209418790116E-6</v>
      </c>
      <c r="E594" s="5">
        <f t="shared" si="68"/>
        <v>1.1729907156318878E-6</v>
      </c>
      <c r="F594" s="5">
        <f t="shared" si="69"/>
        <v>4.9394702304457186E-5</v>
      </c>
      <c r="G594" s="11">
        <f t="shared" si="65"/>
        <v>4.0036057354267447</v>
      </c>
      <c r="H594" s="10">
        <f t="shared" si="66"/>
        <v>1.8671424535581134E-3</v>
      </c>
      <c r="I594" s="10">
        <f t="shared" si="67"/>
        <v>7.0281364745184895E-3</v>
      </c>
    </row>
    <row r="595" spans="1:9" x14ac:dyDescent="0.25">
      <c r="A595" s="9">
        <v>42818</v>
      </c>
      <c r="B595" s="10">
        <v>-8.440041603438031E-4</v>
      </c>
      <c r="C595" s="10">
        <f t="shared" si="63"/>
        <v>-1.6508728162908277E-3</v>
      </c>
      <c r="D595" s="5">
        <f t="shared" si="64"/>
        <v>2.7253810555680091E-6</v>
      </c>
      <c r="E595" s="5">
        <f t="shared" si="68"/>
        <v>3.4862209418790116E-6</v>
      </c>
      <c r="F595" s="5">
        <f t="shared" si="69"/>
        <v>4.162380250294719E-5</v>
      </c>
      <c r="G595" s="11">
        <f t="shared" si="65"/>
        <v>4.0917424043693851</v>
      </c>
      <c r="H595" s="10">
        <f t="shared" si="66"/>
        <v>1.6508728162908277E-3</v>
      </c>
      <c r="I595" s="10">
        <f t="shared" si="67"/>
        <v>6.4516511454779692E-3</v>
      </c>
    </row>
    <row r="596" spans="1:9" x14ac:dyDescent="0.25">
      <c r="A596" s="9">
        <v>42821</v>
      </c>
      <c r="B596" s="10">
        <v>-1.0196332733214408E-3</v>
      </c>
      <c r="C596" s="10">
        <f t="shared" si="63"/>
        <v>-1.8265019292684655E-3</v>
      </c>
      <c r="D596" s="5">
        <f t="shared" si="64"/>
        <v>3.3361092976214264E-6</v>
      </c>
      <c r="E596" s="5">
        <f t="shared" si="68"/>
        <v>2.7253810555680091E-6</v>
      </c>
      <c r="F596" s="5">
        <f t="shared" si="69"/>
        <v>3.5697312457335119E-5</v>
      </c>
      <c r="G596" s="11">
        <f t="shared" si="65"/>
        <v>4.1545513058753203</v>
      </c>
      <c r="H596" s="10">
        <f t="shared" si="66"/>
        <v>1.8265019292684655E-3</v>
      </c>
      <c r="I596" s="10">
        <f t="shared" si="67"/>
        <v>5.9747227933465768E-3</v>
      </c>
    </row>
    <row r="597" spans="1:9" x14ac:dyDescent="0.25">
      <c r="A597" s="9">
        <v>42822</v>
      </c>
      <c r="B597" s="10">
        <v>7.251482966702083E-3</v>
      </c>
      <c r="C597" s="10">
        <f t="shared" si="63"/>
        <v>6.4446143107550584E-3</v>
      </c>
      <c r="D597" s="5">
        <f t="shared" si="64"/>
        <v>4.1533053614388899E-5</v>
      </c>
      <c r="E597" s="5">
        <f t="shared" si="68"/>
        <v>3.3361092976214264E-6</v>
      </c>
      <c r="F597" s="5">
        <f t="shared" si="69"/>
        <v>3.1423544178712536E-5</v>
      </c>
      <c r="G597" s="11">
        <f t="shared" si="65"/>
        <v>3.6041791971932549</v>
      </c>
      <c r="H597" s="10">
        <f t="shared" si="66"/>
        <v>6.4446143107550584E-3</v>
      </c>
      <c r="I597" s="10">
        <f t="shared" si="67"/>
        <v>5.6056707162223272E-3</v>
      </c>
    </row>
    <row r="598" spans="1:9" x14ac:dyDescent="0.25">
      <c r="A598" s="9">
        <v>42823</v>
      </c>
      <c r="B598" s="10">
        <v>1.0854034436120763E-3</v>
      </c>
      <c r="C598" s="10">
        <f t="shared" si="63"/>
        <v>2.7853478766505177E-4</v>
      </c>
      <c r="D598" s="5">
        <f t="shared" si="64"/>
        <v>7.7581627939615471E-8</v>
      </c>
      <c r="E598" s="5">
        <f t="shared" si="68"/>
        <v>4.1533053614388899E-5</v>
      </c>
      <c r="F598" s="5">
        <f t="shared" si="69"/>
        <v>3.6142805464179181E-5</v>
      </c>
      <c r="G598" s="11">
        <f t="shared" si="65"/>
        <v>4.1940045257020691</v>
      </c>
      <c r="H598" s="10">
        <f t="shared" si="66"/>
        <v>2.7853478766505177E-4</v>
      </c>
      <c r="I598" s="10">
        <f t="shared" si="67"/>
        <v>6.0118886769616065E-3</v>
      </c>
    </row>
    <row r="599" spans="1:9" x14ac:dyDescent="0.25">
      <c r="A599" s="9">
        <v>42824</v>
      </c>
      <c r="B599" s="10">
        <v>2.9350353432466836E-3</v>
      </c>
      <c r="C599" s="10">
        <f t="shared" si="63"/>
        <v>2.1281666872996589E-3</v>
      </c>
      <c r="D599" s="5">
        <f t="shared" si="64"/>
        <v>4.5290934489320042E-6</v>
      </c>
      <c r="E599" s="5">
        <f t="shared" si="68"/>
        <v>7.7581627939615471E-8</v>
      </c>
      <c r="F599" s="5">
        <f t="shared" si="69"/>
        <v>3.1081015409467406E-5</v>
      </c>
      <c r="G599" s="11">
        <f t="shared" si="65"/>
        <v>4.1976586645368421</v>
      </c>
      <c r="H599" s="10">
        <f t="shared" si="66"/>
        <v>2.1281666872996589E-3</v>
      </c>
      <c r="I599" s="10">
        <f t="shared" si="67"/>
        <v>5.5750350141920545E-3</v>
      </c>
    </row>
    <row r="600" spans="1:9" x14ac:dyDescent="0.25">
      <c r="A600" s="9">
        <v>42825</v>
      </c>
      <c r="B600" s="10">
        <v>-2.255010430479043E-3</v>
      </c>
      <c r="C600" s="10">
        <f t="shared" si="63"/>
        <v>-3.0618790864260677E-3</v>
      </c>
      <c r="D600" s="5">
        <f t="shared" si="64"/>
        <v>9.3751035398933314E-6</v>
      </c>
      <c r="E600" s="5">
        <f t="shared" si="68"/>
        <v>4.5290934489320042E-6</v>
      </c>
      <c r="F600" s="5">
        <f t="shared" si="69"/>
        <v>2.8242796822029232E-5</v>
      </c>
      <c r="G600" s="11">
        <f t="shared" si="65"/>
        <v>4.152424167163951</v>
      </c>
      <c r="H600" s="10">
        <f t="shared" si="66"/>
        <v>3.0618790864260677E-3</v>
      </c>
      <c r="I600" s="10">
        <f t="shared" si="67"/>
        <v>5.3143952451835223E-3</v>
      </c>
    </row>
    <row r="601" spans="1:9" x14ac:dyDescent="0.25">
      <c r="A601" s="9">
        <v>42828</v>
      </c>
      <c r="B601" s="10">
        <v>-1.6421751202002621E-3</v>
      </c>
      <c r="C601" s="10">
        <f t="shared" si="63"/>
        <v>-2.4490437761472868E-3</v>
      </c>
      <c r="D601" s="5">
        <f t="shared" si="64"/>
        <v>5.9978154174857614E-6</v>
      </c>
      <c r="E601" s="5">
        <f t="shared" si="68"/>
        <v>9.3751035398933314E-6</v>
      </c>
      <c r="F601" s="5">
        <f t="shared" si="69"/>
        <v>2.7136917125688021E-5</v>
      </c>
      <c r="G601" s="11">
        <f t="shared" si="65"/>
        <v>4.227858959721182</v>
      </c>
      <c r="H601" s="10">
        <f t="shared" si="66"/>
        <v>2.4490437761472868E-3</v>
      </c>
      <c r="I601" s="10">
        <f t="shared" si="67"/>
        <v>5.2093106190443297E-3</v>
      </c>
    </row>
    <row r="602" spans="1:9" x14ac:dyDescent="0.25">
      <c r="A602" s="9">
        <v>42829</v>
      </c>
      <c r="B602" s="10">
        <v>5.5959709009489877E-4</v>
      </c>
      <c r="C602" s="10">
        <f t="shared" si="63"/>
        <v>-2.4727156585212576E-4</v>
      </c>
      <c r="D602" s="5">
        <f t="shared" si="64"/>
        <v>6.1143227278962172E-8</v>
      </c>
      <c r="E602" s="5">
        <f t="shared" si="68"/>
        <v>5.9978154174857614E-6</v>
      </c>
      <c r="F602" s="5">
        <f t="shared" si="69"/>
        <v>2.5618077133689048E-5</v>
      </c>
      <c r="G602" s="11">
        <f t="shared" si="65"/>
        <v>4.365974264636205</v>
      </c>
      <c r="H602" s="10">
        <f t="shared" si="66"/>
        <v>2.4727156585212576E-4</v>
      </c>
      <c r="I602" s="10">
        <f t="shared" si="67"/>
        <v>5.0614303446445894E-3</v>
      </c>
    </row>
    <row r="603" spans="1:9" x14ac:dyDescent="0.25">
      <c r="A603" s="9">
        <v>42830</v>
      </c>
      <c r="B603" s="10">
        <v>-3.0548776354145657E-3</v>
      </c>
      <c r="C603" s="10">
        <f t="shared" si="63"/>
        <v>-3.8617462913615903E-3</v>
      </c>
      <c r="D603" s="5">
        <f t="shared" si="64"/>
        <v>1.4913084418844996E-5</v>
      </c>
      <c r="E603" s="5">
        <f t="shared" si="68"/>
        <v>6.1143227278962172E-8</v>
      </c>
      <c r="F603" s="5">
        <f t="shared" si="69"/>
        <v>2.3263829921273808E-5</v>
      </c>
      <c r="G603" s="11">
        <f t="shared" si="65"/>
        <v>4.0948460147578585</v>
      </c>
      <c r="H603" s="10">
        <f t="shared" si="66"/>
        <v>3.8617462913615903E-3</v>
      </c>
      <c r="I603" s="10">
        <f t="shared" si="67"/>
        <v>4.823259263327424E-3</v>
      </c>
    </row>
    <row r="604" spans="1:9" x14ac:dyDescent="0.25">
      <c r="A604" s="9">
        <v>42831</v>
      </c>
      <c r="B604" s="10">
        <v>1.9294927644020188E-3</v>
      </c>
      <c r="C604" s="10">
        <f t="shared" si="63"/>
        <v>1.1226241084549941E-3</v>
      </c>
      <c r="D604" s="5">
        <f t="shared" si="64"/>
        <v>1.2602848888843704E-6</v>
      </c>
      <c r="E604" s="5">
        <f t="shared" si="68"/>
        <v>1.4913084418844996E-5</v>
      </c>
      <c r="F604" s="5">
        <f t="shared" si="69"/>
        <v>2.4584673017988189E-5</v>
      </c>
      <c r="G604" s="11">
        <f t="shared" si="65"/>
        <v>4.3621236292322818</v>
      </c>
      <c r="H604" s="10">
        <f t="shared" si="66"/>
        <v>1.1226241084549941E-3</v>
      </c>
      <c r="I604" s="10">
        <f t="shared" si="67"/>
        <v>4.9582933573950813E-3</v>
      </c>
    </row>
    <row r="605" spans="1:9" x14ac:dyDescent="0.25">
      <c r="A605" s="9">
        <v>42832</v>
      </c>
      <c r="B605" s="10">
        <v>-8.2715091050222789E-4</v>
      </c>
      <c r="C605" s="10">
        <f t="shared" si="63"/>
        <v>-1.6340195664492525E-3</v>
      </c>
      <c r="D605" s="5">
        <f t="shared" si="64"/>
        <v>2.6700199435390034E-6</v>
      </c>
      <c r="E605" s="5">
        <f t="shared" si="68"/>
        <v>1.2602848888843704E-6</v>
      </c>
      <c r="F605" s="5">
        <f t="shared" si="69"/>
        <v>2.2744373068667692E-5</v>
      </c>
      <c r="G605" s="11">
        <f t="shared" si="65"/>
        <v>4.3679615823969735</v>
      </c>
      <c r="H605" s="10">
        <f t="shared" si="66"/>
        <v>1.6340195664492525E-3</v>
      </c>
      <c r="I605" s="10">
        <f t="shared" si="67"/>
        <v>4.7691061079271129E-3</v>
      </c>
    </row>
    <row r="606" spans="1:9" x14ac:dyDescent="0.25">
      <c r="A606" s="9">
        <v>42835</v>
      </c>
      <c r="B606" s="10">
        <v>6.8774039073837834E-4</v>
      </c>
      <c r="C606" s="10">
        <f t="shared" si="63"/>
        <v>-1.191282652086462E-4</v>
      </c>
      <c r="D606" s="5">
        <f t="shared" si="64"/>
        <v>1.4191543571621543E-8</v>
      </c>
      <c r="E606" s="5">
        <f t="shared" si="68"/>
        <v>2.6700199435390034E-6</v>
      </c>
      <c r="F606" s="5">
        <f t="shared" si="69"/>
        <v>2.1669371582132565E-5</v>
      </c>
      <c r="G606" s="11">
        <f t="shared" si="65"/>
        <v>4.4505393816546714</v>
      </c>
      <c r="H606" s="10">
        <f t="shared" si="66"/>
        <v>1.191282652086462E-4</v>
      </c>
      <c r="I606" s="10">
        <f t="shared" si="67"/>
        <v>4.6550372267182318E-3</v>
      </c>
    </row>
    <row r="607" spans="1:9" x14ac:dyDescent="0.25">
      <c r="A607" s="9">
        <v>42836</v>
      </c>
      <c r="B607" s="10">
        <v>-1.4339289653649834E-3</v>
      </c>
      <c r="C607" s="10">
        <f t="shared" si="63"/>
        <v>-2.240797621312008E-3</v>
      </c>
      <c r="D607" s="5">
        <f t="shared" si="64"/>
        <v>5.0211739796775536E-6</v>
      </c>
      <c r="E607" s="5">
        <f t="shared" si="68"/>
        <v>1.4191543571621543E-8</v>
      </c>
      <c r="F607" s="5">
        <f t="shared" si="69"/>
        <v>2.0322523273702072E-5</v>
      </c>
      <c r="G607" s="11">
        <f t="shared" si="65"/>
        <v>4.3594146809639689</v>
      </c>
      <c r="H607" s="10">
        <f t="shared" si="66"/>
        <v>2.240797621312008E-3</v>
      </c>
      <c r="I607" s="10">
        <f t="shared" si="67"/>
        <v>4.5080509395638013E-3</v>
      </c>
    </row>
    <row r="608" spans="1:9" x14ac:dyDescent="0.25">
      <c r="A608" s="9">
        <v>42837</v>
      </c>
      <c r="B608" s="10">
        <v>-3.7599095922304926E-3</v>
      </c>
      <c r="C608" s="10">
        <f t="shared" si="63"/>
        <v>-4.5667782481775172E-3</v>
      </c>
      <c r="D608" s="5">
        <f t="shared" si="64"/>
        <v>2.0855463568027314E-5</v>
      </c>
      <c r="E608" s="5">
        <f t="shared" si="68"/>
        <v>5.0211739796775536E-6</v>
      </c>
      <c r="F608" s="5">
        <f t="shared" si="69"/>
        <v>2.0357129448822607E-5</v>
      </c>
      <c r="G608" s="11">
        <f t="shared" si="65"/>
        <v>3.9698613563322724</v>
      </c>
      <c r="H608" s="10">
        <f t="shared" si="66"/>
        <v>4.5667782481775172E-3</v>
      </c>
      <c r="I608" s="10">
        <f t="shared" si="67"/>
        <v>4.5118875704989155E-3</v>
      </c>
    </row>
    <row r="609" spans="1:9" x14ac:dyDescent="0.25">
      <c r="A609" s="9">
        <v>42838</v>
      </c>
      <c r="B609" s="10">
        <v>-6.8147023578528643E-3</v>
      </c>
      <c r="C609" s="10">
        <f t="shared" si="63"/>
        <v>-7.6215710137998889E-3</v>
      </c>
      <c r="D609" s="5">
        <f t="shared" si="64"/>
        <v>5.8088344718394668E-5</v>
      </c>
      <c r="E609" s="5">
        <f t="shared" si="68"/>
        <v>2.0855463568027314E-5</v>
      </c>
      <c r="F609" s="5">
        <f t="shared" si="69"/>
        <v>2.3654481148489439E-5</v>
      </c>
      <c r="G609" s="11">
        <f t="shared" si="65"/>
        <v>3.1791897109437106</v>
      </c>
      <c r="H609" s="10">
        <f t="shared" si="66"/>
        <v>7.6215710137998889E-3</v>
      </c>
      <c r="I609" s="10">
        <f t="shared" si="67"/>
        <v>4.8635872716020464E-3</v>
      </c>
    </row>
    <row r="610" spans="1:9" x14ac:dyDescent="0.25">
      <c r="A610" s="9">
        <v>42842</v>
      </c>
      <c r="B610" s="10">
        <v>8.6133236007643887E-3</v>
      </c>
      <c r="C610" s="10">
        <f t="shared" si="63"/>
        <v>7.8064549448173641E-3</v>
      </c>
      <c r="D610" s="5">
        <f t="shared" si="64"/>
        <v>6.0940738805463472E-5</v>
      </c>
      <c r="E610" s="5">
        <f t="shared" si="68"/>
        <v>5.8088344718394668E-5</v>
      </c>
      <c r="F610" s="5">
        <f t="shared" si="69"/>
        <v>3.3795514443779077E-5</v>
      </c>
      <c r="G610" s="11">
        <f t="shared" si="65"/>
        <v>3.3270428327710362</v>
      </c>
      <c r="H610" s="10">
        <f t="shared" si="66"/>
        <v>7.8064549448173641E-3</v>
      </c>
      <c r="I610" s="10">
        <f t="shared" si="67"/>
        <v>5.8133909591372808E-3</v>
      </c>
    </row>
    <row r="611" spans="1:9" x14ac:dyDescent="0.25">
      <c r="A611" s="9">
        <v>42843</v>
      </c>
      <c r="B611" s="10">
        <v>-2.9033507733046138E-3</v>
      </c>
      <c r="C611" s="10">
        <f t="shared" si="63"/>
        <v>-3.7102194292516384E-3</v>
      </c>
      <c r="D611" s="5">
        <f t="shared" si="64"/>
        <v>1.3765728213196354E-5</v>
      </c>
      <c r="E611" s="5">
        <f t="shared" si="68"/>
        <v>6.0940738805463472E-5</v>
      </c>
      <c r="F611" s="5">
        <f t="shared" si="69"/>
        <v>4.1913797623146219E-5</v>
      </c>
      <c r="G611" s="11">
        <f t="shared" si="65"/>
        <v>3.9567944526189538</v>
      </c>
      <c r="H611" s="10">
        <f t="shared" si="66"/>
        <v>3.7102194292516384E-3</v>
      </c>
      <c r="I611" s="10">
        <f t="shared" si="67"/>
        <v>6.4740866246248375E-3</v>
      </c>
    </row>
    <row r="612" spans="1:9" x14ac:dyDescent="0.25">
      <c r="A612" s="9">
        <v>42844</v>
      </c>
      <c r="B612" s="10">
        <v>-1.7163423974997372E-3</v>
      </c>
      <c r="C612" s="10">
        <f t="shared" si="63"/>
        <v>-2.5232110534467618E-3</v>
      </c>
      <c r="D612" s="5">
        <f t="shared" si="64"/>
        <v>6.3665940202359174E-6</v>
      </c>
      <c r="E612" s="5">
        <f t="shared" si="68"/>
        <v>1.3765728213196354E-5</v>
      </c>
      <c r="F612" s="5">
        <f t="shared" si="69"/>
        <v>3.8193752661721202E-5</v>
      </c>
      <c r="G612" s="11">
        <f t="shared" si="65"/>
        <v>4.0841347529905221</v>
      </c>
      <c r="H612" s="10">
        <f t="shared" si="66"/>
        <v>2.5232110534467618E-3</v>
      </c>
      <c r="I612" s="10">
        <f t="shared" si="67"/>
        <v>6.1801094376816015E-3</v>
      </c>
    </row>
    <row r="613" spans="1:9" x14ac:dyDescent="0.25">
      <c r="A613" s="9">
        <v>42845</v>
      </c>
      <c r="B613" s="10">
        <v>7.5571921631019112E-3</v>
      </c>
      <c r="C613" s="10">
        <f t="shared" si="63"/>
        <v>6.7503235071548866E-3</v>
      </c>
      <c r="D613" s="5">
        <f t="shared" si="64"/>
        <v>4.5566867451247847E-5</v>
      </c>
      <c r="E613" s="5">
        <f t="shared" si="68"/>
        <v>6.3665940202359174E-6</v>
      </c>
      <c r="F613" s="5">
        <f t="shared" si="69"/>
        <v>3.3903110726710025E-5</v>
      </c>
      <c r="G613" s="11">
        <f t="shared" si="65"/>
        <v>3.5550473341765505</v>
      </c>
      <c r="H613" s="10">
        <f t="shared" si="66"/>
        <v>6.7503235071548866E-3</v>
      </c>
      <c r="I613" s="10">
        <f t="shared" si="67"/>
        <v>5.8226377808266614E-3</v>
      </c>
    </row>
    <row r="614" spans="1:9" x14ac:dyDescent="0.25">
      <c r="A614" s="9">
        <v>42846</v>
      </c>
      <c r="B614" s="10">
        <v>-3.0350108666123976E-3</v>
      </c>
      <c r="C614" s="10">
        <f t="shared" si="63"/>
        <v>-3.8418795225594222E-3</v>
      </c>
      <c r="D614" s="5">
        <f t="shared" si="64"/>
        <v>1.4760038265861414E-5</v>
      </c>
      <c r="E614" s="5">
        <f t="shared" si="68"/>
        <v>4.5566867451247847E-5</v>
      </c>
      <c r="F614" s="5">
        <f t="shared" si="69"/>
        <v>3.8817151132853659E-5</v>
      </c>
      <c r="G614" s="11">
        <f t="shared" si="65"/>
        <v>3.9692630145777676</v>
      </c>
      <c r="H614" s="10">
        <f t="shared" si="66"/>
        <v>3.8418795225594222E-3</v>
      </c>
      <c r="I614" s="10">
        <f t="shared" si="67"/>
        <v>6.2303411730701922E-3</v>
      </c>
    </row>
    <row r="615" spans="1:9" x14ac:dyDescent="0.25">
      <c r="A615" s="9">
        <v>42849</v>
      </c>
      <c r="B615" s="10">
        <v>1.0840085324159476E-2</v>
      </c>
      <c r="C615" s="10">
        <f t="shared" si="63"/>
        <v>1.0033216668212452E-2</v>
      </c>
      <c r="D615" s="5">
        <f t="shared" si="64"/>
        <v>1.0066543671129617E-4</v>
      </c>
      <c r="E615" s="5">
        <f t="shared" si="68"/>
        <v>1.4760038265861414E-5</v>
      </c>
      <c r="F615" s="5">
        <f t="shared" si="69"/>
        <v>3.6100177417538109E-5</v>
      </c>
      <c r="G615" s="11">
        <f t="shared" si="65"/>
        <v>2.8014165818180019</v>
      </c>
      <c r="H615" s="10">
        <f t="shared" si="66"/>
        <v>1.0033216668212452E-2</v>
      </c>
      <c r="I615" s="10">
        <f t="shared" si="67"/>
        <v>6.0083423186048672E-3</v>
      </c>
    </row>
    <row r="616" spans="1:9" x14ac:dyDescent="0.25">
      <c r="A616" s="9">
        <v>42850</v>
      </c>
      <c r="B616" s="10">
        <v>6.0906008466188322E-3</v>
      </c>
      <c r="C616" s="10">
        <f t="shared" si="63"/>
        <v>5.2837321906718075E-3</v>
      </c>
      <c r="D616" s="5">
        <f t="shared" si="64"/>
        <v>2.7917825862741499E-5</v>
      </c>
      <c r="E616" s="5">
        <f t="shared" si="68"/>
        <v>1.0066543671129617E-4</v>
      </c>
      <c r="F616" s="5">
        <f t="shared" si="69"/>
        <v>5.1832692828348336E-5</v>
      </c>
      <c r="G616" s="11">
        <f t="shared" si="65"/>
        <v>3.7454990885568828</v>
      </c>
      <c r="H616" s="10">
        <f t="shared" si="66"/>
        <v>5.2837321906718075E-3</v>
      </c>
      <c r="I616" s="10">
        <f t="shared" si="67"/>
        <v>7.199492539641133E-3</v>
      </c>
    </row>
    <row r="617" spans="1:9" x14ac:dyDescent="0.25">
      <c r="A617" s="9">
        <v>42851</v>
      </c>
      <c r="B617" s="10">
        <v>-4.856380907726221E-4</v>
      </c>
      <c r="C617" s="10">
        <f t="shared" si="63"/>
        <v>-1.2925067467196467E-3</v>
      </c>
      <c r="D617" s="5">
        <f t="shared" si="64"/>
        <v>1.670573690315805E-6</v>
      </c>
      <c r="E617" s="5">
        <f t="shared" si="68"/>
        <v>2.7917825862741499E-5</v>
      </c>
      <c r="F617" s="5">
        <f t="shared" si="69"/>
        <v>4.8481844991112263E-5</v>
      </c>
      <c r="G617" s="11">
        <f t="shared" si="65"/>
        <v>4.0309931884268408</v>
      </c>
      <c r="H617" s="10">
        <f t="shared" si="66"/>
        <v>1.2925067467196467E-3</v>
      </c>
      <c r="I617" s="10">
        <f t="shared" si="67"/>
        <v>6.9628905629136716E-3</v>
      </c>
    </row>
    <row r="618" spans="1:9" x14ac:dyDescent="0.25">
      <c r="A618" s="9">
        <v>42852</v>
      </c>
      <c r="B618" s="10">
        <v>5.5289116002432692E-4</v>
      </c>
      <c r="C618" s="10">
        <f t="shared" si="63"/>
        <v>-2.5397749592269761E-4</v>
      </c>
      <c r="D618" s="5">
        <f t="shared" si="64"/>
        <v>6.450456843516388E-8</v>
      </c>
      <c r="E618" s="5">
        <f t="shared" si="68"/>
        <v>1.670573690315805E-6</v>
      </c>
      <c r="F618" s="5">
        <f t="shared" si="69"/>
        <v>4.0570930665668709E-5</v>
      </c>
      <c r="G618" s="11">
        <f t="shared" si="65"/>
        <v>4.1364958770013569</v>
      </c>
      <c r="H618" s="10">
        <f t="shared" si="66"/>
        <v>2.5397749592269761E-4</v>
      </c>
      <c r="I618" s="10">
        <f t="shared" si="67"/>
        <v>6.3695314321909665E-3</v>
      </c>
    </row>
    <row r="619" spans="1:9" x14ac:dyDescent="0.25">
      <c r="A619" s="9">
        <v>42853</v>
      </c>
      <c r="B619" s="10">
        <v>-1.9131184668260692E-3</v>
      </c>
      <c r="C619" s="10">
        <f t="shared" si="63"/>
        <v>-2.7199871227730939E-3</v>
      </c>
      <c r="D619" s="5">
        <f t="shared" si="64"/>
        <v>7.3983299480514536E-6</v>
      </c>
      <c r="E619" s="5">
        <f t="shared" si="68"/>
        <v>6.450456843516388E-8</v>
      </c>
      <c r="F619" s="5">
        <f t="shared" si="69"/>
        <v>3.436585065669685E-5</v>
      </c>
      <c r="G619" s="11">
        <f t="shared" si="65"/>
        <v>4.1126443449366548</v>
      </c>
      <c r="H619" s="10">
        <f t="shared" si="66"/>
        <v>2.7199871227730939E-3</v>
      </c>
      <c r="I619" s="10">
        <f t="shared" si="67"/>
        <v>5.8622393892348726E-3</v>
      </c>
    </row>
    <row r="620" spans="1:9" x14ac:dyDescent="0.25">
      <c r="A620" s="9">
        <v>42856</v>
      </c>
      <c r="B620" s="10">
        <v>1.7322372284205301E-3</v>
      </c>
      <c r="C620" s="10">
        <f t="shared" si="63"/>
        <v>9.2536857247350554E-4</v>
      </c>
      <c r="D620" s="5">
        <f t="shared" si="64"/>
        <v>8.563069949216535E-7</v>
      </c>
      <c r="E620" s="5">
        <f t="shared" si="68"/>
        <v>7.3983299480514536E-6</v>
      </c>
      <c r="F620" s="5">
        <f t="shared" si="69"/>
        <v>3.1274368242983496E-5</v>
      </c>
      <c r="G620" s="11">
        <f t="shared" si="65"/>
        <v>4.2537270812407817</v>
      </c>
      <c r="H620" s="10">
        <f t="shared" si="66"/>
        <v>9.2536857247350554E-4</v>
      </c>
      <c r="I620" s="10">
        <f t="shared" si="67"/>
        <v>5.5923490809304359E-3</v>
      </c>
    </row>
    <row r="621" spans="1:9" x14ac:dyDescent="0.25">
      <c r="A621" s="9">
        <v>42857</v>
      </c>
      <c r="B621" s="10">
        <v>1.1891154069998411E-3</v>
      </c>
      <c r="C621" s="10">
        <f t="shared" si="63"/>
        <v>3.8224675105281655E-4</v>
      </c>
      <c r="D621" s="5">
        <f t="shared" si="64"/>
        <v>1.461125786904339E-7</v>
      </c>
      <c r="E621" s="5">
        <f t="shared" si="68"/>
        <v>8.563069949216535E-7</v>
      </c>
      <c r="F621" s="5">
        <f t="shared" si="69"/>
        <v>2.7627480076377125E-5</v>
      </c>
      <c r="G621" s="11">
        <f t="shared" si="65"/>
        <v>4.3267669454522339</v>
      </c>
      <c r="H621" s="10">
        <f t="shared" si="66"/>
        <v>3.8224675105281655E-4</v>
      </c>
      <c r="I621" s="10">
        <f t="shared" si="67"/>
        <v>5.2561849355190239E-3</v>
      </c>
    </row>
    <row r="622" spans="1:9" x14ac:dyDescent="0.25">
      <c r="A622" s="9">
        <v>42858</v>
      </c>
      <c r="B622" s="10">
        <v>-1.2713441536987835E-3</v>
      </c>
      <c r="C622" s="10">
        <f t="shared" si="63"/>
        <v>-2.0782128096458082E-3</v>
      </c>
      <c r="D622" s="5">
        <f t="shared" si="64"/>
        <v>4.318968482175924E-6</v>
      </c>
      <c r="E622" s="5">
        <f t="shared" si="68"/>
        <v>1.461125786904339E-7</v>
      </c>
      <c r="F622" s="5">
        <f t="shared" si="69"/>
        <v>2.4773210962319555E-5</v>
      </c>
      <c r="G622" s="11">
        <f t="shared" si="65"/>
        <v>4.2967651737577492</v>
      </c>
      <c r="H622" s="10">
        <f t="shared" si="66"/>
        <v>2.0782128096458082E-3</v>
      </c>
      <c r="I622" s="10">
        <f t="shared" si="67"/>
        <v>4.9772694283431711E-3</v>
      </c>
    </row>
    <row r="623" spans="1:9" x14ac:dyDescent="0.25">
      <c r="A623" s="9">
        <v>42859</v>
      </c>
      <c r="B623" s="10">
        <v>5.8204536603945201E-4</v>
      </c>
      <c r="C623" s="10">
        <f t="shared" si="63"/>
        <v>-2.2482328990757253E-4</v>
      </c>
      <c r="D623" s="5">
        <f t="shared" si="64"/>
        <v>5.0545511684864401E-8</v>
      </c>
      <c r="E623" s="5">
        <f t="shared" si="68"/>
        <v>4.318968482175924E-6</v>
      </c>
      <c r="F623" s="5">
        <f t="shared" si="69"/>
        <v>2.3516328803166951E-5</v>
      </c>
      <c r="G623" s="11">
        <f t="shared" si="65"/>
        <v>4.408894544825575</v>
      </c>
      <c r="H623" s="10">
        <f t="shared" si="66"/>
        <v>2.2482328990757253E-4</v>
      </c>
      <c r="I623" s="10">
        <f t="shared" si="67"/>
        <v>4.8493637524078302E-3</v>
      </c>
    </row>
    <row r="624" spans="1:9" x14ac:dyDescent="0.25">
      <c r="A624" s="9">
        <v>42860</v>
      </c>
      <c r="B624" s="10">
        <v>4.0886872677357022E-3</v>
      </c>
      <c r="C624" s="10">
        <f t="shared" si="63"/>
        <v>3.2818186117886776E-3</v>
      </c>
      <c r="D624" s="5">
        <f t="shared" si="64"/>
        <v>1.0770333400682562E-5</v>
      </c>
      <c r="E624" s="5">
        <f t="shared" si="68"/>
        <v>5.0545511684864401E-8</v>
      </c>
      <c r="F624" s="5">
        <f t="shared" si="69"/>
        <v>2.1701256206094098E-5</v>
      </c>
      <c r="G624" s="11">
        <f t="shared" si="65"/>
        <v>4.2019816727545791</v>
      </c>
      <c r="H624" s="10">
        <f t="shared" si="66"/>
        <v>3.2818186117886776E-3</v>
      </c>
      <c r="I624" s="10">
        <f t="shared" si="67"/>
        <v>4.6584607120908617E-3</v>
      </c>
    </row>
    <row r="625" spans="1:9" x14ac:dyDescent="0.25">
      <c r="A625" s="9">
        <v>42863</v>
      </c>
      <c r="B625" s="10">
        <v>3.7511097032982832E-5</v>
      </c>
      <c r="C625" s="10">
        <f t="shared" si="63"/>
        <v>-7.693575589140417E-4</v>
      </c>
      <c r="D625" s="5">
        <f t="shared" si="64"/>
        <v>5.9191105345817311E-7</v>
      </c>
      <c r="E625" s="5">
        <f t="shared" si="68"/>
        <v>1.0770333400682562E-5</v>
      </c>
      <c r="F625" s="5">
        <f t="shared" si="69"/>
        <v>2.256861447651885E-5</v>
      </c>
      <c r="G625" s="11">
        <f t="shared" si="65"/>
        <v>4.417423056569695</v>
      </c>
      <c r="H625" s="10">
        <f t="shared" si="66"/>
        <v>7.693575589140417E-4</v>
      </c>
      <c r="I625" s="10">
        <f t="shared" si="67"/>
        <v>4.7506435855070046E-3</v>
      </c>
    </row>
    <row r="626" spans="1:9" x14ac:dyDescent="0.25">
      <c r="A626" s="9">
        <v>42864</v>
      </c>
      <c r="B626" s="10">
        <v>-1.0252648600889147E-3</v>
      </c>
      <c r="C626" s="10">
        <f t="shared" si="63"/>
        <v>-1.8321335160359394E-3</v>
      </c>
      <c r="D626" s="5">
        <f t="shared" si="64"/>
        <v>3.3567132205822137E-6</v>
      </c>
      <c r="E626" s="5">
        <f t="shared" si="68"/>
        <v>5.9191105345817311E-7</v>
      </c>
      <c r="F626" s="5">
        <f t="shared" si="69"/>
        <v>2.1109508526478926E-5</v>
      </c>
      <c r="G626" s="11">
        <f t="shared" si="65"/>
        <v>4.3844478176269286</v>
      </c>
      <c r="H626" s="10">
        <f t="shared" si="66"/>
        <v>1.8321335160359394E-3</v>
      </c>
      <c r="I626" s="10">
        <f t="shared" si="67"/>
        <v>4.5945085184901906E-3</v>
      </c>
    </row>
    <row r="627" spans="1:9" x14ac:dyDescent="0.25">
      <c r="A627" s="9">
        <v>42865</v>
      </c>
      <c r="B627" s="10">
        <v>1.1306176259533451E-3</v>
      </c>
      <c r="C627" s="10">
        <f t="shared" si="63"/>
        <v>3.2374897000632061E-4</v>
      </c>
      <c r="D627" s="5">
        <f t="shared" si="64"/>
        <v>1.0481339558015348E-7</v>
      </c>
      <c r="E627" s="5">
        <f t="shared" si="68"/>
        <v>3.3567132205822137E-6</v>
      </c>
      <c r="F627" s="5">
        <f t="shared" si="69"/>
        <v>2.0597495939014397E-5</v>
      </c>
      <c r="G627" s="11">
        <f t="shared" si="65"/>
        <v>4.4736876660186882</v>
      </c>
      <c r="H627" s="10">
        <f t="shared" si="66"/>
        <v>3.2374897000632061E-4</v>
      </c>
      <c r="I627" s="10">
        <f t="shared" si="67"/>
        <v>4.5384464235037961E-3</v>
      </c>
    </row>
    <row r="628" spans="1:9" x14ac:dyDescent="0.25">
      <c r="A628" s="9">
        <v>42866</v>
      </c>
      <c r="B628" s="10">
        <v>-2.162833436821554E-3</v>
      </c>
      <c r="C628" s="10">
        <f t="shared" si="63"/>
        <v>-2.9697020927685787E-3</v>
      </c>
      <c r="D628" s="5">
        <f t="shared" si="64"/>
        <v>8.8191305197940759E-6</v>
      </c>
      <c r="E628" s="5">
        <f t="shared" si="68"/>
        <v>1.0481339558015348E-7</v>
      </c>
      <c r="F628" s="5">
        <f t="shared" si="69"/>
        <v>1.9545463464835127E-5</v>
      </c>
      <c r="G628" s="11">
        <f t="shared" si="65"/>
        <v>4.2768395784357534</v>
      </c>
      <c r="H628" s="10">
        <f t="shared" si="66"/>
        <v>2.9697020927685787E-3</v>
      </c>
      <c r="I628" s="10">
        <f t="shared" si="67"/>
        <v>4.4210251599414276E-3</v>
      </c>
    </row>
    <row r="629" spans="1:9" x14ac:dyDescent="0.25">
      <c r="A629" s="9">
        <v>42867</v>
      </c>
      <c r="B629" s="10">
        <v>-1.4784250179582514E-3</v>
      </c>
      <c r="C629" s="10">
        <f t="shared" si="63"/>
        <v>-2.2852936739052761E-3</v>
      </c>
      <c r="D629" s="5">
        <f t="shared" si="64"/>
        <v>5.2225671759914739E-6</v>
      </c>
      <c r="E629" s="5">
        <f t="shared" si="68"/>
        <v>8.8191305197940759E-6</v>
      </c>
      <c r="F629" s="5">
        <f t="shared" si="69"/>
        <v>2.0564951813927149E-5</v>
      </c>
      <c r="G629" s="11">
        <f t="shared" si="65"/>
        <v>4.3500452419957352</v>
      </c>
      <c r="H629" s="10">
        <f t="shared" si="66"/>
        <v>2.2852936739052761E-3</v>
      </c>
      <c r="I629" s="10">
        <f t="shared" si="67"/>
        <v>4.5348596245007571E-3</v>
      </c>
    </row>
    <row r="630" spans="1:9" x14ac:dyDescent="0.25">
      <c r="A630" s="9">
        <v>42870</v>
      </c>
      <c r="B630" s="10">
        <v>4.7764440168973632E-3</v>
      </c>
      <c r="C630" s="10">
        <f t="shared" si="63"/>
        <v>3.9695753609503386E-3</v>
      </c>
      <c r="D630" s="5">
        <f t="shared" si="64"/>
        <v>1.5757528546264012E-5</v>
      </c>
      <c r="E630" s="5">
        <f t="shared" si="68"/>
        <v>5.2225671759914739E-6</v>
      </c>
      <c r="F630" s="5">
        <f t="shared" si="69"/>
        <v>2.0578725298494765E-5</v>
      </c>
      <c r="G630" s="11">
        <f t="shared" si="65"/>
        <v>4.0938281665581773</v>
      </c>
      <c r="H630" s="10">
        <f t="shared" si="66"/>
        <v>3.9695753609503386E-3</v>
      </c>
      <c r="I630" s="10">
        <f t="shared" si="67"/>
        <v>4.5363779933438927E-3</v>
      </c>
    </row>
    <row r="631" spans="1:9" x14ac:dyDescent="0.25">
      <c r="A631" s="9">
        <v>42871</v>
      </c>
      <c r="B631" s="10">
        <v>-6.8683605847685847E-4</v>
      </c>
      <c r="C631" s="10">
        <f t="shared" si="63"/>
        <v>-1.4937047144238831E-3</v>
      </c>
      <c r="D631" s="5">
        <f t="shared" si="64"/>
        <v>2.2311537738921343E-6</v>
      </c>
      <c r="E631" s="5">
        <f t="shared" si="68"/>
        <v>1.5757528546264012E-5</v>
      </c>
      <c r="F631" s="5">
        <f t="shared" si="69"/>
        <v>2.2765670383940729E-5</v>
      </c>
      <c r="G631" s="11">
        <f t="shared" si="65"/>
        <v>4.3771872942995511</v>
      </c>
      <c r="H631" s="10">
        <f t="shared" si="66"/>
        <v>1.4937047144238831E-3</v>
      </c>
      <c r="I631" s="10">
        <f t="shared" si="67"/>
        <v>4.7713384268924719E-3</v>
      </c>
    </row>
    <row r="632" spans="1:9" x14ac:dyDescent="0.25">
      <c r="A632" s="9">
        <v>42872</v>
      </c>
      <c r="B632" s="10">
        <v>-1.817825856948263E-2</v>
      </c>
      <c r="C632" s="10">
        <f t="shared" si="63"/>
        <v>-1.8985127225429655E-2</v>
      </c>
      <c r="D632" s="5">
        <f t="shared" si="64"/>
        <v>3.6043505576575029E-4</v>
      </c>
      <c r="E632" s="5">
        <f t="shared" si="68"/>
        <v>2.2311537738921343E-6</v>
      </c>
      <c r="F632" s="5">
        <f t="shared" si="69"/>
        <v>2.1594505246458376E-5</v>
      </c>
      <c r="G632" s="11">
        <f t="shared" si="65"/>
        <v>-3.8929297620753238</v>
      </c>
      <c r="H632" s="10">
        <f t="shared" si="66"/>
        <v>1.8985127225429655E-2</v>
      </c>
      <c r="I632" s="10">
        <f t="shared" si="67"/>
        <v>4.6469888364895368E-3</v>
      </c>
    </row>
    <row r="633" spans="1:9" x14ac:dyDescent="0.25">
      <c r="A633" s="9">
        <v>42873</v>
      </c>
      <c r="B633" s="10">
        <v>3.6868431882495223E-3</v>
      </c>
      <c r="C633" s="10">
        <f t="shared" si="63"/>
        <v>2.8799745323024976E-3</v>
      </c>
      <c r="D633" s="5">
        <f t="shared" si="64"/>
        <v>8.2942533067109903E-6</v>
      </c>
      <c r="E633" s="5">
        <f t="shared" si="68"/>
        <v>3.6043505576575029E-4</v>
      </c>
      <c r="F633" s="5">
        <f t="shared" si="69"/>
        <v>9.4736608215165592E-5</v>
      </c>
      <c r="G633" s="11">
        <f t="shared" si="65"/>
        <v>3.6694911639803292</v>
      </c>
      <c r="H633" s="10">
        <f t="shared" si="66"/>
        <v>2.8799745323024976E-3</v>
      </c>
      <c r="I633" s="10">
        <f t="shared" si="67"/>
        <v>9.7332732528767323E-3</v>
      </c>
    </row>
    <row r="634" spans="1:9" x14ac:dyDescent="0.25">
      <c r="A634" s="9">
        <v>42874</v>
      </c>
      <c r="B634" s="10">
        <v>6.7674957306866901E-3</v>
      </c>
      <c r="C634" s="10">
        <f t="shared" si="63"/>
        <v>5.9606270747396654E-3</v>
      </c>
      <c r="D634" s="5">
        <f t="shared" si="64"/>
        <v>3.5529075124119543E-5</v>
      </c>
      <c r="E634" s="5">
        <f t="shared" si="68"/>
        <v>8.2942533067109903E-6</v>
      </c>
      <c r="F634" s="5">
        <f t="shared" si="69"/>
        <v>7.6280056407411614E-5</v>
      </c>
      <c r="G634" s="11">
        <f t="shared" si="65"/>
        <v>3.588725243333835</v>
      </c>
      <c r="H634" s="10">
        <f t="shared" si="66"/>
        <v>5.9606270747396654E-3</v>
      </c>
      <c r="I634" s="10">
        <f t="shared" si="67"/>
        <v>8.7338454536024165E-3</v>
      </c>
    </row>
    <row r="635" spans="1:9" x14ac:dyDescent="0.25">
      <c r="A635" s="9">
        <v>42877</v>
      </c>
      <c r="B635" s="10">
        <v>5.160114706536767E-3</v>
      </c>
      <c r="C635" s="10">
        <f t="shared" si="63"/>
        <v>4.3532460505897423E-3</v>
      </c>
      <c r="D635" s="5">
        <f t="shared" si="64"/>
        <v>1.8950751176975189E-5</v>
      </c>
      <c r="E635" s="5">
        <f t="shared" si="68"/>
        <v>3.5529075124119543E-5</v>
      </c>
      <c r="F635" s="5">
        <f t="shared" si="69"/>
        <v>6.8204729524327096E-5</v>
      </c>
      <c r="G635" s="11">
        <f t="shared" si="65"/>
        <v>3.7386342988781744</v>
      </c>
      <c r="H635" s="10">
        <f t="shared" si="66"/>
        <v>4.3532460505897423E-3</v>
      </c>
      <c r="I635" s="10">
        <f t="shared" si="67"/>
        <v>8.2586154726035713E-3</v>
      </c>
    </row>
    <row r="636" spans="1:9" x14ac:dyDescent="0.25">
      <c r="A636" s="9">
        <v>42878</v>
      </c>
      <c r="B636" s="10">
        <v>1.8379127993919386E-3</v>
      </c>
      <c r="C636" s="10">
        <f t="shared" si="63"/>
        <v>1.031044143444914E-3</v>
      </c>
      <c r="D636" s="5">
        <f t="shared" si="64"/>
        <v>1.0630520257320565E-6</v>
      </c>
      <c r="E636" s="5">
        <f t="shared" si="68"/>
        <v>1.8950751176975189E-5</v>
      </c>
      <c r="F636" s="5">
        <f t="shared" si="69"/>
        <v>5.8784039158957393E-5</v>
      </c>
      <c r="G636" s="11">
        <f t="shared" si="65"/>
        <v>3.9428395457544649</v>
      </c>
      <c r="H636" s="10">
        <f t="shared" si="66"/>
        <v>1.031044143444914E-3</v>
      </c>
      <c r="I636" s="10">
        <f t="shared" si="67"/>
        <v>7.66707500673871E-3</v>
      </c>
    </row>
    <row r="637" spans="1:9" x14ac:dyDescent="0.25">
      <c r="A637" s="9">
        <v>42879</v>
      </c>
      <c r="B637" s="10">
        <v>2.4891386829661855E-3</v>
      </c>
      <c r="C637" s="10">
        <f t="shared" si="63"/>
        <v>1.6822700270191608E-3</v>
      </c>
      <c r="D637" s="5">
        <f t="shared" si="64"/>
        <v>2.830032443807048E-6</v>
      </c>
      <c r="E637" s="5">
        <f t="shared" si="68"/>
        <v>1.0630520257320565E-6</v>
      </c>
      <c r="F637" s="5">
        <f t="shared" si="69"/>
        <v>4.8093980136102863E-5</v>
      </c>
      <c r="G637" s="11">
        <f t="shared" si="65"/>
        <v>4.0228163387722269</v>
      </c>
      <c r="H637" s="10">
        <f t="shared" si="66"/>
        <v>1.6822700270191608E-3</v>
      </c>
      <c r="I637" s="10">
        <f t="shared" si="67"/>
        <v>6.9349823457672093E-3</v>
      </c>
    </row>
    <row r="638" spans="1:9" x14ac:dyDescent="0.25">
      <c r="A638" s="9">
        <v>42880</v>
      </c>
      <c r="B638" s="10">
        <v>4.4418750701842313E-3</v>
      </c>
      <c r="C638" s="10">
        <f t="shared" si="63"/>
        <v>3.6350064142372067E-3</v>
      </c>
      <c r="D638" s="5">
        <f t="shared" si="64"/>
        <v>1.3213271631545634E-5</v>
      </c>
      <c r="E638" s="5">
        <f t="shared" si="68"/>
        <v>2.830032443807048E-6</v>
      </c>
      <c r="F638" s="5">
        <f t="shared" si="69"/>
        <v>4.0522537081685382E-5</v>
      </c>
      <c r="G638" s="11">
        <f t="shared" si="65"/>
        <v>3.9748515151435595</v>
      </c>
      <c r="H638" s="10">
        <f t="shared" si="66"/>
        <v>3.6350064142372067E-3</v>
      </c>
      <c r="I638" s="10">
        <f t="shared" si="67"/>
        <v>6.3657314647796275E-3</v>
      </c>
    </row>
    <row r="639" spans="1:9" x14ac:dyDescent="0.25">
      <c r="A639" s="9">
        <v>42881</v>
      </c>
      <c r="B639" s="10">
        <v>3.1055000476176708E-4</v>
      </c>
      <c r="C639" s="10">
        <f t="shared" si="63"/>
        <v>-4.9631865118525745E-4</v>
      </c>
      <c r="D639" s="5">
        <f t="shared" si="64"/>
        <v>2.4633220351435325E-7</v>
      </c>
      <c r="E639" s="5">
        <f t="shared" si="68"/>
        <v>1.3213271631545634E-5</v>
      </c>
      <c r="F639" s="5">
        <f t="shared" si="69"/>
        <v>3.7046702514798651E-5</v>
      </c>
      <c r="G639" s="11">
        <f t="shared" si="65"/>
        <v>4.1794024552327835</v>
      </c>
      <c r="H639" s="10">
        <f t="shared" si="66"/>
        <v>4.9631865118525745E-4</v>
      </c>
      <c r="I639" s="10">
        <f t="shared" si="67"/>
        <v>6.0866002427298156E-3</v>
      </c>
    </row>
    <row r="640" spans="1:9" x14ac:dyDescent="0.25">
      <c r="A640" s="9">
        <v>42885</v>
      </c>
      <c r="B640" s="10">
        <v>-1.2045599423798903E-3</v>
      </c>
      <c r="C640" s="10">
        <f t="shared" si="63"/>
        <v>-2.0114285983269149E-3</v>
      </c>
      <c r="D640" s="5">
        <f t="shared" si="64"/>
        <v>4.0458450061673774E-6</v>
      </c>
      <c r="E640" s="5">
        <f t="shared" si="68"/>
        <v>2.4633220351435325E-7</v>
      </c>
      <c r="F640" s="5">
        <f t="shared" si="69"/>
        <v>3.1786955406475827E-5</v>
      </c>
      <c r="G640" s="11">
        <f t="shared" si="65"/>
        <v>4.1956487258400035</v>
      </c>
      <c r="H640" s="10">
        <f t="shared" si="66"/>
        <v>2.0114285983269149E-3</v>
      </c>
      <c r="I640" s="10">
        <f t="shared" si="67"/>
        <v>5.6379921431725872E-3</v>
      </c>
    </row>
    <row r="641" spans="1:9" x14ac:dyDescent="0.25">
      <c r="A641" s="9">
        <v>42886</v>
      </c>
      <c r="B641" s="10">
        <v>-4.6002544645251664E-4</v>
      </c>
      <c r="C641" s="10">
        <f t="shared" si="63"/>
        <v>-1.2668941023995413E-3</v>
      </c>
      <c r="D641" s="5">
        <f t="shared" si="64"/>
        <v>1.6050206666947395E-6</v>
      </c>
      <c r="E641" s="5">
        <f t="shared" si="68"/>
        <v>4.0458450061673774E-6</v>
      </c>
      <c r="F641" s="5">
        <f t="shared" si="69"/>
        <v>2.8667054015497226E-5</v>
      </c>
      <c r="G641" s="11">
        <f t="shared" si="65"/>
        <v>4.2829483176959569</v>
      </c>
      <c r="H641" s="10">
        <f t="shared" si="66"/>
        <v>1.2668941023995413E-3</v>
      </c>
      <c r="I641" s="10">
        <f t="shared" si="67"/>
        <v>5.3541623075414168E-3</v>
      </c>
    </row>
    <row r="642" spans="1:9" x14ac:dyDescent="0.25">
      <c r="A642" s="9">
        <v>42887</v>
      </c>
      <c r="B642" s="10">
        <v>7.5711087154821666E-3</v>
      </c>
      <c r="C642" s="10">
        <f t="shared" si="63"/>
        <v>6.7642400595351419E-3</v>
      </c>
      <c r="D642" s="5">
        <f t="shared" si="64"/>
        <v>4.5754943583019983E-5</v>
      </c>
      <c r="E642" s="5">
        <f t="shared" si="68"/>
        <v>1.6050206666947395E-6</v>
      </c>
      <c r="F642" s="5">
        <f t="shared" si="69"/>
        <v>2.584645104074486E-5</v>
      </c>
      <c r="G642" s="11">
        <f t="shared" si="65"/>
        <v>3.4775999953690384</v>
      </c>
      <c r="H642" s="10">
        <f t="shared" si="66"/>
        <v>6.7642400595351419E-3</v>
      </c>
      <c r="I642" s="10">
        <f t="shared" si="67"/>
        <v>5.083940503265637E-3</v>
      </c>
    </row>
    <row r="643" spans="1:9" x14ac:dyDescent="0.25">
      <c r="A643" s="9">
        <v>42888</v>
      </c>
      <c r="B643" s="10">
        <v>3.7077273812169409E-3</v>
      </c>
      <c r="C643" s="10">
        <f t="shared" si="63"/>
        <v>2.9008587252699163E-3</v>
      </c>
      <c r="D643" s="5">
        <f t="shared" si="64"/>
        <v>8.4149813439746042E-6</v>
      </c>
      <c r="E643" s="5">
        <f t="shared" si="68"/>
        <v>4.5754943583019983E-5</v>
      </c>
      <c r="F643" s="5">
        <f t="shared" si="69"/>
        <v>3.2874570418668379E-5</v>
      </c>
      <c r="G643" s="11">
        <f t="shared" si="65"/>
        <v>4.1144808545850307</v>
      </c>
      <c r="H643" s="10">
        <f t="shared" si="66"/>
        <v>2.9008587252699163E-3</v>
      </c>
      <c r="I643" s="10">
        <f t="shared" si="67"/>
        <v>5.7336350091951593E-3</v>
      </c>
    </row>
    <row r="644" spans="1:9" x14ac:dyDescent="0.25">
      <c r="A644" s="9">
        <v>42891</v>
      </c>
      <c r="B644" s="10">
        <v>-1.2176772294358873E-3</v>
      </c>
      <c r="C644" s="10">
        <f t="shared" si="63"/>
        <v>-2.0245458853829119E-3</v>
      </c>
      <c r="D644" s="5">
        <f t="shared" si="64"/>
        <v>4.098786042020879E-6</v>
      </c>
      <c r="E644" s="5">
        <f t="shared" si="68"/>
        <v>8.4149813439746042E-6</v>
      </c>
      <c r="F644" s="5">
        <f t="shared" si="69"/>
        <v>3.0377268231014308E-5</v>
      </c>
      <c r="G644" s="11">
        <f t="shared" si="65"/>
        <v>4.2145047679950061</v>
      </c>
      <c r="H644" s="10">
        <f t="shared" si="66"/>
        <v>2.0245458853829119E-3</v>
      </c>
      <c r="I644" s="10">
        <f t="shared" si="67"/>
        <v>5.5115576955171493E-3</v>
      </c>
    </row>
    <row r="645" spans="1:9" x14ac:dyDescent="0.25">
      <c r="A645" s="9">
        <v>42892</v>
      </c>
      <c r="B645" s="10">
        <v>-2.7790320594393014E-3</v>
      </c>
      <c r="C645" s="10">
        <f t="shared" si="63"/>
        <v>-3.5859007153863261E-3</v>
      </c>
      <c r="D645" s="5">
        <f t="shared" si="64"/>
        <v>1.2858683940608165E-5</v>
      </c>
      <c r="E645" s="5">
        <f t="shared" si="68"/>
        <v>4.098786042020879E-6</v>
      </c>
      <c r="F645" s="5">
        <f t="shared" si="69"/>
        <v>2.7631409961555785E-5</v>
      </c>
      <c r="G645" s="11">
        <f t="shared" si="65"/>
        <v>4.0966577914057902</v>
      </c>
      <c r="H645" s="10">
        <f t="shared" si="66"/>
        <v>3.5859007153863261E-3</v>
      </c>
      <c r="I645" s="10">
        <f t="shared" si="67"/>
        <v>5.2565587565969229E-3</v>
      </c>
    </row>
    <row r="646" spans="1:9" x14ac:dyDescent="0.25">
      <c r="A646" s="9">
        <v>42893</v>
      </c>
      <c r="B646" s="10">
        <v>1.568333655781684E-3</v>
      </c>
      <c r="C646" s="10">
        <f t="shared" si="63"/>
        <v>7.6146499983465951E-4</v>
      </c>
      <c r="D646" s="5">
        <f t="shared" si="64"/>
        <v>5.7982894597319798E-7</v>
      </c>
      <c r="E646" s="5">
        <f t="shared" si="68"/>
        <v>1.2858683940608165E-5</v>
      </c>
      <c r="F646" s="5">
        <f t="shared" si="69"/>
        <v>2.7402782750018417E-5</v>
      </c>
      <c r="G646" s="11">
        <f t="shared" si="65"/>
        <v>4.3229147158483761</v>
      </c>
      <c r="H646" s="10">
        <f t="shared" si="66"/>
        <v>7.6146499983465951E-4</v>
      </c>
      <c r="I646" s="10">
        <f t="shared" si="67"/>
        <v>5.2347667331045823E-3</v>
      </c>
    </row>
    <row r="647" spans="1:9" x14ac:dyDescent="0.25">
      <c r="A647" s="9">
        <v>42894</v>
      </c>
      <c r="B647" s="10">
        <v>2.6714451285170249E-4</v>
      </c>
      <c r="C647" s="10">
        <f t="shared" si="63"/>
        <v>-5.3972414309532205E-4</v>
      </c>
      <c r="D647" s="5">
        <f t="shared" si="64"/>
        <v>2.9130215063997965E-7</v>
      </c>
      <c r="E647" s="5">
        <f t="shared" si="68"/>
        <v>5.7982894597319798E-7</v>
      </c>
      <c r="F647" s="5">
        <f t="shared" si="69"/>
        <v>2.4696004626217712E-5</v>
      </c>
      <c r="G647" s="11">
        <f t="shared" si="65"/>
        <v>4.3795982498474286</v>
      </c>
      <c r="H647" s="10">
        <f t="shared" si="66"/>
        <v>5.3972414309532205E-4</v>
      </c>
      <c r="I647" s="10">
        <f t="shared" si="67"/>
        <v>4.9695074832640821E-3</v>
      </c>
    </row>
    <row r="648" spans="1:9" x14ac:dyDescent="0.25">
      <c r="A648" s="9">
        <v>42895</v>
      </c>
      <c r="B648" s="10">
        <v>-8.2998122270205865E-4</v>
      </c>
      <c r="C648" s="10">
        <f t="shared" si="63"/>
        <v>-1.6368498786490833E-3</v>
      </c>
      <c r="D648" s="5">
        <f t="shared" si="64"/>
        <v>2.6792775252335185E-6</v>
      </c>
      <c r="E648" s="5">
        <f t="shared" si="68"/>
        <v>2.9130215063997965E-7</v>
      </c>
      <c r="F648" s="5">
        <f t="shared" si="69"/>
        <v>2.2626818203259441E-5</v>
      </c>
      <c r="G648" s="11">
        <f t="shared" si="65"/>
        <v>4.3700430261977328</v>
      </c>
      <c r="H648" s="10">
        <f t="shared" si="66"/>
        <v>1.6368498786490833E-3</v>
      </c>
      <c r="I648" s="10">
        <f t="shared" si="67"/>
        <v>4.756765519053829E-3</v>
      </c>
    </row>
    <row r="649" spans="1:9" x14ac:dyDescent="0.25">
      <c r="A649" s="9">
        <v>42898</v>
      </c>
      <c r="B649" s="10">
        <v>-9.78710980068076E-4</v>
      </c>
      <c r="C649" s="10">
        <f t="shared" si="63"/>
        <v>-1.7855796360151006E-3</v>
      </c>
      <c r="D649" s="5">
        <f t="shared" si="64"/>
        <v>3.1882946365518192E-6</v>
      </c>
      <c r="E649" s="5">
        <f t="shared" si="68"/>
        <v>2.6792775252335185E-6</v>
      </c>
      <c r="F649" s="5">
        <f t="shared" si="69"/>
        <v>2.1584009062223874E-5</v>
      </c>
      <c r="G649" s="11">
        <f t="shared" si="65"/>
        <v>4.3789825910377669</v>
      </c>
      <c r="H649" s="10">
        <f t="shared" si="66"/>
        <v>1.7855796360151006E-3</v>
      </c>
      <c r="I649" s="10">
        <f t="shared" si="67"/>
        <v>4.6458593459363226E-3</v>
      </c>
    </row>
    <row r="650" spans="1:9" x14ac:dyDescent="0.25">
      <c r="A650" s="9">
        <v>42899</v>
      </c>
      <c r="B650" s="10">
        <v>4.5114205623633108E-3</v>
      </c>
      <c r="C650" s="10">
        <f t="shared" si="63"/>
        <v>3.7045519064162862E-3</v>
      </c>
      <c r="D650" s="5">
        <f t="shared" si="64"/>
        <v>1.3723704827332539E-5</v>
      </c>
      <c r="E650" s="5">
        <f t="shared" si="68"/>
        <v>3.1882946365518192E-6</v>
      </c>
      <c r="F650" s="5">
        <f t="shared" si="69"/>
        <v>2.0914977119409076E-5</v>
      </c>
      <c r="G650" s="11">
        <f t="shared" si="65"/>
        <v>4.1405008002463859</v>
      </c>
      <c r="H650" s="10">
        <f t="shared" si="66"/>
        <v>3.7045519064162862E-3</v>
      </c>
      <c r="I650" s="10">
        <f t="shared" si="67"/>
        <v>4.5732895293660427E-3</v>
      </c>
    </row>
    <row r="651" spans="1:9" x14ac:dyDescent="0.25">
      <c r="A651" s="9">
        <v>42900</v>
      </c>
      <c r="B651" s="10">
        <v>-9.9575880508939729E-4</v>
      </c>
      <c r="C651" s="10">
        <f t="shared" si="63"/>
        <v>-1.8026274610364219E-3</v>
      </c>
      <c r="D651" s="5">
        <f t="shared" si="64"/>
        <v>3.2494657632826168E-6</v>
      </c>
      <c r="E651" s="5">
        <f t="shared" si="68"/>
        <v>1.3723704827332539E-5</v>
      </c>
      <c r="F651" s="5">
        <f t="shared" si="69"/>
        <v>2.2595085223563229E-5</v>
      </c>
      <c r="G651" s="11">
        <f t="shared" si="65"/>
        <v>4.3580440656285724</v>
      </c>
      <c r="H651" s="10">
        <f t="shared" si="66"/>
        <v>1.8026274610364219E-3</v>
      </c>
      <c r="I651" s="10">
        <f t="shared" si="67"/>
        <v>4.7534287859989262E-3</v>
      </c>
    </row>
    <row r="652" spans="1:9" x14ac:dyDescent="0.25">
      <c r="A652" s="9">
        <v>42901</v>
      </c>
      <c r="B652" s="10">
        <v>-2.2396140972632539E-3</v>
      </c>
      <c r="C652" s="10">
        <f t="shared" si="63"/>
        <v>-3.0464827532102785E-3</v>
      </c>
      <c r="D652" s="5">
        <f t="shared" si="64"/>
        <v>9.2810571656076795E-6</v>
      </c>
      <c r="E652" s="5">
        <f t="shared" si="68"/>
        <v>3.2494657632826168E-6</v>
      </c>
      <c r="F652" s="5">
        <f t="shared" si="69"/>
        <v>2.1678261318536252E-5</v>
      </c>
      <c r="G652" s="11">
        <f t="shared" si="65"/>
        <v>4.2365980691255851</v>
      </c>
      <c r="H652" s="10">
        <f t="shared" si="66"/>
        <v>3.0464827532102785E-3</v>
      </c>
      <c r="I652" s="10">
        <f t="shared" si="67"/>
        <v>4.6559919800764531E-3</v>
      </c>
    </row>
    <row r="653" spans="1:9" x14ac:dyDescent="0.25">
      <c r="A653" s="9">
        <v>42902</v>
      </c>
      <c r="B653" s="10">
        <v>2.8366345181418673E-4</v>
      </c>
      <c r="C653" s="10">
        <f t="shared" si="63"/>
        <v>-5.2320520413283781E-4</v>
      </c>
      <c r="D653" s="5">
        <f t="shared" si="64"/>
        <v>2.737436856316845E-7</v>
      </c>
      <c r="E653" s="5">
        <f t="shared" si="68"/>
        <v>9.2810571656076795E-6</v>
      </c>
      <c r="F653" s="5">
        <f t="shared" si="69"/>
        <v>2.2243830343649341E-5</v>
      </c>
      <c r="G653" s="11">
        <f t="shared" si="65"/>
        <v>4.431631154940785</v>
      </c>
      <c r="H653" s="10">
        <f t="shared" si="66"/>
        <v>5.2320520413283781E-4</v>
      </c>
      <c r="I653" s="10">
        <f t="shared" si="67"/>
        <v>4.7163365384214626E-3</v>
      </c>
    </row>
    <row r="654" spans="1:9" x14ac:dyDescent="0.25">
      <c r="A654" s="9">
        <v>42905</v>
      </c>
      <c r="B654" s="10">
        <v>8.3472042414154402E-3</v>
      </c>
      <c r="C654" s="10">
        <f t="shared" si="63"/>
        <v>7.5403355854684155E-3</v>
      </c>
      <c r="D654" s="5">
        <f t="shared" si="64"/>
        <v>5.685666074148131E-5</v>
      </c>
      <c r="E654" s="5">
        <f t="shared" si="68"/>
        <v>2.737436856316845E-7</v>
      </c>
      <c r="F654" s="5">
        <f t="shared" si="69"/>
        <v>2.080264235960499E-5</v>
      </c>
      <c r="G654" s="11">
        <f t="shared" si="65"/>
        <v>3.1047036904424554</v>
      </c>
      <c r="H654" s="10">
        <f t="shared" si="66"/>
        <v>7.5403355854684155E-3</v>
      </c>
      <c r="I654" s="10">
        <f t="shared" si="67"/>
        <v>4.5609913790320838E-3</v>
      </c>
    </row>
    <row r="655" spans="1:9" x14ac:dyDescent="0.25">
      <c r="A655" s="9">
        <v>42906</v>
      </c>
      <c r="B655" s="10">
        <v>-6.6966651178335113E-3</v>
      </c>
      <c r="C655" s="10">
        <f t="shared" ref="C655:C718" si="70">B655-B$5</f>
        <v>-7.5035337737805359E-3</v>
      </c>
      <c r="D655" s="5">
        <f t="shared" ref="D655:D718" si="71">C655^2</f>
        <v>5.630301909426517E-5</v>
      </c>
      <c r="E655" s="5">
        <f t="shared" si="68"/>
        <v>5.685666074148131E-5</v>
      </c>
      <c r="F655" s="5">
        <f t="shared" si="69"/>
        <v>3.1423757953032159E-5</v>
      </c>
      <c r="G655" s="11">
        <f t="shared" ref="G655:G718" si="72">IFERROR(LN(1/SQRT(2*PI()*F655)*EXP(-D655/(2*F655))),-1000)</f>
        <v>3.3691675743360645</v>
      </c>
      <c r="H655" s="10">
        <f t="shared" ref="H655:H718" si="73">SQRT(D655)</f>
        <v>7.5035337737805359E-3</v>
      </c>
      <c r="I655" s="10">
        <f t="shared" ref="I655:I718" si="74">SQRT(F655)</f>
        <v>5.6056897838742525E-3</v>
      </c>
    </row>
    <row r="656" spans="1:9" x14ac:dyDescent="0.25">
      <c r="A656" s="9">
        <v>42907</v>
      </c>
      <c r="B656" s="10">
        <v>-5.826764545369123E-4</v>
      </c>
      <c r="C656" s="10">
        <f t="shared" si="70"/>
        <v>-1.3895451104839369E-3</v>
      </c>
      <c r="D656" s="5">
        <f t="shared" si="71"/>
        <v>1.9308356140698167E-6</v>
      </c>
      <c r="E656" s="5">
        <f t="shared" ref="E656:E719" si="75">D655</f>
        <v>5.630301909426517E-5</v>
      </c>
      <c r="F656" s="5">
        <f t="shared" ref="F656:F719" si="76">B$6+B$7*E656+B$8*F655</f>
        <v>3.9194714296080202E-5</v>
      </c>
      <c r="G656" s="11">
        <f t="shared" si="72"/>
        <v>4.1299144700634898</v>
      </c>
      <c r="H656" s="10">
        <f t="shared" si="73"/>
        <v>1.3895451104839369E-3</v>
      </c>
      <c r="I656" s="10">
        <f t="shared" si="74"/>
        <v>6.2605682087235664E-3</v>
      </c>
    </row>
    <row r="657" spans="1:9" x14ac:dyDescent="0.25">
      <c r="A657" s="9">
        <v>42908</v>
      </c>
      <c r="B657" s="10">
        <v>-4.5573798760889517E-4</v>
      </c>
      <c r="C657" s="10">
        <f t="shared" si="70"/>
        <v>-1.2626066435559198E-3</v>
      </c>
      <c r="D657" s="5">
        <f t="shared" si="71"/>
        <v>1.5941755363515455E-6</v>
      </c>
      <c r="E657" s="5">
        <f t="shared" si="75"/>
        <v>1.9308356140698167E-6</v>
      </c>
      <c r="F657" s="5">
        <f t="shared" si="76"/>
        <v>3.3729736233045261E-5</v>
      </c>
      <c r="G657" s="11">
        <f t="shared" si="72"/>
        <v>4.2059952272762926</v>
      </c>
      <c r="H657" s="10">
        <f t="shared" si="73"/>
        <v>1.2626066435559198E-3</v>
      </c>
      <c r="I657" s="10">
        <f t="shared" si="74"/>
        <v>5.8077307300739471E-3</v>
      </c>
    </row>
    <row r="658" spans="1:9" x14ac:dyDescent="0.25">
      <c r="A658" s="9">
        <v>42909</v>
      </c>
      <c r="B658" s="10">
        <v>1.5608954610804027E-3</v>
      </c>
      <c r="C658" s="10">
        <f t="shared" si="70"/>
        <v>7.5402680513337813E-4</v>
      </c>
      <c r="D658" s="5">
        <f t="shared" si="71"/>
        <v>5.6855642285964944E-7</v>
      </c>
      <c r="E658" s="5">
        <f t="shared" si="75"/>
        <v>1.5941755363515455E-6</v>
      </c>
      <c r="F658" s="5">
        <f t="shared" si="76"/>
        <v>2.9602856483963239E-5</v>
      </c>
      <c r="G658" s="11">
        <f t="shared" si="72"/>
        <v>4.2852782491160193</v>
      </c>
      <c r="H658" s="10">
        <f t="shared" si="73"/>
        <v>7.5402680513337813E-4</v>
      </c>
      <c r="I658" s="10">
        <f t="shared" si="74"/>
        <v>5.4408507132582898E-3</v>
      </c>
    </row>
    <row r="659" spans="1:9" x14ac:dyDescent="0.25">
      <c r="A659" s="9">
        <v>42912</v>
      </c>
      <c r="B659" s="10">
        <v>3.1579379075585834E-4</v>
      </c>
      <c r="C659" s="10">
        <f t="shared" si="70"/>
        <v>-4.910748651911662E-4</v>
      </c>
      <c r="D659" s="5">
        <f t="shared" si="71"/>
        <v>2.4115452322252207E-7</v>
      </c>
      <c r="E659" s="5">
        <f t="shared" si="75"/>
        <v>5.6855642285964944E-7</v>
      </c>
      <c r="F659" s="5">
        <f t="shared" si="76"/>
        <v>2.6327058477241479E-5</v>
      </c>
      <c r="G659" s="11">
        <f t="shared" si="72"/>
        <v>4.3489381462177814</v>
      </c>
      <c r="H659" s="10">
        <f t="shared" si="73"/>
        <v>4.910748651911662E-4</v>
      </c>
      <c r="I659" s="10">
        <f t="shared" si="74"/>
        <v>5.1309900094661538E-3</v>
      </c>
    </row>
    <row r="660" spans="1:9" x14ac:dyDescent="0.25">
      <c r="A660" s="9">
        <v>42913</v>
      </c>
      <c r="B660" s="10">
        <v>-8.0727490395929857E-3</v>
      </c>
      <c r="C660" s="10">
        <f t="shared" si="70"/>
        <v>-8.8796176955400104E-3</v>
      </c>
      <c r="D660" s="5">
        <f t="shared" si="71"/>
        <v>7.8847610418947281E-5</v>
      </c>
      <c r="E660" s="5">
        <f t="shared" si="75"/>
        <v>2.4115452322252207E-7</v>
      </c>
      <c r="F660" s="5">
        <f t="shared" si="76"/>
        <v>2.3827386899603525E-5</v>
      </c>
      <c r="G660" s="11">
        <f t="shared" si="72"/>
        <v>2.7488404445330015</v>
      </c>
      <c r="H660" s="10">
        <f t="shared" si="73"/>
        <v>8.8796176955400104E-3</v>
      </c>
      <c r="I660" s="10">
        <f t="shared" si="74"/>
        <v>4.8813304435987043E-3</v>
      </c>
    </row>
    <row r="661" spans="1:9" x14ac:dyDescent="0.25">
      <c r="A661" s="9">
        <v>42914</v>
      </c>
      <c r="B661" s="10">
        <v>8.8080417296994007E-3</v>
      </c>
      <c r="C661" s="10">
        <f t="shared" si="70"/>
        <v>8.001173073752376E-3</v>
      </c>
      <c r="D661" s="5">
        <f t="shared" si="71"/>
        <v>6.401877055614005E-5</v>
      </c>
      <c r="E661" s="5">
        <f t="shared" si="75"/>
        <v>7.8847610418947281E-5</v>
      </c>
      <c r="F661" s="5">
        <f t="shared" si="76"/>
        <v>3.8213134626723386E-5</v>
      </c>
      <c r="G661" s="11">
        <f t="shared" si="72"/>
        <v>3.3295730929460885</v>
      </c>
      <c r="H661" s="10">
        <f t="shared" si="73"/>
        <v>8.001173073752376E-3</v>
      </c>
      <c r="I661" s="10">
        <f t="shared" si="74"/>
        <v>6.1816773311718061E-3</v>
      </c>
    </row>
    <row r="662" spans="1:9" x14ac:dyDescent="0.25">
      <c r="A662" s="9">
        <v>42915</v>
      </c>
      <c r="B662" s="10">
        <v>-8.6000270415333979E-3</v>
      </c>
      <c r="C662" s="10">
        <f t="shared" si="70"/>
        <v>-9.4068956974804226E-3</v>
      </c>
      <c r="D662" s="5">
        <f t="shared" si="71"/>
        <v>8.8489686663275691E-5</v>
      </c>
      <c r="E662" s="5">
        <f t="shared" si="75"/>
        <v>6.401877055614005E-5</v>
      </c>
      <c r="F662" s="5">
        <f t="shared" si="76"/>
        <v>4.5829514400418892E-5</v>
      </c>
      <c r="G662" s="11">
        <f t="shared" si="72"/>
        <v>3.1109301169552723</v>
      </c>
      <c r="H662" s="10">
        <f t="shared" si="73"/>
        <v>9.4068956974804226E-3</v>
      </c>
      <c r="I662" s="10">
        <f t="shared" si="74"/>
        <v>6.7697499511000323E-3</v>
      </c>
    </row>
    <row r="663" spans="1:9" x14ac:dyDescent="0.25">
      <c r="A663" s="9">
        <v>42916</v>
      </c>
      <c r="B663" s="10">
        <v>1.5332479232963436E-3</v>
      </c>
      <c r="C663" s="10">
        <f t="shared" si="70"/>
        <v>7.2637926734931909E-4</v>
      </c>
      <c r="D663" s="5">
        <f t="shared" si="71"/>
        <v>5.2762684003493354E-7</v>
      </c>
      <c r="E663" s="5">
        <f t="shared" si="75"/>
        <v>8.8489686663275691E-5</v>
      </c>
      <c r="F663" s="5">
        <f t="shared" si="76"/>
        <v>5.6540228998503846E-5</v>
      </c>
      <c r="G663" s="11">
        <f t="shared" si="72"/>
        <v>3.966674602709054</v>
      </c>
      <c r="H663" s="10">
        <f t="shared" si="73"/>
        <v>7.2637926734931909E-4</v>
      </c>
      <c r="I663" s="10">
        <f t="shared" si="74"/>
        <v>7.5193237061921894E-3</v>
      </c>
    </row>
    <row r="664" spans="1:9" x14ac:dyDescent="0.25">
      <c r="A664" s="9">
        <v>42919</v>
      </c>
      <c r="B664" s="10">
        <v>2.3107934687074394E-3</v>
      </c>
      <c r="C664" s="10">
        <f t="shared" si="70"/>
        <v>1.5039248127604148E-3</v>
      </c>
      <c r="D664" s="5">
        <f t="shared" si="71"/>
        <v>2.2617898424364484E-6</v>
      </c>
      <c r="E664" s="5">
        <f t="shared" si="75"/>
        <v>5.2762684003493354E-7</v>
      </c>
      <c r="F664" s="5">
        <f t="shared" si="76"/>
        <v>4.6317497468466239E-5</v>
      </c>
      <c r="G664" s="11">
        <f t="shared" si="72"/>
        <v>4.0466406943473405</v>
      </c>
      <c r="H664" s="10">
        <f t="shared" si="73"/>
        <v>1.5039248127604148E-3</v>
      </c>
      <c r="I664" s="10">
        <f t="shared" si="74"/>
        <v>6.8056959576861965E-3</v>
      </c>
    </row>
    <row r="665" spans="1:9" x14ac:dyDescent="0.25">
      <c r="A665" s="9">
        <v>42921</v>
      </c>
      <c r="B665" s="10">
        <v>1.4532669688471778E-3</v>
      </c>
      <c r="C665" s="10">
        <f t="shared" si="70"/>
        <v>6.4639831290015323E-4</v>
      </c>
      <c r="D665" s="5">
        <f t="shared" si="71"/>
        <v>4.1783077892016439E-7</v>
      </c>
      <c r="E665" s="5">
        <f t="shared" si="75"/>
        <v>2.2617898424364484E-6</v>
      </c>
      <c r="F665" s="5">
        <f t="shared" si="76"/>
        <v>3.9086227898590263E-5</v>
      </c>
      <c r="G665" s="11">
        <f t="shared" si="72"/>
        <v>4.1505866698918314</v>
      </c>
      <c r="H665" s="10">
        <f t="shared" si="73"/>
        <v>6.4639831290015323E-4</v>
      </c>
      <c r="I665" s="10">
        <f t="shared" si="74"/>
        <v>6.2518979437119942E-3</v>
      </c>
    </row>
    <row r="666" spans="1:9" x14ac:dyDescent="0.25">
      <c r="A666" s="9">
        <v>42922</v>
      </c>
      <c r="B666" s="10">
        <v>-9.36880791271677E-3</v>
      </c>
      <c r="C666" s="10">
        <f t="shared" si="70"/>
        <v>-1.0175676568663795E-2</v>
      </c>
      <c r="D666" s="5">
        <f t="shared" si="71"/>
        <v>1.0354439363005338E-4</v>
      </c>
      <c r="E666" s="5">
        <f t="shared" si="75"/>
        <v>4.1783077892016439E-7</v>
      </c>
      <c r="F666" s="5">
        <f t="shared" si="76"/>
        <v>3.3336578558298133E-5</v>
      </c>
      <c r="G666" s="11">
        <f t="shared" si="72"/>
        <v>2.6824744131246634</v>
      </c>
      <c r="H666" s="10">
        <f t="shared" si="73"/>
        <v>1.0175676568663795E-2</v>
      </c>
      <c r="I666" s="10">
        <f t="shared" si="74"/>
        <v>5.7737837297822418E-3</v>
      </c>
    </row>
    <row r="667" spans="1:9" x14ac:dyDescent="0.25">
      <c r="A667" s="9">
        <v>42923</v>
      </c>
      <c r="B667" s="10">
        <v>6.4031538541342581E-3</v>
      </c>
      <c r="C667" s="10">
        <f t="shared" si="70"/>
        <v>5.5962851981872334E-3</v>
      </c>
      <c r="D667" s="5">
        <f t="shared" si="71"/>
        <v>3.131840801944952E-5</v>
      </c>
      <c r="E667" s="5">
        <f t="shared" si="75"/>
        <v>1.0354439363005338E-4</v>
      </c>
      <c r="F667" s="5">
        <f t="shared" si="76"/>
        <v>5.0375782610468568E-5</v>
      </c>
      <c r="G667" s="11">
        <f t="shared" si="72"/>
        <v>3.7182136120384155</v>
      </c>
      <c r="H667" s="10">
        <f t="shared" si="73"/>
        <v>5.5962851981872334E-3</v>
      </c>
      <c r="I667" s="10">
        <f t="shared" si="74"/>
        <v>7.09758991563112E-3</v>
      </c>
    </row>
    <row r="668" spans="1:9" x14ac:dyDescent="0.25">
      <c r="A668" s="9">
        <v>42926</v>
      </c>
      <c r="B668" s="10">
        <v>9.2776618642731457E-4</v>
      </c>
      <c r="C668" s="10">
        <f t="shared" si="70"/>
        <v>1.2089753048029003E-4</v>
      </c>
      <c r="D668" s="5">
        <f t="shared" si="71"/>
        <v>1.4616212876232658E-8</v>
      </c>
      <c r="E668" s="5">
        <f t="shared" si="75"/>
        <v>3.131840801944952E-5</v>
      </c>
      <c r="F668" s="5">
        <f t="shared" si="76"/>
        <v>4.8102826557573973E-5</v>
      </c>
      <c r="G668" s="11">
        <f t="shared" si="72"/>
        <v>4.0519943492325856</v>
      </c>
      <c r="H668" s="10">
        <f t="shared" si="73"/>
        <v>1.2089753048029003E-4</v>
      </c>
      <c r="I668" s="10">
        <f t="shared" si="74"/>
        <v>6.9356201278309619E-3</v>
      </c>
    </row>
    <row r="669" spans="1:9" x14ac:dyDescent="0.25">
      <c r="A669" s="9">
        <v>42927</v>
      </c>
      <c r="B669" s="10">
        <v>-7.8272081996166865E-4</v>
      </c>
      <c r="C669" s="10">
        <f t="shared" si="70"/>
        <v>-1.5895894759086933E-3</v>
      </c>
      <c r="D669" s="5">
        <f t="shared" si="71"/>
        <v>2.5267947019196743E-6</v>
      </c>
      <c r="E669" s="5">
        <f t="shared" si="75"/>
        <v>1.4616212876232658E-8</v>
      </c>
      <c r="F669" s="5">
        <f t="shared" si="76"/>
        <v>3.9947387397497798E-5</v>
      </c>
      <c r="G669" s="11">
        <f t="shared" si="72"/>
        <v>4.1134085765160986</v>
      </c>
      <c r="H669" s="10">
        <f t="shared" si="73"/>
        <v>1.5895894759086933E-3</v>
      </c>
      <c r="I669" s="10">
        <f t="shared" si="74"/>
        <v>6.3203945602705687E-3</v>
      </c>
    </row>
    <row r="670" spans="1:9" x14ac:dyDescent="0.25">
      <c r="A670" s="9">
        <v>42928</v>
      </c>
      <c r="B670" s="10">
        <v>7.3056198026821839E-3</v>
      </c>
      <c r="C670" s="10">
        <f t="shared" si="70"/>
        <v>6.4987511467351593E-3</v>
      </c>
      <c r="D670" s="5">
        <f t="shared" si="71"/>
        <v>4.2233766467191548E-5</v>
      </c>
      <c r="E670" s="5">
        <f t="shared" si="75"/>
        <v>2.5267947019196743E-6</v>
      </c>
      <c r="F670" s="5">
        <f t="shared" si="76"/>
        <v>3.4411673495520367E-5</v>
      </c>
      <c r="G670" s="11">
        <f t="shared" si="72"/>
        <v>3.6059641758985661</v>
      </c>
      <c r="H670" s="10">
        <f t="shared" si="73"/>
        <v>6.4987511467351593E-3</v>
      </c>
      <c r="I670" s="10">
        <f t="shared" si="74"/>
        <v>5.8661463922681277E-3</v>
      </c>
    </row>
    <row r="671" spans="1:9" x14ac:dyDescent="0.25">
      <c r="A671" s="9">
        <v>42929</v>
      </c>
      <c r="B671" s="10">
        <v>1.8745523380743201E-3</v>
      </c>
      <c r="C671" s="10">
        <f t="shared" si="70"/>
        <v>1.0676836821272954E-3</v>
      </c>
      <c r="D671" s="5">
        <f t="shared" si="71"/>
        <v>1.1399484450808997E-6</v>
      </c>
      <c r="E671" s="5">
        <f t="shared" si="75"/>
        <v>4.2233766467191548E-5</v>
      </c>
      <c r="F671" s="5">
        <f t="shared" si="76"/>
        <v>3.8506038500845788E-5</v>
      </c>
      <c r="G671" s="11">
        <f t="shared" si="72"/>
        <v>4.1486070055697359</v>
      </c>
      <c r="H671" s="10">
        <f t="shared" si="73"/>
        <v>1.0676836821272954E-3</v>
      </c>
      <c r="I671" s="10">
        <f t="shared" si="74"/>
        <v>6.2053234001819592E-3</v>
      </c>
    </row>
    <row r="672" spans="1:9" x14ac:dyDescent="0.25">
      <c r="A672" s="9">
        <v>42930</v>
      </c>
      <c r="B672" s="10">
        <v>4.6735271648765675E-3</v>
      </c>
      <c r="C672" s="10">
        <f t="shared" si="70"/>
        <v>3.8666585089295429E-3</v>
      </c>
      <c r="D672" s="5">
        <f t="shared" si="71"/>
        <v>1.4951048024677235E-5</v>
      </c>
      <c r="E672" s="5">
        <f t="shared" si="75"/>
        <v>1.1399484450808997E-6</v>
      </c>
      <c r="F672" s="5">
        <f t="shared" si="76"/>
        <v>3.3055036199220733E-5</v>
      </c>
      <c r="G672" s="11">
        <f t="shared" si="72"/>
        <v>4.0135759183253805</v>
      </c>
      <c r="H672" s="10">
        <f t="shared" si="73"/>
        <v>3.8666585089295429E-3</v>
      </c>
      <c r="I672" s="10">
        <f t="shared" si="74"/>
        <v>5.7493509372120201E-3</v>
      </c>
    </row>
    <row r="673" spans="1:9" x14ac:dyDescent="0.25">
      <c r="A673" s="9">
        <v>42933</v>
      </c>
      <c r="B673" s="10">
        <v>-5.2861214913435539E-5</v>
      </c>
      <c r="C673" s="10">
        <f t="shared" si="70"/>
        <v>-8.5972987086046007E-4</v>
      </c>
      <c r="D673" s="5">
        <f t="shared" si="71"/>
        <v>7.3913545084974335E-7</v>
      </c>
      <c r="E673" s="5">
        <f t="shared" si="75"/>
        <v>1.4951048024677235E-5</v>
      </c>
      <c r="F673" s="5">
        <f t="shared" si="76"/>
        <v>3.186172316454356E-5</v>
      </c>
      <c r="G673" s="11">
        <f t="shared" si="72"/>
        <v>4.2465149385704812</v>
      </c>
      <c r="H673" s="10">
        <f t="shared" si="73"/>
        <v>8.5972987086046007E-4</v>
      </c>
      <c r="I673" s="10">
        <f t="shared" si="74"/>
        <v>5.6446189565411376E-3</v>
      </c>
    </row>
    <row r="674" spans="1:9" x14ac:dyDescent="0.25">
      <c r="A674" s="9">
        <v>42934</v>
      </c>
      <c r="B674" s="10">
        <v>5.9776995209714912E-4</v>
      </c>
      <c r="C674" s="10">
        <f t="shared" si="70"/>
        <v>-2.0909870384987542E-4</v>
      </c>
      <c r="D674" s="5">
        <f t="shared" si="71"/>
        <v>4.3722267951697905E-8</v>
      </c>
      <c r="E674" s="5">
        <f t="shared" si="75"/>
        <v>7.3913545084974335E-7</v>
      </c>
      <c r="F674" s="5">
        <f t="shared" si="76"/>
        <v>2.8039335419996266E-5</v>
      </c>
      <c r="G674" s="11">
        <f t="shared" si="72"/>
        <v>4.3212329059145906</v>
      </c>
      <c r="H674" s="10">
        <f t="shared" si="73"/>
        <v>2.0909870384987542E-4</v>
      </c>
      <c r="I674" s="10">
        <f t="shared" si="74"/>
        <v>5.2952181654768735E-3</v>
      </c>
    </row>
    <row r="675" spans="1:9" x14ac:dyDescent="0.25">
      <c r="A675" s="9">
        <v>42935</v>
      </c>
      <c r="B675" s="10">
        <v>5.3726514969865136E-3</v>
      </c>
      <c r="C675" s="10">
        <f t="shared" si="70"/>
        <v>4.5657828410394889E-3</v>
      </c>
      <c r="D675" s="5">
        <f t="shared" si="71"/>
        <v>2.0846372951530627E-5</v>
      </c>
      <c r="E675" s="5">
        <f t="shared" si="75"/>
        <v>4.3722267951697905E-8</v>
      </c>
      <c r="F675" s="5">
        <f t="shared" si="76"/>
        <v>2.5057825650699795E-5</v>
      </c>
      <c r="G675" s="11">
        <f t="shared" si="72"/>
        <v>3.962258335375064</v>
      </c>
      <c r="H675" s="10">
        <f t="shared" si="73"/>
        <v>4.5657828410394889E-3</v>
      </c>
      <c r="I675" s="10">
        <f t="shared" si="74"/>
        <v>5.0057792251256743E-3</v>
      </c>
    </row>
    <row r="676" spans="1:9" x14ac:dyDescent="0.25">
      <c r="A676" s="9">
        <v>42936</v>
      </c>
      <c r="B676" s="10">
        <v>-1.5360796821128897E-4</v>
      </c>
      <c r="C676" s="10">
        <f t="shared" si="70"/>
        <v>-9.604766241583135E-4</v>
      </c>
      <c r="D676" s="5">
        <f t="shared" si="71"/>
        <v>9.2251534555455017E-7</v>
      </c>
      <c r="E676" s="5">
        <f t="shared" si="75"/>
        <v>2.0846372951530627E-5</v>
      </c>
      <c r="F676" s="5">
        <f t="shared" si="76"/>
        <v>2.7142502754415822E-5</v>
      </c>
      <c r="G676" s="11">
        <f t="shared" si="72"/>
        <v>4.3212723868619589</v>
      </c>
      <c r="H676" s="10">
        <f t="shared" si="73"/>
        <v>9.604766241583135E-4</v>
      </c>
      <c r="I676" s="10">
        <f t="shared" si="74"/>
        <v>5.2098467112205735E-3</v>
      </c>
    </row>
    <row r="677" spans="1:9" x14ac:dyDescent="0.25">
      <c r="A677" s="9">
        <v>42937</v>
      </c>
      <c r="B677" s="10">
        <v>-3.6790717418988539E-4</v>
      </c>
      <c r="C677" s="10">
        <f t="shared" si="70"/>
        <v>-1.17477583013691E-3</v>
      </c>
      <c r="D677" s="5">
        <f t="shared" si="71"/>
        <v>1.3800982510738662E-6</v>
      </c>
      <c r="E677" s="5">
        <f t="shared" si="75"/>
        <v>9.2251534555455017E-7</v>
      </c>
      <c r="F677" s="5">
        <f t="shared" si="76"/>
        <v>2.4573572448757261E-5</v>
      </c>
      <c r="G677" s="11">
        <f t="shared" si="72"/>
        <v>4.359900013832239</v>
      </c>
      <c r="H677" s="10">
        <f t="shared" si="73"/>
        <v>1.17477583013691E-3</v>
      </c>
      <c r="I677" s="10">
        <f t="shared" si="74"/>
        <v>4.9571738368507168E-3</v>
      </c>
    </row>
    <row r="678" spans="1:9" x14ac:dyDescent="0.25">
      <c r="A678" s="9">
        <v>42940</v>
      </c>
      <c r="B678" s="10">
        <v>-1.0636834995592093E-3</v>
      </c>
      <c r="C678" s="10">
        <f t="shared" si="70"/>
        <v>-1.8705521555062339E-3</v>
      </c>
      <c r="D678" s="5">
        <f t="shared" si="71"/>
        <v>3.498965366469018E-6</v>
      </c>
      <c r="E678" s="5">
        <f t="shared" si="75"/>
        <v>1.3800982510738662E-6</v>
      </c>
      <c r="F678" s="5">
        <f t="shared" si="76"/>
        <v>2.2760887436222539E-5</v>
      </c>
      <c r="G678" s="11">
        <f t="shared" si="72"/>
        <v>4.3494313927655277</v>
      </c>
      <c r="H678" s="10">
        <f t="shared" si="73"/>
        <v>1.8705521555062339E-3</v>
      </c>
      <c r="I678" s="10">
        <f t="shared" si="74"/>
        <v>4.7708371839984796E-3</v>
      </c>
    </row>
    <row r="679" spans="1:9" x14ac:dyDescent="0.25">
      <c r="A679" s="9">
        <v>42941</v>
      </c>
      <c r="B679" s="10">
        <v>2.9231834358338649E-3</v>
      </c>
      <c r="C679" s="10">
        <f t="shared" si="70"/>
        <v>2.1163147798868402E-3</v>
      </c>
      <c r="D679" s="5">
        <f t="shared" si="71"/>
        <v>4.4787882475674846E-6</v>
      </c>
      <c r="E679" s="5">
        <f t="shared" si="75"/>
        <v>3.498965366469018E-6</v>
      </c>
      <c r="F679" s="5">
        <f t="shared" si="76"/>
        <v>2.1852907783191228E-5</v>
      </c>
      <c r="G679" s="11">
        <f t="shared" si="72"/>
        <v>4.3441739535993937</v>
      </c>
      <c r="H679" s="10">
        <f t="shared" si="73"/>
        <v>2.1163147798868402E-3</v>
      </c>
      <c r="I679" s="10">
        <f t="shared" si="74"/>
        <v>4.6747093795434201E-3</v>
      </c>
    </row>
    <row r="680" spans="1:9" x14ac:dyDescent="0.25">
      <c r="A680" s="9">
        <v>42942</v>
      </c>
      <c r="B680" s="10">
        <v>2.8258508838852059E-4</v>
      </c>
      <c r="C680" s="10">
        <f t="shared" si="70"/>
        <v>-5.2428356755850395E-4</v>
      </c>
      <c r="D680" s="5">
        <f t="shared" si="71"/>
        <v>2.7487325921187236E-7</v>
      </c>
      <c r="E680" s="5">
        <f t="shared" si="75"/>
        <v>4.4787882475674846E-6</v>
      </c>
      <c r="F680" s="5">
        <f t="shared" si="76"/>
        <v>2.1381253453623117E-5</v>
      </c>
      <c r="G680" s="11">
        <f t="shared" si="72"/>
        <v>4.4511315768439417</v>
      </c>
      <c r="H680" s="10">
        <f t="shared" si="73"/>
        <v>5.2428356755850395E-4</v>
      </c>
      <c r="I680" s="10">
        <f t="shared" si="74"/>
        <v>4.6239867488589454E-3</v>
      </c>
    </row>
    <row r="681" spans="1:9" x14ac:dyDescent="0.25">
      <c r="A681" s="9">
        <v>42943</v>
      </c>
      <c r="B681" s="10">
        <v>-9.7262524063390643E-4</v>
      </c>
      <c r="C681" s="10">
        <f t="shared" si="70"/>
        <v>-1.7794938965809311E-3</v>
      </c>
      <c r="D681" s="5">
        <f t="shared" si="71"/>
        <v>3.1665985279687856E-6</v>
      </c>
      <c r="E681" s="5">
        <f t="shared" si="75"/>
        <v>2.7487325921187236E-7</v>
      </c>
      <c r="F681" s="5">
        <f t="shared" si="76"/>
        <v>2.0162479760235253E-5</v>
      </c>
      <c r="G681" s="11">
        <f t="shared" si="72"/>
        <v>4.4083780152624561</v>
      </c>
      <c r="H681" s="10">
        <f t="shared" si="73"/>
        <v>1.7794938965809311E-3</v>
      </c>
      <c r="I681" s="10">
        <f t="shared" si="74"/>
        <v>4.4902649988876218E-3</v>
      </c>
    </row>
    <row r="682" spans="1:9" x14ac:dyDescent="0.25">
      <c r="A682" s="9">
        <v>42944</v>
      </c>
      <c r="B682" s="10">
        <v>-1.3411865461215866E-3</v>
      </c>
      <c r="C682" s="10">
        <f t="shared" si="70"/>
        <v>-2.1480552020686113E-3</v>
      </c>
      <c r="D682" s="5">
        <f t="shared" si="71"/>
        <v>4.6141411511340221E-6</v>
      </c>
      <c r="E682" s="5">
        <f t="shared" si="75"/>
        <v>3.1665985279687856E-6</v>
      </c>
      <c r="F682" s="5">
        <f t="shared" si="76"/>
        <v>1.9855119786183507E-5</v>
      </c>
      <c r="G682" s="11">
        <f t="shared" si="72"/>
        <v>4.3783905485705841</v>
      </c>
      <c r="H682" s="10">
        <f t="shared" si="73"/>
        <v>2.1480552020686113E-3</v>
      </c>
      <c r="I682" s="10">
        <f t="shared" si="74"/>
        <v>4.455908413127845E-3</v>
      </c>
    </row>
    <row r="683" spans="1:9" x14ac:dyDescent="0.25">
      <c r="A683" s="9">
        <v>42947</v>
      </c>
      <c r="B683" s="10">
        <v>-7.2812588487514152E-4</v>
      </c>
      <c r="C683" s="10">
        <f t="shared" si="70"/>
        <v>-1.5349945408221662E-3</v>
      </c>
      <c r="D683" s="5">
        <f t="shared" si="71"/>
        <v>2.3562082403538529E-6</v>
      </c>
      <c r="E683" s="5">
        <f t="shared" si="75"/>
        <v>4.6141411511340221E-6</v>
      </c>
      <c r="F683" s="5">
        <f t="shared" si="76"/>
        <v>1.9926018286646217E-5</v>
      </c>
      <c r="G683" s="11">
        <f t="shared" si="72"/>
        <v>4.4336796706838975</v>
      </c>
      <c r="H683" s="10">
        <f t="shared" si="73"/>
        <v>1.5349945408221662E-3</v>
      </c>
      <c r="I683" s="10">
        <f t="shared" si="74"/>
        <v>4.46385688465101E-3</v>
      </c>
    </row>
    <row r="684" spans="1:9" x14ac:dyDescent="0.25">
      <c r="A684" s="9">
        <v>42948</v>
      </c>
      <c r="B684" s="10">
        <v>2.4490952515887621E-3</v>
      </c>
      <c r="C684" s="10">
        <f t="shared" si="70"/>
        <v>1.6422265956417374E-3</v>
      </c>
      <c r="D684" s="5">
        <f t="shared" si="71"/>
        <v>2.6969081914330504E-6</v>
      </c>
      <c r="E684" s="5">
        <f t="shared" si="75"/>
        <v>2.3562082403538529E-6</v>
      </c>
      <c r="F684" s="5">
        <f t="shared" si="76"/>
        <v>1.95121238692463E-5</v>
      </c>
      <c r="G684" s="11">
        <f t="shared" si="72"/>
        <v>4.4341902163804026</v>
      </c>
      <c r="H684" s="10">
        <f t="shared" si="73"/>
        <v>1.6422265956417374E-3</v>
      </c>
      <c r="I684" s="10">
        <f t="shared" si="74"/>
        <v>4.4172529777279342E-3</v>
      </c>
    </row>
    <row r="685" spans="1:9" x14ac:dyDescent="0.25">
      <c r="A685" s="9">
        <v>42949</v>
      </c>
      <c r="B685" s="10">
        <v>4.9266056898278343E-4</v>
      </c>
      <c r="C685" s="10">
        <f t="shared" si="70"/>
        <v>-3.142080869642411E-4</v>
      </c>
      <c r="D685" s="5">
        <f t="shared" si="71"/>
        <v>9.8726721913728098E-8</v>
      </c>
      <c r="E685" s="5">
        <f t="shared" si="75"/>
        <v>2.6969081914330504E-6</v>
      </c>
      <c r="F685" s="5">
        <f t="shared" si="76"/>
        <v>1.9275234540627792E-5</v>
      </c>
      <c r="G685" s="11">
        <f t="shared" si="72"/>
        <v>4.5068452287295511</v>
      </c>
      <c r="H685" s="10">
        <f t="shared" si="73"/>
        <v>3.142080869642411E-4</v>
      </c>
      <c r="I685" s="10">
        <f t="shared" si="74"/>
        <v>4.3903569946677221E-3</v>
      </c>
    </row>
    <row r="686" spans="1:9" x14ac:dyDescent="0.25">
      <c r="A686" s="9">
        <v>42950</v>
      </c>
      <c r="B686" s="10">
        <v>-2.1835911800677232E-3</v>
      </c>
      <c r="C686" s="10">
        <f t="shared" si="70"/>
        <v>-2.9904598360147479E-3</v>
      </c>
      <c r="D686" s="5">
        <f t="shared" si="71"/>
        <v>8.9428500308173527E-6</v>
      </c>
      <c r="E686" s="5">
        <f t="shared" si="75"/>
        <v>9.8726721913728098E-8</v>
      </c>
      <c r="F686" s="5">
        <f t="shared" si="76"/>
        <v>1.856252999928758E-5</v>
      </c>
      <c r="G686" s="11">
        <f t="shared" si="72"/>
        <v>4.2873597694190675</v>
      </c>
      <c r="H686" s="10">
        <f t="shared" si="73"/>
        <v>2.9904598360147479E-3</v>
      </c>
      <c r="I686" s="10">
        <f t="shared" si="74"/>
        <v>4.3084254663725563E-3</v>
      </c>
    </row>
    <row r="687" spans="1:9" x14ac:dyDescent="0.25">
      <c r="A687" s="9">
        <v>42951</v>
      </c>
      <c r="B687" s="10">
        <v>1.8890363083294837E-3</v>
      </c>
      <c r="C687" s="10">
        <f t="shared" si="70"/>
        <v>1.082167652382459E-3</v>
      </c>
      <c r="D687" s="5">
        <f t="shared" si="71"/>
        <v>1.1710868278629627E-6</v>
      </c>
      <c r="E687" s="5">
        <f t="shared" si="75"/>
        <v>8.9428500308173527E-6</v>
      </c>
      <c r="F687" s="5">
        <f t="shared" si="76"/>
        <v>1.9860763220407965E-5</v>
      </c>
      <c r="G687" s="11">
        <f t="shared" si="72"/>
        <v>4.4649612792475804</v>
      </c>
      <c r="H687" s="10">
        <f t="shared" si="73"/>
        <v>1.082167652382459E-3</v>
      </c>
      <c r="I687" s="10">
        <f t="shared" si="74"/>
        <v>4.4565416210788347E-3</v>
      </c>
    </row>
    <row r="688" spans="1:9" x14ac:dyDescent="0.25">
      <c r="A688" s="9">
        <v>42954</v>
      </c>
      <c r="B688" s="10">
        <v>1.647266869345021E-3</v>
      </c>
      <c r="C688" s="10">
        <f t="shared" si="70"/>
        <v>8.4039821339799644E-4</v>
      </c>
      <c r="D688" s="5">
        <f t="shared" si="71"/>
        <v>7.0626915708254436E-7</v>
      </c>
      <c r="E688" s="5">
        <f t="shared" si="75"/>
        <v>1.1710868278629627E-6</v>
      </c>
      <c r="F688" s="5">
        <f t="shared" si="76"/>
        <v>1.9218808907980673E-5</v>
      </c>
      <c r="G688" s="11">
        <f t="shared" si="72"/>
        <v>4.4924976048956022</v>
      </c>
      <c r="H688" s="10">
        <f t="shared" si="73"/>
        <v>8.4039821339799644E-4</v>
      </c>
      <c r="I688" s="10">
        <f t="shared" si="74"/>
        <v>4.3839261978254919E-3</v>
      </c>
    </row>
    <row r="689" spans="1:9" x14ac:dyDescent="0.25">
      <c r="A689" s="9">
        <v>42955</v>
      </c>
      <c r="B689" s="10">
        <v>-2.4144366381689819E-3</v>
      </c>
      <c r="C689" s="10">
        <f t="shared" si="70"/>
        <v>-3.2213052941160066E-3</v>
      </c>
      <c r="D689" s="5">
        <f t="shared" si="71"/>
        <v>1.0376807797899811E-5</v>
      </c>
      <c r="E689" s="5">
        <f t="shared" si="75"/>
        <v>7.0626915708254436E-7</v>
      </c>
      <c r="F689" s="5">
        <f t="shared" si="76"/>
        <v>1.8646167962058708E-5</v>
      </c>
      <c r="G689" s="11">
        <f t="shared" si="72"/>
        <v>4.2477406448616462</v>
      </c>
      <c r="H689" s="10">
        <f t="shared" si="73"/>
        <v>3.2213052941160066E-3</v>
      </c>
      <c r="I689" s="10">
        <f t="shared" si="74"/>
        <v>4.3181208832151407E-3</v>
      </c>
    </row>
    <row r="690" spans="1:9" x14ac:dyDescent="0.25">
      <c r="A690" s="9">
        <v>42956</v>
      </c>
      <c r="B690" s="10">
        <v>-3.6364811791900209E-4</v>
      </c>
      <c r="C690" s="10">
        <f t="shared" si="70"/>
        <v>-1.1705167738660267E-3</v>
      </c>
      <c r="D690" s="5">
        <f t="shared" si="71"/>
        <v>1.3701095179017311E-6</v>
      </c>
      <c r="E690" s="5">
        <f t="shared" si="75"/>
        <v>1.0376807797899811E-5</v>
      </c>
      <c r="F690" s="5">
        <f t="shared" si="76"/>
        <v>2.0219140275173564E-5</v>
      </c>
      <c r="G690" s="11">
        <f t="shared" si="72"/>
        <v>4.4516204007931846</v>
      </c>
      <c r="H690" s="10">
        <f t="shared" si="73"/>
        <v>1.1705167738660267E-3</v>
      </c>
      <c r="I690" s="10">
        <f t="shared" si="74"/>
        <v>4.4965698343485743E-3</v>
      </c>
    </row>
    <row r="691" spans="1:9" x14ac:dyDescent="0.25">
      <c r="A691" s="9">
        <v>42957</v>
      </c>
      <c r="B691" s="10">
        <v>-1.447441815345063E-2</v>
      </c>
      <c r="C691" s="10">
        <f t="shared" si="70"/>
        <v>-1.5281286809397655E-2</v>
      </c>
      <c r="D691" s="5">
        <f t="shared" si="71"/>
        <v>2.3351772655107075E-4</v>
      </c>
      <c r="E691" s="5">
        <f t="shared" si="75"/>
        <v>1.3701095179017311E-6</v>
      </c>
      <c r="F691" s="5">
        <f t="shared" si="76"/>
        <v>1.9525997685596227E-5</v>
      </c>
      <c r="G691" s="11">
        <f t="shared" si="72"/>
        <v>-1.4767184917447997</v>
      </c>
      <c r="H691" s="10">
        <f t="shared" si="73"/>
        <v>1.5281286809397655E-2</v>
      </c>
      <c r="I691" s="10">
        <f t="shared" si="74"/>
        <v>4.4188231109194929E-3</v>
      </c>
    </row>
    <row r="692" spans="1:9" x14ac:dyDescent="0.25">
      <c r="A692" s="9">
        <v>42958</v>
      </c>
      <c r="B692" s="10">
        <v>1.2755258980974293E-3</v>
      </c>
      <c r="C692" s="10">
        <f t="shared" si="70"/>
        <v>4.686572421504048E-4</v>
      </c>
      <c r="D692" s="5">
        <f t="shared" si="71"/>
        <v>2.1963961062002316E-7</v>
      </c>
      <c r="E692" s="5">
        <f t="shared" si="75"/>
        <v>2.3351772655107075E-4</v>
      </c>
      <c r="F692" s="5">
        <f t="shared" si="76"/>
        <v>6.6977417414944995E-5</v>
      </c>
      <c r="G692" s="11">
        <f t="shared" si="72"/>
        <v>3.884999337020774</v>
      </c>
      <c r="H692" s="10">
        <f t="shared" si="73"/>
        <v>4.686572421504048E-4</v>
      </c>
      <c r="I692" s="10">
        <f t="shared" si="74"/>
        <v>8.1839732046815137E-3</v>
      </c>
    </row>
    <row r="693" spans="1:9" x14ac:dyDescent="0.25">
      <c r="A693" s="9">
        <v>42961</v>
      </c>
      <c r="B693" s="10">
        <v>1.004374682548792E-2</v>
      </c>
      <c r="C693" s="10">
        <f t="shared" si="70"/>
        <v>9.2368781695408957E-3</v>
      </c>
      <c r="D693" s="5">
        <f t="shared" si="71"/>
        <v>8.5319918318941168E-5</v>
      </c>
      <c r="E693" s="5">
        <f t="shared" si="75"/>
        <v>2.1963961062002316E-7</v>
      </c>
      <c r="F693" s="5">
        <f t="shared" si="76"/>
        <v>5.4002659024479237E-5</v>
      </c>
      <c r="G693" s="11">
        <f t="shared" si="72"/>
        <v>3.204339757401204</v>
      </c>
      <c r="H693" s="10">
        <f t="shared" si="73"/>
        <v>9.2368781695408957E-3</v>
      </c>
      <c r="I693" s="10">
        <f t="shared" si="74"/>
        <v>7.3486501498220228E-3</v>
      </c>
    </row>
    <row r="694" spans="1:9" x14ac:dyDescent="0.25">
      <c r="A694" s="9">
        <v>42962</v>
      </c>
      <c r="B694" s="10">
        <v>-4.9881581935573571E-4</v>
      </c>
      <c r="C694" s="10">
        <f t="shared" si="70"/>
        <v>-1.3056844753027604E-3</v>
      </c>
      <c r="D694" s="5">
        <f t="shared" si="71"/>
        <v>1.7048119490466446E-6</v>
      </c>
      <c r="E694" s="5">
        <f t="shared" si="75"/>
        <v>8.5319918318941168E-5</v>
      </c>
      <c r="F694" s="5">
        <f t="shared" si="76"/>
        <v>6.195321750609119E-5</v>
      </c>
      <c r="G694" s="11">
        <f t="shared" si="72"/>
        <v>3.9118681085427869</v>
      </c>
      <c r="H694" s="10">
        <f t="shared" si="73"/>
        <v>1.3056844753027604E-3</v>
      </c>
      <c r="I694" s="10">
        <f t="shared" si="74"/>
        <v>7.8710366220778819E-3</v>
      </c>
    </row>
    <row r="695" spans="1:9" x14ac:dyDescent="0.25">
      <c r="A695" s="9">
        <v>42963</v>
      </c>
      <c r="B695" s="10">
        <v>1.4201029777529683E-3</v>
      </c>
      <c r="C695" s="10">
        <f t="shared" si="70"/>
        <v>6.1323432180594381E-4</v>
      </c>
      <c r="D695" s="5">
        <f t="shared" si="71"/>
        <v>3.7605633344079587E-7</v>
      </c>
      <c r="E695" s="5">
        <f t="shared" si="75"/>
        <v>1.7048119490466446E-6</v>
      </c>
      <c r="F695" s="5">
        <f t="shared" si="76"/>
        <v>5.0579447167490541E-5</v>
      </c>
      <c r="G695" s="11">
        <f t="shared" si="72"/>
        <v>4.0233266084681452</v>
      </c>
      <c r="H695" s="10">
        <f t="shared" si="73"/>
        <v>6.1323432180594381E-4</v>
      </c>
      <c r="I695" s="10">
        <f t="shared" si="74"/>
        <v>7.1119228881850608E-3</v>
      </c>
    </row>
    <row r="696" spans="1:9" x14ac:dyDescent="0.25">
      <c r="A696" s="9">
        <v>42964</v>
      </c>
      <c r="B696" s="10">
        <v>-1.5436913265616137E-2</v>
      </c>
      <c r="C696" s="10">
        <f t="shared" si="70"/>
        <v>-1.6243781921563161E-2</v>
      </c>
      <c r="D696" s="5">
        <f t="shared" si="71"/>
        <v>2.6386045111530222E-4</v>
      </c>
      <c r="E696" s="5">
        <f t="shared" si="75"/>
        <v>3.7605633344079587E-7</v>
      </c>
      <c r="F696" s="5">
        <f t="shared" si="76"/>
        <v>4.1860765089039427E-5</v>
      </c>
      <c r="G696" s="11">
        <f t="shared" si="72"/>
        <v>0.969998333984744</v>
      </c>
      <c r="H696" s="10">
        <f t="shared" si="73"/>
        <v>1.6243781921563161E-2</v>
      </c>
      <c r="I696" s="10">
        <f t="shared" si="74"/>
        <v>6.4699895741059292E-3</v>
      </c>
    </row>
    <row r="697" spans="1:9" x14ac:dyDescent="0.25">
      <c r="A697" s="9">
        <v>42965</v>
      </c>
      <c r="B697" s="10">
        <v>-1.8353833934839914E-3</v>
      </c>
      <c r="C697" s="10">
        <f t="shared" si="70"/>
        <v>-2.642252049431016E-3</v>
      </c>
      <c r="D697" s="5">
        <f t="shared" si="71"/>
        <v>6.9814958927224047E-6</v>
      </c>
      <c r="E697" s="5">
        <f t="shared" si="75"/>
        <v>2.6386045111530222E-4</v>
      </c>
      <c r="F697" s="5">
        <f t="shared" si="76"/>
        <v>8.9828610661794644E-5</v>
      </c>
      <c r="G697" s="11">
        <f t="shared" si="72"/>
        <v>3.7010048907963928</v>
      </c>
      <c r="H697" s="10">
        <f t="shared" si="73"/>
        <v>2.642252049431016E-3</v>
      </c>
      <c r="I697" s="10">
        <f t="shared" si="74"/>
        <v>9.4777956646993951E-3</v>
      </c>
    </row>
    <row r="698" spans="1:9" x14ac:dyDescent="0.25">
      <c r="A698" s="9">
        <v>42968</v>
      </c>
      <c r="B698" s="10">
        <v>1.1626229102676966E-3</v>
      </c>
      <c r="C698" s="10">
        <f t="shared" si="70"/>
        <v>3.5575425432067206E-4</v>
      </c>
      <c r="D698" s="5">
        <f t="shared" si="71"/>
        <v>1.2656108946725741E-7</v>
      </c>
      <c r="E698" s="5">
        <f t="shared" si="75"/>
        <v>6.9814958927224047E-6</v>
      </c>
      <c r="F698" s="5">
        <f t="shared" si="76"/>
        <v>7.2365011297162427E-5</v>
      </c>
      <c r="G698" s="11">
        <f t="shared" si="72"/>
        <v>3.8470808259014366</v>
      </c>
      <c r="H698" s="10">
        <f t="shared" si="73"/>
        <v>3.5575425432067206E-4</v>
      </c>
      <c r="I698" s="10">
        <f t="shared" si="74"/>
        <v>8.5067626801952363E-3</v>
      </c>
    </row>
    <row r="699" spans="1:9" x14ac:dyDescent="0.25">
      <c r="A699" s="9">
        <v>42969</v>
      </c>
      <c r="B699" s="10">
        <v>9.9408245036796128E-3</v>
      </c>
      <c r="C699" s="10">
        <f t="shared" si="70"/>
        <v>9.1339558477325881E-3</v>
      </c>
      <c r="D699" s="5">
        <f t="shared" si="71"/>
        <v>8.3429149428328344E-5</v>
      </c>
      <c r="E699" s="5">
        <f t="shared" si="75"/>
        <v>1.2656108946725741E-7</v>
      </c>
      <c r="F699" s="5">
        <f t="shared" si="76"/>
        <v>5.7983295058374059E-5</v>
      </c>
      <c r="G699" s="11">
        <f t="shared" si="72"/>
        <v>3.2393152581523892</v>
      </c>
      <c r="H699" s="10">
        <f t="shared" si="73"/>
        <v>9.1339558477325881E-3</v>
      </c>
      <c r="I699" s="10">
        <f t="shared" si="74"/>
        <v>7.6146762937352799E-3</v>
      </c>
    </row>
    <row r="700" spans="1:9" x14ac:dyDescent="0.25">
      <c r="A700" s="9">
        <v>42970</v>
      </c>
      <c r="B700" s="10">
        <v>-3.4536046743949278E-3</v>
      </c>
      <c r="C700" s="10">
        <f t="shared" si="70"/>
        <v>-4.2604733303419524E-3</v>
      </c>
      <c r="D700" s="5">
        <f t="shared" si="71"/>
        <v>1.8151632998555048E-5</v>
      </c>
      <c r="E700" s="5">
        <f t="shared" si="75"/>
        <v>8.3429149428328344E-5</v>
      </c>
      <c r="F700" s="5">
        <f t="shared" si="76"/>
        <v>6.4517860861640429E-5</v>
      </c>
      <c r="G700" s="11">
        <f t="shared" si="72"/>
        <v>3.7646743171044617</v>
      </c>
      <c r="H700" s="10">
        <f t="shared" si="73"/>
        <v>4.2604733303419524E-3</v>
      </c>
      <c r="I700" s="10">
        <f t="shared" si="74"/>
        <v>8.0323010938111901E-3</v>
      </c>
    </row>
    <row r="701" spans="1:9" x14ac:dyDescent="0.25">
      <c r="A701" s="9">
        <v>42971</v>
      </c>
      <c r="B701" s="10">
        <v>-2.0744341336476069E-3</v>
      </c>
      <c r="C701" s="10">
        <f t="shared" si="70"/>
        <v>-2.8813027895946315E-3</v>
      </c>
      <c r="D701" s="5">
        <f t="shared" si="71"/>
        <v>8.3019057653258059E-6</v>
      </c>
      <c r="E701" s="5">
        <f t="shared" si="75"/>
        <v>1.8151632998555048E-5</v>
      </c>
      <c r="F701" s="5">
        <f t="shared" si="76"/>
        <v>5.5881714341810275E-5</v>
      </c>
      <c r="G701" s="11">
        <f t="shared" si="72"/>
        <v>3.9029170809936828</v>
      </c>
      <c r="H701" s="10">
        <f t="shared" si="73"/>
        <v>2.8813027895946315E-3</v>
      </c>
      <c r="I701" s="10">
        <f t="shared" si="74"/>
        <v>7.475407302736773E-3</v>
      </c>
    </row>
    <row r="702" spans="1:9" x14ac:dyDescent="0.25">
      <c r="A702" s="9">
        <v>42972</v>
      </c>
      <c r="B702" s="10">
        <v>1.6728373042720346E-3</v>
      </c>
      <c r="C702" s="10">
        <f t="shared" si="70"/>
        <v>8.6596864832501005E-4</v>
      </c>
      <c r="D702" s="5">
        <f t="shared" si="71"/>
        <v>7.4990169988184498E-7</v>
      </c>
      <c r="E702" s="5">
        <f t="shared" si="75"/>
        <v>8.3019057653258059E-6</v>
      </c>
      <c r="F702" s="5">
        <f t="shared" si="76"/>
        <v>4.7434912660487901E-5</v>
      </c>
      <c r="G702" s="11">
        <f t="shared" si="72"/>
        <v>4.0512329566108098</v>
      </c>
      <c r="H702" s="10">
        <f t="shared" si="73"/>
        <v>8.6596864832501005E-4</v>
      </c>
      <c r="I702" s="10">
        <f t="shared" si="74"/>
        <v>6.887300825467688E-3</v>
      </c>
    </row>
    <row r="703" spans="1:9" x14ac:dyDescent="0.25">
      <c r="A703" s="9">
        <v>42975</v>
      </c>
      <c r="B703" s="10">
        <v>4.8709604797259054E-4</v>
      </c>
      <c r="C703" s="10">
        <f t="shared" si="70"/>
        <v>-3.1977260797443399E-4</v>
      </c>
      <c r="D703" s="5">
        <f t="shared" si="71"/>
        <v>1.0225452081077105E-7</v>
      </c>
      <c r="E703" s="5">
        <f t="shared" si="75"/>
        <v>7.4990169988184498E-7</v>
      </c>
      <c r="F703" s="5">
        <f t="shared" si="76"/>
        <v>3.9603437164422934E-5</v>
      </c>
      <c r="G703" s="11">
        <f t="shared" si="72"/>
        <v>4.1480678096087278</v>
      </c>
      <c r="H703" s="10">
        <f t="shared" si="73"/>
        <v>3.1977260797443399E-4</v>
      </c>
      <c r="I703" s="10">
        <f t="shared" si="74"/>
        <v>6.2931261837359444E-3</v>
      </c>
    </row>
    <row r="704" spans="1:9" x14ac:dyDescent="0.25">
      <c r="A704" s="9">
        <v>42976</v>
      </c>
      <c r="B704" s="10">
        <v>8.4279776126749972E-4</v>
      </c>
      <c r="C704" s="10">
        <f t="shared" si="70"/>
        <v>3.5929105320475188E-5</v>
      </c>
      <c r="D704" s="5">
        <f t="shared" si="71"/>
        <v>1.2909006091297985E-9</v>
      </c>
      <c r="E704" s="5">
        <f t="shared" si="75"/>
        <v>1.0225452081077105E-7</v>
      </c>
      <c r="F704" s="5">
        <f t="shared" si="76"/>
        <v>3.3655362118165073E-5</v>
      </c>
      <c r="G704" s="11">
        <f t="shared" si="72"/>
        <v>4.2307113709873461</v>
      </c>
      <c r="H704" s="10">
        <f t="shared" si="73"/>
        <v>3.5929105320475188E-5</v>
      </c>
      <c r="I704" s="10">
        <f t="shared" si="74"/>
        <v>5.8013241693741849E-3</v>
      </c>
    </row>
    <row r="705" spans="1:9" x14ac:dyDescent="0.25">
      <c r="A705" s="9">
        <v>42977</v>
      </c>
      <c r="B705" s="10">
        <v>4.6151330580876948E-3</v>
      </c>
      <c r="C705" s="10">
        <f t="shared" si="70"/>
        <v>3.8082644021406702E-3</v>
      </c>
      <c r="D705" s="5">
        <f t="shared" si="71"/>
        <v>1.4502877756611836E-5</v>
      </c>
      <c r="E705" s="5">
        <f t="shared" si="75"/>
        <v>1.2909006091297985E-9</v>
      </c>
      <c r="F705" s="5">
        <f t="shared" si="76"/>
        <v>2.9218519860104204E-5</v>
      </c>
      <c r="G705" s="11">
        <f t="shared" si="72"/>
        <v>4.0532358287197203</v>
      </c>
      <c r="H705" s="10">
        <f t="shared" si="73"/>
        <v>3.8082644021406702E-3</v>
      </c>
      <c r="I705" s="10">
        <f t="shared" si="74"/>
        <v>5.405415789752367E-3</v>
      </c>
    </row>
    <row r="706" spans="1:9" x14ac:dyDescent="0.25">
      <c r="A706" s="9">
        <v>42978</v>
      </c>
      <c r="B706" s="10">
        <v>5.721051924853171E-3</v>
      </c>
      <c r="C706" s="10">
        <f t="shared" si="70"/>
        <v>4.9141832689061464E-3</v>
      </c>
      <c r="D706" s="5">
        <f t="shared" si="71"/>
        <v>2.41491972003971E-5</v>
      </c>
      <c r="E706" s="5">
        <f t="shared" si="75"/>
        <v>1.4502877756611836E-5</v>
      </c>
      <c r="F706" s="5">
        <f t="shared" si="76"/>
        <v>2.8920809010770994E-5</v>
      </c>
      <c r="G706" s="11">
        <f t="shared" si="72"/>
        <v>3.8890304989499467</v>
      </c>
      <c r="H706" s="10">
        <f t="shared" si="73"/>
        <v>4.9141832689061464E-3</v>
      </c>
      <c r="I706" s="10">
        <f t="shared" si="74"/>
        <v>5.3778070819592433E-3</v>
      </c>
    </row>
    <row r="707" spans="1:9" x14ac:dyDescent="0.25">
      <c r="A707" s="9">
        <v>42979</v>
      </c>
      <c r="B707" s="10">
        <v>1.9824813383773066E-3</v>
      </c>
      <c r="C707" s="10">
        <f t="shared" si="70"/>
        <v>1.1756126824302819E-3</v>
      </c>
      <c r="D707" s="5">
        <f t="shared" si="71"/>
        <v>1.3820651790909229E-6</v>
      </c>
      <c r="E707" s="5">
        <f t="shared" si="75"/>
        <v>2.41491972003971E-5</v>
      </c>
      <c r="F707" s="5">
        <f t="shared" si="76"/>
        <v>3.0692891316440045E-5</v>
      </c>
      <c r="G707" s="11">
        <f t="shared" si="72"/>
        <v>4.2542867903353985</v>
      </c>
      <c r="H707" s="10">
        <f t="shared" si="73"/>
        <v>1.1756126824302819E-3</v>
      </c>
      <c r="I707" s="10">
        <f t="shared" si="74"/>
        <v>5.5401165435792089E-3</v>
      </c>
    </row>
    <row r="708" spans="1:9" x14ac:dyDescent="0.25">
      <c r="A708" s="9">
        <v>42983</v>
      </c>
      <c r="B708" s="10">
        <v>-7.5508267549616592E-3</v>
      </c>
      <c r="C708" s="10">
        <f t="shared" si="70"/>
        <v>-8.3576954109086839E-3</v>
      </c>
      <c r="D708" s="5">
        <f t="shared" si="71"/>
        <v>6.9851072581524076E-5</v>
      </c>
      <c r="E708" s="5">
        <f t="shared" si="75"/>
        <v>1.3820651790909229E-6</v>
      </c>
      <c r="F708" s="5">
        <f t="shared" si="76"/>
        <v>2.7304410299363544E-5</v>
      </c>
      <c r="G708" s="11">
        <f t="shared" si="72"/>
        <v>3.0561755934620076</v>
      </c>
      <c r="H708" s="10">
        <f t="shared" si="73"/>
        <v>8.3576954109086839E-3</v>
      </c>
      <c r="I708" s="10">
        <f t="shared" si="74"/>
        <v>5.2253622170490288E-3</v>
      </c>
    </row>
    <row r="709" spans="1:9" x14ac:dyDescent="0.25">
      <c r="A709" s="9">
        <v>42984</v>
      </c>
      <c r="B709" s="10">
        <v>3.128750737433128E-3</v>
      </c>
      <c r="C709" s="10">
        <f t="shared" si="70"/>
        <v>2.3218820814861034E-3</v>
      </c>
      <c r="D709" s="5">
        <f t="shared" si="71"/>
        <v>5.3911364003262397E-6</v>
      </c>
      <c r="E709" s="5">
        <f t="shared" si="75"/>
        <v>6.9851072581524076E-5</v>
      </c>
      <c r="F709" s="5">
        <f t="shared" si="76"/>
        <v>3.8935700636312049E-5</v>
      </c>
      <c r="G709" s="11">
        <f t="shared" si="72"/>
        <v>4.0886296787775152</v>
      </c>
      <c r="H709" s="10">
        <f t="shared" si="73"/>
        <v>2.3218820814861034E-3</v>
      </c>
      <c r="I709" s="10">
        <f t="shared" si="74"/>
        <v>6.2398478055407771E-3</v>
      </c>
    </row>
    <row r="710" spans="1:9" x14ac:dyDescent="0.25">
      <c r="A710" s="9">
        <v>42985</v>
      </c>
      <c r="B710" s="10">
        <v>-1.7845989113951521E-4</v>
      </c>
      <c r="C710" s="10">
        <f t="shared" si="70"/>
        <v>-9.8532854708653986E-4</v>
      </c>
      <c r="D710" s="5">
        <f t="shared" si="71"/>
        <v>9.7087234570367161E-7</v>
      </c>
      <c r="E710" s="5">
        <f t="shared" si="75"/>
        <v>5.3911364003262397E-6</v>
      </c>
      <c r="F710" s="5">
        <f t="shared" si="76"/>
        <v>3.4252401443201994E-5</v>
      </c>
      <c r="G710" s="11">
        <f t="shared" si="72"/>
        <v>4.2077660818663727</v>
      </c>
      <c r="H710" s="10">
        <f t="shared" si="73"/>
        <v>9.8532854708653986E-4</v>
      </c>
      <c r="I710" s="10">
        <f t="shared" si="74"/>
        <v>5.8525551209024926E-3</v>
      </c>
    </row>
    <row r="711" spans="1:9" x14ac:dyDescent="0.25">
      <c r="A711" s="9">
        <v>42986</v>
      </c>
      <c r="B711" s="10">
        <v>-1.488783416494277E-3</v>
      </c>
      <c r="C711" s="10">
        <f t="shared" si="70"/>
        <v>-2.2956520724413017E-3</v>
      </c>
      <c r="D711" s="5">
        <f t="shared" si="71"/>
        <v>5.270018437704043E-6</v>
      </c>
      <c r="E711" s="5">
        <f t="shared" si="75"/>
        <v>9.7087234570367161E-7</v>
      </c>
      <c r="F711" s="5">
        <f t="shared" si="76"/>
        <v>2.9862108537427035E-5</v>
      </c>
      <c r="G711" s="11">
        <f t="shared" si="72"/>
        <v>4.2022823221049812</v>
      </c>
      <c r="H711" s="10">
        <f t="shared" si="73"/>
        <v>2.2956520724413017E-3</v>
      </c>
      <c r="I711" s="10">
        <f t="shared" si="74"/>
        <v>5.4646233664752261E-3</v>
      </c>
    </row>
    <row r="712" spans="1:9" x14ac:dyDescent="0.25">
      <c r="A712" s="9">
        <v>42989</v>
      </c>
      <c r="B712" s="10">
        <v>1.0839227603466339E-2</v>
      </c>
      <c r="C712" s="10">
        <f t="shared" si="70"/>
        <v>1.0032358947519315E-2</v>
      </c>
      <c r="D712" s="5">
        <f t="shared" si="71"/>
        <v>1.0064822605187086E-4</v>
      </c>
      <c r="E712" s="5">
        <f t="shared" si="75"/>
        <v>5.270018437704043E-6</v>
      </c>
      <c r="F712" s="5">
        <f t="shared" si="76"/>
        <v>2.7490942553076339E-5</v>
      </c>
      <c r="G712" s="11">
        <f t="shared" si="72"/>
        <v>2.5013177851442721</v>
      </c>
      <c r="H712" s="10">
        <f t="shared" si="73"/>
        <v>1.0032358947519315E-2</v>
      </c>
      <c r="I712" s="10">
        <f t="shared" si="74"/>
        <v>5.2431805760507939E-3</v>
      </c>
    </row>
    <row r="713" spans="1:9" x14ac:dyDescent="0.25">
      <c r="A713" s="9">
        <v>42990</v>
      </c>
      <c r="B713" s="10">
        <v>3.363999180100441E-3</v>
      </c>
      <c r="C713" s="10">
        <f t="shared" si="70"/>
        <v>2.5571305241534163E-3</v>
      </c>
      <c r="D713" s="5">
        <f t="shared" si="71"/>
        <v>6.5389165175571256E-6</v>
      </c>
      <c r="E713" s="5">
        <f t="shared" si="75"/>
        <v>1.0064822605187086E-4</v>
      </c>
      <c r="F713" s="5">
        <f t="shared" si="76"/>
        <v>4.5437452112746376E-5</v>
      </c>
      <c r="G713" s="11">
        <f t="shared" si="72"/>
        <v>4.0086932544112397</v>
      </c>
      <c r="H713" s="10">
        <f t="shared" si="73"/>
        <v>2.5571305241534163E-3</v>
      </c>
      <c r="I713" s="10">
        <f t="shared" si="74"/>
        <v>6.7407308292755895E-3</v>
      </c>
    </row>
    <row r="714" spans="1:9" x14ac:dyDescent="0.25">
      <c r="A714" s="9">
        <v>42991</v>
      </c>
      <c r="B714" s="10">
        <v>7.5706594885582845E-4</v>
      </c>
      <c r="C714" s="10">
        <f t="shared" si="70"/>
        <v>-4.9802707091196083E-5</v>
      </c>
      <c r="D714" s="5">
        <f t="shared" si="71"/>
        <v>2.4803096336114725E-9</v>
      </c>
      <c r="E714" s="5">
        <f t="shared" si="75"/>
        <v>6.5389165175571256E-6</v>
      </c>
      <c r="F714" s="5">
        <f t="shared" si="76"/>
        <v>3.9316597016034538E-5</v>
      </c>
      <c r="G714" s="11">
        <f t="shared" si="72"/>
        <v>4.1529618301689872</v>
      </c>
      <c r="H714" s="10">
        <f t="shared" si="73"/>
        <v>4.9802707091196083E-5</v>
      </c>
      <c r="I714" s="10">
        <f t="shared" si="74"/>
        <v>6.2702948109346927E-3</v>
      </c>
    </row>
    <row r="715" spans="1:9" x14ac:dyDescent="0.25">
      <c r="A715" s="9">
        <v>42992</v>
      </c>
      <c r="B715" s="10">
        <v>-1.1007176679195263E-3</v>
      </c>
      <c r="C715" s="10">
        <f t="shared" si="70"/>
        <v>-1.9075863238665509E-3</v>
      </c>
      <c r="D715" s="5">
        <f t="shared" si="71"/>
        <v>3.6388855830027019E-6</v>
      </c>
      <c r="E715" s="5">
        <f t="shared" si="75"/>
        <v>2.4803096336114725E-9</v>
      </c>
      <c r="F715" s="5">
        <f t="shared" si="76"/>
        <v>3.3421790493216977E-5</v>
      </c>
      <c r="G715" s="11">
        <f t="shared" si="72"/>
        <v>4.1797738785148004</v>
      </c>
      <c r="H715" s="10">
        <f t="shared" si="73"/>
        <v>1.9075863238665509E-3</v>
      </c>
      <c r="I715" s="10">
        <f t="shared" si="74"/>
        <v>5.7811582311174444E-3</v>
      </c>
    </row>
    <row r="716" spans="1:9" x14ac:dyDescent="0.25">
      <c r="A716" s="9">
        <v>42993</v>
      </c>
      <c r="B716" s="10">
        <v>1.8472363580994688E-3</v>
      </c>
      <c r="C716" s="10">
        <f t="shared" si="70"/>
        <v>1.0403677021524442E-3</v>
      </c>
      <c r="D716" s="5">
        <f t="shared" si="71"/>
        <v>1.0823649556819569E-6</v>
      </c>
      <c r="E716" s="5">
        <f t="shared" si="75"/>
        <v>3.6388855830027019E-6</v>
      </c>
      <c r="F716" s="5">
        <f t="shared" si="76"/>
        <v>2.9796706017575726E-5</v>
      </c>
      <c r="G716" s="11">
        <f t="shared" si="72"/>
        <v>4.2734553267892297</v>
      </c>
      <c r="H716" s="10">
        <f t="shared" si="73"/>
        <v>1.0403677021524442E-3</v>
      </c>
      <c r="I716" s="10">
        <f t="shared" si="74"/>
        <v>5.4586359117984526E-3</v>
      </c>
    </row>
    <row r="717" spans="1:9" x14ac:dyDescent="0.25">
      <c r="A717" s="9">
        <v>42996</v>
      </c>
      <c r="B717" s="10">
        <v>1.4558660603223306E-3</v>
      </c>
      <c r="C717" s="10">
        <f t="shared" si="70"/>
        <v>6.4899740437530603E-4</v>
      </c>
      <c r="D717" s="5">
        <f t="shared" si="71"/>
        <v>4.2119763088588451E-7</v>
      </c>
      <c r="E717" s="5">
        <f t="shared" si="75"/>
        <v>1.0823649556819569E-6</v>
      </c>
      <c r="F717" s="5">
        <f t="shared" si="76"/>
        <v>2.6577139038275444E-5</v>
      </c>
      <c r="G717" s="11">
        <f t="shared" si="72"/>
        <v>4.3408669810604659</v>
      </c>
      <c r="H717" s="10">
        <f t="shared" si="73"/>
        <v>6.4899740437530603E-4</v>
      </c>
      <c r="I717" s="10">
        <f t="shared" si="74"/>
        <v>5.1553020317218505E-3</v>
      </c>
    </row>
    <row r="718" spans="1:9" x14ac:dyDescent="0.25">
      <c r="A718" s="9">
        <v>42997</v>
      </c>
      <c r="B718" s="10">
        <v>1.1102812845715793E-3</v>
      </c>
      <c r="C718" s="10">
        <f t="shared" si="70"/>
        <v>3.0341262862455473E-4</v>
      </c>
      <c r="D718" s="5">
        <f t="shared" si="71"/>
        <v>9.2059223208861972E-8</v>
      </c>
      <c r="E718" s="5">
        <f t="shared" si="75"/>
        <v>4.2119763088588451E-7</v>
      </c>
      <c r="F718" s="5">
        <f t="shared" si="76"/>
        <v>2.4050252451056521E-5</v>
      </c>
      <c r="G718" s="11">
        <f t="shared" si="72"/>
        <v>4.3968301059919792</v>
      </c>
      <c r="H718" s="10">
        <f t="shared" si="73"/>
        <v>3.0341262862455473E-4</v>
      </c>
      <c r="I718" s="10">
        <f t="shared" si="74"/>
        <v>4.9041056729088248E-3</v>
      </c>
    </row>
    <row r="719" spans="1:9" x14ac:dyDescent="0.25">
      <c r="A719" s="9">
        <v>42998</v>
      </c>
      <c r="B719" s="10">
        <v>6.3431272814296058E-4</v>
      </c>
      <c r="C719" s="10">
        <f t="shared" ref="C719:C782" si="77">B719-B$5</f>
        <v>-1.7255592780406395E-4</v>
      </c>
      <c r="D719" s="5">
        <f t="shared" ref="D719:D782" si="78">C719^2</f>
        <v>2.9775548220321333E-8</v>
      </c>
      <c r="E719" s="5">
        <f t="shared" si="75"/>
        <v>9.2059223208861972E-8</v>
      </c>
      <c r="F719" s="5">
        <f t="shared" si="76"/>
        <v>2.2106230332022787E-5</v>
      </c>
      <c r="G719" s="11">
        <f t="shared" ref="G719:G782" si="79">IFERROR(LN(1/SQRT(2*PI()*F719)*EXP(-D719/(2*F719))),-1000)</f>
        <v>4.440213538566006</v>
      </c>
      <c r="H719" s="10">
        <f t="shared" ref="H719:H782" si="80">SQRT(D719)</f>
        <v>1.7255592780406395E-4</v>
      </c>
      <c r="I719" s="10">
        <f t="shared" ref="I719:I782" si="81">SQRT(F719)</f>
        <v>4.7017263140279432E-3</v>
      </c>
    </row>
    <row r="720" spans="1:9" x14ac:dyDescent="0.25">
      <c r="A720" s="9">
        <v>42999</v>
      </c>
      <c r="B720" s="10">
        <v>-3.0459605141452961E-3</v>
      </c>
      <c r="C720" s="10">
        <f t="shared" si="77"/>
        <v>-3.8528291700923208E-3</v>
      </c>
      <c r="D720" s="5">
        <f t="shared" si="78"/>
        <v>1.4844292613914282E-5</v>
      </c>
      <c r="E720" s="5">
        <f t="shared" ref="E720:E783" si="82">D719</f>
        <v>2.9775548220321333E-8</v>
      </c>
      <c r="F720" s="5">
        <f t="shared" ref="F720:F783" si="83">B$6+B$7*E720+B$8*F719</f>
        <v>2.0650076731085509E-5</v>
      </c>
      <c r="G720" s="11">
        <f t="shared" si="79"/>
        <v>4.1155325924474955</v>
      </c>
      <c r="H720" s="10">
        <f t="shared" si="80"/>
        <v>3.8528291700923208E-3</v>
      </c>
      <c r="I720" s="10">
        <f t="shared" si="81"/>
        <v>4.544235549692105E-3</v>
      </c>
    </row>
    <row r="721" spans="1:9" x14ac:dyDescent="0.25">
      <c r="A721" s="9">
        <v>43000</v>
      </c>
      <c r="B721" s="10">
        <v>6.4784451731569881E-4</v>
      </c>
      <c r="C721" s="10">
        <f t="shared" si="77"/>
        <v>-1.5902413863132573E-4</v>
      </c>
      <c r="D721" s="5">
        <f t="shared" si="78"/>
        <v>2.5288676667435104E-8</v>
      </c>
      <c r="E721" s="5">
        <f t="shared" si="82"/>
        <v>1.4844292613914282E-5</v>
      </c>
      <c r="F721" s="5">
        <f t="shared" si="83"/>
        <v>2.2629951688791934E-5</v>
      </c>
      <c r="G721" s="11">
        <f t="shared" si="79"/>
        <v>4.4286208398744282</v>
      </c>
      <c r="H721" s="10">
        <f t="shared" si="80"/>
        <v>1.5902413863132573E-4</v>
      </c>
      <c r="I721" s="10">
        <f t="shared" si="81"/>
        <v>4.757094879103415E-3</v>
      </c>
    </row>
    <row r="722" spans="1:9" x14ac:dyDescent="0.25">
      <c r="A722" s="9">
        <v>43003</v>
      </c>
      <c r="B722" s="10">
        <v>-2.2220268401659249E-3</v>
      </c>
      <c r="C722" s="10">
        <f t="shared" si="77"/>
        <v>-3.0288954961129495E-3</v>
      </c>
      <c r="D722" s="5">
        <f t="shared" si="78"/>
        <v>9.1742079263733106E-6</v>
      </c>
      <c r="E722" s="5">
        <f t="shared" si="82"/>
        <v>2.5288676667435104E-8</v>
      </c>
      <c r="F722" s="5">
        <f t="shared" si="83"/>
        <v>2.1037971874727941E-5</v>
      </c>
      <c r="G722" s="11">
        <f t="shared" si="79"/>
        <v>4.2476129842276826</v>
      </c>
      <c r="H722" s="10">
        <f t="shared" si="80"/>
        <v>3.0288954961129495E-3</v>
      </c>
      <c r="I722" s="10">
        <f t="shared" si="81"/>
        <v>4.5867168949835935E-3</v>
      </c>
    </row>
    <row r="723" spans="1:9" x14ac:dyDescent="0.25">
      <c r="A723" s="9">
        <v>43004</v>
      </c>
      <c r="B723" s="10">
        <v>7.209632068461147E-5</v>
      </c>
      <c r="C723" s="10">
        <f t="shared" si="77"/>
        <v>-7.3477233526241306E-4</v>
      </c>
      <c r="D723" s="5">
        <f t="shared" si="78"/>
        <v>5.3989038466697996E-7</v>
      </c>
      <c r="E723" s="5">
        <f t="shared" si="82"/>
        <v>9.1742079263733106E-6</v>
      </c>
      <c r="F723" s="5">
        <f t="shared" si="83"/>
        <v>2.1746388381738708E-5</v>
      </c>
      <c r="G723" s="11">
        <f t="shared" si="79"/>
        <v>4.4366795651488262</v>
      </c>
      <c r="H723" s="10">
        <f t="shared" si="80"/>
        <v>7.3477233526241306E-4</v>
      </c>
      <c r="I723" s="10">
        <f t="shared" si="81"/>
        <v>4.6633023043481442E-3</v>
      </c>
    </row>
    <row r="724" spans="1:9" x14ac:dyDescent="0.25">
      <c r="A724" s="9">
        <v>43005</v>
      </c>
      <c r="B724" s="10">
        <v>4.0851636468495212E-3</v>
      </c>
      <c r="C724" s="10">
        <f t="shared" si="77"/>
        <v>3.2782949909024965E-3</v>
      </c>
      <c r="D724" s="5">
        <f t="shared" si="78"/>
        <v>1.07472180473764E-5</v>
      </c>
      <c r="E724" s="5">
        <f t="shared" si="82"/>
        <v>5.3989038466697996E-7</v>
      </c>
      <c r="F724" s="5">
        <f t="shared" si="83"/>
        <v>2.0488321411383414E-5</v>
      </c>
      <c r="G724" s="11">
        <f t="shared" si="79"/>
        <v>4.2166125423652074</v>
      </c>
      <c r="H724" s="10">
        <f t="shared" si="80"/>
        <v>3.2782949909024965E-3</v>
      </c>
      <c r="I724" s="10">
        <f t="shared" si="81"/>
        <v>4.526402700973855E-3</v>
      </c>
    </row>
    <row r="725" spans="1:9" x14ac:dyDescent="0.25">
      <c r="A725" s="9">
        <v>43006</v>
      </c>
      <c r="B725" s="10">
        <v>1.2046078243665992E-3</v>
      </c>
      <c r="C725" s="10">
        <f t="shared" si="77"/>
        <v>3.9773916841957465E-4</v>
      </c>
      <c r="D725" s="5">
        <f t="shared" si="78"/>
        <v>1.5819644609509477E-7</v>
      </c>
      <c r="E725" s="5">
        <f t="shared" si="82"/>
        <v>1.07472180473764E-5</v>
      </c>
      <c r="F725" s="5">
        <f t="shared" si="83"/>
        <v>2.1663329035353731E-5</v>
      </c>
      <c r="G725" s="11">
        <f t="shared" si="79"/>
        <v>4.4473550336852163</v>
      </c>
      <c r="H725" s="10">
        <f t="shared" si="80"/>
        <v>3.9773916841957465E-4</v>
      </c>
      <c r="I725" s="10">
        <f t="shared" si="81"/>
        <v>4.6543881483341858E-3</v>
      </c>
    </row>
    <row r="726" spans="1:9" x14ac:dyDescent="0.25">
      <c r="A726" s="9">
        <v>43007</v>
      </c>
      <c r="B726" s="10">
        <v>3.7050907149631662E-3</v>
      </c>
      <c r="C726" s="10">
        <f t="shared" si="77"/>
        <v>2.8982220590161416E-3</v>
      </c>
      <c r="D726" s="5">
        <f t="shared" si="78"/>
        <v>8.3996911033677629E-6</v>
      </c>
      <c r="E726" s="5">
        <f t="shared" si="82"/>
        <v>1.5819644609509477E-7</v>
      </c>
      <c r="F726" s="5">
        <f t="shared" si="83"/>
        <v>2.0347791251060617E-5</v>
      </c>
      <c r="G726" s="11">
        <f t="shared" si="79"/>
        <v>4.2759275424264471</v>
      </c>
      <c r="H726" s="10">
        <f t="shared" si="80"/>
        <v>2.8982220590161416E-3</v>
      </c>
      <c r="I726" s="10">
        <f t="shared" si="81"/>
        <v>4.5108526079955897E-3</v>
      </c>
    </row>
    <row r="727" spans="1:9" x14ac:dyDescent="0.25">
      <c r="A727" s="9">
        <v>43010</v>
      </c>
      <c r="B727" s="10">
        <v>3.8739997459671383E-3</v>
      </c>
      <c r="C727" s="10">
        <f t="shared" si="77"/>
        <v>3.0671310900201136E-3</v>
      </c>
      <c r="D727" s="5">
        <f t="shared" si="78"/>
        <v>9.40729312336797E-6</v>
      </c>
      <c r="E727" s="5">
        <f t="shared" si="82"/>
        <v>8.3996911033677629E-6</v>
      </c>
      <c r="F727" s="5">
        <f t="shared" si="83"/>
        <v>2.1073953548858522E-5</v>
      </c>
      <c r="G727" s="11">
        <f t="shared" si="79"/>
        <v>4.2416006622536884</v>
      </c>
      <c r="H727" s="10">
        <f t="shared" si="80"/>
        <v>3.0671310900201136E-3</v>
      </c>
      <c r="I727" s="10">
        <f t="shared" si="81"/>
        <v>4.5906375972035217E-3</v>
      </c>
    </row>
    <row r="728" spans="1:9" x14ac:dyDescent="0.25">
      <c r="A728" s="9">
        <v>43011</v>
      </c>
      <c r="B728" s="10">
        <v>2.1588536724235219E-3</v>
      </c>
      <c r="C728" s="10">
        <f t="shared" si="77"/>
        <v>1.3519850164764972E-3</v>
      </c>
      <c r="D728" s="5">
        <f t="shared" si="78"/>
        <v>1.8278634847769545E-6</v>
      </c>
      <c r="E728" s="5">
        <f t="shared" si="82"/>
        <v>9.40729312336797E-6</v>
      </c>
      <c r="F728" s="5">
        <f t="shared" si="83"/>
        <v>2.1821261710783809E-5</v>
      </c>
      <c r="G728" s="11">
        <f t="shared" si="79"/>
        <v>4.405491718646446</v>
      </c>
      <c r="H728" s="10">
        <f t="shared" si="80"/>
        <v>1.3519850164764972E-3</v>
      </c>
      <c r="I728" s="10">
        <f t="shared" si="81"/>
        <v>4.671323336141891E-3</v>
      </c>
    </row>
    <row r="729" spans="1:9" x14ac:dyDescent="0.25">
      <c r="A729" s="9">
        <v>43012</v>
      </c>
      <c r="B729" s="10">
        <v>1.2467548864110167E-3</v>
      </c>
      <c r="C729" s="10">
        <f t="shared" si="77"/>
        <v>4.3988623046399219E-4</v>
      </c>
      <c r="D729" s="5">
        <f t="shared" si="78"/>
        <v>1.9349989575182046E-7</v>
      </c>
      <c r="E729" s="5">
        <f t="shared" si="82"/>
        <v>1.8278634847769545E-6</v>
      </c>
      <c r="F729" s="5">
        <f t="shared" si="83"/>
        <v>2.0810028257189126E-5</v>
      </c>
      <c r="G729" s="11">
        <f t="shared" si="79"/>
        <v>4.4664500483479941</v>
      </c>
      <c r="H729" s="10">
        <f t="shared" si="80"/>
        <v>4.3988623046399219E-4</v>
      </c>
      <c r="I729" s="10">
        <f t="shared" si="81"/>
        <v>4.5618009883366378E-3</v>
      </c>
    </row>
    <row r="730" spans="1:9" x14ac:dyDescent="0.25">
      <c r="A730" s="9">
        <v>43013</v>
      </c>
      <c r="B730" s="10">
        <v>5.6467565629261252E-3</v>
      </c>
      <c r="C730" s="10">
        <f t="shared" si="77"/>
        <v>4.8398879069791005E-3</v>
      </c>
      <c r="D730" s="5">
        <f t="shared" si="78"/>
        <v>2.3424514952122537E-5</v>
      </c>
      <c r="E730" s="5">
        <f t="shared" si="82"/>
        <v>1.9349989575182046E-7</v>
      </c>
      <c r="F730" s="5">
        <f t="shared" si="83"/>
        <v>1.9721576400125373E-5</v>
      </c>
      <c r="G730" s="11">
        <f t="shared" si="79"/>
        <v>3.9040797136090335</v>
      </c>
      <c r="H730" s="10">
        <f t="shared" si="80"/>
        <v>4.8398879069791005E-3</v>
      </c>
      <c r="I730" s="10">
        <f t="shared" si="81"/>
        <v>4.4408981524152718E-3</v>
      </c>
    </row>
    <row r="731" spans="1:9" x14ac:dyDescent="0.25">
      <c r="A731" s="9">
        <v>43014</v>
      </c>
      <c r="B731" s="10">
        <v>-1.0736382622734686E-3</v>
      </c>
      <c r="C731" s="10">
        <f t="shared" si="77"/>
        <v>-1.8805069182204932E-3</v>
      </c>
      <c r="D731" s="5">
        <f t="shared" si="78"/>
        <v>3.5363062694751369E-6</v>
      </c>
      <c r="E731" s="5">
        <f t="shared" si="82"/>
        <v>2.3424514952122537E-5</v>
      </c>
      <c r="F731" s="5">
        <f t="shared" si="83"/>
        <v>2.3713446526981455E-5</v>
      </c>
      <c r="G731" s="11">
        <f t="shared" si="79"/>
        <v>4.3312323071887358</v>
      </c>
      <c r="H731" s="10">
        <f t="shared" si="80"/>
        <v>1.8805069182204932E-3</v>
      </c>
      <c r="I731" s="10">
        <f t="shared" si="81"/>
        <v>4.8696454210734336E-3</v>
      </c>
    </row>
    <row r="732" spans="1:9" x14ac:dyDescent="0.25">
      <c r="A732" s="9">
        <v>43017</v>
      </c>
      <c r="B732" s="10">
        <v>-1.8043956647432191E-3</v>
      </c>
      <c r="C732" s="10">
        <f t="shared" si="77"/>
        <v>-2.6112643206902438E-3</v>
      </c>
      <c r="D732" s="5">
        <f t="shared" si="78"/>
        <v>6.8187013525098802E-6</v>
      </c>
      <c r="E732" s="5">
        <f t="shared" si="82"/>
        <v>3.5363062694751369E-6</v>
      </c>
      <c r="F732" s="5">
        <f t="shared" si="83"/>
        <v>2.256782385813902E-5</v>
      </c>
      <c r="G732" s="11">
        <f t="shared" si="79"/>
        <v>4.2794828530891662</v>
      </c>
      <c r="H732" s="10">
        <f t="shared" si="80"/>
        <v>2.6112643206902438E-3</v>
      </c>
      <c r="I732" s="10">
        <f t="shared" si="81"/>
        <v>4.7505603730653738E-3</v>
      </c>
    </row>
    <row r="733" spans="1:9" x14ac:dyDescent="0.25">
      <c r="A733" s="9">
        <v>43018</v>
      </c>
      <c r="B733" s="10">
        <v>2.3224467821731931E-3</v>
      </c>
      <c r="C733" s="10">
        <f t="shared" si="77"/>
        <v>1.5155781262261685E-3</v>
      </c>
      <c r="D733" s="5">
        <f t="shared" si="78"/>
        <v>2.2969770566952239E-6</v>
      </c>
      <c r="E733" s="5">
        <f t="shared" si="82"/>
        <v>6.8187013525098802E-6</v>
      </c>
      <c r="F733" s="5">
        <f t="shared" si="83"/>
        <v>2.2395492472287171E-5</v>
      </c>
      <c r="G733" s="11">
        <f t="shared" si="79"/>
        <v>4.3831047621810724</v>
      </c>
      <c r="H733" s="10">
        <f t="shared" si="80"/>
        <v>1.5155781262261685E-3</v>
      </c>
      <c r="I733" s="10">
        <f t="shared" si="81"/>
        <v>4.7323876079931543E-3</v>
      </c>
    </row>
    <row r="734" spans="1:9" x14ac:dyDescent="0.25">
      <c r="A734" s="9">
        <v>43019</v>
      </c>
      <c r="B734" s="10">
        <v>1.8034689332873111E-3</v>
      </c>
      <c r="C734" s="10">
        <f t="shared" si="77"/>
        <v>9.9660027734028642E-4</v>
      </c>
      <c r="D734" s="5">
        <f t="shared" si="78"/>
        <v>9.9321211279473583E-7</v>
      </c>
      <c r="E734" s="5">
        <f t="shared" si="82"/>
        <v>2.2969770566952239E-6</v>
      </c>
      <c r="F734" s="5">
        <f t="shared" si="83"/>
        <v>2.1333277367679138E-5</v>
      </c>
      <c r="G734" s="11">
        <f t="shared" si="79"/>
        <v>4.4354041901662908</v>
      </c>
      <c r="H734" s="10">
        <f t="shared" si="80"/>
        <v>9.9660027734028642E-4</v>
      </c>
      <c r="I734" s="10">
        <f t="shared" si="81"/>
        <v>4.6187960950532488E-3</v>
      </c>
    </row>
    <row r="735" spans="1:9" x14ac:dyDescent="0.25">
      <c r="A735" s="9">
        <v>43020</v>
      </c>
      <c r="B735" s="10">
        <v>-1.6867300136190755E-3</v>
      </c>
      <c r="C735" s="10">
        <f t="shared" si="77"/>
        <v>-2.4935986695661001E-3</v>
      </c>
      <c r="D735" s="5">
        <f t="shared" si="78"/>
        <v>6.2180343248618247E-6</v>
      </c>
      <c r="E735" s="5">
        <f t="shared" si="82"/>
        <v>9.9321211279473583E-7</v>
      </c>
      <c r="F735" s="5">
        <f t="shared" si="83"/>
        <v>2.0275283456533729E-5</v>
      </c>
      <c r="G735" s="11">
        <f t="shared" si="79"/>
        <v>4.3307751991967249</v>
      </c>
      <c r="H735" s="10">
        <f t="shared" si="80"/>
        <v>2.4935986695661001E-3</v>
      </c>
      <c r="I735" s="10">
        <f t="shared" si="81"/>
        <v>4.5028083966046932E-3</v>
      </c>
    </row>
    <row r="736" spans="1:9" x14ac:dyDescent="0.25">
      <c r="A736" s="9">
        <v>43021</v>
      </c>
      <c r="B736" s="10">
        <v>8.7811112025826255E-4</v>
      </c>
      <c r="C736" s="10">
        <f t="shared" si="77"/>
        <v>7.124246431123801E-5</v>
      </c>
      <c r="D736" s="5">
        <f t="shared" si="78"/>
        <v>5.0754887211380217E-9</v>
      </c>
      <c r="E736" s="5">
        <f t="shared" si="82"/>
        <v>6.2180343248618247E-6</v>
      </c>
      <c r="F736" s="5">
        <f t="shared" si="83"/>
        <v>2.0569351225088146E-5</v>
      </c>
      <c r="G736" s="11">
        <f t="shared" si="79"/>
        <v>4.4767922890917697</v>
      </c>
      <c r="H736" s="10">
        <f t="shared" si="80"/>
        <v>7.124246431123801E-5</v>
      </c>
      <c r="I736" s="10">
        <f t="shared" si="81"/>
        <v>4.5353446644205717E-3</v>
      </c>
    </row>
    <row r="737" spans="1:9" x14ac:dyDescent="0.25">
      <c r="A737" s="9">
        <v>43024</v>
      </c>
      <c r="B737" s="10">
        <v>1.7507647356032052E-3</v>
      </c>
      <c r="C737" s="10">
        <f t="shared" si="77"/>
        <v>9.4389607965618069E-4</v>
      </c>
      <c r="D737" s="5">
        <f t="shared" si="78"/>
        <v>8.9093980919030703E-7</v>
      </c>
      <c r="E737" s="5">
        <f t="shared" si="82"/>
        <v>5.0754887211380217E-9</v>
      </c>
      <c r="F737" s="5">
        <f t="shared" si="83"/>
        <v>1.950396050202877E-5</v>
      </c>
      <c r="G737" s="11">
        <f t="shared" si="79"/>
        <v>4.4806680003369399</v>
      </c>
      <c r="H737" s="10">
        <f t="shared" si="80"/>
        <v>9.4389607965618069E-4</v>
      </c>
      <c r="I737" s="10">
        <f t="shared" si="81"/>
        <v>4.4163288489455551E-3</v>
      </c>
    </row>
    <row r="738" spans="1:9" x14ac:dyDescent="0.25">
      <c r="A738" s="9">
        <v>43025</v>
      </c>
      <c r="B738" s="10">
        <v>6.7249495628796119E-4</v>
      </c>
      <c r="C738" s="10">
        <f t="shared" si="77"/>
        <v>-1.3437369965906335E-4</v>
      </c>
      <c r="D738" s="5">
        <f t="shared" si="78"/>
        <v>1.805629116006416E-8</v>
      </c>
      <c r="E738" s="5">
        <f t="shared" si="82"/>
        <v>8.9093980919030703E-7</v>
      </c>
      <c r="F738" s="5">
        <f t="shared" si="83"/>
        <v>1.8896027154078462E-5</v>
      </c>
      <c r="G738" s="11">
        <f t="shared" si="79"/>
        <v>4.5188631174451865</v>
      </c>
      <c r="H738" s="10">
        <f t="shared" si="80"/>
        <v>1.3437369965906335E-4</v>
      </c>
      <c r="I738" s="10">
        <f t="shared" si="81"/>
        <v>4.346956079152222E-3</v>
      </c>
    </row>
    <row r="739" spans="1:9" x14ac:dyDescent="0.25">
      <c r="A739" s="9">
        <v>43026</v>
      </c>
      <c r="B739" s="10">
        <v>7.4237309327340739E-4</v>
      </c>
      <c r="C739" s="10">
        <f t="shared" si="77"/>
        <v>-6.4495562673617143E-5</v>
      </c>
      <c r="D739" s="5">
        <f t="shared" si="78"/>
        <v>4.1596776045864769E-9</v>
      </c>
      <c r="E739" s="5">
        <f t="shared" si="82"/>
        <v>1.805629116006416E-8</v>
      </c>
      <c r="F739" s="5">
        <f t="shared" si="83"/>
        <v>1.826433010914797E-5</v>
      </c>
      <c r="G739" s="11">
        <f t="shared" si="79"/>
        <v>4.5362278797372113</v>
      </c>
      <c r="H739" s="10">
        <f t="shared" si="80"/>
        <v>6.4495562673617143E-5</v>
      </c>
      <c r="I739" s="10">
        <f t="shared" si="81"/>
        <v>4.2736787559604864E-3</v>
      </c>
    </row>
    <row r="740" spans="1:9" x14ac:dyDescent="0.25">
      <c r="A740" s="9">
        <v>43027</v>
      </c>
      <c r="B740" s="10">
        <v>3.2796358042519458E-4</v>
      </c>
      <c r="C740" s="10">
        <f t="shared" si="77"/>
        <v>-4.7890507552182996E-4</v>
      </c>
      <c r="D740" s="5">
        <f t="shared" si="78"/>
        <v>2.2935007136056966E-7</v>
      </c>
      <c r="E740" s="5">
        <f t="shared" si="82"/>
        <v>4.1596776045864769E-9</v>
      </c>
      <c r="F740" s="5">
        <f t="shared" si="83"/>
        <v>1.7792473077234465E-5</v>
      </c>
      <c r="G740" s="11">
        <f t="shared" si="79"/>
        <v>4.5429838491252141</v>
      </c>
      <c r="H740" s="10">
        <f t="shared" si="80"/>
        <v>4.7890507552182996E-4</v>
      </c>
      <c r="I740" s="10">
        <f t="shared" si="81"/>
        <v>4.2181125017280493E-3</v>
      </c>
    </row>
    <row r="741" spans="1:9" x14ac:dyDescent="0.25">
      <c r="A741" s="9">
        <v>43028</v>
      </c>
      <c r="B741" s="10">
        <v>5.1168962960073117E-3</v>
      </c>
      <c r="C741" s="10">
        <f t="shared" si="77"/>
        <v>4.310027640060287E-3</v>
      </c>
      <c r="D741" s="5">
        <f t="shared" si="78"/>
        <v>1.8576338258083645E-5</v>
      </c>
      <c r="E741" s="5">
        <f t="shared" si="82"/>
        <v>2.2935007136056966E-7</v>
      </c>
      <c r="F741" s="5">
        <f t="shared" si="83"/>
        <v>1.7488684605916793E-5</v>
      </c>
      <c r="G741" s="11">
        <f t="shared" si="79"/>
        <v>4.0269437817822613</v>
      </c>
      <c r="H741" s="10">
        <f t="shared" si="80"/>
        <v>4.310027640060287E-3</v>
      </c>
      <c r="I741" s="10">
        <f t="shared" si="81"/>
        <v>4.181947465705038E-3</v>
      </c>
    </row>
    <row r="742" spans="1:9" x14ac:dyDescent="0.25">
      <c r="A742" s="9">
        <v>43031</v>
      </c>
      <c r="B742" s="10">
        <v>-3.9724915637947555E-3</v>
      </c>
      <c r="C742" s="10">
        <f t="shared" si="77"/>
        <v>-4.7793602197417802E-3</v>
      </c>
      <c r="D742" s="5">
        <f t="shared" si="78"/>
        <v>2.2842284110050196E-5</v>
      </c>
      <c r="E742" s="5">
        <f t="shared" si="82"/>
        <v>1.8576338258083645E-5</v>
      </c>
      <c r="F742" s="5">
        <f t="shared" si="83"/>
        <v>2.1053975059725767E-5</v>
      </c>
      <c r="G742" s="11">
        <f t="shared" si="79"/>
        <v>3.92280242542479</v>
      </c>
      <c r="H742" s="10">
        <f t="shared" si="80"/>
        <v>4.7793602197417802E-3</v>
      </c>
      <c r="I742" s="10">
        <f t="shared" si="81"/>
        <v>4.5884610774992703E-3</v>
      </c>
    </row>
    <row r="743" spans="1:9" x14ac:dyDescent="0.25">
      <c r="A743" s="9">
        <v>43032</v>
      </c>
      <c r="B743" s="10">
        <v>1.6179463387628878E-3</v>
      </c>
      <c r="C743" s="10">
        <f t="shared" si="77"/>
        <v>8.1107768281586331E-4</v>
      </c>
      <c r="D743" s="5">
        <f t="shared" si="78"/>
        <v>6.5784700756195017E-7</v>
      </c>
      <c r="E743" s="5">
        <f t="shared" si="82"/>
        <v>2.2842284110050196E-5</v>
      </c>
      <c r="F743" s="5">
        <f t="shared" si="83"/>
        <v>2.4582348754822279E-5</v>
      </c>
      <c r="G743" s="11">
        <f t="shared" si="79"/>
        <v>4.3744219431946343</v>
      </c>
      <c r="H743" s="10">
        <f t="shared" si="80"/>
        <v>8.1107768281586331E-4</v>
      </c>
      <c r="I743" s="10">
        <f t="shared" si="81"/>
        <v>4.9580589704865631E-3</v>
      </c>
    </row>
    <row r="744" spans="1:9" x14ac:dyDescent="0.25">
      <c r="A744" s="9">
        <v>43033</v>
      </c>
      <c r="B744" s="10">
        <v>-4.6630571438580626E-3</v>
      </c>
      <c r="C744" s="10">
        <f t="shared" si="77"/>
        <v>-5.4699257998050872E-3</v>
      </c>
      <c r="D744" s="5">
        <f t="shared" si="78"/>
        <v>2.9920088255373324E-5</v>
      </c>
      <c r="E744" s="5">
        <f t="shared" si="82"/>
        <v>6.5784700756195017E-7</v>
      </c>
      <c r="F744" s="5">
        <f t="shared" si="83"/>
        <v>2.2618172591435697E-5</v>
      </c>
      <c r="G744" s="11">
        <f t="shared" si="79"/>
        <v>3.7680228939168283</v>
      </c>
      <c r="H744" s="10">
        <f t="shared" si="80"/>
        <v>5.4699257998050872E-3</v>
      </c>
      <c r="I744" s="10">
        <f t="shared" si="81"/>
        <v>4.7558566622045812E-3</v>
      </c>
    </row>
    <row r="745" spans="1:9" x14ac:dyDescent="0.25">
      <c r="A745" s="9">
        <v>43034</v>
      </c>
      <c r="B745" s="10">
        <v>1.2709461705413538E-3</v>
      </c>
      <c r="C745" s="10">
        <f t="shared" si="77"/>
        <v>4.640775145943293E-4</v>
      </c>
      <c r="D745" s="5">
        <f t="shared" si="78"/>
        <v>2.1536793955204993E-7</v>
      </c>
      <c r="E745" s="5">
        <f t="shared" si="82"/>
        <v>2.9920088255373324E-5</v>
      </c>
      <c r="F745" s="5">
        <f t="shared" si="83"/>
        <v>2.7206049526986533E-5</v>
      </c>
      <c r="G745" s="11">
        <f t="shared" si="79"/>
        <v>4.3331389777888223</v>
      </c>
      <c r="H745" s="10">
        <f t="shared" si="80"/>
        <v>4.640775145943293E-4</v>
      </c>
      <c r="I745" s="10">
        <f t="shared" si="81"/>
        <v>5.2159418638426684E-3</v>
      </c>
    </row>
    <row r="746" spans="1:9" x14ac:dyDescent="0.25">
      <c r="A746" s="9">
        <v>43035</v>
      </c>
      <c r="B746" s="10">
        <v>8.0729573504141339E-3</v>
      </c>
      <c r="C746" s="10">
        <f t="shared" si="77"/>
        <v>7.2660886944671092E-3</v>
      </c>
      <c r="D746" s="5">
        <f t="shared" si="78"/>
        <v>5.2796044915862737E-5</v>
      </c>
      <c r="E746" s="5">
        <f t="shared" si="82"/>
        <v>2.1536793955204993E-7</v>
      </c>
      <c r="F746" s="5">
        <f t="shared" si="83"/>
        <v>2.4474641133144435E-5</v>
      </c>
      <c r="G746" s="11">
        <f t="shared" si="79"/>
        <v>3.3114112811010985</v>
      </c>
      <c r="H746" s="10">
        <f t="shared" si="80"/>
        <v>7.2660886944671092E-3</v>
      </c>
      <c r="I746" s="10">
        <f t="shared" si="81"/>
        <v>4.9471851727163436E-3</v>
      </c>
    </row>
    <row r="747" spans="1:9" x14ac:dyDescent="0.25">
      <c r="A747" s="9">
        <v>43038</v>
      </c>
      <c r="B747" s="10">
        <v>-3.1924744388955872E-3</v>
      </c>
      <c r="C747" s="10">
        <f t="shared" si="77"/>
        <v>-3.9993430948426119E-3</v>
      </c>
      <c r="D747" s="5">
        <f t="shared" si="78"/>
        <v>1.5994745190265282E-5</v>
      </c>
      <c r="E747" s="5">
        <f t="shared" si="82"/>
        <v>5.2796044915862737E-5</v>
      </c>
      <c r="F747" s="5">
        <f t="shared" si="83"/>
        <v>3.3310931427319399E-5</v>
      </c>
      <c r="G747" s="11">
        <f t="shared" si="79"/>
        <v>3.9957914116333426</v>
      </c>
      <c r="H747" s="10">
        <f t="shared" si="80"/>
        <v>3.9993430948426119E-3</v>
      </c>
      <c r="I747" s="10">
        <f t="shared" si="81"/>
        <v>5.7715623038584098E-3</v>
      </c>
    </row>
    <row r="748" spans="1:9" x14ac:dyDescent="0.25">
      <c r="A748" s="9">
        <v>43039</v>
      </c>
      <c r="B748" s="10">
        <v>9.4448525553580964E-4</v>
      </c>
      <c r="C748" s="10">
        <f t="shared" si="77"/>
        <v>1.3761659958878511E-4</v>
      </c>
      <c r="D748" s="5">
        <f t="shared" si="78"/>
        <v>1.8938328482380008E-8</v>
      </c>
      <c r="E748" s="5">
        <f t="shared" si="82"/>
        <v>1.5994745190265282E-5</v>
      </c>
      <c r="F748" s="5">
        <f t="shared" si="83"/>
        <v>3.2267352675700223E-5</v>
      </c>
      <c r="G748" s="11">
        <f t="shared" si="79"/>
        <v>4.2514953031831926</v>
      </c>
      <c r="H748" s="10">
        <f t="shared" si="80"/>
        <v>1.3761659958878511E-4</v>
      </c>
      <c r="I748" s="10">
        <f t="shared" si="81"/>
        <v>5.6804359582430138E-3</v>
      </c>
    </row>
    <row r="749" spans="1:9" x14ac:dyDescent="0.25">
      <c r="A749" s="9">
        <v>43040</v>
      </c>
      <c r="B749" s="10">
        <v>1.5920722567817069E-3</v>
      </c>
      <c r="C749" s="10">
        <f t="shared" si="77"/>
        <v>7.8520360083468241E-4</v>
      </c>
      <c r="D749" s="5">
        <f t="shared" si="78"/>
        <v>6.1654469476375126E-7</v>
      </c>
      <c r="E749" s="5">
        <f t="shared" si="82"/>
        <v>1.8938328482380008E-8</v>
      </c>
      <c r="F749" s="5">
        <f t="shared" si="83"/>
        <v>2.8191677513162104E-5</v>
      </c>
      <c r="G749" s="11">
        <f t="shared" si="79"/>
        <v>4.3083684697444875</v>
      </c>
      <c r="H749" s="10">
        <f t="shared" si="80"/>
        <v>7.8520360083468241E-4</v>
      </c>
      <c r="I749" s="10">
        <f t="shared" si="81"/>
        <v>5.3095835536473204E-3</v>
      </c>
    </row>
    <row r="750" spans="1:9" x14ac:dyDescent="0.25">
      <c r="A750" s="9">
        <v>43041</v>
      </c>
      <c r="B750" s="10">
        <v>1.8996960486306058E-4</v>
      </c>
      <c r="C750" s="10">
        <f t="shared" si="77"/>
        <v>-6.1689905108396395E-4</v>
      </c>
      <c r="D750" s="5">
        <f t="shared" si="78"/>
        <v>3.8056443922829515E-7</v>
      </c>
      <c r="E750" s="5">
        <f t="shared" si="82"/>
        <v>6.1654469476375126E-7</v>
      </c>
      <c r="F750" s="5">
        <f t="shared" si="83"/>
        <v>2.5289283548409014E-5</v>
      </c>
      <c r="G750" s="11">
        <f t="shared" si="79"/>
        <v>4.3661021569356881</v>
      </c>
      <c r="H750" s="10">
        <f t="shared" si="80"/>
        <v>6.1689905108396395E-4</v>
      </c>
      <c r="I750" s="10">
        <f t="shared" si="81"/>
        <v>5.0288451505697621E-3</v>
      </c>
    </row>
    <row r="751" spans="1:9" x14ac:dyDescent="0.25">
      <c r="A751" s="9">
        <v>43042</v>
      </c>
      <c r="B751" s="10">
        <v>3.0970792875555375E-3</v>
      </c>
      <c r="C751" s="10">
        <f t="shared" si="77"/>
        <v>2.2902106316085129E-3</v>
      </c>
      <c r="D751" s="5">
        <f t="shared" si="78"/>
        <v>5.2450647371326634E-6</v>
      </c>
      <c r="E751" s="5">
        <f t="shared" si="82"/>
        <v>3.8056443922829515E-7</v>
      </c>
      <c r="F751" s="5">
        <f t="shared" si="83"/>
        <v>2.3085724731725431E-5</v>
      </c>
      <c r="G751" s="11">
        <f t="shared" si="79"/>
        <v>4.3056097792273054</v>
      </c>
      <c r="H751" s="10">
        <f t="shared" si="80"/>
        <v>2.2902106316085129E-3</v>
      </c>
      <c r="I751" s="10">
        <f t="shared" si="81"/>
        <v>4.8047606320945303E-3</v>
      </c>
    </row>
    <row r="752" spans="1:9" x14ac:dyDescent="0.25">
      <c r="A752" s="9">
        <v>43045</v>
      </c>
      <c r="B752" s="10">
        <v>1.2713305304810074E-3</v>
      </c>
      <c r="C752" s="10">
        <f t="shared" si="77"/>
        <v>4.6446187453398288E-4</v>
      </c>
      <c r="D752" s="5">
        <f t="shared" si="78"/>
        <v>2.1572483289562125E-7</v>
      </c>
      <c r="E752" s="5">
        <f t="shared" si="82"/>
        <v>5.2450647371326634E-6</v>
      </c>
      <c r="F752" s="5">
        <f t="shared" si="83"/>
        <v>2.2454850781890764E-5</v>
      </c>
      <c r="G752" s="11">
        <f t="shared" si="79"/>
        <v>4.4282598910416562</v>
      </c>
      <c r="H752" s="10">
        <f t="shared" si="80"/>
        <v>4.6446187453398288E-4</v>
      </c>
      <c r="I752" s="10">
        <f t="shared" si="81"/>
        <v>4.7386549549308576E-3</v>
      </c>
    </row>
    <row r="753" spans="1:9" x14ac:dyDescent="0.25">
      <c r="A753" s="9">
        <v>43046</v>
      </c>
      <c r="B753" s="10">
        <v>-1.8910668318461443E-4</v>
      </c>
      <c r="C753" s="10">
        <f t="shared" si="77"/>
        <v>-9.9597533913163908E-4</v>
      </c>
      <c r="D753" s="5">
        <f t="shared" si="78"/>
        <v>9.9196687615838341E-7</v>
      </c>
      <c r="E753" s="5">
        <f t="shared" si="82"/>
        <v>2.1572483289562125E-7</v>
      </c>
      <c r="F753" s="5">
        <f t="shared" si="83"/>
        <v>2.0947320782182136E-5</v>
      </c>
      <c r="G753" s="11">
        <f t="shared" si="79"/>
        <v>4.4441337146650017</v>
      </c>
      <c r="H753" s="10">
        <f t="shared" si="80"/>
        <v>9.9597533913163908E-4</v>
      </c>
      <c r="I753" s="10">
        <f t="shared" si="81"/>
        <v>4.5768243119200169E-3</v>
      </c>
    </row>
    <row r="754" spans="1:9" x14ac:dyDescent="0.25">
      <c r="A754" s="9">
        <v>43047</v>
      </c>
      <c r="B754" s="10">
        <v>1.4436587098169973E-3</v>
      </c>
      <c r="C754" s="10">
        <f t="shared" si="77"/>
        <v>6.3679005386997275E-4</v>
      </c>
      <c r="D754" s="5">
        <f t="shared" si="78"/>
        <v>4.0550157270772282E-7</v>
      </c>
      <c r="E754" s="5">
        <f t="shared" si="82"/>
        <v>9.9196687615838341E-7</v>
      </c>
      <c r="F754" s="5">
        <f t="shared" si="83"/>
        <v>1.9988483538429226E-5</v>
      </c>
      <c r="G754" s="11">
        <f t="shared" si="79"/>
        <v>4.4810952233545729</v>
      </c>
      <c r="H754" s="10">
        <f t="shared" si="80"/>
        <v>6.3679005386997275E-4</v>
      </c>
      <c r="I754" s="10">
        <f t="shared" si="81"/>
        <v>4.4708481900450642E-3</v>
      </c>
    </row>
    <row r="755" spans="1:9" x14ac:dyDescent="0.25">
      <c r="A755" s="9">
        <v>43048</v>
      </c>
      <c r="B755" s="10">
        <v>-3.761977813581785E-3</v>
      </c>
      <c r="C755" s="10">
        <f t="shared" si="77"/>
        <v>-4.5688464695288096E-3</v>
      </c>
      <c r="D755" s="5">
        <f t="shared" si="78"/>
        <v>2.0874358062125868E-5</v>
      </c>
      <c r="E755" s="5">
        <f t="shared" si="82"/>
        <v>4.0550157270772282E-7</v>
      </c>
      <c r="F755" s="5">
        <f t="shared" si="83"/>
        <v>1.9155447090473373E-5</v>
      </c>
      <c r="G755" s="11">
        <f t="shared" si="79"/>
        <v>3.9676557667163932</v>
      </c>
      <c r="H755" s="10">
        <f t="shared" si="80"/>
        <v>4.5688464695288096E-3</v>
      </c>
      <c r="I755" s="10">
        <f t="shared" si="81"/>
        <v>4.3766936253835922E-3</v>
      </c>
    </row>
    <row r="756" spans="1:9" x14ac:dyDescent="0.25">
      <c r="A756" s="9">
        <v>43049</v>
      </c>
      <c r="B756" s="10">
        <v>-8.976174447306029E-4</v>
      </c>
      <c r="C756" s="10">
        <f t="shared" si="77"/>
        <v>-1.7044861006776275E-3</v>
      </c>
      <c r="D756" s="5">
        <f t="shared" si="78"/>
        <v>2.9052728674032236E-6</v>
      </c>
      <c r="E756" s="5">
        <f t="shared" si="82"/>
        <v>2.0874358062125868E-5</v>
      </c>
      <c r="F756" s="5">
        <f t="shared" si="83"/>
        <v>2.2766229780094859E-5</v>
      </c>
      <c r="G756" s="11">
        <f t="shared" si="79"/>
        <v>4.3623709703115701</v>
      </c>
      <c r="H756" s="10">
        <f t="shared" si="80"/>
        <v>1.7044861006776275E-3</v>
      </c>
      <c r="I756" s="10">
        <f t="shared" si="81"/>
        <v>4.7713970469973315E-3</v>
      </c>
    </row>
    <row r="757" spans="1:9" x14ac:dyDescent="0.25">
      <c r="A757" s="9">
        <v>43052</v>
      </c>
      <c r="B757" s="10">
        <v>9.8361925415324514E-4</v>
      </c>
      <c r="C757" s="10">
        <f t="shared" si="77"/>
        <v>1.767505982062206E-4</v>
      </c>
      <c r="D757" s="5">
        <f t="shared" si="78"/>
        <v>3.1240773966256837E-8</v>
      </c>
      <c r="E757" s="5">
        <f t="shared" si="82"/>
        <v>2.9052728674032236E-6</v>
      </c>
      <c r="F757" s="5">
        <f t="shared" si="83"/>
        <v>2.1734206122024965E-5</v>
      </c>
      <c r="G757" s="11">
        <f t="shared" si="79"/>
        <v>4.4486543759538275</v>
      </c>
      <c r="H757" s="10">
        <f t="shared" si="80"/>
        <v>1.767505982062206E-4</v>
      </c>
      <c r="I757" s="10">
        <f t="shared" si="81"/>
        <v>4.6619959375813454E-3</v>
      </c>
    </row>
    <row r="758" spans="1:9" x14ac:dyDescent="0.25">
      <c r="A758" s="9">
        <v>43053</v>
      </c>
      <c r="B758" s="10">
        <v>-2.309620711533511E-3</v>
      </c>
      <c r="C758" s="10">
        <f t="shared" si="77"/>
        <v>-3.1164893674805356E-3</v>
      </c>
      <c r="D758" s="5">
        <f t="shared" si="78"/>
        <v>9.7125059776192299E-6</v>
      </c>
      <c r="E758" s="5">
        <f t="shared" si="82"/>
        <v>3.1240773966256837E-8</v>
      </c>
      <c r="F758" s="5">
        <f t="shared" si="83"/>
        <v>2.0374180545981233E-5</v>
      </c>
      <c r="G758" s="11">
        <f t="shared" si="79"/>
        <v>4.2433292347110294</v>
      </c>
      <c r="H758" s="10">
        <f t="shared" si="80"/>
        <v>3.1164893674805356E-3</v>
      </c>
      <c r="I758" s="10">
        <f t="shared" si="81"/>
        <v>4.5137767496832666E-3</v>
      </c>
    </row>
    <row r="759" spans="1:9" x14ac:dyDescent="0.25">
      <c r="A759" s="9">
        <v>43054</v>
      </c>
      <c r="B759" s="10">
        <v>-5.5256759743608219E-3</v>
      </c>
      <c r="C759" s="10">
        <f t="shared" si="77"/>
        <v>-6.3325446303078466E-3</v>
      </c>
      <c r="D759" s="5">
        <f t="shared" si="78"/>
        <v>4.0101121494840739E-5</v>
      </c>
      <c r="E759" s="5">
        <f t="shared" si="82"/>
        <v>9.7125059776192299E-6</v>
      </c>
      <c r="F759" s="5">
        <f t="shared" si="83"/>
        <v>2.1364797558478185E-5</v>
      </c>
      <c r="G759" s="11">
        <f t="shared" si="79"/>
        <v>3.5194585731677432</v>
      </c>
      <c r="H759" s="10">
        <f t="shared" si="80"/>
        <v>6.3325446303078466E-3</v>
      </c>
      <c r="I759" s="10">
        <f t="shared" si="81"/>
        <v>4.6222070008252753E-3</v>
      </c>
    </row>
    <row r="760" spans="1:9" x14ac:dyDescent="0.25">
      <c r="A760" s="9">
        <v>43055</v>
      </c>
      <c r="B760" s="10">
        <v>8.1961460177335521E-3</v>
      </c>
      <c r="C760" s="10">
        <f t="shared" si="77"/>
        <v>7.3892773617865275E-3</v>
      </c>
      <c r="D760" s="5">
        <f t="shared" si="78"/>
        <v>5.4601419929410866E-5</v>
      </c>
      <c r="E760" s="5">
        <f t="shared" si="82"/>
        <v>4.0101121494840739E-5</v>
      </c>
      <c r="F760" s="5">
        <f t="shared" si="83"/>
        <v>2.8379107630260844E-5</v>
      </c>
      <c r="G760" s="11">
        <f t="shared" si="79"/>
        <v>3.3539898351132482</v>
      </c>
      <c r="H760" s="10">
        <f t="shared" si="80"/>
        <v>7.3892773617865275E-3</v>
      </c>
      <c r="I760" s="10">
        <f t="shared" si="81"/>
        <v>5.3272044854933854E-3</v>
      </c>
    </row>
    <row r="761" spans="1:9" x14ac:dyDescent="0.25">
      <c r="A761" s="9">
        <v>43056</v>
      </c>
      <c r="B761" s="10">
        <v>-2.6260422951377427E-3</v>
      </c>
      <c r="C761" s="10">
        <f t="shared" si="77"/>
        <v>-3.4329109510847673E-3</v>
      </c>
      <c r="D761" s="5">
        <f t="shared" si="78"/>
        <v>1.1784877598077721E-5</v>
      </c>
      <c r="E761" s="5">
        <f t="shared" si="82"/>
        <v>5.4601419929410866E-5</v>
      </c>
      <c r="F761" s="5">
        <f t="shared" si="83"/>
        <v>3.658271706109664E-5</v>
      </c>
      <c r="G761" s="11">
        <f t="shared" si="79"/>
        <v>4.0279571315785851</v>
      </c>
      <c r="H761" s="10">
        <f t="shared" si="80"/>
        <v>3.4329109510847673E-3</v>
      </c>
      <c r="I761" s="10">
        <f t="shared" si="81"/>
        <v>6.0483648253967489E-3</v>
      </c>
    </row>
    <row r="762" spans="1:9" x14ac:dyDescent="0.25">
      <c r="A762" s="9">
        <v>43059</v>
      </c>
      <c r="B762" s="10">
        <v>1.275762452255913E-3</v>
      </c>
      <c r="C762" s="10">
        <f t="shared" si="77"/>
        <v>4.6889379630888847E-4</v>
      </c>
      <c r="D762" s="5">
        <f t="shared" si="78"/>
        <v>2.1986139221696138E-7</v>
      </c>
      <c r="E762" s="5">
        <f t="shared" si="82"/>
        <v>1.1784877598077721E-5</v>
      </c>
      <c r="F762" s="5">
        <f t="shared" si="83"/>
        <v>3.3826560946168189E-5</v>
      </c>
      <c r="G762" s="11">
        <f t="shared" si="79"/>
        <v>4.2249437517758164</v>
      </c>
      <c r="H762" s="10">
        <f t="shared" si="80"/>
        <v>4.6889379630888847E-4</v>
      </c>
      <c r="I762" s="10">
        <f t="shared" si="81"/>
        <v>5.8160606037220919E-3</v>
      </c>
    </row>
    <row r="763" spans="1:9" x14ac:dyDescent="0.25">
      <c r="A763" s="9">
        <v>43060</v>
      </c>
      <c r="B763" s="10">
        <v>6.5410860758907674E-3</v>
      </c>
      <c r="C763" s="10">
        <f t="shared" si="77"/>
        <v>5.7342174199437428E-3</v>
      </c>
      <c r="D763" s="5">
        <f t="shared" si="78"/>
        <v>3.2881249419186272E-5</v>
      </c>
      <c r="E763" s="5">
        <f t="shared" si="82"/>
        <v>2.1986139221696138E-7</v>
      </c>
      <c r="F763" s="5">
        <f t="shared" si="83"/>
        <v>2.9390782359434058E-5</v>
      </c>
      <c r="G763" s="11">
        <f t="shared" si="79"/>
        <v>3.7390958938693926</v>
      </c>
      <c r="H763" s="10">
        <f t="shared" si="80"/>
        <v>5.7342174199437428E-3</v>
      </c>
      <c r="I763" s="10">
        <f t="shared" si="81"/>
        <v>5.4213266235704763E-3</v>
      </c>
    </row>
    <row r="764" spans="1:9" x14ac:dyDescent="0.25">
      <c r="A764" s="9">
        <v>43061</v>
      </c>
      <c r="B764" s="10">
        <v>-7.5027991212117673E-4</v>
      </c>
      <c r="C764" s="10">
        <f t="shared" si="77"/>
        <v>-1.5571485680682014E-3</v>
      </c>
      <c r="D764" s="5">
        <f t="shared" si="78"/>
        <v>2.4247116630368501E-6</v>
      </c>
      <c r="E764" s="5">
        <f t="shared" si="82"/>
        <v>3.2881249419186272E-5</v>
      </c>
      <c r="F764" s="5">
        <f t="shared" si="83"/>
        <v>3.2846014550912887E-5</v>
      </c>
      <c r="G764" s="11">
        <f t="shared" si="79"/>
        <v>4.2059912510852344</v>
      </c>
      <c r="H764" s="10">
        <f t="shared" si="80"/>
        <v>1.5571485680682014E-3</v>
      </c>
      <c r="I764" s="10">
        <f t="shared" si="81"/>
        <v>5.7311442619177614E-3</v>
      </c>
    </row>
    <row r="765" spans="1:9" x14ac:dyDescent="0.25">
      <c r="A765" s="9">
        <v>43063</v>
      </c>
      <c r="B765" s="10">
        <v>2.056155374497548E-3</v>
      </c>
      <c r="C765" s="10">
        <f t="shared" si="77"/>
        <v>1.2492867185505234E-3</v>
      </c>
      <c r="D765" s="5">
        <f t="shared" si="78"/>
        <v>1.5607173051467346E-6</v>
      </c>
      <c r="E765" s="5">
        <f t="shared" si="82"/>
        <v>2.4247116630368501E-6</v>
      </c>
      <c r="F765" s="5">
        <f t="shared" si="83"/>
        <v>2.9118366378141514E-5</v>
      </c>
      <c r="G765" s="11">
        <f t="shared" si="79"/>
        <v>4.2763326506298229</v>
      </c>
      <c r="H765" s="10">
        <f t="shared" si="80"/>
        <v>1.2492867185505234E-3</v>
      </c>
      <c r="I765" s="10">
        <f t="shared" si="81"/>
        <v>5.3961436580340881E-3</v>
      </c>
    </row>
    <row r="766" spans="1:9" x14ac:dyDescent="0.25">
      <c r="A766" s="9">
        <v>43066</v>
      </c>
      <c r="B766" s="10">
        <v>-3.8425772934425062E-4</v>
      </c>
      <c r="C766" s="10">
        <f t="shared" si="77"/>
        <v>-1.1911263852912753E-3</v>
      </c>
      <c r="D766" s="5">
        <f t="shared" si="78"/>
        <v>1.4187820657370596E-6</v>
      </c>
      <c r="E766" s="5">
        <f t="shared" si="82"/>
        <v>1.5607173051467346E-6</v>
      </c>
      <c r="F766" s="5">
        <f t="shared" si="83"/>
        <v>2.6172361331134453E-5</v>
      </c>
      <c r="G766" s="11">
        <f t="shared" si="79"/>
        <v>4.329360187763645</v>
      </c>
      <c r="H766" s="10">
        <f t="shared" si="80"/>
        <v>1.1911263852912753E-3</v>
      </c>
      <c r="I766" s="10">
        <f t="shared" si="81"/>
        <v>5.1158930140430469E-3</v>
      </c>
    </row>
    <row r="767" spans="1:9" x14ac:dyDescent="0.25">
      <c r="A767" s="9">
        <v>43067</v>
      </c>
      <c r="B767" s="10">
        <v>9.8484673755101504E-3</v>
      </c>
      <c r="C767" s="10">
        <f t="shared" si="77"/>
        <v>9.0415987195631257E-3</v>
      </c>
      <c r="D767" s="5">
        <f t="shared" si="78"/>
        <v>8.175050740560555E-5</v>
      </c>
      <c r="E767" s="5">
        <f t="shared" si="82"/>
        <v>1.4187820657370596E-6</v>
      </c>
      <c r="F767" s="5">
        <f t="shared" si="83"/>
        <v>2.3955856144010961E-5</v>
      </c>
      <c r="G767" s="11">
        <f t="shared" si="79"/>
        <v>2.6944363737941965</v>
      </c>
      <c r="H767" s="10">
        <f t="shared" si="80"/>
        <v>9.0415987195631257E-3</v>
      </c>
      <c r="I767" s="10">
        <f t="shared" si="81"/>
        <v>4.8944719984908448E-3</v>
      </c>
    </row>
    <row r="768" spans="1:9" x14ac:dyDescent="0.25">
      <c r="A768" s="9">
        <v>43068</v>
      </c>
      <c r="B768" s="10">
        <v>-3.6923685973555553E-4</v>
      </c>
      <c r="C768" s="10">
        <f t="shared" si="77"/>
        <v>-1.1761055156825802E-3</v>
      </c>
      <c r="D768" s="5">
        <f t="shared" si="78"/>
        <v>1.3832241840189879E-6</v>
      </c>
      <c r="E768" s="5">
        <f t="shared" si="82"/>
        <v>8.175050740560555E-5</v>
      </c>
      <c r="F768" s="5">
        <f t="shared" si="83"/>
        <v>3.8908305625560329E-5</v>
      </c>
      <c r="G768" s="11">
        <f t="shared" si="79"/>
        <v>4.1404374398637218</v>
      </c>
      <c r="H768" s="10">
        <f t="shared" si="80"/>
        <v>1.1761055156825802E-3</v>
      </c>
      <c r="I768" s="10">
        <f t="shared" si="81"/>
        <v>6.2376522526957469E-3</v>
      </c>
    </row>
    <row r="769" spans="1:9" x14ac:dyDescent="0.25">
      <c r="A769" s="9">
        <v>43069</v>
      </c>
      <c r="B769" s="10">
        <v>8.1909469282996916E-3</v>
      </c>
      <c r="C769" s="10">
        <f t="shared" si="77"/>
        <v>7.384078272352667E-3</v>
      </c>
      <c r="D769" s="5">
        <f t="shared" si="78"/>
        <v>5.4524611932230746E-5</v>
      </c>
      <c r="E769" s="5">
        <f t="shared" si="82"/>
        <v>1.3832241840189879E-6</v>
      </c>
      <c r="F769" s="5">
        <f t="shared" si="83"/>
        <v>3.3403953431412568E-5</v>
      </c>
      <c r="G769" s="11">
        <f t="shared" si="79"/>
        <v>3.4183395140218922</v>
      </c>
      <c r="H769" s="10">
        <f t="shared" si="80"/>
        <v>7.384078272352667E-3</v>
      </c>
      <c r="I769" s="10">
        <f t="shared" si="81"/>
        <v>5.7796153359382461E-3</v>
      </c>
    </row>
    <row r="770" spans="1:9" x14ac:dyDescent="0.25">
      <c r="A770" s="9">
        <v>43070</v>
      </c>
      <c r="B770" s="10">
        <v>-2.0244902892453398E-3</v>
      </c>
      <c r="C770" s="10">
        <f t="shared" si="77"/>
        <v>-2.8313589451923644E-3</v>
      </c>
      <c r="D770" s="5">
        <f t="shared" si="78"/>
        <v>8.0165934765208186E-6</v>
      </c>
      <c r="E770" s="5">
        <f t="shared" si="82"/>
        <v>5.4524611932230746E-5</v>
      </c>
      <c r="F770" s="5">
        <f t="shared" si="83"/>
        <v>4.0297402761858679E-5</v>
      </c>
      <c r="G770" s="11">
        <f t="shared" si="79"/>
        <v>4.041205368147744</v>
      </c>
      <c r="H770" s="10">
        <f t="shared" si="80"/>
        <v>2.8313589451923644E-3</v>
      </c>
      <c r="I770" s="10">
        <f t="shared" si="81"/>
        <v>6.3480235319238283E-3</v>
      </c>
    </row>
    <row r="771" spans="1:9" x14ac:dyDescent="0.25">
      <c r="A771" s="9">
        <v>43073</v>
      </c>
      <c r="B771" s="10">
        <v>-1.0521455442770167E-3</v>
      </c>
      <c r="C771" s="10">
        <f t="shared" si="77"/>
        <v>-1.8590142002240413E-3</v>
      </c>
      <c r="D771" s="5">
        <f t="shared" si="78"/>
        <v>3.4559337966346318E-6</v>
      </c>
      <c r="E771" s="5">
        <f t="shared" si="82"/>
        <v>8.0165934765208186E-6</v>
      </c>
      <c r="F771" s="5">
        <f t="shared" si="83"/>
        <v>3.5805827308848876E-5</v>
      </c>
      <c r="G771" s="11">
        <f t="shared" si="79"/>
        <v>4.1515020422768574</v>
      </c>
      <c r="H771" s="10">
        <f t="shared" si="80"/>
        <v>1.8590142002240413E-3</v>
      </c>
      <c r="I771" s="10">
        <f t="shared" si="81"/>
        <v>5.9837970644774441E-3</v>
      </c>
    </row>
    <row r="772" spans="1:9" x14ac:dyDescent="0.25">
      <c r="A772" s="9">
        <v>43074</v>
      </c>
      <c r="B772" s="10">
        <v>-3.7394295759706209E-3</v>
      </c>
      <c r="C772" s="10">
        <f t="shared" si="77"/>
        <v>-4.5462982319176455E-3</v>
      </c>
      <c r="D772" s="5">
        <f t="shared" si="78"/>
        <v>2.0668827613537509E-5</v>
      </c>
      <c r="E772" s="5">
        <f t="shared" si="82"/>
        <v>3.4559337966346318E-6</v>
      </c>
      <c r="F772" s="5">
        <f t="shared" si="83"/>
        <v>3.1528865957601647E-5</v>
      </c>
      <c r="G772" s="11">
        <f t="shared" si="79"/>
        <v>3.9355887315632114</v>
      </c>
      <c r="H772" s="10">
        <f t="shared" si="80"/>
        <v>4.5462982319176455E-3</v>
      </c>
      <c r="I772" s="10">
        <f t="shared" si="81"/>
        <v>5.6150570751864713E-3</v>
      </c>
    </row>
    <row r="773" spans="1:9" x14ac:dyDescent="0.25">
      <c r="A773" s="9">
        <v>43075</v>
      </c>
      <c r="B773" s="10">
        <v>-1.1408709408766704E-4</v>
      </c>
      <c r="C773" s="10">
        <f t="shared" si="77"/>
        <v>-9.2095575003469158E-4</v>
      </c>
      <c r="D773" s="5">
        <f t="shared" si="78"/>
        <v>8.481594935219613E-7</v>
      </c>
      <c r="E773" s="5">
        <f t="shared" si="82"/>
        <v>2.0668827613537509E-5</v>
      </c>
      <c r="F773" s="5">
        <f t="shared" si="83"/>
        <v>3.1910060744007905E-5</v>
      </c>
      <c r="G773" s="11">
        <f t="shared" si="79"/>
        <v>4.2440662292846101</v>
      </c>
      <c r="H773" s="10">
        <f t="shared" si="80"/>
        <v>9.2095575003469158E-4</v>
      </c>
      <c r="I773" s="10">
        <f t="shared" si="81"/>
        <v>5.6488990736255776E-3</v>
      </c>
    </row>
    <row r="774" spans="1:9" x14ac:dyDescent="0.25">
      <c r="A774" s="9">
        <v>43076</v>
      </c>
      <c r="B774" s="10">
        <v>2.9323728639507607E-3</v>
      </c>
      <c r="C774" s="10">
        <f t="shared" si="77"/>
        <v>2.125504208003736E-3</v>
      </c>
      <c r="D774" s="5">
        <f t="shared" si="78"/>
        <v>4.5177681382415895E-6</v>
      </c>
      <c r="E774" s="5">
        <f t="shared" si="82"/>
        <v>8.481594935219613E-7</v>
      </c>
      <c r="F774" s="5">
        <f t="shared" si="83"/>
        <v>2.8097748697508974E-5</v>
      </c>
      <c r="G774" s="11">
        <f t="shared" si="79"/>
        <v>4.2405782436045829</v>
      </c>
      <c r="H774" s="10">
        <f t="shared" si="80"/>
        <v>2.125504208003736E-3</v>
      </c>
      <c r="I774" s="10">
        <f t="shared" si="81"/>
        <v>5.300730958793228E-3</v>
      </c>
    </row>
    <row r="775" spans="1:9" x14ac:dyDescent="0.25">
      <c r="A775" s="9">
        <v>43077</v>
      </c>
      <c r="B775" s="10">
        <v>5.5062988721947814E-3</v>
      </c>
      <c r="C775" s="10">
        <f t="shared" si="77"/>
        <v>4.6994302162477568E-3</v>
      </c>
      <c r="D775" s="5">
        <f t="shared" si="78"/>
        <v>2.2084644357382437E-5</v>
      </c>
      <c r="E775" s="5">
        <f t="shared" si="82"/>
        <v>4.5177681382415895E-6</v>
      </c>
      <c r="F775" s="5">
        <f t="shared" si="83"/>
        <v>2.6025614203412067E-5</v>
      </c>
      <c r="G775" s="11">
        <f t="shared" si="79"/>
        <v>3.9349894302299426</v>
      </c>
      <c r="H775" s="10">
        <f t="shared" si="80"/>
        <v>4.6994302162477568E-3</v>
      </c>
      <c r="I775" s="10">
        <f t="shared" si="81"/>
        <v>5.1015305745836775E-3</v>
      </c>
    </row>
    <row r="776" spans="1:9" x14ac:dyDescent="0.25">
      <c r="A776" s="9">
        <v>43080</v>
      </c>
      <c r="B776" s="10">
        <v>3.2019611540636816E-3</v>
      </c>
      <c r="C776" s="10">
        <f t="shared" si="77"/>
        <v>2.395092498116657E-3</v>
      </c>
      <c r="D776" s="5">
        <f t="shared" si="78"/>
        <v>5.7364680745346888E-6</v>
      </c>
      <c r="E776" s="5">
        <f t="shared" si="82"/>
        <v>2.2084644357382437E-5</v>
      </c>
      <c r="F776" s="5">
        <f t="shared" si="83"/>
        <v>2.811686013816242E-5</v>
      </c>
      <c r="G776" s="11">
        <f t="shared" si="79"/>
        <v>4.218620866655467</v>
      </c>
      <c r="H776" s="10">
        <f t="shared" si="80"/>
        <v>2.395092498116657E-3</v>
      </c>
      <c r="I776" s="10">
        <f t="shared" si="81"/>
        <v>5.3025333698301629E-3</v>
      </c>
    </row>
    <row r="777" spans="1:9" x14ac:dyDescent="0.25">
      <c r="A777" s="9">
        <v>43081</v>
      </c>
      <c r="B777" s="10">
        <v>1.5488780033008354E-3</v>
      </c>
      <c r="C777" s="10">
        <f t="shared" si="77"/>
        <v>7.4200934735381082E-4</v>
      </c>
      <c r="D777" s="5">
        <f t="shared" si="78"/>
        <v>5.5057787156042829E-7</v>
      </c>
      <c r="E777" s="5">
        <f t="shared" si="82"/>
        <v>5.7364680745346888E-6</v>
      </c>
      <c r="F777" s="5">
        <f t="shared" si="83"/>
        <v>2.6291609074389783E-5</v>
      </c>
      <c r="G777" s="11">
        <f t="shared" si="79"/>
        <v>4.3437212244141694</v>
      </c>
      <c r="H777" s="10">
        <f t="shared" si="80"/>
        <v>7.4200934735381082E-4</v>
      </c>
      <c r="I777" s="10">
        <f t="shared" si="81"/>
        <v>5.1275344049932789E-3</v>
      </c>
    </row>
    <row r="778" spans="1:9" x14ac:dyDescent="0.25">
      <c r="A778" s="9">
        <v>43082</v>
      </c>
      <c r="B778" s="10">
        <v>-4.7295344411457663E-4</v>
      </c>
      <c r="C778" s="10">
        <f t="shared" si="77"/>
        <v>-1.2798221000616013E-3</v>
      </c>
      <c r="D778" s="5">
        <f t="shared" si="78"/>
        <v>1.6379446078060873E-6</v>
      </c>
      <c r="E778" s="5">
        <f t="shared" si="82"/>
        <v>5.5057787156042829E-7</v>
      </c>
      <c r="F778" s="5">
        <f t="shared" si="83"/>
        <v>2.3865001116075734E-5</v>
      </c>
      <c r="G778" s="11">
        <f t="shared" si="79"/>
        <v>4.3682933703331281</v>
      </c>
      <c r="H778" s="10">
        <f t="shared" si="80"/>
        <v>1.2798221000616013E-3</v>
      </c>
      <c r="I778" s="10">
        <f t="shared" si="81"/>
        <v>4.8851817894604221E-3</v>
      </c>
    </row>
    <row r="779" spans="1:9" x14ac:dyDescent="0.25">
      <c r="A779" s="9">
        <v>43083</v>
      </c>
      <c r="B779" s="10">
        <v>-4.0708263702422531E-3</v>
      </c>
      <c r="C779" s="10">
        <f t="shared" si="77"/>
        <v>-4.8776950261892778E-3</v>
      </c>
      <c r="D779" s="5">
        <f t="shared" si="78"/>
        <v>2.3791908768511618E-5</v>
      </c>
      <c r="E779" s="5">
        <f t="shared" si="82"/>
        <v>1.6379446078060873E-6</v>
      </c>
      <c r="F779" s="5">
        <f t="shared" si="83"/>
        <v>2.2288104409906862E-5</v>
      </c>
      <c r="G779" s="11">
        <f t="shared" si="79"/>
        <v>3.9030546127341283</v>
      </c>
      <c r="H779" s="10">
        <f t="shared" si="80"/>
        <v>4.8776950261892778E-3</v>
      </c>
      <c r="I779" s="10">
        <f t="shared" si="81"/>
        <v>4.7210278975988755E-3</v>
      </c>
    </row>
    <row r="780" spans="1:9" x14ac:dyDescent="0.25">
      <c r="A780" s="9">
        <v>43084</v>
      </c>
      <c r="B780" s="10">
        <v>8.9743251345204555E-3</v>
      </c>
      <c r="C780" s="10">
        <f t="shared" si="77"/>
        <v>8.1674564785734309E-3</v>
      </c>
      <c r="D780" s="5">
        <f t="shared" si="78"/>
        <v>6.670734532939111E-5</v>
      </c>
      <c r="E780" s="5">
        <f t="shared" si="82"/>
        <v>2.3791908768511618E-5</v>
      </c>
      <c r="F780" s="5">
        <f t="shared" si="83"/>
        <v>2.5694803587409341E-5</v>
      </c>
      <c r="G780" s="11">
        <f t="shared" si="79"/>
        <v>3.0676016192112754</v>
      </c>
      <c r="H780" s="10">
        <f t="shared" si="80"/>
        <v>8.1674564785734309E-3</v>
      </c>
      <c r="I780" s="10">
        <f t="shared" si="81"/>
        <v>5.0690042007685635E-3</v>
      </c>
    </row>
    <row r="781" spans="1:9" x14ac:dyDescent="0.25">
      <c r="A781" s="9">
        <v>43087</v>
      </c>
      <c r="B781" s="10">
        <v>5.3628620866204013E-3</v>
      </c>
      <c r="C781" s="10">
        <f t="shared" si="77"/>
        <v>4.5559934306733767E-3</v>
      </c>
      <c r="D781" s="5">
        <f t="shared" si="78"/>
        <v>2.0757076140338966E-5</v>
      </c>
      <c r="E781" s="5">
        <f t="shared" si="82"/>
        <v>6.670734532939111E-5</v>
      </c>
      <c r="F781" s="5">
        <f t="shared" si="83"/>
        <v>3.7091140694966936E-5</v>
      </c>
      <c r="G781" s="11">
        <f t="shared" si="79"/>
        <v>3.9023158936774438</v>
      </c>
      <c r="H781" s="10">
        <f t="shared" si="80"/>
        <v>4.5559934306733767E-3</v>
      </c>
      <c r="I781" s="10">
        <f t="shared" si="81"/>
        <v>6.0902496414323559E-3</v>
      </c>
    </row>
    <row r="782" spans="1:9" x14ac:dyDescent="0.25">
      <c r="A782" s="9">
        <v>43088</v>
      </c>
      <c r="B782" s="10">
        <v>-3.230291135099761E-3</v>
      </c>
      <c r="C782" s="10">
        <f t="shared" si="77"/>
        <v>-4.0371597910467856E-3</v>
      </c>
      <c r="D782" s="5">
        <f t="shared" si="78"/>
        <v>1.6298659178444927E-5</v>
      </c>
      <c r="E782" s="5">
        <f t="shared" si="82"/>
        <v>2.0757076140338966E-5</v>
      </c>
      <c r="F782" s="5">
        <f t="shared" si="83"/>
        <v>3.6057849220981273E-5</v>
      </c>
      <c r="G782" s="11">
        <f t="shared" si="79"/>
        <v>3.9702473695867875</v>
      </c>
      <c r="H782" s="10">
        <f t="shared" si="80"/>
        <v>4.0371597910467856E-3</v>
      </c>
      <c r="I782" s="10">
        <f t="shared" si="81"/>
        <v>6.0048188333188934E-3</v>
      </c>
    </row>
    <row r="783" spans="1:9" x14ac:dyDescent="0.25">
      <c r="A783" s="9">
        <v>43089</v>
      </c>
      <c r="B783" s="10">
        <v>-8.2790409737931725E-4</v>
      </c>
      <c r="C783" s="10">
        <f t="shared" ref="C783:C846" si="84">B783-B$5</f>
        <v>-1.6347727533263419E-3</v>
      </c>
      <c r="D783" s="5">
        <f t="shared" ref="D783:D846" si="85">C783^2</f>
        <v>2.6724819550181889E-6</v>
      </c>
      <c r="E783" s="5">
        <f t="shared" si="82"/>
        <v>1.6298659178444927E-5</v>
      </c>
      <c r="F783" s="5">
        <f t="shared" si="83"/>
        <v>3.4369518950198585E-5</v>
      </c>
      <c r="G783" s="11">
        <f t="shared" ref="G783:G846" si="86">IFERROR(LN(1/SQRT(2*PI()*F783)*EXP(-D783/(2*F783))),-1000)</f>
        <v>4.1813530345479686</v>
      </c>
      <c r="H783" s="10">
        <f t="shared" ref="H783:H846" si="87">SQRT(D783)</f>
        <v>1.6347727533263419E-3</v>
      </c>
      <c r="I783" s="10">
        <f t="shared" ref="I783:I846" si="88">SQRT(F783)</f>
        <v>5.8625522556475847E-3</v>
      </c>
    </row>
    <row r="784" spans="1:9" x14ac:dyDescent="0.25">
      <c r="A784" s="9">
        <v>43090</v>
      </c>
      <c r="B784" s="10">
        <v>1.9856303069889503E-3</v>
      </c>
      <c r="C784" s="10">
        <f t="shared" si="84"/>
        <v>1.1787616510419256E-3</v>
      </c>
      <c r="D784" s="5">
        <f t="shared" si="85"/>
        <v>1.3894790299670864E-6</v>
      </c>
      <c r="E784" s="5">
        <f t="shared" ref="E784:E847" si="89">D783</f>
        <v>2.6724819550181889E-6</v>
      </c>
      <c r="F784" s="5">
        <f t="shared" ref="F784:F847" si="90">B$6+B$7*E784+B$8*F783</f>
        <v>3.0300643398240909E-5</v>
      </c>
      <c r="G784" s="11">
        <f t="shared" si="86"/>
        <v>4.2603040624993884</v>
      </c>
      <c r="H784" s="10">
        <f t="shared" si="87"/>
        <v>1.1787616510419256E-3</v>
      </c>
      <c r="I784" s="10">
        <f t="shared" si="88"/>
        <v>5.5046020199684652E-3</v>
      </c>
    </row>
    <row r="785" spans="1:9" x14ac:dyDescent="0.25">
      <c r="A785" s="9">
        <v>43091</v>
      </c>
      <c r="B785" s="10">
        <v>-4.5817393474556489E-4</v>
      </c>
      <c r="C785" s="10">
        <f t="shared" si="84"/>
        <v>-1.2650425906925895E-3</v>
      </c>
      <c r="D785" s="5">
        <f t="shared" si="85"/>
        <v>1.6003327562662186E-6</v>
      </c>
      <c r="E785" s="5">
        <f t="shared" si="89"/>
        <v>1.3894790299670864E-6</v>
      </c>
      <c r="F785" s="5">
        <f t="shared" si="90"/>
        <v>2.7014728686809558E-5</v>
      </c>
      <c r="G785" s="11">
        <f t="shared" si="86"/>
        <v>4.3110059996158796</v>
      </c>
      <c r="H785" s="10">
        <f t="shared" si="87"/>
        <v>1.2650425906925895E-3</v>
      </c>
      <c r="I785" s="10">
        <f t="shared" si="88"/>
        <v>5.1975694980259338E-3</v>
      </c>
    </row>
    <row r="786" spans="1:9" x14ac:dyDescent="0.25">
      <c r="A786" s="9">
        <v>43095</v>
      </c>
      <c r="B786" s="10">
        <v>-1.0583824636460903E-3</v>
      </c>
      <c r="C786" s="10">
        <f t="shared" si="84"/>
        <v>-1.865251119593115E-3</v>
      </c>
      <c r="D786" s="5">
        <f t="shared" si="85"/>
        <v>3.4791617391433691E-6</v>
      </c>
      <c r="E786" s="5">
        <f t="shared" si="89"/>
        <v>1.6003327562662186E-6</v>
      </c>
      <c r="F786" s="5">
        <f t="shared" si="90"/>
        <v>2.4618759889091254E-5</v>
      </c>
      <c r="G786" s="11">
        <f t="shared" si="86"/>
        <v>4.3164015872795112</v>
      </c>
      <c r="H786" s="10">
        <f t="shared" si="87"/>
        <v>1.865251119593115E-3</v>
      </c>
      <c r="I786" s="10">
        <f t="shared" si="88"/>
        <v>4.9617295259910387E-3</v>
      </c>
    </row>
    <row r="787" spans="1:9" x14ac:dyDescent="0.25">
      <c r="A787" s="9">
        <v>43096</v>
      </c>
      <c r="B787" s="10">
        <v>7.9089722066782997E-4</v>
      </c>
      <c r="C787" s="10">
        <f t="shared" si="84"/>
        <v>-1.5971435279194565E-5</v>
      </c>
      <c r="D787" s="5">
        <f t="shared" si="85"/>
        <v>2.5508674487750078E-10</v>
      </c>
      <c r="E787" s="5">
        <f t="shared" si="89"/>
        <v>3.4791617391433691E-6</v>
      </c>
      <c r="F787" s="5">
        <f t="shared" si="90"/>
        <v>2.3228141217181979E-5</v>
      </c>
      <c r="G787" s="11">
        <f t="shared" si="86"/>
        <v>4.4161289913279962</v>
      </c>
      <c r="H787" s="10">
        <f t="shared" si="87"/>
        <v>1.5971435279194565E-5</v>
      </c>
      <c r="I787" s="10">
        <f t="shared" si="88"/>
        <v>4.819558197302112E-3</v>
      </c>
    </row>
    <row r="788" spans="1:9" x14ac:dyDescent="0.25">
      <c r="A788" s="9">
        <v>43097</v>
      </c>
      <c r="B788" s="10">
        <v>1.8340279279212002E-3</v>
      </c>
      <c r="C788" s="10">
        <f t="shared" si="84"/>
        <v>1.0271592719741755E-3</v>
      </c>
      <c r="D788" s="5">
        <f t="shared" si="85"/>
        <v>1.0550561700025183E-6</v>
      </c>
      <c r="E788" s="5">
        <f t="shared" si="89"/>
        <v>2.5508674487750078E-10</v>
      </c>
      <c r="F788" s="5">
        <f t="shared" si="90"/>
        <v>2.147690848635553E-5</v>
      </c>
      <c r="G788" s="11">
        <f t="shared" si="86"/>
        <v>4.4307650079564622</v>
      </c>
      <c r="H788" s="10">
        <f t="shared" si="87"/>
        <v>1.0271592719741755E-3</v>
      </c>
      <c r="I788" s="10">
        <f t="shared" si="88"/>
        <v>4.6343185568490574E-3</v>
      </c>
    </row>
    <row r="789" spans="1:9" x14ac:dyDescent="0.25">
      <c r="A789" s="9">
        <v>43098</v>
      </c>
      <c r="B789" s="10">
        <v>-5.1831786689685577E-3</v>
      </c>
      <c r="C789" s="10">
        <f t="shared" si="84"/>
        <v>-5.9900473249155824E-3</v>
      </c>
      <c r="D789" s="5">
        <f t="shared" si="85"/>
        <v>3.5880666954728325E-5</v>
      </c>
      <c r="E789" s="5">
        <f t="shared" si="89"/>
        <v>1.0550561700025183E-6</v>
      </c>
      <c r="F789" s="5">
        <f t="shared" si="90"/>
        <v>2.0394696482091552E-5</v>
      </c>
      <c r="G789" s="11">
        <f t="shared" si="86"/>
        <v>3.6015224988203443</v>
      </c>
      <c r="H789" s="10">
        <f t="shared" si="87"/>
        <v>5.9900473249155824E-3</v>
      </c>
      <c r="I789" s="10">
        <f t="shared" si="88"/>
        <v>4.5160487687902076E-3</v>
      </c>
    </row>
    <row r="790" spans="1:9" x14ac:dyDescent="0.25">
      <c r="A790" s="9">
        <v>43102</v>
      </c>
      <c r="B790" s="10">
        <v>8.3033800741318942E-3</v>
      </c>
      <c r="C790" s="10">
        <f t="shared" si="84"/>
        <v>7.4965114181848695E-3</v>
      </c>
      <c r="D790" s="5">
        <f t="shared" si="85"/>
        <v>5.6197683442976126E-5</v>
      </c>
      <c r="E790" s="5">
        <f t="shared" si="89"/>
        <v>3.5880666954728325E-5</v>
      </c>
      <c r="F790" s="5">
        <f t="shared" si="90"/>
        <v>2.6786858766758013E-5</v>
      </c>
      <c r="G790" s="11">
        <f t="shared" si="86"/>
        <v>3.2958824301566829</v>
      </c>
      <c r="H790" s="10">
        <f t="shared" si="87"/>
        <v>7.4965114181848695E-3</v>
      </c>
      <c r="I790" s="10">
        <f t="shared" si="88"/>
        <v>5.1756022612598441E-3</v>
      </c>
    </row>
    <row r="791" spans="1:9" x14ac:dyDescent="0.25">
      <c r="A791" s="9">
        <v>43103</v>
      </c>
      <c r="B791" s="10">
        <v>6.3988189078607594E-3</v>
      </c>
      <c r="C791" s="10">
        <f t="shared" si="84"/>
        <v>5.5919502519137347E-3</v>
      </c>
      <c r="D791" s="5">
        <f t="shared" si="85"/>
        <v>3.126990761987808E-5</v>
      </c>
      <c r="E791" s="5">
        <f t="shared" si="89"/>
        <v>5.6197683442976126E-5</v>
      </c>
      <c r="F791" s="5">
        <f t="shared" si="90"/>
        <v>3.5730414393557722E-5</v>
      </c>
      <c r="G791" s="11">
        <f t="shared" si="86"/>
        <v>3.7632345171001309</v>
      </c>
      <c r="H791" s="10">
        <f t="shared" si="87"/>
        <v>5.5919502519137347E-3</v>
      </c>
      <c r="I791" s="10">
        <f t="shared" si="88"/>
        <v>5.9774923164783514E-3</v>
      </c>
    </row>
    <row r="792" spans="1:9" x14ac:dyDescent="0.25">
      <c r="A792" s="9">
        <v>43104</v>
      </c>
      <c r="B792" s="10">
        <v>4.0286613639211044E-3</v>
      </c>
      <c r="C792" s="10">
        <f t="shared" si="84"/>
        <v>3.2217927079740798E-3</v>
      </c>
      <c r="D792" s="5">
        <f t="shared" si="85"/>
        <v>1.0379948253154954E-5</v>
      </c>
      <c r="E792" s="5">
        <f t="shared" si="89"/>
        <v>3.126990761987808E-5</v>
      </c>
      <c r="F792" s="5">
        <f t="shared" si="90"/>
        <v>3.7219763089271294E-5</v>
      </c>
      <c r="G792" s="11">
        <f t="shared" si="86"/>
        <v>4.0409554496709843</v>
      </c>
      <c r="H792" s="10">
        <f t="shared" si="87"/>
        <v>3.2217927079740798E-3</v>
      </c>
      <c r="I792" s="10">
        <f t="shared" si="88"/>
        <v>6.1008002007336129E-3</v>
      </c>
    </row>
    <row r="793" spans="1:9" x14ac:dyDescent="0.25">
      <c r="A793" s="9">
        <v>43105</v>
      </c>
      <c r="B793" s="10">
        <v>7.0337996835525551E-3</v>
      </c>
      <c r="C793" s="10">
        <f t="shared" si="84"/>
        <v>6.2269310276055305E-3</v>
      </c>
      <c r="D793" s="5">
        <f t="shared" si="85"/>
        <v>3.8774670022556465E-5</v>
      </c>
      <c r="E793" s="5">
        <f t="shared" si="89"/>
        <v>1.0379948253154954E-5</v>
      </c>
      <c r="F793" s="5">
        <f t="shared" si="90"/>
        <v>3.4009233296232138E-5</v>
      </c>
      <c r="G793" s="11">
        <f t="shared" si="86"/>
        <v>3.6554397925503954</v>
      </c>
      <c r="H793" s="10">
        <f t="shared" si="87"/>
        <v>6.2269310276055305E-3</v>
      </c>
      <c r="I793" s="10">
        <f t="shared" si="88"/>
        <v>5.8317435897192989E-3</v>
      </c>
    </row>
    <row r="794" spans="1:9" x14ac:dyDescent="0.25">
      <c r="A794" s="9">
        <v>43108</v>
      </c>
      <c r="B794" s="10">
        <v>1.6623225124401397E-3</v>
      </c>
      <c r="C794" s="10">
        <f t="shared" si="84"/>
        <v>8.554538564931152E-4</v>
      </c>
      <c r="D794" s="5">
        <f t="shared" si="85"/>
        <v>7.3180130058894336E-7</v>
      </c>
      <c r="E794" s="5">
        <f t="shared" si="89"/>
        <v>3.8774670022556465E-5</v>
      </c>
      <c r="F794" s="5">
        <f t="shared" si="90"/>
        <v>3.7492544286477894E-5</v>
      </c>
      <c r="G794" s="11">
        <f t="shared" si="86"/>
        <v>4.1669864076792074</v>
      </c>
      <c r="H794" s="10">
        <f t="shared" si="87"/>
        <v>8.554538564931152E-4</v>
      </c>
      <c r="I794" s="10">
        <f t="shared" si="88"/>
        <v>6.1231155702369273E-3</v>
      </c>
    </row>
    <row r="795" spans="1:9" x14ac:dyDescent="0.25">
      <c r="A795" s="9">
        <v>43109</v>
      </c>
      <c r="B795" s="10">
        <v>1.3029031448006378E-3</v>
      </c>
      <c r="C795" s="10">
        <f t="shared" si="84"/>
        <v>4.9603448885361331E-4</v>
      </c>
      <c r="D795" s="5">
        <f t="shared" si="85"/>
        <v>2.460502141322654E-7</v>
      </c>
      <c r="E795" s="5">
        <f t="shared" si="89"/>
        <v>7.3180130058894336E-7</v>
      </c>
      <c r="F795" s="5">
        <f t="shared" si="90"/>
        <v>3.2218265073009761E-5</v>
      </c>
      <c r="G795" s="11">
        <f t="shared" si="86"/>
        <v>4.2487314912601004</v>
      </c>
      <c r="H795" s="10">
        <f t="shared" si="87"/>
        <v>4.9603448885361331E-4</v>
      </c>
      <c r="I795" s="10">
        <f t="shared" si="88"/>
        <v>5.6761135535690057E-3</v>
      </c>
    </row>
    <row r="796" spans="1:9" x14ac:dyDescent="0.25">
      <c r="A796" s="9">
        <v>43110</v>
      </c>
      <c r="B796" s="10">
        <v>-1.1122055472160275E-3</v>
      </c>
      <c r="C796" s="10">
        <f t="shared" si="84"/>
        <v>-1.9190742031630521E-3</v>
      </c>
      <c r="D796" s="5">
        <f t="shared" si="85"/>
        <v>3.6828457972459035E-6</v>
      </c>
      <c r="E796" s="5">
        <f t="shared" si="89"/>
        <v>2.460502141322654E-7</v>
      </c>
      <c r="F796" s="5">
        <f t="shared" si="90"/>
        <v>2.8202159348985442E-5</v>
      </c>
      <c r="G796" s="11">
        <f t="shared" si="86"/>
        <v>4.2538237873043903</v>
      </c>
      <c r="H796" s="10">
        <f t="shared" si="87"/>
        <v>1.9190742031630521E-3</v>
      </c>
      <c r="I796" s="10">
        <f t="shared" si="88"/>
        <v>5.3105705295180333E-3</v>
      </c>
    </row>
    <row r="797" spans="1:9" x14ac:dyDescent="0.25">
      <c r="A797" s="9">
        <v>43111</v>
      </c>
      <c r="B797" s="10">
        <v>7.0336180014045624E-3</v>
      </c>
      <c r="C797" s="10">
        <f t="shared" si="84"/>
        <v>6.2267493454575377E-3</v>
      </c>
      <c r="D797" s="5">
        <f t="shared" si="85"/>
        <v>3.8772407411155872E-5</v>
      </c>
      <c r="E797" s="5">
        <f t="shared" si="89"/>
        <v>3.6828457972459035E-6</v>
      </c>
      <c r="F797" s="5">
        <f t="shared" si="90"/>
        <v>2.5930620444427749E-5</v>
      </c>
      <c r="G797" s="11">
        <f t="shared" si="86"/>
        <v>3.613486285241053</v>
      </c>
      <c r="H797" s="10">
        <f t="shared" si="87"/>
        <v>6.2267493454575377E-3</v>
      </c>
      <c r="I797" s="10">
        <f t="shared" si="88"/>
        <v>5.0922117438719832E-3</v>
      </c>
    </row>
    <row r="798" spans="1:9" x14ac:dyDescent="0.25">
      <c r="A798" s="9">
        <v>43112</v>
      </c>
      <c r="B798" s="10">
        <v>6.749627831013516E-3</v>
      </c>
      <c r="C798" s="10">
        <f t="shared" si="84"/>
        <v>5.9427591750664914E-3</v>
      </c>
      <c r="D798" s="5">
        <f t="shared" si="85"/>
        <v>3.5316386612836965E-5</v>
      </c>
      <c r="E798" s="5">
        <f t="shared" si="89"/>
        <v>3.8772407411155872E-5</v>
      </c>
      <c r="F798" s="5">
        <f t="shared" si="90"/>
        <v>3.1494337529281834E-5</v>
      </c>
      <c r="G798" s="11">
        <f t="shared" si="86"/>
        <v>3.7032345080580402</v>
      </c>
      <c r="H798" s="10">
        <f t="shared" si="87"/>
        <v>5.9427591750664914E-3</v>
      </c>
      <c r="I798" s="10">
        <f t="shared" si="88"/>
        <v>5.6119816045031579E-3</v>
      </c>
    </row>
    <row r="799" spans="1:9" x14ac:dyDescent="0.25">
      <c r="A799" s="9">
        <v>43116</v>
      </c>
      <c r="B799" s="10">
        <v>-3.5244630756861017E-3</v>
      </c>
      <c r="C799" s="10">
        <f t="shared" si="84"/>
        <v>-4.3313317316331264E-3</v>
      </c>
      <c r="D799" s="5">
        <f t="shared" si="85"/>
        <v>1.8760434569452018E-5</v>
      </c>
      <c r="E799" s="5">
        <f t="shared" si="89"/>
        <v>3.5316386612836965E-5</v>
      </c>
      <c r="F799" s="5">
        <f t="shared" si="90"/>
        <v>3.4910884743087369E-5</v>
      </c>
      <c r="G799" s="11">
        <f t="shared" si="86"/>
        <v>3.9437270795258259</v>
      </c>
      <c r="H799" s="10">
        <f t="shared" si="87"/>
        <v>4.3313317316331264E-3</v>
      </c>
      <c r="I799" s="10">
        <f t="shared" si="88"/>
        <v>5.908543368977448E-3</v>
      </c>
    </row>
    <row r="800" spans="1:9" x14ac:dyDescent="0.25">
      <c r="A800" s="9">
        <v>43117</v>
      </c>
      <c r="B800" s="10">
        <v>9.4150020530034961E-3</v>
      </c>
      <c r="C800" s="10">
        <f t="shared" si="84"/>
        <v>8.6081333970564715E-3</v>
      </c>
      <c r="D800" s="5">
        <f t="shared" si="85"/>
        <v>7.4099960581518987E-5</v>
      </c>
      <c r="E800" s="5">
        <f t="shared" si="89"/>
        <v>1.8760434569452018E-5</v>
      </c>
      <c r="F800" s="5">
        <f t="shared" si="90"/>
        <v>3.4026636054457045E-5</v>
      </c>
      <c r="G800" s="11">
        <f t="shared" si="86"/>
        <v>3.136392648901972</v>
      </c>
      <c r="H800" s="10">
        <f t="shared" si="87"/>
        <v>8.6081333970564715E-3</v>
      </c>
      <c r="I800" s="10">
        <f t="shared" si="88"/>
        <v>5.8332354705135162E-3</v>
      </c>
    </row>
    <row r="801" spans="1:9" x14ac:dyDescent="0.25">
      <c r="A801" s="9">
        <v>43118</v>
      </c>
      <c r="B801" s="10">
        <v>-1.616379310344751E-3</v>
      </c>
      <c r="C801" s="10">
        <f t="shared" si="84"/>
        <v>-2.4232479662917757E-3</v>
      </c>
      <c r="D801" s="5">
        <f t="shared" si="85"/>
        <v>5.8721307061372264E-6</v>
      </c>
      <c r="E801" s="5">
        <f t="shared" si="89"/>
        <v>7.4099960581518987E-5</v>
      </c>
      <c r="F801" s="5">
        <f t="shared" si="90"/>
        <v>4.480432782709796E-5</v>
      </c>
      <c r="G801" s="11">
        <f t="shared" si="86"/>
        <v>4.0221335341931654</v>
      </c>
      <c r="H801" s="10">
        <f t="shared" si="87"/>
        <v>2.4232479662917757E-3</v>
      </c>
      <c r="I801" s="10">
        <f t="shared" si="88"/>
        <v>6.693603500887841E-3</v>
      </c>
    </row>
    <row r="802" spans="1:9" x14ac:dyDescent="0.25">
      <c r="A802" s="9">
        <v>43119</v>
      </c>
      <c r="B802" s="10">
        <v>4.3852281783969271E-3</v>
      </c>
      <c r="C802" s="10">
        <f t="shared" si="84"/>
        <v>3.5783595224499025E-3</v>
      </c>
      <c r="D802" s="5">
        <f t="shared" si="85"/>
        <v>1.2804656871907893E-5</v>
      </c>
      <c r="E802" s="5">
        <f t="shared" si="89"/>
        <v>5.8721307061372264E-6</v>
      </c>
      <c r="F802" s="5">
        <f t="shared" si="90"/>
        <v>3.8708781293808502E-5</v>
      </c>
      <c r="G802" s="11">
        <f t="shared" si="86"/>
        <v>3.9953861916925559</v>
      </c>
      <c r="H802" s="10">
        <f t="shared" si="87"/>
        <v>3.5783595224499025E-3</v>
      </c>
      <c r="I802" s="10">
        <f t="shared" si="88"/>
        <v>6.2216381519506984E-3</v>
      </c>
    </row>
    <row r="803" spans="1:9" x14ac:dyDescent="0.25">
      <c r="A803" s="9">
        <v>43122</v>
      </c>
      <c r="B803" s="10">
        <v>8.0667544390278234E-3</v>
      </c>
      <c r="C803" s="10">
        <f t="shared" si="84"/>
        <v>7.2598857830807988E-3</v>
      </c>
      <c r="D803" s="5">
        <f t="shared" si="85"/>
        <v>5.2705941583378701E-5</v>
      </c>
      <c r="E803" s="5">
        <f t="shared" si="89"/>
        <v>1.2804656871907893E-5</v>
      </c>
      <c r="F803" s="5">
        <f t="shared" si="90"/>
        <v>3.561570303715861E-5</v>
      </c>
      <c r="G803" s="11">
        <f t="shared" si="86"/>
        <v>3.4624978173037531</v>
      </c>
      <c r="H803" s="10">
        <f t="shared" si="87"/>
        <v>7.2598857830807988E-3</v>
      </c>
      <c r="I803" s="10">
        <f t="shared" si="88"/>
        <v>5.9678893284945064E-3</v>
      </c>
    </row>
    <row r="804" spans="1:9" x14ac:dyDescent="0.25">
      <c r="A804" s="9">
        <v>43123</v>
      </c>
      <c r="B804" s="10">
        <v>2.1743964814313621E-3</v>
      </c>
      <c r="C804" s="10">
        <f t="shared" si="84"/>
        <v>1.3675278254843375E-3</v>
      </c>
      <c r="D804" s="5">
        <f t="shared" si="85"/>
        <v>1.8701323534739205E-6</v>
      </c>
      <c r="E804" s="5">
        <f t="shared" si="89"/>
        <v>5.2705941583378701E-5</v>
      </c>
      <c r="F804" s="5">
        <f t="shared" si="90"/>
        <v>4.1563682962579497E-5</v>
      </c>
      <c r="G804" s="11">
        <f t="shared" si="86"/>
        <v>4.1027061631403141</v>
      </c>
      <c r="H804" s="10">
        <f t="shared" si="87"/>
        <v>1.3675278254843375E-3</v>
      </c>
      <c r="I804" s="10">
        <f t="shared" si="88"/>
        <v>6.4469902251034546E-3</v>
      </c>
    </row>
    <row r="805" spans="1:9" x14ac:dyDescent="0.25">
      <c r="A805" s="9">
        <v>43124</v>
      </c>
      <c r="B805" s="10">
        <v>-5.6003071363419643E-4</v>
      </c>
      <c r="C805" s="10">
        <f t="shared" si="84"/>
        <v>-1.3668993695812211E-3</v>
      </c>
      <c r="D805" s="5">
        <f t="shared" si="85"/>
        <v>1.8684138865615396E-6</v>
      </c>
      <c r="E805" s="5">
        <f t="shared" si="89"/>
        <v>1.8701323534739205E-6</v>
      </c>
      <c r="F805" s="5">
        <f t="shared" si="90"/>
        <v>3.5475968072517936E-5</v>
      </c>
      <c r="G805" s="11">
        <f t="shared" si="86"/>
        <v>4.1780554748412149</v>
      </c>
      <c r="H805" s="10">
        <f t="shared" si="87"/>
        <v>1.3668993695812211E-3</v>
      </c>
      <c r="I805" s="10">
        <f t="shared" si="88"/>
        <v>5.9561705879296253E-3</v>
      </c>
    </row>
    <row r="806" spans="1:9" x14ac:dyDescent="0.25">
      <c r="A806" s="9">
        <v>43125</v>
      </c>
      <c r="B806" s="10">
        <v>6.0263467651555658E-4</v>
      </c>
      <c r="C806" s="10">
        <f t="shared" si="84"/>
        <v>-2.0423397943146796E-4</v>
      </c>
      <c r="D806" s="5">
        <f t="shared" si="85"/>
        <v>4.1711518354413278E-8</v>
      </c>
      <c r="E806" s="5">
        <f t="shared" si="89"/>
        <v>1.8684138865615396E-6</v>
      </c>
      <c r="F806" s="5">
        <f t="shared" si="90"/>
        <v>3.0955960031797648E-5</v>
      </c>
      <c r="G806" s="11">
        <f t="shared" si="86"/>
        <v>4.2718602470920084</v>
      </c>
      <c r="H806" s="10">
        <f t="shared" si="87"/>
        <v>2.0423397943146796E-4</v>
      </c>
      <c r="I806" s="10">
        <f t="shared" si="88"/>
        <v>5.563808051307813E-3</v>
      </c>
    </row>
    <row r="807" spans="1:9" x14ac:dyDescent="0.25">
      <c r="A807" s="9">
        <v>43126</v>
      </c>
      <c r="B807" s="10">
        <v>1.1841155234656897E-2</v>
      </c>
      <c r="C807" s="10">
        <f t="shared" si="84"/>
        <v>1.1034286578709872E-2</v>
      </c>
      <c r="D807" s="5">
        <f t="shared" si="85"/>
        <v>1.2175548030109682E-4</v>
      </c>
      <c r="E807" s="5">
        <f t="shared" si="89"/>
        <v>4.1711518354413278E-8</v>
      </c>
      <c r="F807" s="5">
        <f t="shared" si="90"/>
        <v>2.7222776234819407E-5</v>
      </c>
      <c r="G807" s="11">
        <f t="shared" si="86"/>
        <v>2.1005101167550544</v>
      </c>
      <c r="H807" s="10">
        <f t="shared" si="87"/>
        <v>1.1034286578709872E-2</v>
      </c>
      <c r="I807" s="10">
        <f t="shared" si="88"/>
        <v>5.2175450390791458E-3</v>
      </c>
    </row>
    <row r="808" spans="1:9" x14ac:dyDescent="0.25">
      <c r="A808" s="9">
        <v>43129</v>
      </c>
      <c r="B808" s="10">
        <v>-6.731944014173874E-3</v>
      </c>
      <c r="C808" s="10">
        <f t="shared" si="84"/>
        <v>-7.5388126701208986E-3</v>
      </c>
      <c r="D808" s="5">
        <f t="shared" si="85"/>
        <v>5.6833696475175394E-5</v>
      </c>
      <c r="E808" s="5">
        <f t="shared" si="89"/>
        <v>1.2175548030109682E-4</v>
      </c>
      <c r="F808" s="5">
        <f t="shared" si="90"/>
        <v>4.9599511642624261E-5</v>
      </c>
      <c r="G808" s="11">
        <f t="shared" si="86"/>
        <v>3.4639002835426655</v>
      </c>
      <c r="H808" s="10">
        <f t="shared" si="87"/>
        <v>7.5388126701208986E-3</v>
      </c>
      <c r="I808" s="10">
        <f t="shared" si="88"/>
        <v>7.0426920735343996E-3</v>
      </c>
    </row>
    <row r="809" spans="1:9" x14ac:dyDescent="0.25">
      <c r="A809" s="9">
        <v>43130</v>
      </c>
      <c r="B809" s="10">
        <v>-1.0898781509218525E-2</v>
      </c>
      <c r="C809" s="10">
        <f t="shared" si="84"/>
        <v>-1.1705650165165549E-2</v>
      </c>
      <c r="D809" s="5">
        <f t="shared" si="85"/>
        <v>1.3702224578924024E-4</v>
      </c>
      <c r="E809" s="5">
        <f t="shared" si="89"/>
        <v>5.6833696475175394E-5</v>
      </c>
      <c r="F809" s="5">
        <f t="shared" si="90"/>
        <v>5.2798440073420669E-5</v>
      </c>
      <c r="G809" s="11">
        <f t="shared" si="86"/>
        <v>2.7079784406370742</v>
      </c>
      <c r="H809" s="10">
        <f t="shared" si="87"/>
        <v>1.1705650165165549E-2</v>
      </c>
      <c r="I809" s="10">
        <f t="shared" si="88"/>
        <v>7.2662535101261552E-3</v>
      </c>
    </row>
    <row r="810" spans="1:9" x14ac:dyDescent="0.25">
      <c r="A810" s="9">
        <v>43131</v>
      </c>
      <c r="B810" s="10">
        <v>4.8894038116098493E-4</v>
      </c>
      <c r="C810" s="10">
        <f t="shared" si="84"/>
        <v>-3.1792827478603961E-4</v>
      </c>
      <c r="D810" s="5">
        <f t="shared" si="85"/>
        <v>1.0107838790842751E-7</v>
      </c>
      <c r="E810" s="5">
        <f t="shared" si="89"/>
        <v>1.3702224578924024E-4</v>
      </c>
      <c r="F810" s="5">
        <f t="shared" si="90"/>
        <v>7.1741843340802862E-5</v>
      </c>
      <c r="G810" s="11">
        <f t="shared" si="86"/>
        <v>3.8515752034254711</v>
      </c>
      <c r="H810" s="10">
        <f t="shared" si="87"/>
        <v>3.1792827478603961E-4</v>
      </c>
      <c r="I810" s="10">
        <f t="shared" si="88"/>
        <v>8.4700556869953848E-3</v>
      </c>
    </row>
    <row r="811" spans="1:9" x14ac:dyDescent="0.25">
      <c r="A811" s="9">
        <v>43132</v>
      </c>
      <c r="B811" s="10">
        <v>-6.4806059897792867E-4</v>
      </c>
      <c r="C811" s="10">
        <f t="shared" si="84"/>
        <v>-1.4549292549249533E-3</v>
      </c>
      <c r="D811" s="5">
        <f t="shared" si="85"/>
        <v>2.1168191368364799E-6</v>
      </c>
      <c r="E811" s="5">
        <f t="shared" si="89"/>
        <v>1.0107838790842751E-7</v>
      </c>
      <c r="F811" s="5">
        <f t="shared" si="90"/>
        <v>5.7515376307068318E-5</v>
      </c>
      <c r="G811" s="11">
        <f t="shared" si="86"/>
        <v>3.9443883808102806</v>
      </c>
      <c r="H811" s="10">
        <f t="shared" si="87"/>
        <v>1.4549292549249533E-3</v>
      </c>
      <c r="I811" s="10">
        <f t="shared" si="88"/>
        <v>7.5838892599423098E-3</v>
      </c>
    </row>
    <row r="812" spans="1:9" x14ac:dyDescent="0.25">
      <c r="A812" s="9">
        <v>43133</v>
      </c>
      <c r="B812" s="10">
        <v>-2.1208513171602883E-2</v>
      </c>
      <c r="C812" s="10">
        <f t="shared" si="84"/>
        <v>-2.2015381827549908E-2</v>
      </c>
      <c r="D812" s="5">
        <f t="shared" si="85"/>
        <v>4.8467703701281472E-4</v>
      </c>
      <c r="E812" s="5">
        <f t="shared" si="89"/>
        <v>2.1168191368364799E-6</v>
      </c>
      <c r="F812" s="5">
        <f t="shared" si="90"/>
        <v>4.7369824949687554E-5</v>
      </c>
      <c r="G812" s="11">
        <f t="shared" si="86"/>
        <v>-1.0560597320093708</v>
      </c>
      <c r="H812" s="10">
        <f t="shared" si="87"/>
        <v>2.2015381827549908E-2</v>
      </c>
      <c r="I812" s="10">
        <f t="shared" si="88"/>
        <v>6.8825740061177372E-3</v>
      </c>
    </row>
    <row r="813" spans="1:9" x14ac:dyDescent="0.25">
      <c r="A813" s="9">
        <v>43136</v>
      </c>
      <c r="B813" s="10">
        <v>-4.0979244278871785E-2</v>
      </c>
      <c r="C813" s="10">
        <f t="shared" si="84"/>
        <v>-4.1786112934818806E-2</v>
      </c>
      <c r="D813" s="5">
        <f t="shared" si="85"/>
        <v>1.7460792342014315E-3</v>
      </c>
      <c r="E813" s="5">
        <f t="shared" si="89"/>
        <v>4.8467703701281472E-4</v>
      </c>
      <c r="F813" s="5">
        <f t="shared" si="90"/>
        <v>1.3954347924106063E-4</v>
      </c>
      <c r="G813" s="11">
        <f t="shared" si="86"/>
        <v>-2.7367698908719027</v>
      </c>
      <c r="H813" s="10">
        <f t="shared" si="87"/>
        <v>4.1786112934818806E-2</v>
      </c>
      <c r="I813" s="10">
        <f t="shared" si="88"/>
        <v>1.1812852290664632E-2</v>
      </c>
    </row>
    <row r="814" spans="1:9" x14ac:dyDescent="0.25">
      <c r="A814" s="9">
        <v>43137</v>
      </c>
      <c r="B814" s="10">
        <v>1.7440938639606607E-2</v>
      </c>
      <c r="C814" s="10">
        <f t="shared" si="84"/>
        <v>1.6634069983659582E-2</v>
      </c>
      <c r="D814" s="5">
        <f t="shared" si="85"/>
        <v>2.7669228422128468E-4</v>
      </c>
      <c r="E814" s="5">
        <f t="shared" si="89"/>
        <v>1.7460792342014315E-3</v>
      </c>
      <c r="F814" s="5">
        <f t="shared" si="90"/>
        <v>4.6860442200353733E-4</v>
      </c>
      <c r="G814" s="11">
        <f t="shared" si="86"/>
        <v>2.6187071393916592</v>
      </c>
      <c r="H814" s="10">
        <f t="shared" si="87"/>
        <v>1.6634069983659582E-2</v>
      </c>
      <c r="I814" s="10">
        <f t="shared" si="88"/>
        <v>2.1647272853723108E-2</v>
      </c>
    </row>
    <row r="815" spans="1:9" x14ac:dyDescent="0.25">
      <c r="A815" s="9">
        <v>43138</v>
      </c>
      <c r="B815" s="10">
        <v>-5.0015954644285765E-3</v>
      </c>
      <c r="C815" s="10">
        <f t="shared" si="84"/>
        <v>-5.8084641203756011E-3</v>
      </c>
      <c r="D815" s="5">
        <f t="shared" si="85"/>
        <v>3.3738255437690708E-5</v>
      </c>
      <c r="E815" s="5">
        <f t="shared" si="89"/>
        <v>2.7669228422128468E-4</v>
      </c>
      <c r="F815" s="5">
        <f t="shared" si="90"/>
        <v>4.0930375137311349E-4</v>
      </c>
      <c r="G815" s="11">
        <f t="shared" si="86"/>
        <v>2.940373768817059</v>
      </c>
      <c r="H815" s="10">
        <f t="shared" si="87"/>
        <v>5.8084641203756011E-3</v>
      </c>
      <c r="I815" s="10">
        <f t="shared" si="88"/>
        <v>2.023125679173475E-2</v>
      </c>
    </row>
    <row r="816" spans="1:9" x14ac:dyDescent="0.25">
      <c r="A816" s="9">
        <v>43139</v>
      </c>
      <c r="B816" s="10">
        <v>-3.7536451302551344E-2</v>
      </c>
      <c r="C816" s="10">
        <f t="shared" si="84"/>
        <v>-3.8343319958498365E-2</v>
      </c>
      <c r="D816" s="5">
        <f t="shared" si="85"/>
        <v>1.470210185439779E-3</v>
      </c>
      <c r="E816" s="5">
        <f t="shared" si="89"/>
        <v>3.3738255437690708E-5</v>
      </c>
      <c r="F816" s="5">
        <f t="shared" si="90"/>
        <v>3.150788036250472E-4</v>
      </c>
      <c r="G816" s="11">
        <f t="shared" si="86"/>
        <v>0.7793220638769397</v>
      </c>
      <c r="H816" s="10">
        <f t="shared" si="87"/>
        <v>3.8343319958498365E-2</v>
      </c>
      <c r="I816" s="10">
        <f t="shared" si="88"/>
        <v>1.7750459251102413E-2</v>
      </c>
    </row>
    <row r="817" spans="1:9" x14ac:dyDescent="0.25">
      <c r="A817" s="9">
        <v>43140</v>
      </c>
      <c r="B817" s="10">
        <v>1.4936071290197583E-2</v>
      </c>
      <c r="C817" s="10">
        <f t="shared" si="84"/>
        <v>1.4129202634250559E-2</v>
      </c>
      <c r="D817" s="5">
        <f t="shared" si="85"/>
        <v>1.9963436707971292E-4</v>
      </c>
      <c r="E817" s="5">
        <f t="shared" si="89"/>
        <v>1.470210185439779E-3</v>
      </c>
      <c r="F817" s="5">
        <f t="shared" si="90"/>
        <v>5.419260078862976E-4</v>
      </c>
      <c r="G817" s="11">
        <f t="shared" si="86"/>
        <v>2.6570623178584007</v>
      </c>
      <c r="H817" s="10">
        <f t="shared" si="87"/>
        <v>1.4129202634250559E-2</v>
      </c>
      <c r="I817" s="10">
        <f t="shared" si="88"/>
        <v>2.327930428269491E-2</v>
      </c>
    </row>
    <row r="818" spans="1:9" x14ac:dyDescent="0.25">
      <c r="A818" s="9">
        <v>43143</v>
      </c>
      <c r="B818" s="10">
        <v>1.3914603653299107E-2</v>
      </c>
      <c r="C818" s="10">
        <f t="shared" si="84"/>
        <v>1.3107734997352082E-2</v>
      </c>
      <c r="D818" s="5">
        <f t="shared" si="85"/>
        <v>1.7181271676080858E-4</v>
      </c>
      <c r="E818" s="5">
        <f t="shared" si="89"/>
        <v>1.9963436707971292E-4</v>
      </c>
      <c r="F818" s="5">
        <f t="shared" si="90"/>
        <v>4.4781770216505466E-4</v>
      </c>
      <c r="G818" s="11">
        <f t="shared" si="86"/>
        <v>2.7447903043185788</v>
      </c>
      <c r="H818" s="10">
        <f t="shared" si="87"/>
        <v>1.3107734997352082E-2</v>
      </c>
      <c r="I818" s="10">
        <f t="shared" si="88"/>
        <v>2.116170366877522E-2</v>
      </c>
    </row>
    <row r="819" spans="1:9" x14ac:dyDescent="0.25">
      <c r="A819" s="9">
        <v>43144</v>
      </c>
      <c r="B819" s="10">
        <v>2.6129518072288693E-3</v>
      </c>
      <c r="C819" s="10">
        <f t="shared" si="84"/>
        <v>1.8060831512818447E-3</v>
      </c>
      <c r="D819" s="5">
        <f t="shared" si="85"/>
        <v>3.2619363493441585E-6</v>
      </c>
      <c r="E819" s="5">
        <f t="shared" si="89"/>
        <v>1.7181271676080858E-4</v>
      </c>
      <c r="F819" s="5">
        <f t="shared" si="90"/>
        <v>3.7220116176009052E-4</v>
      </c>
      <c r="G819" s="11">
        <f t="shared" si="86"/>
        <v>3.0247175595330558</v>
      </c>
      <c r="H819" s="10">
        <f t="shared" si="87"/>
        <v>1.8060831512818447E-3</v>
      </c>
      <c r="I819" s="10">
        <f t="shared" si="88"/>
        <v>1.92925156928818E-2</v>
      </c>
    </row>
    <row r="820" spans="1:9" x14ac:dyDescent="0.25">
      <c r="A820" s="9">
        <v>43145</v>
      </c>
      <c r="B820" s="10">
        <v>1.3402479965752168E-2</v>
      </c>
      <c r="C820" s="10">
        <f t="shared" si="84"/>
        <v>1.2595611309805143E-2</v>
      </c>
      <c r="D820" s="5">
        <f t="shared" si="85"/>
        <v>1.5864942426769123E-4</v>
      </c>
      <c r="E820" s="5">
        <f t="shared" si="89"/>
        <v>3.2619363493441585E-6</v>
      </c>
      <c r="F820" s="5">
        <f t="shared" si="90"/>
        <v>2.8123605234967513E-4</v>
      </c>
      <c r="G820" s="11">
        <f t="shared" si="86"/>
        <v>2.8871621568444157</v>
      </c>
      <c r="H820" s="10">
        <f t="shared" si="87"/>
        <v>1.2595611309805143E-2</v>
      </c>
      <c r="I820" s="10">
        <f t="shared" si="88"/>
        <v>1.6770093987502729E-2</v>
      </c>
    </row>
    <row r="821" spans="1:9" x14ac:dyDescent="0.25">
      <c r="A821" s="9">
        <v>43146</v>
      </c>
      <c r="B821" s="10">
        <v>1.20690869070601E-2</v>
      </c>
      <c r="C821" s="10">
        <f t="shared" si="84"/>
        <v>1.1262218251113076E-2</v>
      </c>
      <c r="D821" s="5">
        <f t="shared" si="85"/>
        <v>1.2683755993570447E-4</v>
      </c>
      <c r="E821" s="5">
        <f t="shared" si="89"/>
        <v>1.5864942426769123E-4</v>
      </c>
      <c r="F821" s="5">
        <f t="shared" si="90"/>
        <v>2.4580751202742915E-4</v>
      </c>
      <c r="G821" s="11">
        <f t="shared" si="86"/>
        <v>2.9785405690683207</v>
      </c>
      <c r="H821" s="10">
        <f t="shared" si="87"/>
        <v>1.1262218251113076E-2</v>
      </c>
      <c r="I821" s="10">
        <f t="shared" si="88"/>
        <v>1.5678249648077083E-2</v>
      </c>
    </row>
    <row r="822" spans="1:9" x14ac:dyDescent="0.25">
      <c r="A822" s="9">
        <v>43147</v>
      </c>
      <c r="B822" s="10">
        <v>3.7346221441114658E-4</v>
      </c>
      <c r="C822" s="10">
        <f t="shared" si="84"/>
        <v>-4.3340644153587796E-4</v>
      </c>
      <c r="D822" s="5">
        <f t="shared" si="85"/>
        <v>1.8784114356479239E-7</v>
      </c>
      <c r="E822" s="5">
        <f t="shared" si="89"/>
        <v>1.2683755993570447E-4</v>
      </c>
      <c r="F822" s="5">
        <f t="shared" si="90"/>
        <v>2.1293166310313167E-4</v>
      </c>
      <c r="G822" s="11">
        <f t="shared" si="86"/>
        <v>3.3078900207476809</v>
      </c>
      <c r="H822" s="10">
        <f t="shared" si="87"/>
        <v>4.3340644153587796E-4</v>
      </c>
      <c r="I822" s="10">
        <f t="shared" si="88"/>
        <v>1.4592178148005584E-2</v>
      </c>
    </row>
    <row r="823" spans="1:9" x14ac:dyDescent="0.25">
      <c r="A823" s="9">
        <v>43151</v>
      </c>
      <c r="B823" s="10">
        <v>-5.841403693699454E-3</v>
      </c>
      <c r="C823" s="10">
        <f t="shared" si="84"/>
        <v>-6.6482723496464786E-3</v>
      </c>
      <c r="D823" s="5">
        <f t="shared" si="85"/>
        <v>4.4199525235073907E-5</v>
      </c>
      <c r="E823" s="5">
        <f t="shared" si="89"/>
        <v>1.8784114356479239E-7</v>
      </c>
      <c r="F823" s="5">
        <f t="shared" si="90"/>
        <v>1.6235572009678552E-4</v>
      </c>
      <c r="G823" s="11">
        <f t="shared" si="86"/>
        <v>3.3078024838795379</v>
      </c>
      <c r="H823" s="10">
        <f t="shared" si="87"/>
        <v>6.6482723496464786E-3</v>
      </c>
      <c r="I823" s="10">
        <f t="shared" si="88"/>
        <v>1.2741888403874267E-2</v>
      </c>
    </row>
    <row r="824" spans="1:9" x14ac:dyDescent="0.25">
      <c r="A824" s="9">
        <v>43152</v>
      </c>
      <c r="B824" s="10">
        <v>-5.4965283146680699E-3</v>
      </c>
      <c r="C824" s="10">
        <f t="shared" si="84"/>
        <v>-6.3033969706150945E-3</v>
      </c>
      <c r="D824" s="5">
        <f t="shared" si="85"/>
        <v>3.9732813369159553E-5</v>
      </c>
      <c r="E824" s="5">
        <f t="shared" si="89"/>
        <v>4.4199525235073907E-5</v>
      </c>
      <c r="F824" s="5">
        <f t="shared" si="90"/>
        <v>1.3390066554949597E-4</v>
      </c>
      <c r="G824" s="11">
        <f t="shared" si="86"/>
        <v>3.3919008833341699</v>
      </c>
      <c r="H824" s="10">
        <f t="shared" si="87"/>
        <v>6.3033969706150945E-3</v>
      </c>
      <c r="I824" s="10">
        <f t="shared" si="88"/>
        <v>1.1571545512570737E-2</v>
      </c>
    </row>
    <row r="825" spans="1:9" x14ac:dyDescent="0.25">
      <c r="A825" s="9">
        <v>43153</v>
      </c>
      <c r="B825" s="10">
        <v>9.7359448864087206E-4</v>
      </c>
      <c r="C825" s="10">
        <f t="shared" si="84"/>
        <v>1.6672583269384752E-4</v>
      </c>
      <c r="D825" s="5">
        <f t="shared" si="85"/>
        <v>2.7797503287456836E-8</v>
      </c>
      <c r="E825" s="5">
        <f t="shared" si="89"/>
        <v>3.9732813369159553E-5</v>
      </c>
      <c r="F825" s="5">
        <f t="shared" si="90"/>
        <v>1.1185210342278341E-4</v>
      </c>
      <c r="G825" s="11">
        <f t="shared" si="86"/>
        <v>3.6301037389414921</v>
      </c>
      <c r="H825" s="10">
        <f t="shared" si="87"/>
        <v>1.6672583269384752E-4</v>
      </c>
      <c r="I825" s="10">
        <f t="shared" si="88"/>
        <v>1.0576015479507555E-2</v>
      </c>
    </row>
    <row r="826" spans="1:9" x14ac:dyDescent="0.25">
      <c r="A826" s="9">
        <v>43154</v>
      </c>
      <c r="B826" s="10">
        <v>1.6028343614550522E-2</v>
      </c>
      <c r="C826" s="10">
        <f t="shared" si="84"/>
        <v>1.5221474958603497E-2</v>
      </c>
      <c r="D826" s="5">
        <f t="shared" si="85"/>
        <v>2.3169329991539335E-4</v>
      </c>
      <c r="E826" s="5">
        <f t="shared" si="89"/>
        <v>2.7797503287456836E-8</v>
      </c>
      <c r="F826" s="5">
        <f t="shared" si="90"/>
        <v>8.7278971388283748E-5</v>
      </c>
      <c r="G826" s="11">
        <f t="shared" si="86"/>
        <v>2.4269474024655513</v>
      </c>
      <c r="H826" s="10">
        <f t="shared" si="87"/>
        <v>1.5221474958603497E-2</v>
      </c>
      <c r="I826" s="10">
        <f t="shared" si="88"/>
        <v>9.3423215202798355E-3</v>
      </c>
    </row>
    <row r="827" spans="1:9" x14ac:dyDescent="0.25">
      <c r="A827" s="9">
        <v>43157</v>
      </c>
      <c r="B827" s="10">
        <v>1.1756997779638123E-2</v>
      </c>
      <c r="C827" s="10">
        <f t="shared" si="84"/>
        <v>1.0950129123691098E-2</v>
      </c>
      <c r="D827" s="5">
        <f t="shared" si="85"/>
        <v>1.1990532782550799E-4</v>
      </c>
      <c r="E827" s="5">
        <f t="shared" si="89"/>
        <v>2.3169329991539335E-4</v>
      </c>
      <c r="F827" s="5">
        <f t="shared" si="90"/>
        <v>1.1690174965331757E-4</v>
      </c>
      <c r="G827" s="11">
        <f t="shared" si="86"/>
        <v>3.095303236011294</v>
      </c>
      <c r="H827" s="10">
        <f t="shared" si="87"/>
        <v>1.0950129123691098E-2</v>
      </c>
      <c r="I827" s="10">
        <f t="shared" si="88"/>
        <v>1.0812111248656183E-2</v>
      </c>
    </row>
    <row r="828" spans="1:9" x14ac:dyDescent="0.25">
      <c r="A828" s="9">
        <v>43158</v>
      </c>
      <c r="B828" s="10">
        <v>-1.2706864297021059E-2</v>
      </c>
      <c r="C828" s="10">
        <f t="shared" si="84"/>
        <v>-1.3513732952968083E-2</v>
      </c>
      <c r="D828" s="5">
        <f t="shared" si="85"/>
        <v>1.8262097832413547E-4</v>
      </c>
      <c r="E828" s="5">
        <f t="shared" si="89"/>
        <v>1.1990532782550799E-4</v>
      </c>
      <c r="F828" s="5">
        <f t="shared" si="90"/>
        <v>1.1579687123678941E-4</v>
      </c>
      <c r="G828" s="11">
        <f t="shared" si="86"/>
        <v>2.8243577627336869</v>
      </c>
      <c r="H828" s="10">
        <f t="shared" si="87"/>
        <v>1.3513732952968083E-2</v>
      </c>
      <c r="I828" s="10">
        <f t="shared" si="88"/>
        <v>1.0760895466307133E-2</v>
      </c>
    </row>
    <row r="829" spans="1:9" x14ac:dyDescent="0.25">
      <c r="A829" s="9">
        <v>43159</v>
      </c>
      <c r="B829" s="10">
        <v>-1.1095806550352139E-2</v>
      </c>
      <c r="C829" s="10">
        <f t="shared" si="84"/>
        <v>-1.1902675206299163E-2</v>
      </c>
      <c r="D829" s="5">
        <f t="shared" si="85"/>
        <v>1.4167367706664882E-4</v>
      </c>
      <c r="E829" s="5">
        <f t="shared" si="89"/>
        <v>1.8262097832413547E-4</v>
      </c>
      <c r="F829" s="5">
        <f t="shared" si="90"/>
        <v>1.2793480744371799E-4</v>
      </c>
      <c r="G829" s="11">
        <f t="shared" si="86"/>
        <v>3.009361529979186</v>
      </c>
      <c r="H829" s="10">
        <f t="shared" si="87"/>
        <v>1.1902675206299163E-2</v>
      </c>
      <c r="I829" s="10">
        <f t="shared" si="88"/>
        <v>1.131082700087478E-2</v>
      </c>
    </row>
    <row r="830" spans="1:9" x14ac:dyDescent="0.25">
      <c r="A830" s="9">
        <v>43160</v>
      </c>
      <c r="B830" s="10">
        <v>-1.3324342350110263E-2</v>
      </c>
      <c r="C830" s="10">
        <f t="shared" si="84"/>
        <v>-1.4131211006057288E-2</v>
      </c>
      <c r="D830" s="5">
        <f t="shared" si="85"/>
        <v>1.9969112449771462E-4</v>
      </c>
      <c r="E830" s="5">
        <f t="shared" si="89"/>
        <v>1.4167367706664882E-4</v>
      </c>
      <c r="F830" s="5">
        <f t="shared" si="90"/>
        <v>1.284858018064635E-4</v>
      </c>
      <c r="G830" s="11">
        <f t="shared" si="86"/>
        <v>2.7838134135109596</v>
      </c>
      <c r="H830" s="10">
        <f t="shared" si="87"/>
        <v>1.4131211006057288E-2</v>
      </c>
      <c r="I830" s="10">
        <f t="shared" si="88"/>
        <v>1.1335157775984572E-2</v>
      </c>
    </row>
    <row r="831" spans="1:9" x14ac:dyDescent="0.25">
      <c r="A831" s="9">
        <v>43161</v>
      </c>
      <c r="B831" s="10">
        <v>5.0715734201749463E-3</v>
      </c>
      <c r="C831" s="10">
        <f t="shared" si="84"/>
        <v>4.2647047642279216E-3</v>
      </c>
      <c r="D831" s="5">
        <f t="shared" si="85"/>
        <v>1.8187706726028333E-5</v>
      </c>
      <c r="E831" s="5">
        <f t="shared" si="89"/>
        <v>1.9969112449771462E-4</v>
      </c>
      <c r="F831" s="5">
        <f t="shared" si="90"/>
        <v>1.408823579510084E-4</v>
      </c>
      <c r="G831" s="11">
        <f t="shared" si="86"/>
        <v>3.4503048750929457</v>
      </c>
      <c r="H831" s="10">
        <f t="shared" si="87"/>
        <v>4.2647047642279216E-3</v>
      </c>
      <c r="I831" s="10">
        <f t="shared" si="88"/>
        <v>1.1869387429476233E-2</v>
      </c>
    </row>
    <row r="832" spans="1:9" x14ac:dyDescent="0.25">
      <c r="A832" s="9">
        <v>43164</v>
      </c>
      <c r="B832" s="10">
        <v>1.1032048304691067E-2</v>
      </c>
      <c r="C832" s="10">
        <f t="shared" si="84"/>
        <v>1.0225179648744042E-2</v>
      </c>
      <c r="D832" s="5">
        <f t="shared" si="85"/>
        <v>1.0455429884908933E-4</v>
      </c>
      <c r="E832" s="5">
        <f t="shared" si="89"/>
        <v>1.8187706726028333E-5</v>
      </c>
      <c r="F832" s="5">
        <f t="shared" si="90"/>
        <v>1.1258384434917223E-4</v>
      </c>
      <c r="G832" s="11">
        <f t="shared" si="86"/>
        <v>3.162627924072368</v>
      </c>
      <c r="H832" s="10">
        <f t="shared" si="87"/>
        <v>1.0225179648744042E-2</v>
      </c>
      <c r="I832" s="10">
        <f t="shared" si="88"/>
        <v>1.0610553442171253E-2</v>
      </c>
    </row>
    <row r="833" spans="1:9" x14ac:dyDescent="0.25">
      <c r="A833" s="9">
        <v>43165</v>
      </c>
      <c r="B833" s="10">
        <v>2.6387939462098053E-3</v>
      </c>
      <c r="C833" s="10">
        <f t="shared" si="84"/>
        <v>1.8319252902627807E-3</v>
      </c>
      <c r="D833" s="5">
        <f t="shared" si="85"/>
        <v>3.3559502691043731E-6</v>
      </c>
      <c r="E833" s="5">
        <f t="shared" si="89"/>
        <v>1.0455429884908933E-4</v>
      </c>
      <c r="F833" s="5">
        <f t="shared" si="90"/>
        <v>1.0941935502486151E-4</v>
      </c>
      <c r="G833" s="11">
        <f t="shared" si="86"/>
        <v>3.625887580705657</v>
      </c>
      <c r="H833" s="10">
        <f t="shared" si="87"/>
        <v>1.8319252902627807E-3</v>
      </c>
      <c r="I833" s="10">
        <f t="shared" si="88"/>
        <v>1.0460370692516662E-2</v>
      </c>
    </row>
    <row r="834" spans="1:9" x14ac:dyDescent="0.25">
      <c r="A834" s="9">
        <v>43166</v>
      </c>
      <c r="B834" s="10">
        <v>-4.8384968403136774E-4</v>
      </c>
      <c r="C834" s="10">
        <f t="shared" si="84"/>
        <v>-1.2907183399783924E-3</v>
      </c>
      <c r="D834" s="5">
        <f t="shared" si="85"/>
        <v>1.6659538331565769E-6</v>
      </c>
      <c r="E834" s="5">
        <f t="shared" si="89"/>
        <v>3.3559502691043731E-6</v>
      </c>
      <c r="F834" s="5">
        <f t="shared" si="90"/>
        <v>8.6160504038144205E-5</v>
      </c>
      <c r="G834" s="11">
        <f t="shared" si="86"/>
        <v>3.7510430693951102</v>
      </c>
      <c r="H834" s="10">
        <f t="shared" si="87"/>
        <v>1.2907183399783924E-3</v>
      </c>
      <c r="I834" s="10">
        <f t="shared" si="88"/>
        <v>9.2822682593288689E-3</v>
      </c>
    </row>
    <row r="835" spans="1:9" x14ac:dyDescent="0.25">
      <c r="A835" s="9">
        <v>43167</v>
      </c>
      <c r="B835" s="10">
        <v>4.4631069385359101E-3</v>
      </c>
      <c r="C835" s="10">
        <f t="shared" si="84"/>
        <v>3.6562382825888855E-3</v>
      </c>
      <c r="D835" s="5">
        <f t="shared" si="85"/>
        <v>1.3368078379068523E-5</v>
      </c>
      <c r="E835" s="5">
        <f t="shared" si="89"/>
        <v>1.6659538331565769E-6</v>
      </c>
      <c r="F835" s="5">
        <f t="shared" si="90"/>
        <v>6.8543438487146235E-5</v>
      </c>
      <c r="G835" s="11">
        <f t="shared" si="86"/>
        <v>3.7775675281930416</v>
      </c>
      <c r="H835" s="10">
        <f t="shared" si="87"/>
        <v>3.6562382825888855E-3</v>
      </c>
      <c r="I835" s="10">
        <f t="shared" si="88"/>
        <v>8.2790964777049326E-3</v>
      </c>
    </row>
    <row r="836" spans="1:9" x14ac:dyDescent="0.25">
      <c r="A836" s="9">
        <v>43168</v>
      </c>
      <c r="B836" s="10">
        <v>1.7378795678667736E-2</v>
      </c>
      <c r="C836" s="10">
        <f t="shared" si="84"/>
        <v>1.6571927022720711E-2</v>
      </c>
      <c r="D836" s="5">
        <f t="shared" si="85"/>
        <v>2.7462876524638093E-4</v>
      </c>
      <c r="E836" s="5">
        <f t="shared" si="89"/>
        <v>1.3368078379068523E-5</v>
      </c>
      <c r="F836" s="5">
        <f t="shared" si="90"/>
        <v>5.7882019878535523E-5</v>
      </c>
      <c r="G836" s="11">
        <f t="shared" si="86"/>
        <v>1.5872983699349386</v>
      </c>
      <c r="H836" s="10">
        <f t="shared" si="87"/>
        <v>1.6571927022720711E-2</v>
      </c>
      <c r="I836" s="10">
        <f t="shared" si="88"/>
        <v>7.608023388406185E-3</v>
      </c>
    </row>
    <row r="837" spans="1:9" x14ac:dyDescent="0.25">
      <c r="A837" s="9">
        <v>43171</v>
      </c>
      <c r="B837" s="10">
        <v>-1.273967637633433E-3</v>
      </c>
      <c r="C837" s="10">
        <f t="shared" si="84"/>
        <v>-2.0808362935804577E-3</v>
      </c>
      <c r="D837" s="5">
        <f t="shared" si="85"/>
        <v>4.3298796806816564E-6</v>
      </c>
      <c r="E837" s="5">
        <f t="shared" si="89"/>
        <v>2.7462876524638093E-4</v>
      </c>
      <c r="F837" s="5">
        <f t="shared" si="90"/>
        <v>1.0394807577152623E-4</v>
      </c>
      <c r="G837" s="11">
        <f t="shared" si="86"/>
        <v>3.6460438666355452</v>
      </c>
      <c r="H837" s="10">
        <f t="shared" si="87"/>
        <v>2.0808362935804577E-3</v>
      </c>
      <c r="I837" s="10">
        <f t="shared" si="88"/>
        <v>1.0195492914593499E-2</v>
      </c>
    </row>
    <row r="838" spans="1:9" x14ac:dyDescent="0.25">
      <c r="A838" s="9">
        <v>43172</v>
      </c>
      <c r="B838" s="10">
        <v>-6.3635906317597302E-3</v>
      </c>
      <c r="C838" s="10">
        <f t="shared" si="84"/>
        <v>-7.1704592877067548E-3</v>
      </c>
      <c r="D838" s="5">
        <f t="shared" si="85"/>
        <v>5.1415486396660058E-5</v>
      </c>
      <c r="E838" s="5">
        <f t="shared" si="89"/>
        <v>4.3298796806816564E-6</v>
      </c>
      <c r="F838" s="5">
        <f t="shared" si="90"/>
        <v>8.2299738359893889E-5</v>
      </c>
      <c r="G838" s="11">
        <f t="shared" si="86"/>
        <v>3.4712655284381362</v>
      </c>
      <c r="H838" s="10">
        <f t="shared" si="87"/>
        <v>7.1704592877067548E-3</v>
      </c>
      <c r="I838" s="10">
        <f t="shared" si="88"/>
        <v>9.071920323718341E-3</v>
      </c>
    </row>
    <row r="839" spans="1:9" x14ac:dyDescent="0.25">
      <c r="A839" s="9">
        <v>43173</v>
      </c>
      <c r="B839" s="10">
        <v>-5.7244938180529559E-3</v>
      </c>
      <c r="C839" s="10">
        <f t="shared" si="84"/>
        <v>-6.5313624739999805E-3</v>
      </c>
      <c r="D839" s="5">
        <f t="shared" si="85"/>
        <v>4.2658695766775144E-5</v>
      </c>
      <c r="E839" s="5">
        <f t="shared" si="89"/>
        <v>5.1415486396660058E-5</v>
      </c>
      <c r="F839" s="5">
        <f t="shared" si="90"/>
        <v>7.5956301981662105E-5</v>
      </c>
      <c r="G839" s="11">
        <f t="shared" si="86"/>
        <v>3.5429268721498488</v>
      </c>
      <c r="H839" s="10">
        <f t="shared" si="87"/>
        <v>6.5313624739999805E-3</v>
      </c>
      <c r="I839" s="10">
        <f t="shared" si="88"/>
        <v>8.7152912734837565E-3</v>
      </c>
    </row>
    <row r="840" spans="1:9" x14ac:dyDescent="0.25">
      <c r="A840" s="9">
        <v>43174</v>
      </c>
      <c r="B840" s="10">
        <v>-7.8196604448843576E-4</v>
      </c>
      <c r="C840" s="10">
        <f t="shared" si="84"/>
        <v>-1.5888347004354604E-3</v>
      </c>
      <c r="D840" s="5">
        <f t="shared" si="85"/>
        <v>2.5243957053078392E-6</v>
      </c>
      <c r="E840" s="5">
        <f t="shared" si="89"/>
        <v>4.2658695766775144E-5</v>
      </c>
      <c r="F840" s="5">
        <f t="shared" si="90"/>
        <v>6.9437479634502924E-5</v>
      </c>
      <c r="G840" s="11">
        <f t="shared" si="86"/>
        <v>3.85042588656759</v>
      </c>
      <c r="H840" s="10">
        <f t="shared" si="87"/>
        <v>1.5888347004354604E-3</v>
      </c>
      <c r="I840" s="10">
        <f t="shared" si="88"/>
        <v>8.332915434258464E-3</v>
      </c>
    </row>
    <row r="841" spans="1:9" x14ac:dyDescent="0.25">
      <c r="A841" s="9">
        <v>43175</v>
      </c>
      <c r="B841" s="10">
        <v>1.7034720983646334E-3</v>
      </c>
      <c r="C841" s="10">
        <f t="shared" si="84"/>
        <v>8.9660344241760889E-4</v>
      </c>
      <c r="D841" s="5">
        <f t="shared" si="85"/>
        <v>8.0389773295510649E-7</v>
      </c>
      <c r="E841" s="5">
        <f t="shared" si="89"/>
        <v>2.5243957053078392E-6</v>
      </c>
      <c r="F841" s="5">
        <f t="shared" si="90"/>
        <v>5.630526869995129E-5</v>
      </c>
      <c r="G841" s="11">
        <f t="shared" si="86"/>
        <v>3.9662839456771262</v>
      </c>
      <c r="H841" s="10">
        <f t="shared" si="87"/>
        <v>8.9660344241760889E-4</v>
      </c>
      <c r="I841" s="10">
        <f t="shared" si="88"/>
        <v>7.5036836753658064E-3</v>
      </c>
    </row>
    <row r="842" spans="1:9" x14ac:dyDescent="0.25">
      <c r="A842" s="9">
        <v>43178</v>
      </c>
      <c r="B842" s="10">
        <v>-1.4204163502312905E-2</v>
      </c>
      <c r="C842" s="10">
        <f t="shared" si="84"/>
        <v>-1.501103215825993E-2</v>
      </c>
      <c r="D842" s="5">
        <f t="shared" si="85"/>
        <v>2.2533108645631376E-4</v>
      </c>
      <c r="E842" s="5">
        <f t="shared" si="89"/>
        <v>8.0389773295510649E-7</v>
      </c>
      <c r="F842" s="5">
        <f t="shared" si="90"/>
        <v>4.6200140507692956E-5</v>
      </c>
      <c r="G842" s="11">
        <f t="shared" si="86"/>
        <v>1.6336846208869276</v>
      </c>
      <c r="H842" s="10">
        <f t="shared" si="87"/>
        <v>1.501103215825993E-2</v>
      </c>
      <c r="I842" s="10">
        <f t="shared" si="88"/>
        <v>6.7970685230982451E-3</v>
      </c>
    </row>
    <row r="843" spans="1:9" x14ac:dyDescent="0.25">
      <c r="A843" s="9">
        <v>43179</v>
      </c>
      <c r="B843" s="10">
        <v>1.4817982100467919E-3</v>
      </c>
      <c r="C843" s="10">
        <f t="shared" si="84"/>
        <v>6.7492955409976737E-4</v>
      </c>
      <c r="D843" s="5">
        <f t="shared" si="85"/>
        <v>4.555299029973108E-7</v>
      </c>
      <c r="E843" s="5">
        <f t="shared" si="89"/>
        <v>2.2533108645631376E-4</v>
      </c>
      <c r="F843" s="5">
        <f t="shared" si="90"/>
        <v>8.5089373317469004E-5</v>
      </c>
      <c r="G843" s="11">
        <f t="shared" si="86"/>
        <v>3.7642888951596203</v>
      </c>
      <c r="H843" s="10">
        <f t="shared" si="87"/>
        <v>6.7492955409976737E-4</v>
      </c>
      <c r="I843" s="10">
        <f t="shared" si="88"/>
        <v>9.2243901325490887E-3</v>
      </c>
    </row>
    <row r="844" spans="1:9" x14ac:dyDescent="0.25">
      <c r="A844" s="9">
        <v>43180</v>
      </c>
      <c r="B844" s="10">
        <v>-1.8439862492363179E-3</v>
      </c>
      <c r="C844" s="10">
        <f t="shared" si="84"/>
        <v>-2.6508549051833426E-3</v>
      </c>
      <c r="D844" s="5">
        <f t="shared" si="85"/>
        <v>7.0270317283345879E-6</v>
      </c>
      <c r="E844" s="5">
        <f t="shared" si="89"/>
        <v>4.555299029973108E-7</v>
      </c>
      <c r="F844" s="5">
        <f t="shared" si="90"/>
        <v>6.7498111420149308E-5</v>
      </c>
      <c r="G844" s="11">
        <f t="shared" si="86"/>
        <v>3.8307133932337103</v>
      </c>
      <c r="H844" s="10">
        <f t="shared" si="87"/>
        <v>2.6508549051833426E-3</v>
      </c>
      <c r="I844" s="10">
        <f t="shared" si="88"/>
        <v>8.2157234264639955E-3</v>
      </c>
    </row>
    <row r="845" spans="1:9" x14ac:dyDescent="0.25">
      <c r="A845" s="9">
        <v>43181</v>
      </c>
      <c r="B845" s="10">
        <v>-2.5162891372564888E-2</v>
      </c>
      <c r="C845" s="10">
        <f t="shared" si="84"/>
        <v>-2.5969760028511913E-2</v>
      </c>
      <c r="D845" s="5">
        <f t="shared" si="85"/>
        <v>6.7442843593849507E-4</v>
      </c>
      <c r="E845" s="5">
        <f t="shared" si="89"/>
        <v>7.0270317283345879E-6</v>
      </c>
      <c r="F845" s="5">
        <f t="shared" si="90"/>
        <v>5.5795767741294601E-5</v>
      </c>
      <c r="G845" s="11">
        <f t="shared" si="86"/>
        <v>-2.0657562169260708</v>
      </c>
      <c r="H845" s="10">
        <f t="shared" si="87"/>
        <v>2.5969760028511913E-2</v>
      </c>
      <c r="I845" s="10">
        <f t="shared" si="88"/>
        <v>7.4696564674216846E-3</v>
      </c>
    </row>
    <row r="846" spans="1:9" x14ac:dyDescent="0.25">
      <c r="A846" s="9">
        <v>43182</v>
      </c>
      <c r="B846" s="10">
        <v>-2.0966906104724736E-2</v>
      </c>
      <c r="C846" s="10">
        <f t="shared" si="84"/>
        <v>-2.1773774760671761E-2</v>
      </c>
      <c r="D846" s="5">
        <f t="shared" si="85"/>
        <v>4.7409726732846658E-4</v>
      </c>
      <c r="E846" s="5">
        <f t="shared" si="89"/>
        <v>6.7442843593849507E-4</v>
      </c>
      <c r="F846" s="5">
        <f t="shared" si="90"/>
        <v>1.8500525908550882E-4</v>
      </c>
      <c r="G846" s="11">
        <f t="shared" si="86"/>
        <v>2.0973170782994401</v>
      </c>
      <c r="H846" s="10">
        <f t="shared" si="87"/>
        <v>2.1773774760671761E-2</v>
      </c>
      <c r="I846" s="10">
        <f t="shared" si="88"/>
        <v>1.3601663835189752E-2</v>
      </c>
    </row>
    <row r="847" spans="1:9" x14ac:dyDescent="0.25">
      <c r="A847" s="9">
        <v>43185</v>
      </c>
      <c r="B847" s="10">
        <v>2.7157240771792601E-2</v>
      </c>
      <c r="C847" s="10">
        <f t="shared" ref="C847:C910" si="91">B847-B$5</f>
        <v>2.6350372115845577E-2</v>
      </c>
      <c r="D847" s="5">
        <f t="shared" ref="D847:D910" si="92">C847^2</f>
        <v>6.9434211064353212E-4</v>
      </c>
      <c r="E847" s="5">
        <f t="shared" si="89"/>
        <v>4.7409726732846658E-4</v>
      </c>
      <c r="F847" s="5">
        <f t="shared" si="90"/>
        <v>2.3954106484810233E-4</v>
      </c>
      <c r="G847" s="11">
        <f t="shared" ref="G847:G910" si="93">IFERROR(LN(1/SQRT(2*PI()*F847)*EXP(-D847/(2*F847))),-1000)</f>
        <v>1.8001368223911964</v>
      </c>
      <c r="H847" s="10">
        <f t="shared" ref="H847:H910" si="94">SQRT(D847)</f>
        <v>2.6350372115845577E-2</v>
      </c>
      <c r="I847" s="10">
        <f t="shared" ref="I847:I910" si="95">SQRT(F847)</f>
        <v>1.5477114228695941E-2</v>
      </c>
    </row>
    <row r="848" spans="1:9" x14ac:dyDescent="0.25">
      <c r="A848" s="9">
        <v>43186</v>
      </c>
      <c r="B848" s="10">
        <v>-1.7276334844182117E-2</v>
      </c>
      <c r="C848" s="10">
        <f t="shared" si="91"/>
        <v>-1.8083203500129142E-2</v>
      </c>
      <c r="D848" s="5">
        <f t="shared" si="92"/>
        <v>3.2700224882708286E-4</v>
      </c>
      <c r="E848" s="5">
        <f t="shared" ref="E848:E911" si="96">D847</f>
        <v>6.9434211064353212E-4</v>
      </c>
      <c r="F848" s="5">
        <f t="shared" ref="F848:F911" si="97">B$6+B$7*E848+B$8*F847</f>
        <v>3.2553633154923123E-4</v>
      </c>
      <c r="G848" s="11">
        <f t="shared" si="93"/>
        <v>2.5938281674944532</v>
      </c>
      <c r="H848" s="10">
        <f t="shared" si="94"/>
        <v>1.8083203500129142E-2</v>
      </c>
      <c r="I848" s="10">
        <f t="shared" si="95"/>
        <v>1.8042625406221546E-2</v>
      </c>
    </row>
    <row r="849" spans="1:9" x14ac:dyDescent="0.25">
      <c r="A849" s="9">
        <v>43187</v>
      </c>
      <c r="B849" s="10">
        <v>-2.9166124426820428E-3</v>
      </c>
      <c r="C849" s="10">
        <f t="shared" si="91"/>
        <v>-3.7234810986290674E-3</v>
      </c>
      <c r="D849" s="5">
        <f t="shared" si="92"/>
        <v>1.3864311491847926E-5</v>
      </c>
      <c r="E849" s="5">
        <f t="shared" si="96"/>
        <v>3.2700224882708286E-4</v>
      </c>
      <c r="F849" s="5">
        <f t="shared" si="97"/>
        <v>3.1348184131719544E-4</v>
      </c>
      <c r="G849" s="11">
        <f t="shared" si="93"/>
        <v>3.0928326073928121</v>
      </c>
      <c r="H849" s="10">
        <f t="shared" si="94"/>
        <v>3.7234810986290674E-3</v>
      </c>
      <c r="I849" s="10">
        <f t="shared" si="95"/>
        <v>1.7705418416891352E-2</v>
      </c>
    </row>
    <row r="850" spans="1:9" x14ac:dyDescent="0.25">
      <c r="A850" s="9">
        <v>43188</v>
      </c>
      <c r="B850" s="10">
        <v>1.376967370441462E-2</v>
      </c>
      <c r="C850" s="10">
        <f t="shared" si="91"/>
        <v>1.2962805048467595E-2</v>
      </c>
      <c r="D850" s="5">
        <f t="shared" si="92"/>
        <v>1.6803431472457698E-4</v>
      </c>
      <c r="E850" s="5">
        <f t="shared" si="96"/>
        <v>1.3864311491847926E-5</v>
      </c>
      <c r="F850" s="5">
        <f t="shared" si="97"/>
        <v>2.3983219005094267E-4</v>
      </c>
      <c r="G850" s="11">
        <f t="shared" si="93"/>
        <v>2.8985305773424996</v>
      </c>
      <c r="H850" s="10">
        <f t="shared" si="94"/>
        <v>1.2962805048467595E-2</v>
      </c>
      <c r="I850" s="10">
        <f t="shared" si="95"/>
        <v>1.5486516394946368E-2</v>
      </c>
    </row>
    <row r="851" spans="1:9" x14ac:dyDescent="0.25">
      <c r="A851" s="9">
        <v>43192</v>
      </c>
      <c r="B851" s="10">
        <v>-2.233733580221664E-2</v>
      </c>
      <c r="C851" s="10">
        <f t="shared" si="91"/>
        <v>-2.3144204458163665E-2</v>
      </c>
      <c r="D851" s="5">
        <f t="shared" si="92"/>
        <v>5.3565420000128289E-4</v>
      </c>
      <c r="E851" s="5">
        <f t="shared" si="96"/>
        <v>1.6803431472457698E-4</v>
      </c>
      <c r="F851" s="5">
        <f t="shared" si="97"/>
        <v>2.1700747037426337E-4</v>
      </c>
      <c r="G851" s="11">
        <f t="shared" si="93"/>
        <v>2.0646670768010704</v>
      </c>
      <c r="H851" s="10">
        <f t="shared" si="94"/>
        <v>2.3144204458163665E-2</v>
      </c>
      <c r="I851" s="10">
        <f t="shared" si="95"/>
        <v>1.4731173421498486E-2</v>
      </c>
    </row>
    <row r="852" spans="1:9" x14ac:dyDescent="0.25">
      <c r="A852" s="9">
        <v>43193</v>
      </c>
      <c r="B852" s="10">
        <v>1.261483879963432E-2</v>
      </c>
      <c r="C852" s="10">
        <f t="shared" si="91"/>
        <v>1.1807970143687296E-2</v>
      </c>
      <c r="D852" s="5">
        <f t="shared" si="92"/>
        <v>1.3942815891421057E-4</v>
      </c>
      <c r="E852" s="5">
        <f t="shared" si="96"/>
        <v>5.3565420000128289E-4</v>
      </c>
      <c r="F852" s="5">
        <f t="shared" si="97"/>
        <v>2.7601901744305461E-4</v>
      </c>
      <c r="G852" s="11">
        <f t="shared" si="93"/>
        <v>2.9260120208229541</v>
      </c>
      <c r="H852" s="10">
        <f t="shared" si="94"/>
        <v>1.1807970143687296E-2</v>
      </c>
      <c r="I852" s="10">
        <f t="shared" si="95"/>
        <v>1.6613820073753494E-2</v>
      </c>
    </row>
    <row r="853" spans="1:9" x14ac:dyDescent="0.25">
      <c r="A853" s="9">
        <v>43194</v>
      </c>
      <c r="B853" s="10">
        <v>1.1566486259060316E-2</v>
      </c>
      <c r="C853" s="10">
        <f t="shared" si="91"/>
        <v>1.0759617603113291E-2</v>
      </c>
      <c r="D853" s="5">
        <f t="shared" si="92"/>
        <v>1.157693709652254E-4</v>
      </c>
      <c r="E853" s="5">
        <f t="shared" si="96"/>
        <v>1.3942815891421057E-4</v>
      </c>
      <c r="F853" s="5">
        <f t="shared" si="97"/>
        <v>2.3796279932903285E-4</v>
      </c>
      <c r="G853" s="11">
        <f t="shared" si="93"/>
        <v>3.0095085820795799</v>
      </c>
      <c r="H853" s="10">
        <f t="shared" si="94"/>
        <v>1.0759617603113291E-2</v>
      </c>
      <c r="I853" s="10">
        <f t="shared" si="95"/>
        <v>1.5426042892752271E-2</v>
      </c>
    </row>
    <row r="854" spans="1:9" x14ac:dyDescent="0.25">
      <c r="A854" s="9">
        <v>43195</v>
      </c>
      <c r="B854" s="10">
        <v>6.8628081173975897E-3</v>
      </c>
      <c r="C854" s="10">
        <f t="shared" si="91"/>
        <v>6.055939461450565E-3</v>
      </c>
      <c r="D854" s="5">
        <f t="shared" si="92"/>
        <v>3.6674402760754159E-5</v>
      </c>
      <c r="E854" s="5">
        <f t="shared" si="96"/>
        <v>1.157693709652254E-4</v>
      </c>
      <c r="F854" s="5">
        <f t="shared" si="97"/>
        <v>2.0482068233643129E-4</v>
      </c>
      <c r="G854" s="11">
        <f t="shared" si="93"/>
        <v>3.238221232902323</v>
      </c>
      <c r="H854" s="10">
        <f t="shared" si="94"/>
        <v>6.055939461450565E-3</v>
      </c>
      <c r="I854" s="10">
        <f t="shared" si="95"/>
        <v>1.4311557648852597E-2</v>
      </c>
    </row>
    <row r="855" spans="1:9" x14ac:dyDescent="0.25">
      <c r="A855" s="9">
        <v>43196</v>
      </c>
      <c r="B855" s="10">
        <v>-2.192020549488527E-2</v>
      </c>
      <c r="C855" s="10">
        <f t="shared" si="91"/>
        <v>-2.2727074150832294E-2</v>
      </c>
      <c r="D855" s="5">
        <f t="shared" si="92"/>
        <v>5.1651989945742944E-4</v>
      </c>
      <c r="E855" s="5">
        <f t="shared" si="96"/>
        <v>3.6674402760754159E-5</v>
      </c>
      <c r="F855" s="5">
        <f t="shared" si="97"/>
        <v>1.6387275378129521E-4</v>
      </c>
      <c r="G855" s="11">
        <f t="shared" si="93"/>
        <v>1.8632930486990484</v>
      </c>
      <c r="H855" s="10">
        <f t="shared" si="94"/>
        <v>2.2727074150832294E-2</v>
      </c>
      <c r="I855" s="10">
        <f t="shared" si="95"/>
        <v>1.2801279380643765E-2</v>
      </c>
    </row>
    <row r="856" spans="1:9" x14ac:dyDescent="0.25">
      <c r="A856" s="9">
        <v>43199</v>
      </c>
      <c r="B856" s="10">
        <v>3.336571356168383E-3</v>
      </c>
      <c r="C856" s="10">
        <f t="shared" si="91"/>
        <v>2.5297027002213583E-3</v>
      </c>
      <c r="D856" s="5">
        <f t="shared" si="92"/>
        <v>6.3993957515072317E-6</v>
      </c>
      <c r="E856" s="5">
        <f t="shared" si="96"/>
        <v>5.1651989945742944E-4</v>
      </c>
      <c r="F856" s="5">
        <f t="shared" si="97"/>
        <v>2.3261713608429453E-4</v>
      </c>
      <c r="G856" s="11">
        <f t="shared" si="93"/>
        <v>3.2503645797685321</v>
      </c>
      <c r="H856" s="10">
        <f t="shared" si="94"/>
        <v>2.5297027002213583E-3</v>
      </c>
      <c r="I856" s="10">
        <f t="shared" si="95"/>
        <v>1.5251791241827779E-2</v>
      </c>
    </row>
    <row r="857" spans="1:9" x14ac:dyDescent="0.25">
      <c r="A857" s="9">
        <v>43200</v>
      </c>
      <c r="B857" s="10">
        <v>1.6726874741691988E-2</v>
      </c>
      <c r="C857" s="10">
        <f t="shared" si="91"/>
        <v>1.5920006085744964E-2</v>
      </c>
      <c r="D857" s="5">
        <f t="shared" si="92"/>
        <v>2.5344659377015669E-4</v>
      </c>
      <c r="E857" s="5">
        <f t="shared" si="96"/>
        <v>6.3993957515072317E-6</v>
      </c>
      <c r="F857" s="5">
        <f t="shared" si="97"/>
        <v>1.782540696722373E-4</v>
      </c>
      <c r="G857" s="11">
        <f t="shared" si="93"/>
        <v>2.686297894888281</v>
      </c>
      <c r="H857" s="10">
        <f t="shared" si="94"/>
        <v>1.5920006085744964E-2</v>
      </c>
      <c r="I857" s="10">
        <f t="shared" si="95"/>
        <v>1.3351182332371815E-2</v>
      </c>
    </row>
    <row r="858" spans="1:9" x14ac:dyDescent="0.25">
      <c r="A858" s="9">
        <v>43201</v>
      </c>
      <c r="B858" s="10">
        <v>-5.5252985656053522E-3</v>
      </c>
      <c r="C858" s="10">
        <f t="shared" si="91"/>
        <v>-6.3321672215523768E-3</v>
      </c>
      <c r="D858" s="5">
        <f t="shared" si="92"/>
        <v>4.0096341721702351E-5</v>
      </c>
      <c r="E858" s="5">
        <f t="shared" si="96"/>
        <v>2.5344659377015669E-4</v>
      </c>
      <c r="F858" s="5">
        <f t="shared" si="97"/>
        <v>1.8893829264345698E-4</v>
      </c>
      <c r="G858" s="11">
        <f t="shared" si="93"/>
        <v>3.2619968896285623</v>
      </c>
      <c r="H858" s="10">
        <f t="shared" si="94"/>
        <v>6.3321672215523768E-3</v>
      </c>
      <c r="I858" s="10">
        <f t="shared" si="95"/>
        <v>1.3745482626792592E-2</v>
      </c>
    </row>
    <row r="859" spans="1:9" x14ac:dyDescent="0.25">
      <c r="A859" s="9">
        <v>43202</v>
      </c>
      <c r="B859" s="10">
        <v>8.2507314008453125E-3</v>
      </c>
      <c r="C859" s="10">
        <f t="shared" si="91"/>
        <v>7.4438627448982879E-3</v>
      </c>
      <c r="D859" s="5">
        <f t="shared" si="92"/>
        <v>5.5411092564884674E-5</v>
      </c>
      <c r="E859" s="5">
        <f t="shared" si="96"/>
        <v>4.0096341721702351E-5</v>
      </c>
      <c r="F859" s="5">
        <f t="shared" si="97"/>
        <v>1.5278835590137369E-4</v>
      </c>
      <c r="G859" s="11">
        <f t="shared" si="93"/>
        <v>3.2929570726681869</v>
      </c>
      <c r="H859" s="10">
        <f t="shared" si="94"/>
        <v>7.4438627448982879E-3</v>
      </c>
      <c r="I859" s="10">
        <f t="shared" si="95"/>
        <v>1.2360758710587862E-2</v>
      </c>
    </row>
    <row r="860" spans="1:9" x14ac:dyDescent="0.25">
      <c r="A860" s="9">
        <v>43203</v>
      </c>
      <c r="B860" s="10">
        <v>-2.8866474724003055E-3</v>
      </c>
      <c r="C860" s="10">
        <f t="shared" si="91"/>
        <v>-3.6935161283473301E-3</v>
      </c>
      <c r="D860" s="5">
        <f t="shared" si="92"/>
        <v>1.3642061390361852E-5</v>
      </c>
      <c r="E860" s="5">
        <f t="shared" si="96"/>
        <v>5.5411092564884674E-5</v>
      </c>
      <c r="F860" s="5">
        <f t="shared" si="97"/>
        <v>1.2911416340901608E-4</v>
      </c>
      <c r="G860" s="11">
        <f t="shared" si="93"/>
        <v>3.5056387919240066</v>
      </c>
      <c r="H860" s="10">
        <f t="shared" si="94"/>
        <v>3.6935161283473301E-3</v>
      </c>
      <c r="I860" s="10">
        <f t="shared" si="95"/>
        <v>1.1362841344004415E-2</v>
      </c>
    </row>
    <row r="861" spans="1:9" x14ac:dyDescent="0.25">
      <c r="A861" s="9">
        <v>43206</v>
      </c>
      <c r="B861" s="10">
        <v>8.1090238301395612E-3</v>
      </c>
      <c r="C861" s="10">
        <f t="shared" si="91"/>
        <v>7.3021551741925365E-3</v>
      </c>
      <c r="D861" s="5">
        <f t="shared" si="92"/>
        <v>5.3321470187986832E-5</v>
      </c>
      <c r="E861" s="5">
        <f t="shared" si="96"/>
        <v>1.3642061390361852E-5</v>
      </c>
      <c r="F861" s="5">
        <f t="shared" si="97"/>
        <v>1.0290766373047327E-4</v>
      </c>
      <c r="G861" s="11">
        <f t="shared" si="93"/>
        <v>3.4128263467031705</v>
      </c>
      <c r="H861" s="10">
        <f t="shared" si="94"/>
        <v>7.3021551741925365E-3</v>
      </c>
      <c r="I861" s="10">
        <f t="shared" si="95"/>
        <v>1.0144341463617699E-2</v>
      </c>
    </row>
    <row r="862" spans="1:9" x14ac:dyDescent="0.25">
      <c r="A862" s="9">
        <v>43207</v>
      </c>
      <c r="B862" s="10">
        <v>1.0661577988229309E-2</v>
      </c>
      <c r="C862" s="10">
        <f t="shared" si="91"/>
        <v>9.8547093322822847E-3</v>
      </c>
      <c r="D862" s="5">
        <f t="shared" si="92"/>
        <v>9.7115296023771557E-5</v>
      </c>
      <c r="E862" s="5">
        <f t="shared" si="96"/>
        <v>5.3321470187986832E-5</v>
      </c>
      <c r="F862" s="5">
        <f t="shared" si="97"/>
        <v>9.1649889261304882E-5</v>
      </c>
      <c r="G862" s="11">
        <f t="shared" si="93"/>
        <v>3.2000120959098699</v>
      </c>
      <c r="H862" s="10">
        <f t="shared" si="94"/>
        <v>9.8547093322822847E-3</v>
      </c>
      <c r="I862" s="10">
        <f t="shared" si="95"/>
        <v>9.5733948660496025E-3</v>
      </c>
    </row>
    <row r="863" spans="1:9" x14ac:dyDescent="0.25">
      <c r="A863" s="9">
        <v>43208</v>
      </c>
      <c r="B863" s="10">
        <v>8.3136576768305659E-4</v>
      </c>
      <c r="C863" s="10">
        <f t="shared" si="91"/>
        <v>2.4497111736032054E-5</v>
      </c>
      <c r="D863" s="5">
        <f t="shared" si="92"/>
        <v>6.0010848340763936E-10</v>
      </c>
      <c r="E863" s="5">
        <f t="shared" si="96"/>
        <v>9.7115296023771557E-5</v>
      </c>
      <c r="F863" s="5">
        <f t="shared" si="97"/>
        <v>9.2340491290985596E-5</v>
      </c>
      <c r="G863" s="11">
        <f t="shared" si="93"/>
        <v>3.7260721275836719</v>
      </c>
      <c r="H863" s="10">
        <f t="shared" si="94"/>
        <v>2.4497111736032054E-5</v>
      </c>
      <c r="I863" s="10">
        <f t="shared" si="95"/>
        <v>9.6093959899145372E-3</v>
      </c>
    </row>
    <row r="864" spans="1:9" x14ac:dyDescent="0.25">
      <c r="A864" s="9">
        <v>43209</v>
      </c>
      <c r="B864" s="10">
        <v>-5.7261208576997458E-3</v>
      </c>
      <c r="C864" s="10">
        <f t="shared" si="91"/>
        <v>-6.5329895136467704E-3</v>
      </c>
      <c r="D864" s="5">
        <f t="shared" si="92"/>
        <v>4.2679951985418667E-5</v>
      </c>
      <c r="E864" s="5">
        <f t="shared" si="96"/>
        <v>6.0010848340763936E-10</v>
      </c>
      <c r="F864" s="5">
        <f t="shared" si="97"/>
        <v>7.2787503370216663E-5</v>
      </c>
      <c r="G864" s="11">
        <f t="shared" si="93"/>
        <v>3.5518627389632336</v>
      </c>
      <c r="H864" s="10">
        <f t="shared" si="94"/>
        <v>6.5329895136467704E-3</v>
      </c>
      <c r="I864" s="10">
        <f t="shared" si="95"/>
        <v>8.5315592578506221E-3</v>
      </c>
    </row>
    <row r="865" spans="1:9" x14ac:dyDescent="0.25">
      <c r="A865" s="9">
        <v>43210</v>
      </c>
      <c r="B865" s="10">
        <v>-8.5365355552833311E-3</v>
      </c>
      <c r="C865" s="10">
        <f t="shared" si="91"/>
        <v>-9.3434042112303557E-3</v>
      </c>
      <c r="D865" s="5">
        <f t="shared" si="92"/>
        <v>8.7299202254437149E-5</v>
      </c>
      <c r="E865" s="5">
        <f t="shared" si="96"/>
        <v>4.2679951985418667E-5</v>
      </c>
      <c r="F865" s="5">
        <f t="shared" si="97"/>
        <v>6.7089286018108592E-5</v>
      </c>
      <c r="G865" s="11">
        <f t="shared" si="93"/>
        <v>3.2351850153738684</v>
      </c>
      <c r="H865" s="10">
        <f t="shared" si="94"/>
        <v>9.3434042112303557E-3</v>
      </c>
      <c r="I865" s="10">
        <f t="shared" si="95"/>
        <v>8.1908049676517498E-3</v>
      </c>
    </row>
    <row r="866" spans="1:9" x14ac:dyDescent="0.25">
      <c r="A866" s="9">
        <v>43213</v>
      </c>
      <c r="B866" s="10">
        <v>5.6176829679399631E-5</v>
      </c>
      <c r="C866" s="10">
        <f t="shared" si="91"/>
        <v>-7.506918262676249E-4</v>
      </c>
      <c r="D866" s="5">
        <f t="shared" si="92"/>
        <v>5.6353821802502191E-7</v>
      </c>
      <c r="E866" s="5">
        <f t="shared" si="96"/>
        <v>8.7299202254437149E-5</v>
      </c>
      <c r="F866" s="5">
        <f t="shared" si="97"/>
        <v>7.2077973184155828E-5</v>
      </c>
      <c r="G866" s="11">
        <f t="shared" si="93"/>
        <v>3.8460332725052813</v>
      </c>
      <c r="H866" s="10">
        <f t="shared" si="94"/>
        <v>7.506918262676249E-4</v>
      </c>
      <c r="I866" s="10">
        <f t="shared" si="95"/>
        <v>8.4898747449038275E-3</v>
      </c>
    </row>
    <row r="867" spans="1:9" x14ac:dyDescent="0.25">
      <c r="A867" s="9">
        <v>43214</v>
      </c>
      <c r="B867" s="10">
        <v>-1.3380569151665189E-2</v>
      </c>
      <c r="C867" s="10">
        <f t="shared" si="91"/>
        <v>-1.4187437807612214E-2</v>
      </c>
      <c r="D867" s="5">
        <f t="shared" si="92"/>
        <v>2.0128339154486447E-4</v>
      </c>
      <c r="E867" s="5">
        <f t="shared" si="96"/>
        <v>5.6353821802502191E-7</v>
      </c>
      <c r="F867" s="5">
        <f t="shared" si="97"/>
        <v>5.786047928983922E-5</v>
      </c>
      <c r="G867" s="11">
        <f t="shared" si="93"/>
        <v>2.2204136591486265</v>
      </c>
      <c r="H867" s="10">
        <f t="shared" si="94"/>
        <v>1.4187437807612214E-2</v>
      </c>
      <c r="I867" s="10">
        <f t="shared" si="95"/>
        <v>7.6066076071951566E-3</v>
      </c>
    </row>
    <row r="868" spans="1:9" x14ac:dyDescent="0.25">
      <c r="A868" s="9">
        <v>43215</v>
      </c>
      <c r="B868" s="10">
        <v>1.8371189116968001E-3</v>
      </c>
      <c r="C868" s="10">
        <f t="shared" si="91"/>
        <v>1.0302502557497754E-3</v>
      </c>
      <c r="D868" s="5">
        <f t="shared" si="92"/>
        <v>1.0614155894724778E-6</v>
      </c>
      <c r="E868" s="5">
        <f t="shared" si="96"/>
        <v>2.0128339154486447E-4</v>
      </c>
      <c r="F868" s="5">
        <f t="shared" si="97"/>
        <v>8.8777562495495692E-5</v>
      </c>
      <c r="G868" s="11">
        <f t="shared" si="93"/>
        <v>3.7397718244364015</v>
      </c>
      <c r="H868" s="10">
        <f t="shared" si="94"/>
        <v>1.0302502557497754E-3</v>
      </c>
      <c r="I868" s="10">
        <f t="shared" si="95"/>
        <v>9.4221845925186419E-3</v>
      </c>
    </row>
    <row r="869" spans="1:9" x14ac:dyDescent="0.25">
      <c r="A869" s="9">
        <v>43216</v>
      </c>
      <c r="B869" s="10">
        <v>1.0434189588542919E-2</v>
      </c>
      <c r="C869" s="10">
        <f t="shared" si="91"/>
        <v>9.6273209325958946E-3</v>
      </c>
      <c r="D869" s="5">
        <f t="shared" si="92"/>
        <v>9.2685308339199087E-5</v>
      </c>
      <c r="E869" s="5">
        <f t="shared" si="96"/>
        <v>1.0614155894724778E-6</v>
      </c>
      <c r="F869" s="5">
        <f t="shared" si="97"/>
        <v>7.0361491182913989E-5</v>
      </c>
      <c r="G869" s="11">
        <f t="shared" si="93"/>
        <v>3.203357077123437</v>
      </c>
      <c r="H869" s="10">
        <f t="shared" si="94"/>
        <v>9.6273209325958946E-3</v>
      </c>
      <c r="I869" s="10">
        <f t="shared" si="95"/>
        <v>8.3881756766840537E-3</v>
      </c>
    </row>
    <row r="870" spans="1:9" x14ac:dyDescent="0.25">
      <c r="A870" s="9">
        <v>43217</v>
      </c>
      <c r="B870" s="10">
        <v>1.1136358523251566E-3</v>
      </c>
      <c r="C870" s="10">
        <f t="shared" si="91"/>
        <v>3.0676719637813207E-4</v>
      </c>
      <c r="D870" s="5">
        <f t="shared" si="92"/>
        <v>9.4106112773699447E-8</v>
      </c>
      <c r="E870" s="5">
        <f t="shared" si="96"/>
        <v>9.2685308339199087E-5</v>
      </c>
      <c r="F870" s="5">
        <f t="shared" si="97"/>
        <v>7.562019991583997E-5</v>
      </c>
      <c r="G870" s="11">
        <f t="shared" si="93"/>
        <v>3.825332796033226</v>
      </c>
      <c r="H870" s="10">
        <f t="shared" si="94"/>
        <v>3.0676719637813207E-4</v>
      </c>
      <c r="I870" s="10">
        <f t="shared" si="95"/>
        <v>8.6959875756488971E-3</v>
      </c>
    </row>
    <row r="871" spans="1:9" x14ac:dyDescent="0.25">
      <c r="A871" s="9">
        <v>43220</v>
      </c>
      <c r="B871" s="10">
        <v>-8.1875419021614215E-3</v>
      </c>
      <c r="C871" s="10">
        <f t="shared" si="91"/>
        <v>-8.9944105581084462E-3</v>
      </c>
      <c r="D871" s="5">
        <f t="shared" si="92"/>
        <v>8.0899421287812686E-5</v>
      </c>
      <c r="E871" s="5">
        <f t="shared" si="96"/>
        <v>9.4106112773699447E-8</v>
      </c>
      <c r="F871" s="5">
        <f t="shared" si="97"/>
        <v>6.0393312637641364E-5</v>
      </c>
      <c r="G871" s="11">
        <f t="shared" si="93"/>
        <v>3.2686062035498371</v>
      </c>
      <c r="H871" s="10">
        <f t="shared" si="94"/>
        <v>8.9944105581084462E-3</v>
      </c>
      <c r="I871" s="10">
        <f t="shared" si="95"/>
        <v>7.7713134435332979E-3</v>
      </c>
    </row>
    <row r="872" spans="1:9" x14ac:dyDescent="0.25">
      <c r="A872" s="9">
        <v>43221</v>
      </c>
      <c r="B872" s="10">
        <v>2.5490455240648746E-3</v>
      </c>
      <c r="C872" s="10">
        <f t="shared" si="91"/>
        <v>1.74217686811785E-3</v>
      </c>
      <c r="D872" s="5">
        <f t="shared" si="92"/>
        <v>3.0351802398049203E-6</v>
      </c>
      <c r="E872" s="5">
        <f t="shared" si="96"/>
        <v>8.0899421287812686E-5</v>
      </c>
      <c r="F872" s="5">
        <f t="shared" si="97"/>
        <v>6.5784421760790293E-5</v>
      </c>
      <c r="G872" s="11">
        <f t="shared" si="93"/>
        <v>3.8725560750204755</v>
      </c>
      <c r="H872" s="10">
        <f t="shared" si="94"/>
        <v>1.74217686811785E-3</v>
      </c>
      <c r="I872" s="10">
        <f t="shared" si="95"/>
        <v>8.1107596290847066E-3</v>
      </c>
    </row>
    <row r="873" spans="1:9" x14ac:dyDescent="0.25">
      <c r="A873" s="9">
        <v>43222</v>
      </c>
      <c r="B873" s="10">
        <v>-7.205815880669042E-3</v>
      </c>
      <c r="C873" s="10">
        <f t="shared" si="91"/>
        <v>-8.0126845366160666E-3</v>
      </c>
      <c r="D873" s="5">
        <f t="shared" si="92"/>
        <v>6.4203113483326233E-5</v>
      </c>
      <c r="E873" s="5">
        <f t="shared" si="96"/>
        <v>3.0351802398049203E-6</v>
      </c>
      <c r="F873" s="5">
        <f t="shared" si="97"/>
        <v>5.3698696065481092E-5</v>
      </c>
      <c r="G873" s="11">
        <f t="shared" si="93"/>
        <v>3.3993135174575304</v>
      </c>
      <c r="H873" s="10">
        <f t="shared" si="94"/>
        <v>8.0126845366160666E-3</v>
      </c>
      <c r="I873" s="10">
        <f t="shared" si="95"/>
        <v>7.3279394146977695E-3</v>
      </c>
    </row>
    <row r="874" spans="1:9" x14ac:dyDescent="0.25">
      <c r="A874" s="9">
        <v>43223</v>
      </c>
      <c r="B874" s="10">
        <v>-2.2536964035709817E-3</v>
      </c>
      <c r="C874" s="10">
        <f t="shared" si="91"/>
        <v>-3.0605650595180063E-3</v>
      </c>
      <c r="D874" s="5">
        <f t="shared" si="92"/>
        <v>9.3670584835424568E-6</v>
      </c>
      <c r="E874" s="5">
        <f t="shared" si="96"/>
        <v>6.4203113483326233E-5</v>
      </c>
      <c r="F874" s="5">
        <f t="shared" si="97"/>
        <v>5.7364423330916804E-5</v>
      </c>
      <c r="G874" s="11">
        <f t="shared" si="93"/>
        <v>3.8824594014974663</v>
      </c>
      <c r="H874" s="10">
        <f t="shared" si="94"/>
        <v>3.0605650595180063E-3</v>
      </c>
      <c r="I874" s="10">
        <f t="shared" si="95"/>
        <v>7.573930507399497E-3</v>
      </c>
    </row>
    <row r="875" spans="1:9" x14ac:dyDescent="0.25">
      <c r="A875" s="9">
        <v>43224</v>
      </c>
      <c r="B875" s="10">
        <v>1.2811201149927953E-2</v>
      </c>
      <c r="C875" s="10">
        <f t="shared" si="91"/>
        <v>1.2004332493980929E-2</v>
      </c>
      <c r="D875" s="5">
        <f t="shared" si="92"/>
        <v>1.4410399862604638E-4</v>
      </c>
      <c r="E875" s="5">
        <f t="shared" si="96"/>
        <v>9.3670584835424568E-6</v>
      </c>
      <c r="F875" s="5">
        <f t="shared" si="97"/>
        <v>4.8755788715855278E-5</v>
      </c>
      <c r="G875" s="11">
        <f t="shared" si="93"/>
        <v>2.567590529571544</v>
      </c>
      <c r="H875" s="10">
        <f t="shared" si="94"/>
        <v>1.2004332493980929E-2</v>
      </c>
      <c r="I875" s="10">
        <f t="shared" si="95"/>
        <v>6.9825345481318796E-3</v>
      </c>
    </row>
    <row r="876" spans="1:9" x14ac:dyDescent="0.25">
      <c r="A876" s="9">
        <v>43227</v>
      </c>
      <c r="B876" s="10">
        <v>3.4579600663808829E-3</v>
      </c>
      <c r="C876" s="10">
        <f t="shared" si="91"/>
        <v>2.6510914104338583E-3</v>
      </c>
      <c r="D876" s="5">
        <f t="shared" si="92"/>
        <v>7.0282856664761837E-6</v>
      </c>
      <c r="E876" s="5">
        <f t="shared" si="96"/>
        <v>1.4410399862604638E-4</v>
      </c>
      <c r="F876" s="5">
        <f t="shared" si="97"/>
        <v>7.02037124720617E-5</v>
      </c>
      <c r="G876" s="11">
        <f t="shared" si="93"/>
        <v>3.8130597813253719</v>
      </c>
      <c r="H876" s="10">
        <f t="shared" si="94"/>
        <v>2.6510914104338583E-3</v>
      </c>
      <c r="I876" s="10">
        <f t="shared" si="95"/>
        <v>8.378765569704268E-3</v>
      </c>
    </row>
    <row r="877" spans="1:9" x14ac:dyDescent="0.25">
      <c r="A877" s="9">
        <v>43228</v>
      </c>
      <c r="B877" s="10">
        <v>-2.6565592693339468E-4</v>
      </c>
      <c r="C877" s="10">
        <f t="shared" si="91"/>
        <v>-1.0725245828804193E-3</v>
      </c>
      <c r="D877" s="5">
        <f t="shared" si="92"/>
        <v>1.1503089808828175E-6</v>
      </c>
      <c r="E877" s="5">
        <f t="shared" si="96"/>
        <v>7.0282856664761837E-6</v>
      </c>
      <c r="F877" s="5">
        <f t="shared" si="97"/>
        <v>5.7804724354370665E-5</v>
      </c>
      <c r="G877" s="11">
        <f t="shared" si="93"/>
        <v>3.9503315350321744</v>
      </c>
      <c r="H877" s="10">
        <f t="shared" si="94"/>
        <v>1.0725245828804193E-3</v>
      </c>
      <c r="I877" s="10">
        <f t="shared" si="95"/>
        <v>7.6029418223718288E-3</v>
      </c>
    </row>
    <row r="878" spans="1:9" x14ac:dyDescent="0.25">
      <c r="A878" s="9">
        <v>43229</v>
      </c>
      <c r="B878" s="10">
        <v>9.682176113057217E-3</v>
      </c>
      <c r="C878" s="10">
        <f t="shared" si="91"/>
        <v>8.8753074571101924E-3</v>
      </c>
      <c r="D878" s="5">
        <f t="shared" si="92"/>
        <v>7.8771082458235791E-5</v>
      </c>
      <c r="E878" s="5">
        <f t="shared" si="96"/>
        <v>1.1503089808828175E-6</v>
      </c>
      <c r="F878" s="5">
        <f t="shared" si="97"/>
        <v>4.7384944272240551E-5</v>
      </c>
      <c r="G878" s="11">
        <f t="shared" si="93"/>
        <v>3.228481871334095</v>
      </c>
      <c r="H878" s="10">
        <f t="shared" si="94"/>
        <v>8.8753074571101924E-3</v>
      </c>
      <c r="I878" s="10">
        <f t="shared" si="95"/>
        <v>6.8836722955295127E-3</v>
      </c>
    </row>
    <row r="879" spans="1:9" x14ac:dyDescent="0.25">
      <c r="A879" s="9">
        <v>43230</v>
      </c>
      <c r="B879" s="10">
        <v>9.3706329996035009E-3</v>
      </c>
      <c r="C879" s="10">
        <f t="shared" si="91"/>
        <v>8.5637643436564763E-3</v>
      </c>
      <c r="D879" s="5">
        <f t="shared" si="92"/>
        <v>7.3338059733682039E-5</v>
      </c>
      <c r="E879" s="5">
        <f t="shared" si="96"/>
        <v>7.8771082458235791E-5</v>
      </c>
      <c r="F879" s="5">
        <f t="shared" si="97"/>
        <v>5.5686969484801055E-5</v>
      </c>
      <c r="G879" s="11">
        <f t="shared" si="93"/>
        <v>3.320458732547118</v>
      </c>
      <c r="H879" s="10">
        <f t="shared" si="94"/>
        <v>8.5637643436564763E-3</v>
      </c>
      <c r="I879" s="10">
        <f t="shared" si="95"/>
        <v>7.4623702323592242E-3</v>
      </c>
    </row>
    <row r="880" spans="1:9" x14ac:dyDescent="0.25">
      <c r="A880" s="9">
        <v>43231</v>
      </c>
      <c r="B880" s="10">
        <v>1.7076314600799058E-3</v>
      </c>
      <c r="C880" s="10">
        <f t="shared" si="91"/>
        <v>9.0076280413288131E-4</v>
      </c>
      <c r="D880" s="5">
        <f t="shared" si="92"/>
        <v>8.1137362930933148E-7</v>
      </c>
      <c r="E880" s="5">
        <f t="shared" si="96"/>
        <v>7.3338059733682039E-5</v>
      </c>
      <c r="F880" s="5">
        <f t="shared" si="97"/>
        <v>6.0728011233322986E-5</v>
      </c>
      <c r="G880" s="11">
        <f t="shared" si="93"/>
        <v>3.928933824673019</v>
      </c>
      <c r="H880" s="10">
        <f t="shared" si="94"/>
        <v>9.0076280413288131E-4</v>
      </c>
      <c r="I880" s="10">
        <f t="shared" si="95"/>
        <v>7.7928179263552014E-3</v>
      </c>
    </row>
    <row r="881" spans="1:9" x14ac:dyDescent="0.25">
      <c r="A881" s="9">
        <v>43234</v>
      </c>
      <c r="B881" s="10">
        <v>8.8352176909656244E-4</v>
      </c>
      <c r="C881" s="10">
        <f t="shared" si="91"/>
        <v>7.6653113149537902E-5</v>
      </c>
      <c r="D881" s="5">
        <f t="shared" si="92"/>
        <v>5.8756997555158606E-9</v>
      </c>
      <c r="E881" s="5">
        <f t="shared" si="96"/>
        <v>8.1137362930933148E-7</v>
      </c>
      <c r="F881" s="5">
        <f t="shared" si="97"/>
        <v>4.948522616783208E-5</v>
      </c>
      <c r="G881" s="11">
        <f t="shared" si="93"/>
        <v>4.0379202956706184</v>
      </c>
      <c r="H881" s="10">
        <f t="shared" si="94"/>
        <v>7.6653113149537902E-5</v>
      </c>
      <c r="I881" s="10">
        <f t="shared" si="95"/>
        <v>7.0345736308487158E-3</v>
      </c>
    </row>
    <row r="882" spans="1:9" x14ac:dyDescent="0.25">
      <c r="A882" s="9">
        <v>43235</v>
      </c>
      <c r="B882" s="10">
        <v>-6.8421650251088151E-3</v>
      </c>
      <c r="C882" s="10">
        <f t="shared" si="91"/>
        <v>-7.6490336810558397E-3</v>
      </c>
      <c r="D882" s="5">
        <f t="shared" si="92"/>
        <v>5.8507716253926647E-5</v>
      </c>
      <c r="E882" s="5">
        <f t="shared" si="96"/>
        <v>5.8756997555158606E-9</v>
      </c>
      <c r="F882" s="5">
        <f t="shared" si="97"/>
        <v>4.0971905216622564E-5</v>
      </c>
      <c r="G882" s="11">
        <f t="shared" si="93"/>
        <v>3.4183754553732375</v>
      </c>
      <c r="H882" s="10">
        <f t="shared" si="94"/>
        <v>7.6490336810558397E-3</v>
      </c>
      <c r="I882" s="10">
        <f t="shared" si="95"/>
        <v>6.4009300274743327E-3</v>
      </c>
    </row>
    <row r="883" spans="1:9" x14ac:dyDescent="0.25">
      <c r="A883" s="9">
        <v>43236</v>
      </c>
      <c r="B883" s="10">
        <v>4.060558004020054E-3</v>
      </c>
      <c r="C883" s="10">
        <f t="shared" si="91"/>
        <v>3.2536893480730293E-3</v>
      </c>
      <c r="D883" s="5">
        <f t="shared" si="92"/>
        <v>1.0586494373763894E-5</v>
      </c>
      <c r="E883" s="5">
        <f t="shared" si="96"/>
        <v>5.8507716253926647E-5</v>
      </c>
      <c r="F883" s="5">
        <f t="shared" si="97"/>
        <v>4.6738999634128876E-5</v>
      </c>
      <c r="G883" s="11">
        <f t="shared" si="93"/>
        <v>3.9532760957446591</v>
      </c>
      <c r="H883" s="10">
        <f t="shared" si="94"/>
        <v>3.2536893480730293E-3</v>
      </c>
      <c r="I883" s="10">
        <f t="shared" si="95"/>
        <v>6.8365926918406419E-3</v>
      </c>
    </row>
    <row r="884" spans="1:9" x14ac:dyDescent="0.25">
      <c r="A884" s="9">
        <v>43237</v>
      </c>
      <c r="B884" s="10">
        <v>-8.5584361202728498E-4</v>
      </c>
      <c r="C884" s="10">
        <f t="shared" si="91"/>
        <v>-1.6627122679743096E-3</v>
      </c>
      <c r="D884" s="5">
        <f t="shared" si="92"/>
        <v>2.7646120860722724E-6</v>
      </c>
      <c r="E884" s="5">
        <f t="shared" si="96"/>
        <v>1.0586494373763894E-5</v>
      </c>
      <c r="F884" s="5">
        <f t="shared" si="97"/>
        <v>4.1119199440784936E-5</v>
      </c>
      <c r="G884" s="11">
        <f t="shared" si="93"/>
        <v>4.0969621231425188</v>
      </c>
      <c r="H884" s="10">
        <f t="shared" si="94"/>
        <v>1.6627122679743096E-3</v>
      </c>
      <c r="I884" s="10">
        <f t="shared" si="95"/>
        <v>6.4124253945589838E-3</v>
      </c>
    </row>
    <row r="885" spans="1:9" x14ac:dyDescent="0.25">
      <c r="A885" s="9">
        <v>43238</v>
      </c>
      <c r="B885" s="10">
        <v>-2.6322271362031469E-3</v>
      </c>
      <c r="C885" s="10">
        <f t="shared" si="91"/>
        <v>-3.4390957921501715E-3</v>
      </c>
      <c r="D885" s="5">
        <f t="shared" si="92"/>
        <v>1.1827379867585016E-5</v>
      </c>
      <c r="E885" s="5">
        <f t="shared" si="96"/>
        <v>2.7646120860722724E-6</v>
      </c>
      <c r="F885" s="5">
        <f t="shared" si="97"/>
        <v>3.533078994540173E-5</v>
      </c>
      <c r="G885" s="11">
        <f t="shared" si="93"/>
        <v>4.0390587041517279</v>
      </c>
      <c r="H885" s="10">
        <f t="shared" si="94"/>
        <v>3.4390957921501715E-3</v>
      </c>
      <c r="I885" s="10">
        <f t="shared" si="95"/>
        <v>5.9439708903561879E-3</v>
      </c>
    </row>
    <row r="886" spans="1:9" x14ac:dyDescent="0.25">
      <c r="A886" s="9">
        <v>43241</v>
      </c>
      <c r="B886" s="10">
        <v>7.386738519040259E-3</v>
      </c>
      <c r="C886" s="10">
        <f t="shared" si="91"/>
        <v>6.5798698630932344E-3</v>
      </c>
      <c r="D886" s="5">
        <f t="shared" si="92"/>
        <v>4.3294687415242576E-5</v>
      </c>
      <c r="E886" s="5">
        <f t="shared" si="96"/>
        <v>1.1827379867585016E-5</v>
      </c>
      <c r="F886" s="5">
        <f t="shared" si="97"/>
        <v>3.2905884574939174E-5</v>
      </c>
      <c r="G886" s="11">
        <f t="shared" si="93"/>
        <v>3.5841346865802008</v>
      </c>
      <c r="H886" s="10">
        <f t="shared" si="94"/>
        <v>6.5798698630932344E-3</v>
      </c>
      <c r="I886" s="10">
        <f t="shared" si="95"/>
        <v>5.7363651012587386E-3</v>
      </c>
    </row>
    <row r="887" spans="1:9" x14ac:dyDescent="0.25">
      <c r="A887" s="9">
        <v>43242</v>
      </c>
      <c r="B887" s="10">
        <v>-3.1357367883761977E-3</v>
      </c>
      <c r="C887" s="10">
        <f t="shared" si="91"/>
        <v>-3.9426054443232224E-3</v>
      </c>
      <c r="D887" s="5">
        <f t="shared" si="92"/>
        <v>1.5544137689607114E-5</v>
      </c>
      <c r="E887" s="5">
        <f t="shared" si="96"/>
        <v>4.3294687415242576E-5</v>
      </c>
      <c r="F887" s="5">
        <f t="shared" si="97"/>
        <v>3.7607313839404688E-5</v>
      </c>
      <c r="G887" s="11">
        <f t="shared" si="93"/>
        <v>3.9685537125119543</v>
      </c>
      <c r="H887" s="10">
        <f t="shared" si="94"/>
        <v>3.9426054443232224E-3</v>
      </c>
      <c r="I887" s="10">
        <f t="shared" si="95"/>
        <v>6.1324802355494541E-3</v>
      </c>
    </row>
    <row r="888" spans="1:9" x14ac:dyDescent="0.25">
      <c r="A888" s="9">
        <v>43243</v>
      </c>
      <c r="B888" s="10">
        <v>3.248373977771557E-3</v>
      </c>
      <c r="C888" s="10">
        <f t="shared" si="91"/>
        <v>2.4415053218245324E-3</v>
      </c>
      <c r="D888" s="5">
        <f t="shared" si="92"/>
        <v>5.9609482364975133E-6</v>
      </c>
      <c r="E888" s="5">
        <f t="shared" si="96"/>
        <v>1.5544137689607114E-5</v>
      </c>
      <c r="F888" s="5">
        <f t="shared" si="97"/>
        <v>3.5363977245395331E-5</v>
      </c>
      <c r="G888" s="11">
        <f t="shared" si="93"/>
        <v>4.1216899440000407</v>
      </c>
      <c r="H888" s="10">
        <f t="shared" si="94"/>
        <v>2.4415053218245324E-3</v>
      </c>
      <c r="I888" s="10">
        <f t="shared" si="95"/>
        <v>5.9467619126206267E-3</v>
      </c>
    </row>
    <row r="889" spans="1:9" x14ac:dyDescent="0.25">
      <c r="A889" s="9">
        <v>43244</v>
      </c>
      <c r="B889" s="10">
        <v>-2.0232028068736252E-3</v>
      </c>
      <c r="C889" s="10">
        <f t="shared" si="91"/>
        <v>-2.8300714628206498E-3</v>
      </c>
      <c r="D889" s="5">
        <f t="shared" si="92"/>
        <v>8.0093044846718126E-6</v>
      </c>
      <c r="E889" s="5">
        <f t="shared" si="96"/>
        <v>5.9609482364975133E-6</v>
      </c>
      <c r="F889" s="5">
        <f t="shared" si="97"/>
        <v>3.171840945212088E-5</v>
      </c>
      <c r="G889" s="11">
        <f t="shared" si="93"/>
        <v>4.1341117180968947</v>
      </c>
      <c r="H889" s="10">
        <f t="shared" si="94"/>
        <v>2.8300714628206498E-3</v>
      </c>
      <c r="I889" s="10">
        <f t="shared" si="95"/>
        <v>5.6319099293331105E-3</v>
      </c>
    </row>
    <row r="890" spans="1:9" x14ac:dyDescent="0.25">
      <c r="A890" s="9">
        <v>43245</v>
      </c>
      <c r="B890" s="10">
        <v>-2.357245505469785E-3</v>
      </c>
      <c r="C890" s="10">
        <f t="shared" si="91"/>
        <v>-3.1641141614168096E-3</v>
      </c>
      <c r="D890" s="5">
        <f t="shared" si="92"/>
        <v>1.0011618426478401E-5</v>
      </c>
      <c r="E890" s="5">
        <f t="shared" si="96"/>
        <v>8.0093044846718126E-6</v>
      </c>
      <c r="F890" s="5">
        <f t="shared" si="97"/>
        <v>2.9435088587772099E-5</v>
      </c>
      <c r="G890" s="11">
        <f t="shared" si="93"/>
        <v>4.1276603682068895</v>
      </c>
      <c r="H890" s="10">
        <f t="shared" si="94"/>
        <v>3.1641141614168096E-3</v>
      </c>
      <c r="I890" s="10">
        <f t="shared" si="95"/>
        <v>5.4254113749808959E-3</v>
      </c>
    </row>
    <row r="891" spans="1:9" x14ac:dyDescent="0.25">
      <c r="A891" s="9">
        <v>43249</v>
      </c>
      <c r="B891" s="10">
        <v>-1.1564198388288038E-2</v>
      </c>
      <c r="C891" s="10">
        <f t="shared" si="91"/>
        <v>-1.2371067044235063E-2</v>
      </c>
      <c r="D891" s="5">
        <f t="shared" si="92"/>
        <v>1.5304329981295886E-4</v>
      </c>
      <c r="E891" s="5">
        <f t="shared" si="96"/>
        <v>1.0011618426478401E-5</v>
      </c>
      <c r="F891" s="5">
        <f t="shared" si="97"/>
        <v>2.8153616504551334E-5</v>
      </c>
      <c r="G891" s="11">
        <f t="shared" si="93"/>
        <v>1.6019745651882531</v>
      </c>
      <c r="H891" s="10">
        <f t="shared" si="94"/>
        <v>1.2371067044235063E-2</v>
      </c>
      <c r="I891" s="10">
        <f t="shared" si="95"/>
        <v>5.305998162886163E-3</v>
      </c>
    </row>
    <row r="892" spans="1:9" x14ac:dyDescent="0.25">
      <c r="A892" s="9">
        <v>43250</v>
      </c>
      <c r="B892" s="10">
        <v>1.269582803565994E-2</v>
      </c>
      <c r="C892" s="10">
        <f t="shared" si="91"/>
        <v>1.1888959379712915E-2</v>
      </c>
      <c r="D892" s="5">
        <f t="shared" si="92"/>
        <v>1.4134735513246369E-4</v>
      </c>
      <c r="E892" s="5">
        <f t="shared" si="96"/>
        <v>1.5304329981295886E-4</v>
      </c>
      <c r="F892" s="5">
        <f t="shared" si="97"/>
        <v>5.6755234453162716E-5</v>
      </c>
      <c r="G892" s="11">
        <f t="shared" si="93"/>
        <v>2.7242065115864258</v>
      </c>
      <c r="H892" s="10">
        <f t="shared" si="94"/>
        <v>1.1888959379712915E-2</v>
      </c>
      <c r="I892" s="10">
        <f t="shared" si="95"/>
        <v>7.5336070015074924E-3</v>
      </c>
    </row>
    <row r="893" spans="1:9" x14ac:dyDescent="0.25">
      <c r="A893" s="9">
        <v>43251</v>
      </c>
      <c r="B893" s="10">
        <v>-6.8795635845684266E-3</v>
      </c>
      <c r="C893" s="10">
        <f t="shared" si="91"/>
        <v>-7.6864322405154513E-3</v>
      </c>
      <c r="D893" s="5">
        <f t="shared" si="92"/>
        <v>5.908124058803538E-5</v>
      </c>
      <c r="E893" s="5">
        <f t="shared" si="96"/>
        <v>1.4134735513246369E-4</v>
      </c>
      <c r="F893" s="5">
        <f t="shared" si="97"/>
        <v>7.5573102411906947E-5</v>
      </c>
      <c r="G893" s="11">
        <f t="shared" si="93"/>
        <v>3.4353785109060317</v>
      </c>
      <c r="H893" s="10">
        <f t="shared" si="94"/>
        <v>7.6864322405154513E-3</v>
      </c>
      <c r="I893" s="10">
        <f t="shared" si="95"/>
        <v>8.6932791518452308E-3</v>
      </c>
    </row>
    <row r="894" spans="1:9" x14ac:dyDescent="0.25">
      <c r="A894" s="9">
        <v>43252</v>
      </c>
      <c r="B894" s="10">
        <v>1.0849194350286639E-2</v>
      </c>
      <c r="C894" s="10">
        <f t="shared" si="91"/>
        <v>1.0042325694339615E-2</v>
      </c>
      <c r="D894" s="5">
        <f t="shared" si="92"/>
        <v>1.0084830535119362E-4</v>
      </c>
      <c r="E894" s="5">
        <f t="shared" si="96"/>
        <v>5.908124058803538E-5</v>
      </c>
      <c r="F894" s="5">
        <f t="shared" si="97"/>
        <v>7.2546187684964866E-5</v>
      </c>
      <c r="G894" s="11">
        <f t="shared" si="93"/>
        <v>3.1516422810446083</v>
      </c>
      <c r="H894" s="10">
        <f t="shared" si="94"/>
        <v>1.0042325694339615E-2</v>
      </c>
      <c r="I894" s="10">
        <f t="shared" si="95"/>
        <v>8.5174049853793416E-3</v>
      </c>
    </row>
    <row r="895" spans="1:9" x14ac:dyDescent="0.25">
      <c r="A895" s="9">
        <v>43255</v>
      </c>
      <c r="B895" s="10">
        <v>4.4795986279628774E-3</v>
      </c>
      <c r="C895" s="10">
        <f t="shared" si="91"/>
        <v>3.6727299720158528E-3</v>
      </c>
      <c r="D895" s="5">
        <f t="shared" si="92"/>
        <v>1.3488945447343567E-5</v>
      </c>
      <c r="E895" s="5">
        <f t="shared" si="96"/>
        <v>1.0084830535119362E-4</v>
      </c>
      <c r="F895" s="5">
        <f t="shared" si="97"/>
        <v>7.8928793794453861E-5</v>
      </c>
      <c r="G895" s="11">
        <f t="shared" si="93"/>
        <v>3.7190936025469079</v>
      </c>
      <c r="H895" s="10">
        <f t="shared" si="94"/>
        <v>3.6727299720158528E-3</v>
      </c>
      <c r="I895" s="10">
        <f t="shared" si="95"/>
        <v>8.8841878522718017E-3</v>
      </c>
    </row>
    <row r="896" spans="1:9" x14ac:dyDescent="0.25">
      <c r="A896" s="9">
        <v>43256</v>
      </c>
      <c r="B896" s="10">
        <v>7.0261788872438835E-4</v>
      </c>
      <c r="C896" s="10">
        <f t="shared" si="91"/>
        <v>-1.0425076722263618E-4</v>
      </c>
      <c r="D896" s="5">
        <f t="shared" si="92"/>
        <v>1.0868222466508274E-8</v>
      </c>
      <c r="E896" s="5">
        <f t="shared" si="96"/>
        <v>1.3488945447343567E-5</v>
      </c>
      <c r="F896" s="5">
        <f t="shared" si="97"/>
        <v>6.5617308688206946E-5</v>
      </c>
      <c r="G896" s="11">
        <f t="shared" si="93"/>
        <v>3.8968141740161308</v>
      </c>
      <c r="H896" s="10">
        <f t="shared" si="94"/>
        <v>1.0425076722263618E-4</v>
      </c>
      <c r="I896" s="10">
        <f t="shared" si="95"/>
        <v>8.1004511410295507E-3</v>
      </c>
    </row>
    <row r="897" spans="1:9" x14ac:dyDescent="0.25">
      <c r="A897" s="9">
        <v>43257</v>
      </c>
      <c r="B897" s="10">
        <v>8.5673748544818906E-3</v>
      </c>
      <c r="C897" s="10">
        <f t="shared" si="91"/>
        <v>7.760506198534866E-3</v>
      </c>
      <c r="D897" s="5">
        <f t="shared" si="92"/>
        <v>6.0225456457498074E-5</v>
      </c>
      <c r="E897" s="5">
        <f t="shared" si="96"/>
        <v>1.0868222466508274E-8</v>
      </c>
      <c r="F897" s="5">
        <f t="shared" si="97"/>
        <v>5.2949748433528339E-5</v>
      </c>
      <c r="G897" s="11">
        <f t="shared" si="93"/>
        <v>3.4354411892240693</v>
      </c>
      <c r="H897" s="10">
        <f t="shared" si="94"/>
        <v>7.760506198534866E-3</v>
      </c>
      <c r="I897" s="10">
        <f t="shared" si="95"/>
        <v>7.2766577790582083E-3</v>
      </c>
    </row>
    <row r="898" spans="1:9" x14ac:dyDescent="0.25">
      <c r="A898" s="9">
        <v>43258</v>
      </c>
      <c r="B898" s="10">
        <v>-7.1419553808138581E-4</v>
      </c>
      <c r="C898" s="10">
        <f t="shared" si="91"/>
        <v>-1.5210641940284104E-3</v>
      </c>
      <c r="D898" s="5">
        <f t="shared" si="92"/>
        <v>2.313636282355298E-6</v>
      </c>
      <c r="E898" s="5">
        <f t="shared" si="96"/>
        <v>6.0225456457498074E-5</v>
      </c>
      <c r="F898" s="5">
        <f t="shared" si="97"/>
        <v>5.5986530123336819E-5</v>
      </c>
      <c r="G898" s="11">
        <f t="shared" si="93"/>
        <v>3.9555987448169891</v>
      </c>
      <c r="H898" s="10">
        <f t="shared" si="94"/>
        <v>1.5210641940284104E-3</v>
      </c>
      <c r="I898" s="10">
        <f t="shared" si="95"/>
        <v>7.4824147254303423E-3</v>
      </c>
    </row>
    <row r="899" spans="1:9" x14ac:dyDescent="0.25">
      <c r="A899" s="9">
        <v>43259</v>
      </c>
      <c r="B899" s="10">
        <v>3.1259362467830343E-3</v>
      </c>
      <c r="C899" s="10">
        <f t="shared" si="91"/>
        <v>2.3190675908360096E-3</v>
      </c>
      <c r="D899" s="5">
        <f t="shared" si="92"/>
        <v>5.3780744908659334E-6</v>
      </c>
      <c r="E899" s="5">
        <f t="shared" si="96"/>
        <v>2.313636282355298E-6</v>
      </c>
      <c r="F899" s="5">
        <f t="shared" si="97"/>
        <v>4.6275442121644145E-5</v>
      </c>
      <c r="G899" s="11">
        <f t="shared" si="93"/>
        <v>4.0134016595777338</v>
      </c>
      <c r="H899" s="10">
        <f t="shared" si="94"/>
        <v>2.3190675908360096E-3</v>
      </c>
      <c r="I899" s="10">
        <f t="shared" si="95"/>
        <v>6.802605539177187E-3</v>
      </c>
    </row>
    <row r="900" spans="1:9" x14ac:dyDescent="0.25">
      <c r="A900" s="9">
        <v>43262</v>
      </c>
      <c r="B900" s="10">
        <v>1.0687182218256375E-3</v>
      </c>
      <c r="C900" s="10">
        <f t="shared" si="91"/>
        <v>2.6184956587861294E-4</v>
      </c>
      <c r="D900" s="5">
        <f t="shared" si="92"/>
        <v>6.8565195150818053E-8</v>
      </c>
      <c r="E900" s="5">
        <f t="shared" si="96"/>
        <v>5.3780744908659334E-6</v>
      </c>
      <c r="F900" s="5">
        <f t="shared" si="97"/>
        <v>3.969888757071547E-5</v>
      </c>
      <c r="G900" s="11">
        <f t="shared" si="93"/>
        <v>4.1472915968730595</v>
      </c>
      <c r="H900" s="10">
        <f t="shared" si="94"/>
        <v>2.6184956587861294E-4</v>
      </c>
      <c r="I900" s="10">
        <f t="shared" si="95"/>
        <v>6.3007053232725834E-3</v>
      </c>
    </row>
    <row r="901" spans="1:9" x14ac:dyDescent="0.25">
      <c r="A901" s="9">
        <v>43263</v>
      </c>
      <c r="B901" s="10">
        <v>1.7433501078361058E-3</v>
      </c>
      <c r="C901" s="10">
        <f t="shared" si="91"/>
        <v>9.3648145188908124E-4</v>
      </c>
      <c r="D901" s="5">
        <f t="shared" si="92"/>
        <v>8.7699750973228158E-7</v>
      </c>
      <c r="E901" s="5">
        <f t="shared" si="96"/>
        <v>6.8565195150818053E-8</v>
      </c>
      <c r="F901" s="5">
        <f t="shared" si="97"/>
        <v>3.3719265749496668E-5</v>
      </c>
      <c r="G901" s="11">
        <f t="shared" si="93"/>
        <v>4.2167776687093559</v>
      </c>
      <c r="H901" s="10">
        <f t="shared" si="94"/>
        <v>9.3648145188908124E-4</v>
      </c>
      <c r="I901" s="10">
        <f t="shared" si="95"/>
        <v>5.806829233712377E-3</v>
      </c>
    </row>
    <row r="902" spans="1:9" x14ac:dyDescent="0.25">
      <c r="A902" s="9">
        <v>43264</v>
      </c>
      <c r="B902" s="10">
        <v>-4.0260509177026949E-3</v>
      </c>
      <c r="C902" s="10">
        <f t="shared" si="91"/>
        <v>-4.8329195736497195E-3</v>
      </c>
      <c r="D902" s="5">
        <f t="shared" si="92"/>
        <v>2.3357111605366587E-5</v>
      </c>
      <c r="E902" s="5">
        <f t="shared" si="96"/>
        <v>8.7699750973228158E-7</v>
      </c>
      <c r="F902" s="5">
        <f t="shared" si="97"/>
        <v>2.9446900621843672E-5</v>
      </c>
      <c r="G902" s="11">
        <f t="shared" si="93"/>
        <v>3.9009253005254352</v>
      </c>
      <c r="H902" s="10">
        <f t="shared" si="94"/>
        <v>4.8329195736497195E-3</v>
      </c>
      <c r="I902" s="10">
        <f t="shared" si="95"/>
        <v>5.4264998499809871E-3</v>
      </c>
    </row>
    <row r="903" spans="1:9" x14ac:dyDescent="0.25">
      <c r="A903" s="9">
        <v>43265</v>
      </c>
      <c r="B903" s="10">
        <v>2.4715109722837081E-3</v>
      </c>
      <c r="C903" s="10">
        <f t="shared" si="91"/>
        <v>1.6646423163366834E-3</v>
      </c>
      <c r="D903" s="5">
        <f t="shared" si="92"/>
        <v>2.7710340413387589E-6</v>
      </c>
      <c r="E903" s="5">
        <f t="shared" si="96"/>
        <v>2.3357111605366587E-5</v>
      </c>
      <c r="F903" s="5">
        <f t="shared" si="97"/>
        <v>3.0919813614874814E-5</v>
      </c>
      <c r="G903" s="11">
        <f t="shared" si="93"/>
        <v>4.2283081423349174</v>
      </c>
      <c r="H903" s="10">
        <f t="shared" si="94"/>
        <v>1.6646423163366834E-3</v>
      </c>
      <c r="I903" s="10">
        <f t="shared" si="95"/>
        <v>5.5605587502403761E-3</v>
      </c>
    </row>
    <row r="904" spans="1:9" x14ac:dyDescent="0.25">
      <c r="A904" s="9">
        <v>43266</v>
      </c>
      <c r="B904" s="10">
        <v>-1.0170746345898873E-3</v>
      </c>
      <c r="C904" s="10">
        <f t="shared" si="91"/>
        <v>-1.823943290536912E-3</v>
      </c>
      <c r="D904" s="5">
        <f t="shared" si="92"/>
        <v>3.3267691270946182E-6</v>
      </c>
      <c r="E904" s="5">
        <f t="shared" si="96"/>
        <v>2.7710340413387589E-6</v>
      </c>
      <c r="F904" s="5">
        <f t="shared" si="97"/>
        <v>2.7759869239480416E-5</v>
      </c>
      <c r="G904" s="11">
        <f t="shared" si="93"/>
        <v>4.2671005577000196</v>
      </c>
      <c r="H904" s="10">
        <f t="shared" si="94"/>
        <v>1.823943290536912E-3</v>
      </c>
      <c r="I904" s="10">
        <f t="shared" si="95"/>
        <v>5.2687635399095694E-3</v>
      </c>
    </row>
    <row r="905" spans="1:9" x14ac:dyDescent="0.25">
      <c r="A905" s="9">
        <v>43269</v>
      </c>
      <c r="B905" s="10">
        <v>-2.1261593144484836E-3</v>
      </c>
      <c r="C905" s="10">
        <f t="shared" si="91"/>
        <v>-2.9330279703955082E-3</v>
      </c>
      <c r="D905" s="5">
        <f t="shared" si="92"/>
        <v>8.6026530751223945E-6</v>
      </c>
      <c r="E905" s="5">
        <f t="shared" si="96"/>
        <v>3.3267691270946182E-6</v>
      </c>
      <c r="F905" s="5">
        <f t="shared" si="97"/>
        <v>2.5528682496501355E-5</v>
      </c>
      <c r="G905" s="11">
        <f t="shared" si="93"/>
        <v>4.2004254799385761</v>
      </c>
      <c r="H905" s="10">
        <f t="shared" si="94"/>
        <v>2.9330279703955082E-3</v>
      </c>
      <c r="I905" s="10">
        <f t="shared" si="95"/>
        <v>5.0525916613656163E-3</v>
      </c>
    </row>
    <row r="906" spans="1:9" x14ac:dyDescent="0.25">
      <c r="A906" s="9">
        <v>43270</v>
      </c>
      <c r="B906" s="10">
        <v>-4.0234339792698526E-3</v>
      </c>
      <c r="C906" s="10">
        <f t="shared" si="91"/>
        <v>-4.8303026352168772E-3</v>
      </c>
      <c r="D906" s="5">
        <f t="shared" si="92"/>
        <v>2.3331823547783107E-5</v>
      </c>
      <c r="E906" s="5">
        <f t="shared" si="96"/>
        <v>8.6026530751223945E-6</v>
      </c>
      <c r="F906" s="5">
        <f t="shared" si="97"/>
        <v>2.4962296497256959E-5</v>
      </c>
      <c r="G906" s="11">
        <f t="shared" si="93"/>
        <v>3.912792185496567</v>
      </c>
      <c r="H906" s="10">
        <f t="shared" si="94"/>
        <v>4.8303026352168772E-3</v>
      </c>
      <c r="I906" s="10">
        <f t="shared" si="95"/>
        <v>4.9962282270986135E-3</v>
      </c>
    </row>
    <row r="907" spans="1:9" x14ac:dyDescent="0.25">
      <c r="A907" s="9">
        <v>43271</v>
      </c>
      <c r="B907" s="10">
        <v>1.7121614137458607E-3</v>
      </c>
      <c r="C907" s="10">
        <f t="shared" si="91"/>
        <v>9.0529275779883619E-4</v>
      </c>
      <c r="D907" s="5">
        <f t="shared" si="92"/>
        <v>8.1955497732302227E-7</v>
      </c>
      <c r="E907" s="5">
        <f t="shared" si="96"/>
        <v>2.3331823547783107E-5</v>
      </c>
      <c r="F907" s="5">
        <f t="shared" si="97"/>
        <v>2.758512022899145E-5</v>
      </c>
      <c r="G907" s="11">
        <f t="shared" si="93"/>
        <v>4.3153234740457815</v>
      </c>
      <c r="H907" s="10">
        <f t="shared" si="94"/>
        <v>9.0529275779883619E-4</v>
      </c>
      <c r="I907" s="10">
        <f t="shared" si="95"/>
        <v>5.2521538657003802E-3</v>
      </c>
    </row>
    <row r="908" spans="1:9" x14ac:dyDescent="0.25">
      <c r="A908" s="9">
        <v>43272</v>
      </c>
      <c r="B908" s="10">
        <v>-6.3454894988652644E-3</v>
      </c>
      <c r="C908" s="10">
        <f t="shared" si="91"/>
        <v>-7.152358154812289E-3</v>
      </c>
      <c r="D908" s="5">
        <f t="shared" si="92"/>
        <v>5.1156227174709853E-5</v>
      </c>
      <c r="E908" s="5">
        <f t="shared" si="96"/>
        <v>8.1955497732302227E-7</v>
      </c>
      <c r="F908" s="5">
        <f t="shared" si="97"/>
        <v>2.4880907832945407E-5</v>
      </c>
      <c r="G908" s="11">
        <f t="shared" si="93"/>
        <v>3.3537446510878222</v>
      </c>
      <c r="H908" s="10">
        <f t="shared" si="94"/>
        <v>7.152358154812289E-3</v>
      </c>
      <c r="I908" s="10">
        <f t="shared" si="95"/>
        <v>4.9880765664678207E-3</v>
      </c>
    </row>
    <row r="909" spans="1:9" x14ac:dyDescent="0.25">
      <c r="A909" s="9">
        <v>43273</v>
      </c>
      <c r="B909" s="10">
        <v>1.8619806819504259E-3</v>
      </c>
      <c r="C909" s="10">
        <f t="shared" si="91"/>
        <v>1.0551120260034012E-3</v>
      </c>
      <c r="D909" s="5">
        <f t="shared" si="92"/>
        <v>1.1132613874170019E-6</v>
      </c>
      <c r="E909" s="5">
        <f t="shared" si="96"/>
        <v>5.1156227174709853E-5</v>
      </c>
      <c r="F909" s="5">
        <f t="shared" si="97"/>
        <v>3.3273735825414283E-5</v>
      </c>
      <c r="G909" s="11">
        <f t="shared" si="93"/>
        <v>4.219703729149396</v>
      </c>
      <c r="H909" s="10">
        <f t="shared" si="94"/>
        <v>1.0551120260034012E-3</v>
      </c>
      <c r="I909" s="10">
        <f t="shared" si="95"/>
        <v>5.7683390872429029E-3</v>
      </c>
    </row>
    <row r="910" spans="1:9" x14ac:dyDescent="0.25">
      <c r="A910" s="9">
        <v>43276</v>
      </c>
      <c r="B910" s="10">
        <v>-1.3724735741665661E-2</v>
      </c>
      <c r="C910" s="10">
        <f t="shared" si="91"/>
        <v>-1.4531604397612686E-2</v>
      </c>
      <c r="D910" s="5">
        <f t="shared" si="92"/>
        <v>2.1116752636871636E-4</v>
      </c>
      <c r="E910" s="5">
        <f t="shared" si="96"/>
        <v>1.1132613874170019E-6</v>
      </c>
      <c r="F910" s="5">
        <f t="shared" si="97"/>
        <v>2.9164945960599275E-5</v>
      </c>
      <c r="G910" s="11">
        <f t="shared" si="93"/>
        <v>0.68210467669467267</v>
      </c>
      <c r="H910" s="10">
        <f t="shared" si="94"/>
        <v>1.4531604397612686E-2</v>
      </c>
      <c r="I910" s="10">
        <f t="shared" si="95"/>
        <v>5.400457939897252E-3</v>
      </c>
    </row>
    <row r="911" spans="1:9" x14ac:dyDescent="0.25">
      <c r="A911" s="9">
        <v>43277</v>
      </c>
      <c r="B911" s="10">
        <v>2.2045806696182613E-3</v>
      </c>
      <c r="C911" s="10">
        <f t="shared" ref="C911:C974" si="98">B911-B$5</f>
        <v>1.3977120136712366E-3</v>
      </c>
      <c r="D911" s="5">
        <f t="shared" ref="D911:D974" si="99">C911^2</f>
        <v>1.9535988731609031E-6</v>
      </c>
      <c r="E911" s="5">
        <f t="shared" si="96"/>
        <v>2.1116752636871636E-4</v>
      </c>
      <c r="F911" s="5">
        <f t="shared" si="97"/>
        <v>6.9515616018340384E-5</v>
      </c>
      <c r="G911" s="11">
        <f t="shared" ref="G911:G974" si="100">IFERROR(LN(1/SQRT(2*PI()*F911)*EXP(-D911/(2*F911))),-1000)</f>
        <v>3.853989525750571</v>
      </c>
      <c r="H911" s="10">
        <f t="shared" ref="H911:H974" si="101">SQRT(D911)</f>
        <v>1.3977120136712366E-3</v>
      </c>
      <c r="I911" s="10">
        <f t="shared" ref="I911:I974" si="102">SQRT(F911)</f>
        <v>8.3376025342025255E-3</v>
      </c>
    </row>
    <row r="912" spans="1:9" x14ac:dyDescent="0.25">
      <c r="A912" s="9">
        <v>43278</v>
      </c>
      <c r="B912" s="10">
        <v>-8.6042907611290076E-3</v>
      </c>
      <c r="C912" s="10">
        <f t="shared" si="98"/>
        <v>-9.4111594170760322E-3</v>
      </c>
      <c r="D912" s="5">
        <f t="shared" si="99"/>
        <v>8.8569921573618889E-5</v>
      </c>
      <c r="E912" s="5">
        <f t="shared" ref="E912:E975" si="103">D911</f>
        <v>1.9535988731609031E-6</v>
      </c>
      <c r="F912" s="5">
        <f t="shared" ref="F912:F975" si="104">B$6+B$7*E912+B$8*F911</f>
        <v>5.624534160112571E-5</v>
      </c>
      <c r="G912" s="11">
        <f t="shared" si="100"/>
        <v>3.1866017377312224</v>
      </c>
      <c r="H912" s="10">
        <f t="shared" si="101"/>
        <v>9.4111594170760322E-3</v>
      </c>
      <c r="I912" s="10">
        <f t="shared" si="102"/>
        <v>7.4996894336449502E-3</v>
      </c>
    </row>
    <row r="913" spans="1:9" x14ac:dyDescent="0.25">
      <c r="A913" s="9">
        <v>43279</v>
      </c>
      <c r="B913" s="10">
        <v>6.1786244781691924E-3</v>
      </c>
      <c r="C913" s="10">
        <f t="shared" si="98"/>
        <v>5.3717558222221677E-3</v>
      </c>
      <c r="D913" s="5">
        <f t="shared" si="99"/>
        <v>2.8855760613577758E-5</v>
      </c>
      <c r="E913" s="5">
        <f t="shared" si="103"/>
        <v>8.8569921573618889E-5</v>
      </c>
      <c r="F913" s="5">
        <f t="shared" si="104"/>
        <v>6.4289745448710959E-5</v>
      </c>
      <c r="G913" s="11">
        <f t="shared" si="100"/>
        <v>3.6826970554314773</v>
      </c>
      <c r="H913" s="10">
        <f t="shared" si="101"/>
        <v>5.3717558222221677E-3</v>
      </c>
      <c r="I913" s="10">
        <f t="shared" si="102"/>
        <v>8.0180886406119849E-3</v>
      </c>
    </row>
    <row r="914" spans="1:9" x14ac:dyDescent="0.25">
      <c r="A914" s="9">
        <v>43280</v>
      </c>
      <c r="B914" s="10">
        <v>7.5838177527609574E-4</v>
      </c>
      <c r="C914" s="10">
        <f t="shared" si="98"/>
        <v>-4.8486880670928797E-5</v>
      </c>
      <c r="D914" s="5">
        <f t="shared" si="99"/>
        <v>2.3509775971968885E-9</v>
      </c>
      <c r="E914" s="5">
        <f t="shared" si="103"/>
        <v>2.8855760613577758E-5</v>
      </c>
      <c r="F914" s="5">
        <f t="shared" si="104"/>
        <v>5.7924028706442086E-5</v>
      </c>
      <c r="G914" s="11">
        <f t="shared" si="100"/>
        <v>3.959230301120463</v>
      </c>
      <c r="H914" s="10">
        <f t="shared" si="101"/>
        <v>4.8486880670928797E-5</v>
      </c>
      <c r="I914" s="10">
        <f t="shared" si="102"/>
        <v>7.6107837117107783E-3</v>
      </c>
    </row>
    <row r="915" spans="1:9" x14ac:dyDescent="0.25">
      <c r="A915" s="9">
        <v>43283</v>
      </c>
      <c r="B915" s="10">
        <v>3.0680150237090142E-3</v>
      </c>
      <c r="C915" s="10">
        <f t="shared" si="98"/>
        <v>2.2611463677619896E-3</v>
      </c>
      <c r="D915" s="5">
        <f t="shared" si="99"/>
        <v>5.112782896443239E-6</v>
      </c>
      <c r="E915" s="5">
        <f t="shared" si="103"/>
        <v>2.3509775971968885E-9</v>
      </c>
      <c r="F915" s="5">
        <f t="shared" si="104"/>
        <v>4.7236328921478433E-5</v>
      </c>
      <c r="G915" s="11">
        <f t="shared" si="100"/>
        <v>4.0071159259511528</v>
      </c>
      <c r="H915" s="10">
        <f t="shared" si="101"/>
        <v>2.2611463677619896E-3</v>
      </c>
      <c r="I915" s="10">
        <f t="shared" si="102"/>
        <v>6.8728690458554811E-3</v>
      </c>
    </row>
    <row r="916" spans="1:9" x14ac:dyDescent="0.25">
      <c r="A916" s="9">
        <v>43284</v>
      </c>
      <c r="B916" s="10">
        <v>-4.9473541374037699E-3</v>
      </c>
      <c r="C916" s="10">
        <f t="shared" si="98"/>
        <v>-5.7542227933507946E-3</v>
      </c>
      <c r="D916" s="5">
        <f t="shared" si="99"/>
        <v>3.3111079955517822E-5</v>
      </c>
      <c r="E916" s="5">
        <f t="shared" si="103"/>
        <v>5.112782896443239E-6</v>
      </c>
      <c r="F916" s="5">
        <f t="shared" si="104"/>
        <v>4.0357456805592376E-5</v>
      </c>
      <c r="G916" s="11">
        <f t="shared" si="100"/>
        <v>3.7297060772652708</v>
      </c>
      <c r="H916" s="10">
        <f t="shared" si="101"/>
        <v>5.7542227933507946E-3</v>
      </c>
      <c r="I916" s="10">
        <f t="shared" si="102"/>
        <v>6.3527519080782916E-3</v>
      </c>
    </row>
    <row r="917" spans="1:9" x14ac:dyDescent="0.25">
      <c r="A917" s="9">
        <v>43286</v>
      </c>
      <c r="B917" s="10">
        <v>8.6207532009938692E-3</v>
      </c>
      <c r="C917" s="10">
        <f t="shared" si="98"/>
        <v>7.8138845450468446E-3</v>
      </c>
      <c r="D917" s="5">
        <f t="shared" si="99"/>
        <v>6.1056791683321933E-5</v>
      </c>
      <c r="E917" s="5">
        <f t="shared" si="103"/>
        <v>3.3111079955517822E-5</v>
      </c>
      <c r="F917" s="5">
        <f t="shared" si="104"/>
        <v>4.1035401314576205E-5</v>
      </c>
      <c r="G917" s="11">
        <f t="shared" si="100"/>
        <v>3.3876465182907856</v>
      </c>
      <c r="H917" s="10">
        <f t="shared" si="101"/>
        <v>7.8138845450468446E-3</v>
      </c>
      <c r="I917" s="10">
        <f t="shared" si="102"/>
        <v>6.405888019203599E-3</v>
      </c>
    </row>
    <row r="918" spans="1:9" x14ac:dyDescent="0.25">
      <c r="A918" s="9">
        <v>43287</v>
      </c>
      <c r="B918" s="10">
        <v>8.4812962022355887E-3</v>
      </c>
      <c r="C918" s="10">
        <f t="shared" si="98"/>
        <v>7.674427546288564E-3</v>
      </c>
      <c r="D918" s="5">
        <f t="shared" si="99"/>
        <v>5.8896838163232707E-5</v>
      </c>
      <c r="E918" s="5">
        <f t="shared" si="103"/>
        <v>6.1056791683321933E-5</v>
      </c>
      <c r="F918" s="5">
        <f t="shared" si="104"/>
        <v>4.7312827017318557E-5</v>
      </c>
      <c r="G918" s="11">
        <f t="shared" si="100"/>
        <v>3.4380066733558374</v>
      </c>
      <c r="H918" s="10">
        <f t="shared" si="101"/>
        <v>7.674427546288564E-3</v>
      </c>
      <c r="I918" s="10">
        <f t="shared" si="102"/>
        <v>6.8784320173509422E-3</v>
      </c>
    </row>
    <row r="919" spans="1:9" x14ac:dyDescent="0.25">
      <c r="A919" s="9">
        <v>43290</v>
      </c>
      <c r="B919" s="10">
        <v>8.8230391837147426E-3</v>
      </c>
      <c r="C919" s="10">
        <f t="shared" si="98"/>
        <v>8.016170527767718E-3</v>
      </c>
      <c r="D919" s="5">
        <f t="shared" si="99"/>
        <v>6.4258989930251779E-5</v>
      </c>
      <c r="E919" s="5">
        <f t="shared" si="103"/>
        <v>5.8896838163232707E-5</v>
      </c>
      <c r="F919" s="5">
        <f t="shared" si="104"/>
        <v>5.1527038806294898E-5</v>
      </c>
      <c r="G919" s="11">
        <f t="shared" si="100"/>
        <v>3.3942170871352233</v>
      </c>
      <c r="H919" s="10">
        <f t="shared" si="101"/>
        <v>8.016170527767718E-3</v>
      </c>
      <c r="I919" s="10">
        <f t="shared" si="102"/>
        <v>7.1782336828982449E-3</v>
      </c>
    </row>
    <row r="920" spans="1:9" x14ac:dyDescent="0.25">
      <c r="A920" s="9">
        <v>43291</v>
      </c>
      <c r="B920" s="10">
        <v>3.4732074550045677E-3</v>
      </c>
      <c r="C920" s="10">
        <f t="shared" si="98"/>
        <v>2.6663387990575431E-3</v>
      </c>
      <c r="D920" s="5">
        <f t="shared" si="99"/>
        <v>7.109362591359621E-6</v>
      </c>
      <c r="E920" s="5">
        <f t="shared" si="103"/>
        <v>6.4258989930251779E-5</v>
      </c>
      <c r="F920" s="5">
        <f t="shared" si="104"/>
        <v>5.5763682495523978E-5</v>
      </c>
      <c r="G920" s="11">
        <f t="shared" si="100"/>
        <v>3.9145098880123563</v>
      </c>
      <c r="H920" s="10">
        <f t="shared" si="101"/>
        <v>2.6663387990575431E-3</v>
      </c>
      <c r="I920" s="10">
        <f t="shared" si="102"/>
        <v>7.467508452993139E-3</v>
      </c>
    </row>
    <row r="921" spans="1:9" x14ac:dyDescent="0.25">
      <c r="A921" s="9">
        <v>43292</v>
      </c>
      <c r="B921" s="10">
        <v>-7.0941786215388269E-3</v>
      </c>
      <c r="C921" s="10">
        <f t="shared" si="98"/>
        <v>-7.9010472774858516E-3</v>
      </c>
      <c r="D921" s="5">
        <f t="shared" si="99"/>
        <v>6.242654808106659E-5</v>
      </c>
      <c r="E921" s="5">
        <f t="shared" si="103"/>
        <v>7.109362591359621E-6</v>
      </c>
      <c r="F921" s="5">
        <f t="shared" si="104"/>
        <v>4.7100881586646613E-5</v>
      </c>
      <c r="G921" s="11">
        <f t="shared" si="100"/>
        <v>3.3999810815455063</v>
      </c>
      <c r="H921" s="10">
        <f t="shared" si="101"/>
        <v>7.9010472774858516E-3</v>
      </c>
      <c r="I921" s="10">
        <f t="shared" si="102"/>
        <v>6.8630082024318329E-3</v>
      </c>
    </row>
    <row r="922" spans="1:9" x14ac:dyDescent="0.25">
      <c r="A922" s="9">
        <v>43293</v>
      </c>
      <c r="B922" s="10">
        <v>8.7490356954889048E-3</v>
      </c>
      <c r="C922" s="10">
        <f t="shared" si="98"/>
        <v>7.9421670395418802E-3</v>
      </c>
      <c r="D922" s="5">
        <f t="shared" si="99"/>
        <v>6.3078017283985436E-5</v>
      </c>
      <c r="E922" s="5">
        <f t="shared" si="103"/>
        <v>6.242654808106659E-5</v>
      </c>
      <c r="F922" s="5">
        <f t="shared" si="104"/>
        <v>5.2098989721532135E-5</v>
      </c>
      <c r="G922" s="11">
        <f t="shared" si="100"/>
        <v>3.4068769760600439</v>
      </c>
      <c r="H922" s="10">
        <f t="shared" si="101"/>
        <v>7.9421670395418802E-3</v>
      </c>
      <c r="I922" s="10">
        <f t="shared" si="102"/>
        <v>7.2179629897591007E-3</v>
      </c>
    </row>
    <row r="923" spans="1:9" x14ac:dyDescent="0.25">
      <c r="A923" s="9">
        <v>43294</v>
      </c>
      <c r="B923" s="10">
        <v>1.0792305300737493E-3</v>
      </c>
      <c r="C923" s="10">
        <f t="shared" si="98"/>
        <v>2.7236187412672472E-4</v>
      </c>
      <c r="D923" s="5">
        <f t="shared" si="99"/>
        <v>7.4180990477821832E-8</v>
      </c>
      <c r="E923" s="5">
        <f t="shared" si="103"/>
        <v>6.3078017283985436E-5</v>
      </c>
      <c r="F923" s="5">
        <f t="shared" si="104"/>
        <v>5.5944300434496025E-5</v>
      </c>
      <c r="G923" s="11">
        <f t="shared" si="100"/>
        <v>3.9759754757429446</v>
      </c>
      <c r="H923" s="10">
        <f t="shared" si="101"/>
        <v>2.7236187412672472E-4</v>
      </c>
      <c r="I923" s="10">
        <f t="shared" si="102"/>
        <v>7.4795922639202747E-3</v>
      </c>
    </row>
    <row r="924" spans="1:9" x14ac:dyDescent="0.25">
      <c r="A924" s="9">
        <v>43297</v>
      </c>
      <c r="B924" s="10">
        <v>-1.028090429120665E-3</v>
      </c>
      <c r="C924" s="10">
        <f t="shared" si="98"/>
        <v>-1.8349590850676896E-3</v>
      </c>
      <c r="D924" s="5">
        <f t="shared" si="99"/>
        <v>3.3670748438724527E-6</v>
      </c>
      <c r="E924" s="5">
        <f t="shared" si="103"/>
        <v>7.4180990477821832E-8</v>
      </c>
      <c r="F924" s="5">
        <f t="shared" si="104"/>
        <v>4.5781376677217562E-5</v>
      </c>
      <c r="G924" s="11">
        <f t="shared" si="100"/>
        <v>4.0401046410474271</v>
      </c>
      <c r="H924" s="10">
        <f t="shared" si="101"/>
        <v>1.8349590850676896E-3</v>
      </c>
      <c r="I924" s="10">
        <f t="shared" si="102"/>
        <v>6.7661936624085449E-3</v>
      </c>
    </row>
    <row r="925" spans="1:9" x14ac:dyDescent="0.25">
      <c r="A925" s="9">
        <v>43298</v>
      </c>
      <c r="B925" s="10">
        <v>3.9736566574830601E-3</v>
      </c>
      <c r="C925" s="10">
        <f t="shared" si="98"/>
        <v>3.1667880015360354E-3</v>
      </c>
      <c r="D925" s="5">
        <f t="shared" si="99"/>
        <v>1.0028546246672598E-5</v>
      </c>
      <c r="E925" s="5">
        <f t="shared" si="103"/>
        <v>3.3670748438724527E-6</v>
      </c>
      <c r="F925" s="5">
        <f t="shared" si="104"/>
        <v>3.8916572551105497E-5</v>
      </c>
      <c r="G925" s="11">
        <f t="shared" si="100"/>
        <v>4.0292599208439244</v>
      </c>
      <c r="H925" s="10">
        <f t="shared" si="101"/>
        <v>3.1667880015360354E-3</v>
      </c>
      <c r="I925" s="10">
        <f t="shared" si="102"/>
        <v>6.2383148807274467E-3</v>
      </c>
    </row>
    <row r="926" spans="1:9" x14ac:dyDescent="0.25">
      <c r="A926" s="9">
        <v>43299</v>
      </c>
      <c r="B926" s="10">
        <v>2.1604883344306103E-3</v>
      </c>
      <c r="C926" s="10">
        <f t="shared" si="98"/>
        <v>1.3536196784835856E-3</v>
      </c>
      <c r="D926" s="5">
        <f t="shared" si="99"/>
        <v>1.8322862339780058E-6</v>
      </c>
      <c r="E926" s="5">
        <f t="shared" si="103"/>
        <v>1.0028546246672598E-5</v>
      </c>
      <c r="F926" s="5">
        <f t="shared" si="104"/>
        <v>3.5196375630475116E-5</v>
      </c>
      <c r="G926" s="11">
        <f t="shared" si="100"/>
        <v>4.1823157164256148</v>
      </c>
      <c r="H926" s="10">
        <f t="shared" si="101"/>
        <v>1.3536196784835856E-3</v>
      </c>
      <c r="I926" s="10">
        <f t="shared" si="102"/>
        <v>5.9326533381342207E-3</v>
      </c>
    </row>
    <row r="927" spans="1:9" x14ac:dyDescent="0.25">
      <c r="A927" s="9">
        <v>43300</v>
      </c>
      <c r="B927" s="10">
        <v>-3.9529481961344537E-3</v>
      </c>
      <c r="C927" s="10">
        <f t="shared" si="98"/>
        <v>-4.7598168520814783E-3</v>
      </c>
      <c r="D927" s="5">
        <f t="shared" si="99"/>
        <v>2.2655856465358835E-5</v>
      </c>
      <c r="E927" s="5">
        <f t="shared" si="103"/>
        <v>1.8322862339780058E-6</v>
      </c>
      <c r="F927" s="5">
        <f t="shared" si="104"/>
        <v>3.0740919828028334E-5</v>
      </c>
      <c r="G927" s="11">
        <f t="shared" si="100"/>
        <v>3.9075226920703798</v>
      </c>
      <c r="H927" s="10">
        <f t="shared" si="101"/>
        <v>4.7598168520814783E-3</v>
      </c>
      <c r="I927" s="10">
        <f t="shared" si="102"/>
        <v>5.5444494612205035E-3</v>
      </c>
    </row>
    <row r="928" spans="1:9" x14ac:dyDescent="0.25">
      <c r="A928" s="9">
        <v>43301</v>
      </c>
      <c r="B928" s="10">
        <v>-9.4847904610106948E-4</v>
      </c>
      <c r="C928" s="10">
        <f t="shared" si="98"/>
        <v>-1.7553477020480941E-3</v>
      </c>
      <c r="D928" s="5">
        <f t="shared" si="99"/>
        <v>3.0812455550855245E-6</v>
      </c>
      <c r="E928" s="5">
        <f t="shared" si="103"/>
        <v>2.2655856465358835E-5</v>
      </c>
      <c r="F928" s="5">
        <f t="shared" si="104"/>
        <v>3.173562945715546E-5</v>
      </c>
      <c r="G928" s="11">
        <f t="shared" si="100"/>
        <v>4.211551217593569</v>
      </c>
      <c r="H928" s="10">
        <f t="shared" si="101"/>
        <v>1.7553477020480941E-3</v>
      </c>
      <c r="I928" s="10">
        <f t="shared" si="102"/>
        <v>5.6334385109944587E-3</v>
      </c>
    </row>
    <row r="929" spans="1:9" x14ac:dyDescent="0.25">
      <c r="A929" s="9">
        <v>43304</v>
      </c>
      <c r="B929" s="10">
        <v>1.83808439484201E-3</v>
      </c>
      <c r="C929" s="10">
        <f t="shared" si="98"/>
        <v>1.0312157388949854E-3</v>
      </c>
      <c r="D929" s="5">
        <f t="shared" si="99"/>
        <v>1.0634059001447307E-6</v>
      </c>
      <c r="E929" s="5">
        <f t="shared" si="103"/>
        <v>3.0812455550855245E-6</v>
      </c>
      <c r="F929" s="5">
        <f t="shared" si="104"/>
        <v>2.84296442828228E-5</v>
      </c>
      <c r="G929" s="11">
        <f t="shared" si="100"/>
        <v>4.2963981259590014</v>
      </c>
      <c r="H929" s="10">
        <f t="shared" si="101"/>
        <v>1.0312157388949854E-3</v>
      </c>
      <c r="I929" s="10">
        <f t="shared" si="102"/>
        <v>5.3319456376469928E-3</v>
      </c>
    </row>
    <row r="930" spans="1:9" x14ac:dyDescent="0.25">
      <c r="A930" s="9">
        <v>43305</v>
      </c>
      <c r="B930" s="10">
        <v>4.7809389450583772E-3</v>
      </c>
      <c r="C930" s="10">
        <f t="shared" si="98"/>
        <v>3.9740702891113526E-3</v>
      </c>
      <c r="D930" s="5">
        <f t="shared" si="99"/>
        <v>1.5793234662797589E-5</v>
      </c>
      <c r="E930" s="5">
        <f t="shared" si="103"/>
        <v>1.0634059001447307E-6</v>
      </c>
      <c r="F930" s="5">
        <f t="shared" si="104"/>
        <v>2.5558285147028942E-5</v>
      </c>
      <c r="G930" s="11">
        <f t="shared" si="100"/>
        <v>4.0593709088860441</v>
      </c>
      <c r="H930" s="10">
        <f t="shared" si="101"/>
        <v>3.9740702891113526E-3</v>
      </c>
      <c r="I930" s="10">
        <f t="shared" si="102"/>
        <v>5.0555202647233986E-3</v>
      </c>
    </row>
    <row r="931" spans="1:9" x14ac:dyDescent="0.25">
      <c r="A931" s="9">
        <v>43306</v>
      </c>
      <c r="B931" s="10">
        <v>9.1015458800169924E-3</v>
      </c>
      <c r="C931" s="10">
        <f t="shared" si="98"/>
        <v>8.2946772240699677E-3</v>
      </c>
      <c r="D931" s="5">
        <f t="shared" si="99"/>
        <v>6.8801670251505062E-5</v>
      </c>
      <c r="E931" s="5">
        <f t="shared" si="103"/>
        <v>1.5793234662797589E-5</v>
      </c>
      <c r="F931" s="5">
        <f t="shared" si="104"/>
        <v>2.6469982313544478E-5</v>
      </c>
      <c r="G931" s="11">
        <f t="shared" si="100"/>
        <v>3.0511942182723346</v>
      </c>
      <c r="H931" s="10">
        <f t="shared" si="101"/>
        <v>8.2946772240699677E-3</v>
      </c>
      <c r="I931" s="10">
        <f t="shared" si="102"/>
        <v>5.1448986689287164E-3</v>
      </c>
    </row>
    <row r="932" spans="1:9" x14ac:dyDescent="0.25">
      <c r="A932" s="9">
        <v>43307</v>
      </c>
      <c r="B932" s="10">
        <v>-3.0322514906520048E-3</v>
      </c>
      <c r="C932" s="10">
        <f t="shared" si="98"/>
        <v>-3.8391201465990295E-3</v>
      </c>
      <c r="D932" s="5">
        <f t="shared" si="99"/>
        <v>1.4738843500022554E-5</v>
      </c>
      <c r="E932" s="5">
        <f t="shared" si="103"/>
        <v>6.8801670251505062E-5</v>
      </c>
      <c r="F932" s="5">
        <f t="shared" si="104"/>
        <v>3.8099376931440788E-5</v>
      </c>
      <c r="G932" s="11">
        <f t="shared" si="100"/>
        <v>3.9752914752876656</v>
      </c>
      <c r="H932" s="10">
        <f t="shared" si="101"/>
        <v>3.8391201465990295E-3</v>
      </c>
      <c r="I932" s="10">
        <f t="shared" si="102"/>
        <v>6.1724692734302688E-3</v>
      </c>
    </row>
    <row r="933" spans="1:9" x14ac:dyDescent="0.25">
      <c r="A933" s="9">
        <v>43308</v>
      </c>
      <c r="B933" s="10">
        <v>-6.5622532987481552E-3</v>
      </c>
      <c r="C933" s="10">
        <f t="shared" si="98"/>
        <v>-7.3691219546951799E-3</v>
      </c>
      <c r="D933" s="5">
        <f t="shared" si="99"/>
        <v>5.4303958383170511E-5</v>
      </c>
      <c r="E933" s="5">
        <f t="shared" si="103"/>
        <v>1.4738843500022554E-5</v>
      </c>
      <c r="F933" s="5">
        <f t="shared" si="104"/>
        <v>3.5562906883622495E-5</v>
      </c>
      <c r="G933" s="11">
        <f t="shared" si="100"/>
        <v>3.439673610958359</v>
      </c>
      <c r="H933" s="10">
        <f t="shared" si="101"/>
        <v>7.3691219546951799E-3</v>
      </c>
      <c r="I933" s="10">
        <f t="shared" si="102"/>
        <v>5.9634643357382878E-3</v>
      </c>
    </row>
    <row r="934" spans="1:9" x14ac:dyDescent="0.25">
      <c r="A934" s="9">
        <v>43311</v>
      </c>
      <c r="B934" s="10">
        <v>-5.7541808274385042E-3</v>
      </c>
      <c r="C934" s="10">
        <f t="shared" si="98"/>
        <v>-6.5610494833855289E-3</v>
      </c>
      <c r="D934" s="5">
        <f t="shared" si="99"/>
        <v>4.3047370323433515E-5</v>
      </c>
      <c r="E934" s="5">
        <f t="shared" si="103"/>
        <v>5.4303958383170511E-5</v>
      </c>
      <c r="F934" s="5">
        <f t="shared" si="104"/>
        <v>4.1854665992406063E-5</v>
      </c>
      <c r="G934" s="11">
        <f t="shared" si="100"/>
        <v>3.6074669393087073</v>
      </c>
      <c r="H934" s="10">
        <f t="shared" si="101"/>
        <v>6.5610494833855289E-3</v>
      </c>
      <c r="I934" s="10">
        <f t="shared" si="102"/>
        <v>6.4695182194971874E-3</v>
      </c>
    </row>
    <row r="935" spans="1:9" x14ac:dyDescent="0.25">
      <c r="A935" s="9">
        <v>43312</v>
      </c>
      <c r="B935" s="10">
        <v>4.8847498751158902E-3</v>
      </c>
      <c r="C935" s="10">
        <f t="shared" si="98"/>
        <v>4.0778812191688656E-3</v>
      </c>
      <c r="D935" s="5">
        <f t="shared" si="99"/>
        <v>1.6629115237650154E-5</v>
      </c>
      <c r="E935" s="5">
        <f t="shared" si="103"/>
        <v>4.3047370323433515E-5</v>
      </c>
      <c r="F935" s="5">
        <f t="shared" si="104"/>
        <v>4.4199984995470741E-5</v>
      </c>
      <c r="G935" s="11">
        <f t="shared" si="100"/>
        <v>3.9063422937900589</v>
      </c>
      <c r="H935" s="10">
        <f t="shared" si="101"/>
        <v>4.0778812191688656E-3</v>
      </c>
      <c r="I935" s="10">
        <f t="shared" si="102"/>
        <v>6.6483069269905656E-3</v>
      </c>
    </row>
    <row r="936" spans="1:9" x14ac:dyDescent="0.25">
      <c r="A936" s="9">
        <v>43313</v>
      </c>
      <c r="B936" s="10">
        <v>-1.0403758135703045E-3</v>
      </c>
      <c r="C936" s="10">
        <f t="shared" si="98"/>
        <v>-1.8472444695173292E-3</v>
      </c>
      <c r="D936" s="5">
        <f t="shared" si="99"/>
        <v>3.4123121301623589E-6</v>
      </c>
      <c r="E936" s="5">
        <f t="shared" si="103"/>
        <v>1.6629115237650154E-5</v>
      </c>
      <c r="F936" s="5">
        <f t="shared" si="104"/>
        <v>4.0482697400108525E-5</v>
      </c>
      <c r="G936" s="11">
        <f t="shared" si="100"/>
        <v>4.0962341009404648</v>
      </c>
      <c r="H936" s="10">
        <f t="shared" si="101"/>
        <v>1.8472444695173292E-3</v>
      </c>
      <c r="I936" s="10">
        <f t="shared" si="102"/>
        <v>6.3626014648183434E-3</v>
      </c>
    </row>
    <row r="937" spans="1:9" x14ac:dyDescent="0.25">
      <c r="A937" s="9">
        <v>43314</v>
      </c>
      <c r="B937" s="10">
        <v>4.9264935877384453E-3</v>
      </c>
      <c r="C937" s="10">
        <f t="shared" si="98"/>
        <v>4.1196249317914206E-3</v>
      </c>
      <c r="D937" s="5">
        <f t="shared" si="99"/>
        <v>1.6971309578637465E-5</v>
      </c>
      <c r="E937" s="5">
        <f t="shared" si="103"/>
        <v>3.4123121301623589E-6</v>
      </c>
      <c r="F937" s="5">
        <f t="shared" si="104"/>
        <v>3.4992063778306089E-5</v>
      </c>
      <c r="G937" s="11">
        <f t="shared" si="100"/>
        <v>3.968753835596412</v>
      </c>
      <c r="H937" s="10">
        <f t="shared" si="101"/>
        <v>4.1196249317914206E-3</v>
      </c>
      <c r="I937" s="10">
        <f t="shared" si="102"/>
        <v>5.9154090119201471E-3</v>
      </c>
    </row>
    <row r="938" spans="1:9" x14ac:dyDescent="0.25">
      <c r="A938" s="9">
        <v>43315</v>
      </c>
      <c r="B938" s="10">
        <v>4.6441380578801095E-3</v>
      </c>
      <c r="C938" s="10">
        <f t="shared" si="98"/>
        <v>3.8372694019330848E-3</v>
      </c>
      <c r="D938" s="5">
        <f t="shared" si="99"/>
        <v>1.4724636463011895E-5</v>
      </c>
      <c r="E938" s="5">
        <f t="shared" si="103"/>
        <v>1.6971309578637465E-5</v>
      </c>
      <c r="F938" s="5">
        <f t="shared" si="104"/>
        <v>3.3717238584370565E-5</v>
      </c>
      <c r="G938" s="11">
        <f t="shared" si="100"/>
        <v>4.0114574059219867</v>
      </c>
      <c r="H938" s="10">
        <f t="shared" si="101"/>
        <v>3.8372694019330848E-3</v>
      </c>
      <c r="I938" s="10">
        <f t="shared" si="102"/>
        <v>5.8066546809992558E-3</v>
      </c>
    </row>
    <row r="939" spans="1:9" x14ac:dyDescent="0.25">
      <c r="A939" s="9">
        <v>43318</v>
      </c>
      <c r="B939" s="10">
        <v>3.5382963367192044E-3</v>
      </c>
      <c r="C939" s="10">
        <f t="shared" si="98"/>
        <v>2.7314276807721798E-3</v>
      </c>
      <c r="D939" s="5">
        <f t="shared" si="99"/>
        <v>7.4606971752884884E-6</v>
      </c>
      <c r="E939" s="5">
        <f t="shared" si="103"/>
        <v>1.4724636463011895E-5</v>
      </c>
      <c r="F939" s="5">
        <f t="shared" si="104"/>
        <v>3.2306575882311793E-5</v>
      </c>
      <c r="G939" s="11">
        <f t="shared" si="100"/>
        <v>4.1357141865240248</v>
      </c>
      <c r="H939" s="10">
        <f t="shared" si="101"/>
        <v>2.7314276807721798E-3</v>
      </c>
      <c r="I939" s="10">
        <f t="shared" si="102"/>
        <v>5.6838873917691045E-3</v>
      </c>
    </row>
    <row r="940" spans="1:9" x14ac:dyDescent="0.25">
      <c r="A940" s="9">
        <v>43319</v>
      </c>
      <c r="B940" s="10">
        <v>2.824165029469361E-3</v>
      </c>
      <c r="C940" s="10">
        <f t="shared" si="98"/>
        <v>2.0172963735223363E-3</v>
      </c>
      <c r="D940" s="5">
        <f t="shared" si="99"/>
        <v>4.0694846586263696E-6</v>
      </c>
      <c r="E940" s="5">
        <f t="shared" si="103"/>
        <v>7.4606971752884884E-6</v>
      </c>
      <c r="F940" s="5">
        <f t="shared" si="104"/>
        <v>2.9758403743838023E-5</v>
      </c>
      <c r="G940" s="11">
        <f t="shared" si="100"/>
        <v>4.2238855747850357</v>
      </c>
      <c r="H940" s="10">
        <f t="shared" si="101"/>
        <v>2.0172963735223363E-3</v>
      </c>
      <c r="I940" s="10">
        <f t="shared" si="102"/>
        <v>5.4551263728568221E-3</v>
      </c>
    </row>
    <row r="941" spans="1:9" x14ac:dyDescent="0.25">
      <c r="A941" s="9">
        <v>43320</v>
      </c>
      <c r="B941" s="10">
        <v>-2.6237996116773576E-4</v>
      </c>
      <c r="C941" s="10">
        <f t="shared" si="98"/>
        <v>-1.0692486171147604E-3</v>
      </c>
      <c r="D941" s="5">
        <f t="shared" si="99"/>
        <v>1.1432926052018275E-6</v>
      </c>
      <c r="E941" s="5">
        <f t="shared" si="103"/>
        <v>4.0694846586263696E-6</v>
      </c>
      <c r="F941" s="5">
        <f t="shared" si="104"/>
        <v>2.7165897189268975E-5</v>
      </c>
      <c r="G941" s="11">
        <f t="shared" si="100"/>
        <v>4.3167927511388307</v>
      </c>
      <c r="H941" s="10">
        <f t="shared" si="101"/>
        <v>1.0692486171147604E-3</v>
      </c>
      <c r="I941" s="10">
        <f t="shared" si="102"/>
        <v>5.2120914409926628E-3</v>
      </c>
    </row>
    <row r="942" spans="1:9" x14ac:dyDescent="0.25">
      <c r="A942" s="9">
        <v>43321</v>
      </c>
      <c r="B942" s="10">
        <v>-1.4417188648213619E-3</v>
      </c>
      <c r="C942" s="10">
        <f t="shared" si="98"/>
        <v>-2.2485875207683866E-3</v>
      </c>
      <c r="D942" s="5">
        <f t="shared" si="99"/>
        <v>5.0561458385553193E-6</v>
      </c>
      <c r="E942" s="5">
        <f t="shared" si="103"/>
        <v>1.1432926052018275E-6</v>
      </c>
      <c r="F942" s="5">
        <f t="shared" si="104"/>
        <v>2.4636557686231443E-5</v>
      </c>
      <c r="G942" s="11">
        <f t="shared" si="100"/>
        <v>4.2840863357734404</v>
      </c>
      <c r="H942" s="10">
        <f t="shared" si="101"/>
        <v>2.2485875207683866E-3</v>
      </c>
      <c r="I942" s="10">
        <f t="shared" si="102"/>
        <v>4.9635227093498269E-3</v>
      </c>
    </row>
    <row r="943" spans="1:9" x14ac:dyDescent="0.25">
      <c r="A943" s="9">
        <v>43322</v>
      </c>
      <c r="B943" s="10">
        <v>-7.1138709971333425E-3</v>
      </c>
      <c r="C943" s="10">
        <f t="shared" si="98"/>
        <v>-7.9207396530803671E-3</v>
      </c>
      <c r="D943" s="5">
        <f t="shared" si="99"/>
        <v>6.2738116651879692E-5</v>
      </c>
      <c r="E943" s="5">
        <f t="shared" si="103"/>
        <v>5.0561458385553193E-6</v>
      </c>
      <c r="F943" s="5">
        <f t="shared" si="104"/>
        <v>2.3567188995503773E-5</v>
      </c>
      <c r="G943" s="11">
        <f t="shared" si="100"/>
        <v>3.0778410834590204</v>
      </c>
      <c r="H943" s="10">
        <f t="shared" si="101"/>
        <v>7.9207396530803671E-3</v>
      </c>
      <c r="I943" s="10">
        <f t="shared" si="102"/>
        <v>4.8546049268198719E-3</v>
      </c>
    </row>
    <row r="944" spans="1:9" x14ac:dyDescent="0.25">
      <c r="A944" s="9">
        <v>43325</v>
      </c>
      <c r="B944" s="10">
        <v>-4.0059577592049811E-3</v>
      </c>
      <c r="C944" s="10">
        <f t="shared" si="98"/>
        <v>-4.8128264151520057E-3</v>
      </c>
      <c r="D944" s="5">
        <f t="shared" si="99"/>
        <v>2.3163298102384908E-5</v>
      </c>
      <c r="E944" s="5">
        <f t="shared" si="103"/>
        <v>6.2738116651879692E-5</v>
      </c>
      <c r="F944" s="5">
        <f t="shared" si="104"/>
        <v>3.4691436370600269E-5</v>
      </c>
      <c r="G944" s="11">
        <f t="shared" si="100"/>
        <v>3.8817228200459049</v>
      </c>
      <c r="H944" s="10">
        <f t="shared" si="101"/>
        <v>4.8128264151520057E-3</v>
      </c>
      <c r="I944" s="10">
        <f t="shared" si="102"/>
        <v>5.8899436644674515E-3</v>
      </c>
    </row>
    <row r="945" spans="1:9" x14ac:dyDescent="0.25">
      <c r="A945" s="9">
        <v>43326</v>
      </c>
      <c r="B945" s="10">
        <v>6.3892442406439098E-3</v>
      </c>
      <c r="C945" s="10">
        <f t="shared" si="98"/>
        <v>5.5823755846968852E-3</v>
      </c>
      <c r="D945" s="5">
        <f t="shared" si="99"/>
        <v>3.1162917168619892E-5</v>
      </c>
      <c r="E945" s="5">
        <f t="shared" si="103"/>
        <v>2.3163298102384908E-5</v>
      </c>
      <c r="F945" s="5">
        <f t="shared" si="104"/>
        <v>3.4773426430197489E-5</v>
      </c>
      <c r="G945" s="11">
        <f t="shared" si="100"/>
        <v>3.7663047780233896</v>
      </c>
      <c r="H945" s="10">
        <f t="shared" si="101"/>
        <v>5.5823755846968852E-3</v>
      </c>
      <c r="I945" s="10">
        <f t="shared" si="102"/>
        <v>5.8968997303835416E-3</v>
      </c>
    </row>
    <row r="946" spans="1:9" x14ac:dyDescent="0.25">
      <c r="A946" s="9">
        <v>43327</v>
      </c>
      <c r="B946" s="10">
        <v>-7.6022197495739796E-3</v>
      </c>
      <c r="C946" s="10">
        <f t="shared" si="98"/>
        <v>-8.4090884055210043E-3</v>
      </c>
      <c r="D946" s="5">
        <f t="shared" si="99"/>
        <v>7.071276781186778E-5</v>
      </c>
      <c r="E946" s="5">
        <f t="shared" si="103"/>
        <v>3.1162917168619892E-5</v>
      </c>
      <c r="F946" s="5">
        <f t="shared" si="104"/>
        <v>3.6487168027568487E-5</v>
      </c>
      <c r="G946" s="11">
        <f t="shared" si="100"/>
        <v>3.2213277090503287</v>
      </c>
      <c r="H946" s="10">
        <f t="shared" si="101"/>
        <v>8.4090884055210043E-3</v>
      </c>
      <c r="I946" s="10">
        <f t="shared" si="102"/>
        <v>6.0404609118484068E-3</v>
      </c>
    </row>
    <row r="947" spans="1:9" x14ac:dyDescent="0.25">
      <c r="A947" s="9">
        <v>43328</v>
      </c>
      <c r="B947" s="10">
        <v>7.9194711836985121E-3</v>
      </c>
      <c r="C947" s="10">
        <f t="shared" si="98"/>
        <v>7.1126025277514875E-3</v>
      </c>
      <c r="D947" s="5">
        <f t="shared" si="99"/>
        <v>5.0589114717776849E-5</v>
      </c>
      <c r="E947" s="5">
        <f t="shared" si="103"/>
        <v>7.071276781186778E-5</v>
      </c>
      <c r="F947" s="5">
        <f t="shared" si="104"/>
        <v>4.5931223547396026E-5</v>
      </c>
      <c r="G947" s="11">
        <f t="shared" si="100"/>
        <v>3.5245391140548992</v>
      </c>
      <c r="H947" s="10">
        <f t="shared" si="101"/>
        <v>7.1126025277514875E-3</v>
      </c>
      <c r="I947" s="10">
        <f t="shared" si="102"/>
        <v>6.7772578191622624E-3</v>
      </c>
    </row>
    <row r="948" spans="1:9" x14ac:dyDescent="0.25">
      <c r="A948" s="9">
        <v>43329</v>
      </c>
      <c r="B948" s="10">
        <v>3.3231362802699227E-3</v>
      </c>
      <c r="C948" s="10">
        <f t="shared" si="98"/>
        <v>2.516267624322898E-3</v>
      </c>
      <c r="D948" s="5">
        <f t="shared" si="99"/>
        <v>6.3316027572156015E-6</v>
      </c>
      <c r="E948" s="5">
        <f t="shared" si="103"/>
        <v>5.0589114717776849E-5</v>
      </c>
      <c r="F948" s="5">
        <f t="shared" si="104"/>
        <v>4.878477561977503E-5</v>
      </c>
      <c r="G948" s="11">
        <f t="shared" si="100"/>
        <v>3.9802143770536511</v>
      </c>
      <c r="H948" s="10">
        <f t="shared" si="101"/>
        <v>2.516267624322898E-3</v>
      </c>
      <c r="I948" s="10">
        <f t="shared" si="102"/>
        <v>6.9846099117828351E-3</v>
      </c>
    </row>
    <row r="949" spans="1:9" x14ac:dyDescent="0.25">
      <c r="A949" s="9">
        <v>43332</v>
      </c>
      <c r="B949" s="10">
        <v>2.4279594264120519E-3</v>
      </c>
      <c r="C949" s="10">
        <f t="shared" si="98"/>
        <v>1.6210907704650272E-3</v>
      </c>
      <c r="D949" s="5">
        <f t="shared" si="99"/>
        <v>2.6279352860868956E-6</v>
      </c>
      <c r="E949" s="5">
        <f t="shared" si="103"/>
        <v>6.3316027572156015E-6</v>
      </c>
      <c r="F949" s="5">
        <f t="shared" si="104"/>
        <v>4.1758888472585775E-5</v>
      </c>
      <c r="G949" s="11">
        <f t="shared" si="100"/>
        <v>4.0913950027547719</v>
      </c>
      <c r="H949" s="10">
        <f t="shared" si="101"/>
        <v>1.6210907704650272E-3</v>
      </c>
      <c r="I949" s="10">
        <f t="shared" si="102"/>
        <v>6.4621117657145E-3</v>
      </c>
    </row>
    <row r="950" spans="1:9" x14ac:dyDescent="0.25">
      <c r="A950" s="9">
        <v>43333</v>
      </c>
      <c r="B950" s="10">
        <v>2.0685672284348477E-3</v>
      </c>
      <c r="C950" s="10">
        <f t="shared" si="98"/>
        <v>1.2616985724878231E-3</v>
      </c>
      <c r="D950" s="5">
        <f t="shared" si="99"/>
        <v>1.5918832878178105E-6</v>
      </c>
      <c r="E950" s="5">
        <f t="shared" si="103"/>
        <v>2.6279352860868956E-6</v>
      </c>
      <c r="F950" s="5">
        <f t="shared" si="104"/>
        <v>3.5777469130224251E-5</v>
      </c>
      <c r="G950" s="11">
        <f t="shared" si="100"/>
        <v>4.1779105670349859</v>
      </c>
      <c r="H950" s="10">
        <f t="shared" si="101"/>
        <v>1.2616985724878231E-3</v>
      </c>
      <c r="I950" s="10">
        <f t="shared" si="102"/>
        <v>5.9814270145362681E-3</v>
      </c>
    </row>
    <row r="951" spans="1:9" x14ac:dyDescent="0.25">
      <c r="A951" s="9">
        <v>43334</v>
      </c>
      <c r="B951" s="10">
        <v>-3.9818928661239372E-4</v>
      </c>
      <c r="C951" s="10">
        <f t="shared" si="98"/>
        <v>-1.2050579425594184E-3</v>
      </c>
      <c r="D951" s="5">
        <f t="shared" si="99"/>
        <v>1.4521646449255384E-6</v>
      </c>
      <c r="E951" s="5">
        <f t="shared" si="103"/>
        <v>1.5918832878178105E-6</v>
      </c>
      <c r="F951" s="5">
        <f t="shared" si="104"/>
        <v>3.1122664650637084E-5</v>
      </c>
      <c r="G951" s="11">
        <f t="shared" si="100"/>
        <v>4.2465188888841441</v>
      </c>
      <c r="H951" s="10">
        <f t="shared" si="101"/>
        <v>1.2050579425594184E-3</v>
      </c>
      <c r="I951" s="10">
        <f t="shared" si="102"/>
        <v>5.5787690981646734E-3</v>
      </c>
    </row>
    <row r="952" spans="1:9" x14ac:dyDescent="0.25">
      <c r="A952" s="9">
        <v>43335</v>
      </c>
      <c r="B952" s="10">
        <v>-1.691231454109654E-3</v>
      </c>
      <c r="C952" s="10">
        <f t="shared" si="98"/>
        <v>-2.4981001100566787E-3</v>
      </c>
      <c r="D952" s="5">
        <f t="shared" si="99"/>
        <v>6.2405041598651901E-6</v>
      </c>
      <c r="E952" s="5">
        <f t="shared" si="103"/>
        <v>1.4521646449255384E-6</v>
      </c>
      <c r="F952" s="5">
        <f t="shared" si="104"/>
        <v>2.7637967299059238E-5</v>
      </c>
      <c r="G952" s="11">
        <f t="shared" si="100"/>
        <v>4.2163242116479038</v>
      </c>
      <c r="H952" s="10">
        <f t="shared" si="101"/>
        <v>2.4981001100566787E-3</v>
      </c>
      <c r="I952" s="10">
        <f t="shared" si="102"/>
        <v>5.2571824487133061E-3</v>
      </c>
    </row>
    <row r="953" spans="1:9" x14ac:dyDescent="0.25">
      <c r="A953" s="9">
        <v>43336</v>
      </c>
      <c r="B953" s="10">
        <v>6.1988533346399866E-3</v>
      </c>
      <c r="C953" s="10">
        <f t="shared" si="98"/>
        <v>5.3919846786929619E-3</v>
      </c>
      <c r="D953" s="5">
        <f t="shared" si="99"/>
        <v>2.9073498775259644E-5</v>
      </c>
      <c r="E953" s="5">
        <f t="shared" si="103"/>
        <v>6.2405041598651901E-6</v>
      </c>
      <c r="F953" s="5">
        <f t="shared" si="104"/>
        <v>2.6040211782040325E-5</v>
      </c>
      <c r="G953" s="11">
        <f t="shared" si="100"/>
        <v>3.8007534065192421</v>
      </c>
      <c r="H953" s="10">
        <f t="shared" si="101"/>
        <v>5.3919846786929619E-3</v>
      </c>
      <c r="I953" s="10">
        <f t="shared" si="102"/>
        <v>5.1029610798084988E-3</v>
      </c>
    </row>
    <row r="954" spans="1:9" x14ac:dyDescent="0.25">
      <c r="A954" s="9">
        <v>43339</v>
      </c>
      <c r="B954" s="10">
        <v>7.670392285776817E-3</v>
      </c>
      <c r="C954" s="10">
        <f t="shared" si="98"/>
        <v>6.8635236298297923E-3</v>
      </c>
      <c r="D954" s="5">
        <f t="shared" si="99"/>
        <v>4.7107956617231929E-5</v>
      </c>
      <c r="E954" s="5">
        <f t="shared" si="103"/>
        <v>2.9073498775259644E-5</v>
      </c>
      <c r="F954" s="5">
        <f t="shared" si="104"/>
        <v>2.9571725267502727E-5</v>
      </c>
      <c r="G954" s="11">
        <f t="shared" si="100"/>
        <v>3.4989040548055854</v>
      </c>
      <c r="H954" s="10">
        <f t="shared" si="101"/>
        <v>6.8635236298297923E-3</v>
      </c>
      <c r="I954" s="10">
        <f t="shared" si="102"/>
        <v>5.4379890830621135E-3</v>
      </c>
    </row>
    <row r="955" spans="1:9" x14ac:dyDescent="0.25">
      <c r="A955" s="9">
        <v>43340</v>
      </c>
      <c r="B955" s="10">
        <v>2.6926821185191407E-4</v>
      </c>
      <c r="C955" s="10">
        <f t="shared" si="98"/>
        <v>-5.3760044409511046E-4</v>
      </c>
      <c r="D955" s="5">
        <f t="shared" si="99"/>
        <v>2.8901423749125998E-7</v>
      </c>
      <c r="E955" s="5">
        <f t="shared" si="103"/>
        <v>4.7107956617231929E-5</v>
      </c>
      <c r="F955" s="5">
        <f t="shared" si="104"/>
        <v>3.5919853367997733E-5</v>
      </c>
      <c r="G955" s="11">
        <f t="shared" si="100"/>
        <v>4.194148622042043</v>
      </c>
      <c r="H955" s="10">
        <f t="shared" si="101"/>
        <v>5.3760044409511046E-4</v>
      </c>
      <c r="I955" s="10">
        <f t="shared" si="102"/>
        <v>5.9933173925629645E-3</v>
      </c>
    </row>
    <row r="956" spans="1:9" x14ac:dyDescent="0.25">
      <c r="A956" s="9">
        <v>43341</v>
      </c>
      <c r="B956" s="10">
        <v>5.7014274275932753E-3</v>
      </c>
      <c r="C956" s="10">
        <f t="shared" si="98"/>
        <v>4.8945587716462506E-3</v>
      </c>
      <c r="D956" s="5">
        <f t="shared" si="99"/>
        <v>2.3956705569099253E-5</v>
      </c>
      <c r="E956" s="5">
        <f t="shared" si="103"/>
        <v>2.8901423749125998E-7</v>
      </c>
      <c r="F956" s="5">
        <f t="shared" si="104"/>
        <v>3.0959176803677072E-5</v>
      </c>
      <c r="G956" s="11">
        <f t="shared" si="100"/>
        <v>3.8855740288408454</v>
      </c>
      <c r="H956" s="10">
        <f t="shared" si="101"/>
        <v>4.8945587716462506E-3</v>
      </c>
      <c r="I956" s="10">
        <f t="shared" si="102"/>
        <v>5.5640971238537047E-3</v>
      </c>
    </row>
    <row r="957" spans="1:9" x14ac:dyDescent="0.25">
      <c r="A957" s="9">
        <v>43342</v>
      </c>
      <c r="B957" s="10">
        <v>-4.4302754938161382E-3</v>
      </c>
      <c r="C957" s="10">
        <f t="shared" si="98"/>
        <v>-5.2371441497631628E-3</v>
      </c>
      <c r="D957" s="5">
        <f t="shared" si="99"/>
        <v>2.7427678845398521E-5</v>
      </c>
      <c r="E957" s="5">
        <f t="shared" si="103"/>
        <v>2.3956705569099253E-5</v>
      </c>
      <c r="F957" s="5">
        <f t="shared" si="104"/>
        <v>3.2166447887390218E-5</v>
      </c>
      <c r="G957" s="11">
        <f t="shared" si="100"/>
        <v>3.8270149100731814</v>
      </c>
      <c r="H957" s="10">
        <f t="shared" si="101"/>
        <v>5.2371441497631628E-3</v>
      </c>
      <c r="I957" s="10">
        <f t="shared" si="102"/>
        <v>5.6715472216486229E-3</v>
      </c>
    </row>
    <row r="958" spans="1:9" x14ac:dyDescent="0.25">
      <c r="A958" s="9">
        <v>43343</v>
      </c>
      <c r="B958" s="10">
        <v>1.3443037712890238E-4</v>
      </c>
      <c r="C958" s="10">
        <f t="shared" si="98"/>
        <v>-6.7243827881812216E-4</v>
      </c>
      <c r="D958" s="5">
        <f t="shared" si="99"/>
        <v>4.521732388198786E-7</v>
      </c>
      <c r="E958" s="5">
        <f t="shared" si="103"/>
        <v>2.7427678845398521E-5</v>
      </c>
      <c r="F958" s="5">
        <f t="shared" si="104"/>
        <v>3.377992016652253E-5</v>
      </c>
      <c r="G958" s="11">
        <f t="shared" si="100"/>
        <v>4.2221905423983577</v>
      </c>
      <c r="H958" s="10">
        <f t="shared" si="101"/>
        <v>6.7243827881812216E-4</v>
      </c>
      <c r="I958" s="10">
        <f t="shared" si="102"/>
        <v>5.8120495667640798E-3</v>
      </c>
    </row>
    <row r="959" spans="1:9" x14ac:dyDescent="0.25">
      <c r="A959" s="9">
        <v>43347</v>
      </c>
      <c r="B959" s="10">
        <v>-1.6543053296204091E-3</v>
      </c>
      <c r="C959" s="10">
        <f t="shared" si="98"/>
        <v>-2.4611739855674337E-3</v>
      </c>
      <c r="D959" s="5">
        <f t="shared" si="99"/>
        <v>6.0573773872338862E-6</v>
      </c>
      <c r="E959" s="5">
        <f t="shared" si="103"/>
        <v>4.521732388198786E-7</v>
      </c>
      <c r="F959" s="5">
        <f t="shared" si="104"/>
        <v>2.9404155179158093E-5</v>
      </c>
      <c r="G959" s="11">
        <f t="shared" si="100"/>
        <v>4.1952466826064443</v>
      </c>
      <c r="H959" s="10">
        <f t="shared" si="101"/>
        <v>2.4611739855674337E-3</v>
      </c>
      <c r="I959" s="10">
        <f t="shared" si="102"/>
        <v>5.4225598363833744E-3</v>
      </c>
    </row>
    <row r="960" spans="1:9" x14ac:dyDescent="0.25">
      <c r="A960" s="9">
        <v>43348</v>
      </c>
      <c r="B960" s="10">
        <v>-2.8031704824766912E-3</v>
      </c>
      <c r="C960" s="10">
        <f t="shared" si="98"/>
        <v>-3.6100391384237158E-3</v>
      </c>
      <c r="D960" s="5">
        <f t="shared" si="99"/>
        <v>1.3032382580951045E-5</v>
      </c>
      <c r="E960" s="5">
        <f t="shared" si="103"/>
        <v>6.0573773872338862E-6</v>
      </c>
      <c r="F960" s="5">
        <f t="shared" si="104"/>
        <v>2.7313630974026399E-5</v>
      </c>
      <c r="G960" s="11">
        <f t="shared" si="100"/>
        <v>4.0965545981292744</v>
      </c>
      <c r="H960" s="10">
        <f t="shared" si="101"/>
        <v>3.6100391384237158E-3</v>
      </c>
      <c r="I960" s="10">
        <f t="shared" si="102"/>
        <v>5.2262444426209535E-3</v>
      </c>
    </row>
    <row r="961" spans="1:9" x14ac:dyDescent="0.25">
      <c r="A961" s="9">
        <v>43349</v>
      </c>
      <c r="B961" s="10">
        <v>-3.6522883057535926E-3</v>
      </c>
      <c r="C961" s="10">
        <f t="shared" si="98"/>
        <v>-4.4591569617006173E-3</v>
      </c>
      <c r="D961" s="5">
        <f t="shared" si="99"/>
        <v>1.988408080908308E-5</v>
      </c>
      <c r="E961" s="5">
        <f t="shared" si="103"/>
        <v>1.3032382580951045E-5</v>
      </c>
      <c r="F961" s="5">
        <f t="shared" si="104"/>
        <v>2.7202746040294318E-5</v>
      </c>
      <c r="G961" s="11">
        <f t="shared" si="100"/>
        <v>3.9716784894750776</v>
      </c>
      <c r="H961" s="10">
        <f t="shared" si="101"/>
        <v>4.4591569617006173E-3</v>
      </c>
      <c r="I961" s="10">
        <f t="shared" si="102"/>
        <v>5.215625182113293E-3</v>
      </c>
    </row>
    <row r="962" spans="1:9" x14ac:dyDescent="0.25">
      <c r="A962" s="9">
        <v>43350</v>
      </c>
      <c r="B962" s="10">
        <v>-2.2133041469051262E-3</v>
      </c>
      <c r="C962" s="10">
        <f t="shared" si="98"/>
        <v>-3.0201728028521509E-3</v>
      </c>
      <c r="D962" s="5">
        <f t="shared" si="99"/>
        <v>9.1214437590878166E-6</v>
      </c>
      <c r="E962" s="5">
        <f t="shared" si="103"/>
        <v>1.988408080908308E-5</v>
      </c>
      <c r="F962" s="5">
        <f t="shared" si="104"/>
        <v>2.8536111177113549E-5</v>
      </c>
      <c r="G962" s="11">
        <f t="shared" si="100"/>
        <v>4.1534087495543233</v>
      </c>
      <c r="H962" s="10">
        <f t="shared" si="101"/>
        <v>3.0201728028521509E-3</v>
      </c>
      <c r="I962" s="10">
        <f t="shared" si="102"/>
        <v>5.3419201769694712E-3</v>
      </c>
    </row>
    <row r="963" spans="1:9" x14ac:dyDescent="0.25">
      <c r="A963" s="9">
        <v>43353</v>
      </c>
      <c r="B963" s="10">
        <v>1.8978437708938589E-3</v>
      </c>
      <c r="C963" s="10">
        <f t="shared" si="98"/>
        <v>1.0909751149468343E-3</v>
      </c>
      <c r="D963" s="5">
        <f t="shared" si="99"/>
        <v>1.1902267014332582E-6</v>
      </c>
      <c r="E963" s="5">
        <f t="shared" si="103"/>
        <v>9.1214437590878166E-6</v>
      </c>
      <c r="F963" s="5">
        <f t="shared" si="104"/>
        <v>2.7302269294259794E-5</v>
      </c>
      <c r="G963" s="11">
        <f t="shared" si="100"/>
        <v>4.3135346222863014</v>
      </c>
      <c r="H963" s="10">
        <f t="shared" si="101"/>
        <v>1.0909751149468343E-3</v>
      </c>
      <c r="I963" s="10">
        <f t="shared" si="102"/>
        <v>5.2251573463638198E-3</v>
      </c>
    </row>
    <row r="964" spans="1:9" x14ac:dyDescent="0.25">
      <c r="A964" s="9">
        <v>43354</v>
      </c>
      <c r="B964" s="10">
        <v>3.7398379635260603E-3</v>
      </c>
      <c r="C964" s="10">
        <f t="shared" si="98"/>
        <v>2.9329693075790357E-3</v>
      </c>
      <c r="D964" s="5">
        <f t="shared" si="99"/>
        <v>8.6023089592006475E-6</v>
      </c>
      <c r="E964" s="5">
        <f t="shared" si="103"/>
        <v>1.1902267014332582E-6</v>
      </c>
      <c r="F964" s="5">
        <f t="shared" si="104"/>
        <v>2.4747500785116197E-5</v>
      </c>
      <c r="G964" s="11">
        <f t="shared" si="100"/>
        <v>4.2106529234304366</v>
      </c>
      <c r="H964" s="10">
        <f t="shared" si="101"/>
        <v>2.9329693075790357E-3</v>
      </c>
      <c r="I964" s="10">
        <f t="shared" si="102"/>
        <v>4.97468599864516E-3</v>
      </c>
    </row>
    <row r="965" spans="1:9" x14ac:dyDescent="0.25">
      <c r="A965" s="9">
        <v>43355</v>
      </c>
      <c r="B965" s="10">
        <v>3.5666178420923345E-4</v>
      </c>
      <c r="C965" s="10">
        <f t="shared" si="98"/>
        <v>-4.5020687173779109E-4</v>
      </c>
      <c r="D965" s="5">
        <f t="shared" si="99"/>
        <v>2.0268622735992788E-7</v>
      </c>
      <c r="E965" s="5">
        <f t="shared" si="103"/>
        <v>8.6023089592006475E-6</v>
      </c>
      <c r="F965" s="5">
        <f t="shared" si="104"/>
        <v>2.4382258970928945E-5</v>
      </c>
      <c r="G965" s="11">
        <f t="shared" si="100"/>
        <v>4.3877324291336119</v>
      </c>
      <c r="H965" s="10">
        <f t="shared" si="101"/>
        <v>4.5020687173779109E-4</v>
      </c>
      <c r="I965" s="10">
        <f t="shared" si="102"/>
        <v>4.9378395043712126E-3</v>
      </c>
    </row>
    <row r="966" spans="1:9" x14ac:dyDescent="0.25">
      <c r="A966" s="9">
        <v>43356</v>
      </c>
      <c r="B966" s="10">
        <v>5.2822508065297757E-3</v>
      </c>
      <c r="C966" s="10">
        <f t="shared" si="98"/>
        <v>4.4753821505827511E-3</v>
      </c>
      <c r="D966" s="5">
        <f t="shared" si="99"/>
        <v>2.0029045393754691E-5</v>
      </c>
      <c r="E966" s="5">
        <f t="shared" si="103"/>
        <v>2.0268622735992788E-7</v>
      </c>
      <c r="F966" s="5">
        <f t="shared" si="104"/>
        <v>2.2375576850461334E-5</v>
      </c>
      <c r="G966" s="11">
        <f t="shared" si="100"/>
        <v>3.9872668286523503</v>
      </c>
      <c r="H966" s="10">
        <f t="shared" si="101"/>
        <v>4.4753821505827511E-3</v>
      </c>
      <c r="I966" s="10">
        <f t="shared" si="102"/>
        <v>4.7302829567015684E-3</v>
      </c>
    </row>
    <row r="967" spans="1:9" x14ac:dyDescent="0.25">
      <c r="A967" s="9">
        <v>43357</v>
      </c>
      <c r="B967" s="10">
        <v>2.7546501938591206E-4</v>
      </c>
      <c r="C967" s="10">
        <f t="shared" si="98"/>
        <v>-5.3140363656111248E-4</v>
      </c>
      <c r="D967" s="5">
        <f t="shared" si="99"/>
        <v>2.8238982495037491E-7</v>
      </c>
      <c r="E967" s="5">
        <f t="shared" si="103"/>
        <v>2.0029045393754691E-5</v>
      </c>
      <c r="F967" s="5">
        <f t="shared" si="104"/>
        <v>2.4982267346688616E-5</v>
      </c>
      <c r="G967" s="11">
        <f t="shared" si="100"/>
        <v>4.3740818068886895</v>
      </c>
      <c r="H967" s="10">
        <f t="shared" si="101"/>
        <v>5.3140363656111248E-4</v>
      </c>
      <c r="I967" s="10">
        <f t="shared" si="102"/>
        <v>4.9982264201102987E-3</v>
      </c>
    </row>
    <row r="968" spans="1:9" x14ac:dyDescent="0.25">
      <c r="A968" s="9">
        <v>43360</v>
      </c>
      <c r="B968" s="10">
        <v>-5.5697457469585654E-3</v>
      </c>
      <c r="C968" s="10">
        <f t="shared" si="98"/>
        <v>-6.37661440290559E-3</v>
      </c>
      <c r="D968" s="5">
        <f t="shared" si="99"/>
        <v>4.0661211243343018E-5</v>
      </c>
      <c r="E968" s="5">
        <f t="shared" si="103"/>
        <v>2.8238982495037491E-7</v>
      </c>
      <c r="F968" s="5">
        <f t="shared" si="104"/>
        <v>2.2837504469066169E-5</v>
      </c>
      <c r="G968" s="11">
        <f t="shared" si="100"/>
        <v>3.5343858247628321</v>
      </c>
      <c r="H968" s="10">
        <f t="shared" si="101"/>
        <v>6.37661440290559E-3</v>
      </c>
      <c r="I968" s="10">
        <f t="shared" si="102"/>
        <v>4.778860164209261E-3</v>
      </c>
    </row>
    <row r="969" spans="1:9" x14ac:dyDescent="0.25">
      <c r="A969" s="9">
        <v>43361</v>
      </c>
      <c r="B969" s="10">
        <v>5.3690113541955409E-3</v>
      </c>
      <c r="C969" s="10">
        <f t="shared" si="98"/>
        <v>4.5621426982485162E-3</v>
      </c>
      <c r="D969" s="5">
        <f t="shared" si="99"/>
        <v>2.0813145999182252E-5</v>
      </c>
      <c r="E969" s="5">
        <f t="shared" si="103"/>
        <v>4.0661211243343018E-5</v>
      </c>
      <c r="F969" s="5">
        <f t="shared" si="104"/>
        <v>2.9588202501402028E-5</v>
      </c>
      <c r="G969" s="11">
        <f t="shared" si="100"/>
        <v>3.943415294332727</v>
      </c>
      <c r="H969" s="10">
        <f t="shared" si="101"/>
        <v>4.5621426982485162E-3</v>
      </c>
      <c r="I969" s="10">
        <f t="shared" si="102"/>
        <v>5.4395038837564986E-3</v>
      </c>
    </row>
    <row r="970" spans="1:9" x14ac:dyDescent="0.25">
      <c r="A970" s="9">
        <v>43362</v>
      </c>
      <c r="B970" s="10">
        <v>1.25330973621951E-3</v>
      </c>
      <c r="C970" s="10">
        <f t="shared" si="98"/>
        <v>4.4644108027248549E-4</v>
      </c>
      <c r="D970" s="5">
        <f t="shared" si="99"/>
        <v>1.9930963815486384E-7</v>
      </c>
      <c r="E970" s="5">
        <f t="shared" si="103"/>
        <v>2.0813145999182252E-5</v>
      </c>
      <c r="F970" s="5">
        <f t="shared" si="104"/>
        <v>3.0499088523940559E-5</v>
      </c>
      <c r="G970" s="11">
        <f t="shared" si="100"/>
        <v>4.2767008776607032</v>
      </c>
      <c r="H970" s="10">
        <f t="shared" si="101"/>
        <v>4.4644108027248549E-4</v>
      </c>
      <c r="I970" s="10">
        <f t="shared" si="102"/>
        <v>5.5225979868120546E-3</v>
      </c>
    </row>
    <row r="971" spans="1:9" x14ac:dyDescent="0.25">
      <c r="A971" s="9">
        <v>43363</v>
      </c>
      <c r="B971" s="10">
        <v>7.8405749754981713E-3</v>
      </c>
      <c r="C971" s="10">
        <f t="shared" si="98"/>
        <v>7.0337063195511466E-3</v>
      </c>
      <c r="D971" s="5">
        <f t="shared" si="99"/>
        <v>4.9473024589693738E-5</v>
      </c>
      <c r="E971" s="5">
        <f t="shared" si="103"/>
        <v>1.9930963815486384E-7</v>
      </c>
      <c r="F971" s="5">
        <f t="shared" si="104"/>
        <v>2.6916147521586328E-5</v>
      </c>
      <c r="G971" s="11">
        <f t="shared" si="100"/>
        <v>3.4234322746881727</v>
      </c>
      <c r="H971" s="10">
        <f t="shared" si="101"/>
        <v>7.0337063195511466E-3</v>
      </c>
      <c r="I971" s="10">
        <f t="shared" si="102"/>
        <v>5.1880774398216463E-3</v>
      </c>
    </row>
    <row r="972" spans="1:9" x14ac:dyDescent="0.25">
      <c r="A972" s="9">
        <v>43364</v>
      </c>
      <c r="B972" s="10">
        <v>-3.6850635502849727E-4</v>
      </c>
      <c r="C972" s="10">
        <f t="shared" si="98"/>
        <v>-1.1753750109755219E-3</v>
      </c>
      <c r="D972" s="5">
        <f t="shared" si="99"/>
        <v>1.3815064164257082E-6</v>
      </c>
      <c r="E972" s="5">
        <f t="shared" si="103"/>
        <v>4.9473024589693738E-5</v>
      </c>
      <c r="F972" s="5">
        <f t="shared" si="104"/>
        <v>3.4436961359270247E-5</v>
      </c>
      <c r="G972" s="11">
        <f t="shared" si="100"/>
        <v>4.1991930398146851</v>
      </c>
      <c r="H972" s="10">
        <f t="shared" si="101"/>
        <v>1.1753750109755219E-3</v>
      </c>
      <c r="I972" s="10">
        <f t="shared" si="102"/>
        <v>5.8683014032401446E-3</v>
      </c>
    </row>
    <row r="973" spans="1:9" x14ac:dyDescent="0.25">
      <c r="A973" s="9">
        <v>43367</v>
      </c>
      <c r="B973" s="10">
        <v>-3.5157543341060027E-3</v>
      </c>
      <c r="C973" s="10">
        <f t="shared" si="98"/>
        <v>-4.3226229900530273E-3</v>
      </c>
      <c r="D973" s="5">
        <f t="shared" si="99"/>
        <v>1.8685069514134976E-5</v>
      </c>
      <c r="E973" s="5">
        <f t="shared" si="103"/>
        <v>1.3815064164257082E-6</v>
      </c>
      <c r="F973" s="5">
        <f t="shared" si="104"/>
        <v>3.0083974516144552E-5</v>
      </c>
      <c r="G973" s="11">
        <f t="shared" si="100"/>
        <v>3.9762718817544735</v>
      </c>
      <c r="H973" s="10">
        <f t="shared" si="101"/>
        <v>4.3226229900530273E-3</v>
      </c>
      <c r="I973" s="10">
        <f t="shared" si="102"/>
        <v>5.4848860075797888E-3</v>
      </c>
    </row>
    <row r="974" spans="1:9" x14ac:dyDescent="0.25">
      <c r="A974" s="9">
        <v>43368</v>
      </c>
      <c r="B974" s="10">
        <v>-1.3050760951849316E-3</v>
      </c>
      <c r="C974" s="10">
        <f t="shared" si="98"/>
        <v>-2.1119447511319563E-3</v>
      </c>
      <c r="D974" s="5">
        <f t="shared" si="99"/>
        <v>4.4603106318338205E-6</v>
      </c>
      <c r="E974" s="5">
        <f t="shared" si="103"/>
        <v>1.8685069514134976E-5</v>
      </c>
      <c r="F974" s="5">
        <f t="shared" si="104"/>
        <v>3.0427460274074136E-5</v>
      </c>
      <c r="G974" s="11">
        <f t="shared" si="100"/>
        <v>4.2078498304660821</v>
      </c>
      <c r="H974" s="10">
        <f t="shared" si="101"/>
        <v>2.1119447511319563E-3</v>
      </c>
      <c r="I974" s="10">
        <f t="shared" si="102"/>
        <v>5.516109160819258E-3</v>
      </c>
    </row>
    <row r="975" spans="1:9" x14ac:dyDescent="0.25">
      <c r="A975" s="9">
        <v>43369</v>
      </c>
      <c r="B975" s="10">
        <v>-3.2892480346828901E-3</v>
      </c>
      <c r="C975" s="10">
        <f t="shared" ref="C975:C1038" si="105">B975-B$5</f>
        <v>-4.0961166906299147E-3</v>
      </c>
      <c r="D975" s="5">
        <f t="shared" ref="D975:D1038" si="106">C975^2</f>
        <v>1.6778171943256963E-5</v>
      </c>
      <c r="E975" s="5">
        <f t="shared" si="103"/>
        <v>4.4603106318338205E-6</v>
      </c>
      <c r="F975" s="5">
        <f t="shared" si="104"/>
        <v>2.7743371352128967E-5</v>
      </c>
      <c r="G975" s="11">
        <f t="shared" ref="G975:G1038" si="107">IFERROR(LN(1/SQRT(2*PI()*F975)*EXP(-D975/(2*F975))),-1000)</f>
        <v>4.024936640702502</v>
      </c>
      <c r="H975" s="10">
        <f t="shared" ref="H975:H1038" si="108">SQRT(D975)</f>
        <v>4.0961166906299147E-3</v>
      </c>
      <c r="I975" s="10">
        <f t="shared" ref="I975:I1038" si="109">SQRT(F975)</f>
        <v>5.2671976754370027E-3</v>
      </c>
    </row>
    <row r="976" spans="1:9" x14ac:dyDescent="0.25">
      <c r="A976" s="9">
        <v>43370</v>
      </c>
      <c r="B976" s="10">
        <v>2.7632769780832067E-3</v>
      </c>
      <c r="C976" s="10">
        <f t="shared" si="105"/>
        <v>1.9564083221361821E-3</v>
      </c>
      <c r="D976" s="5">
        <f t="shared" si="106"/>
        <v>3.8275335229237111E-6</v>
      </c>
      <c r="E976" s="5">
        <f t="shared" ref="E976:E1039" si="110">D975</f>
        <v>1.6778171943256963E-5</v>
      </c>
      <c r="F976" s="5">
        <f t="shared" ref="F976:F1039" si="111">B$6+B$7*E976+B$8*F975</f>
        <v>2.8295744605416346E-5</v>
      </c>
      <c r="G976" s="11">
        <f t="shared" si="107"/>
        <v>4.249826595558746</v>
      </c>
      <c r="H976" s="10">
        <f t="shared" si="108"/>
        <v>1.9564083221361821E-3</v>
      </c>
      <c r="I976" s="10">
        <f t="shared" si="109"/>
        <v>5.3193744562134698E-3</v>
      </c>
    </row>
    <row r="977" spans="1:9" x14ac:dyDescent="0.25">
      <c r="A977" s="9">
        <v>43371</v>
      </c>
      <c r="B977" s="10">
        <v>-6.8634179821724928E-6</v>
      </c>
      <c r="C977" s="10">
        <f t="shared" si="105"/>
        <v>-8.1373207392919703E-4</v>
      </c>
      <c r="D977" s="5">
        <f t="shared" si="106"/>
        <v>6.6215988814111215E-7</v>
      </c>
      <c r="E977" s="5">
        <f t="shared" si="110"/>
        <v>3.8275335229237111E-6</v>
      </c>
      <c r="F977" s="5">
        <f t="shared" si="111"/>
        <v>2.6029995370659503E-5</v>
      </c>
      <c r="G977" s="11">
        <f t="shared" si="107"/>
        <v>4.346472804895761</v>
      </c>
      <c r="H977" s="10">
        <f t="shared" si="108"/>
        <v>8.1373207392919703E-4</v>
      </c>
      <c r="I977" s="10">
        <f t="shared" si="109"/>
        <v>5.1019599538470999E-3</v>
      </c>
    </row>
    <row r="978" spans="1:9" x14ac:dyDescent="0.25">
      <c r="A978" s="9">
        <v>43374</v>
      </c>
      <c r="B978" s="10">
        <v>3.6410682297065566E-3</v>
      </c>
      <c r="C978" s="10">
        <f t="shared" si="105"/>
        <v>2.834199573759532E-3</v>
      </c>
      <c r="D978" s="5">
        <f t="shared" si="106"/>
        <v>8.0326872238987122E-6</v>
      </c>
      <c r="E978" s="5">
        <f t="shared" si="110"/>
        <v>6.6215988814111215E-7</v>
      </c>
      <c r="F978" s="5">
        <f t="shared" si="111"/>
        <v>2.3693828292078912E-5</v>
      </c>
      <c r="G978" s="11">
        <f t="shared" si="107"/>
        <v>4.2366993262191839</v>
      </c>
      <c r="H978" s="10">
        <f t="shared" si="108"/>
        <v>2.834199573759532E-3</v>
      </c>
      <c r="I978" s="10">
        <f t="shared" si="109"/>
        <v>4.8676306651264031E-3</v>
      </c>
    </row>
    <row r="979" spans="1:9" x14ac:dyDescent="0.25">
      <c r="A979" s="9">
        <v>43375</v>
      </c>
      <c r="B979" s="10">
        <v>-3.9663679353352244E-4</v>
      </c>
      <c r="C979" s="10">
        <f t="shared" si="105"/>
        <v>-1.2035054494805471E-3</v>
      </c>
      <c r="D979" s="5">
        <f t="shared" si="106"/>
        <v>1.4484253669293737E-6</v>
      </c>
      <c r="E979" s="5">
        <f t="shared" si="110"/>
        <v>8.0326872238987122E-6</v>
      </c>
      <c r="F979" s="5">
        <f t="shared" si="111"/>
        <v>2.3482294950248941E-5</v>
      </c>
      <c r="G979" s="11">
        <f t="shared" si="107"/>
        <v>4.3798525837139826</v>
      </c>
      <c r="H979" s="10">
        <f t="shared" si="108"/>
        <v>1.2035054494805471E-3</v>
      </c>
      <c r="I979" s="10">
        <f t="shared" si="109"/>
        <v>4.8458533768830584E-3</v>
      </c>
    </row>
    <row r="980" spans="1:9" x14ac:dyDescent="0.25">
      <c r="A980" s="9">
        <v>43376</v>
      </c>
      <c r="B980" s="10">
        <v>7.1149300650286129E-4</v>
      </c>
      <c r="C980" s="10">
        <f t="shared" si="105"/>
        <v>-9.5375649444163243E-5</v>
      </c>
      <c r="D980" s="5">
        <f t="shared" si="106"/>
        <v>9.0965145068959163E-9</v>
      </c>
      <c r="E980" s="5">
        <f t="shared" si="110"/>
        <v>1.4484253669293737E-6</v>
      </c>
      <c r="F980" s="5">
        <f t="shared" si="111"/>
        <v>2.1964816756663115E-5</v>
      </c>
      <c r="G980" s="11">
        <f t="shared" si="107"/>
        <v>4.4438887082178367</v>
      </c>
      <c r="H980" s="10">
        <f t="shared" si="108"/>
        <v>9.5375649444163243E-5</v>
      </c>
      <c r="I980" s="10">
        <f t="shared" si="109"/>
        <v>4.686663712777258E-3</v>
      </c>
    </row>
    <row r="981" spans="1:9" x14ac:dyDescent="0.25">
      <c r="A981" s="9">
        <v>43377</v>
      </c>
      <c r="B981" s="10">
        <v>-8.1695157425543119E-3</v>
      </c>
      <c r="C981" s="10">
        <f t="shared" si="105"/>
        <v>-8.9763843985013365E-3</v>
      </c>
      <c r="D981" s="5">
        <f t="shared" si="106"/>
        <v>8.0575476869658202E-5</v>
      </c>
      <c r="E981" s="5">
        <f t="shared" si="110"/>
        <v>9.0965145068959163E-9</v>
      </c>
      <c r="F981" s="5">
        <f t="shared" si="111"/>
        <v>2.0540815519298383E-5</v>
      </c>
      <c r="G981" s="11">
        <f t="shared" si="107"/>
        <v>2.5162593091935634</v>
      </c>
      <c r="H981" s="10">
        <f t="shared" si="108"/>
        <v>8.9763843985013365E-3</v>
      </c>
      <c r="I981" s="10">
        <f t="shared" si="109"/>
        <v>4.5321976478633836E-3</v>
      </c>
    </row>
    <row r="982" spans="1:9" x14ac:dyDescent="0.25">
      <c r="A982" s="9">
        <v>43378</v>
      </c>
      <c r="B982" s="10">
        <v>-5.5279655088037449E-3</v>
      </c>
      <c r="C982" s="10">
        <f t="shared" si="105"/>
        <v>-6.3348341647507696E-3</v>
      </c>
      <c r="D982" s="5">
        <f t="shared" si="106"/>
        <v>4.0130123894893582E-5</v>
      </c>
      <c r="E982" s="5">
        <f t="shared" si="110"/>
        <v>8.0575476869658202E-5</v>
      </c>
      <c r="F982" s="5">
        <f t="shared" si="111"/>
        <v>3.6130121403545963E-5</v>
      </c>
      <c r="G982" s="11">
        <f t="shared" si="107"/>
        <v>3.6398977845182054</v>
      </c>
      <c r="H982" s="10">
        <f t="shared" si="108"/>
        <v>6.3348341647507696E-3</v>
      </c>
      <c r="I982" s="10">
        <f t="shared" si="109"/>
        <v>6.0108336695957549E-3</v>
      </c>
    </row>
    <row r="983" spans="1:9" x14ac:dyDescent="0.25">
      <c r="A983" s="9">
        <v>43381</v>
      </c>
      <c r="B983" s="10">
        <v>-3.9506925841348295E-4</v>
      </c>
      <c r="C983" s="10">
        <f t="shared" si="105"/>
        <v>-1.2019379143605076E-3</v>
      </c>
      <c r="D983" s="5">
        <f t="shared" si="106"/>
        <v>1.4446547499772869E-6</v>
      </c>
      <c r="E983" s="5">
        <f t="shared" si="110"/>
        <v>4.0130123894893582E-5</v>
      </c>
      <c r="F983" s="5">
        <f t="shared" si="111"/>
        <v>3.9347200136197275E-5</v>
      </c>
      <c r="G983" s="11">
        <f t="shared" si="107"/>
        <v>4.1342465526895085</v>
      </c>
      <c r="H983" s="10">
        <f t="shared" si="108"/>
        <v>1.2019379143605076E-3</v>
      </c>
      <c r="I983" s="10">
        <f t="shared" si="109"/>
        <v>6.2727346617083429E-3</v>
      </c>
    </row>
    <row r="984" spans="1:9" x14ac:dyDescent="0.25">
      <c r="A984" s="9">
        <v>43382</v>
      </c>
      <c r="B984" s="10">
        <v>-1.4179577940874877E-3</v>
      </c>
      <c r="C984" s="10">
        <f t="shared" si="105"/>
        <v>-2.2248264500345123E-3</v>
      </c>
      <c r="D984" s="5">
        <f t="shared" si="106"/>
        <v>4.9498527327731707E-6</v>
      </c>
      <c r="E984" s="5">
        <f t="shared" si="110"/>
        <v>1.4446547499772869E-6</v>
      </c>
      <c r="F984" s="5">
        <f t="shared" si="111"/>
        <v>3.3742491036159917E-5</v>
      </c>
      <c r="G984" s="11">
        <f t="shared" si="107"/>
        <v>4.1560903228887076</v>
      </c>
      <c r="H984" s="10">
        <f t="shared" si="108"/>
        <v>2.2248264500345123E-3</v>
      </c>
      <c r="I984" s="10">
        <f t="shared" si="109"/>
        <v>5.8088287146515101E-3</v>
      </c>
    </row>
    <row r="985" spans="1:9" x14ac:dyDescent="0.25">
      <c r="A985" s="9">
        <v>43383</v>
      </c>
      <c r="B985" s="10">
        <v>-3.2864175757028824E-2</v>
      </c>
      <c r="C985" s="10">
        <f t="shared" si="105"/>
        <v>-3.3671044412975845E-2</v>
      </c>
      <c r="D985" s="5">
        <f t="shared" si="106"/>
        <v>1.1337392318605919E-3</v>
      </c>
      <c r="E985" s="5">
        <f t="shared" si="110"/>
        <v>4.9498527327731707E-6</v>
      </c>
      <c r="F985" s="5">
        <f t="shared" si="111"/>
        <v>3.0305671374540755E-5</v>
      </c>
      <c r="G985" s="11">
        <f t="shared" si="107"/>
        <v>-14.421917767608967</v>
      </c>
      <c r="H985" s="10">
        <f t="shared" si="108"/>
        <v>3.3671044412975845E-2</v>
      </c>
      <c r="I985" s="10">
        <f t="shared" si="109"/>
        <v>5.5050587076379805E-3</v>
      </c>
    </row>
    <row r="986" spans="1:9" x14ac:dyDescent="0.25">
      <c r="A986" s="9">
        <v>43384</v>
      </c>
      <c r="B986" s="10">
        <v>-2.0573073719881707E-2</v>
      </c>
      <c r="C986" s="10">
        <f t="shared" si="105"/>
        <v>-2.1379942375828732E-2</v>
      </c>
      <c r="D986" s="5">
        <f t="shared" si="106"/>
        <v>4.5710193599375712E-4</v>
      </c>
      <c r="E986" s="5">
        <f t="shared" si="110"/>
        <v>1.1337392318605919E-3</v>
      </c>
      <c r="F986" s="5">
        <f t="shared" si="111"/>
        <v>2.6098302296691825E-4</v>
      </c>
      <c r="G986" s="11">
        <f t="shared" si="107"/>
        <v>2.3308578964406639</v>
      </c>
      <c r="H986" s="10">
        <f t="shared" si="108"/>
        <v>2.1379942375828732E-2</v>
      </c>
      <c r="I986" s="10">
        <f t="shared" si="109"/>
        <v>1.6154968986875781E-2</v>
      </c>
    </row>
    <row r="987" spans="1:9" x14ac:dyDescent="0.25">
      <c r="A987" s="9">
        <v>43385</v>
      </c>
      <c r="B987" s="10">
        <v>1.4206284338267983E-2</v>
      </c>
      <c r="C987" s="10">
        <f t="shared" si="105"/>
        <v>1.3399415682320958E-2</v>
      </c>
      <c r="D987" s="5">
        <f t="shared" si="106"/>
        <v>1.7954434062762882E-4</v>
      </c>
      <c r="E987" s="5">
        <f t="shared" si="110"/>
        <v>4.5710193599375712E-4</v>
      </c>
      <c r="F987" s="5">
        <f t="shared" si="111"/>
        <v>2.9243706996187266E-4</v>
      </c>
      <c r="G987" s="11">
        <f t="shared" si="107"/>
        <v>2.8427125487223464</v>
      </c>
      <c r="H987" s="10">
        <f t="shared" si="108"/>
        <v>1.3399415682320958E-2</v>
      </c>
      <c r="I987" s="10">
        <f t="shared" si="109"/>
        <v>1.7100791501035051E-2</v>
      </c>
    </row>
    <row r="988" spans="1:9" x14ac:dyDescent="0.25">
      <c r="A988" s="9">
        <v>43388</v>
      </c>
      <c r="B988" s="10">
        <v>-5.9050351808552781E-3</v>
      </c>
      <c r="C988" s="10">
        <f t="shared" si="105"/>
        <v>-6.7119038368023028E-3</v>
      </c>
      <c r="D988" s="5">
        <f t="shared" si="106"/>
        <v>4.5049653114481471E-5</v>
      </c>
      <c r="E988" s="5">
        <f t="shared" si="110"/>
        <v>1.7954434062762882E-4</v>
      </c>
      <c r="F988" s="5">
        <f t="shared" si="111"/>
        <v>2.5844067213983541E-4</v>
      </c>
      <c r="G988" s="11">
        <f t="shared" si="107"/>
        <v>3.1243270030937715</v>
      </c>
      <c r="H988" s="10">
        <f t="shared" si="108"/>
        <v>6.7119038368023028E-3</v>
      </c>
      <c r="I988" s="10">
        <f t="shared" si="109"/>
        <v>1.6076090076254095E-2</v>
      </c>
    </row>
    <row r="989" spans="1:9" x14ac:dyDescent="0.25">
      <c r="A989" s="9">
        <v>43389</v>
      </c>
      <c r="B989" s="10">
        <v>2.1495643069809001E-2</v>
      </c>
      <c r="C989" s="10">
        <f t="shared" si="105"/>
        <v>2.0688774413861976E-2</v>
      </c>
      <c r="D989" s="5">
        <f t="shared" si="106"/>
        <v>4.2802538674766992E-4</v>
      </c>
      <c r="E989" s="5">
        <f t="shared" si="110"/>
        <v>4.5049653114481471E-5</v>
      </c>
      <c r="F989" s="5">
        <f t="shared" si="111"/>
        <v>2.0541189233348332E-4</v>
      </c>
      <c r="G989" s="11">
        <f t="shared" si="107"/>
        <v>2.2844371501408225</v>
      </c>
      <c r="H989" s="10">
        <f t="shared" si="108"/>
        <v>2.0688774413861976E-2</v>
      </c>
      <c r="I989" s="10">
        <f t="shared" si="109"/>
        <v>1.4332197749594558E-2</v>
      </c>
    </row>
    <row r="990" spans="1:9" x14ac:dyDescent="0.25">
      <c r="A990" s="9">
        <v>43390</v>
      </c>
      <c r="B990" s="10">
        <v>-2.5267623277536178E-4</v>
      </c>
      <c r="C990" s="10">
        <f t="shared" si="105"/>
        <v>-1.0595448887223864E-3</v>
      </c>
      <c r="D990" s="5">
        <f t="shared" si="106"/>
        <v>1.1226353712177342E-6</v>
      </c>
      <c r="E990" s="5">
        <f t="shared" si="110"/>
        <v>4.2802538674766992E-4</v>
      </c>
      <c r="F990" s="5">
        <f t="shared" si="111"/>
        <v>2.4517208754915081E-4</v>
      </c>
      <c r="G990" s="11">
        <f t="shared" si="107"/>
        <v>3.2355470802436219</v>
      </c>
      <c r="H990" s="10">
        <f t="shared" si="108"/>
        <v>1.0595448887223864E-3</v>
      </c>
      <c r="I990" s="10">
        <f t="shared" si="109"/>
        <v>1.5657972012657027E-2</v>
      </c>
    </row>
    <row r="991" spans="1:9" x14ac:dyDescent="0.25">
      <c r="A991" s="9">
        <v>43391</v>
      </c>
      <c r="B991" s="10">
        <v>-1.4391946490294405E-2</v>
      </c>
      <c r="C991" s="10">
        <f t="shared" si="105"/>
        <v>-1.519881514624143E-2</v>
      </c>
      <c r="D991" s="5">
        <f t="shared" si="106"/>
        <v>2.3100398184961788E-4</v>
      </c>
      <c r="E991" s="5">
        <f t="shared" si="110"/>
        <v>1.1226353712177342E-6</v>
      </c>
      <c r="F991" s="5">
        <f t="shared" si="111"/>
        <v>1.8648486380447868E-4</v>
      </c>
      <c r="G991" s="11">
        <f t="shared" si="107"/>
        <v>2.7552778161396603</v>
      </c>
      <c r="H991" s="10">
        <f t="shared" si="108"/>
        <v>1.519881514624143E-2</v>
      </c>
      <c r="I991" s="10">
        <f t="shared" si="109"/>
        <v>1.365594609701132E-2</v>
      </c>
    </row>
    <row r="992" spans="1:9" x14ac:dyDescent="0.25">
      <c r="A992" s="9">
        <v>43392</v>
      </c>
      <c r="B992" s="10">
        <v>-3.6116990154511086E-4</v>
      </c>
      <c r="C992" s="10">
        <f t="shared" si="105"/>
        <v>-1.1680385574921355E-3</v>
      </c>
      <c r="D992" s="5">
        <f t="shared" si="106"/>
        <v>1.3643140717883087E-6</v>
      </c>
      <c r="E992" s="5">
        <f t="shared" si="110"/>
        <v>2.3100398184961788E-4</v>
      </c>
      <c r="F992" s="5">
        <f t="shared" si="111"/>
        <v>1.9041195275808047E-4</v>
      </c>
      <c r="G992" s="11">
        <f t="shared" si="107"/>
        <v>3.3606392643981677</v>
      </c>
      <c r="H992" s="10">
        <f t="shared" si="108"/>
        <v>1.1680385574921355E-3</v>
      </c>
      <c r="I992" s="10">
        <f t="shared" si="109"/>
        <v>1.3798983758164239E-2</v>
      </c>
    </row>
    <row r="993" spans="1:9" x14ac:dyDescent="0.25">
      <c r="A993" s="9">
        <v>43395</v>
      </c>
      <c r="B993" s="10">
        <v>-4.2994746692295305E-3</v>
      </c>
      <c r="C993" s="10">
        <f t="shared" si="105"/>
        <v>-5.1063433251765551E-3</v>
      </c>
      <c r="D993" s="5">
        <f t="shared" si="106"/>
        <v>2.6074742154575159E-5</v>
      </c>
      <c r="E993" s="5">
        <f t="shared" si="110"/>
        <v>1.3643140717883087E-6</v>
      </c>
      <c r="F993" s="5">
        <f t="shared" si="111"/>
        <v>1.4587967474982827E-4</v>
      </c>
      <c r="G993" s="11">
        <f t="shared" si="107"/>
        <v>3.408054960943629</v>
      </c>
      <c r="H993" s="10">
        <f t="shared" si="108"/>
        <v>5.1063433251765551E-3</v>
      </c>
      <c r="I993" s="10">
        <f t="shared" si="109"/>
        <v>1.2078065853017537E-2</v>
      </c>
    </row>
    <row r="994" spans="1:9" x14ac:dyDescent="0.25">
      <c r="A994" s="9">
        <v>43396</v>
      </c>
      <c r="B994" s="10">
        <v>-5.5118510239923202E-3</v>
      </c>
      <c r="C994" s="10">
        <f t="shared" si="105"/>
        <v>-6.3187196799393448E-3</v>
      </c>
      <c r="D994" s="5">
        <f t="shared" si="106"/>
        <v>3.9926218393652775E-5</v>
      </c>
      <c r="E994" s="5">
        <f t="shared" si="110"/>
        <v>2.6074742154575159E-5</v>
      </c>
      <c r="F994" s="5">
        <f t="shared" si="111"/>
        <v>1.1792357038109347E-4</v>
      </c>
      <c r="G994" s="11">
        <f t="shared" si="107"/>
        <v>3.4345098516405583</v>
      </c>
      <c r="H994" s="10">
        <f t="shared" si="108"/>
        <v>6.3187196799393448E-3</v>
      </c>
      <c r="I994" s="10">
        <f t="shared" si="109"/>
        <v>1.0859261963001606E-2</v>
      </c>
    </row>
    <row r="995" spans="1:9" x14ac:dyDescent="0.25">
      <c r="A995" s="9">
        <v>43397</v>
      </c>
      <c r="B995" s="10">
        <v>-3.0864490329077787E-2</v>
      </c>
      <c r="C995" s="10">
        <f t="shared" si="105"/>
        <v>-3.1671358985024808E-2</v>
      </c>
      <c r="D995" s="5">
        <f t="shared" si="106"/>
        <v>1.0030749799583116E-3</v>
      </c>
      <c r="E995" s="5">
        <f t="shared" si="110"/>
        <v>3.9926218393652775E-5</v>
      </c>
      <c r="F995" s="5">
        <f t="shared" si="111"/>
        <v>1.0003031884379975E-4</v>
      </c>
      <c r="G995" s="11">
        <f t="shared" si="107"/>
        <v>-1.3277746754588537</v>
      </c>
      <c r="H995" s="10">
        <f t="shared" si="108"/>
        <v>3.1671358985024808E-2</v>
      </c>
      <c r="I995" s="10">
        <f t="shared" si="109"/>
        <v>1.0001515827303367E-2</v>
      </c>
    </row>
    <row r="996" spans="1:9" x14ac:dyDescent="0.25">
      <c r="A996" s="9">
        <v>43398</v>
      </c>
      <c r="B996" s="10">
        <v>1.8625051767629408E-2</v>
      </c>
      <c r="C996" s="10">
        <f t="shared" si="105"/>
        <v>1.7818183111682383E-2</v>
      </c>
      <c r="D996" s="5">
        <f t="shared" si="106"/>
        <v>3.174876494014433E-4</v>
      </c>
      <c r="E996" s="5">
        <f t="shared" si="110"/>
        <v>1.0030749799583116E-3</v>
      </c>
      <c r="F996" s="5">
        <f t="shared" si="111"/>
        <v>2.857504600689457E-4</v>
      </c>
      <c r="G996" s="11">
        <f t="shared" si="107"/>
        <v>2.6057242391416509</v>
      </c>
      <c r="H996" s="10">
        <f t="shared" si="108"/>
        <v>1.7818183111682383E-2</v>
      </c>
      <c r="I996" s="10">
        <f t="shared" si="109"/>
        <v>1.6904155112543947E-2</v>
      </c>
    </row>
    <row r="997" spans="1:9" x14ac:dyDescent="0.25">
      <c r="A997" s="9">
        <v>43399</v>
      </c>
      <c r="B997" s="10">
        <v>-1.7327217554896079E-2</v>
      </c>
      <c r="C997" s="10">
        <f t="shared" si="105"/>
        <v>-1.8134086210843104E-2</v>
      </c>
      <c r="D997" s="5">
        <f t="shared" si="106"/>
        <v>3.2884508270229003E-4</v>
      </c>
      <c r="E997" s="5">
        <f t="shared" si="110"/>
        <v>3.174876494014433E-4</v>
      </c>
      <c r="F997" s="5">
        <f t="shared" si="111"/>
        <v>2.8197804469248236E-4</v>
      </c>
      <c r="G997" s="11">
        <f t="shared" si="107"/>
        <v>2.5847980844258709</v>
      </c>
      <c r="H997" s="10">
        <f t="shared" si="108"/>
        <v>1.8134086210843104E-2</v>
      </c>
      <c r="I997" s="10">
        <f t="shared" si="109"/>
        <v>1.6792201901254116E-2</v>
      </c>
    </row>
    <row r="998" spans="1:9" x14ac:dyDescent="0.25">
      <c r="A998" s="9">
        <v>43402</v>
      </c>
      <c r="B998" s="10">
        <v>-6.5596214677152709E-3</v>
      </c>
      <c r="C998" s="10">
        <f t="shared" si="105"/>
        <v>-7.3664901236622955E-3</v>
      </c>
      <c r="D998" s="5">
        <f t="shared" si="106"/>
        <v>5.4265176742014141E-5</v>
      </c>
      <c r="E998" s="5">
        <f t="shared" si="110"/>
        <v>3.2884508270229003E-4</v>
      </c>
      <c r="F998" s="5">
        <f t="shared" si="111"/>
        <v>2.8152397820495638E-4</v>
      </c>
      <c r="G998" s="11">
        <f t="shared" si="107"/>
        <v>3.0723303940923921</v>
      </c>
      <c r="H998" s="10">
        <f t="shared" si="108"/>
        <v>7.3664901236622955E-3</v>
      </c>
      <c r="I998" s="10">
        <f t="shared" si="109"/>
        <v>1.6778676294778333E-2</v>
      </c>
    </row>
    <row r="999" spans="1:9" x14ac:dyDescent="0.25">
      <c r="A999" s="9">
        <v>43403</v>
      </c>
      <c r="B999" s="10">
        <v>1.5666824420255576E-2</v>
      </c>
      <c r="C999" s="10">
        <f t="shared" si="105"/>
        <v>1.4859955764308552E-2</v>
      </c>
      <c r="D999" s="5">
        <f t="shared" si="106"/>
        <v>2.2081828531720694E-4</v>
      </c>
      <c r="E999" s="5">
        <f t="shared" si="110"/>
        <v>5.4265176742014141E-5</v>
      </c>
      <c r="F999" s="5">
        <f t="shared" si="111"/>
        <v>2.2445354365032528E-4</v>
      </c>
      <c r="G999" s="11">
        <f t="shared" si="107"/>
        <v>2.7900803886205394</v>
      </c>
      <c r="H999" s="10">
        <f t="shared" si="108"/>
        <v>1.4859955764308552E-2</v>
      </c>
      <c r="I999" s="10">
        <f t="shared" si="109"/>
        <v>1.4981773715095462E-2</v>
      </c>
    </row>
    <row r="1000" spans="1:9" x14ac:dyDescent="0.25">
      <c r="A1000" s="9">
        <v>43404</v>
      </c>
      <c r="B1000" s="10">
        <v>1.0851291456518197E-2</v>
      </c>
      <c r="C1000" s="10">
        <f t="shared" si="105"/>
        <v>1.0044422800571173E-2</v>
      </c>
      <c r="D1000" s="5">
        <f t="shared" si="106"/>
        <v>1.0089042939663404E-4</v>
      </c>
      <c r="E1000" s="5">
        <f t="shared" si="110"/>
        <v>2.2081828531720694E-4</v>
      </c>
      <c r="F1000" s="5">
        <f t="shared" si="111"/>
        <v>2.1649617820206809E-4</v>
      </c>
      <c r="G1000" s="11">
        <f t="shared" si="107"/>
        <v>3.0670228841128253</v>
      </c>
      <c r="H1000" s="10">
        <f t="shared" si="108"/>
        <v>1.0044422800571173E-2</v>
      </c>
      <c r="I1000" s="10">
        <f t="shared" si="109"/>
        <v>1.4713809099008594E-2</v>
      </c>
    </row>
    <row r="1001" spans="1:9" x14ac:dyDescent="0.25">
      <c r="A1001" s="9">
        <v>43405</v>
      </c>
      <c r="B1001" s="10">
        <v>1.05577968389301E-2</v>
      </c>
      <c r="C1001" s="10">
        <f t="shared" si="105"/>
        <v>9.7509281829830756E-3</v>
      </c>
      <c r="D1001" s="5">
        <f t="shared" si="106"/>
        <v>9.5080600429693626E-5</v>
      </c>
      <c r="E1001" s="5">
        <f t="shared" si="110"/>
        <v>1.0089042939663404E-4</v>
      </c>
      <c r="F1001" s="5">
        <f t="shared" si="111"/>
        <v>1.8580912566438108E-4</v>
      </c>
      <c r="G1001" s="11">
        <f t="shared" si="107"/>
        <v>3.1206012029702443</v>
      </c>
      <c r="H1001" s="10">
        <f t="shared" si="108"/>
        <v>9.7509281829830756E-3</v>
      </c>
      <c r="I1001" s="10">
        <f t="shared" si="109"/>
        <v>1.3631182108107171E-2</v>
      </c>
    </row>
    <row r="1002" spans="1:9" x14ac:dyDescent="0.25">
      <c r="A1002" s="9">
        <v>43406</v>
      </c>
      <c r="B1002" s="10">
        <v>-6.3166652678288138E-3</v>
      </c>
      <c r="C1002" s="10">
        <f t="shared" si="105"/>
        <v>-7.1235339237758384E-3</v>
      </c>
      <c r="D1002" s="5">
        <f t="shared" si="106"/>
        <v>5.0744735563185191E-5</v>
      </c>
      <c r="E1002" s="5">
        <f t="shared" si="110"/>
        <v>9.5080600429693626E-5</v>
      </c>
      <c r="F1002" s="5">
        <f t="shared" si="111"/>
        <v>1.6182596628214692E-4</v>
      </c>
      <c r="G1002" s="11">
        <f t="shared" si="107"/>
        <v>3.288768019238864</v>
      </c>
      <c r="H1002" s="10">
        <f t="shared" si="108"/>
        <v>7.1235339237758384E-3</v>
      </c>
      <c r="I1002" s="10">
        <f t="shared" si="109"/>
        <v>1.2721083534123457E-2</v>
      </c>
    </row>
    <row r="1003" spans="1:9" x14ac:dyDescent="0.25">
      <c r="A1003" s="9">
        <v>43409</v>
      </c>
      <c r="B1003" s="10">
        <v>5.6003172901073484E-3</v>
      </c>
      <c r="C1003" s="10">
        <f t="shared" si="105"/>
        <v>4.7934486341603237E-3</v>
      </c>
      <c r="D1003" s="5">
        <f t="shared" si="106"/>
        <v>2.2977149808333474E-5</v>
      </c>
      <c r="E1003" s="5">
        <f t="shared" si="110"/>
        <v>5.0744735563185191E-5</v>
      </c>
      <c r="F1003" s="5">
        <f t="shared" si="111"/>
        <v>1.3485972713592466E-4</v>
      </c>
      <c r="G1003" s="11">
        <f t="shared" si="107"/>
        <v>3.4515100845289015</v>
      </c>
      <c r="H1003" s="10">
        <f t="shared" si="108"/>
        <v>4.7934486341603237E-3</v>
      </c>
      <c r="I1003" s="10">
        <f t="shared" si="109"/>
        <v>1.1612912086807713E-2</v>
      </c>
    </row>
    <row r="1004" spans="1:9" x14ac:dyDescent="0.25">
      <c r="A1004" s="9">
        <v>43410</v>
      </c>
      <c r="B1004" s="10">
        <v>6.2593351373656514E-3</v>
      </c>
      <c r="C1004" s="10">
        <f t="shared" si="105"/>
        <v>5.4524664814186267E-3</v>
      </c>
      <c r="D1004" s="5">
        <f t="shared" si="106"/>
        <v>2.9729390730993621E-5</v>
      </c>
      <c r="E1004" s="5">
        <f t="shared" si="110"/>
        <v>2.2977149808333474E-5</v>
      </c>
      <c r="F1004" s="5">
        <f t="shared" si="111"/>
        <v>1.0910209941645516E-4</v>
      </c>
      <c r="G1004" s="11">
        <f t="shared" si="107"/>
        <v>3.5064289462223548</v>
      </c>
      <c r="H1004" s="10">
        <f t="shared" si="108"/>
        <v>5.4524664814186267E-3</v>
      </c>
      <c r="I1004" s="10">
        <f t="shared" si="109"/>
        <v>1.0445195039656041E-2</v>
      </c>
    </row>
    <row r="1005" spans="1:9" x14ac:dyDescent="0.25">
      <c r="A1005" s="9">
        <v>43411</v>
      </c>
      <c r="B1005" s="10">
        <v>2.1208876952947708E-2</v>
      </c>
      <c r="C1005" s="10">
        <f t="shared" si="105"/>
        <v>2.0402008297000684E-2</v>
      </c>
      <c r="D1005" s="5">
        <f t="shared" si="106"/>
        <v>4.1624194255088476E-4</v>
      </c>
      <c r="E1005" s="5">
        <f t="shared" si="110"/>
        <v>2.9729390730993621E-5</v>
      </c>
      <c r="F1005" s="5">
        <f t="shared" si="111"/>
        <v>9.1374210815168988E-5</v>
      </c>
      <c r="G1005" s="11">
        <f t="shared" si="107"/>
        <v>1.4536577449942532</v>
      </c>
      <c r="H1005" s="10">
        <f t="shared" si="108"/>
        <v>2.0402008297000684E-2</v>
      </c>
      <c r="I1005" s="10">
        <f t="shared" si="109"/>
        <v>9.5589858675054536E-3</v>
      </c>
    </row>
    <row r="1006" spans="1:9" x14ac:dyDescent="0.25">
      <c r="A1006" s="9">
        <v>43412</v>
      </c>
      <c r="B1006" s="10">
        <v>-2.5089822274502183E-3</v>
      </c>
      <c r="C1006" s="10">
        <f t="shared" si="105"/>
        <v>-3.3158508833972429E-3</v>
      </c>
      <c r="D1006" s="5">
        <f t="shared" si="106"/>
        <v>1.0994867080926277E-5</v>
      </c>
      <c r="E1006" s="5">
        <f t="shared" si="110"/>
        <v>4.1624194255088476E-4</v>
      </c>
      <c r="F1006" s="5">
        <f t="shared" si="111"/>
        <v>1.5807333398528453E-4</v>
      </c>
      <c r="G1006" s="11">
        <f t="shared" si="107"/>
        <v>3.422509472073703</v>
      </c>
      <c r="H1006" s="10">
        <f t="shared" si="108"/>
        <v>3.3158508833972429E-3</v>
      </c>
      <c r="I1006" s="10">
        <f t="shared" si="109"/>
        <v>1.2572721820882085E-2</v>
      </c>
    </row>
    <row r="1007" spans="1:9" x14ac:dyDescent="0.25">
      <c r="A1007" s="9">
        <v>43413</v>
      </c>
      <c r="B1007" s="10">
        <v>-9.1989896074931021E-3</v>
      </c>
      <c r="C1007" s="10">
        <f t="shared" si="105"/>
        <v>-1.0005858263440127E-2</v>
      </c>
      <c r="D1007" s="5">
        <f t="shared" si="106"/>
        <v>1.0011719958805307E-4</v>
      </c>
      <c r="E1007" s="5">
        <f t="shared" si="110"/>
        <v>1.0994867080926277E-5</v>
      </c>
      <c r="F1007" s="5">
        <f t="shared" si="111"/>
        <v>1.2386062705646548E-4</v>
      </c>
      <c r="G1007" s="11">
        <f t="shared" si="107"/>
        <v>3.1750856236729366</v>
      </c>
      <c r="H1007" s="10">
        <f t="shared" si="108"/>
        <v>1.0005858263440127E-2</v>
      </c>
      <c r="I1007" s="10">
        <f t="shared" si="109"/>
        <v>1.1129268936298802E-2</v>
      </c>
    </row>
    <row r="1008" spans="1:9" x14ac:dyDescent="0.25">
      <c r="A1008" s="9">
        <v>43416</v>
      </c>
      <c r="B1008" s="10">
        <v>-1.9701475363267495E-2</v>
      </c>
      <c r="C1008" s="10">
        <f t="shared" si="105"/>
        <v>-2.050834401921452E-2</v>
      </c>
      <c r="D1008" s="5">
        <f t="shared" si="106"/>
        <v>4.2059217441045197E-4</v>
      </c>
      <c r="E1008" s="5">
        <f t="shared" si="110"/>
        <v>1.0011719958805307E-4</v>
      </c>
      <c r="F1008" s="5">
        <f t="shared" si="111"/>
        <v>1.1687469828995667E-4</v>
      </c>
      <c r="G1008" s="11">
        <f t="shared" si="107"/>
        <v>1.8089360874744076</v>
      </c>
      <c r="H1008" s="10">
        <f t="shared" si="108"/>
        <v>2.050834401921452E-2</v>
      </c>
      <c r="I1008" s="10">
        <f t="shared" si="109"/>
        <v>1.0810860201203079E-2</v>
      </c>
    </row>
    <row r="1009" spans="1:9" x14ac:dyDescent="0.25">
      <c r="A1009" s="9">
        <v>43417</v>
      </c>
      <c r="B1009" s="10">
        <v>-1.4819053487979961E-3</v>
      </c>
      <c r="C1009" s="10">
        <f t="shared" si="105"/>
        <v>-2.2887740047450207E-3</v>
      </c>
      <c r="D1009" s="5">
        <f t="shared" si="106"/>
        <v>5.2384864447965602E-6</v>
      </c>
      <c r="E1009" s="5">
        <f t="shared" si="110"/>
        <v>4.2059217441045197E-4</v>
      </c>
      <c r="F1009" s="5">
        <f t="shared" si="111"/>
        <v>1.7790429381500615E-4</v>
      </c>
      <c r="G1009" s="11">
        <f t="shared" si="107"/>
        <v>3.3834711148993506</v>
      </c>
      <c r="H1009" s="10">
        <f t="shared" si="108"/>
        <v>2.2887740047450207E-3</v>
      </c>
      <c r="I1009" s="10">
        <f t="shared" si="109"/>
        <v>1.333807684094698E-2</v>
      </c>
    </row>
    <row r="1010" spans="1:9" x14ac:dyDescent="0.25">
      <c r="A1010" s="9">
        <v>43418</v>
      </c>
      <c r="B1010" s="10">
        <v>-7.5674643116913076E-3</v>
      </c>
      <c r="C1010" s="10">
        <f t="shared" si="105"/>
        <v>-8.3743329676383323E-3</v>
      </c>
      <c r="D1010" s="5">
        <f t="shared" si="106"/>
        <v>7.0129452652874241E-5</v>
      </c>
      <c r="E1010" s="5">
        <f t="shared" si="110"/>
        <v>5.2384864447965602E-6</v>
      </c>
      <c r="F1010" s="5">
        <f t="shared" si="111"/>
        <v>1.3739419080145259E-4</v>
      </c>
      <c r="G1010" s="11">
        <f t="shared" si="107"/>
        <v>3.2721771130425408</v>
      </c>
      <c r="H1010" s="10">
        <f t="shared" si="108"/>
        <v>8.3743329676383323E-3</v>
      </c>
      <c r="I1010" s="10">
        <f t="shared" si="109"/>
        <v>1.1721526811872785E-2</v>
      </c>
    </row>
    <row r="1011" spans="1:9" x14ac:dyDescent="0.25">
      <c r="A1011" s="9">
        <v>43419</v>
      </c>
      <c r="B1011" s="10">
        <v>1.0593800664796094E-2</v>
      </c>
      <c r="C1011" s="10">
        <f t="shared" si="105"/>
        <v>9.786932008849069E-3</v>
      </c>
      <c r="D1011" s="5">
        <f t="shared" si="106"/>
        <v>9.5784038145834476E-5</v>
      </c>
      <c r="E1011" s="5">
        <f t="shared" si="110"/>
        <v>7.0129452652874241E-5</v>
      </c>
      <c r="F1011" s="5">
        <f t="shared" si="111"/>
        <v>1.2072628529347261E-4</v>
      </c>
      <c r="G1011" s="11">
        <f t="shared" si="107"/>
        <v>3.1953546209611643</v>
      </c>
      <c r="H1011" s="10">
        <f t="shared" si="108"/>
        <v>9.786932008849069E-3</v>
      </c>
      <c r="I1011" s="10">
        <f t="shared" si="109"/>
        <v>1.0987551378422429E-2</v>
      </c>
    </row>
    <row r="1012" spans="1:9" x14ac:dyDescent="0.25">
      <c r="A1012" s="9">
        <v>43420</v>
      </c>
      <c r="B1012" s="10">
        <v>2.2232803457622463E-3</v>
      </c>
      <c r="C1012" s="10">
        <f t="shared" si="105"/>
        <v>1.4164116898152217E-3</v>
      </c>
      <c r="D1012" s="5">
        <f t="shared" si="106"/>
        <v>2.0062220750452117E-6</v>
      </c>
      <c r="E1012" s="5">
        <f t="shared" si="110"/>
        <v>9.5784038145834476E-5</v>
      </c>
      <c r="F1012" s="5">
        <f t="shared" si="111"/>
        <v>1.1365238235548262E-4</v>
      </c>
      <c r="G1012" s="11">
        <f t="shared" si="107"/>
        <v>3.6134183566748841</v>
      </c>
      <c r="H1012" s="10">
        <f t="shared" si="108"/>
        <v>1.4164116898152217E-3</v>
      </c>
      <c r="I1012" s="10">
        <f t="shared" si="109"/>
        <v>1.0660787135830197E-2</v>
      </c>
    </row>
    <row r="1013" spans="1:9" x14ac:dyDescent="0.25">
      <c r="A1013" s="9">
        <v>43423</v>
      </c>
      <c r="B1013" s="10">
        <v>-1.6643094431470606E-2</v>
      </c>
      <c r="C1013" s="10">
        <f t="shared" si="105"/>
        <v>-1.7449963087417631E-2</v>
      </c>
      <c r="D1013" s="5">
        <f t="shared" si="106"/>
        <v>3.0450121175223786E-4</v>
      </c>
      <c r="E1013" s="5">
        <f t="shared" si="110"/>
        <v>2.0062220750452117E-6</v>
      </c>
      <c r="F1013" s="5">
        <f t="shared" si="111"/>
        <v>8.9024317315388721E-5</v>
      </c>
      <c r="G1013" s="11">
        <f t="shared" si="107"/>
        <v>2.0341482792542904</v>
      </c>
      <c r="H1013" s="10">
        <f t="shared" si="108"/>
        <v>1.7449963087417631E-2</v>
      </c>
      <c r="I1013" s="10">
        <f t="shared" si="109"/>
        <v>9.4352698591714228E-3</v>
      </c>
    </row>
    <row r="1014" spans="1:9" x14ac:dyDescent="0.25">
      <c r="A1014" s="9">
        <v>43424</v>
      </c>
      <c r="B1014" s="10">
        <v>-1.8151208036480848E-2</v>
      </c>
      <c r="C1014" s="10">
        <f t="shared" si="105"/>
        <v>-1.8958076692427873E-2</v>
      </c>
      <c r="D1014" s="5">
        <f t="shared" si="106"/>
        <v>3.5940867187597697E-4</v>
      </c>
      <c r="E1014" s="5">
        <f t="shared" si="110"/>
        <v>3.0450121175223786E-4</v>
      </c>
      <c r="F1014" s="5">
        <f t="shared" si="111"/>
        <v>1.3324100415998061E-4</v>
      </c>
      <c r="G1014" s="11">
        <f t="shared" si="107"/>
        <v>2.1940205072850274</v>
      </c>
      <c r="H1014" s="10">
        <f t="shared" si="108"/>
        <v>1.8958076692427873E-2</v>
      </c>
      <c r="I1014" s="10">
        <f t="shared" si="109"/>
        <v>1.1543006720953626E-2</v>
      </c>
    </row>
    <row r="1015" spans="1:9" x14ac:dyDescent="0.25">
      <c r="A1015" s="9">
        <v>43425</v>
      </c>
      <c r="B1015" s="10">
        <v>3.0432758366170098E-3</v>
      </c>
      <c r="C1015" s="10">
        <f t="shared" si="105"/>
        <v>2.2364071806699852E-3</v>
      </c>
      <c r="D1015" s="5">
        <f t="shared" si="106"/>
        <v>5.0015170777522715E-6</v>
      </c>
      <c r="E1015" s="5">
        <f t="shared" si="110"/>
        <v>3.5940867187597697E-4</v>
      </c>
      <c r="F1015" s="5">
        <f t="shared" si="111"/>
        <v>1.7741334619336143E-4</v>
      </c>
      <c r="G1015" s="11">
        <f t="shared" si="107"/>
        <v>3.3854799342832158</v>
      </c>
      <c r="H1015" s="10">
        <f t="shared" si="108"/>
        <v>2.2364071806699852E-3</v>
      </c>
      <c r="I1015" s="10">
        <f t="shared" si="109"/>
        <v>1.3319660138057632E-2</v>
      </c>
    </row>
    <row r="1016" spans="1:9" x14ac:dyDescent="0.25">
      <c r="A1016" s="9">
        <v>43427</v>
      </c>
      <c r="B1016" s="10">
        <v>-6.5548901291732076E-3</v>
      </c>
      <c r="C1016" s="10">
        <f t="shared" si="105"/>
        <v>-7.3617587851202322E-3</v>
      </c>
      <c r="D1016" s="5">
        <f t="shared" si="106"/>
        <v>5.4195492410294917E-5</v>
      </c>
      <c r="E1016" s="5">
        <f t="shared" si="110"/>
        <v>5.0015170777522715E-6</v>
      </c>
      <c r="F1016" s="5">
        <f t="shared" si="111"/>
        <v>1.369807382384754E-4</v>
      </c>
      <c r="G1016" s="11">
        <f t="shared" si="107"/>
        <v>3.3310750052035196</v>
      </c>
      <c r="H1016" s="10">
        <f t="shared" si="108"/>
        <v>7.3617587851202322E-3</v>
      </c>
      <c r="I1016" s="10">
        <f t="shared" si="109"/>
        <v>1.1703877060123085E-2</v>
      </c>
    </row>
    <row r="1017" spans="1:9" x14ac:dyDescent="0.25">
      <c r="A1017" s="9">
        <v>43430</v>
      </c>
      <c r="B1017" s="10">
        <v>1.5532409517731827E-2</v>
      </c>
      <c r="C1017" s="10">
        <f t="shared" si="105"/>
        <v>1.4725540861784802E-2</v>
      </c>
      <c r="D1017" s="5">
        <f t="shared" si="106"/>
        <v>2.1684155367209388E-4</v>
      </c>
      <c r="E1017" s="5">
        <f t="shared" si="110"/>
        <v>5.4195492410294917E-5</v>
      </c>
      <c r="F1017" s="5">
        <f t="shared" si="111"/>
        <v>1.1712707591675028E-4</v>
      </c>
      <c r="G1017" s="11">
        <f t="shared" si="107"/>
        <v>2.6815190927815711</v>
      </c>
      <c r="H1017" s="10">
        <f t="shared" si="108"/>
        <v>1.4725540861784802E-2</v>
      </c>
      <c r="I1017" s="10">
        <f t="shared" si="109"/>
        <v>1.082252631859818E-2</v>
      </c>
    </row>
    <row r="1018" spans="1:9" x14ac:dyDescent="0.25">
      <c r="A1018" s="9">
        <v>43431</v>
      </c>
      <c r="B1018" s="10">
        <v>3.261703042884756E-3</v>
      </c>
      <c r="C1018" s="10">
        <f t="shared" si="105"/>
        <v>2.4548343869377313E-3</v>
      </c>
      <c r="D1018" s="5">
        <f t="shared" si="106"/>
        <v>6.0262118672919477E-6</v>
      </c>
      <c r="E1018" s="5">
        <f t="shared" si="110"/>
        <v>2.1684155367209388E-4</v>
      </c>
      <c r="F1018" s="5">
        <f t="shared" si="111"/>
        <v>1.359929891568017E-4</v>
      </c>
      <c r="G1018" s="11">
        <f t="shared" si="107"/>
        <v>3.5103587458780678</v>
      </c>
      <c r="H1018" s="10">
        <f t="shared" si="108"/>
        <v>2.4548343869377313E-3</v>
      </c>
      <c r="I1018" s="10">
        <f t="shared" si="109"/>
        <v>1.1661603198394365E-2</v>
      </c>
    </row>
    <row r="1019" spans="1:9" x14ac:dyDescent="0.25">
      <c r="A1019" s="9">
        <v>43432</v>
      </c>
      <c r="B1019" s="10">
        <v>2.297393528374414E-2</v>
      </c>
      <c r="C1019" s="10">
        <f t="shared" si="105"/>
        <v>2.2167066627797116E-2</v>
      </c>
      <c r="D1019" s="5">
        <f t="shared" si="106"/>
        <v>4.9137884288119659E-4</v>
      </c>
      <c r="E1019" s="5">
        <f t="shared" si="110"/>
        <v>6.0262118672919477E-6</v>
      </c>
      <c r="F1019" s="5">
        <f t="shared" si="111"/>
        <v>1.0644107830494503E-4</v>
      </c>
      <c r="G1019" s="11">
        <f t="shared" si="107"/>
        <v>1.3468009980577123</v>
      </c>
      <c r="H1019" s="10">
        <f t="shared" si="108"/>
        <v>2.2167066627797116E-2</v>
      </c>
      <c r="I1019" s="10">
        <f t="shared" si="109"/>
        <v>1.0317028559858939E-2</v>
      </c>
    </row>
    <row r="1020" spans="1:9" x14ac:dyDescent="0.25">
      <c r="A1020" s="9">
        <v>43433</v>
      </c>
      <c r="B1020" s="10">
        <v>-2.1976900564546487E-3</v>
      </c>
      <c r="C1020" s="10">
        <f t="shared" si="105"/>
        <v>-3.0045587124016733E-3</v>
      </c>
      <c r="D1020" s="5">
        <f t="shared" si="106"/>
        <v>9.0273730562688007E-6</v>
      </c>
      <c r="E1020" s="5">
        <f t="shared" si="110"/>
        <v>4.9137884288119659E-4</v>
      </c>
      <c r="F1020" s="5">
        <f t="shared" si="111"/>
        <v>1.8478399052558608E-4</v>
      </c>
      <c r="G1020" s="11">
        <f t="shared" si="107"/>
        <v>3.3547961569483742</v>
      </c>
      <c r="H1020" s="10">
        <f t="shared" si="108"/>
        <v>3.0045587124016733E-3</v>
      </c>
      <c r="I1020" s="10">
        <f t="shared" si="109"/>
        <v>1.359352752325849E-2</v>
      </c>
    </row>
    <row r="1021" spans="1:9" x14ac:dyDescent="0.25">
      <c r="A1021" s="9">
        <v>43434</v>
      </c>
      <c r="B1021" s="10">
        <v>8.1855239319734707E-3</v>
      </c>
      <c r="C1021" s="10">
        <f t="shared" si="105"/>
        <v>7.3786552760264461E-3</v>
      </c>
      <c r="D1021" s="5">
        <f t="shared" si="106"/>
        <v>5.4444553682432913E-5</v>
      </c>
      <c r="E1021" s="5">
        <f t="shared" si="110"/>
        <v>9.0273730562688007E-6</v>
      </c>
      <c r="F1021" s="5">
        <f t="shared" si="111"/>
        <v>1.4328468302180744E-4</v>
      </c>
      <c r="G1021" s="11">
        <f t="shared" si="107"/>
        <v>3.3164126776287288</v>
      </c>
      <c r="H1021" s="10">
        <f t="shared" si="108"/>
        <v>7.3786552760264461E-3</v>
      </c>
      <c r="I1021" s="10">
        <f t="shared" si="109"/>
        <v>1.197015801991801E-2</v>
      </c>
    </row>
    <row r="1022" spans="1:9" x14ac:dyDescent="0.25">
      <c r="A1022" s="9">
        <v>43437</v>
      </c>
      <c r="B1022" s="10">
        <v>1.0941355061463431E-2</v>
      </c>
      <c r="C1022" s="10">
        <f t="shared" si="105"/>
        <v>1.0134486405516407E-2</v>
      </c>
      <c r="D1022" s="5">
        <f t="shared" si="106"/>
        <v>1.0270781470359685E-4</v>
      </c>
      <c r="E1022" s="5">
        <f t="shared" si="110"/>
        <v>5.4444553682432913E-5</v>
      </c>
      <c r="F1022" s="5">
        <f t="shared" si="111"/>
        <v>1.2185872340290294E-4</v>
      </c>
      <c r="G1022" s="11">
        <f t="shared" si="107"/>
        <v>3.165963886180406</v>
      </c>
      <c r="H1022" s="10">
        <f t="shared" si="108"/>
        <v>1.0134486405516407E-2</v>
      </c>
      <c r="I1022" s="10">
        <f t="shared" si="109"/>
        <v>1.1038963873611642E-2</v>
      </c>
    </row>
    <row r="1023" spans="1:9" x14ac:dyDescent="0.25">
      <c r="A1023" s="9">
        <v>43438</v>
      </c>
      <c r="B1023" s="10">
        <v>-3.2364883510072162E-2</v>
      </c>
      <c r="C1023" s="10">
        <f t="shared" si="105"/>
        <v>-3.3171752166019183E-2</v>
      </c>
      <c r="D1023" s="5">
        <f t="shared" si="106"/>
        <v>1.1003651417637985E-3</v>
      </c>
      <c r="E1023" s="5">
        <f t="shared" si="110"/>
        <v>1.0270781470359685E-4</v>
      </c>
      <c r="F1023" s="5">
        <f t="shared" si="111"/>
        <v>1.1592371049859206E-4</v>
      </c>
      <c r="G1023" s="11">
        <f t="shared" si="107"/>
        <v>-1.1337239466950022</v>
      </c>
      <c r="H1023" s="10">
        <f t="shared" si="108"/>
        <v>3.3171752166019183E-2</v>
      </c>
      <c r="I1023" s="10">
        <f t="shared" si="109"/>
        <v>1.0766787380578853E-2</v>
      </c>
    </row>
    <row r="1024" spans="1:9" x14ac:dyDescent="0.25">
      <c r="A1024" s="9">
        <v>43440</v>
      </c>
      <c r="B1024" s="10">
        <v>-1.5221883958135285E-3</v>
      </c>
      <c r="C1024" s="10">
        <f t="shared" si="105"/>
        <v>-2.3290570517605531E-3</v>
      </c>
      <c r="D1024" s="5">
        <f t="shared" si="106"/>
        <v>5.4245067503555595E-6</v>
      </c>
      <c r="E1024" s="5">
        <f t="shared" si="110"/>
        <v>1.1003651417637985E-3</v>
      </c>
      <c r="F1024" s="5">
        <f t="shared" si="111"/>
        <v>3.1765202293513174E-4</v>
      </c>
      <c r="G1024" s="11">
        <f t="shared" si="107"/>
        <v>3.0998000457074086</v>
      </c>
      <c r="H1024" s="10">
        <f t="shared" si="108"/>
        <v>2.3290570517605531E-3</v>
      </c>
      <c r="I1024" s="10">
        <f t="shared" si="109"/>
        <v>1.7822795037118384E-2</v>
      </c>
    </row>
    <row r="1025" spans="1:9" x14ac:dyDescent="0.25">
      <c r="A1025" s="9">
        <v>43441</v>
      </c>
      <c r="B1025" s="10">
        <v>-2.3320165433335149E-2</v>
      </c>
      <c r="C1025" s="10">
        <f t="shared" si="105"/>
        <v>-2.4127034089282174E-2</v>
      </c>
      <c r="D1025" s="5">
        <f t="shared" si="106"/>
        <v>5.8211377394538411E-4</v>
      </c>
      <c r="E1025" s="5">
        <f t="shared" si="110"/>
        <v>5.4245067503555595E-6</v>
      </c>
      <c r="F1025" s="5">
        <f t="shared" si="111"/>
        <v>2.4118440334821174E-4</v>
      </c>
      <c r="G1025" s="11">
        <f t="shared" si="107"/>
        <v>2.0392543004728276</v>
      </c>
      <c r="H1025" s="10">
        <f t="shared" si="108"/>
        <v>2.4127034089282174E-2</v>
      </c>
      <c r="I1025" s="10">
        <f t="shared" si="109"/>
        <v>1.5530112792514152E-2</v>
      </c>
    </row>
    <row r="1026" spans="1:9" x14ac:dyDescent="0.25">
      <c r="A1026" s="9">
        <v>43444</v>
      </c>
      <c r="B1026" s="10">
        <v>1.762194844060927E-3</v>
      </c>
      <c r="C1026" s="10">
        <f t="shared" si="105"/>
        <v>9.5532618811390243E-4</v>
      </c>
      <c r="D1026" s="5">
        <f t="shared" si="106"/>
        <v>9.1264812569623931E-7</v>
      </c>
      <c r="E1026" s="5">
        <f t="shared" si="110"/>
        <v>5.8211377394538411E-4</v>
      </c>
      <c r="F1026" s="5">
        <f t="shared" si="111"/>
        <v>3.035679162240307E-4</v>
      </c>
      <c r="G1026" s="11">
        <f t="shared" si="107"/>
        <v>3.1295108621617147</v>
      </c>
      <c r="H1026" s="10">
        <f t="shared" si="108"/>
        <v>9.5532618811390243E-4</v>
      </c>
      <c r="I1026" s="10">
        <f t="shared" si="109"/>
        <v>1.7423200516094358E-2</v>
      </c>
    </row>
    <row r="1027" spans="1:9" x14ac:dyDescent="0.25">
      <c r="A1027" s="9">
        <v>43445</v>
      </c>
      <c r="B1027" s="10">
        <v>-3.5636837875119287E-4</v>
      </c>
      <c r="C1027" s="10">
        <f t="shared" si="105"/>
        <v>-1.1632370346982175E-3</v>
      </c>
      <c r="D1027" s="5">
        <f t="shared" si="106"/>
        <v>1.3531203988935021E-6</v>
      </c>
      <c r="E1027" s="5">
        <f t="shared" si="110"/>
        <v>9.1264812569623931E-7</v>
      </c>
      <c r="F1027" s="5">
        <f t="shared" si="111"/>
        <v>2.2979581973590766E-4</v>
      </c>
      <c r="G1027" s="11">
        <f t="shared" si="107"/>
        <v>3.2672769788410738</v>
      </c>
      <c r="H1027" s="10">
        <f t="shared" si="108"/>
        <v>1.1632370346982175E-3</v>
      </c>
      <c r="I1027" s="10">
        <f t="shared" si="109"/>
        <v>1.5159017769496401E-2</v>
      </c>
    </row>
    <row r="1028" spans="1:9" x14ac:dyDescent="0.25">
      <c r="A1028" s="9">
        <v>43446</v>
      </c>
      <c r="B1028" s="10">
        <v>5.4194889220944287E-3</v>
      </c>
      <c r="C1028" s="10">
        <f t="shared" si="105"/>
        <v>4.612620266147404E-3</v>
      </c>
      <c r="D1028" s="5">
        <f t="shared" si="106"/>
        <v>2.127626571967375E-5</v>
      </c>
      <c r="E1028" s="5">
        <f t="shared" si="110"/>
        <v>1.3531203988935021E-6</v>
      </c>
      <c r="F1028" s="5">
        <f t="shared" si="111"/>
        <v>1.7511680804341992E-4</v>
      </c>
      <c r="G1028" s="11">
        <f t="shared" si="107"/>
        <v>3.3453413505173675</v>
      </c>
      <c r="H1028" s="10">
        <f t="shared" si="108"/>
        <v>4.612620266147404E-3</v>
      </c>
      <c r="I1028" s="10">
        <f t="shared" si="109"/>
        <v>1.3233170747912986E-2</v>
      </c>
    </row>
    <row r="1029" spans="1:9" x14ac:dyDescent="0.25">
      <c r="A1029" s="9">
        <v>43447</v>
      </c>
      <c r="B1029" s="10">
        <v>-1.9991927787654795E-4</v>
      </c>
      <c r="C1029" s="10">
        <f t="shared" si="105"/>
        <v>-1.0067879338235726E-3</v>
      </c>
      <c r="D1029" s="5">
        <f t="shared" si="106"/>
        <v>1.0136219436927385E-6</v>
      </c>
      <c r="E1029" s="5">
        <f t="shared" si="110"/>
        <v>2.127626571967375E-5</v>
      </c>
      <c r="F1029" s="5">
        <f t="shared" si="111"/>
        <v>1.3863840434279567E-4</v>
      </c>
      <c r="G1029" s="11">
        <f t="shared" si="107"/>
        <v>3.5192265458970127</v>
      </c>
      <c r="H1029" s="10">
        <f t="shared" si="108"/>
        <v>1.0067879338235726E-3</v>
      </c>
      <c r="I1029" s="10">
        <f t="shared" si="109"/>
        <v>1.1774481064692222E-2</v>
      </c>
    </row>
    <row r="1030" spans="1:9" x14ac:dyDescent="0.25">
      <c r="A1030" s="9">
        <v>43448</v>
      </c>
      <c r="B1030" s="10">
        <v>-1.9086676677205427E-2</v>
      </c>
      <c r="C1030" s="10">
        <f t="shared" si="105"/>
        <v>-1.9893545333152452E-2</v>
      </c>
      <c r="D1030" s="5">
        <f t="shared" si="106"/>
        <v>3.9575314592219169E-4</v>
      </c>
      <c r="E1030" s="5">
        <f t="shared" si="110"/>
        <v>1.0136219436927385E-6</v>
      </c>
      <c r="F1030" s="5">
        <f t="shared" si="111"/>
        <v>1.0736939803211537E-4</v>
      </c>
      <c r="G1030" s="11">
        <f t="shared" si="107"/>
        <v>1.8077278304038649</v>
      </c>
      <c r="H1030" s="10">
        <f t="shared" si="108"/>
        <v>1.9893545333152452E-2</v>
      </c>
      <c r="I1030" s="10">
        <f t="shared" si="109"/>
        <v>1.036192057642382E-2</v>
      </c>
    </row>
    <row r="1031" spans="1:9" x14ac:dyDescent="0.25">
      <c r="A1031" s="9">
        <v>43451</v>
      </c>
      <c r="B1031" s="10">
        <v>-2.0773476413007863E-2</v>
      </c>
      <c r="C1031" s="10">
        <f t="shared" si="105"/>
        <v>-2.1580345068954888E-2</v>
      </c>
      <c r="D1031" s="5">
        <f t="shared" si="106"/>
        <v>4.6571129329516555E-4</v>
      </c>
      <c r="E1031" s="5">
        <f t="shared" si="110"/>
        <v>3.9575314592219169E-4</v>
      </c>
      <c r="F1031" s="5">
        <f t="shared" si="111"/>
        <v>1.6571514436740915E-4</v>
      </c>
      <c r="G1031" s="11">
        <f t="shared" si="107"/>
        <v>2.0285254834105348</v>
      </c>
      <c r="H1031" s="10">
        <f t="shared" si="108"/>
        <v>2.1580345068954888E-2</v>
      </c>
      <c r="I1031" s="10">
        <f t="shared" si="109"/>
        <v>1.2873039437809904E-2</v>
      </c>
    </row>
    <row r="1032" spans="1:9" x14ac:dyDescent="0.25">
      <c r="A1032" s="9">
        <v>43452</v>
      </c>
      <c r="B1032" s="10">
        <v>8.6412091408138991E-5</v>
      </c>
      <c r="C1032" s="10">
        <f t="shared" si="105"/>
        <v>-7.2045656453888554E-4</v>
      </c>
      <c r="D1032" s="5">
        <f t="shared" si="106"/>
        <v>5.1905766138717334E-7</v>
      </c>
      <c r="E1032" s="5">
        <f t="shared" si="110"/>
        <v>4.6571129329516555E-4</v>
      </c>
      <c r="F1032" s="5">
        <f t="shared" si="111"/>
        <v>2.2348696233741322E-4</v>
      </c>
      <c r="G1032" s="11">
        <f t="shared" si="107"/>
        <v>3.282978936068274</v>
      </c>
      <c r="H1032" s="10">
        <f t="shared" si="108"/>
        <v>7.2045656453888554E-4</v>
      </c>
      <c r="I1032" s="10">
        <f t="shared" si="109"/>
        <v>1.4949480336701113E-2</v>
      </c>
    </row>
    <row r="1033" spans="1:9" x14ac:dyDescent="0.25">
      <c r="A1033" s="9">
        <v>43453</v>
      </c>
      <c r="B1033" s="10">
        <v>-1.5395733182517968E-2</v>
      </c>
      <c r="C1033" s="10">
        <f t="shared" si="105"/>
        <v>-1.6202601838464992E-2</v>
      </c>
      <c r="D1033" s="5">
        <f t="shared" si="106"/>
        <v>2.6252430633582914E-4</v>
      </c>
      <c r="E1033" s="5">
        <f t="shared" si="110"/>
        <v>5.1905766138717334E-7</v>
      </c>
      <c r="F1033" s="5">
        <f t="shared" si="111"/>
        <v>1.7026064111925907E-4</v>
      </c>
      <c r="G1033" s="11">
        <f t="shared" si="107"/>
        <v>2.649203214916755</v>
      </c>
      <c r="H1033" s="10">
        <f t="shared" si="108"/>
        <v>1.6202601838464992E-2</v>
      </c>
      <c r="I1033" s="10">
        <f t="shared" si="109"/>
        <v>1.3048396112904415E-2</v>
      </c>
    </row>
    <row r="1034" spans="1:9" x14ac:dyDescent="0.25">
      <c r="A1034" s="9">
        <v>43454</v>
      </c>
      <c r="B1034" s="10">
        <v>-1.5772090500047797E-2</v>
      </c>
      <c r="C1034" s="10">
        <f t="shared" si="105"/>
        <v>-1.6578959155994822E-2</v>
      </c>
      <c r="D1034" s="5">
        <f t="shared" si="106"/>
        <v>2.7486188669614456E-4</v>
      </c>
      <c r="E1034" s="5">
        <f t="shared" si="110"/>
        <v>2.6252430633582914E-4</v>
      </c>
      <c r="F1034" s="5">
        <f t="shared" si="111"/>
        <v>1.8487942066286258E-4</v>
      </c>
      <c r="G1034" s="11">
        <f t="shared" si="107"/>
        <v>2.6356103618213425</v>
      </c>
      <c r="H1034" s="10">
        <f t="shared" si="108"/>
        <v>1.6578959155994822E-2</v>
      </c>
      <c r="I1034" s="10">
        <f t="shared" si="109"/>
        <v>1.3597037201642959E-2</v>
      </c>
    </row>
    <row r="1035" spans="1:9" x14ac:dyDescent="0.25">
      <c r="A1035" s="9">
        <v>43455</v>
      </c>
      <c r="B1035" s="10">
        <v>-2.0588306814405377E-2</v>
      </c>
      <c r="C1035" s="10">
        <f t="shared" si="105"/>
        <v>-2.1395175470352402E-2</v>
      </c>
      <c r="D1035" s="5">
        <f t="shared" si="106"/>
        <v>4.5775353340716911E-4</v>
      </c>
      <c r="E1035" s="5">
        <f t="shared" si="110"/>
        <v>2.7486188669614456E-4</v>
      </c>
      <c r="F1035" s="5">
        <f t="shared" si="111"/>
        <v>1.9828189705642911E-4</v>
      </c>
      <c r="G1035" s="11">
        <f t="shared" si="107"/>
        <v>2.1896720119585682</v>
      </c>
      <c r="H1035" s="10">
        <f t="shared" si="108"/>
        <v>2.1395175470352402E-2</v>
      </c>
      <c r="I1035" s="10">
        <f t="shared" si="109"/>
        <v>1.4081260492456955E-2</v>
      </c>
    </row>
    <row r="1036" spans="1:9" x14ac:dyDescent="0.25">
      <c r="A1036" s="9">
        <v>43458</v>
      </c>
      <c r="B1036" s="10">
        <v>-2.711224768478282E-2</v>
      </c>
      <c r="C1036" s="10">
        <f t="shared" si="105"/>
        <v>-2.7919116340729844E-2</v>
      </c>
      <c r="D1036" s="5">
        <f t="shared" si="106"/>
        <v>7.7947705724720827E-4</v>
      </c>
      <c r="E1036" s="5">
        <f t="shared" si="110"/>
        <v>4.5775353340716911E-4</v>
      </c>
      <c r="F1036" s="5">
        <f t="shared" si="111"/>
        <v>2.4602101188373273E-4</v>
      </c>
      <c r="G1036" s="11">
        <f t="shared" si="107"/>
        <v>1.651940621021402</v>
      </c>
      <c r="H1036" s="10">
        <f t="shared" si="108"/>
        <v>2.7919116340729844E-2</v>
      </c>
      <c r="I1036" s="10">
        <f t="shared" si="109"/>
        <v>1.5685056961443677E-2</v>
      </c>
    </row>
    <row r="1037" spans="1:9" x14ac:dyDescent="0.25">
      <c r="A1037" s="9">
        <v>43460</v>
      </c>
      <c r="B1037" s="10">
        <v>4.9593807154098002E-2</v>
      </c>
      <c r="C1037" s="10">
        <f t="shared" si="105"/>
        <v>4.8786938498150981E-2</v>
      </c>
      <c r="D1037" s="5">
        <f t="shared" si="106"/>
        <v>2.3801653680223661E-3</v>
      </c>
      <c r="E1037" s="5">
        <f t="shared" si="110"/>
        <v>7.7947705724720827E-4</v>
      </c>
      <c r="F1037" s="5">
        <f t="shared" si="111"/>
        <v>3.4793765280787063E-4</v>
      </c>
      <c r="G1037" s="11">
        <f t="shared" si="107"/>
        <v>-0.35758552679201144</v>
      </c>
      <c r="H1037" s="10">
        <f t="shared" si="108"/>
        <v>4.8786938498150981E-2</v>
      </c>
      <c r="I1037" s="10">
        <f t="shared" si="109"/>
        <v>1.8653086951168983E-2</v>
      </c>
    </row>
    <row r="1038" spans="1:9" x14ac:dyDescent="0.25">
      <c r="A1038" s="9">
        <v>43461</v>
      </c>
      <c r="B1038" s="10">
        <v>8.5626291688616352E-3</v>
      </c>
      <c r="C1038" s="10">
        <f t="shared" si="105"/>
        <v>7.7557605129146105E-3</v>
      </c>
      <c r="D1038" s="5">
        <f t="shared" si="106"/>
        <v>6.0151821133685502E-5</v>
      </c>
      <c r="E1038" s="5">
        <f t="shared" si="110"/>
        <v>2.3801653680223661E-3</v>
      </c>
      <c r="F1038" s="5">
        <f t="shared" si="111"/>
        <v>7.5433483640856107E-4</v>
      </c>
      <c r="G1038" s="11">
        <f t="shared" si="107"/>
        <v>2.6360278012652212</v>
      </c>
      <c r="H1038" s="10">
        <f t="shared" si="108"/>
        <v>7.7557605129146105E-3</v>
      </c>
      <c r="I1038" s="10">
        <f t="shared" si="109"/>
        <v>2.7465156770143533E-2</v>
      </c>
    </row>
    <row r="1039" spans="1:9" x14ac:dyDescent="0.25">
      <c r="A1039" s="9">
        <v>43462</v>
      </c>
      <c r="B1039" s="10">
        <v>-1.2415472330372657E-3</v>
      </c>
      <c r="C1039" s="10">
        <f t="shared" ref="C1039:C1102" si="112">B1039-B$5</f>
        <v>-2.0484158889842903E-3</v>
      </c>
      <c r="D1039" s="5">
        <f t="shared" ref="D1039:D1102" si="113">C1039^2</f>
        <v>4.1960076542433002E-6</v>
      </c>
      <c r="E1039" s="5">
        <f t="shared" si="110"/>
        <v>6.0151821133685502E-5</v>
      </c>
      <c r="F1039" s="5">
        <f t="shared" si="111"/>
        <v>5.7669497894513783E-4</v>
      </c>
      <c r="G1039" s="11">
        <f t="shared" ref="G1039:G1102" si="114">IFERROR(LN(1/SQRT(2*PI()*F1039)*EXP(-D1039/(2*F1039))),-1000)</f>
        <v>2.806522020436002</v>
      </c>
      <c r="H1039" s="10">
        <f t="shared" ref="H1039:H1102" si="115">SQRT(D1039)</f>
        <v>2.0484158889842903E-3</v>
      </c>
      <c r="I1039" s="10">
        <f t="shared" ref="I1039:I1102" si="116">SQRT(F1039)</f>
        <v>2.4014474363290524E-2</v>
      </c>
    </row>
    <row r="1040" spans="1:9" x14ac:dyDescent="0.25">
      <c r="A1040" s="9">
        <v>43465</v>
      </c>
      <c r="B1040" s="10">
        <v>8.4924408827955489E-3</v>
      </c>
      <c r="C1040" s="10">
        <f t="shared" si="112"/>
        <v>7.6855722268485242E-3</v>
      </c>
      <c r="D1040" s="5">
        <f t="shared" si="113"/>
        <v>5.9068020454105387E-5</v>
      </c>
      <c r="E1040" s="5">
        <f t="shared" ref="E1040:E1103" si="117">D1039</f>
        <v>4.1960076542433002E-6</v>
      </c>
      <c r="F1040" s="5">
        <f t="shared" ref="F1040:F1103" si="118">B$6+B$7*E1040+B$8*F1039</f>
        <v>4.3324974114828226E-4</v>
      </c>
      <c r="G1040" s="11">
        <f t="shared" si="114"/>
        <v>2.8849910219373016</v>
      </c>
      <c r="H1040" s="10">
        <f t="shared" si="115"/>
        <v>7.6855722268485242E-3</v>
      </c>
      <c r="I1040" s="10">
        <f t="shared" si="116"/>
        <v>2.0814652078482654E-2</v>
      </c>
    </row>
    <row r="1041" spans="1:9" x14ac:dyDescent="0.25">
      <c r="A1041" s="9">
        <v>43467</v>
      </c>
      <c r="B1041" s="10">
        <v>1.2685242435728217E-3</v>
      </c>
      <c r="C1041" s="10">
        <f t="shared" si="112"/>
        <v>4.6165558762579714E-4</v>
      </c>
      <c r="D1041" s="5">
        <f t="shared" si="113"/>
        <v>2.1312588158612006E-7</v>
      </c>
      <c r="E1041" s="5">
        <f t="shared" si="117"/>
        <v>5.9068020454105387E-5</v>
      </c>
      <c r="F1041" s="5">
        <f t="shared" si="118"/>
        <v>3.3809043281361815E-4</v>
      </c>
      <c r="G1041" s="11">
        <f t="shared" si="114"/>
        <v>3.0768448489347175</v>
      </c>
      <c r="H1041" s="10">
        <f t="shared" si="115"/>
        <v>4.6165558762579714E-4</v>
      </c>
      <c r="I1041" s="10">
        <f t="shared" si="116"/>
        <v>1.8387235594662352E-2</v>
      </c>
    </row>
    <row r="1042" spans="1:9" x14ac:dyDescent="0.25">
      <c r="A1042" s="9">
        <v>43468</v>
      </c>
      <c r="B1042" s="10">
        <v>-2.4756676215025419E-2</v>
      </c>
      <c r="C1042" s="10">
        <f t="shared" si="112"/>
        <v>-2.5563544870972444E-2</v>
      </c>
      <c r="D1042" s="5">
        <f t="shared" si="113"/>
        <v>6.5349482637022151E-4</v>
      </c>
      <c r="E1042" s="5">
        <f t="shared" si="117"/>
        <v>2.1312588158612006E-7</v>
      </c>
      <c r="F1042" s="5">
        <f t="shared" si="118"/>
        <v>2.5528155843289172E-4</v>
      </c>
      <c r="G1042" s="11">
        <f t="shared" si="114"/>
        <v>1.9376840545248177</v>
      </c>
      <c r="H1042" s="10">
        <f t="shared" si="115"/>
        <v>2.5563544870972444E-2</v>
      </c>
      <c r="I1042" s="10">
        <f t="shared" si="116"/>
        <v>1.5977532926985057E-2</v>
      </c>
    </row>
    <row r="1043" spans="1:9" x14ac:dyDescent="0.25">
      <c r="A1043" s="9">
        <v>43469</v>
      </c>
      <c r="B1043" s="10">
        <v>3.4335693188827898E-2</v>
      </c>
      <c r="C1043" s="10">
        <f t="shared" si="112"/>
        <v>3.3528824532880877E-2</v>
      </c>
      <c r="D1043" s="5">
        <f t="shared" si="113"/>
        <v>1.1241820745567146E-3</v>
      </c>
      <c r="E1043" s="5">
        <f t="shared" si="117"/>
        <v>6.5349482637022151E-4</v>
      </c>
      <c r="F1043" s="5">
        <f t="shared" si="118"/>
        <v>3.2878260884803857E-4</v>
      </c>
      <c r="G1043" s="11">
        <f t="shared" si="114"/>
        <v>1.3815053156077581</v>
      </c>
      <c r="H1043" s="10">
        <f t="shared" si="115"/>
        <v>3.3528824532880877E-2</v>
      </c>
      <c r="I1043" s="10">
        <f t="shared" si="116"/>
        <v>1.8132363575883829E-2</v>
      </c>
    </row>
    <row r="1044" spans="1:9" x14ac:dyDescent="0.25">
      <c r="A1044" s="9">
        <v>43472</v>
      </c>
      <c r="B1044" s="10">
        <v>7.0104346864459099E-3</v>
      </c>
      <c r="C1044" s="10">
        <f t="shared" si="112"/>
        <v>6.2035660304988853E-3</v>
      </c>
      <c r="D1044" s="5">
        <f t="shared" si="113"/>
        <v>3.8484231494759695E-5</v>
      </c>
      <c r="E1044" s="5">
        <f t="shared" si="117"/>
        <v>1.1241820745567146E-3</v>
      </c>
      <c r="F1044" s="5">
        <f t="shared" si="118"/>
        <v>4.8060415697607703E-4</v>
      </c>
      <c r="G1044" s="11">
        <f t="shared" si="114"/>
        <v>2.8612574116499321</v>
      </c>
      <c r="H1044" s="10">
        <f t="shared" si="115"/>
        <v>6.2035660304988853E-3</v>
      </c>
      <c r="I1044" s="10">
        <f t="shared" si="116"/>
        <v>2.1922685897856519E-2</v>
      </c>
    </row>
    <row r="1045" spans="1:9" x14ac:dyDescent="0.25">
      <c r="A1045" s="9">
        <v>43473</v>
      </c>
      <c r="B1045" s="10">
        <v>9.6952962909215845E-3</v>
      </c>
      <c r="C1045" s="10">
        <f t="shared" si="112"/>
        <v>8.8884276349745599E-3</v>
      </c>
      <c r="D1045" s="5">
        <f t="shared" si="113"/>
        <v>7.900414582217945E-5</v>
      </c>
      <c r="E1045" s="5">
        <f t="shared" si="117"/>
        <v>3.8484231494759695E-5</v>
      </c>
      <c r="F1045" s="5">
        <f t="shared" si="118"/>
        <v>3.6899439470607824E-4</v>
      </c>
      <c r="G1045" s="11">
        <f t="shared" si="114"/>
        <v>2.9263727047649684</v>
      </c>
      <c r="H1045" s="10">
        <f t="shared" si="115"/>
        <v>8.8884276349745599E-3</v>
      </c>
      <c r="I1045" s="10">
        <f t="shared" si="116"/>
        <v>1.9209226811771427E-2</v>
      </c>
    </row>
    <row r="1046" spans="1:9" x14ac:dyDescent="0.25">
      <c r="A1046" s="9">
        <v>43474</v>
      </c>
      <c r="B1046" s="10">
        <v>4.0980263439003295E-3</v>
      </c>
      <c r="C1046" s="10">
        <f t="shared" si="112"/>
        <v>3.2911576879533049E-3</v>
      </c>
      <c r="D1046" s="5">
        <f t="shared" si="113"/>
        <v>1.0831718926974142E-5</v>
      </c>
      <c r="E1046" s="5">
        <f t="shared" si="117"/>
        <v>7.900414582217945E-5</v>
      </c>
      <c r="F1046" s="5">
        <f t="shared" si="118"/>
        <v>2.9450503020697318E-4</v>
      </c>
      <c r="G1046" s="11">
        <f t="shared" si="114"/>
        <v>3.127779003004167</v>
      </c>
      <c r="H1046" s="10">
        <f t="shared" si="115"/>
        <v>3.2911576879533049E-3</v>
      </c>
      <c r="I1046" s="10">
        <f t="shared" si="116"/>
        <v>1.7161148860346535E-2</v>
      </c>
    </row>
    <row r="1047" spans="1:9" x14ac:dyDescent="0.25">
      <c r="A1047" s="9">
        <v>43475</v>
      </c>
      <c r="B1047" s="10">
        <v>4.5184451596929076E-3</v>
      </c>
      <c r="C1047" s="10">
        <f t="shared" si="112"/>
        <v>3.711576503745883E-3</v>
      </c>
      <c r="D1047" s="5">
        <f t="shared" si="113"/>
        <v>1.3775800143158512E-5</v>
      </c>
      <c r="E1047" s="5">
        <f t="shared" si="117"/>
        <v>1.0831718926974142E-5</v>
      </c>
      <c r="F1047" s="5">
        <f t="shared" si="118"/>
        <v>2.251167993831412E-4</v>
      </c>
      <c r="G1047" s="11">
        <f t="shared" si="114"/>
        <v>3.2499100517904669</v>
      </c>
      <c r="H1047" s="10">
        <f t="shared" si="115"/>
        <v>3.711576503745883E-3</v>
      </c>
      <c r="I1047" s="10">
        <f t="shared" si="116"/>
        <v>1.5003892807639663E-2</v>
      </c>
    </row>
    <row r="1048" spans="1:9" x14ac:dyDescent="0.25">
      <c r="A1048" s="9">
        <v>43476</v>
      </c>
      <c r="B1048" s="10">
        <v>-1.4634296629478794E-4</v>
      </c>
      <c r="C1048" s="10">
        <f t="shared" si="112"/>
        <v>-9.5321162224181247E-4</v>
      </c>
      <c r="D1048" s="5">
        <f t="shared" si="113"/>
        <v>9.0861239677686775E-7</v>
      </c>
      <c r="E1048" s="5">
        <f t="shared" si="117"/>
        <v>1.3775800143158512E-5</v>
      </c>
      <c r="F1048" s="5">
        <f t="shared" si="118"/>
        <v>1.7420975791638941E-4</v>
      </c>
      <c r="G1048" s="11">
        <f t="shared" si="114"/>
        <v>3.40607889512318</v>
      </c>
      <c r="H1048" s="10">
        <f t="shared" si="115"/>
        <v>9.5321162224181247E-4</v>
      </c>
      <c r="I1048" s="10">
        <f t="shared" si="116"/>
        <v>1.3198854416819264E-2</v>
      </c>
    </row>
    <row r="1049" spans="1:9" x14ac:dyDescent="0.25">
      <c r="A1049" s="9">
        <v>43479</v>
      </c>
      <c r="B1049" s="10">
        <v>-5.2575628018766141E-3</v>
      </c>
      <c r="C1049" s="10">
        <f t="shared" si="112"/>
        <v>-6.0644314578236387E-3</v>
      </c>
      <c r="D1049" s="5">
        <f t="shared" si="113"/>
        <v>3.6777328906640947E-5</v>
      </c>
      <c r="E1049" s="5">
        <f t="shared" si="117"/>
        <v>9.0861239677686775E-7</v>
      </c>
      <c r="F1049" s="5">
        <f t="shared" si="118"/>
        <v>1.337566536984782E-4</v>
      </c>
      <c r="G1049" s="11">
        <f t="shared" si="114"/>
        <v>3.4033271773431752</v>
      </c>
      <c r="H1049" s="10">
        <f t="shared" si="115"/>
        <v>6.0644314578236387E-3</v>
      </c>
      <c r="I1049" s="10">
        <f t="shared" si="116"/>
        <v>1.1565321167113268E-2</v>
      </c>
    </row>
    <row r="1050" spans="1:9" x14ac:dyDescent="0.25">
      <c r="A1050" s="9">
        <v>43480</v>
      </c>
      <c r="B1050" s="10">
        <v>1.0721711756711327E-2</v>
      </c>
      <c r="C1050" s="10">
        <f t="shared" si="112"/>
        <v>9.9148431007643027E-3</v>
      </c>
      <c r="D1050" s="5">
        <f t="shared" si="113"/>
        <v>9.830411371277349E-5</v>
      </c>
      <c r="E1050" s="5">
        <f t="shared" si="117"/>
        <v>3.6777328906640947E-5</v>
      </c>
      <c r="F1050" s="5">
        <f t="shared" si="118"/>
        <v>1.1113452769958163E-4</v>
      </c>
      <c r="G1050" s="11">
        <f t="shared" si="114"/>
        <v>3.1911707289099076</v>
      </c>
      <c r="H1050" s="10">
        <f t="shared" si="115"/>
        <v>9.9148431007643027E-3</v>
      </c>
      <c r="I1050" s="10">
        <f t="shared" si="116"/>
        <v>1.0542036221697478E-2</v>
      </c>
    </row>
    <row r="1051" spans="1:9" x14ac:dyDescent="0.25">
      <c r="A1051" s="9">
        <v>43481</v>
      </c>
      <c r="B1051" s="10">
        <v>2.2219668237366541E-3</v>
      </c>
      <c r="C1051" s="10">
        <f t="shared" si="112"/>
        <v>1.4150981677896295E-3</v>
      </c>
      <c r="D1051" s="5">
        <f t="shared" si="113"/>
        <v>2.0025028244815661E-6</v>
      </c>
      <c r="E1051" s="5">
        <f t="shared" si="117"/>
        <v>9.830411371277349E-5</v>
      </c>
      <c r="F1051" s="5">
        <f t="shared" si="118"/>
        <v>1.0705194584846795E-4</v>
      </c>
      <c r="G1051" s="11">
        <f t="shared" si="114"/>
        <v>3.6428067006303748</v>
      </c>
      <c r="H1051" s="10">
        <f t="shared" si="115"/>
        <v>1.4150981677896295E-3</v>
      </c>
      <c r="I1051" s="10">
        <f t="shared" si="116"/>
        <v>1.0346591025476359E-2</v>
      </c>
    </row>
    <row r="1052" spans="1:9" x14ac:dyDescent="0.25">
      <c r="A1052" s="9">
        <v>43482</v>
      </c>
      <c r="B1052" s="10">
        <v>7.5914529261114083E-3</v>
      </c>
      <c r="C1052" s="10">
        <f t="shared" si="112"/>
        <v>6.7845842701643837E-3</v>
      </c>
      <c r="D1052" s="5">
        <f t="shared" si="113"/>
        <v>4.6030583718961985E-5</v>
      </c>
      <c r="E1052" s="5">
        <f t="shared" si="117"/>
        <v>2.0025028244815661E-6</v>
      </c>
      <c r="F1052" s="5">
        <f t="shared" si="118"/>
        <v>8.4123240108504023E-5</v>
      </c>
      <c r="G1052" s="11">
        <f t="shared" si="114"/>
        <v>3.4990851383501629</v>
      </c>
      <c r="H1052" s="10">
        <f t="shared" si="115"/>
        <v>6.7845842701643837E-3</v>
      </c>
      <c r="I1052" s="10">
        <f t="shared" si="116"/>
        <v>9.1718722248243303E-3</v>
      </c>
    </row>
    <row r="1053" spans="1:9" x14ac:dyDescent="0.25">
      <c r="A1053" s="9">
        <v>43483</v>
      </c>
      <c r="B1053" s="10">
        <v>1.3183052853609212E-2</v>
      </c>
      <c r="C1053" s="10">
        <f t="shared" si="112"/>
        <v>1.2376184197662187E-2</v>
      </c>
      <c r="D1053" s="5">
        <f t="shared" si="113"/>
        <v>1.5316993529446323E-4</v>
      </c>
      <c r="E1053" s="5">
        <f t="shared" si="117"/>
        <v>4.6030583718961985E-5</v>
      </c>
      <c r="F1053" s="5">
        <f t="shared" si="118"/>
        <v>7.6197488403654626E-5</v>
      </c>
      <c r="G1053" s="11">
        <f t="shared" si="114"/>
        <v>2.8170672979394284</v>
      </c>
      <c r="H1053" s="10">
        <f t="shared" si="115"/>
        <v>1.2376184197662187E-2</v>
      </c>
      <c r="I1053" s="10">
        <f t="shared" si="116"/>
        <v>8.7291172751690436E-3</v>
      </c>
    </row>
    <row r="1054" spans="1:9" x14ac:dyDescent="0.25">
      <c r="A1054" s="9">
        <v>43487</v>
      </c>
      <c r="B1054" s="10">
        <v>-1.4157284018107563E-2</v>
      </c>
      <c r="C1054" s="10">
        <f t="shared" si="112"/>
        <v>-1.4964152674054588E-2</v>
      </c>
      <c r="D1054" s="5">
        <f t="shared" si="113"/>
        <v>2.2392586525241508E-4</v>
      </c>
      <c r="E1054" s="5">
        <f t="shared" si="117"/>
        <v>1.5316993529446323E-4</v>
      </c>
      <c r="F1054" s="5">
        <f t="shared" si="118"/>
        <v>9.24502232942918E-5</v>
      </c>
      <c r="G1054" s="11">
        <f t="shared" si="114"/>
        <v>2.5144197722688526</v>
      </c>
      <c r="H1054" s="10">
        <f t="shared" si="115"/>
        <v>1.4964152674054588E-2</v>
      </c>
      <c r="I1054" s="10">
        <f t="shared" si="116"/>
        <v>9.6151039148982577E-3</v>
      </c>
    </row>
    <row r="1055" spans="1:9" x14ac:dyDescent="0.25">
      <c r="A1055" s="9">
        <v>43488</v>
      </c>
      <c r="B1055" s="10">
        <v>2.2028941471379238E-3</v>
      </c>
      <c r="C1055" s="10">
        <f t="shared" si="112"/>
        <v>1.3960254911908991E-3</v>
      </c>
      <c r="D1055" s="5">
        <f t="shared" si="113"/>
        <v>1.9488871720547913E-6</v>
      </c>
      <c r="E1055" s="5">
        <f t="shared" si="117"/>
        <v>2.2392586525241508E-4</v>
      </c>
      <c r="F1055" s="5">
        <f t="shared" si="118"/>
        <v>1.1913610366381688E-4</v>
      </c>
      <c r="G1055" s="11">
        <f t="shared" si="114"/>
        <v>3.5905042151398945</v>
      </c>
      <c r="H1055" s="10">
        <f t="shared" si="115"/>
        <v>1.3960254911908991E-3</v>
      </c>
      <c r="I1055" s="10">
        <f t="shared" si="116"/>
        <v>1.0914948633127728E-2</v>
      </c>
    </row>
    <row r="1056" spans="1:9" x14ac:dyDescent="0.25">
      <c r="A1056" s="9">
        <v>43489</v>
      </c>
      <c r="B1056" s="10">
        <v>1.3756774169098041E-3</v>
      </c>
      <c r="C1056" s="10">
        <f t="shared" si="112"/>
        <v>5.6880876096277952E-4</v>
      </c>
      <c r="D1056" s="5">
        <f t="shared" si="113"/>
        <v>3.2354340654801244E-7</v>
      </c>
      <c r="E1056" s="5">
        <f t="shared" si="117"/>
        <v>1.9488871720547913E-6</v>
      </c>
      <c r="F1056" s="5">
        <f t="shared" si="118"/>
        <v>9.3083705755118317E-5</v>
      </c>
      <c r="G1056" s="11">
        <f t="shared" si="114"/>
        <v>3.7203292542177304</v>
      </c>
      <c r="H1056" s="10">
        <f t="shared" si="115"/>
        <v>5.6880876096277952E-4</v>
      </c>
      <c r="I1056" s="10">
        <f t="shared" si="116"/>
        <v>9.6479897261096993E-3</v>
      </c>
    </row>
    <row r="1057" spans="1:9" x14ac:dyDescent="0.25">
      <c r="A1057" s="9">
        <v>43490</v>
      </c>
      <c r="B1057" s="10">
        <v>8.4887201825663006E-3</v>
      </c>
      <c r="C1057" s="10">
        <f t="shared" si="112"/>
        <v>7.6818515266192759E-3</v>
      </c>
      <c r="D1057" s="5">
        <f t="shared" si="113"/>
        <v>5.9010842877022903E-5</v>
      </c>
      <c r="E1057" s="5">
        <f t="shared" si="117"/>
        <v>3.2354340654801244E-7</v>
      </c>
      <c r="F1057" s="5">
        <f t="shared" si="118"/>
        <v>7.3406008182953035E-5</v>
      </c>
      <c r="G1057" s="11">
        <f t="shared" si="114"/>
        <v>3.4388655350786919</v>
      </c>
      <c r="H1057" s="10">
        <f t="shared" si="115"/>
        <v>7.6818515266192759E-3</v>
      </c>
      <c r="I1057" s="10">
        <f t="shared" si="116"/>
        <v>8.5677306320257902E-3</v>
      </c>
    </row>
    <row r="1058" spans="1:9" x14ac:dyDescent="0.25">
      <c r="A1058" s="9">
        <v>43493</v>
      </c>
      <c r="B1058" s="10">
        <v>-7.8468605052613993E-3</v>
      </c>
      <c r="C1058" s="10">
        <f t="shared" si="112"/>
        <v>-8.653729161208424E-3</v>
      </c>
      <c r="D1058" s="5">
        <f t="shared" si="113"/>
        <v>7.4887028395549058E-5</v>
      </c>
      <c r="E1058" s="5">
        <f t="shared" si="117"/>
        <v>5.9010842877022903E-5</v>
      </c>
      <c r="F1058" s="5">
        <f t="shared" si="118"/>
        <v>7.0922743948960673E-5</v>
      </c>
      <c r="G1058" s="11">
        <f t="shared" si="114"/>
        <v>3.330073253572591</v>
      </c>
      <c r="H1058" s="10">
        <f t="shared" si="115"/>
        <v>8.653729161208424E-3</v>
      </c>
      <c r="I1058" s="10">
        <f t="shared" si="116"/>
        <v>8.4215642222190933E-3</v>
      </c>
    </row>
    <row r="1059" spans="1:9" x14ac:dyDescent="0.25">
      <c r="A1059" s="9">
        <v>43494</v>
      </c>
      <c r="B1059" s="10">
        <v>-1.4562096941959091E-3</v>
      </c>
      <c r="C1059" s="10">
        <f t="shared" si="112"/>
        <v>-2.2630783501429337E-3</v>
      </c>
      <c r="D1059" s="5">
        <f t="shared" si="113"/>
        <v>5.1215236188856627E-6</v>
      </c>
      <c r="E1059" s="5">
        <f t="shared" si="117"/>
        <v>7.4887028395549058E-5</v>
      </c>
      <c r="F1059" s="5">
        <f t="shared" si="118"/>
        <v>7.2359429946643842E-5</v>
      </c>
      <c r="G1059" s="11">
        <f t="shared" si="114"/>
        <v>3.8126043854485823</v>
      </c>
      <c r="H1059" s="10">
        <f t="shared" si="115"/>
        <v>2.2630783501429337E-3</v>
      </c>
      <c r="I1059" s="10">
        <f t="shared" si="116"/>
        <v>8.5064346201357381E-3</v>
      </c>
    </row>
    <row r="1060" spans="1:9" x14ac:dyDescent="0.25">
      <c r="A1060" s="9">
        <v>43495</v>
      </c>
      <c r="B1060" s="10">
        <v>1.5549242424242493E-2</v>
      </c>
      <c r="C1060" s="10">
        <f t="shared" si="112"/>
        <v>1.4742373768295469E-2</v>
      </c>
      <c r="D1060" s="5">
        <f t="shared" si="113"/>
        <v>2.1733758432412634E-4</v>
      </c>
      <c r="E1060" s="5">
        <f t="shared" si="117"/>
        <v>5.1215236188856627E-6</v>
      </c>
      <c r="F1060" s="5">
        <f t="shared" si="118"/>
        <v>5.9011203686088871E-5</v>
      </c>
      <c r="G1060" s="11">
        <f t="shared" si="114"/>
        <v>2.1084588382346166</v>
      </c>
      <c r="H1060" s="10">
        <f t="shared" si="115"/>
        <v>1.4742373768295469E-2</v>
      </c>
      <c r="I1060" s="10">
        <f t="shared" si="116"/>
        <v>7.6818750110951997E-3</v>
      </c>
    </row>
    <row r="1061" spans="1:9" x14ac:dyDescent="0.25">
      <c r="A1061" s="9">
        <v>43496</v>
      </c>
      <c r="B1061" s="10">
        <v>8.5973778929895328E-3</v>
      </c>
      <c r="C1061" s="10">
        <f t="shared" si="112"/>
        <v>7.7905092370425082E-3</v>
      </c>
      <c r="D1061" s="5">
        <f t="shared" si="113"/>
        <v>6.069203417244464E-5</v>
      </c>
      <c r="E1061" s="5">
        <f t="shared" si="117"/>
        <v>2.1733758432412634E-4</v>
      </c>
      <c r="F1061" s="5">
        <f t="shared" si="118"/>
        <v>9.2948980924526371E-5</v>
      </c>
      <c r="G1061" s="11">
        <f t="shared" si="114"/>
        <v>3.3963110069957989</v>
      </c>
      <c r="H1061" s="10">
        <f t="shared" si="115"/>
        <v>7.7905092370425082E-3</v>
      </c>
      <c r="I1061" s="10">
        <f t="shared" si="116"/>
        <v>9.6410051822684115E-3</v>
      </c>
    </row>
    <row r="1062" spans="1:9" x14ac:dyDescent="0.25">
      <c r="A1062" s="9">
        <v>43497</v>
      </c>
      <c r="B1062" s="10">
        <v>8.98635405495396E-4</v>
      </c>
      <c r="C1062" s="10">
        <f t="shared" si="112"/>
        <v>9.1766749548371465E-5</v>
      </c>
      <c r="D1062" s="5">
        <f t="shared" si="113"/>
        <v>8.4211363226735353E-9</v>
      </c>
      <c r="E1062" s="5">
        <f t="shared" si="117"/>
        <v>6.069203417244464E-5</v>
      </c>
      <c r="F1062" s="5">
        <f t="shared" si="118"/>
        <v>8.5779240734822179E-5</v>
      </c>
      <c r="G1062" s="11">
        <f t="shared" si="114"/>
        <v>3.7628791458092028</v>
      </c>
      <c r="H1062" s="10">
        <f t="shared" si="115"/>
        <v>9.1766749548371465E-5</v>
      </c>
      <c r="I1062" s="10">
        <f t="shared" si="116"/>
        <v>9.2617083054273627E-3</v>
      </c>
    </row>
    <row r="1063" spans="1:9" x14ac:dyDescent="0.25">
      <c r="A1063" s="9">
        <v>43500</v>
      </c>
      <c r="B1063" s="10">
        <v>6.7762042172079262E-3</v>
      </c>
      <c r="C1063" s="10">
        <f t="shared" si="112"/>
        <v>5.9693355612609016E-3</v>
      </c>
      <c r="D1063" s="5">
        <f t="shared" si="113"/>
        <v>3.5632967042934005E-5</v>
      </c>
      <c r="E1063" s="5">
        <f t="shared" si="117"/>
        <v>8.4211363226735353E-9</v>
      </c>
      <c r="F1063" s="5">
        <f t="shared" si="118"/>
        <v>6.7917903108759034E-5</v>
      </c>
      <c r="G1063" s="11">
        <f t="shared" si="114"/>
        <v>3.6173430954447339</v>
      </c>
      <c r="H1063" s="10">
        <f t="shared" si="115"/>
        <v>5.9693355612609016E-3</v>
      </c>
      <c r="I1063" s="10">
        <f t="shared" si="116"/>
        <v>8.241231892669872E-3</v>
      </c>
    </row>
    <row r="1064" spans="1:9" x14ac:dyDescent="0.25">
      <c r="A1064" s="9">
        <v>43501</v>
      </c>
      <c r="B1064" s="10">
        <v>4.7084815055395968E-3</v>
      </c>
      <c r="C1064" s="10">
        <f t="shared" si="112"/>
        <v>3.9016128495925721E-3</v>
      </c>
      <c r="D1064" s="5">
        <f t="shared" si="113"/>
        <v>1.522258282810587E-5</v>
      </c>
      <c r="E1064" s="5">
        <f t="shared" si="117"/>
        <v>3.5632967042934005E-5</v>
      </c>
      <c r="F1064" s="5">
        <f t="shared" si="118"/>
        <v>6.2017949628592707E-5</v>
      </c>
      <c r="G1064" s="11">
        <f t="shared" si="114"/>
        <v>3.802377585171334</v>
      </c>
      <c r="H1064" s="10">
        <f t="shared" si="115"/>
        <v>3.9016128495925721E-3</v>
      </c>
      <c r="I1064" s="10">
        <f t="shared" si="116"/>
        <v>7.8751475940830925E-3</v>
      </c>
    </row>
    <row r="1065" spans="1:9" x14ac:dyDescent="0.25">
      <c r="A1065" s="9">
        <v>43502</v>
      </c>
      <c r="B1065" s="10">
        <v>-2.224495014062744E-3</v>
      </c>
      <c r="C1065" s="10">
        <f t="shared" si="112"/>
        <v>-3.0313636700097686E-3</v>
      </c>
      <c r="D1065" s="5">
        <f t="shared" si="113"/>
        <v>9.1891656998550935E-6</v>
      </c>
      <c r="E1065" s="5">
        <f t="shared" si="117"/>
        <v>1.522258282810587E-5</v>
      </c>
      <c r="F1065" s="5">
        <f t="shared" si="118"/>
        <v>5.3420529094862791E-5</v>
      </c>
      <c r="G1065" s="11">
        <f t="shared" si="114"/>
        <v>3.9137113772462331</v>
      </c>
      <c r="H1065" s="10">
        <f t="shared" si="115"/>
        <v>3.0313636700097686E-3</v>
      </c>
      <c r="I1065" s="10">
        <f t="shared" si="116"/>
        <v>7.3089348810112401E-3</v>
      </c>
    </row>
    <row r="1066" spans="1:9" x14ac:dyDescent="0.25">
      <c r="A1066" s="9">
        <v>43503</v>
      </c>
      <c r="B1066" s="10">
        <v>-9.3571190616522637E-3</v>
      </c>
      <c r="C1066" s="10">
        <f t="shared" si="112"/>
        <v>-1.0163987717599288E-2</v>
      </c>
      <c r="D1066" s="5">
        <f t="shared" si="113"/>
        <v>1.0330664632350919E-4</v>
      </c>
      <c r="E1066" s="5">
        <f t="shared" si="117"/>
        <v>9.1891656998550935E-6</v>
      </c>
      <c r="F1066" s="5">
        <f t="shared" si="118"/>
        <v>4.5790999222900027E-5</v>
      </c>
      <c r="G1066" s="11">
        <f t="shared" si="114"/>
        <v>2.9487494727281427</v>
      </c>
      <c r="H1066" s="10">
        <f t="shared" si="115"/>
        <v>1.0163987717599288E-2</v>
      </c>
      <c r="I1066" s="10">
        <f t="shared" si="116"/>
        <v>6.766904700296881E-3</v>
      </c>
    </row>
    <row r="1067" spans="1:9" x14ac:dyDescent="0.25">
      <c r="A1067" s="9">
        <v>43504</v>
      </c>
      <c r="B1067" s="10">
        <v>6.7626244895691023E-4</v>
      </c>
      <c r="C1067" s="10">
        <f t="shared" si="112"/>
        <v>-1.306062069901143E-4</v>
      </c>
      <c r="D1067" s="5">
        <f t="shared" si="113"/>
        <v>1.7057981304344583E-8</v>
      </c>
      <c r="E1067" s="5">
        <f t="shared" si="117"/>
        <v>1.0330664632350919E-4</v>
      </c>
      <c r="F1067" s="5">
        <f t="shared" si="118"/>
        <v>5.9573094481089809E-5</v>
      </c>
      <c r="G1067" s="11">
        <f t="shared" si="114"/>
        <v>3.9450715586447771</v>
      </c>
      <c r="H1067" s="10">
        <f t="shared" si="115"/>
        <v>1.306062069901143E-4</v>
      </c>
      <c r="I1067" s="10">
        <f t="shared" si="116"/>
        <v>7.7183608675087103E-3</v>
      </c>
    </row>
    <row r="1068" spans="1:9" x14ac:dyDescent="0.25">
      <c r="A1068" s="9">
        <v>43507</v>
      </c>
      <c r="B1068" s="10">
        <v>7.0904175960539995E-4</v>
      </c>
      <c r="C1068" s="10">
        <f t="shared" si="112"/>
        <v>-9.7826896341624589E-5</v>
      </c>
      <c r="D1068" s="5">
        <f t="shared" si="113"/>
        <v>9.5701016478349631E-9</v>
      </c>
      <c r="E1068" s="5">
        <f t="shared" si="117"/>
        <v>1.7057981304344583E-8</v>
      </c>
      <c r="F1068" s="5">
        <f t="shared" si="118"/>
        <v>4.8463670240152461E-5</v>
      </c>
      <c r="G1068" s="11">
        <f t="shared" si="114"/>
        <v>4.0483107859572014</v>
      </c>
      <c r="H1068" s="10">
        <f t="shared" si="115"/>
        <v>9.7826896341624589E-5</v>
      </c>
      <c r="I1068" s="10">
        <f t="shared" si="116"/>
        <v>6.9615853252080777E-3</v>
      </c>
    </row>
    <row r="1069" spans="1:9" x14ac:dyDescent="0.25">
      <c r="A1069" s="9">
        <v>43508</v>
      </c>
      <c r="B1069" s="10">
        <v>1.2890250202966858E-2</v>
      </c>
      <c r="C1069" s="10">
        <f t="shared" si="112"/>
        <v>1.2083381547019833E-2</v>
      </c>
      <c r="D1069" s="5">
        <f t="shared" si="113"/>
        <v>1.4600810961085941E-4</v>
      </c>
      <c r="E1069" s="5">
        <f t="shared" si="117"/>
        <v>9.5701016478349631E-9</v>
      </c>
      <c r="F1069" s="5">
        <f t="shared" si="118"/>
        <v>4.021424303630147E-5</v>
      </c>
      <c r="G1069" s="11">
        <f t="shared" si="114"/>
        <v>2.3263280597418214</v>
      </c>
      <c r="H1069" s="10">
        <f t="shared" si="115"/>
        <v>1.2083381547019833E-2</v>
      </c>
      <c r="I1069" s="10">
        <f t="shared" si="116"/>
        <v>6.3414701005603952E-3</v>
      </c>
    </row>
    <row r="1070" spans="1:9" x14ac:dyDescent="0.25">
      <c r="A1070" s="9">
        <v>43509</v>
      </c>
      <c r="B1070" s="10">
        <v>3.0239768574686909E-3</v>
      </c>
      <c r="C1070" s="10">
        <f t="shared" si="112"/>
        <v>2.2171082015216663E-3</v>
      </c>
      <c r="D1070" s="5">
        <f t="shared" si="113"/>
        <v>4.9155687772546373E-6</v>
      </c>
      <c r="E1070" s="5">
        <f t="shared" si="117"/>
        <v>1.4600810961085941E-4</v>
      </c>
      <c r="F1070" s="5">
        <f t="shared" si="118"/>
        <v>6.4255706548483783E-5</v>
      </c>
      <c r="G1070" s="11">
        <f t="shared" si="114"/>
        <v>3.8691314206934506</v>
      </c>
      <c r="H1070" s="10">
        <f t="shared" si="115"/>
        <v>2.2171082015216663E-3</v>
      </c>
      <c r="I1070" s="10">
        <f t="shared" si="116"/>
        <v>8.0159657277513226E-3</v>
      </c>
    </row>
    <row r="1071" spans="1:9" x14ac:dyDescent="0.25">
      <c r="A1071" s="9">
        <v>43510</v>
      </c>
      <c r="B1071" s="10">
        <v>-2.6516238471793185E-3</v>
      </c>
      <c r="C1071" s="10">
        <f t="shared" si="112"/>
        <v>-3.4584925031263432E-3</v>
      </c>
      <c r="D1071" s="5">
        <f t="shared" si="113"/>
        <v>1.1961170394181118E-5</v>
      </c>
      <c r="E1071" s="5">
        <f t="shared" si="117"/>
        <v>4.9155687772546373E-6</v>
      </c>
      <c r="F1071" s="5">
        <f t="shared" si="118"/>
        <v>5.2952267698097092E-5</v>
      </c>
      <c r="G1071" s="11">
        <f t="shared" si="114"/>
        <v>3.8911783490105529</v>
      </c>
      <c r="H1071" s="10">
        <f t="shared" si="115"/>
        <v>3.4584925031263432E-3</v>
      </c>
      <c r="I1071" s="10">
        <f t="shared" si="116"/>
        <v>7.2768308828841891E-3</v>
      </c>
    </row>
    <row r="1072" spans="1:9" x14ac:dyDescent="0.25">
      <c r="A1072" s="9">
        <v>43511</v>
      </c>
      <c r="B1072" s="10">
        <v>1.0878709851296353E-2</v>
      </c>
      <c r="C1072" s="10">
        <f t="shared" si="112"/>
        <v>1.0071841195349329E-2</v>
      </c>
      <c r="D1072" s="5">
        <f t="shared" si="113"/>
        <v>1.0144198506433579E-4</v>
      </c>
      <c r="E1072" s="5">
        <f t="shared" si="117"/>
        <v>1.1961170394181118E-5</v>
      </c>
      <c r="F1072" s="5">
        <f t="shared" si="118"/>
        <v>4.6016099526849186E-5</v>
      </c>
      <c r="G1072" s="11">
        <f t="shared" si="114"/>
        <v>2.9720765850902926</v>
      </c>
      <c r="H1072" s="10">
        <f t="shared" si="115"/>
        <v>1.0071841195349329E-2</v>
      </c>
      <c r="I1072" s="10">
        <f t="shared" si="116"/>
        <v>6.7835167521610191E-3</v>
      </c>
    </row>
    <row r="1073" spans="1:9" x14ac:dyDescent="0.25">
      <c r="A1073" s="9">
        <v>43515</v>
      </c>
      <c r="B1073" s="10">
        <v>1.4987750396311394E-3</v>
      </c>
      <c r="C1073" s="10">
        <f t="shared" si="112"/>
        <v>6.9190638368411491E-4</v>
      </c>
      <c r="D1073" s="5">
        <f t="shared" si="113"/>
        <v>4.7873444378282962E-7</v>
      </c>
      <c r="E1073" s="5">
        <f t="shared" si="117"/>
        <v>1.0144198506433579E-4</v>
      </c>
      <c r="F1073" s="5">
        <f t="shared" si="118"/>
        <v>5.9354940114839913E-5</v>
      </c>
      <c r="G1073" s="11">
        <f t="shared" si="114"/>
        <v>3.943016258055517</v>
      </c>
      <c r="H1073" s="10">
        <f t="shared" si="115"/>
        <v>6.9190638368411491E-4</v>
      </c>
      <c r="I1073" s="10">
        <f t="shared" si="116"/>
        <v>7.7042157365198385E-3</v>
      </c>
    </row>
    <row r="1074" spans="1:9" x14ac:dyDescent="0.25">
      <c r="A1074" s="9">
        <v>43516</v>
      </c>
      <c r="B1074" s="10">
        <v>1.7771318387196366E-3</v>
      </c>
      <c r="C1074" s="10">
        <f t="shared" si="112"/>
        <v>9.7026318277261211E-4</v>
      </c>
      <c r="D1074" s="5">
        <f t="shared" si="113"/>
        <v>9.4141064384403928E-7</v>
      </c>
      <c r="E1074" s="5">
        <f t="shared" si="117"/>
        <v>4.7873444378282962E-7</v>
      </c>
      <c r="F1074" s="5">
        <f t="shared" si="118"/>
        <v>4.8397098617784807E-5</v>
      </c>
      <c r="G1074" s="11">
        <f t="shared" si="114"/>
        <v>4.039370913174781</v>
      </c>
      <c r="H1074" s="10">
        <f t="shared" si="115"/>
        <v>9.7026318277261211E-4</v>
      </c>
      <c r="I1074" s="10">
        <f t="shared" si="116"/>
        <v>6.9568023270598113E-3</v>
      </c>
    </row>
    <row r="1075" spans="1:9" x14ac:dyDescent="0.25">
      <c r="A1075" s="9">
        <v>43517</v>
      </c>
      <c r="B1075" s="10">
        <v>-3.526412180845262E-3</v>
      </c>
      <c r="C1075" s="10">
        <f t="shared" si="112"/>
        <v>-4.3332808367922866E-3</v>
      </c>
      <c r="D1075" s="5">
        <f t="shared" si="113"/>
        <v>1.8777322810511259E-5</v>
      </c>
      <c r="E1075" s="5">
        <f t="shared" si="117"/>
        <v>9.4141064384403928E-7</v>
      </c>
      <c r="F1075" s="5">
        <f t="shared" si="118"/>
        <v>4.0357354426440176E-5</v>
      </c>
      <c r="G1075" s="11">
        <f t="shared" si="114"/>
        <v>3.9072917457420746</v>
      </c>
      <c r="H1075" s="10">
        <f t="shared" si="115"/>
        <v>4.3332808367922866E-3</v>
      </c>
      <c r="I1075" s="10">
        <f t="shared" si="116"/>
        <v>6.3527438502146592E-3</v>
      </c>
    </row>
    <row r="1076" spans="1:9" x14ac:dyDescent="0.25">
      <c r="A1076" s="9">
        <v>43518</v>
      </c>
      <c r="B1076" s="10">
        <v>6.4110880470507059E-3</v>
      </c>
      <c r="C1076" s="10">
        <f t="shared" si="112"/>
        <v>5.6042193911036813E-3</v>
      </c>
      <c r="D1076" s="5">
        <f t="shared" si="113"/>
        <v>3.1407274983622515E-5</v>
      </c>
      <c r="E1076" s="5">
        <f t="shared" si="117"/>
        <v>1.8777322810511259E-5</v>
      </c>
      <c r="F1076" s="5">
        <f t="shared" si="118"/>
        <v>3.8073703956050068E-5</v>
      </c>
      <c r="G1076" s="11">
        <f t="shared" si="114"/>
        <v>3.7566011839944227</v>
      </c>
      <c r="H1076" s="10">
        <f t="shared" si="115"/>
        <v>5.6042193911036813E-3</v>
      </c>
      <c r="I1076" s="10">
        <f t="shared" si="116"/>
        <v>6.1703892872370754E-3</v>
      </c>
    </row>
    <row r="1077" spans="1:9" x14ac:dyDescent="0.25">
      <c r="A1077" s="9">
        <v>43521</v>
      </c>
      <c r="B1077" s="10">
        <v>1.2317960947767492E-3</v>
      </c>
      <c r="C1077" s="10">
        <f t="shared" si="112"/>
        <v>4.2492743882972469E-4</v>
      </c>
      <c r="D1077" s="5">
        <f t="shared" si="113"/>
        <v>1.8056332827038943E-7</v>
      </c>
      <c r="E1077" s="5">
        <f t="shared" si="117"/>
        <v>3.1407274983622515E-5</v>
      </c>
      <c r="F1077" s="5">
        <f t="shared" si="118"/>
        <v>3.8987855281290775E-5</v>
      </c>
      <c r="G1077" s="11">
        <f t="shared" si="114"/>
        <v>4.1548760129215854</v>
      </c>
      <c r="H1077" s="10">
        <f t="shared" si="115"/>
        <v>4.2492743882972469E-4</v>
      </c>
      <c r="I1077" s="10">
        <f t="shared" si="116"/>
        <v>6.2440255669952835E-3</v>
      </c>
    </row>
    <row r="1078" spans="1:9" x14ac:dyDescent="0.25">
      <c r="A1078" s="9">
        <v>43522</v>
      </c>
      <c r="B1078" s="10">
        <v>-7.9038378318452285E-4</v>
      </c>
      <c r="C1078" s="10">
        <f t="shared" si="112"/>
        <v>-1.5972524391315475E-3</v>
      </c>
      <c r="D1078" s="5">
        <f t="shared" si="113"/>
        <v>2.5512153543116779E-6</v>
      </c>
      <c r="E1078" s="5">
        <f t="shared" si="117"/>
        <v>1.8056332827038943E-7</v>
      </c>
      <c r="F1078" s="5">
        <f t="shared" si="118"/>
        <v>3.3214520693926877E-5</v>
      </c>
      <c r="G1078" s="11">
        <f t="shared" si="114"/>
        <v>4.198918049748511</v>
      </c>
      <c r="H1078" s="10">
        <f t="shared" si="115"/>
        <v>1.5972524391315475E-3</v>
      </c>
      <c r="I1078" s="10">
        <f t="shared" si="116"/>
        <v>5.7632040302185101E-3</v>
      </c>
    </row>
    <row r="1079" spans="1:9" x14ac:dyDescent="0.25">
      <c r="A1079" s="9">
        <v>43523</v>
      </c>
      <c r="B1079" s="10">
        <v>-5.4404237803784561E-4</v>
      </c>
      <c r="C1079" s="10">
        <f t="shared" si="112"/>
        <v>-1.3509110339848703E-3</v>
      </c>
      <c r="D1079" s="5">
        <f t="shared" si="113"/>
        <v>1.8249606217420713E-6</v>
      </c>
      <c r="E1079" s="5">
        <f t="shared" si="117"/>
        <v>2.5512153543116779E-6</v>
      </c>
      <c r="F1079" s="5">
        <f t="shared" si="118"/>
        <v>2.9418091436287793E-5</v>
      </c>
      <c r="G1079" s="11">
        <f t="shared" si="114"/>
        <v>4.2669941673465868</v>
      </c>
      <c r="H1079" s="10">
        <f t="shared" si="115"/>
        <v>1.3509110339848703E-3</v>
      </c>
      <c r="I1079" s="10">
        <f t="shared" si="116"/>
        <v>5.4238447098241844E-3</v>
      </c>
    </row>
    <row r="1080" spans="1:9" x14ac:dyDescent="0.25">
      <c r="A1080" s="9">
        <v>43524</v>
      </c>
      <c r="B1080" s="10">
        <v>-2.8255466662847617E-3</v>
      </c>
      <c r="C1080" s="10">
        <f t="shared" si="112"/>
        <v>-3.6324153222317863E-3</v>
      </c>
      <c r="D1080" s="5">
        <f t="shared" si="113"/>
        <v>1.3194441073184252E-5</v>
      </c>
      <c r="E1080" s="5">
        <f t="shared" si="117"/>
        <v>1.8249606217420713E-6</v>
      </c>
      <c r="F1080" s="5">
        <f t="shared" si="118"/>
        <v>2.6449481377741261E-5</v>
      </c>
      <c r="G1080" s="11">
        <f t="shared" si="114"/>
        <v>4.1017712533388355</v>
      </c>
      <c r="H1080" s="10">
        <f t="shared" si="115"/>
        <v>3.6324153222317863E-3</v>
      </c>
      <c r="I1080" s="10">
        <f t="shared" si="116"/>
        <v>5.1429059273664784E-3</v>
      </c>
    </row>
    <row r="1081" spans="1:9" x14ac:dyDescent="0.25">
      <c r="A1081" s="9">
        <v>43525</v>
      </c>
      <c r="B1081" s="10">
        <v>6.8953381050032014E-3</v>
      </c>
      <c r="C1081" s="10">
        <f t="shared" si="112"/>
        <v>6.0884694490561768E-3</v>
      </c>
      <c r="D1081" s="5">
        <f t="shared" si="113"/>
        <v>3.7069460232090428E-5</v>
      </c>
      <c r="E1081" s="5">
        <f t="shared" si="117"/>
        <v>1.3194441073184252E-5</v>
      </c>
      <c r="F1081" s="5">
        <f t="shared" si="118"/>
        <v>2.6594666742989595E-5</v>
      </c>
      <c r="G1081" s="11">
        <f t="shared" si="114"/>
        <v>3.6515272977013642</v>
      </c>
      <c r="H1081" s="10">
        <f t="shared" si="115"/>
        <v>6.0884694490561768E-3</v>
      </c>
      <c r="I1081" s="10">
        <f t="shared" si="116"/>
        <v>5.1570017202818147E-3</v>
      </c>
    </row>
    <row r="1082" spans="1:9" x14ac:dyDescent="0.25">
      <c r="A1082" s="9">
        <v>43528</v>
      </c>
      <c r="B1082" s="10">
        <v>-3.8806002090102654E-3</v>
      </c>
      <c r="C1082" s="10">
        <f t="shared" si="112"/>
        <v>-4.68746886495729E-3</v>
      </c>
      <c r="D1082" s="5">
        <f t="shared" si="113"/>
        <v>2.1972364359943986E-5</v>
      </c>
      <c r="E1082" s="5">
        <f t="shared" si="117"/>
        <v>3.7069460232090428E-5</v>
      </c>
      <c r="F1082" s="5">
        <f t="shared" si="118"/>
        <v>3.1635479433517874E-5</v>
      </c>
      <c r="G1082" s="11">
        <f t="shared" si="114"/>
        <v>3.9144030317602234</v>
      </c>
      <c r="H1082" s="10">
        <f t="shared" si="115"/>
        <v>4.68746886495729E-3</v>
      </c>
      <c r="I1082" s="10">
        <f t="shared" si="116"/>
        <v>5.6245425977156467E-3</v>
      </c>
    </row>
    <row r="1083" spans="1:9" x14ac:dyDescent="0.25">
      <c r="A1083" s="9">
        <v>43529</v>
      </c>
      <c r="B1083" s="10">
        <v>-1.1314768996100177E-3</v>
      </c>
      <c r="C1083" s="10">
        <f t="shared" si="112"/>
        <v>-1.9383455555570424E-3</v>
      </c>
      <c r="D1083" s="5">
        <f t="shared" si="113"/>
        <v>3.7571834927477391E-6</v>
      </c>
      <c r="E1083" s="5">
        <f t="shared" si="117"/>
        <v>2.1972364359943986E-5</v>
      </c>
      <c r="F1083" s="5">
        <f t="shared" si="118"/>
        <v>3.2258547909944583E-5</v>
      </c>
      <c r="G1083" s="11">
        <f t="shared" si="114"/>
        <v>4.193689744514046</v>
      </c>
      <c r="H1083" s="10">
        <f t="shared" si="115"/>
        <v>1.9383455555570424E-3</v>
      </c>
      <c r="I1083" s="10">
        <f t="shared" si="116"/>
        <v>5.6796608974431376E-3</v>
      </c>
    </row>
    <row r="1084" spans="1:9" x14ac:dyDescent="0.25">
      <c r="A1084" s="9">
        <v>43530</v>
      </c>
      <c r="B1084" s="10">
        <v>-6.5241159285216455E-3</v>
      </c>
      <c r="C1084" s="10">
        <f t="shared" si="112"/>
        <v>-7.3309845844686701E-3</v>
      </c>
      <c r="D1084" s="5">
        <f t="shared" si="113"/>
        <v>5.374333497771728E-5</v>
      </c>
      <c r="E1084" s="5">
        <f t="shared" si="117"/>
        <v>3.7571834927477391E-6</v>
      </c>
      <c r="F1084" s="5">
        <f t="shared" si="118"/>
        <v>2.8957531778929171E-5</v>
      </c>
      <c r="G1084" s="11">
        <f t="shared" si="114"/>
        <v>3.3779334179477281</v>
      </c>
      <c r="H1084" s="10">
        <f t="shared" si="115"/>
        <v>7.3309845844686701E-3</v>
      </c>
      <c r="I1084" s="10">
        <f t="shared" si="116"/>
        <v>5.381220287158775E-3</v>
      </c>
    </row>
    <row r="1085" spans="1:9" x14ac:dyDescent="0.25">
      <c r="A1085" s="9">
        <v>43531</v>
      </c>
      <c r="B1085" s="10">
        <v>-8.1257103682187415E-3</v>
      </c>
      <c r="C1085" s="10">
        <f t="shared" si="112"/>
        <v>-8.9325790241657661E-3</v>
      </c>
      <c r="D1085" s="5">
        <f t="shared" si="113"/>
        <v>7.9790968022966236E-5</v>
      </c>
      <c r="E1085" s="5">
        <f t="shared" si="117"/>
        <v>5.374333497771728E-5</v>
      </c>
      <c r="F1085" s="5">
        <f t="shared" si="118"/>
        <v>3.6834855485489828E-5</v>
      </c>
      <c r="G1085" s="11">
        <f t="shared" si="114"/>
        <v>3.1025039139797359</v>
      </c>
      <c r="H1085" s="10">
        <f t="shared" si="115"/>
        <v>8.9325790241657661E-3</v>
      </c>
      <c r="I1085" s="10">
        <f t="shared" si="116"/>
        <v>6.0691725536097443E-3</v>
      </c>
    </row>
    <row r="1086" spans="1:9" x14ac:dyDescent="0.25">
      <c r="A1086" s="9">
        <v>43532</v>
      </c>
      <c r="B1086" s="10">
        <v>-2.1317385309919112E-3</v>
      </c>
      <c r="C1086" s="10">
        <f t="shared" si="112"/>
        <v>-2.9386071869389359E-3</v>
      </c>
      <c r="D1086" s="5">
        <f t="shared" si="113"/>
        <v>8.6354121991291668E-6</v>
      </c>
      <c r="E1086" s="5">
        <f t="shared" si="117"/>
        <v>7.9790968022966236E-5</v>
      </c>
      <c r="F1086" s="5">
        <f t="shared" si="118"/>
        <v>4.8065079682172747E-5</v>
      </c>
      <c r="G1086" s="11">
        <f t="shared" si="114"/>
        <v>3.9627083701889645</v>
      </c>
      <c r="H1086" s="10">
        <f t="shared" si="115"/>
        <v>2.9386071869389359E-3</v>
      </c>
      <c r="I1086" s="10">
        <f t="shared" si="116"/>
        <v>6.9328983608713569E-3</v>
      </c>
    </row>
    <row r="1087" spans="1:9" x14ac:dyDescent="0.25">
      <c r="A1087" s="9">
        <v>43535</v>
      </c>
      <c r="B1087" s="10">
        <v>1.4666049353461608E-2</v>
      </c>
      <c r="C1087" s="10">
        <f t="shared" si="112"/>
        <v>1.3859180697514583E-2</v>
      </c>
      <c r="D1087" s="5">
        <f t="shared" si="113"/>
        <v>1.9207688960636081E-4</v>
      </c>
      <c r="E1087" s="5">
        <f t="shared" si="117"/>
        <v>8.6354121991291668E-6</v>
      </c>
      <c r="F1087" s="5">
        <f t="shared" si="118"/>
        <v>4.1700580397690653E-5</v>
      </c>
      <c r="G1087" s="11">
        <f t="shared" si="114"/>
        <v>1.8205110658792882</v>
      </c>
      <c r="H1087" s="10">
        <f t="shared" si="115"/>
        <v>1.3859180697514583E-2</v>
      </c>
      <c r="I1087" s="10">
        <f t="shared" si="116"/>
        <v>6.4575986556684251E-3</v>
      </c>
    </row>
    <row r="1088" spans="1:9" x14ac:dyDescent="0.25">
      <c r="A1088" s="9">
        <v>43536</v>
      </c>
      <c r="B1088" s="10">
        <v>2.9533287823806376E-3</v>
      </c>
      <c r="C1088" s="10">
        <f t="shared" si="112"/>
        <v>2.1464601264336129E-3</v>
      </c>
      <c r="D1088" s="5">
        <f t="shared" si="113"/>
        <v>4.6072910743694016E-6</v>
      </c>
      <c r="E1088" s="5">
        <f t="shared" si="117"/>
        <v>1.9207688960636081E-4</v>
      </c>
      <c r="F1088" s="5">
        <f t="shared" si="118"/>
        <v>7.4877864469871387E-5</v>
      </c>
      <c r="G1088" s="11">
        <f t="shared" si="114"/>
        <v>3.8001222151458127</v>
      </c>
      <c r="H1088" s="10">
        <f t="shared" si="115"/>
        <v>2.1464601264336129E-3</v>
      </c>
      <c r="I1088" s="10">
        <f t="shared" si="116"/>
        <v>8.6531996665898895E-3</v>
      </c>
    </row>
    <row r="1089" spans="1:9" x14ac:dyDescent="0.25">
      <c r="A1089" s="9">
        <v>43537</v>
      </c>
      <c r="B1089" s="10">
        <v>6.9496188456468211E-3</v>
      </c>
      <c r="C1089" s="10">
        <f t="shared" si="112"/>
        <v>6.1427501896997964E-3</v>
      </c>
      <c r="D1089" s="5">
        <f t="shared" si="113"/>
        <v>3.7733379893056885E-5</v>
      </c>
      <c r="E1089" s="5">
        <f t="shared" si="117"/>
        <v>4.6072910743694016E-6</v>
      </c>
      <c r="F1089" s="5">
        <f t="shared" si="118"/>
        <v>6.0774694651770416E-5</v>
      </c>
      <c r="G1089" s="11">
        <f t="shared" si="114"/>
        <v>3.6247933916689963</v>
      </c>
      <c r="H1089" s="10">
        <f t="shared" si="115"/>
        <v>6.1427501896997964E-3</v>
      </c>
      <c r="I1089" s="10">
        <f t="shared" si="116"/>
        <v>7.7958126357532747E-3</v>
      </c>
    </row>
    <row r="1090" spans="1:9" x14ac:dyDescent="0.25">
      <c r="A1090" s="9">
        <v>43538</v>
      </c>
      <c r="B1090" s="10">
        <v>-8.6804320293709658E-4</v>
      </c>
      <c r="C1090" s="10">
        <f t="shared" si="112"/>
        <v>-1.6749118588841212E-3</v>
      </c>
      <c r="D1090" s="5">
        <f t="shared" si="113"/>
        <v>2.8053297350306622E-6</v>
      </c>
      <c r="E1090" s="5">
        <f t="shared" si="117"/>
        <v>3.7733379893056885E-5</v>
      </c>
      <c r="F1090" s="5">
        <f t="shared" si="118"/>
        <v>5.7148659533411922E-5</v>
      </c>
      <c r="G1090" s="11">
        <f t="shared" si="114"/>
        <v>3.9414446354870729</v>
      </c>
      <c r="H1090" s="10">
        <f t="shared" si="115"/>
        <v>1.6749118588841212E-3</v>
      </c>
      <c r="I1090" s="10">
        <f t="shared" si="116"/>
        <v>7.5596732425027421E-3</v>
      </c>
    </row>
    <row r="1091" spans="1:9" x14ac:dyDescent="0.25">
      <c r="A1091" s="9">
        <v>43539</v>
      </c>
      <c r="B1091" s="10">
        <v>4.9849028656070438E-3</v>
      </c>
      <c r="C1091" s="10">
        <f t="shared" si="112"/>
        <v>4.1780342096600191E-3</v>
      </c>
      <c r="D1091" s="5">
        <f t="shared" si="113"/>
        <v>1.7455969857089419E-5</v>
      </c>
      <c r="E1091" s="5">
        <f t="shared" si="117"/>
        <v>2.8053297350306622E-6</v>
      </c>
      <c r="F1091" s="5">
        <f t="shared" si="118"/>
        <v>4.7239825499381606E-5</v>
      </c>
      <c r="G1091" s="11">
        <f t="shared" si="114"/>
        <v>3.8764390545446883</v>
      </c>
      <c r="H1091" s="10">
        <f t="shared" si="115"/>
        <v>4.1780342096600191E-3</v>
      </c>
      <c r="I1091" s="10">
        <f t="shared" si="116"/>
        <v>6.8731234165684534E-3</v>
      </c>
    </row>
    <row r="1092" spans="1:9" x14ac:dyDescent="0.25">
      <c r="A1092" s="9">
        <v>43542</v>
      </c>
      <c r="B1092" s="10">
        <v>3.7059607153993035E-3</v>
      </c>
      <c r="C1092" s="10">
        <f t="shared" si="112"/>
        <v>2.8990920594522789E-3</v>
      </c>
      <c r="D1092" s="5">
        <f t="shared" si="113"/>
        <v>8.4047347691792563E-6</v>
      </c>
      <c r="E1092" s="5">
        <f t="shared" si="117"/>
        <v>1.7455969857089419E-5</v>
      </c>
      <c r="F1092" s="5">
        <f t="shared" si="118"/>
        <v>4.2910385195323142E-5</v>
      </c>
      <c r="G1092" s="11">
        <f t="shared" si="114"/>
        <v>4.0113262338699665</v>
      </c>
      <c r="H1092" s="10">
        <f t="shared" si="115"/>
        <v>2.8990920594522789E-3</v>
      </c>
      <c r="I1092" s="10">
        <f t="shared" si="116"/>
        <v>6.5506018956522725E-3</v>
      </c>
    </row>
    <row r="1093" spans="1:9" x14ac:dyDescent="0.25">
      <c r="A1093" s="9">
        <v>43543</v>
      </c>
      <c r="B1093" s="10">
        <v>-1.3060636653083879E-4</v>
      </c>
      <c r="C1093" s="10">
        <f t="shared" si="112"/>
        <v>-9.3747502247786333E-4</v>
      </c>
      <c r="D1093" s="5">
        <f t="shared" si="113"/>
        <v>8.7885941776987039E-7</v>
      </c>
      <c r="E1093" s="5">
        <f t="shared" si="117"/>
        <v>8.4047347691792563E-6</v>
      </c>
      <c r="F1093" s="5">
        <f t="shared" si="118"/>
        <v>3.7825959966919159E-5</v>
      </c>
      <c r="G1093" s="11">
        <f t="shared" si="114"/>
        <v>4.160701780271312</v>
      </c>
      <c r="H1093" s="10">
        <f t="shared" si="115"/>
        <v>9.3747502247786333E-4</v>
      </c>
      <c r="I1093" s="10">
        <f t="shared" si="116"/>
        <v>6.150281291690581E-3</v>
      </c>
    </row>
    <row r="1094" spans="1:9" x14ac:dyDescent="0.25">
      <c r="A1094" s="9">
        <v>43544</v>
      </c>
      <c r="B1094" s="10">
        <v>-2.9443226469249018E-3</v>
      </c>
      <c r="C1094" s="10">
        <f t="shared" si="112"/>
        <v>-3.7511913028719264E-3</v>
      </c>
      <c r="D1094" s="5">
        <f t="shared" si="113"/>
        <v>1.4071436190741981E-5</v>
      </c>
      <c r="E1094" s="5">
        <f t="shared" si="117"/>
        <v>8.7885941776987039E-7</v>
      </c>
      <c r="F1094" s="5">
        <f t="shared" si="118"/>
        <v>3.2496185130024621E-5</v>
      </c>
      <c r="G1094" s="11">
        <f t="shared" si="114"/>
        <v>4.0317463471929429</v>
      </c>
      <c r="H1094" s="10">
        <f t="shared" si="115"/>
        <v>3.7511913028719264E-3</v>
      </c>
      <c r="I1094" s="10">
        <f t="shared" si="116"/>
        <v>5.7005425294461773E-3</v>
      </c>
    </row>
    <row r="1095" spans="1:9" x14ac:dyDescent="0.25">
      <c r="A1095" s="9">
        <v>43545</v>
      </c>
      <c r="B1095" s="10">
        <v>1.0852515552911779E-2</v>
      </c>
      <c r="C1095" s="10">
        <f t="shared" si="112"/>
        <v>1.0045646896964754E-2</v>
      </c>
      <c r="D1095" s="5">
        <f t="shared" si="113"/>
        <v>1.0091502157849759E-4</v>
      </c>
      <c r="E1095" s="5">
        <f t="shared" si="117"/>
        <v>1.4071436190741981E-5</v>
      </c>
      <c r="F1095" s="5">
        <f t="shared" si="118"/>
        <v>3.1265075683759369E-5</v>
      </c>
      <c r="G1095" s="11">
        <f t="shared" si="114"/>
        <v>2.6537041218900681</v>
      </c>
      <c r="H1095" s="10">
        <f t="shared" si="115"/>
        <v>1.0045646896964754E-2</v>
      </c>
      <c r="I1095" s="10">
        <f t="shared" si="116"/>
        <v>5.591518191310779E-3</v>
      </c>
    </row>
    <row r="1096" spans="1:9" x14ac:dyDescent="0.25">
      <c r="A1096" s="9">
        <v>43546</v>
      </c>
      <c r="B1096" s="10">
        <v>-1.8974527826038257E-2</v>
      </c>
      <c r="C1096" s="10">
        <f t="shared" si="112"/>
        <v>-1.9781396481985281E-2</v>
      </c>
      <c r="D1096" s="5">
        <f t="shared" si="113"/>
        <v>3.9130364677749969E-4</v>
      </c>
      <c r="E1096" s="5">
        <f t="shared" si="117"/>
        <v>1.0091502157849759E-4</v>
      </c>
      <c r="F1096" s="5">
        <f t="shared" si="118"/>
        <v>4.8294576203495313E-5</v>
      </c>
      <c r="G1096" s="11">
        <f t="shared" si="114"/>
        <v>-1.0602005257118791E-3</v>
      </c>
      <c r="H1096" s="10">
        <f t="shared" si="115"/>
        <v>1.9781396481985281E-2</v>
      </c>
      <c r="I1096" s="10">
        <f t="shared" si="116"/>
        <v>6.9494299193167859E-3</v>
      </c>
    </row>
    <row r="1097" spans="1:9" x14ac:dyDescent="0.25">
      <c r="A1097" s="9">
        <v>43549</v>
      </c>
      <c r="B1097" s="10">
        <v>-8.3907294935925414E-4</v>
      </c>
      <c r="C1097" s="10">
        <f t="shared" si="112"/>
        <v>-1.6459416053062788E-3</v>
      </c>
      <c r="D1097" s="5">
        <f t="shared" si="113"/>
        <v>2.7091237680782102E-6</v>
      </c>
      <c r="E1097" s="5">
        <f t="shared" si="117"/>
        <v>3.9130364677749969E-4</v>
      </c>
      <c r="F1097" s="5">
        <f t="shared" si="118"/>
        <v>1.2093735231313399E-4</v>
      </c>
      <c r="G1097" s="11">
        <f t="shared" si="114"/>
        <v>3.5799798893769363</v>
      </c>
      <c r="H1097" s="10">
        <f t="shared" si="115"/>
        <v>1.6459416053062788E-3</v>
      </c>
      <c r="I1097" s="10">
        <f t="shared" si="116"/>
        <v>1.099715200918556E-2</v>
      </c>
    </row>
    <row r="1098" spans="1:9" x14ac:dyDescent="0.25">
      <c r="A1098" s="9">
        <v>43550</v>
      </c>
      <c r="B1098" s="10">
        <v>7.1827784845408527E-3</v>
      </c>
      <c r="C1098" s="10">
        <f t="shared" si="112"/>
        <v>6.375909828593828E-3</v>
      </c>
      <c r="D1098" s="5">
        <f t="shared" si="113"/>
        <v>4.0652226142359379E-5</v>
      </c>
      <c r="E1098" s="5">
        <f t="shared" si="117"/>
        <v>2.7091237680782102E-6</v>
      </c>
      <c r="F1098" s="5">
        <f t="shared" si="118"/>
        <v>9.4578071283163049E-5</v>
      </c>
      <c r="G1098" s="11">
        <f t="shared" si="114"/>
        <v>3.4991903309928962</v>
      </c>
      <c r="H1098" s="10">
        <f t="shared" si="115"/>
        <v>6.375909828593828E-3</v>
      </c>
      <c r="I1098" s="10">
        <f t="shared" si="116"/>
        <v>9.7251257720999702E-3</v>
      </c>
    </row>
    <row r="1099" spans="1:9" x14ac:dyDescent="0.25">
      <c r="A1099" s="9">
        <v>43551</v>
      </c>
      <c r="B1099" s="10">
        <v>-4.6443802643997278E-3</v>
      </c>
      <c r="C1099" s="10">
        <f t="shared" si="112"/>
        <v>-5.4512489203467525E-3</v>
      </c>
      <c r="D1099" s="5">
        <f t="shared" si="113"/>
        <v>2.9716114791581634E-5</v>
      </c>
      <c r="E1099" s="5">
        <f t="shared" si="117"/>
        <v>4.0652226142359379E-5</v>
      </c>
      <c r="F1099" s="5">
        <f t="shared" si="118"/>
        <v>8.2848115324956646E-5</v>
      </c>
      <c r="G1099" s="11">
        <f t="shared" si="114"/>
        <v>3.6009713259001894</v>
      </c>
      <c r="H1099" s="10">
        <f t="shared" si="115"/>
        <v>5.4512489203467525E-3</v>
      </c>
      <c r="I1099" s="10">
        <f t="shared" si="116"/>
        <v>9.1020940076971656E-3</v>
      </c>
    </row>
    <row r="1100" spans="1:9" x14ac:dyDescent="0.25">
      <c r="A1100" s="9">
        <v>43552</v>
      </c>
      <c r="B1100" s="10">
        <v>3.5895443381801506E-3</v>
      </c>
      <c r="C1100" s="10">
        <f t="shared" si="112"/>
        <v>2.782675682233126E-3</v>
      </c>
      <c r="D1100" s="5">
        <f t="shared" si="113"/>
        <v>7.7432839524915928E-6</v>
      </c>
      <c r="E1100" s="5">
        <f t="shared" si="117"/>
        <v>2.9716114791581634E-5</v>
      </c>
      <c r="F1100" s="5">
        <f t="shared" si="118"/>
        <v>7.1879934497605906E-5</v>
      </c>
      <c r="G1100" s="11">
        <f t="shared" si="114"/>
        <v>3.7974555451875545</v>
      </c>
      <c r="H1100" s="10">
        <f t="shared" si="115"/>
        <v>2.782675682233126E-3</v>
      </c>
      <c r="I1100" s="10">
        <f t="shared" si="116"/>
        <v>8.4782034947036931E-3</v>
      </c>
    </row>
    <row r="1101" spans="1:9" x14ac:dyDescent="0.25">
      <c r="A1101" s="9">
        <v>43553</v>
      </c>
      <c r="B1101" s="10">
        <v>6.7342937515983969E-3</v>
      </c>
      <c r="C1101" s="10">
        <f t="shared" si="112"/>
        <v>5.9274250956513723E-3</v>
      </c>
      <c r="D1101" s="5">
        <f t="shared" si="113"/>
        <v>3.5134368264557683E-5</v>
      </c>
      <c r="E1101" s="5">
        <f t="shared" si="117"/>
        <v>7.7432839524915928E-6</v>
      </c>
      <c r="F1101" s="5">
        <f t="shared" si="118"/>
        <v>5.919692029850937E-5</v>
      </c>
      <c r="G1101" s="11">
        <f t="shared" si="114"/>
        <v>3.6516235733323748</v>
      </c>
      <c r="H1101" s="10">
        <f t="shared" si="115"/>
        <v>5.9274250956513723E-3</v>
      </c>
      <c r="I1101" s="10">
        <f t="shared" si="116"/>
        <v>7.69395348949481E-3</v>
      </c>
    </row>
    <row r="1102" spans="1:9" x14ac:dyDescent="0.25">
      <c r="A1102" s="9">
        <v>43556</v>
      </c>
      <c r="B1102" s="10">
        <v>1.1568585944115251E-2</v>
      </c>
      <c r="C1102" s="10">
        <f t="shared" si="112"/>
        <v>1.0761717288168226E-2</v>
      </c>
      <c r="D1102" s="5">
        <f t="shared" si="113"/>
        <v>1.1581455899045887E-4</v>
      </c>
      <c r="E1102" s="5">
        <f t="shared" si="117"/>
        <v>3.5134368264557683E-5</v>
      </c>
      <c r="F1102" s="5">
        <f t="shared" si="118"/>
        <v>5.5440281032067691E-5</v>
      </c>
      <c r="G1102" s="11">
        <f t="shared" si="114"/>
        <v>2.9366652300720455</v>
      </c>
      <c r="H1102" s="10">
        <f t="shared" si="115"/>
        <v>1.0761717288168226E-2</v>
      </c>
      <c r="I1102" s="10">
        <f t="shared" si="116"/>
        <v>7.4458230594117462E-3</v>
      </c>
    </row>
    <row r="1103" spans="1:9" x14ac:dyDescent="0.25">
      <c r="A1103" s="9">
        <v>43557</v>
      </c>
      <c r="B1103" s="10">
        <v>1.7438676892522764E-5</v>
      </c>
      <c r="C1103" s="10">
        <f t="shared" ref="C1103:C1166" si="119">B1103-B$5</f>
        <v>-7.8942997905450177E-4</v>
      </c>
      <c r="D1103" s="5">
        <f t="shared" ref="D1103:D1166" si="120">C1103^2</f>
        <v>6.2319969182999113E-7</v>
      </c>
      <c r="E1103" s="5">
        <f t="shared" si="117"/>
        <v>1.1581455899045887E-4</v>
      </c>
      <c r="F1103" s="5">
        <f t="shared" si="118"/>
        <v>6.9321300657072382E-5</v>
      </c>
      <c r="G1103" s="11">
        <f t="shared" ref="G1103:G1166" si="121">IFERROR(LN(1/SQRT(2*PI()*F1103)*EXP(-D1103/(2*F1103))),-1000)</f>
        <v>3.8649456232515491</v>
      </c>
      <c r="H1103" s="10">
        <f t="shared" ref="H1103:H1166" si="122">SQRT(D1103)</f>
        <v>7.8942997905450177E-4</v>
      </c>
      <c r="I1103" s="10">
        <f t="shared" ref="I1103:I1166" si="123">SQRT(F1103)</f>
        <v>8.3259414276748538E-3</v>
      </c>
    </row>
    <row r="1104" spans="1:9" x14ac:dyDescent="0.25">
      <c r="A1104" s="9">
        <v>43558</v>
      </c>
      <c r="B1104" s="10">
        <v>2.1484075277968806E-3</v>
      </c>
      <c r="C1104" s="10">
        <f t="shared" si="119"/>
        <v>1.341538871849856E-3</v>
      </c>
      <c r="D1104" s="5">
        <f t="shared" si="120"/>
        <v>1.7997265446841843E-6</v>
      </c>
      <c r="E1104" s="5">
        <f t="shared" ref="E1104:E1167" si="124">D1103</f>
        <v>6.2319969182999113E-7</v>
      </c>
      <c r="F1104" s="5">
        <f t="shared" ref="F1104:F1167" si="125">B$6+B$7*E1104+B$8*F1103</f>
        <v>5.5826192353467678E-5</v>
      </c>
      <c r="G1104" s="11">
        <f t="shared" si="121"/>
        <v>3.9615761519184751</v>
      </c>
      <c r="H1104" s="10">
        <f t="shared" si="122"/>
        <v>1.341538871849856E-3</v>
      </c>
      <c r="I1104" s="10">
        <f t="shared" si="123"/>
        <v>7.4716927368212675E-3</v>
      </c>
    </row>
    <row r="1105" spans="1:9" x14ac:dyDescent="0.25">
      <c r="A1105" s="9">
        <v>43559</v>
      </c>
      <c r="B1105" s="10">
        <v>2.0846384074615365E-3</v>
      </c>
      <c r="C1105" s="10">
        <f t="shared" si="119"/>
        <v>1.2777697515145119E-3</v>
      </c>
      <c r="D1105" s="5">
        <f t="shared" si="120"/>
        <v>1.6326955378854574E-6</v>
      </c>
      <c r="E1105" s="5">
        <f t="shared" si="124"/>
        <v>1.7997265446841843E-6</v>
      </c>
      <c r="F1105" s="5">
        <f t="shared" si="125"/>
        <v>4.6050220517763129E-5</v>
      </c>
      <c r="G1105" s="11">
        <f t="shared" si="121"/>
        <v>4.056223133300473</v>
      </c>
      <c r="H1105" s="10">
        <f t="shared" si="122"/>
        <v>1.2777697515145119E-3</v>
      </c>
      <c r="I1105" s="10">
        <f t="shared" si="123"/>
        <v>6.7860312788671356E-3</v>
      </c>
    </row>
    <row r="1106" spans="1:9" x14ac:dyDescent="0.25">
      <c r="A1106" s="9">
        <v>43560</v>
      </c>
      <c r="B1106" s="10">
        <v>4.6363986816650993E-3</v>
      </c>
      <c r="C1106" s="10">
        <f t="shared" si="119"/>
        <v>3.8295300257180746E-3</v>
      </c>
      <c r="D1106" s="5">
        <f t="shared" si="120"/>
        <v>1.4665300217876278E-5</v>
      </c>
      <c r="E1106" s="5">
        <f t="shared" si="124"/>
        <v>1.6326955378854574E-6</v>
      </c>
      <c r="F1106" s="5">
        <f t="shared" si="125"/>
        <v>3.875781302471907E-5</v>
      </c>
      <c r="G1106" s="11">
        <f t="shared" si="121"/>
        <v>3.9709590306032299</v>
      </c>
      <c r="H1106" s="10">
        <f t="shared" si="122"/>
        <v>3.8295300257180746E-3</v>
      </c>
      <c r="I1106" s="10">
        <f t="shared" si="123"/>
        <v>6.2255773246116756E-3</v>
      </c>
    </row>
    <row r="1107" spans="1:9" x14ac:dyDescent="0.25">
      <c r="A1107" s="9">
        <v>43563</v>
      </c>
      <c r="B1107" s="10">
        <v>1.0474498226595852E-3</v>
      </c>
      <c r="C1107" s="10">
        <f t="shared" si="119"/>
        <v>2.4058116671256066E-4</v>
      </c>
      <c r="D1107" s="5">
        <f t="shared" si="120"/>
        <v>5.7879297776776908E-8</v>
      </c>
      <c r="E1107" s="5">
        <f t="shared" si="124"/>
        <v>1.4665300217876278E-5</v>
      </c>
      <c r="F1107" s="5">
        <f t="shared" si="125"/>
        <v>3.6036548859151723E-5</v>
      </c>
      <c r="G1107" s="11">
        <f t="shared" si="121"/>
        <v>4.1957468471841377</v>
      </c>
      <c r="H1107" s="10">
        <f t="shared" si="122"/>
        <v>2.4058116671256066E-4</v>
      </c>
      <c r="I1107" s="10">
        <f t="shared" si="123"/>
        <v>6.003044965611346E-3</v>
      </c>
    </row>
    <row r="1108" spans="1:9" x14ac:dyDescent="0.25">
      <c r="A1108" s="9">
        <v>43564</v>
      </c>
      <c r="B1108" s="10">
        <v>-6.0674708281390766E-3</v>
      </c>
      <c r="C1108" s="10">
        <f t="shared" si="119"/>
        <v>-6.8743394840861012E-3</v>
      </c>
      <c r="D1108" s="5">
        <f t="shared" si="120"/>
        <v>4.7256543342465166E-5</v>
      </c>
      <c r="E1108" s="5">
        <f t="shared" si="124"/>
        <v>5.7879297776776908E-8</v>
      </c>
      <c r="F1108" s="5">
        <f t="shared" si="125"/>
        <v>3.0998057308229956E-5</v>
      </c>
      <c r="G1108" s="11">
        <f t="shared" si="121"/>
        <v>3.5096043979907607</v>
      </c>
      <c r="H1108" s="10">
        <f t="shared" si="122"/>
        <v>6.8743394840861012E-3</v>
      </c>
      <c r="I1108" s="10">
        <f t="shared" si="123"/>
        <v>5.5675899012256605E-3</v>
      </c>
    </row>
    <row r="1109" spans="1:9" x14ac:dyDescent="0.25">
      <c r="A1109" s="9">
        <v>43565</v>
      </c>
      <c r="B1109" s="10">
        <v>3.4778681120144483E-3</v>
      </c>
      <c r="C1109" s="10">
        <f t="shared" si="119"/>
        <v>2.6709994560674237E-3</v>
      </c>
      <c r="D1109" s="5">
        <f t="shared" si="120"/>
        <v>7.1342380943124736E-6</v>
      </c>
      <c r="E1109" s="5">
        <f t="shared" si="124"/>
        <v>4.7256543342465166E-5</v>
      </c>
      <c r="F1109" s="5">
        <f t="shared" si="125"/>
        <v>3.7009494325868952E-5</v>
      </c>
      <c r="G1109" s="11">
        <f t="shared" si="121"/>
        <v>4.0868456137509943</v>
      </c>
      <c r="H1109" s="10">
        <f t="shared" si="122"/>
        <v>2.6709994560674237E-3</v>
      </c>
      <c r="I1109" s="10">
        <f t="shared" si="123"/>
        <v>6.0835429090184733E-3</v>
      </c>
    </row>
    <row r="1110" spans="1:9" x14ac:dyDescent="0.25">
      <c r="A1110" s="9">
        <v>43566</v>
      </c>
      <c r="B1110" s="10">
        <v>3.808587325715429E-5</v>
      </c>
      <c r="C1110" s="10">
        <f t="shared" si="119"/>
        <v>-7.6878278268987024E-4</v>
      </c>
      <c r="D1110" s="5">
        <f t="shared" si="120"/>
        <v>5.9102696696038027E-7</v>
      </c>
      <c r="E1110" s="5">
        <f t="shared" si="124"/>
        <v>7.1342380943124736E-6</v>
      </c>
      <c r="F1110" s="5">
        <f t="shared" si="125"/>
        <v>3.3182500951458953E-5</v>
      </c>
      <c r="G1110" s="11">
        <f t="shared" si="121"/>
        <v>4.2288997146273344</v>
      </c>
      <c r="H1110" s="10">
        <f t="shared" si="122"/>
        <v>7.6878278268987024E-4</v>
      </c>
      <c r="I1110" s="10">
        <f t="shared" si="123"/>
        <v>5.7604254141043225E-3</v>
      </c>
    </row>
    <row r="1111" spans="1:9" x14ac:dyDescent="0.25">
      <c r="A1111" s="9">
        <v>43567</v>
      </c>
      <c r="B1111" s="10">
        <v>6.6093784622200946E-3</v>
      </c>
      <c r="C1111" s="10">
        <f t="shared" si="119"/>
        <v>5.80250980627307E-3</v>
      </c>
      <c r="D1111" s="5">
        <f t="shared" si="120"/>
        <v>3.3669120051895141E-5</v>
      </c>
      <c r="E1111" s="5">
        <f t="shared" si="124"/>
        <v>5.9102696696038027E-7</v>
      </c>
      <c r="F1111" s="5">
        <f t="shared" si="125"/>
        <v>2.8989307826736347E-5</v>
      </c>
      <c r="G1111" s="11">
        <f t="shared" si="121"/>
        <v>3.7246370352145868</v>
      </c>
      <c r="H1111" s="10">
        <f t="shared" si="122"/>
        <v>5.80250980627307E-3</v>
      </c>
      <c r="I1111" s="10">
        <f t="shared" si="123"/>
        <v>5.3841719722475751E-3</v>
      </c>
    </row>
    <row r="1112" spans="1:9" x14ac:dyDescent="0.25">
      <c r="A1112" s="9">
        <v>43570</v>
      </c>
      <c r="B1112" s="10">
        <v>-6.2942619032058111E-4</v>
      </c>
      <c r="C1112" s="10">
        <f t="shared" si="119"/>
        <v>-1.4362948462676058E-3</v>
      </c>
      <c r="D1112" s="5">
        <f t="shared" si="120"/>
        <v>2.0629428854148854E-6</v>
      </c>
      <c r="E1112" s="5">
        <f t="shared" si="124"/>
        <v>3.3669120051895141E-5</v>
      </c>
      <c r="F1112" s="5">
        <f t="shared" si="125"/>
        <v>3.2710739813229433E-5</v>
      </c>
      <c r="G1112" s="11">
        <f t="shared" si="121"/>
        <v>4.2134319038306529</v>
      </c>
      <c r="H1112" s="10">
        <f t="shared" si="122"/>
        <v>1.4362948462676058E-3</v>
      </c>
      <c r="I1112" s="10">
        <f t="shared" si="123"/>
        <v>5.7193303640574421E-3</v>
      </c>
    </row>
    <row r="1113" spans="1:9" x14ac:dyDescent="0.25">
      <c r="A1113" s="9">
        <v>43571</v>
      </c>
      <c r="B1113" s="10">
        <v>5.0936473956997297E-4</v>
      </c>
      <c r="C1113" s="10">
        <f t="shared" si="119"/>
        <v>-2.9750391637705157E-4</v>
      </c>
      <c r="D1113" s="5">
        <f t="shared" si="120"/>
        <v>8.8508580259683692E-8</v>
      </c>
      <c r="E1113" s="5">
        <f t="shared" si="124"/>
        <v>2.0629428854148854E-6</v>
      </c>
      <c r="F1113" s="5">
        <f t="shared" si="125"/>
        <v>2.8943187276366226E-5</v>
      </c>
      <c r="G1113" s="11">
        <f t="shared" si="121"/>
        <v>4.3046203158185135</v>
      </c>
      <c r="H1113" s="10">
        <f t="shared" si="122"/>
        <v>2.9750391637705157E-4</v>
      </c>
      <c r="I1113" s="10">
        <f t="shared" si="123"/>
        <v>5.3798872921620045E-3</v>
      </c>
    </row>
    <row r="1114" spans="1:9" x14ac:dyDescent="0.25">
      <c r="A1114" s="9">
        <v>43572</v>
      </c>
      <c r="B1114" s="10">
        <v>-2.2737748790875312E-3</v>
      </c>
      <c r="C1114" s="10">
        <f t="shared" si="119"/>
        <v>-3.0806435350345558E-3</v>
      </c>
      <c r="D1114" s="5">
        <f t="shared" si="120"/>
        <v>9.4903645899502041E-6</v>
      </c>
      <c r="E1114" s="5">
        <f t="shared" si="124"/>
        <v>8.8508580259683692E-8</v>
      </c>
      <c r="F1114" s="5">
        <f t="shared" si="125"/>
        <v>2.5738118767518325E-5</v>
      </c>
      <c r="G1114" s="11">
        <f t="shared" si="121"/>
        <v>4.1804661980777844</v>
      </c>
      <c r="H1114" s="10">
        <f t="shared" si="122"/>
        <v>3.0806435350345558E-3</v>
      </c>
      <c r="I1114" s="10">
        <f t="shared" si="123"/>
        <v>5.0732749548509908E-3</v>
      </c>
    </row>
    <row r="1115" spans="1:9" x14ac:dyDescent="0.25">
      <c r="A1115" s="9">
        <v>43573</v>
      </c>
      <c r="B1115" s="10">
        <v>1.5790653174507785E-3</v>
      </c>
      <c r="C1115" s="10">
        <f t="shared" si="119"/>
        <v>7.7219666150375396E-4</v>
      </c>
      <c r="D1115" s="5">
        <f t="shared" si="120"/>
        <v>5.9628768403754316E-7</v>
      </c>
      <c r="E1115" s="5">
        <f t="shared" si="124"/>
        <v>9.4903645899502041E-6</v>
      </c>
      <c r="F1115" s="5">
        <f t="shared" si="125"/>
        <v>2.5301204317928743E-5</v>
      </c>
      <c r="G1115" s="11">
        <f t="shared" si="121"/>
        <v>4.3616069670714603</v>
      </c>
      <c r="H1115" s="10">
        <f t="shared" si="122"/>
        <v>7.7219666150375396E-4</v>
      </c>
      <c r="I1115" s="10">
        <f t="shared" si="123"/>
        <v>5.0300302502001657E-3</v>
      </c>
    </row>
    <row r="1116" spans="1:9" x14ac:dyDescent="0.25">
      <c r="A1116" s="9">
        <v>43577</v>
      </c>
      <c r="B1116" s="10">
        <v>1.0120377414346571E-3</v>
      </c>
      <c r="C1116" s="10">
        <f t="shared" si="119"/>
        <v>2.0516908548763254E-4</v>
      </c>
      <c r="D1116" s="5">
        <f t="shared" si="120"/>
        <v>4.2094353639831473E-8</v>
      </c>
      <c r="E1116" s="5">
        <f t="shared" si="124"/>
        <v>5.9628768403754316E-7</v>
      </c>
      <c r="F1116" s="5">
        <f t="shared" si="125"/>
        <v>2.31391474149081E-5</v>
      </c>
      <c r="G1116" s="11">
        <f t="shared" si="121"/>
        <v>4.4171442158400396</v>
      </c>
      <c r="H1116" s="10">
        <f t="shared" si="122"/>
        <v>2.0516908548763254E-4</v>
      </c>
      <c r="I1116" s="10">
        <f t="shared" si="123"/>
        <v>4.8103167686658743E-3</v>
      </c>
    </row>
    <row r="1117" spans="1:9" x14ac:dyDescent="0.25">
      <c r="A1117" s="9">
        <v>43578</v>
      </c>
      <c r="B1117" s="10">
        <v>8.8412191322468914E-3</v>
      </c>
      <c r="C1117" s="10">
        <f t="shared" si="119"/>
        <v>8.0343504762998667E-3</v>
      </c>
      <c r="D1117" s="5">
        <f t="shared" si="120"/>
        <v>6.45507875760199E-5</v>
      </c>
      <c r="E1117" s="5">
        <f t="shared" si="124"/>
        <v>4.2094353639831473E-8</v>
      </c>
      <c r="F1117" s="5">
        <f t="shared" si="125"/>
        <v>2.1419482309113688E-5</v>
      </c>
      <c r="G1117" s="11">
        <f t="shared" si="121"/>
        <v>2.9498421213637345</v>
      </c>
      <c r="H1117" s="10">
        <f t="shared" si="122"/>
        <v>8.0343504762998667E-3</v>
      </c>
      <c r="I1117" s="10">
        <f t="shared" si="123"/>
        <v>4.6281186576311644E-3</v>
      </c>
    </row>
    <row r="1118" spans="1:9" x14ac:dyDescent="0.25">
      <c r="A1118" s="9">
        <v>43579</v>
      </c>
      <c r="B1118" s="10">
        <v>-2.1917864252406494E-3</v>
      </c>
      <c r="C1118" s="10">
        <f t="shared" si="119"/>
        <v>-2.998655081187674E-3</v>
      </c>
      <c r="D1118" s="5">
        <f t="shared" si="120"/>
        <v>8.9919322959326563E-6</v>
      </c>
      <c r="E1118" s="5">
        <f t="shared" si="124"/>
        <v>6.45507875760199E-5</v>
      </c>
      <c r="F1118" s="5">
        <f t="shared" si="125"/>
        <v>3.3471463444040866E-5</v>
      </c>
      <c r="G1118" s="11">
        <f t="shared" si="121"/>
        <v>4.0991477610751721</v>
      </c>
      <c r="H1118" s="10">
        <f t="shared" si="122"/>
        <v>2.998655081187674E-3</v>
      </c>
      <c r="I1118" s="10">
        <f t="shared" si="123"/>
        <v>5.7854527432207817E-3</v>
      </c>
    </row>
    <row r="1119" spans="1:9" x14ac:dyDescent="0.25">
      <c r="A1119" s="9">
        <v>43580</v>
      </c>
      <c r="B1119" s="10">
        <v>-3.6894696387390624E-4</v>
      </c>
      <c r="C1119" s="10">
        <f t="shared" si="119"/>
        <v>-1.1758156198209309E-3</v>
      </c>
      <c r="D1119" s="5">
        <f t="shared" si="120"/>
        <v>1.38254237181488E-6</v>
      </c>
      <c r="E1119" s="5">
        <f t="shared" si="124"/>
        <v>8.9919322959326563E-6</v>
      </c>
      <c r="F1119" s="5">
        <f t="shared" si="125"/>
        <v>3.0939623515317153E-5</v>
      </c>
      <c r="G1119" s="11">
        <f t="shared" si="121"/>
        <v>4.250455321780894</v>
      </c>
      <c r="H1119" s="10">
        <f t="shared" si="122"/>
        <v>1.1758156198209309E-3</v>
      </c>
      <c r="I1119" s="10">
        <f t="shared" si="123"/>
        <v>5.5623397518775449E-3</v>
      </c>
    </row>
    <row r="1120" spans="1:9" x14ac:dyDescent="0.25">
      <c r="A1120" s="9">
        <v>43581</v>
      </c>
      <c r="B1120" s="10">
        <v>4.6853053650335319E-3</v>
      </c>
      <c r="C1120" s="10">
        <f t="shared" si="119"/>
        <v>3.8784367090865073E-3</v>
      </c>
      <c r="D1120" s="5">
        <f t="shared" si="120"/>
        <v>1.5042271306389776E-5</v>
      </c>
      <c r="E1120" s="5">
        <f t="shared" si="124"/>
        <v>1.38254237181488E-6</v>
      </c>
      <c r="F1120" s="5">
        <f t="shared" si="125"/>
        <v>2.7487688288941056E-5</v>
      </c>
      <c r="G1120" s="11">
        <f t="shared" si="121"/>
        <v>4.058329302378711</v>
      </c>
      <c r="H1120" s="10">
        <f t="shared" si="122"/>
        <v>3.8784367090865073E-3</v>
      </c>
      <c r="I1120" s="10">
        <f t="shared" si="123"/>
        <v>5.2428702338452983E-3</v>
      </c>
    </row>
    <row r="1121" spans="1:9" x14ac:dyDescent="0.25">
      <c r="A1121" s="9">
        <v>43584</v>
      </c>
      <c r="B1121" s="10">
        <v>1.0714723049920494E-3</v>
      </c>
      <c r="C1121" s="10">
        <f t="shared" si="119"/>
        <v>2.6460364904502484E-4</v>
      </c>
      <c r="D1121" s="5">
        <f t="shared" si="120"/>
        <v>7.0015091087942674E-8</v>
      </c>
      <c r="E1121" s="5">
        <f t="shared" si="124"/>
        <v>1.5042271306389776E-5</v>
      </c>
      <c r="F1121" s="5">
        <f t="shared" si="125"/>
        <v>2.7747250473072551E-5</v>
      </c>
      <c r="G1121" s="11">
        <f t="shared" si="121"/>
        <v>4.3259867109810015</v>
      </c>
      <c r="H1121" s="10">
        <f t="shared" si="122"/>
        <v>2.6460364904502484E-4</v>
      </c>
      <c r="I1121" s="10">
        <f t="shared" si="123"/>
        <v>5.2675658964148279E-3</v>
      </c>
    </row>
    <row r="1122" spans="1:9" x14ac:dyDescent="0.25">
      <c r="A1122" s="9">
        <v>43585</v>
      </c>
      <c r="B1122" s="10">
        <v>9.5140042745045506E-4</v>
      </c>
      <c r="C1122" s="10">
        <f t="shared" si="119"/>
        <v>1.4453177150343052E-4</v>
      </c>
      <c r="D1122" s="5">
        <f t="shared" si="120"/>
        <v>2.0889432973919851E-8</v>
      </c>
      <c r="E1122" s="5">
        <f t="shared" si="124"/>
        <v>7.0015091087942674E-8</v>
      </c>
      <c r="F1122" s="5">
        <f t="shared" si="125"/>
        <v>2.4846407971030154E-5</v>
      </c>
      <c r="G1122" s="11">
        <f t="shared" si="121"/>
        <v>4.382039777668326</v>
      </c>
      <c r="H1122" s="10">
        <f t="shared" si="122"/>
        <v>1.4453177150343052E-4</v>
      </c>
      <c r="I1122" s="10">
        <f t="shared" si="123"/>
        <v>4.9846171338459042E-3</v>
      </c>
    </row>
    <row r="1123" spans="1:9" x14ac:dyDescent="0.25">
      <c r="A1123" s="9">
        <v>43586</v>
      </c>
      <c r="B1123" s="10">
        <v>-7.502130129708795E-3</v>
      </c>
      <c r="C1123" s="10">
        <f t="shared" si="119"/>
        <v>-8.3089987856558196E-3</v>
      </c>
      <c r="D1123" s="5">
        <f t="shared" si="120"/>
        <v>6.9039460820029882E-5</v>
      </c>
      <c r="E1123" s="5">
        <f t="shared" si="124"/>
        <v>2.0889432973919851E-8</v>
      </c>
      <c r="F1123" s="5">
        <f t="shared" si="125"/>
        <v>2.268260863631892E-5</v>
      </c>
      <c r="G1123" s="11">
        <f t="shared" si="121"/>
        <v>2.9061585743942664</v>
      </c>
      <c r="H1123" s="10">
        <f t="shared" si="122"/>
        <v>8.3089987856558196E-3</v>
      </c>
      <c r="I1123" s="10">
        <f t="shared" si="123"/>
        <v>4.7626262331111942E-3</v>
      </c>
    </row>
    <row r="1124" spans="1:9" x14ac:dyDescent="0.25">
      <c r="A1124" s="9">
        <v>43587</v>
      </c>
      <c r="B1124" s="10">
        <v>-2.1239991380873624E-3</v>
      </c>
      <c r="C1124" s="10">
        <f t="shared" si="119"/>
        <v>-2.930867794034387E-3</v>
      </c>
      <c r="D1124" s="5">
        <f t="shared" si="120"/>
        <v>8.589986026107994E-6</v>
      </c>
      <c r="E1124" s="5">
        <f t="shared" si="124"/>
        <v>6.9039460820029882E-5</v>
      </c>
      <c r="F1124" s="5">
        <f t="shared" si="125"/>
        <v>3.5336679659436629E-5</v>
      </c>
      <c r="G1124" s="11">
        <f t="shared" si="121"/>
        <v>4.0848110967906015</v>
      </c>
      <c r="H1124" s="10">
        <f t="shared" si="122"/>
        <v>2.930867794034387E-3</v>
      </c>
      <c r="I1124" s="10">
        <f t="shared" si="123"/>
        <v>5.9444663056860397E-3</v>
      </c>
    </row>
    <row r="1125" spans="1:9" x14ac:dyDescent="0.25">
      <c r="A1125" s="9">
        <v>43588</v>
      </c>
      <c r="B1125" s="10">
        <v>9.6383229592256203E-3</v>
      </c>
      <c r="C1125" s="10">
        <f t="shared" si="119"/>
        <v>8.8314543032785957E-3</v>
      </c>
      <c r="D1125" s="5">
        <f t="shared" si="120"/>
        <v>7.7994585110898032E-5</v>
      </c>
      <c r="E1125" s="5">
        <f t="shared" si="124"/>
        <v>8.589986026107994E-6</v>
      </c>
      <c r="F1125" s="5">
        <f t="shared" si="125"/>
        <v>3.2241351328029777E-5</v>
      </c>
      <c r="G1125" s="11">
        <f t="shared" si="121"/>
        <v>3.0426490860807376</v>
      </c>
      <c r="H1125" s="10">
        <f t="shared" si="122"/>
        <v>8.8314543032785957E-3</v>
      </c>
      <c r="I1125" s="10">
        <f t="shared" si="123"/>
        <v>5.6781468216337786E-3</v>
      </c>
    </row>
    <row r="1126" spans="1:9" x14ac:dyDescent="0.25">
      <c r="A1126" s="9">
        <v>43591</v>
      </c>
      <c r="B1126" s="10">
        <v>-4.471014787957861E-3</v>
      </c>
      <c r="C1126" s="10">
        <f t="shared" si="119"/>
        <v>-5.2778834439048856E-3</v>
      </c>
      <c r="D1126" s="5">
        <f t="shared" si="120"/>
        <v>2.7856053647445297E-5</v>
      </c>
      <c r="E1126" s="5">
        <f t="shared" si="124"/>
        <v>7.7994585110898032E-5</v>
      </c>
      <c r="F1126" s="5">
        <f t="shared" si="125"/>
        <v>4.428359532180779E-5</v>
      </c>
      <c r="G1126" s="11">
        <f t="shared" si="121"/>
        <v>3.7789907154557127</v>
      </c>
      <c r="H1126" s="10">
        <f t="shared" si="122"/>
        <v>5.2778834439048856E-3</v>
      </c>
      <c r="I1126" s="10">
        <f t="shared" si="123"/>
        <v>6.6545920477372456E-3</v>
      </c>
    </row>
    <row r="1127" spans="1:9" x14ac:dyDescent="0.25">
      <c r="A1127" s="9">
        <v>43592</v>
      </c>
      <c r="B1127" s="10">
        <v>-1.6511677868827124E-2</v>
      </c>
      <c r="C1127" s="10">
        <f t="shared" si="119"/>
        <v>-1.7318546524774148E-2</v>
      </c>
      <c r="D1127" s="5">
        <f t="shared" si="120"/>
        <v>2.9993205373076673E-4</v>
      </c>
      <c r="E1127" s="5">
        <f t="shared" si="124"/>
        <v>2.7856053647445297E-5</v>
      </c>
      <c r="F1127" s="5">
        <f t="shared" si="125"/>
        <v>4.2864466239712421E-5</v>
      </c>
      <c r="G1127" s="11">
        <f t="shared" si="121"/>
        <v>0.6111856959154941</v>
      </c>
      <c r="H1127" s="10">
        <f t="shared" si="122"/>
        <v>1.7318546524774148E-2</v>
      </c>
      <c r="I1127" s="10">
        <f t="shared" si="123"/>
        <v>6.5470960157700776E-3</v>
      </c>
    </row>
    <row r="1128" spans="1:9" x14ac:dyDescent="0.25">
      <c r="A1128" s="9">
        <v>43593</v>
      </c>
      <c r="B1128" s="10">
        <v>-1.6053813214057522E-3</v>
      </c>
      <c r="C1128" s="10">
        <f t="shared" si="119"/>
        <v>-2.4122499773527768E-3</v>
      </c>
      <c r="D1128" s="5">
        <f t="shared" si="120"/>
        <v>5.8189499532384725E-6</v>
      </c>
      <c r="E1128" s="5">
        <f t="shared" si="124"/>
        <v>2.9993205373076673E-4</v>
      </c>
      <c r="F1128" s="5">
        <f t="shared" si="125"/>
        <v>9.8026845727177566E-5</v>
      </c>
      <c r="G1128" s="11">
        <f t="shared" si="121"/>
        <v>3.666515667560565</v>
      </c>
      <c r="H1128" s="10">
        <f t="shared" si="122"/>
        <v>2.4122499773527768E-3</v>
      </c>
      <c r="I1128" s="10">
        <f t="shared" si="123"/>
        <v>9.9008507577469096E-3</v>
      </c>
    </row>
    <row r="1129" spans="1:9" x14ac:dyDescent="0.25">
      <c r="A1129" s="9">
        <v>43594</v>
      </c>
      <c r="B1129" s="10">
        <v>-3.0214418181440106E-3</v>
      </c>
      <c r="C1129" s="10">
        <f t="shared" si="119"/>
        <v>-3.8283104740910352E-3</v>
      </c>
      <c r="D1129" s="5">
        <f t="shared" si="120"/>
        <v>1.4655961086035127E-5</v>
      </c>
      <c r="E1129" s="5">
        <f t="shared" si="124"/>
        <v>5.8189499532384725E-6</v>
      </c>
      <c r="F1129" s="5">
        <f t="shared" si="125"/>
        <v>7.8211357053785898E-5</v>
      </c>
      <c r="G1129" s="11">
        <f t="shared" si="121"/>
        <v>3.7154147280993413</v>
      </c>
      <c r="H1129" s="10">
        <f t="shared" si="122"/>
        <v>3.8283104740910352E-3</v>
      </c>
      <c r="I1129" s="10">
        <f t="shared" si="123"/>
        <v>8.8437185082851835E-3</v>
      </c>
    </row>
    <row r="1130" spans="1:9" x14ac:dyDescent="0.25">
      <c r="A1130" s="9">
        <v>43595</v>
      </c>
      <c r="B1130" s="10">
        <v>3.7203210344445292E-3</v>
      </c>
      <c r="C1130" s="10">
        <f t="shared" si="119"/>
        <v>2.9134523784975046E-3</v>
      </c>
      <c r="D1130" s="5">
        <f t="shared" si="120"/>
        <v>8.4882047617727661E-6</v>
      </c>
      <c r="E1130" s="5">
        <f t="shared" si="124"/>
        <v>1.4655961086035127E-5</v>
      </c>
      <c r="F1130" s="5">
        <f t="shared" si="125"/>
        <v>6.5325795105605652E-5</v>
      </c>
      <c r="G1130" s="11">
        <f t="shared" si="121"/>
        <v>3.8341550075115154</v>
      </c>
      <c r="H1130" s="10">
        <f t="shared" si="122"/>
        <v>2.9134523784975046E-3</v>
      </c>
      <c r="I1130" s="10">
        <f t="shared" si="123"/>
        <v>8.0824374482952634E-3</v>
      </c>
    </row>
    <row r="1131" spans="1:9" x14ac:dyDescent="0.25">
      <c r="A1131" s="9">
        <v>43598</v>
      </c>
      <c r="B1131" s="10">
        <v>-2.4130630943291487E-2</v>
      </c>
      <c r="C1131" s="10">
        <f t="shared" si="119"/>
        <v>-2.4937499599238511E-2</v>
      </c>
      <c r="D1131" s="5">
        <f t="shared" si="120"/>
        <v>6.2187888626202088E-4</v>
      </c>
      <c r="E1131" s="5">
        <f t="shared" si="124"/>
        <v>8.4882047617727661E-6</v>
      </c>
      <c r="F1131" s="5">
        <f t="shared" si="125"/>
        <v>5.4484898072633406E-5</v>
      </c>
      <c r="G1131" s="11">
        <f t="shared" si="121"/>
        <v>-1.7170372966783856</v>
      </c>
      <c r="H1131" s="10">
        <f t="shared" si="122"/>
        <v>2.4937499599238511E-2</v>
      </c>
      <c r="I1131" s="10">
        <f t="shared" si="123"/>
        <v>7.3813886276657597E-3</v>
      </c>
    </row>
    <row r="1132" spans="1:9" x14ac:dyDescent="0.25">
      <c r="A1132" s="9">
        <v>43599</v>
      </c>
      <c r="B1132" s="10">
        <v>8.016017810211773E-3</v>
      </c>
      <c r="C1132" s="10">
        <f t="shared" si="119"/>
        <v>7.2091491542647483E-3</v>
      </c>
      <c r="D1132" s="5">
        <f t="shared" si="120"/>
        <v>5.1971831528436135E-5</v>
      </c>
      <c r="E1132" s="5">
        <f t="shared" si="124"/>
        <v>6.2187888626202088E-4</v>
      </c>
      <c r="F1132" s="5">
        <f t="shared" si="125"/>
        <v>1.731743244336618E-4</v>
      </c>
      <c r="G1132" s="11">
        <f t="shared" si="121"/>
        <v>3.2616109739692649</v>
      </c>
      <c r="H1132" s="10">
        <f t="shared" si="122"/>
        <v>7.2091491542647483E-3</v>
      </c>
      <c r="I1132" s="10">
        <f t="shared" si="123"/>
        <v>1.3159571590050406E-2</v>
      </c>
    </row>
    <row r="1133" spans="1:9" x14ac:dyDescent="0.25">
      <c r="A1133" s="9">
        <v>43600</v>
      </c>
      <c r="B1133" s="10">
        <v>5.8389576666748599E-3</v>
      </c>
      <c r="C1133" s="10">
        <f t="shared" si="119"/>
        <v>5.0320890107278353E-3</v>
      </c>
      <c r="D1133" s="5">
        <f t="shared" si="120"/>
        <v>2.5321919811887844E-5</v>
      </c>
      <c r="E1133" s="5">
        <f t="shared" si="124"/>
        <v>5.1971831528436135E-5</v>
      </c>
      <c r="F1133" s="5">
        <f t="shared" si="125"/>
        <v>1.4353853787137127E-4</v>
      </c>
      <c r="G1133" s="11">
        <f t="shared" si="121"/>
        <v>3.4173089704542203</v>
      </c>
      <c r="H1133" s="10">
        <f t="shared" si="122"/>
        <v>5.0320890107278353E-3</v>
      </c>
      <c r="I1133" s="10">
        <f t="shared" si="123"/>
        <v>1.1980756982401874E-2</v>
      </c>
    </row>
    <row r="1134" spans="1:9" x14ac:dyDescent="0.25">
      <c r="A1134" s="9">
        <v>43601</v>
      </c>
      <c r="B1134" s="10">
        <v>8.895249319527565E-3</v>
      </c>
      <c r="C1134" s="10">
        <f t="shared" si="119"/>
        <v>8.0883806635805404E-3</v>
      </c>
      <c r="D1134" s="5">
        <f t="shared" si="120"/>
        <v>6.5421901758983588E-5</v>
      </c>
      <c r="E1134" s="5">
        <f t="shared" si="124"/>
        <v>2.5321919811887844E-5</v>
      </c>
      <c r="F1134" s="5">
        <f t="shared" si="125"/>
        <v>1.1602991192062125E-4</v>
      </c>
      <c r="G1134" s="11">
        <f t="shared" si="121"/>
        <v>3.3299744761274201</v>
      </c>
      <c r="H1134" s="10">
        <f t="shared" si="122"/>
        <v>8.0883806635805404E-3</v>
      </c>
      <c r="I1134" s="10">
        <f t="shared" si="123"/>
        <v>1.0771718150816111E-2</v>
      </c>
    </row>
    <row r="1135" spans="1:9" x14ac:dyDescent="0.25">
      <c r="A1135" s="9">
        <v>43602</v>
      </c>
      <c r="B1135" s="10">
        <v>-5.8373199087723426E-3</v>
      </c>
      <c r="C1135" s="10">
        <f t="shared" si="119"/>
        <v>-6.6441885647193673E-3</v>
      </c>
      <c r="D1135" s="5">
        <f t="shared" si="120"/>
        <v>4.4145241683547604E-5</v>
      </c>
      <c r="E1135" s="5">
        <f t="shared" si="124"/>
        <v>6.5421901758983588E-5</v>
      </c>
      <c r="F1135" s="5">
        <f t="shared" si="125"/>
        <v>1.0389230861562165E-4</v>
      </c>
      <c r="G1135" s="11">
        <f t="shared" si="121"/>
        <v>3.4546825749379622</v>
      </c>
      <c r="H1135" s="10">
        <f t="shared" si="122"/>
        <v>6.6441885647193673E-3</v>
      </c>
      <c r="I1135" s="10">
        <f t="shared" si="123"/>
        <v>1.0192757655101079E-2</v>
      </c>
    </row>
    <row r="1136" spans="1:9" x14ac:dyDescent="0.25">
      <c r="A1136" s="9">
        <v>43605</v>
      </c>
      <c r="B1136" s="10">
        <v>-6.749360908960611E-3</v>
      </c>
      <c r="C1136" s="10">
        <f t="shared" si="119"/>
        <v>-7.5562295649076357E-3</v>
      </c>
      <c r="D1136" s="5">
        <f t="shared" si="120"/>
        <v>5.7096605237584236E-5</v>
      </c>
      <c r="E1136" s="5">
        <f t="shared" si="124"/>
        <v>4.4145241683547604E-5</v>
      </c>
      <c r="F1136" s="5">
        <f t="shared" si="125"/>
        <v>9.0484931389687716E-5</v>
      </c>
      <c r="G1136" s="11">
        <f t="shared" si="121"/>
        <v>3.4207216891100476</v>
      </c>
      <c r="H1136" s="10">
        <f t="shared" si="122"/>
        <v>7.5562295649076357E-3</v>
      </c>
      <c r="I1136" s="10">
        <f t="shared" si="123"/>
        <v>9.5123567736753716E-3</v>
      </c>
    </row>
    <row r="1137" spans="1:9" x14ac:dyDescent="0.25">
      <c r="A1137" s="9">
        <v>43606</v>
      </c>
      <c r="B1137" s="10">
        <v>8.4957908338409993E-3</v>
      </c>
      <c r="C1137" s="10">
        <f t="shared" si="119"/>
        <v>7.6889221778939747E-3</v>
      </c>
      <c r="D1137" s="5">
        <f t="shared" si="120"/>
        <v>5.9119524257709823E-5</v>
      </c>
      <c r="E1137" s="5">
        <f t="shared" si="124"/>
        <v>5.7096605237584236E-5</v>
      </c>
      <c r="F1137" s="5">
        <f t="shared" si="125"/>
        <v>8.3206993727332601E-5</v>
      </c>
      <c r="G1137" s="11">
        <f t="shared" si="121"/>
        <v>3.422895304030003</v>
      </c>
      <c r="H1137" s="10">
        <f t="shared" si="122"/>
        <v>7.6889221778939747E-3</v>
      </c>
      <c r="I1137" s="10">
        <f t="shared" si="123"/>
        <v>9.1217867617771359E-3</v>
      </c>
    </row>
    <row r="1138" spans="1:9" x14ac:dyDescent="0.25">
      <c r="A1138" s="9">
        <v>43607</v>
      </c>
      <c r="B1138" s="10">
        <v>-2.8243656523622152E-3</v>
      </c>
      <c r="C1138" s="10">
        <f t="shared" si="119"/>
        <v>-3.6312343083092398E-3</v>
      </c>
      <c r="D1138" s="5">
        <f t="shared" si="120"/>
        <v>1.3185862601842082E-5</v>
      </c>
      <c r="E1138" s="5">
        <f t="shared" si="124"/>
        <v>5.9119524257709823E-5</v>
      </c>
      <c r="F1138" s="5">
        <f t="shared" si="125"/>
        <v>7.8221666047452416E-5</v>
      </c>
      <c r="G1138" s="11">
        <f t="shared" si="121"/>
        <v>3.7247581790813182</v>
      </c>
      <c r="H1138" s="10">
        <f t="shared" si="122"/>
        <v>3.6312343083092398E-3</v>
      </c>
      <c r="I1138" s="10">
        <f t="shared" si="123"/>
        <v>8.8443013317871765E-3</v>
      </c>
    </row>
    <row r="1139" spans="1:9" x14ac:dyDescent="0.25">
      <c r="A1139" s="9">
        <v>43608</v>
      </c>
      <c r="B1139" s="10">
        <v>-1.1914139769699683E-2</v>
      </c>
      <c r="C1139" s="10">
        <f t="shared" si="119"/>
        <v>-1.2721008425646708E-2</v>
      </c>
      <c r="D1139" s="5">
        <f t="shared" si="120"/>
        <v>1.6182405536537453E-4</v>
      </c>
      <c r="E1139" s="5">
        <f t="shared" si="124"/>
        <v>1.3185862601842082E-5</v>
      </c>
      <c r="F1139" s="5">
        <f t="shared" si="125"/>
        <v>6.5029698984886834E-5</v>
      </c>
      <c r="G1139" s="11">
        <f t="shared" si="121"/>
        <v>2.6571627822366475</v>
      </c>
      <c r="H1139" s="10">
        <f t="shared" si="122"/>
        <v>1.2721008425646708E-2</v>
      </c>
      <c r="I1139" s="10">
        <f t="shared" si="123"/>
        <v>8.0640993908115272E-3</v>
      </c>
    </row>
    <row r="1140" spans="1:9" x14ac:dyDescent="0.25">
      <c r="A1140" s="9">
        <v>43609</v>
      </c>
      <c r="B1140" s="10">
        <v>1.353534780883292E-3</v>
      </c>
      <c r="C1140" s="10">
        <f t="shared" si="119"/>
        <v>5.4666612493626751E-4</v>
      </c>
      <c r="D1140" s="5">
        <f t="shared" si="120"/>
        <v>2.9884385215283486E-7</v>
      </c>
      <c r="E1140" s="5">
        <f t="shared" si="124"/>
        <v>1.6182405536537453E-4</v>
      </c>
      <c r="F1140" s="5">
        <f t="shared" si="125"/>
        <v>8.5947114123368479E-5</v>
      </c>
      <c r="G1140" s="11">
        <f t="shared" si="121"/>
        <v>3.7602121348865518</v>
      </c>
      <c r="H1140" s="10">
        <f t="shared" si="122"/>
        <v>5.4666612493626751E-4</v>
      </c>
      <c r="I1140" s="10">
        <f t="shared" si="123"/>
        <v>9.2707666416196929E-3</v>
      </c>
    </row>
    <row r="1141" spans="1:9" x14ac:dyDescent="0.25">
      <c r="A1141" s="9">
        <v>43613</v>
      </c>
      <c r="B1141" s="10">
        <v>-8.3756183520520278E-3</v>
      </c>
      <c r="C1141" s="10">
        <f t="shared" si="119"/>
        <v>-9.1824870079990524E-3</v>
      </c>
      <c r="D1141" s="5">
        <f t="shared" si="120"/>
        <v>8.4318067652071392E-5</v>
      </c>
      <c r="E1141" s="5">
        <f t="shared" si="124"/>
        <v>2.9884385215283486E-7</v>
      </c>
      <c r="F1141" s="5">
        <f t="shared" si="125"/>
        <v>6.8102542737506609E-5</v>
      </c>
      <c r="G1141" s="11">
        <f t="shared" si="121"/>
        <v>3.2592571981773655</v>
      </c>
      <c r="H1141" s="10">
        <f t="shared" si="122"/>
        <v>9.1824870079990524E-3</v>
      </c>
      <c r="I1141" s="10">
        <f t="shared" si="123"/>
        <v>8.2524264757407335E-3</v>
      </c>
    </row>
    <row r="1142" spans="1:9" x14ac:dyDescent="0.25">
      <c r="A1142" s="9">
        <v>43614</v>
      </c>
      <c r="B1142" s="10">
        <v>-6.9119572935958384E-3</v>
      </c>
      <c r="C1142" s="10">
        <f t="shared" si="119"/>
        <v>-7.7188259495428631E-3</v>
      </c>
      <c r="D1142" s="5">
        <f t="shared" si="120"/>
        <v>5.9580274039336283E-5</v>
      </c>
      <c r="E1142" s="5">
        <f t="shared" si="124"/>
        <v>8.4318067652071392E-5</v>
      </c>
      <c r="F1142" s="5">
        <f t="shared" si="125"/>
        <v>7.2214279217353459E-5</v>
      </c>
      <c r="G1142" s="11">
        <f t="shared" si="121"/>
        <v>3.4364736563480429</v>
      </c>
      <c r="H1142" s="10">
        <f t="shared" si="122"/>
        <v>7.7188259495428631E-3</v>
      </c>
      <c r="I1142" s="10">
        <f t="shared" si="123"/>
        <v>8.4978985177132736E-3</v>
      </c>
    </row>
    <row r="1143" spans="1:9" x14ac:dyDescent="0.25">
      <c r="A1143" s="9">
        <v>43615</v>
      </c>
      <c r="B1143" s="10">
        <v>2.0984398243635294E-3</v>
      </c>
      <c r="C1143" s="10">
        <f t="shared" si="119"/>
        <v>1.2915711684165047E-3</v>
      </c>
      <c r="D1143" s="5">
        <f t="shared" si="120"/>
        <v>1.6681560830847753E-6</v>
      </c>
      <c r="E1143" s="5">
        <f t="shared" si="124"/>
        <v>5.9580274039336283E-5</v>
      </c>
      <c r="F1143" s="5">
        <f t="shared" si="125"/>
        <v>7.0155633332968164E-5</v>
      </c>
      <c r="G1143" s="11">
        <f t="shared" si="121"/>
        <v>3.8515697246069323</v>
      </c>
      <c r="H1143" s="10">
        <f t="shared" si="122"/>
        <v>1.2915711684165047E-3</v>
      </c>
      <c r="I1143" s="10">
        <f t="shared" si="123"/>
        <v>8.3758959719523827E-3</v>
      </c>
    </row>
    <row r="1144" spans="1:9" x14ac:dyDescent="0.25">
      <c r="A1144" s="9">
        <v>43616</v>
      </c>
      <c r="B1144" s="10">
        <v>-1.3195355808466647E-2</v>
      </c>
      <c r="C1144" s="10">
        <f t="shared" si="119"/>
        <v>-1.4002224464413671E-2</v>
      </c>
      <c r="D1144" s="5">
        <f t="shared" si="120"/>
        <v>1.9606228995182472E-4</v>
      </c>
      <c r="E1144" s="5">
        <f t="shared" si="124"/>
        <v>1.6681560830847753E-6</v>
      </c>
      <c r="F1144" s="5">
        <f t="shared" si="125"/>
        <v>5.6661526684359569E-5</v>
      </c>
      <c r="G1144" s="11">
        <f t="shared" si="121"/>
        <v>2.2401507131325937</v>
      </c>
      <c r="H1144" s="10">
        <f t="shared" si="122"/>
        <v>1.4002224464413671E-2</v>
      </c>
      <c r="I1144" s="10">
        <f t="shared" si="123"/>
        <v>7.5273851159854688E-3</v>
      </c>
    </row>
    <row r="1145" spans="1:9" x14ac:dyDescent="0.25">
      <c r="A1145" s="9">
        <v>43619</v>
      </c>
      <c r="B1145" s="10">
        <v>-2.7652013400870645E-3</v>
      </c>
      <c r="C1145" s="10">
        <f t="shared" si="119"/>
        <v>-3.5720699960340892E-3</v>
      </c>
      <c r="D1145" s="5">
        <f t="shared" si="120"/>
        <v>1.2759684056566978E-5</v>
      </c>
      <c r="E1145" s="5">
        <f t="shared" si="124"/>
        <v>1.9606228995182472E-4</v>
      </c>
      <c r="F1145" s="5">
        <f t="shared" si="125"/>
        <v>8.680865691131705E-5</v>
      </c>
      <c r="G1145" s="11">
        <f t="shared" si="121"/>
        <v>3.6834704159997389</v>
      </c>
      <c r="H1145" s="10">
        <f t="shared" si="122"/>
        <v>3.5720699960340892E-3</v>
      </c>
      <c r="I1145" s="10">
        <f t="shared" si="123"/>
        <v>9.3171163409778799E-3</v>
      </c>
    </row>
    <row r="1146" spans="1:9" x14ac:dyDescent="0.25">
      <c r="A1146" s="9">
        <v>43620</v>
      </c>
      <c r="B1146" s="10">
        <v>2.1432345278653342E-2</v>
      </c>
      <c r="C1146" s="10">
        <f t="shared" si="119"/>
        <v>2.0625476622706317E-2</v>
      </c>
      <c r="D1146" s="5">
        <f t="shared" si="120"/>
        <v>4.2541028591380482E-4</v>
      </c>
      <c r="E1146" s="5">
        <f t="shared" si="124"/>
        <v>1.2759684056566978E-5</v>
      </c>
      <c r="F1146" s="5">
        <f t="shared" si="125"/>
        <v>7.13168127941798E-5</v>
      </c>
      <c r="G1146" s="11">
        <f t="shared" si="121"/>
        <v>0.87271215070192498</v>
      </c>
      <c r="H1146" s="10">
        <f t="shared" si="122"/>
        <v>2.0625476622706317E-2</v>
      </c>
      <c r="I1146" s="10">
        <f t="shared" si="123"/>
        <v>8.4449282290721579E-3</v>
      </c>
    </row>
    <row r="1147" spans="1:9" x14ac:dyDescent="0.25">
      <c r="A1147" s="9">
        <v>43621</v>
      </c>
      <c r="B1147" s="10">
        <v>8.1618966421357353E-3</v>
      </c>
      <c r="C1147" s="10">
        <f t="shared" si="119"/>
        <v>7.3550279861887106E-3</v>
      </c>
      <c r="D1147" s="5">
        <f t="shared" si="120"/>
        <v>5.4096436677619159E-5</v>
      </c>
      <c r="E1147" s="5">
        <f t="shared" si="124"/>
        <v>4.2541028591380482E-4</v>
      </c>
      <c r="F1147" s="5">
        <f t="shared" si="125"/>
        <v>1.4507663264839009E-4</v>
      </c>
      <c r="G1147" s="11">
        <f t="shared" si="121"/>
        <v>3.313744791247681</v>
      </c>
      <c r="H1147" s="10">
        <f t="shared" si="122"/>
        <v>7.3550279861887106E-3</v>
      </c>
      <c r="I1147" s="10">
        <f t="shared" si="123"/>
        <v>1.2044776156010127E-2</v>
      </c>
    </row>
    <row r="1148" spans="1:9" x14ac:dyDescent="0.25">
      <c r="A1148" s="9">
        <v>43622</v>
      </c>
      <c r="B1148" s="10">
        <v>6.1355554376094634E-3</v>
      </c>
      <c r="C1148" s="10">
        <f t="shared" si="119"/>
        <v>5.3286867816624388E-3</v>
      </c>
      <c r="D1148" s="5">
        <f t="shared" si="120"/>
        <v>2.8394902817064E-5</v>
      </c>
      <c r="E1148" s="5">
        <f t="shared" si="124"/>
        <v>5.4096436677619159E-5</v>
      </c>
      <c r="F1148" s="5">
        <f t="shared" si="125"/>
        <v>1.2311717862343436E-4</v>
      </c>
      <c r="G1148" s="11">
        <f t="shared" si="121"/>
        <v>3.4669318836017489</v>
      </c>
      <c r="H1148" s="10">
        <f t="shared" si="122"/>
        <v>5.3286867816624388E-3</v>
      </c>
      <c r="I1148" s="10">
        <f t="shared" si="123"/>
        <v>1.1095818069139127E-2</v>
      </c>
    </row>
    <row r="1149" spans="1:9" x14ac:dyDescent="0.25">
      <c r="A1149" s="9">
        <v>43623</v>
      </c>
      <c r="B1149" s="10">
        <v>1.0497663083042452E-2</v>
      </c>
      <c r="C1149" s="10">
        <f t="shared" si="119"/>
        <v>9.6907944270954276E-3</v>
      </c>
      <c r="D1149" s="5">
        <f t="shared" si="120"/>
        <v>9.3911496628223791E-5</v>
      </c>
      <c r="E1149" s="5">
        <f t="shared" si="124"/>
        <v>2.8394902817064E-5</v>
      </c>
      <c r="F1149" s="5">
        <f t="shared" si="125"/>
        <v>1.0150358274800836E-4</v>
      </c>
      <c r="G1149" s="11">
        <f t="shared" si="121"/>
        <v>3.2161678167775993</v>
      </c>
      <c r="H1149" s="10">
        <f t="shared" si="122"/>
        <v>9.6907944270954276E-3</v>
      </c>
      <c r="I1149" s="10">
        <f t="shared" si="123"/>
        <v>1.0074898647034041E-2</v>
      </c>
    </row>
    <row r="1150" spans="1:9" x14ac:dyDescent="0.25">
      <c r="A1150" s="9">
        <v>43626</v>
      </c>
      <c r="B1150" s="10">
        <v>4.6600819951694294E-3</v>
      </c>
      <c r="C1150" s="10">
        <f t="shared" si="119"/>
        <v>3.8532133392224048E-3</v>
      </c>
      <c r="D1150" s="5">
        <f t="shared" si="120"/>
        <v>1.4847253037561475E-5</v>
      </c>
      <c r="E1150" s="5">
        <f t="shared" si="124"/>
        <v>9.3911496628223791E-5</v>
      </c>
      <c r="F1150" s="5">
        <f t="shared" si="125"/>
        <v>9.899412466143636E-5</v>
      </c>
      <c r="G1150" s="11">
        <f t="shared" si="121"/>
        <v>3.6162959181106422</v>
      </c>
      <c r="H1150" s="10">
        <f t="shared" si="122"/>
        <v>3.8532133392224048E-3</v>
      </c>
      <c r="I1150" s="10">
        <f t="shared" si="123"/>
        <v>9.9495791198138811E-3</v>
      </c>
    </row>
    <row r="1151" spans="1:9" x14ac:dyDescent="0.25">
      <c r="A1151" s="9">
        <v>43627</v>
      </c>
      <c r="B1151" s="10">
        <v>-3.4987685027698667E-4</v>
      </c>
      <c r="C1151" s="10">
        <f t="shared" si="119"/>
        <v>-1.1567455062240113E-3</v>
      </c>
      <c r="D1151" s="5">
        <f t="shared" si="120"/>
        <v>1.3380601661694441E-6</v>
      </c>
      <c r="E1151" s="5">
        <f t="shared" si="124"/>
        <v>1.4847253037561475E-5</v>
      </c>
      <c r="F1151" s="5">
        <f t="shared" si="125"/>
        <v>8.0794901805393611E-5</v>
      </c>
      <c r="G1151" s="11">
        <f t="shared" si="121"/>
        <v>3.7845792144810502</v>
      </c>
      <c r="H1151" s="10">
        <f t="shared" si="122"/>
        <v>1.1567455062240113E-3</v>
      </c>
      <c r="I1151" s="10">
        <f t="shared" si="123"/>
        <v>8.9885984338713022E-3</v>
      </c>
    </row>
    <row r="1152" spans="1:9" x14ac:dyDescent="0.25">
      <c r="A1152" s="9">
        <v>43628</v>
      </c>
      <c r="B1152" s="10">
        <v>-2.0376197274856178E-3</v>
      </c>
      <c r="C1152" s="10">
        <f t="shared" si="119"/>
        <v>-2.8444883834326425E-3</v>
      </c>
      <c r="D1152" s="5">
        <f t="shared" si="120"/>
        <v>8.0911141634832469E-6</v>
      </c>
      <c r="E1152" s="5">
        <f t="shared" si="124"/>
        <v>1.3380601661694441E-6</v>
      </c>
      <c r="F1152" s="5">
        <f t="shared" si="125"/>
        <v>6.4492148836553601E-5</v>
      </c>
      <c r="G1152" s="11">
        <f t="shared" si="121"/>
        <v>3.842815548446322</v>
      </c>
      <c r="H1152" s="10">
        <f t="shared" si="122"/>
        <v>2.8444883834326425E-3</v>
      </c>
      <c r="I1152" s="10">
        <f t="shared" si="123"/>
        <v>8.0307003951432289E-3</v>
      </c>
    </row>
    <row r="1153" spans="1:9" x14ac:dyDescent="0.25">
      <c r="A1153" s="9">
        <v>43629</v>
      </c>
      <c r="B1153" s="10">
        <v>4.097449858325275E-3</v>
      </c>
      <c r="C1153" s="10">
        <f t="shared" si="119"/>
        <v>3.2905812023782503E-3</v>
      </c>
      <c r="D1153" s="5">
        <f t="shared" si="120"/>
        <v>1.0827924649445091E-5</v>
      </c>
      <c r="E1153" s="5">
        <f t="shared" si="124"/>
        <v>8.0911141634832469E-6</v>
      </c>
      <c r="F1153" s="5">
        <f t="shared" si="125"/>
        <v>5.3783934491678887E-5</v>
      </c>
      <c r="G1153" s="11">
        <f t="shared" si="121"/>
        <v>3.8956680131900674</v>
      </c>
      <c r="H1153" s="10">
        <f t="shared" si="122"/>
        <v>3.2905812023782503E-3</v>
      </c>
      <c r="I1153" s="10">
        <f t="shared" si="123"/>
        <v>7.3337530972673801E-3</v>
      </c>
    </row>
    <row r="1154" spans="1:9" x14ac:dyDescent="0.25">
      <c r="A1154" s="9">
        <v>43630</v>
      </c>
      <c r="B1154" s="10">
        <v>-1.6115422390061696E-3</v>
      </c>
      <c r="C1154" s="10">
        <f t="shared" si="119"/>
        <v>-2.4184108949531942E-3</v>
      </c>
      <c r="D1154" s="5">
        <f t="shared" si="120"/>
        <v>5.8487112568283099E-6</v>
      </c>
      <c r="E1154" s="5">
        <f t="shared" si="124"/>
        <v>1.0827924649445091E-5</v>
      </c>
      <c r="F1154" s="5">
        <f t="shared" si="125"/>
        <v>4.6399397494014599E-5</v>
      </c>
      <c r="G1154" s="11">
        <f t="shared" si="121"/>
        <v>4.007147784548394</v>
      </c>
      <c r="H1154" s="10">
        <f t="shared" si="122"/>
        <v>2.4184108949531942E-3</v>
      </c>
      <c r="I1154" s="10">
        <f t="shared" si="123"/>
        <v>6.8117103207648664E-3</v>
      </c>
    </row>
    <row r="1155" spans="1:9" x14ac:dyDescent="0.25">
      <c r="A1155" s="9">
        <v>43633</v>
      </c>
      <c r="B1155" s="10">
        <v>9.3176953078999425E-4</v>
      </c>
      <c r="C1155" s="10">
        <f t="shared" si="119"/>
        <v>1.2490087484296971E-4</v>
      </c>
      <c r="D1155" s="5">
        <f t="shared" si="120"/>
        <v>1.5600228536539184E-8</v>
      </c>
      <c r="E1155" s="5">
        <f t="shared" si="124"/>
        <v>5.8487112568283099E-6</v>
      </c>
      <c r="F1155" s="5">
        <f t="shared" si="125"/>
        <v>3.9888157082823225E-5</v>
      </c>
      <c r="G1155" s="11">
        <f t="shared" si="121"/>
        <v>4.1455814637143868</v>
      </c>
      <c r="H1155" s="10">
        <f t="shared" si="122"/>
        <v>1.2490087484296971E-4</v>
      </c>
      <c r="I1155" s="10">
        <f t="shared" si="123"/>
        <v>6.3157071720293702E-3</v>
      </c>
    </row>
    <row r="1156" spans="1:9" x14ac:dyDescent="0.25">
      <c r="A1156" s="9">
        <v>43634</v>
      </c>
      <c r="B1156" s="10">
        <v>9.7173725719545967E-3</v>
      </c>
      <c r="C1156" s="10">
        <f t="shared" si="119"/>
        <v>8.9105039160075721E-3</v>
      </c>
      <c r="D1156" s="5">
        <f t="shared" si="120"/>
        <v>7.9397080037186282E-5</v>
      </c>
      <c r="E1156" s="5">
        <f t="shared" si="124"/>
        <v>1.5600228536539184E-8</v>
      </c>
      <c r="F1156" s="5">
        <f t="shared" si="125"/>
        <v>3.3848840034801917E-5</v>
      </c>
      <c r="G1156" s="11">
        <f t="shared" si="121"/>
        <v>3.0550460509874751</v>
      </c>
      <c r="H1156" s="10">
        <f t="shared" si="122"/>
        <v>8.9105039160075721E-3</v>
      </c>
      <c r="I1156" s="10">
        <f t="shared" si="123"/>
        <v>5.8179755959269818E-3</v>
      </c>
    </row>
    <row r="1157" spans="1:9" x14ac:dyDescent="0.25">
      <c r="A1157" s="9">
        <v>43635</v>
      </c>
      <c r="B1157" s="10">
        <v>2.9851769342814638E-3</v>
      </c>
      <c r="C1157" s="10">
        <f t="shared" si="119"/>
        <v>2.1783082783344392E-3</v>
      </c>
      <c r="D1157" s="5">
        <f t="shared" si="120"/>
        <v>4.7450269554603488E-6</v>
      </c>
      <c r="E1157" s="5">
        <f t="shared" si="124"/>
        <v>7.9397080037186282E-5</v>
      </c>
      <c r="F1157" s="5">
        <f t="shared" si="125"/>
        <v>4.5766811761562126E-5</v>
      </c>
      <c r="G1157" s="11">
        <f t="shared" si="121"/>
        <v>4.0251979798251218</v>
      </c>
      <c r="H1157" s="10">
        <f t="shared" si="122"/>
        <v>2.1783082783344392E-3</v>
      </c>
      <c r="I1157" s="10">
        <f t="shared" si="123"/>
        <v>6.7651172762607835E-3</v>
      </c>
    </row>
    <row r="1158" spans="1:9" x14ac:dyDescent="0.25">
      <c r="A1158" s="9">
        <v>43636</v>
      </c>
      <c r="B1158" s="10">
        <v>9.4721950752785222E-3</v>
      </c>
      <c r="C1158" s="10">
        <f t="shared" si="119"/>
        <v>8.6653264193314976E-3</v>
      </c>
      <c r="D1158" s="5">
        <f t="shared" si="120"/>
        <v>7.5087881953564428E-5</v>
      </c>
      <c r="E1158" s="5">
        <f t="shared" si="124"/>
        <v>4.7450269554603488E-6</v>
      </c>
      <c r="F1158" s="5">
        <f t="shared" si="125"/>
        <v>3.9190469824232838E-5</v>
      </c>
      <c r="G1158" s="11">
        <f t="shared" si="121"/>
        <v>3.1966134466321785</v>
      </c>
      <c r="H1158" s="10">
        <f t="shared" si="122"/>
        <v>8.6653264193314976E-3</v>
      </c>
      <c r="I1158" s="10">
        <f t="shared" si="123"/>
        <v>6.2602292149914794E-3</v>
      </c>
    </row>
    <row r="1159" spans="1:9" x14ac:dyDescent="0.25">
      <c r="A1159" s="9">
        <v>43637</v>
      </c>
      <c r="B1159" s="10">
        <v>-1.2592326804730103E-3</v>
      </c>
      <c r="C1159" s="10">
        <f t="shared" si="119"/>
        <v>-2.0661013364200349E-3</v>
      </c>
      <c r="D1159" s="5">
        <f t="shared" si="120"/>
        <v>4.2687747323566542E-6</v>
      </c>
      <c r="E1159" s="5">
        <f t="shared" si="124"/>
        <v>7.5087881953564428E-5</v>
      </c>
      <c r="F1159" s="5">
        <f t="shared" si="125"/>
        <v>4.8842194172273472E-5</v>
      </c>
      <c r="G1159" s="11">
        <f t="shared" si="121"/>
        <v>4.0008197970144055</v>
      </c>
      <c r="H1159" s="10">
        <f t="shared" si="122"/>
        <v>2.0661013364200349E-3</v>
      </c>
      <c r="I1159" s="10">
        <f t="shared" si="123"/>
        <v>6.9887190651988203E-3</v>
      </c>
    </row>
    <row r="1160" spans="1:9" x14ac:dyDescent="0.25">
      <c r="A1160" s="9">
        <v>43640</v>
      </c>
      <c r="B1160" s="10">
        <v>-1.731933325650914E-3</v>
      </c>
      <c r="C1160" s="10">
        <f t="shared" si="119"/>
        <v>-2.5388019815979386E-3</v>
      </c>
      <c r="D1160" s="5">
        <f t="shared" si="120"/>
        <v>6.4455155017656201E-6</v>
      </c>
      <c r="E1160" s="5">
        <f t="shared" si="124"/>
        <v>4.2687747323566542E-6</v>
      </c>
      <c r="F1160" s="5">
        <f t="shared" si="125"/>
        <v>4.1375298551750036E-5</v>
      </c>
      <c r="G1160" s="11">
        <f t="shared" si="121"/>
        <v>4.0495838571037019</v>
      </c>
      <c r="H1160" s="10">
        <f t="shared" si="122"/>
        <v>2.5388019815979386E-3</v>
      </c>
      <c r="I1160" s="10">
        <f t="shared" si="123"/>
        <v>6.4323633721790029E-3</v>
      </c>
    </row>
    <row r="1161" spans="1:9" x14ac:dyDescent="0.25">
      <c r="A1161" s="9">
        <v>43641</v>
      </c>
      <c r="B1161" s="10">
        <v>-9.4963247152289876E-3</v>
      </c>
      <c r="C1161" s="10">
        <f t="shared" si="119"/>
        <v>-1.0303193371176012E-2</v>
      </c>
      <c r="D1161" s="5">
        <f t="shared" si="120"/>
        <v>1.0615579364384532E-4</v>
      </c>
      <c r="E1161" s="5">
        <f t="shared" si="124"/>
        <v>6.4455155017656201E-6</v>
      </c>
      <c r="F1161" s="5">
        <f t="shared" si="125"/>
        <v>3.6281466781904355E-5</v>
      </c>
      <c r="G1161" s="11">
        <f t="shared" si="121"/>
        <v>2.7302152861723177</v>
      </c>
      <c r="H1161" s="10">
        <f t="shared" si="122"/>
        <v>1.0303193371176012E-2</v>
      </c>
      <c r="I1161" s="10">
        <f t="shared" si="123"/>
        <v>6.0234098965539738E-3</v>
      </c>
    </row>
    <row r="1162" spans="1:9" x14ac:dyDescent="0.25">
      <c r="A1162" s="9">
        <v>43642</v>
      </c>
      <c r="B1162" s="10">
        <v>-1.2339839170762978E-3</v>
      </c>
      <c r="C1162" s="10">
        <f t="shared" si="119"/>
        <v>-2.0408525730233225E-3</v>
      </c>
      <c r="D1162" s="5">
        <f t="shared" si="120"/>
        <v>4.1650792248159157E-6</v>
      </c>
      <c r="E1162" s="5">
        <f t="shared" si="124"/>
        <v>1.0615579364384532E-4</v>
      </c>
      <c r="F1162" s="5">
        <f t="shared" si="125"/>
        <v>5.3101696086742261E-5</v>
      </c>
      <c r="G1162" s="11">
        <f t="shared" si="121"/>
        <v>3.9634943621583751</v>
      </c>
      <c r="H1162" s="10">
        <f t="shared" si="122"/>
        <v>2.0408525730233225E-3</v>
      </c>
      <c r="I1162" s="10">
        <f t="shared" si="123"/>
        <v>7.287091057942275E-3</v>
      </c>
    </row>
    <row r="1163" spans="1:9" x14ac:dyDescent="0.25">
      <c r="A1163" s="9">
        <v>43643</v>
      </c>
      <c r="B1163" s="10">
        <v>3.8232124594168582E-3</v>
      </c>
      <c r="C1163" s="10">
        <f t="shared" si="119"/>
        <v>3.0163438034698335E-3</v>
      </c>
      <c r="D1163" s="5">
        <f t="shared" si="120"/>
        <v>9.0983299407308611E-6</v>
      </c>
      <c r="E1163" s="5">
        <f t="shared" si="124"/>
        <v>4.1650792248159157E-6</v>
      </c>
      <c r="F1163" s="5">
        <f t="shared" si="125"/>
        <v>4.4516220714444922E-5</v>
      </c>
      <c r="G1163" s="11">
        <f t="shared" si="121"/>
        <v>3.9886987526318514</v>
      </c>
      <c r="H1163" s="10">
        <f t="shared" si="122"/>
        <v>3.0163438034698335E-3</v>
      </c>
      <c r="I1163" s="10">
        <f t="shared" si="123"/>
        <v>6.6720477152404211E-3</v>
      </c>
    </row>
    <row r="1164" spans="1:9" x14ac:dyDescent="0.25">
      <c r="A1164" s="9">
        <v>43644</v>
      </c>
      <c r="B1164" s="10">
        <v>5.7574224252288086E-3</v>
      </c>
      <c r="C1164" s="10">
        <f t="shared" si="119"/>
        <v>4.950553769281784E-3</v>
      </c>
      <c r="D1164" s="5">
        <f t="shared" si="120"/>
        <v>2.4507982622550081E-5</v>
      </c>
      <c r="E1164" s="5">
        <f t="shared" si="124"/>
        <v>9.0983299407308611E-6</v>
      </c>
      <c r="F1164" s="5">
        <f t="shared" si="125"/>
        <v>3.9161477143543385E-5</v>
      </c>
      <c r="G1164" s="11">
        <f t="shared" si="121"/>
        <v>3.8420606536692201</v>
      </c>
      <c r="H1164" s="10">
        <f t="shared" si="122"/>
        <v>4.950553769281784E-3</v>
      </c>
      <c r="I1164" s="10">
        <f t="shared" si="123"/>
        <v>6.2579131620328025E-3</v>
      </c>
    </row>
    <row r="1165" spans="1:9" x14ac:dyDescent="0.25">
      <c r="A1165" s="9">
        <v>43647</v>
      </c>
      <c r="B1165" s="10">
        <v>7.6722778200803976E-3</v>
      </c>
      <c r="C1165" s="10">
        <f t="shared" si="119"/>
        <v>6.865409164133373E-3</v>
      </c>
      <c r="D1165" s="5">
        <f t="shared" si="120"/>
        <v>4.7133842990966499E-5</v>
      </c>
      <c r="E1165" s="5">
        <f t="shared" si="124"/>
        <v>2.4507982622550081E-5</v>
      </c>
      <c r="F1165" s="5">
        <f t="shared" si="125"/>
        <v>3.836991956203734E-5</v>
      </c>
      <c r="G1165" s="11">
        <f t="shared" si="121"/>
        <v>3.5509767951674109</v>
      </c>
      <c r="H1165" s="10">
        <f t="shared" si="122"/>
        <v>6.865409164133373E-3</v>
      </c>
      <c r="I1165" s="10">
        <f t="shared" si="123"/>
        <v>6.1943457735290607E-3</v>
      </c>
    </row>
    <row r="1166" spans="1:9" x14ac:dyDescent="0.25">
      <c r="A1166" s="9">
        <v>43648</v>
      </c>
      <c r="B1166" s="10">
        <v>2.9281490252435205E-3</v>
      </c>
      <c r="C1166" s="10">
        <f t="shared" si="119"/>
        <v>2.1212803692964959E-3</v>
      </c>
      <c r="D1166" s="5">
        <f t="shared" si="120"/>
        <v>4.4998304051626775E-6</v>
      </c>
      <c r="E1166" s="5">
        <f t="shared" si="124"/>
        <v>4.7133842990966499E-5</v>
      </c>
      <c r="F1166" s="5">
        <f t="shared" si="125"/>
        <v>4.2457174270619708E-5</v>
      </c>
      <c r="G1166" s="11">
        <f t="shared" si="121"/>
        <v>4.0615762139760871</v>
      </c>
      <c r="H1166" s="10">
        <f t="shared" si="122"/>
        <v>2.1212803692964959E-3</v>
      </c>
      <c r="I1166" s="10">
        <f t="shared" si="123"/>
        <v>6.5159169938405221E-3</v>
      </c>
    </row>
    <row r="1167" spans="1:9" x14ac:dyDescent="0.25">
      <c r="A1167" s="9">
        <v>43649</v>
      </c>
      <c r="B1167" s="10">
        <v>7.672358989710748E-3</v>
      </c>
      <c r="C1167" s="10">
        <f t="shared" ref="C1167:C1230" si="126">B1167-B$5</f>
        <v>6.8654903337637234E-3</v>
      </c>
      <c r="D1167" s="5">
        <f t="shared" ref="D1167:D1230" si="127">C1167^2</f>
        <v>4.713495752300312E-5</v>
      </c>
      <c r="E1167" s="5">
        <f t="shared" si="124"/>
        <v>4.4998304051626775E-6</v>
      </c>
      <c r="F1167" s="5">
        <f t="shared" si="125"/>
        <v>3.6682660228920416E-5</v>
      </c>
      <c r="G1167" s="11">
        <f t="shared" ref="G1167:G1230" si="128">IFERROR(LN(1/SQRT(2*PI()*F1167)*EXP(-D1167/(2*F1167))),-1000)</f>
        <v>3.5451954773551835</v>
      </c>
      <c r="H1167" s="10">
        <f t="shared" ref="H1167:H1230" si="129">SQRT(D1167)</f>
        <v>6.8654903337637234E-3</v>
      </c>
      <c r="I1167" s="10">
        <f t="shared" ref="I1167:I1230" si="130">SQRT(F1167)</f>
        <v>6.0566211891549251E-3</v>
      </c>
    </row>
    <row r="1168" spans="1:9" x14ac:dyDescent="0.25">
      <c r="A1168" s="9">
        <v>43651</v>
      </c>
      <c r="B1168" s="10">
        <v>-1.8058494836139527E-3</v>
      </c>
      <c r="C1168" s="10">
        <f t="shared" si="126"/>
        <v>-2.6127181395609773E-3</v>
      </c>
      <c r="D1168" s="5">
        <f t="shared" si="127"/>
        <v>6.8262960767909745E-6</v>
      </c>
      <c r="E1168" s="5">
        <f t="shared" ref="E1168:E1231" si="131">D1167</f>
        <v>4.713495752300312E-5</v>
      </c>
      <c r="F1168" s="5">
        <f t="shared" ref="F1168:F1231" si="132">B$6+B$7*E1168+B$8*F1167</f>
        <v>4.1204746241093056E-5</v>
      </c>
      <c r="G1168" s="11">
        <f t="shared" si="128"/>
        <v>4.0467061643762534</v>
      </c>
      <c r="H1168" s="10">
        <f t="shared" si="129"/>
        <v>2.6127181395609773E-3</v>
      </c>
      <c r="I1168" s="10">
        <f t="shared" si="130"/>
        <v>6.4190923222129355E-3</v>
      </c>
    </row>
    <row r="1169" spans="1:9" x14ac:dyDescent="0.25">
      <c r="A1169" s="9">
        <v>43654</v>
      </c>
      <c r="B1169" s="10">
        <v>-4.8354573453138761E-3</v>
      </c>
      <c r="C1169" s="10">
        <f t="shared" si="126"/>
        <v>-5.6423260012609007E-3</v>
      </c>
      <c r="D1169" s="5">
        <f t="shared" si="127"/>
        <v>3.1835842704504827E-5</v>
      </c>
      <c r="E1169" s="5">
        <f t="shared" si="131"/>
        <v>6.8262960767909745E-6</v>
      </c>
      <c r="F1169" s="5">
        <f t="shared" si="132"/>
        <v>3.6233521371094054E-5</v>
      </c>
      <c r="G1169" s="11">
        <f t="shared" si="128"/>
        <v>3.7545096214806346</v>
      </c>
      <c r="H1169" s="10">
        <f t="shared" si="129"/>
        <v>5.6423260012609007E-3</v>
      </c>
      <c r="I1169" s="10">
        <f t="shared" si="130"/>
        <v>6.0194286581945677E-3</v>
      </c>
    </row>
    <row r="1170" spans="1:9" x14ac:dyDescent="0.25">
      <c r="A1170" s="9">
        <v>43655</v>
      </c>
      <c r="B1170" s="10">
        <v>1.2365799156572876E-3</v>
      </c>
      <c r="C1170" s="10">
        <f t="shared" si="126"/>
        <v>4.2971125971026311E-4</v>
      </c>
      <c r="D1170" s="5">
        <f t="shared" si="127"/>
        <v>1.8465176672178118E-7</v>
      </c>
      <c r="E1170" s="5">
        <f t="shared" si="131"/>
        <v>3.1835842704504827E-5</v>
      </c>
      <c r="F1170" s="5">
        <f t="shared" si="132"/>
        <v>3.7710213472444504E-5</v>
      </c>
      <c r="G1170" s="11">
        <f t="shared" si="128"/>
        <v>4.1714029605576952</v>
      </c>
      <c r="H1170" s="10">
        <f t="shared" si="129"/>
        <v>4.2971125971026311E-4</v>
      </c>
      <c r="I1170" s="10">
        <f t="shared" si="130"/>
        <v>6.1408642284652825E-3</v>
      </c>
    </row>
    <row r="1171" spans="1:9" x14ac:dyDescent="0.25">
      <c r="A1171" s="9">
        <v>43656</v>
      </c>
      <c r="B1171" s="10">
        <v>4.5106271584056667E-3</v>
      </c>
      <c r="C1171" s="10">
        <f t="shared" si="126"/>
        <v>3.7037585024586421E-3</v>
      </c>
      <c r="D1171" s="5">
        <f t="shared" si="127"/>
        <v>1.3717827044534683E-5</v>
      </c>
      <c r="E1171" s="5">
        <f t="shared" si="131"/>
        <v>1.8465176672178118E-7</v>
      </c>
      <c r="F1171" s="5">
        <f t="shared" si="132"/>
        <v>3.2266816157475532E-5</v>
      </c>
      <c r="G1171" s="11">
        <f t="shared" si="128"/>
        <v>4.0392284273574646</v>
      </c>
      <c r="H1171" s="10">
        <f t="shared" si="129"/>
        <v>3.7037585024586421E-3</v>
      </c>
      <c r="I1171" s="10">
        <f t="shared" si="130"/>
        <v>5.6803887329544209E-3</v>
      </c>
    </row>
    <row r="1172" spans="1:9" x14ac:dyDescent="0.25">
      <c r="A1172" s="9">
        <v>43657</v>
      </c>
      <c r="B1172" s="10">
        <v>2.285278994477169E-3</v>
      </c>
      <c r="C1172" s="10">
        <f t="shared" si="126"/>
        <v>1.4784103385301443E-3</v>
      </c>
      <c r="D1172" s="5">
        <f t="shared" si="127"/>
        <v>2.1856971290728158E-6</v>
      </c>
      <c r="E1172" s="5">
        <f t="shared" si="131"/>
        <v>1.3717827044534683E-5</v>
      </c>
      <c r="F1172" s="5">
        <f t="shared" si="132"/>
        <v>3.1021724891443922E-5</v>
      </c>
      <c r="G1172" s="11">
        <f t="shared" si="128"/>
        <v>4.2362443735132747</v>
      </c>
      <c r="H1172" s="10">
        <f t="shared" si="129"/>
        <v>1.4784103385301443E-3</v>
      </c>
      <c r="I1172" s="10">
        <f t="shared" si="130"/>
        <v>5.5697149739860046E-3</v>
      </c>
    </row>
    <row r="1173" spans="1:9" x14ac:dyDescent="0.25">
      <c r="A1173" s="9">
        <v>43658</v>
      </c>
      <c r="B1173" s="10">
        <v>4.6201386041582193E-3</v>
      </c>
      <c r="C1173" s="10">
        <f t="shared" si="126"/>
        <v>3.8132699482111947E-3</v>
      </c>
      <c r="D1173" s="5">
        <f t="shared" si="127"/>
        <v>1.4541027697930607E-5</v>
      </c>
      <c r="E1173" s="5">
        <f t="shared" si="131"/>
        <v>2.1856971290728158E-6</v>
      </c>
      <c r="F1173" s="5">
        <f t="shared" si="132"/>
        <v>2.7714588890628704E-5</v>
      </c>
      <c r="G1173" s="11">
        <f t="shared" si="128"/>
        <v>4.0655020123340604</v>
      </c>
      <c r="H1173" s="10">
        <f t="shared" si="129"/>
        <v>3.8132699482111947E-3</v>
      </c>
      <c r="I1173" s="10">
        <f t="shared" si="130"/>
        <v>5.2644647297354656E-3</v>
      </c>
    </row>
    <row r="1174" spans="1:9" x14ac:dyDescent="0.25">
      <c r="A1174" s="9">
        <v>43661</v>
      </c>
      <c r="B1174" s="10">
        <v>1.7585947169163063E-4</v>
      </c>
      <c r="C1174" s="10">
        <f t="shared" si="126"/>
        <v>-6.310091842553939E-4</v>
      </c>
      <c r="D1174" s="5">
        <f t="shared" si="127"/>
        <v>3.9817259061465766E-7</v>
      </c>
      <c r="E1174" s="5">
        <f t="shared" si="131"/>
        <v>1.4541027697930607E-5</v>
      </c>
      <c r="F1174" s="5">
        <f t="shared" si="132"/>
        <v>2.7812140182608632E-5</v>
      </c>
      <c r="G1174" s="11">
        <f t="shared" si="128"/>
        <v>4.3189221829428188</v>
      </c>
      <c r="H1174" s="10">
        <f t="shared" si="129"/>
        <v>6.310091842553939E-4</v>
      </c>
      <c r="I1174" s="10">
        <f t="shared" si="130"/>
        <v>5.2737216633615231E-3</v>
      </c>
    </row>
    <row r="1175" spans="1:9" x14ac:dyDescent="0.25">
      <c r="A1175" s="9">
        <v>43662</v>
      </c>
      <c r="B1175" s="10">
        <v>-3.4037753375577573E-3</v>
      </c>
      <c r="C1175" s="10">
        <f t="shared" si="126"/>
        <v>-4.2106439935047819E-3</v>
      </c>
      <c r="D1175" s="5">
        <f t="shared" si="127"/>
        <v>1.7729522840037899E-5</v>
      </c>
      <c r="E1175" s="5">
        <f t="shared" si="131"/>
        <v>3.9817259061465766E-7</v>
      </c>
      <c r="F1175" s="5">
        <f t="shared" si="132"/>
        <v>2.4962386968677224E-5</v>
      </c>
      <c r="G1175" s="11">
        <f t="shared" si="128"/>
        <v>4.0250069109002462</v>
      </c>
      <c r="H1175" s="10">
        <f t="shared" si="129"/>
        <v>4.2106439935047819E-3</v>
      </c>
      <c r="I1175" s="10">
        <f t="shared" si="130"/>
        <v>4.9962372810623424E-3</v>
      </c>
    </row>
    <row r="1176" spans="1:9" x14ac:dyDescent="0.25">
      <c r="A1176" s="9">
        <v>43663</v>
      </c>
      <c r="B1176" s="10">
        <v>-6.5312046444121474E-3</v>
      </c>
      <c r="C1176" s="10">
        <f t="shared" si="126"/>
        <v>-7.3380733003591721E-3</v>
      </c>
      <c r="D1176" s="5">
        <f t="shared" si="127"/>
        <v>5.3847319761444151E-5</v>
      </c>
      <c r="E1176" s="5">
        <f t="shared" si="131"/>
        <v>1.7729522840037899E-5</v>
      </c>
      <c r="F1176" s="5">
        <f t="shared" si="132"/>
        <v>2.6427647666283089E-5</v>
      </c>
      <c r="G1176" s="11">
        <f t="shared" si="128"/>
        <v>3.3328426988946802</v>
      </c>
      <c r="H1176" s="10">
        <f t="shared" si="129"/>
        <v>7.3380733003591721E-3</v>
      </c>
      <c r="I1176" s="10">
        <f t="shared" si="130"/>
        <v>5.1407827873080859E-3</v>
      </c>
    </row>
    <row r="1177" spans="1:9" x14ac:dyDescent="0.25">
      <c r="A1177" s="9">
        <v>43664</v>
      </c>
      <c r="B1177" s="10">
        <v>3.5819355184592006E-3</v>
      </c>
      <c r="C1177" s="10">
        <f t="shared" si="126"/>
        <v>2.7750668625121759E-3</v>
      </c>
      <c r="D1177" s="5">
        <f t="shared" si="127"/>
        <v>7.7009960914131716E-6</v>
      </c>
      <c r="E1177" s="5">
        <f t="shared" si="131"/>
        <v>5.3847319761444151E-5</v>
      </c>
      <c r="F1177" s="5">
        <f t="shared" si="132"/>
        <v>3.497809926090113E-5</v>
      </c>
      <c r="G1177" s="11">
        <f t="shared" si="128"/>
        <v>4.1013725678829722</v>
      </c>
      <c r="H1177" s="10">
        <f t="shared" si="129"/>
        <v>2.7750668625121759E-3</v>
      </c>
      <c r="I1177" s="10">
        <f t="shared" si="130"/>
        <v>5.9142285431745979E-3</v>
      </c>
    </row>
    <row r="1178" spans="1:9" x14ac:dyDescent="0.25">
      <c r="A1178" s="9">
        <v>43665</v>
      </c>
      <c r="B1178" s="10">
        <v>-6.1767347442999165E-3</v>
      </c>
      <c r="C1178" s="10">
        <f t="shared" si="126"/>
        <v>-6.9836034002469412E-3</v>
      </c>
      <c r="D1178" s="5">
        <f t="shared" si="127"/>
        <v>4.8770716451940637E-5</v>
      </c>
      <c r="E1178" s="5">
        <f t="shared" si="131"/>
        <v>7.7009960914131716E-6</v>
      </c>
      <c r="F1178" s="5">
        <f t="shared" si="132"/>
        <v>3.1791451492569508E-5</v>
      </c>
      <c r="G1178" s="11">
        <f t="shared" si="128"/>
        <v>3.4921766682924846</v>
      </c>
      <c r="H1178" s="10">
        <f t="shared" si="129"/>
        <v>6.9836034002469412E-3</v>
      </c>
      <c r="I1178" s="10">
        <f t="shared" si="130"/>
        <v>5.6383908602161935E-3</v>
      </c>
    </row>
    <row r="1179" spans="1:9" x14ac:dyDescent="0.25">
      <c r="A1179" s="9">
        <v>43668</v>
      </c>
      <c r="B1179" s="10">
        <v>2.8287212634507952E-3</v>
      </c>
      <c r="C1179" s="10">
        <f t="shared" si="126"/>
        <v>2.0218526075037706E-3</v>
      </c>
      <c r="D1179" s="5">
        <f t="shared" si="127"/>
        <v>4.0878879664697959E-6</v>
      </c>
      <c r="E1179" s="5">
        <f t="shared" si="131"/>
        <v>4.8770716451940637E-5</v>
      </c>
      <c r="F1179" s="5">
        <f t="shared" si="132"/>
        <v>3.7911383941587667E-5</v>
      </c>
      <c r="G1179" s="11">
        <f t="shared" si="128"/>
        <v>4.1172773019062383</v>
      </c>
      <c r="H1179" s="10">
        <f t="shared" si="129"/>
        <v>2.0218526075037706E-3</v>
      </c>
      <c r="I1179" s="10">
        <f t="shared" si="130"/>
        <v>6.1572220961719146E-3</v>
      </c>
    </row>
    <row r="1180" spans="1:9" x14ac:dyDescent="0.25">
      <c r="A1180" s="9">
        <v>43669</v>
      </c>
      <c r="B1180" s="10">
        <v>6.8475023701604076E-3</v>
      </c>
      <c r="C1180" s="10">
        <f t="shared" si="126"/>
        <v>6.040633714213383E-3</v>
      </c>
      <c r="D1180" s="5">
        <f t="shared" si="127"/>
        <v>3.6489255669291371E-5</v>
      </c>
      <c r="E1180" s="5">
        <f t="shared" si="131"/>
        <v>4.0878879664697959E-6</v>
      </c>
      <c r="F1180" s="5">
        <f t="shared" si="132"/>
        <v>3.3222650862865334E-5</v>
      </c>
      <c r="G1180" s="11">
        <f t="shared" si="128"/>
        <v>3.6880384823901182</v>
      </c>
      <c r="H1180" s="10">
        <f t="shared" si="129"/>
        <v>6.040633714213383E-3</v>
      </c>
      <c r="I1180" s="10">
        <f t="shared" si="130"/>
        <v>5.7639093385362453E-3</v>
      </c>
    </row>
    <row r="1181" spans="1:9" x14ac:dyDescent="0.25">
      <c r="A1181" s="9">
        <v>43670</v>
      </c>
      <c r="B1181" s="10">
        <v>4.68811866363672E-3</v>
      </c>
      <c r="C1181" s="10">
        <f t="shared" si="126"/>
        <v>3.8812500076896954E-3</v>
      </c>
      <c r="D1181" s="5">
        <f t="shared" si="127"/>
        <v>1.506410162219126E-5</v>
      </c>
      <c r="E1181" s="5">
        <f t="shared" si="131"/>
        <v>3.6489255669291371E-5</v>
      </c>
      <c r="F1181" s="5">
        <f t="shared" si="132"/>
        <v>3.6436359050175145E-5</v>
      </c>
      <c r="G1181" s="11">
        <f t="shared" si="128"/>
        <v>3.9843151828239121</v>
      </c>
      <c r="H1181" s="10">
        <f t="shared" si="129"/>
        <v>3.8812500076896954E-3</v>
      </c>
      <c r="I1181" s="10">
        <f t="shared" si="130"/>
        <v>6.036253726457756E-3</v>
      </c>
    </row>
    <row r="1182" spans="1:9" x14ac:dyDescent="0.25">
      <c r="A1182" s="9">
        <v>43671</v>
      </c>
      <c r="B1182" s="10">
        <v>-5.2623561048629197E-3</v>
      </c>
      <c r="C1182" s="10">
        <f t="shared" si="126"/>
        <v>-6.0692247608099444E-3</v>
      </c>
      <c r="D1182" s="5">
        <f t="shared" si="127"/>
        <v>3.6835489197228525E-5</v>
      </c>
      <c r="E1182" s="5">
        <f t="shared" si="131"/>
        <v>1.506410162219126E-5</v>
      </c>
      <c r="F1182" s="5">
        <f t="shared" si="132"/>
        <v>3.4395450345768217E-5</v>
      </c>
      <c r="G1182" s="11">
        <f t="shared" si="128"/>
        <v>3.684384224457014</v>
      </c>
      <c r="H1182" s="10">
        <f t="shared" si="129"/>
        <v>6.0692247608099444E-3</v>
      </c>
      <c r="I1182" s="10">
        <f t="shared" si="130"/>
        <v>5.8647634518169799E-3</v>
      </c>
    </row>
    <row r="1183" spans="1:9" x14ac:dyDescent="0.25">
      <c r="A1183" s="9">
        <v>43672</v>
      </c>
      <c r="B1183" s="10">
        <v>7.3876291336931743E-3</v>
      </c>
      <c r="C1183" s="10">
        <f t="shared" si="126"/>
        <v>6.5807604777461497E-3</v>
      </c>
      <c r="D1183" s="5">
        <f t="shared" si="127"/>
        <v>4.3306408465465731E-5</v>
      </c>
      <c r="E1183" s="5">
        <f t="shared" si="131"/>
        <v>3.6835489197228525E-5</v>
      </c>
      <c r="F1183" s="5">
        <f t="shared" si="132"/>
        <v>3.7378609392620032E-5</v>
      </c>
      <c r="G1183" s="11">
        <f t="shared" si="128"/>
        <v>3.5989734438374876</v>
      </c>
      <c r="H1183" s="10">
        <f t="shared" si="129"/>
        <v>6.5807604777461497E-3</v>
      </c>
      <c r="I1183" s="10">
        <f t="shared" si="130"/>
        <v>6.1138048212729225E-3</v>
      </c>
    </row>
    <row r="1184" spans="1:9" x14ac:dyDescent="0.25">
      <c r="A1184" s="9">
        <v>43675</v>
      </c>
      <c r="B1184" s="10">
        <v>-1.6160694810732901E-3</v>
      </c>
      <c r="C1184" s="10">
        <f t="shared" si="126"/>
        <v>-2.4229381370203147E-3</v>
      </c>
      <c r="D1184" s="5">
        <f t="shared" si="127"/>
        <v>5.8706292158274732E-6</v>
      </c>
      <c r="E1184" s="5">
        <f t="shared" si="131"/>
        <v>4.3306408465465731E-5</v>
      </c>
      <c r="F1184" s="5">
        <f t="shared" si="132"/>
        <v>4.0930384570898539E-5</v>
      </c>
      <c r="G1184" s="11">
        <f t="shared" si="128"/>
        <v>4.0611655961756359</v>
      </c>
      <c r="H1184" s="10">
        <f t="shared" si="129"/>
        <v>2.4229381370203147E-3</v>
      </c>
      <c r="I1184" s="10">
        <f t="shared" si="130"/>
        <v>6.3976858762288839E-3</v>
      </c>
    </row>
    <row r="1185" spans="1:9" x14ac:dyDescent="0.25">
      <c r="A1185" s="9">
        <v>43676</v>
      </c>
      <c r="B1185" s="10">
        <v>-2.5786419593706311E-3</v>
      </c>
      <c r="C1185" s="10">
        <f t="shared" si="126"/>
        <v>-3.3855106153176558E-3</v>
      </c>
      <c r="D1185" s="5">
        <f t="shared" si="127"/>
        <v>1.1461682126428532E-5</v>
      </c>
      <c r="E1185" s="5">
        <f t="shared" si="131"/>
        <v>5.8706292158274732E-6</v>
      </c>
      <c r="F1185" s="5">
        <f t="shared" si="132"/>
        <v>3.5832370670019965E-5</v>
      </c>
      <c r="G1185" s="11">
        <f t="shared" si="128"/>
        <v>4.0394561540931457</v>
      </c>
      <c r="H1185" s="10">
        <f t="shared" si="129"/>
        <v>3.3855106153176558E-3</v>
      </c>
      <c r="I1185" s="10">
        <f t="shared" si="130"/>
        <v>5.9860145898602661E-3</v>
      </c>
    </row>
    <row r="1186" spans="1:9" x14ac:dyDescent="0.25">
      <c r="A1186" s="9">
        <v>43677</v>
      </c>
      <c r="B1186" s="10">
        <v>-1.0885509660889747E-2</v>
      </c>
      <c r="C1186" s="10">
        <f t="shared" si="126"/>
        <v>-1.1692378316836772E-2</v>
      </c>
      <c r="D1186" s="5">
        <f t="shared" si="127"/>
        <v>1.3671171070403471E-4</v>
      </c>
      <c r="E1186" s="5">
        <f t="shared" si="131"/>
        <v>1.1461682126428532E-5</v>
      </c>
      <c r="F1186" s="5">
        <f t="shared" si="132"/>
        <v>3.3202709130779005E-5</v>
      </c>
      <c r="G1186" s="11">
        <f t="shared" si="128"/>
        <v>2.1787576976574572</v>
      </c>
      <c r="H1186" s="10">
        <f t="shared" si="129"/>
        <v>1.1692378316836772E-2</v>
      </c>
      <c r="I1186" s="10">
        <f t="shared" si="130"/>
        <v>5.7621791998148583E-3</v>
      </c>
    </row>
    <row r="1187" spans="1:9" x14ac:dyDescent="0.25">
      <c r="A1187" s="9">
        <v>43678</v>
      </c>
      <c r="B1187" s="10">
        <v>-8.9988524953193982E-3</v>
      </c>
      <c r="C1187" s="10">
        <f t="shared" si="126"/>
        <v>-9.8057211512664229E-3</v>
      </c>
      <c r="D1187" s="5">
        <f t="shared" si="127"/>
        <v>9.6152167296393708E-5</v>
      </c>
      <c r="E1187" s="5">
        <f t="shared" si="131"/>
        <v>1.3671171070403471E-4</v>
      </c>
      <c r="F1187" s="5">
        <f t="shared" si="132"/>
        <v>5.7129380826614548E-5</v>
      </c>
      <c r="G1187" s="11">
        <f t="shared" si="128"/>
        <v>3.1246275519217934</v>
      </c>
      <c r="H1187" s="10">
        <f t="shared" si="129"/>
        <v>9.8057211512664229E-3</v>
      </c>
      <c r="I1187" s="10">
        <f t="shared" si="130"/>
        <v>7.5583980330897202E-3</v>
      </c>
    </row>
    <row r="1188" spans="1:9" x14ac:dyDescent="0.25">
      <c r="A1188" s="9">
        <v>43679</v>
      </c>
      <c r="B1188" s="10">
        <v>-7.2827367651240316E-3</v>
      </c>
      <c r="C1188" s="10">
        <f t="shared" si="126"/>
        <v>-8.0896054210710562E-3</v>
      </c>
      <c r="D1188" s="5">
        <f t="shared" si="127"/>
        <v>6.544171586862222E-5</v>
      </c>
      <c r="E1188" s="5">
        <f t="shared" si="131"/>
        <v>9.6152167296393708E-5</v>
      </c>
      <c r="F1188" s="5">
        <f t="shared" si="132"/>
        <v>6.6512708816348406E-5</v>
      </c>
      <c r="G1188" s="11">
        <f t="shared" si="128"/>
        <v>3.3981712659859484</v>
      </c>
      <c r="H1188" s="10">
        <f t="shared" si="129"/>
        <v>8.0896054210710562E-3</v>
      </c>
      <c r="I1188" s="10">
        <f t="shared" si="130"/>
        <v>8.1555324054502047E-3</v>
      </c>
    </row>
    <row r="1189" spans="1:9" x14ac:dyDescent="0.25">
      <c r="A1189" s="9">
        <v>43682</v>
      </c>
      <c r="B1189" s="10">
        <v>-2.9777800514998121E-2</v>
      </c>
      <c r="C1189" s="10">
        <f t="shared" si="126"/>
        <v>-3.0584669170945145E-2</v>
      </c>
      <c r="D1189" s="5">
        <f t="shared" si="127"/>
        <v>9.3542198829616244E-4</v>
      </c>
      <c r="E1189" s="5">
        <f t="shared" si="131"/>
        <v>6.544171586862222E-5</v>
      </c>
      <c r="F1189" s="5">
        <f t="shared" si="132"/>
        <v>6.7133745608004912E-5</v>
      </c>
      <c r="G1189" s="11">
        <f t="shared" si="128"/>
        <v>-3.0813805219880184</v>
      </c>
      <c r="H1189" s="10">
        <f t="shared" si="129"/>
        <v>3.0584669170945145E-2</v>
      </c>
      <c r="I1189" s="10">
        <f t="shared" si="130"/>
        <v>8.1935185120926481E-3</v>
      </c>
    </row>
    <row r="1190" spans="1:9" x14ac:dyDescent="0.25">
      <c r="A1190" s="9">
        <v>43683</v>
      </c>
      <c r="B1190" s="10">
        <v>1.3017006826634425E-2</v>
      </c>
      <c r="C1190" s="10">
        <f t="shared" si="126"/>
        <v>1.2210138170687401E-2</v>
      </c>
      <c r="D1190" s="5">
        <f t="shared" si="127"/>
        <v>1.4908747414727746E-4</v>
      </c>
      <c r="E1190" s="5">
        <f t="shared" si="131"/>
        <v>9.3542198829616244E-4</v>
      </c>
      <c r="F1190" s="5">
        <f t="shared" si="132"/>
        <v>2.4734895416730744E-4</v>
      </c>
      <c r="G1190" s="11">
        <f t="shared" si="128"/>
        <v>2.9320459521596951</v>
      </c>
      <c r="H1190" s="10">
        <f t="shared" si="129"/>
        <v>1.2210138170687401E-2</v>
      </c>
      <c r="I1190" s="10">
        <f t="shared" si="130"/>
        <v>1.5727331438209962E-2</v>
      </c>
    </row>
    <row r="1191" spans="1:9" x14ac:dyDescent="0.25">
      <c r="A1191" s="9">
        <v>43684</v>
      </c>
      <c r="B1191" s="10">
        <v>7.6688979342565133E-4</v>
      </c>
      <c r="C1191" s="10">
        <f t="shared" si="126"/>
        <v>-3.9978862521373201E-5</v>
      </c>
      <c r="D1191" s="5">
        <f t="shared" si="127"/>
        <v>1.5983094485028588E-9</v>
      </c>
      <c r="E1191" s="5">
        <f t="shared" si="131"/>
        <v>1.4908747414727746E-4</v>
      </c>
      <c r="F1191" s="5">
        <f t="shared" si="132"/>
        <v>2.1867331046068565E-4</v>
      </c>
      <c r="G1191" s="11">
        <f t="shared" si="128"/>
        <v>3.2950236497081193</v>
      </c>
      <c r="H1191" s="10">
        <f t="shared" si="129"/>
        <v>3.9978862521373201E-5</v>
      </c>
      <c r="I1191" s="10">
        <f t="shared" si="130"/>
        <v>1.4787606650864286E-2</v>
      </c>
    </row>
    <row r="1192" spans="1:9" x14ac:dyDescent="0.25">
      <c r="A1192" s="9">
        <v>43685</v>
      </c>
      <c r="B1192" s="10">
        <v>1.8762266035132091E-2</v>
      </c>
      <c r="C1192" s="10">
        <f t="shared" si="126"/>
        <v>1.7955397379185067E-2</v>
      </c>
      <c r="D1192" s="5">
        <f t="shared" si="127"/>
        <v>3.2239629504444598E-4</v>
      </c>
      <c r="E1192" s="5">
        <f t="shared" si="131"/>
        <v>1.5983094485028588E-9</v>
      </c>
      <c r="F1192" s="5">
        <f t="shared" si="132"/>
        <v>1.6657996370814142E-4</v>
      </c>
      <c r="G1192" s="11">
        <f t="shared" si="128"/>
        <v>2.4633867216128111</v>
      </c>
      <c r="H1192" s="10">
        <f t="shared" si="129"/>
        <v>1.7955397379185067E-2</v>
      </c>
      <c r="I1192" s="10">
        <f t="shared" si="130"/>
        <v>1.2906586059378422E-2</v>
      </c>
    </row>
    <row r="1193" spans="1:9" x14ac:dyDescent="0.25">
      <c r="A1193" s="9">
        <v>43686</v>
      </c>
      <c r="B1193" s="10">
        <v>-6.6165434006446588E-3</v>
      </c>
      <c r="C1193" s="10">
        <f t="shared" si="126"/>
        <v>-7.4234120565916835E-3</v>
      </c>
      <c r="D1193" s="5">
        <f t="shared" si="127"/>
        <v>5.5107046561950767E-5</v>
      </c>
      <c r="E1193" s="5">
        <f t="shared" si="131"/>
        <v>3.2239629504444598E-4</v>
      </c>
      <c r="F1193" s="5">
        <f t="shared" si="132"/>
        <v>1.9451747371595709E-4</v>
      </c>
      <c r="G1193" s="11">
        <f t="shared" si="128"/>
        <v>3.2119051136898831</v>
      </c>
      <c r="H1193" s="10">
        <f t="shared" si="129"/>
        <v>7.4234120565916835E-3</v>
      </c>
      <c r="I1193" s="10">
        <f t="shared" si="130"/>
        <v>1.3946952129980122E-2</v>
      </c>
    </row>
    <row r="1194" spans="1:9" x14ac:dyDescent="0.25">
      <c r="A1194" s="9">
        <v>43689</v>
      </c>
      <c r="B1194" s="10">
        <v>-1.1957583129186489E-2</v>
      </c>
      <c r="C1194" s="10">
        <f t="shared" si="126"/>
        <v>-1.2764451785133513E-2</v>
      </c>
      <c r="D1194" s="5">
        <f t="shared" si="127"/>
        <v>1.6293122937499814E-4</v>
      </c>
      <c r="E1194" s="5">
        <f t="shared" si="131"/>
        <v>5.5107046561950767E-5</v>
      </c>
      <c r="F1194" s="5">
        <f t="shared" si="132"/>
        <v>1.6003195358132248E-4</v>
      </c>
      <c r="G1194" s="11">
        <f t="shared" si="128"/>
        <v>2.9420715653909215</v>
      </c>
      <c r="H1194" s="10">
        <f t="shared" si="129"/>
        <v>1.2764451785133513E-2</v>
      </c>
      <c r="I1194" s="10">
        <f t="shared" si="130"/>
        <v>1.2650373653822345E-2</v>
      </c>
    </row>
    <row r="1195" spans="1:9" x14ac:dyDescent="0.25">
      <c r="A1195" s="9">
        <v>43690</v>
      </c>
      <c r="B1195" s="10">
        <v>1.4762028608582556E-2</v>
      </c>
      <c r="C1195" s="10">
        <f t="shared" si="126"/>
        <v>1.3955159952635531E-2</v>
      </c>
      <c r="D1195" s="5">
        <f t="shared" si="127"/>
        <v>1.9474648930364253E-4</v>
      </c>
      <c r="E1195" s="5">
        <f t="shared" si="131"/>
        <v>1.6293122937499814E-4</v>
      </c>
      <c r="F1195" s="5">
        <f t="shared" si="132"/>
        <v>1.5670763311172582E-4</v>
      </c>
      <c r="G1195" s="11">
        <f t="shared" si="128"/>
        <v>2.8402569475053046</v>
      </c>
      <c r="H1195" s="10">
        <f t="shared" si="129"/>
        <v>1.3955159952635531E-2</v>
      </c>
      <c r="I1195" s="10">
        <f t="shared" si="130"/>
        <v>1.25182919406653E-2</v>
      </c>
    </row>
    <row r="1196" spans="1:9" x14ac:dyDescent="0.25">
      <c r="A1196" s="9">
        <v>43691</v>
      </c>
      <c r="B1196" s="10">
        <v>-2.9292763607534411E-2</v>
      </c>
      <c r="C1196" s="10">
        <f t="shared" si="126"/>
        <v>-3.0099632263481436E-2</v>
      </c>
      <c r="D1196" s="5">
        <f t="shared" si="127"/>
        <v>9.0598786239681262E-4</v>
      </c>
      <c r="E1196" s="5">
        <f t="shared" si="131"/>
        <v>1.9474648930364253E-4</v>
      </c>
      <c r="F1196" s="5">
        <f t="shared" si="132"/>
        <v>1.608132103383072E-4</v>
      </c>
      <c r="G1196" s="11">
        <f t="shared" si="128"/>
        <v>0.63179997312594327</v>
      </c>
      <c r="H1196" s="10">
        <f t="shared" si="129"/>
        <v>3.0099632263481436E-2</v>
      </c>
      <c r="I1196" s="10">
        <f t="shared" si="130"/>
        <v>1.2681214860505566E-2</v>
      </c>
    </row>
    <row r="1197" spans="1:9" x14ac:dyDescent="0.25">
      <c r="A1197" s="9">
        <v>43692</v>
      </c>
      <c r="B1197" s="10">
        <v>2.464268112370549E-3</v>
      </c>
      <c r="C1197" s="10">
        <f t="shared" si="126"/>
        <v>1.6573994564235243E-3</v>
      </c>
      <c r="D1197" s="5">
        <f t="shared" si="127"/>
        <v>2.7469729581529941E-6</v>
      </c>
      <c r="E1197" s="5">
        <f t="shared" si="131"/>
        <v>9.0598786239681262E-4</v>
      </c>
      <c r="F1197" s="5">
        <f t="shared" si="132"/>
        <v>3.1081700323555165E-4</v>
      </c>
      <c r="G1197" s="11">
        <f t="shared" si="128"/>
        <v>3.1147956278828164</v>
      </c>
      <c r="H1197" s="10">
        <f t="shared" si="129"/>
        <v>1.6573994564235243E-3</v>
      </c>
      <c r="I1197" s="10">
        <f t="shared" si="130"/>
        <v>1.7630002927837295E-2</v>
      </c>
    </row>
    <row r="1198" spans="1:9" x14ac:dyDescent="0.25">
      <c r="A1198" s="9">
        <v>43693</v>
      </c>
      <c r="B1198" s="10">
        <v>1.4426183452732166E-2</v>
      </c>
      <c r="C1198" s="10">
        <f t="shared" si="126"/>
        <v>1.3619314796785142E-2</v>
      </c>
      <c r="D1198" s="5">
        <f t="shared" si="127"/>
        <v>1.8548573553393071E-4</v>
      </c>
      <c r="E1198" s="5">
        <f t="shared" si="131"/>
        <v>2.7469729581529941E-6</v>
      </c>
      <c r="F1198" s="5">
        <f t="shared" si="132"/>
        <v>2.3555670652374423E-4</v>
      </c>
      <c r="G1198" s="11">
        <f t="shared" si="128"/>
        <v>2.8641231096517252</v>
      </c>
      <c r="H1198" s="10">
        <f t="shared" si="129"/>
        <v>1.3619314796785142E-2</v>
      </c>
      <c r="I1198" s="10">
        <f t="shared" si="130"/>
        <v>1.5347856740396824E-2</v>
      </c>
    </row>
    <row r="1199" spans="1:9" x14ac:dyDescent="0.25">
      <c r="A1199" s="9">
        <v>43696</v>
      </c>
      <c r="B1199" s="10">
        <v>1.2105875347909967E-2</v>
      </c>
      <c r="C1199" s="10">
        <f t="shared" si="126"/>
        <v>1.1299006691962942E-2</v>
      </c>
      <c r="D1199" s="5">
        <f t="shared" si="127"/>
        <v>1.2766755222502334E-4</v>
      </c>
      <c r="E1199" s="5">
        <f t="shared" si="131"/>
        <v>1.8548573553393071E-4</v>
      </c>
      <c r="F1199" s="5">
        <f t="shared" si="132"/>
        <v>2.174390464514649E-4</v>
      </c>
      <c r="G1199" s="11">
        <f t="shared" si="128"/>
        <v>3.0042865653180528</v>
      </c>
      <c r="H1199" s="10">
        <f t="shared" si="129"/>
        <v>1.1299006691962942E-2</v>
      </c>
      <c r="I1199" s="10">
        <f t="shared" si="130"/>
        <v>1.474581454011493E-2</v>
      </c>
    </row>
    <row r="1200" spans="1:9" x14ac:dyDescent="0.25">
      <c r="A1200" s="9">
        <v>43697</v>
      </c>
      <c r="B1200" s="10">
        <v>-7.9147640791475959E-3</v>
      </c>
      <c r="C1200" s="10">
        <f t="shared" si="126"/>
        <v>-8.7216327350946206E-3</v>
      </c>
      <c r="D1200" s="5">
        <f t="shared" si="127"/>
        <v>7.6066877565874068E-5</v>
      </c>
      <c r="E1200" s="5">
        <f t="shared" si="131"/>
        <v>1.2766755222502334E-4</v>
      </c>
      <c r="F1200" s="5">
        <f t="shared" si="132"/>
        <v>1.920417843145379E-4</v>
      </c>
      <c r="G1200" s="11">
        <f t="shared" si="128"/>
        <v>3.1619125317495538</v>
      </c>
      <c r="H1200" s="10">
        <f t="shared" si="129"/>
        <v>8.7216327350946206E-3</v>
      </c>
      <c r="I1200" s="10">
        <f t="shared" si="130"/>
        <v>1.385791414010557E-2</v>
      </c>
    </row>
    <row r="1201" spans="1:9" x14ac:dyDescent="0.25">
      <c r="A1201" s="9">
        <v>43698</v>
      </c>
      <c r="B1201" s="10">
        <v>8.2468255582637262E-3</v>
      </c>
      <c r="C1201" s="10">
        <f t="shared" si="126"/>
        <v>7.4399569023167016E-3</v>
      </c>
      <c r="D1201" s="5">
        <f t="shared" si="127"/>
        <v>5.5352958708329928E-5</v>
      </c>
      <c r="E1201" s="5">
        <f t="shared" si="131"/>
        <v>7.6066877565874068E-5</v>
      </c>
      <c r="F1201" s="5">
        <f t="shared" si="132"/>
        <v>1.625246391968238E-4</v>
      </c>
      <c r="G1201" s="11">
        <f t="shared" si="128"/>
        <v>3.273110962210577</v>
      </c>
      <c r="H1201" s="10">
        <f t="shared" si="129"/>
        <v>7.4399569023167016E-3</v>
      </c>
      <c r="I1201" s="10">
        <f t="shared" si="130"/>
        <v>1.2748515176161646E-2</v>
      </c>
    </row>
    <row r="1202" spans="1:9" x14ac:dyDescent="0.25">
      <c r="A1202" s="9">
        <v>43699</v>
      </c>
      <c r="B1202" s="10">
        <v>-5.0608152699838094E-4</v>
      </c>
      <c r="C1202" s="10">
        <f t="shared" si="126"/>
        <v>-1.3129501829454056E-3</v>
      </c>
      <c r="D1202" s="5">
        <f t="shared" si="127"/>
        <v>1.723838182896374E-6</v>
      </c>
      <c r="E1202" s="5">
        <f t="shared" si="131"/>
        <v>5.5352958708329928E-5</v>
      </c>
      <c r="F1202" s="5">
        <f t="shared" si="132"/>
        <v>1.3633058200288598E-4</v>
      </c>
      <c r="G1202" s="11">
        <f t="shared" si="128"/>
        <v>3.524953130131653</v>
      </c>
      <c r="H1202" s="10">
        <f t="shared" si="129"/>
        <v>1.3129501829454056E-3</v>
      </c>
      <c r="I1202" s="10">
        <f t="shared" si="130"/>
        <v>1.1676068773473628E-2</v>
      </c>
    </row>
    <row r="1203" spans="1:9" x14ac:dyDescent="0.25">
      <c r="A1203" s="9">
        <v>43700</v>
      </c>
      <c r="B1203" s="10">
        <v>-2.5946389777450785E-2</v>
      </c>
      <c r="C1203" s="10">
        <f t="shared" si="126"/>
        <v>-2.6753258433397809E-2</v>
      </c>
      <c r="D1203" s="5">
        <f t="shared" si="127"/>
        <v>7.1573683680417101E-4</v>
      </c>
      <c r="E1203" s="5">
        <f t="shared" si="131"/>
        <v>1.723838182896374E-6</v>
      </c>
      <c r="F1203" s="5">
        <f t="shared" si="132"/>
        <v>1.0580276405149517E-4</v>
      </c>
      <c r="G1203" s="11">
        <f t="shared" si="128"/>
        <v>0.275617561188437</v>
      </c>
      <c r="H1203" s="10">
        <f t="shared" si="129"/>
        <v>2.6753258433397809E-2</v>
      </c>
      <c r="I1203" s="10">
        <f t="shared" si="130"/>
        <v>1.0286047056644022E-2</v>
      </c>
    </row>
    <row r="1204" spans="1:9" x14ac:dyDescent="0.25">
      <c r="A1204" s="9">
        <v>43703</v>
      </c>
      <c r="B1204" s="10">
        <v>1.0983067039910699E-2</v>
      </c>
      <c r="C1204" s="10">
        <f t="shared" si="126"/>
        <v>1.0176198383963674E-2</v>
      </c>
      <c r="D1204" s="5">
        <f t="shared" si="127"/>
        <v>1.0355501354978489E-4</v>
      </c>
      <c r="E1204" s="5">
        <f t="shared" si="131"/>
        <v>7.1573683680417101E-4</v>
      </c>
      <c r="F1204" s="5">
        <f t="shared" si="132"/>
        <v>2.3066663471152856E-4</v>
      </c>
      <c r="G1204" s="11">
        <f t="shared" si="128"/>
        <v>3.0438609904662974</v>
      </c>
      <c r="H1204" s="10">
        <f t="shared" si="129"/>
        <v>1.0176198383963674E-2</v>
      </c>
      <c r="I1204" s="10">
        <f t="shared" si="130"/>
        <v>1.5187713281186493E-2</v>
      </c>
    </row>
    <row r="1205" spans="1:9" x14ac:dyDescent="0.25">
      <c r="A1205" s="9">
        <v>43704</v>
      </c>
      <c r="B1205" s="10">
        <v>-3.2031906836484936E-3</v>
      </c>
      <c r="C1205" s="10">
        <f t="shared" si="126"/>
        <v>-4.0100593395955182E-3</v>
      </c>
      <c r="D1205" s="5">
        <f t="shared" si="127"/>
        <v>1.6080575907077244E-5</v>
      </c>
      <c r="E1205" s="5">
        <f t="shared" si="131"/>
        <v>1.0355501354978489E-4</v>
      </c>
      <c r="F1205" s="5">
        <f t="shared" si="132"/>
        <v>1.9688013592810953E-4</v>
      </c>
      <c r="G1205" s="11">
        <f t="shared" si="128"/>
        <v>3.3066807050355824</v>
      </c>
      <c r="H1205" s="10">
        <f t="shared" si="129"/>
        <v>4.0100593395955182E-3</v>
      </c>
      <c r="I1205" s="10">
        <f t="shared" si="130"/>
        <v>1.4031398217145344E-2</v>
      </c>
    </row>
    <row r="1206" spans="1:9" x14ac:dyDescent="0.25">
      <c r="A1206" s="9">
        <v>43705</v>
      </c>
      <c r="B1206" s="10">
        <v>6.545469754213773E-3</v>
      </c>
      <c r="C1206" s="10">
        <f t="shared" si="126"/>
        <v>5.7386010982667483E-3</v>
      </c>
      <c r="D1206" s="5">
        <f t="shared" si="127"/>
        <v>3.2931542565028333E-5</v>
      </c>
      <c r="E1206" s="5">
        <f t="shared" si="131"/>
        <v>1.6080575907077244E-5</v>
      </c>
      <c r="F1206" s="5">
        <f t="shared" si="132"/>
        <v>1.5372244966131054E-4</v>
      </c>
      <c r="G1206" s="11">
        <f t="shared" si="128"/>
        <v>3.3641287540866496</v>
      </c>
      <c r="H1206" s="10">
        <f t="shared" si="129"/>
        <v>5.7386010982667483E-3</v>
      </c>
      <c r="I1206" s="10">
        <f t="shared" si="130"/>
        <v>1.239848578098594E-2</v>
      </c>
    </row>
    <row r="1207" spans="1:9" x14ac:dyDescent="0.25">
      <c r="A1207" s="9">
        <v>43706</v>
      </c>
      <c r="B1207" s="10">
        <v>1.2687244194824032E-2</v>
      </c>
      <c r="C1207" s="10">
        <f t="shared" si="126"/>
        <v>1.1880375538877008E-2</v>
      </c>
      <c r="D1207" s="5">
        <f t="shared" si="127"/>
        <v>1.4114332294474716E-4</v>
      </c>
      <c r="E1207" s="5">
        <f t="shared" si="131"/>
        <v>3.2931542565028333E-5</v>
      </c>
      <c r="F1207" s="5">
        <f t="shared" si="132"/>
        <v>1.25162961132392E-4</v>
      </c>
      <c r="G1207" s="11">
        <f t="shared" si="128"/>
        <v>3.0101702350713349</v>
      </c>
      <c r="H1207" s="10">
        <f t="shared" si="129"/>
        <v>1.1880375538877008E-2</v>
      </c>
      <c r="I1207" s="10">
        <f t="shared" si="130"/>
        <v>1.1187625357169948E-2</v>
      </c>
    </row>
    <row r="1208" spans="1:9" x14ac:dyDescent="0.25">
      <c r="A1208" s="9">
        <v>43707</v>
      </c>
      <c r="B1208" s="10">
        <v>6.4282734614895531E-4</v>
      </c>
      <c r="C1208" s="10">
        <f t="shared" si="126"/>
        <v>-1.6404130979806922E-4</v>
      </c>
      <c r="D1208" s="5">
        <f t="shared" si="127"/>
        <v>2.6909551320266122E-8</v>
      </c>
      <c r="E1208" s="5">
        <f t="shared" si="131"/>
        <v>1.4114332294474716E-4</v>
      </c>
      <c r="F1208" s="5">
        <f t="shared" si="132"/>
        <v>1.2631834130246876E-4</v>
      </c>
      <c r="G1208" s="11">
        <f t="shared" si="128"/>
        <v>3.5693076114835898</v>
      </c>
      <c r="H1208" s="10">
        <f t="shared" si="129"/>
        <v>1.6404130979806922E-4</v>
      </c>
      <c r="I1208" s="10">
        <f t="shared" si="130"/>
        <v>1.1239143263722051E-2</v>
      </c>
    </row>
    <row r="1209" spans="1:9" x14ac:dyDescent="0.25">
      <c r="A1209" s="9">
        <v>43711</v>
      </c>
      <c r="B1209" s="10">
        <v>-6.8991204390287386E-3</v>
      </c>
      <c r="C1209" s="10">
        <f t="shared" si="126"/>
        <v>-7.7059890949757633E-3</v>
      </c>
      <c r="D1209" s="5">
        <f t="shared" si="127"/>
        <v>5.9382267931885386E-5</v>
      </c>
      <c r="E1209" s="5">
        <f t="shared" si="131"/>
        <v>2.6909551320266122E-8</v>
      </c>
      <c r="F1209" s="5">
        <f t="shared" si="132"/>
        <v>9.8018840013971951E-5</v>
      </c>
      <c r="G1209" s="11">
        <f t="shared" si="128"/>
        <v>3.39332437183569</v>
      </c>
      <c r="H1209" s="10">
        <f t="shared" si="129"/>
        <v>7.7059890949757633E-3</v>
      </c>
      <c r="I1209" s="10">
        <f t="shared" si="130"/>
        <v>9.900446455285334E-3</v>
      </c>
    </row>
    <row r="1210" spans="1:9" x14ac:dyDescent="0.25">
      <c r="A1210" s="9">
        <v>43712</v>
      </c>
      <c r="B1210" s="10">
        <v>1.0842075925499017E-2</v>
      </c>
      <c r="C1210" s="10">
        <f t="shared" si="126"/>
        <v>1.0035207269551993E-2</v>
      </c>
      <c r="D1210" s="5">
        <f t="shared" si="127"/>
        <v>1.0070538494286916E-4</v>
      </c>
      <c r="E1210" s="5">
        <f t="shared" si="131"/>
        <v>5.9382267931885386E-5</v>
      </c>
      <c r="F1210" s="5">
        <f t="shared" si="132"/>
        <v>8.9272593136990717E-5</v>
      </c>
      <c r="G1210" s="11">
        <f t="shared" si="128"/>
        <v>3.1789364350609834</v>
      </c>
      <c r="H1210" s="10">
        <f t="shared" si="129"/>
        <v>1.0035207269551993E-2</v>
      </c>
      <c r="I1210" s="10">
        <f t="shared" si="130"/>
        <v>9.4484174937917893E-3</v>
      </c>
    </row>
    <row r="1211" spans="1:9" x14ac:dyDescent="0.25">
      <c r="A1211" s="9">
        <v>43713</v>
      </c>
      <c r="B1211" s="10">
        <v>1.3009823744460025E-2</v>
      </c>
      <c r="C1211" s="10">
        <f t="shared" si="126"/>
        <v>1.2202955088513E-2</v>
      </c>
      <c r="D1211" s="5">
        <f t="shared" si="127"/>
        <v>1.4891211289226532E-4</v>
      </c>
      <c r="E1211" s="5">
        <f t="shared" si="131"/>
        <v>1.0070538494286916E-4</v>
      </c>
      <c r="F1211" s="5">
        <f t="shared" si="132"/>
        <v>9.131731381496183E-5</v>
      </c>
      <c r="G1211" s="11">
        <f t="shared" si="128"/>
        <v>2.9162912356356046</v>
      </c>
      <c r="H1211" s="10">
        <f t="shared" si="129"/>
        <v>1.2202955088513E-2</v>
      </c>
      <c r="I1211" s="10">
        <f t="shared" si="130"/>
        <v>9.5560093038339934E-3</v>
      </c>
    </row>
    <row r="1212" spans="1:9" x14ac:dyDescent="0.25">
      <c r="A1212" s="9">
        <v>43714</v>
      </c>
      <c r="B1212" s="10">
        <v>9.1061827956995245E-4</v>
      </c>
      <c r="C1212" s="10">
        <f t="shared" si="126"/>
        <v>1.0374962362292791E-4</v>
      </c>
      <c r="D1212" s="5">
        <f t="shared" si="127"/>
        <v>1.0763984401899201E-8</v>
      </c>
      <c r="E1212" s="5">
        <f t="shared" si="131"/>
        <v>1.4891211289226532E-4</v>
      </c>
      <c r="F1212" s="5">
        <f t="shared" si="132"/>
        <v>1.0279576764007055E-4</v>
      </c>
      <c r="G1212" s="11">
        <f t="shared" si="128"/>
        <v>3.6723922989336368</v>
      </c>
      <c r="H1212" s="10">
        <f t="shared" si="129"/>
        <v>1.0374962362292791E-4</v>
      </c>
      <c r="I1212" s="10">
        <f t="shared" si="130"/>
        <v>1.0138824766217757E-2</v>
      </c>
    </row>
    <row r="1213" spans="1:9" x14ac:dyDescent="0.25">
      <c r="A1213" s="9">
        <v>43717</v>
      </c>
      <c r="B1213" s="10">
        <v>-9.4000423002005284E-5</v>
      </c>
      <c r="C1213" s="10">
        <f t="shared" si="126"/>
        <v>-9.0086907894902982E-4</v>
      </c>
      <c r="D1213" s="5">
        <f t="shared" si="127"/>
        <v>8.1156509740647333E-7</v>
      </c>
      <c r="E1213" s="5">
        <f t="shared" si="131"/>
        <v>1.0763984401899201E-8</v>
      </c>
      <c r="F1213" s="5">
        <f t="shared" si="132"/>
        <v>8.055182975132564E-5</v>
      </c>
      <c r="G1213" s="11">
        <f t="shared" si="128"/>
        <v>3.789328799637091</v>
      </c>
      <c r="H1213" s="10">
        <f t="shared" si="129"/>
        <v>9.0086907894902982E-4</v>
      </c>
      <c r="I1213" s="10">
        <f t="shared" si="130"/>
        <v>8.9750671168145387E-3</v>
      </c>
    </row>
    <row r="1214" spans="1:9" x14ac:dyDescent="0.25">
      <c r="A1214" s="9">
        <v>43718</v>
      </c>
      <c r="B1214" s="10">
        <v>3.2231746255573235E-4</v>
      </c>
      <c r="C1214" s="10">
        <f t="shared" si="126"/>
        <v>-4.8455119339129219E-4</v>
      </c>
      <c r="D1214" s="5">
        <f t="shared" si="127"/>
        <v>2.3478985901692543E-7</v>
      </c>
      <c r="E1214" s="5">
        <f t="shared" si="131"/>
        <v>8.1156509740647333E-7</v>
      </c>
      <c r="F1214" s="5">
        <f t="shared" si="132"/>
        <v>6.420290312265387E-5</v>
      </c>
      <c r="G1214" s="11">
        <f t="shared" si="128"/>
        <v>3.905964032179345</v>
      </c>
      <c r="H1214" s="10">
        <f t="shared" si="129"/>
        <v>4.8455119339129219E-4</v>
      </c>
      <c r="I1214" s="10">
        <f t="shared" si="130"/>
        <v>8.0126714098766004E-3</v>
      </c>
    </row>
    <row r="1215" spans="1:9" x14ac:dyDescent="0.25">
      <c r="A1215" s="9">
        <v>43719</v>
      </c>
      <c r="B1215" s="10">
        <v>7.2296678179091245E-3</v>
      </c>
      <c r="C1215" s="10">
        <f t="shared" si="126"/>
        <v>6.4227991619620999E-3</v>
      </c>
      <c r="D1215" s="5">
        <f t="shared" si="127"/>
        <v>4.1252349074901056E-5</v>
      </c>
      <c r="E1215" s="5">
        <f t="shared" si="131"/>
        <v>2.3478985901692543E-7</v>
      </c>
      <c r="F1215" s="5">
        <f t="shared" si="132"/>
        <v>5.1945929121856429E-5</v>
      </c>
      <c r="G1215" s="11">
        <f t="shared" si="128"/>
        <v>3.6166449833944774</v>
      </c>
      <c r="H1215" s="10">
        <f t="shared" si="129"/>
        <v>6.4227991619620999E-3</v>
      </c>
      <c r="I1215" s="10">
        <f t="shared" si="130"/>
        <v>7.207352434969198E-3</v>
      </c>
    </row>
    <row r="1216" spans="1:9" x14ac:dyDescent="0.25">
      <c r="A1216" s="9">
        <v>43720</v>
      </c>
      <c r="B1216" s="10">
        <v>2.8791074766822966E-3</v>
      </c>
      <c r="C1216" s="10">
        <f t="shared" si="126"/>
        <v>2.072238820735272E-3</v>
      </c>
      <c r="D1216" s="5">
        <f t="shared" si="127"/>
        <v>4.2941737301623107E-6</v>
      </c>
      <c r="E1216" s="5">
        <f t="shared" si="131"/>
        <v>4.1252349074901056E-5</v>
      </c>
      <c r="F1216" s="5">
        <f t="shared" si="132"/>
        <v>5.1321075095237793E-5</v>
      </c>
      <c r="G1216" s="11">
        <f t="shared" si="128"/>
        <v>3.9779296436940719</v>
      </c>
      <c r="H1216" s="10">
        <f t="shared" si="129"/>
        <v>2.072238820735272E-3</v>
      </c>
      <c r="I1216" s="10">
        <f t="shared" si="130"/>
        <v>7.1638729117173621E-3</v>
      </c>
    </row>
    <row r="1217" spans="1:9" x14ac:dyDescent="0.25">
      <c r="A1217" s="9">
        <v>43721</v>
      </c>
      <c r="B1217" s="10">
        <v>-7.2435597111886185E-4</v>
      </c>
      <c r="C1217" s="10">
        <f t="shared" si="126"/>
        <v>-1.5312246270658865E-3</v>
      </c>
      <c r="D1217" s="5">
        <f t="shared" si="127"/>
        <v>2.3446488585330632E-6</v>
      </c>
      <c r="E1217" s="5">
        <f t="shared" si="131"/>
        <v>4.2941737301623107E-6</v>
      </c>
      <c r="F1217" s="5">
        <f t="shared" si="132"/>
        <v>4.3220921990820011E-5</v>
      </c>
      <c r="G1217" s="11">
        <f t="shared" si="128"/>
        <v>4.0785304008332472</v>
      </c>
      <c r="H1217" s="10">
        <f t="shared" si="129"/>
        <v>1.5312246270658865E-3</v>
      </c>
      <c r="I1217" s="10">
        <f t="shared" si="130"/>
        <v>6.5742620871714575E-3</v>
      </c>
    </row>
    <row r="1218" spans="1:9" x14ac:dyDescent="0.25">
      <c r="A1218" s="9">
        <v>43724</v>
      </c>
      <c r="B1218" s="10">
        <v>-3.1356092824674775E-3</v>
      </c>
      <c r="C1218" s="10">
        <f t="shared" si="126"/>
        <v>-3.9424779384145021E-3</v>
      </c>
      <c r="D1218" s="5">
        <f t="shared" si="127"/>
        <v>1.5543132294885062E-5</v>
      </c>
      <c r="E1218" s="5">
        <f t="shared" si="131"/>
        <v>2.3446488585330632E-6</v>
      </c>
      <c r="F1218" s="5">
        <f t="shared" si="132"/>
        <v>3.6804382605799421E-5</v>
      </c>
      <c r="G1218" s="11">
        <f t="shared" si="128"/>
        <v>3.9748495651884315</v>
      </c>
      <c r="H1218" s="10">
        <f t="shared" si="129"/>
        <v>3.9424779384145021E-3</v>
      </c>
      <c r="I1218" s="10">
        <f t="shared" si="130"/>
        <v>6.066661570072903E-3</v>
      </c>
    </row>
    <row r="1219" spans="1:9" x14ac:dyDescent="0.25">
      <c r="A1219" s="9">
        <v>43725</v>
      </c>
      <c r="B1219" s="10">
        <v>2.5817555938036918E-3</v>
      </c>
      <c r="C1219" s="10">
        <f t="shared" si="126"/>
        <v>1.7748869378566672E-3</v>
      </c>
      <c r="D1219" s="5">
        <f t="shared" si="127"/>
        <v>3.1502236421742168E-6</v>
      </c>
      <c r="E1219" s="5">
        <f t="shared" si="131"/>
        <v>1.5543132294885062E-5</v>
      </c>
      <c r="F1219" s="5">
        <f t="shared" si="132"/>
        <v>3.4767655764510931E-5</v>
      </c>
      <c r="G1219" s="11">
        <f t="shared" si="128"/>
        <v>4.1691690436351667</v>
      </c>
      <c r="H1219" s="10">
        <f t="shared" si="129"/>
        <v>1.7748869378566672E-3</v>
      </c>
      <c r="I1219" s="10">
        <f t="shared" si="130"/>
        <v>5.8964104135067578E-3</v>
      </c>
    </row>
    <row r="1220" spans="1:9" x14ac:dyDescent="0.25">
      <c r="A1220" s="9">
        <v>43726</v>
      </c>
      <c r="B1220" s="10">
        <v>3.4268223708289192E-4</v>
      </c>
      <c r="C1220" s="10">
        <f t="shared" si="126"/>
        <v>-4.6418641886413262E-4</v>
      </c>
      <c r="D1220" s="5">
        <f t="shared" si="127"/>
        <v>2.1546903145790799E-7</v>
      </c>
      <c r="E1220" s="5">
        <f t="shared" si="131"/>
        <v>3.1502236421742168E-6</v>
      </c>
      <c r="F1220" s="5">
        <f t="shared" si="132"/>
        <v>3.0694939231864532E-5</v>
      </c>
      <c r="G1220" s="11">
        <f t="shared" si="128"/>
        <v>4.2732580020120148</v>
      </c>
      <c r="H1220" s="10">
        <f t="shared" si="129"/>
        <v>4.6418641886413262E-4</v>
      </c>
      <c r="I1220" s="10">
        <f t="shared" si="130"/>
        <v>5.5403013665201043E-3</v>
      </c>
    </row>
    <row r="1221" spans="1:9" x14ac:dyDescent="0.25">
      <c r="A1221" s="9">
        <v>43727</v>
      </c>
      <c r="B1221" s="10">
        <v>1.9955233758972568E-5</v>
      </c>
      <c r="C1221" s="10">
        <f t="shared" si="126"/>
        <v>-7.8691342218805197E-4</v>
      </c>
      <c r="D1221" s="5">
        <f t="shared" si="127"/>
        <v>6.1923273401971129E-7</v>
      </c>
      <c r="E1221" s="5">
        <f t="shared" si="131"/>
        <v>2.1546903145790799E-7</v>
      </c>
      <c r="F1221" s="5">
        <f t="shared" si="132"/>
        <v>2.7064890211881614E-5</v>
      </c>
      <c r="G1221" s="11">
        <f t="shared" si="128"/>
        <v>4.328258304727771</v>
      </c>
      <c r="H1221" s="10">
        <f t="shared" si="129"/>
        <v>7.8691342218805197E-4</v>
      </c>
      <c r="I1221" s="10">
        <f t="shared" si="130"/>
        <v>5.2023927391039613E-3</v>
      </c>
    </row>
    <row r="1222" spans="1:9" x14ac:dyDescent="0.25">
      <c r="A1222" s="9">
        <v>43728</v>
      </c>
      <c r="B1222" s="10">
        <v>-4.895586322955614E-3</v>
      </c>
      <c r="C1222" s="10">
        <f t="shared" si="126"/>
        <v>-5.7024549789026387E-3</v>
      </c>
      <c r="D1222" s="5">
        <f t="shared" si="127"/>
        <v>3.2517992786411491E-5</v>
      </c>
      <c r="E1222" s="5">
        <f t="shared" si="131"/>
        <v>6.1923273401971129E-7</v>
      </c>
      <c r="F1222" s="5">
        <f t="shared" si="132"/>
        <v>2.4453287356442973E-5</v>
      </c>
      <c r="G1222" s="11">
        <f t="shared" si="128"/>
        <v>3.7255341860017572</v>
      </c>
      <c r="H1222" s="10">
        <f t="shared" si="129"/>
        <v>5.7024549789026387E-3</v>
      </c>
      <c r="I1222" s="10">
        <f t="shared" si="130"/>
        <v>4.9450265273750524E-3</v>
      </c>
    </row>
    <row r="1223" spans="1:9" x14ac:dyDescent="0.25">
      <c r="A1223" s="9">
        <v>43731</v>
      </c>
      <c r="B1223" s="10">
        <v>-9.6922866109405703E-5</v>
      </c>
      <c r="C1223" s="10">
        <f t="shared" si="126"/>
        <v>-9.0379152205643024E-4</v>
      </c>
      <c r="D1223" s="5">
        <f t="shared" si="127"/>
        <v>8.1683911534107885E-7</v>
      </c>
      <c r="E1223" s="5">
        <f t="shared" si="131"/>
        <v>3.2517992786411491E-5</v>
      </c>
      <c r="F1223" s="5">
        <f t="shared" si="132"/>
        <v>2.91052544437909E-5</v>
      </c>
      <c r="G1223" s="11">
        <f t="shared" si="128"/>
        <v>4.2893248817331981</v>
      </c>
      <c r="H1223" s="10">
        <f t="shared" si="129"/>
        <v>9.0379152205643024E-4</v>
      </c>
      <c r="I1223" s="10">
        <f t="shared" si="130"/>
        <v>5.3949285856061983E-3</v>
      </c>
    </row>
    <row r="1224" spans="1:9" x14ac:dyDescent="0.25">
      <c r="A1224" s="9">
        <v>43732</v>
      </c>
      <c r="B1224" s="10">
        <v>-8.4163942535883107E-3</v>
      </c>
      <c r="C1224" s="10">
        <f t="shared" si="126"/>
        <v>-9.2232629095353354E-3</v>
      </c>
      <c r="D1224" s="5">
        <f t="shared" si="127"/>
        <v>8.5068578698410216E-5</v>
      </c>
      <c r="E1224" s="5">
        <f t="shared" si="131"/>
        <v>8.1683911534107885E-7</v>
      </c>
      <c r="F1224" s="5">
        <f t="shared" si="132"/>
        <v>2.6008927646742013E-5</v>
      </c>
      <c r="G1224" s="11">
        <f t="shared" si="128"/>
        <v>2.7242241545773846</v>
      </c>
      <c r="H1224" s="10">
        <f t="shared" si="129"/>
        <v>9.2232629095353354E-3</v>
      </c>
      <c r="I1224" s="10">
        <f t="shared" si="130"/>
        <v>5.0998948662440103E-3</v>
      </c>
    </row>
    <row r="1225" spans="1:9" x14ac:dyDescent="0.25">
      <c r="A1225" s="9">
        <v>43733</v>
      </c>
      <c r="B1225" s="10">
        <v>6.1585653610194413E-3</v>
      </c>
      <c r="C1225" s="10">
        <f t="shared" si="126"/>
        <v>5.3516967050724167E-3</v>
      </c>
      <c r="D1225" s="5">
        <f t="shared" si="127"/>
        <v>2.8640657623082959E-5</v>
      </c>
      <c r="E1225" s="5">
        <f t="shared" si="131"/>
        <v>8.5068578698410216E-5</v>
      </c>
      <c r="F1225" s="5">
        <f t="shared" si="132"/>
        <v>4.1118126275937293E-5</v>
      </c>
      <c r="G1225" s="11">
        <f t="shared" si="128"/>
        <v>3.7823193258784933</v>
      </c>
      <c r="H1225" s="10">
        <f t="shared" si="129"/>
        <v>5.3516967050724167E-3</v>
      </c>
      <c r="I1225" s="10">
        <f t="shared" si="130"/>
        <v>6.4123417154684833E-3</v>
      </c>
    </row>
    <row r="1226" spans="1:9" x14ac:dyDescent="0.25">
      <c r="A1226" s="9">
        <v>43734</v>
      </c>
      <c r="B1226" s="10">
        <v>-2.4289165022262083E-3</v>
      </c>
      <c r="C1226" s="10">
        <f t="shared" si="126"/>
        <v>-3.2357851581732329E-3</v>
      </c>
      <c r="D1226" s="5">
        <f t="shared" si="127"/>
        <v>1.0470305589854174E-5</v>
      </c>
      <c r="E1226" s="5">
        <f t="shared" si="131"/>
        <v>2.8640657623082959E-5</v>
      </c>
      <c r="F1226" s="5">
        <f t="shared" si="132"/>
        <v>4.067646643812375E-5</v>
      </c>
      <c r="G1226" s="11">
        <f t="shared" si="128"/>
        <v>4.0072896422271382</v>
      </c>
      <c r="H1226" s="10">
        <f t="shared" si="129"/>
        <v>3.2357851581732329E-3</v>
      </c>
      <c r="I1226" s="10">
        <f t="shared" si="130"/>
        <v>6.377810473675409E-3</v>
      </c>
    </row>
    <row r="1227" spans="1:9" x14ac:dyDescent="0.25">
      <c r="A1227" s="9">
        <v>43735</v>
      </c>
      <c r="B1227" s="10">
        <v>-5.316326462073695E-3</v>
      </c>
      <c r="C1227" s="10">
        <f t="shared" si="126"/>
        <v>-6.1231951180207196E-3</v>
      </c>
      <c r="D1227" s="5">
        <f t="shared" si="127"/>
        <v>3.7493518453352774E-5</v>
      </c>
      <c r="E1227" s="5">
        <f t="shared" si="131"/>
        <v>1.0470305589854174E-5</v>
      </c>
      <c r="F1227" s="5">
        <f t="shared" si="132"/>
        <v>3.6594235140939715E-5</v>
      </c>
      <c r="G1227" s="11">
        <f t="shared" si="128"/>
        <v>3.6765841601700835</v>
      </c>
      <c r="H1227" s="10">
        <f t="shared" si="129"/>
        <v>6.1231951180207196E-3</v>
      </c>
      <c r="I1227" s="10">
        <f t="shared" si="130"/>
        <v>6.049316915234291E-3</v>
      </c>
    </row>
    <row r="1228" spans="1:9" x14ac:dyDescent="0.25">
      <c r="A1228" s="9">
        <v>43738</v>
      </c>
      <c r="B1228" s="10">
        <v>5.0476232278453548E-3</v>
      </c>
      <c r="C1228" s="10">
        <f t="shared" si="126"/>
        <v>4.2407545718983301E-3</v>
      </c>
      <c r="D1228" s="5">
        <f t="shared" si="127"/>
        <v>1.7983999339076589E-5</v>
      </c>
      <c r="E1228" s="5">
        <f t="shared" si="131"/>
        <v>3.7493518453352774E-5</v>
      </c>
      <c r="F1228" s="5">
        <f t="shared" si="132"/>
        <v>3.9146996527941547E-5</v>
      </c>
      <c r="G1228" s="11">
        <f t="shared" si="128"/>
        <v>3.9254565660172096</v>
      </c>
      <c r="H1228" s="10">
        <f t="shared" si="129"/>
        <v>4.2407545718983301E-3</v>
      </c>
      <c r="I1228" s="10">
        <f t="shared" si="130"/>
        <v>6.2567560706760453E-3</v>
      </c>
    </row>
    <row r="1229" spans="1:9" x14ac:dyDescent="0.25">
      <c r="A1229" s="9">
        <v>43739</v>
      </c>
      <c r="B1229" s="10">
        <v>-1.2258376613342059E-2</v>
      </c>
      <c r="C1229" s="10">
        <f t="shared" si="126"/>
        <v>-1.3065245269289084E-2</v>
      </c>
      <c r="D1229" s="5">
        <f t="shared" si="127"/>
        <v>1.7070063394668077E-4</v>
      </c>
      <c r="E1229" s="5">
        <f t="shared" si="131"/>
        <v>1.7983999339076589E-5</v>
      </c>
      <c r="F1229" s="5">
        <f t="shared" si="132"/>
        <v>3.7011192308316016E-5</v>
      </c>
      <c r="G1229" s="11">
        <f t="shared" si="128"/>
        <v>1.877138814860515</v>
      </c>
      <c r="H1229" s="10">
        <f t="shared" si="129"/>
        <v>1.3065245269289084E-2</v>
      </c>
      <c r="I1229" s="10">
        <f t="shared" si="130"/>
        <v>6.0836824628111566E-3</v>
      </c>
    </row>
    <row r="1230" spans="1:9" x14ac:dyDescent="0.25">
      <c r="A1230" s="9">
        <v>43740</v>
      </c>
      <c r="B1230" s="10">
        <v>-1.7903239520448921E-2</v>
      </c>
      <c r="C1230" s="10">
        <f t="shared" si="126"/>
        <v>-1.8710108176395946E-2</v>
      </c>
      <c r="D1230" s="5">
        <f t="shared" si="127"/>
        <v>3.5006814797243843E-4</v>
      </c>
      <c r="E1230" s="5">
        <f t="shared" si="131"/>
        <v>1.7070063394668077E-4</v>
      </c>
      <c r="F1230" s="5">
        <f t="shared" si="132"/>
        <v>6.6979627176647717E-5</v>
      </c>
      <c r="G1230" s="11">
        <f t="shared" si="128"/>
        <v>1.2733790155847506</v>
      </c>
      <c r="H1230" s="10">
        <f t="shared" si="129"/>
        <v>1.8710108176395946E-2</v>
      </c>
      <c r="I1230" s="10">
        <f t="shared" si="130"/>
        <v>8.1841082090016205E-3</v>
      </c>
    </row>
    <row r="1231" spans="1:9" x14ac:dyDescent="0.25">
      <c r="A1231" s="9">
        <v>43741</v>
      </c>
      <c r="B1231" s="10">
        <v>7.9719906774113891E-3</v>
      </c>
      <c r="C1231" s="10">
        <f t="shared" ref="C1231:C1271" si="133">B1231-B$5</f>
        <v>7.1651220214643645E-3</v>
      </c>
      <c r="D1231" s="5">
        <f t="shared" ref="D1231:D1271" si="134">C1231^2</f>
        <v>5.1338973582473581E-5</v>
      </c>
      <c r="E1231" s="5">
        <f t="shared" si="131"/>
        <v>3.5006814797243843E-4</v>
      </c>
      <c r="F1231" s="5">
        <f t="shared" si="132"/>
        <v>1.2628952120296493E-4</v>
      </c>
      <c r="G1231" s="11">
        <f t="shared" ref="G1231:G1271" si="135">IFERROR(LN(1/SQRT(2*PI()*F1231)*EXP(-D1231/(2*F1231))),-1000)</f>
        <v>3.3662691769774775</v>
      </c>
      <c r="H1231" s="10">
        <f t="shared" ref="H1231:H1271" si="136">SQRT(D1231)</f>
        <v>7.1651220214643645E-3</v>
      </c>
      <c r="I1231" s="10">
        <f t="shared" ref="I1231:I1271" si="137">SQRT(F1231)</f>
        <v>1.1237861059959983E-2</v>
      </c>
    </row>
    <row r="1232" spans="1:9" x14ac:dyDescent="0.25">
      <c r="A1232" s="9">
        <v>43742</v>
      </c>
      <c r="B1232" s="10">
        <v>1.4216853396000317E-2</v>
      </c>
      <c r="C1232" s="10">
        <f t="shared" si="133"/>
        <v>1.3409984740053293E-2</v>
      </c>
      <c r="D1232" s="5">
        <f t="shared" si="134"/>
        <v>1.7982769072846219E-4</v>
      </c>
      <c r="E1232" s="5">
        <f t="shared" ref="E1232:E1271" si="138">D1231</f>
        <v>5.1338973582473581E-5</v>
      </c>
      <c r="F1232" s="5">
        <f t="shared" ref="F1232:F1271" si="139">B$6+B$7*E1232+B$8*F1231</f>
        <v>1.0859947202063836E-4</v>
      </c>
      <c r="G1232" s="11">
        <f t="shared" si="135"/>
        <v>2.8170434866948217</v>
      </c>
      <c r="H1232" s="10">
        <f t="shared" si="136"/>
        <v>1.3409984740053293E-2</v>
      </c>
      <c r="I1232" s="10">
        <f t="shared" si="137"/>
        <v>1.0421107043910371E-2</v>
      </c>
    </row>
    <row r="1233" spans="1:9" x14ac:dyDescent="0.25">
      <c r="A1233" s="9">
        <v>43745</v>
      </c>
      <c r="B1233" s="10">
        <v>-4.4783046127893078E-3</v>
      </c>
      <c r="C1233" s="10">
        <f t="shared" si="133"/>
        <v>-5.2851732687363324E-3</v>
      </c>
      <c r="D1233" s="5">
        <f t="shared" si="134"/>
        <v>2.793305648056509E-5</v>
      </c>
      <c r="E1233" s="5">
        <f t="shared" si="138"/>
        <v>1.7982769072846219E-4</v>
      </c>
      <c r="F1233" s="5">
        <f t="shared" si="139"/>
        <v>1.2201415523002266E-4</v>
      </c>
      <c r="G1233" s="11">
        <f t="shared" si="135"/>
        <v>3.4722817550036242</v>
      </c>
      <c r="H1233" s="10">
        <f t="shared" si="136"/>
        <v>5.2851732687363324E-3</v>
      </c>
      <c r="I1233" s="10">
        <f t="shared" si="137"/>
        <v>1.1046001775756813E-2</v>
      </c>
    </row>
    <row r="1234" spans="1:9" x14ac:dyDescent="0.25">
      <c r="A1234" s="9">
        <v>43746</v>
      </c>
      <c r="B1234" s="10">
        <v>-1.5560826054260457E-2</v>
      </c>
      <c r="C1234" s="10">
        <f t="shared" si="133"/>
        <v>-1.6367694710207482E-2</v>
      </c>
      <c r="D1234" s="5">
        <f t="shared" si="134"/>
        <v>2.6790143012655397E-4</v>
      </c>
      <c r="E1234" s="5">
        <f t="shared" si="138"/>
        <v>2.793305648056509E-5</v>
      </c>
      <c r="F1234" s="5">
        <f t="shared" si="139"/>
        <v>1.0058924794304294E-4</v>
      </c>
      <c r="G1234" s="11">
        <f t="shared" si="135"/>
        <v>2.3516336901491868</v>
      </c>
      <c r="H1234" s="10">
        <f t="shared" si="136"/>
        <v>1.6367694710207482E-2</v>
      </c>
      <c r="I1234" s="10">
        <f t="shared" si="137"/>
        <v>1.0029419122912499E-2</v>
      </c>
    </row>
    <row r="1235" spans="1:9" x14ac:dyDescent="0.25">
      <c r="A1235" s="9">
        <v>43747</v>
      </c>
      <c r="B1235" s="10">
        <v>9.104546742895181E-3</v>
      </c>
      <c r="C1235" s="10">
        <f t="shared" si="133"/>
        <v>8.2976780869481563E-3</v>
      </c>
      <c r="D1235" s="5">
        <f t="shared" si="134"/>
        <v>6.8851461634619618E-5</v>
      </c>
      <c r="E1235" s="5">
        <f t="shared" si="138"/>
        <v>2.6790143012655397E-4</v>
      </c>
      <c r="F1235" s="5">
        <f t="shared" si="139"/>
        <v>1.3426486519702412E-4</v>
      </c>
      <c r="G1235" s="11">
        <f t="shared" si="135"/>
        <v>3.2825078843451818</v>
      </c>
      <c r="H1235" s="10">
        <f t="shared" si="136"/>
        <v>8.2976780869481563E-3</v>
      </c>
      <c r="I1235" s="10">
        <f t="shared" si="137"/>
        <v>1.1587271689100249E-2</v>
      </c>
    </row>
    <row r="1236" spans="1:9" x14ac:dyDescent="0.25">
      <c r="A1236" s="9">
        <v>43748</v>
      </c>
      <c r="B1236" s="10">
        <v>6.4157018565458301E-3</v>
      </c>
      <c r="C1236" s="10">
        <f t="shared" si="133"/>
        <v>5.6088332005988055E-3</v>
      </c>
      <c r="D1236" s="5">
        <f t="shared" si="134"/>
        <v>3.145900987213944E-5</v>
      </c>
      <c r="E1236" s="5">
        <f t="shared" si="138"/>
        <v>6.8851461634619618E-5</v>
      </c>
      <c r="F1236" s="5">
        <f t="shared" si="139"/>
        <v>1.1813894861080276E-4</v>
      </c>
      <c r="G1236" s="11">
        <f t="shared" si="135"/>
        <v>3.4697419065900044</v>
      </c>
      <c r="H1236" s="10">
        <f t="shared" si="136"/>
        <v>5.6088332005988055E-3</v>
      </c>
      <c r="I1236" s="10">
        <f t="shared" si="137"/>
        <v>1.0869174237760786E-2</v>
      </c>
    </row>
    <row r="1237" spans="1:9" x14ac:dyDescent="0.25">
      <c r="A1237" s="9">
        <v>43749</v>
      </c>
      <c r="B1237" s="10">
        <v>1.0938930544257763E-2</v>
      </c>
      <c r="C1237" s="10">
        <f t="shared" si="133"/>
        <v>1.0132061888310739E-2</v>
      </c>
      <c r="D1237" s="5">
        <f t="shared" si="134"/>
        <v>1.0265867810855897E-4</v>
      </c>
      <c r="E1237" s="5">
        <f t="shared" si="138"/>
        <v>3.145900987213944E-5</v>
      </c>
      <c r="F1237" s="5">
        <f t="shared" si="139"/>
        <v>9.8440737287088233E-5</v>
      </c>
      <c r="G1237" s="11">
        <f t="shared" si="135"/>
        <v>3.1726656314166899</v>
      </c>
      <c r="H1237" s="10">
        <f t="shared" si="136"/>
        <v>1.0132061888310739E-2</v>
      </c>
      <c r="I1237" s="10">
        <f t="shared" si="137"/>
        <v>9.9217305590853563E-3</v>
      </c>
    </row>
    <row r="1238" spans="1:9" x14ac:dyDescent="0.25">
      <c r="A1238" s="9">
        <v>43752</v>
      </c>
      <c r="B1238" s="10">
        <v>-1.3870792890882111E-3</v>
      </c>
      <c r="C1238" s="10">
        <f t="shared" si="133"/>
        <v>-2.1939479450352357E-3</v>
      </c>
      <c r="D1238" s="5">
        <f t="shared" si="134"/>
        <v>4.813407585524334E-6</v>
      </c>
      <c r="E1238" s="5">
        <f t="shared" si="138"/>
        <v>1.0265867810855897E-4</v>
      </c>
      <c r="F1238" s="5">
        <f t="shared" si="139"/>
        <v>9.8527531761795296E-5</v>
      </c>
      <c r="G1238" s="11">
        <f t="shared" si="135"/>
        <v>3.669222022554357</v>
      </c>
      <c r="H1238" s="10">
        <f t="shared" si="136"/>
        <v>2.1939479450352357E-3</v>
      </c>
      <c r="I1238" s="10">
        <f t="shared" si="137"/>
        <v>9.9261035538521E-3</v>
      </c>
    </row>
    <row r="1239" spans="1:9" x14ac:dyDescent="0.25">
      <c r="A1239" s="9">
        <v>43753</v>
      </c>
      <c r="B1239" s="10">
        <v>9.9556664362894232E-3</v>
      </c>
      <c r="C1239" s="10">
        <f t="shared" si="133"/>
        <v>9.1487977803423985E-3</v>
      </c>
      <c r="D1239" s="5">
        <f t="shared" si="134"/>
        <v>8.3700500825597995E-5</v>
      </c>
      <c r="E1239" s="5">
        <f t="shared" si="138"/>
        <v>4.813407585524334E-6</v>
      </c>
      <c r="F1239" s="5">
        <f t="shared" si="139"/>
        <v>7.8375313548169559E-5</v>
      </c>
      <c r="G1239" s="11">
        <f t="shared" si="135"/>
        <v>3.2740898952895403</v>
      </c>
      <c r="H1239" s="10">
        <f t="shared" si="136"/>
        <v>9.1487977803423985E-3</v>
      </c>
      <c r="I1239" s="10">
        <f t="shared" si="137"/>
        <v>8.8529833134469178E-3</v>
      </c>
    </row>
    <row r="1240" spans="1:9" x14ac:dyDescent="0.25">
      <c r="A1240" s="9">
        <v>43754</v>
      </c>
      <c r="B1240" s="10">
        <v>-1.9995460129251796E-3</v>
      </c>
      <c r="C1240" s="10">
        <f t="shared" si="133"/>
        <v>-2.8064146688722043E-3</v>
      </c>
      <c r="D1240" s="5">
        <f t="shared" si="134"/>
        <v>7.875963293661084E-6</v>
      </c>
      <c r="E1240" s="5">
        <f t="shared" si="138"/>
        <v>8.3700500825597995E-5</v>
      </c>
      <c r="F1240" s="5">
        <f t="shared" si="139"/>
        <v>7.9713408624825275E-5</v>
      </c>
      <c r="G1240" s="11">
        <f t="shared" si="135"/>
        <v>3.750196093583865</v>
      </c>
      <c r="H1240" s="10">
        <f t="shared" si="136"/>
        <v>2.8064146688722043E-3</v>
      </c>
      <c r="I1240" s="10">
        <f t="shared" si="137"/>
        <v>8.928236590997422E-3</v>
      </c>
    </row>
    <row r="1241" spans="1:9" x14ac:dyDescent="0.25">
      <c r="A1241" s="9">
        <v>43755</v>
      </c>
      <c r="B1241" s="10">
        <v>2.7628282530964832E-3</v>
      </c>
      <c r="C1241" s="10">
        <f t="shared" si="133"/>
        <v>1.9559595971494585E-3</v>
      </c>
      <c r="D1241" s="5">
        <f t="shared" si="134"/>
        <v>3.8257779456810719E-6</v>
      </c>
      <c r="E1241" s="5">
        <f t="shared" si="138"/>
        <v>7.875963293661084E-6</v>
      </c>
      <c r="F1241" s="5">
        <f t="shared" si="139"/>
        <v>6.5040077220096014E-5</v>
      </c>
      <c r="G1241" s="11">
        <f t="shared" si="135"/>
        <v>3.8719039923743073</v>
      </c>
      <c r="H1241" s="10">
        <f t="shared" si="136"/>
        <v>1.9559595971494585E-3</v>
      </c>
      <c r="I1241" s="10">
        <f t="shared" si="137"/>
        <v>8.0647428489751625E-3</v>
      </c>
    </row>
    <row r="1242" spans="1:9" x14ac:dyDescent="0.25">
      <c r="A1242" s="9">
        <v>43756</v>
      </c>
      <c r="B1242" s="10">
        <v>-3.919344885671916E-3</v>
      </c>
      <c r="C1242" s="10">
        <f t="shared" si="133"/>
        <v>-4.7262135416189406E-3</v>
      </c>
      <c r="D1242" s="5">
        <f t="shared" si="134"/>
        <v>2.2337094440982249E-5</v>
      </c>
      <c r="E1242" s="5">
        <f t="shared" si="138"/>
        <v>3.8257779456810719E-6</v>
      </c>
      <c r="F1242" s="5">
        <f t="shared" si="139"/>
        <v>5.3309430582494709E-5</v>
      </c>
      <c r="G1242" s="11">
        <f t="shared" si="135"/>
        <v>3.7912559657746603</v>
      </c>
      <c r="H1242" s="10">
        <f t="shared" si="136"/>
        <v>4.7262135416189406E-3</v>
      </c>
      <c r="I1242" s="10">
        <f t="shared" si="137"/>
        <v>7.3013307405222173E-3</v>
      </c>
    </row>
    <row r="1243" spans="1:9" x14ac:dyDescent="0.25">
      <c r="A1243" s="9">
        <v>43759</v>
      </c>
      <c r="B1243" s="10">
        <v>6.8716094032550412E-3</v>
      </c>
      <c r="C1243" s="10">
        <f t="shared" si="133"/>
        <v>6.0647407473080166E-3</v>
      </c>
      <c r="D1243" s="5">
        <f t="shared" si="134"/>
        <v>3.6781080332058197E-5</v>
      </c>
      <c r="E1243" s="5">
        <f t="shared" si="138"/>
        <v>2.2337094440982249E-5</v>
      </c>
      <c r="F1243" s="5">
        <f t="shared" si="139"/>
        <v>4.8425124354769942E-5</v>
      </c>
      <c r="G1243" s="11">
        <f t="shared" si="135"/>
        <v>3.6690346583371785</v>
      </c>
      <c r="H1243" s="10">
        <f t="shared" si="136"/>
        <v>6.0647407473080166E-3</v>
      </c>
      <c r="I1243" s="10">
        <f t="shared" si="137"/>
        <v>6.9588163041403774E-3</v>
      </c>
    </row>
    <row r="1244" spans="1:9" x14ac:dyDescent="0.25">
      <c r="A1244" s="9">
        <v>43760</v>
      </c>
      <c r="B1244" s="10">
        <v>-3.5686728395061262E-3</v>
      </c>
      <c r="C1244" s="10">
        <f t="shared" si="133"/>
        <v>-4.3755414954531509E-3</v>
      </c>
      <c r="D1244" s="5">
        <f t="shared" si="134"/>
        <v>1.9145363378432396E-5</v>
      </c>
      <c r="E1244" s="5">
        <f t="shared" si="138"/>
        <v>3.6781080332058197E-5</v>
      </c>
      <c r="F1244" s="5">
        <f t="shared" si="139"/>
        <v>4.7783305013411934E-5</v>
      </c>
      <c r="G1244" s="11">
        <f t="shared" si="135"/>
        <v>3.855143312375906</v>
      </c>
      <c r="H1244" s="10">
        <f t="shared" si="136"/>
        <v>4.3755414954531509E-3</v>
      </c>
      <c r="I1244" s="10">
        <f t="shared" si="137"/>
        <v>6.9125469266697881E-3</v>
      </c>
    </row>
    <row r="1245" spans="1:9" x14ac:dyDescent="0.25">
      <c r="A1245" s="9">
        <v>43761</v>
      </c>
      <c r="B1245" s="10">
        <v>2.8471390091422411E-3</v>
      </c>
      <c r="C1245" s="10">
        <f t="shared" si="133"/>
        <v>2.0402703531952164E-3</v>
      </c>
      <c r="D1245" s="5">
        <f t="shared" si="134"/>
        <v>4.1627031141273328E-6</v>
      </c>
      <c r="E1245" s="5">
        <f t="shared" si="138"/>
        <v>1.9145363378432396E-5</v>
      </c>
      <c r="F1245" s="5">
        <f t="shared" si="139"/>
        <v>4.3662936484323739E-5</v>
      </c>
      <c r="G1245" s="11">
        <f t="shared" si="135"/>
        <v>4.0528983308276105</v>
      </c>
      <c r="H1245" s="10">
        <f t="shared" si="136"/>
        <v>2.0402703531952164E-3</v>
      </c>
      <c r="I1245" s="10">
        <f t="shared" si="137"/>
        <v>6.6077936169589725E-3</v>
      </c>
    </row>
    <row r="1246" spans="1:9" x14ac:dyDescent="0.25">
      <c r="A1246" s="9">
        <v>43762</v>
      </c>
      <c r="B1246" s="10">
        <v>1.920439870594981E-3</v>
      </c>
      <c r="C1246" s="10">
        <f t="shared" si="133"/>
        <v>1.1135712146479564E-3</v>
      </c>
      <c r="D1246" s="5">
        <f t="shared" si="134"/>
        <v>1.2400408500925249E-6</v>
      </c>
      <c r="E1246" s="5">
        <f t="shared" si="138"/>
        <v>4.1627031141273328E-6</v>
      </c>
      <c r="F1246" s="5">
        <f t="shared" si="139"/>
        <v>3.7508187744926092E-5</v>
      </c>
      <c r="G1246" s="11">
        <f t="shared" si="135"/>
        <v>4.1600068524886895</v>
      </c>
      <c r="H1246" s="10">
        <f t="shared" si="136"/>
        <v>1.1135712146479564E-3</v>
      </c>
      <c r="I1246" s="10">
        <f t="shared" si="137"/>
        <v>6.1243928470441945E-3</v>
      </c>
    </row>
    <row r="1247" spans="1:9" x14ac:dyDescent="0.25">
      <c r="A1247" s="9">
        <v>43763</v>
      </c>
      <c r="B1247" s="10">
        <v>4.0726973148768053E-3</v>
      </c>
      <c r="C1247" s="10">
        <f t="shared" si="133"/>
        <v>3.2658286589297807E-3</v>
      </c>
      <c r="D1247" s="5">
        <f t="shared" si="134"/>
        <v>1.066563682948709E-5</v>
      </c>
      <c r="E1247" s="5">
        <f t="shared" si="138"/>
        <v>1.2400408500925249E-6</v>
      </c>
      <c r="F1247" s="5">
        <f t="shared" si="139"/>
        <v>3.2334890881934568E-5</v>
      </c>
      <c r="G1247" s="11">
        <f t="shared" si="135"/>
        <v>4.0858187320278843</v>
      </c>
      <c r="H1247" s="10">
        <f t="shared" si="136"/>
        <v>3.2658286589297807E-3</v>
      </c>
      <c r="I1247" s="10">
        <f t="shared" si="137"/>
        <v>5.6863776591020198E-3</v>
      </c>
    </row>
    <row r="1248" spans="1:9" x14ac:dyDescent="0.25">
      <c r="A1248" s="9">
        <v>43766</v>
      </c>
      <c r="B1248" s="10">
        <v>5.5813799606292402E-3</v>
      </c>
      <c r="C1248" s="10">
        <f t="shared" si="133"/>
        <v>4.7745113046822156E-3</v>
      </c>
      <c r="D1248" s="5">
        <f t="shared" si="134"/>
        <v>2.2795958198538273E-5</v>
      </c>
      <c r="E1248" s="5">
        <f t="shared" si="138"/>
        <v>1.066563682948709E-5</v>
      </c>
      <c r="F1248" s="5">
        <f t="shared" si="139"/>
        <v>3.0441625680005801E-5</v>
      </c>
      <c r="G1248" s="11">
        <f t="shared" si="135"/>
        <v>3.9064904356180419</v>
      </c>
      <c r="H1248" s="10">
        <f t="shared" si="136"/>
        <v>4.7745113046822156E-3</v>
      </c>
      <c r="I1248" s="10">
        <f t="shared" si="137"/>
        <v>5.5173930148219273E-3</v>
      </c>
    </row>
    <row r="1249" spans="1:9" x14ac:dyDescent="0.25">
      <c r="A1249" s="9">
        <v>43767</v>
      </c>
      <c r="B1249" s="10">
        <v>-8.323956544341593E-4</v>
      </c>
      <c r="C1249" s="10">
        <f t="shared" si="133"/>
        <v>-1.6392643103811839E-3</v>
      </c>
      <c r="D1249" s="5">
        <f t="shared" si="134"/>
        <v>2.6871874792894988E-6</v>
      </c>
      <c r="E1249" s="5">
        <f t="shared" si="138"/>
        <v>2.2795958198538273E-5</v>
      </c>
      <c r="F1249" s="5">
        <f t="shared" si="139"/>
        <v>3.154237455032602E-5</v>
      </c>
      <c r="G1249" s="11">
        <f t="shared" si="135"/>
        <v>4.2205543452236984</v>
      </c>
      <c r="H1249" s="10">
        <f t="shared" si="136"/>
        <v>1.6392643103811839E-3</v>
      </c>
      <c r="I1249" s="10">
        <f t="shared" si="137"/>
        <v>5.6162598364326074E-3</v>
      </c>
    </row>
    <row r="1250" spans="1:9" x14ac:dyDescent="0.25">
      <c r="A1250" s="9">
        <v>43768</v>
      </c>
      <c r="B1250" s="10">
        <v>3.2533282404039188E-3</v>
      </c>
      <c r="C1250" s="10">
        <f t="shared" si="133"/>
        <v>2.4464595844568941E-3</v>
      </c>
      <c r="D1250" s="5">
        <f t="shared" si="134"/>
        <v>5.9851644983809993E-6</v>
      </c>
      <c r="E1250" s="5">
        <f t="shared" si="138"/>
        <v>2.6871874792894988E-6</v>
      </c>
      <c r="F1250" s="5">
        <f t="shared" si="139"/>
        <v>2.8204747861837104E-5</v>
      </c>
      <c r="G1250" s="11">
        <f t="shared" si="135"/>
        <v>4.2129695077876779</v>
      </c>
      <c r="H1250" s="10">
        <f t="shared" si="136"/>
        <v>2.4464595844568941E-3</v>
      </c>
      <c r="I1250" s="10">
        <f t="shared" si="137"/>
        <v>5.3108142371803124E-3</v>
      </c>
    </row>
    <row r="1251" spans="1:9" x14ac:dyDescent="0.25">
      <c r="A1251" s="9">
        <v>43769</v>
      </c>
      <c r="B1251" s="10">
        <v>-3.0228734036372717E-3</v>
      </c>
      <c r="C1251" s="10">
        <f t="shared" si="133"/>
        <v>-3.8297420595842964E-3</v>
      </c>
      <c r="D1251" s="5">
        <f t="shared" si="134"/>
        <v>1.4666924242948969E-5</v>
      </c>
      <c r="E1251" s="5">
        <f t="shared" si="138"/>
        <v>5.9851644983809993E-6</v>
      </c>
      <c r="F1251" s="5">
        <f t="shared" si="139"/>
        <v>2.6408244162764126E-5</v>
      </c>
      <c r="G1251" s="11">
        <f t="shared" si="135"/>
        <v>4.0742826880928815</v>
      </c>
      <c r="H1251" s="10">
        <f t="shared" si="136"/>
        <v>3.8297420595842964E-3</v>
      </c>
      <c r="I1251" s="10">
        <f t="shared" si="137"/>
        <v>5.1388952278446122E-3</v>
      </c>
    </row>
    <row r="1252" spans="1:9" x14ac:dyDescent="0.25">
      <c r="A1252" s="9">
        <v>43770</v>
      </c>
      <c r="B1252" s="10">
        <v>9.6623605788856981E-3</v>
      </c>
      <c r="C1252" s="10">
        <f t="shared" si="133"/>
        <v>8.8554919229386735E-3</v>
      </c>
      <c r="D1252" s="5">
        <f t="shared" si="134"/>
        <v>7.8419737197232088E-5</v>
      </c>
      <c r="E1252" s="5">
        <f t="shared" si="138"/>
        <v>1.4666924242948969E-5</v>
      </c>
      <c r="F1252" s="5">
        <f t="shared" si="139"/>
        <v>2.6868293794759497E-5</v>
      </c>
      <c r="G1252" s="11">
        <f t="shared" si="135"/>
        <v>2.8840072770892515</v>
      </c>
      <c r="H1252" s="10">
        <f t="shared" si="136"/>
        <v>8.8554919229386735E-3</v>
      </c>
      <c r="I1252" s="10">
        <f t="shared" si="137"/>
        <v>5.1834634941088859E-3</v>
      </c>
    </row>
    <row r="1253" spans="1:9" x14ac:dyDescent="0.25">
      <c r="A1253" s="9">
        <v>43773</v>
      </c>
      <c r="B1253" s="10">
        <v>3.70405391746087E-3</v>
      </c>
      <c r="C1253" s="10">
        <f t="shared" si="133"/>
        <v>2.8971852615138453E-3</v>
      </c>
      <c r="D1253" s="5">
        <f t="shared" si="134"/>
        <v>8.3936824395330481E-6</v>
      </c>
      <c r="E1253" s="5">
        <f t="shared" si="138"/>
        <v>7.8419737197232088E-5</v>
      </c>
      <c r="F1253" s="5">
        <f t="shared" si="139"/>
        <v>4.0382363979087451E-5</v>
      </c>
      <c r="G1253" s="11">
        <f t="shared" si="135"/>
        <v>4.0356925920816398</v>
      </c>
      <c r="H1253" s="10">
        <f t="shared" si="136"/>
        <v>2.8971852615138453E-3</v>
      </c>
      <c r="I1253" s="10">
        <f t="shared" si="137"/>
        <v>6.3547119509138614E-3</v>
      </c>
    </row>
    <row r="1254" spans="1:9" x14ac:dyDescent="0.25">
      <c r="A1254" s="9">
        <v>43774</v>
      </c>
      <c r="B1254" s="10">
        <v>-1.1857309462782739E-3</v>
      </c>
      <c r="C1254" s="10">
        <f t="shared" si="133"/>
        <v>-1.9925996022252986E-3</v>
      </c>
      <c r="D1254" s="5">
        <f t="shared" si="134"/>
        <v>3.9704531747884184E-6</v>
      </c>
      <c r="E1254" s="5">
        <f t="shared" si="138"/>
        <v>8.3936824395330481E-6</v>
      </c>
      <c r="F1254" s="5">
        <f t="shared" si="139"/>
        <v>3.5946817986005039E-5</v>
      </c>
      <c r="G1254" s="11">
        <f t="shared" si="135"/>
        <v>4.1425696934761236</v>
      </c>
      <c r="H1254" s="10">
        <f t="shared" si="136"/>
        <v>1.9925996022252986E-3</v>
      </c>
      <c r="I1254" s="10">
        <f t="shared" si="137"/>
        <v>5.9955665275272397E-3</v>
      </c>
    </row>
    <row r="1255" spans="1:9" x14ac:dyDescent="0.25">
      <c r="A1255" s="9">
        <v>43775</v>
      </c>
      <c r="B1255" s="10">
        <v>7.0252584059171674E-4</v>
      </c>
      <c r="C1255" s="10">
        <f t="shared" si="133"/>
        <v>-1.0434281535530779E-4</v>
      </c>
      <c r="D1255" s="5">
        <f t="shared" si="134"/>
        <v>1.0887423116271855E-8</v>
      </c>
      <c r="E1255" s="5">
        <f t="shared" si="138"/>
        <v>3.9704531747884184E-6</v>
      </c>
      <c r="F1255" s="5">
        <f t="shared" si="139"/>
        <v>3.1739849818860887E-5</v>
      </c>
      <c r="G1255" s="11">
        <f t="shared" si="135"/>
        <v>4.2598587437239681</v>
      </c>
      <c r="H1255" s="10">
        <f t="shared" si="136"/>
        <v>1.0434281535530779E-4</v>
      </c>
      <c r="I1255" s="10">
        <f t="shared" si="137"/>
        <v>5.6338130798652599E-3</v>
      </c>
    </row>
    <row r="1256" spans="1:9" x14ac:dyDescent="0.25">
      <c r="A1256" s="9">
        <v>43776</v>
      </c>
      <c r="B1256" s="10">
        <v>2.7301269509030224E-3</v>
      </c>
      <c r="C1256" s="10">
        <f t="shared" si="133"/>
        <v>1.9232582949559977E-3</v>
      </c>
      <c r="D1256" s="5">
        <f t="shared" si="134"/>
        <v>3.6989224691170514E-6</v>
      </c>
      <c r="E1256" s="5">
        <f t="shared" si="138"/>
        <v>1.0887423116271855E-8</v>
      </c>
      <c r="F1256" s="5">
        <f t="shared" si="139"/>
        <v>2.7798384362613928E-5</v>
      </c>
      <c r="G1256" s="11">
        <f t="shared" si="135"/>
        <v>4.25979654540168</v>
      </c>
      <c r="H1256" s="10">
        <f t="shared" si="136"/>
        <v>1.9232582949559977E-3</v>
      </c>
      <c r="I1256" s="10">
        <f t="shared" si="137"/>
        <v>5.2724173168115143E-3</v>
      </c>
    </row>
    <row r="1257" spans="1:9" x14ac:dyDescent="0.25">
      <c r="A1257" s="9">
        <v>43777</v>
      </c>
      <c r="B1257" s="10">
        <v>2.5606285532773221E-3</v>
      </c>
      <c r="C1257" s="10">
        <f t="shared" si="133"/>
        <v>1.7537598973302974E-3</v>
      </c>
      <c r="D1257" s="5">
        <f t="shared" si="134"/>
        <v>3.0756737774839753E-6</v>
      </c>
      <c r="E1257" s="5">
        <f t="shared" si="138"/>
        <v>3.6989224691170514E-6</v>
      </c>
      <c r="F1257" s="5">
        <f t="shared" si="139"/>
        <v>2.5634170784054046E-5</v>
      </c>
      <c r="G1257" s="11">
        <f t="shared" si="135"/>
        <v>4.3068619401318102</v>
      </c>
      <c r="H1257" s="10">
        <f t="shared" si="136"/>
        <v>1.7537598973302974E-3</v>
      </c>
      <c r="I1257" s="10">
        <f t="shared" si="137"/>
        <v>5.0630199272819424E-3</v>
      </c>
    </row>
    <row r="1258" spans="1:9" x14ac:dyDescent="0.25">
      <c r="A1258" s="9">
        <v>43780</v>
      </c>
      <c r="B1258" s="10">
        <v>-1.9624452002533488E-3</v>
      </c>
      <c r="C1258" s="10">
        <f t="shared" si="133"/>
        <v>-2.7693138562003734E-3</v>
      </c>
      <c r="D1258" s="5">
        <f t="shared" si="134"/>
        <v>7.6690992341433827E-6</v>
      </c>
      <c r="E1258" s="5">
        <f t="shared" si="138"/>
        <v>3.0756737774839753E-6</v>
      </c>
      <c r="F1258" s="5">
        <f t="shared" si="139"/>
        <v>2.3898636390519611E-5</v>
      </c>
      <c r="G1258" s="11">
        <f t="shared" si="135"/>
        <v>4.2414554834724632</v>
      </c>
      <c r="H1258" s="10">
        <f t="shared" si="136"/>
        <v>2.7693138562003734E-3</v>
      </c>
      <c r="I1258" s="10">
        <f t="shared" si="137"/>
        <v>4.8886231589804112E-3</v>
      </c>
    </row>
    <row r="1259" spans="1:9" x14ac:dyDescent="0.25">
      <c r="A1259" s="9">
        <v>43781</v>
      </c>
      <c r="B1259" s="10">
        <v>1.5646207819215441E-3</v>
      </c>
      <c r="C1259" s="10">
        <f t="shared" si="133"/>
        <v>7.5775212597451954E-4</v>
      </c>
      <c r="D1259" s="5">
        <f t="shared" si="134"/>
        <v>5.7418828441890417E-7</v>
      </c>
      <c r="E1259" s="5">
        <f t="shared" si="138"/>
        <v>7.6690992341433827E-6</v>
      </c>
      <c r="F1259" s="5">
        <f t="shared" si="139"/>
        <v>2.3559224917293878E-5</v>
      </c>
      <c r="G1259" s="11">
        <f t="shared" si="135"/>
        <v>4.3968719551936513</v>
      </c>
      <c r="H1259" s="10">
        <f t="shared" si="136"/>
        <v>7.5775212597451954E-4</v>
      </c>
      <c r="I1259" s="10">
        <f t="shared" si="137"/>
        <v>4.8537845973316406E-3</v>
      </c>
    </row>
    <row r="1260" spans="1:9" x14ac:dyDescent="0.25">
      <c r="A1260" s="9">
        <v>43782</v>
      </c>
      <c r="B1260" s="10">
        <v>7.1155040364301314E-4</v>
      </c>
      <c r="C1260" s="10">
        <f t="shared" si="133"/>
        <v>-9.5318252304011394E-5</v>
      </c>
      <c r="D1260" s="5">
        <f t="shared" si="134"/>
        <v>9.0855692222911736E-9</v>
      </c>
      <c r="E1260" s="5">
        <f t="shared" si="138"/>
        <v>5.7418828441890417E-7</v>
      </c>
      <c r="F1260" s="5">
        <f t="shared" si="139"/>
        <v>2.1841297576930433E-5</v>
      </c>
      <c r="G1260" s="11">
        <f t="shared" si="135"/>
        <v>4.4467074741889228</v>
      </c>
      <c r="H1260" s="10">
        <f t="shared" si="136"/>
        <v>9.5318252304011394E-5</v>
      </c>
      <c r="I1260" s="10">
        <f t="shared" si="137"/>
        <v>4.6734674040727437E-3</v>
      </c>
    </row>
    <row r="1261" spans="1:9" x14ac:dyDescent="0.25">
      <c r="A1261" s="9">
        <v>43783</v>
      </c>
      <c r="B1261" s="10">
        <v>8.3709325024883263E-4</v>
      </c>
      <c r="C1261" s="10">
        <f t="shared" si="133"/>
        <v>3.0224594301808097E-5</v>
      </c>
      <c r="D1261" s="5">
        <f t="shared" si="134"/>
        <v>9.1352610070889052E-10</v>
      </c>
      <c r="E1261" s="5">
        <f t="shared" si="138"/>
        <v>9.0855692222911736E-9</v>
      </c>
      <c r="F1261" s="5">
        <f t="shared" si="139"/>
        <v>2.0449109911298928E-5</v>
      </c>
      <c r="G1261" s="11">
        <f t="shared" si="135"/>
        <v>4.4798247309929238</v>
      </c>
      <c r="H1261" s="10">
        <f t="shared" si="136"/>
        <v>3.0224594301808097E-5</v>
      </c>
      <c r="I1261" s="10">
        <f t="shared" si="137"/>
        <v>4.5220692068232357E-3</v>
      </c>
    </row>
    <row r="1262" spans="1:9" x14ac:dyDescent="0.25">
      <c r="A1262" s="9">
        <v>43784</v>
      </c>
      <c r="B1262" s="10">
        <v>7.6954624866387711E-3</v>
      </c>
      <c r="C1262" s="10">
        <f t="shared" si="133"/>
        <v>6.8885938306917464E-3</v>
      </c>
      <c r="D1262" s="5">
        <f t="shared" si="134"/>
        <v>4.745272496424439E-5</v>
      </c>
      <c r="E1262" s="5">
        <f t="shared" si="138"/>
        <v>9.1352610070889052E-10</v>
      </c>
      <c r="F1262" s="5">
        <f t="shared" si="139"/>
        <v>1.9413830776014672E-5</v>
      </c>
      <c r="G1262" s="11">
        <f t="shared" si="135"/>
        <v>3.28368679511461</v>
      </c>
      <c r="H1262" s="10">
        <f t="shared" si="136"/>
        <v>6.8885938306917464E-3</v>
      </c>
      <c r="I1262" s="10">
        <f t="shared" si="137"/>
        <v>4.4061128873435227E-3</v>
      </c>
    </row>
    <row r="1263" spans="1:9" x14ac:dyDescent="0.25">
      <c r="A1263" s="9">
        <v>43787</v>
      </c>
      <c r="B1263" s="10">
        <v>5.0313094864229413E-4</v>
      </c>
      <c r="C1263" s="10">
        <f t="shared" si="133"/>
        <v>-3.0373770730473041E-4</v>
      </c>
      <c r="D1263" s="5">
        <f t="shared" si="134"/>
        <v>9.2256594838734076E-8</v>
      </c>
      <c r="E1263" s="5">
        <f t="shared" si="138"/>
        <v>4.745272496424439E-5</v>
      </c>
      <c r="F1263" s="5">
        <f t="shared" si="139"/>
        <v>2.8449645408173193E-5</v>
      </c>
      <c r="G1263" s="11">
        <f t="shared" si="135"/>
        <v>4.3131274958836743</v>
      </c>
      <c r="H1263" s="10">
        <f t="shared" si="136"/>
        <v>3.0373770730473041E-4</v>
      </c>
      <c r="I1263" s="10">
        <f t="shared" si="137"/>
        <v>5.3338209013964084E-3</v>
      </c>
    </row>
    <row r="1264" spans="1:9" x14ac:dyDescent="0.25">
      <c r="A1264" s="9">
        <v>43788</v>
      </c>
      <c r="B1264" s="10">
        <v>-5.9256317203881803E-4</v>
      </c>
      <c r="C1264" s="10">
        <f t="shared" si="133"/>
        <v>-1.3994318279858427E-3</v>
      </c>
      <c r="D1264" s="5">
        <f t="shared" si="134"/>
        <v>1.9584094411797972E-6</v>
      </c>
      <c r="E1264" s="5">
        <f t="shared" si="138"/>
        <v>9.2256594838734076E-8</v>
      </c>
      <c r="F1264" s="5">
        <f t="shared" si="139"/>
        <v>2.5372476876090903E-5</v>
      </c>
      <c r="G1264" s="11">
        <f t="shared" si="135"/>
        <v>4.3333910602471919</v>
      </c>
      <c r="H1264" s="10">
        <f t="shared" si="136"/>
        <v>1.3994318279858427E-3</v>
      </c>
      <c r="I1264" s="10">
        <f t="shared" si="137"/>
        <v>5.0371099726024349E-3</v>
      </c>
    </row>
    <row r="1265" spans="1:9" x14ac:dyDescent="0.25">
      <c r="A1265" s="9">
        <v>43789</v>
      </c>
      <c r="B1265" s="10">
        <v>-3.7561935529359936E-3</v>
      </c>
      <c r="C1265" s="10">
        <f t="shared" si="133"/>
        <v>-4.5630622088830182E-3</v>
      </c>
      <c r="D1265" s="5">
        <f t="shared" si="134"/>
        <v>2.0821536722136369E-5</v>
      </c>
      <c r="E1265" s="5">
        <f t="shared" si="138"/>
        <v>1.9584094411797972E-6</v>
      </c>
      <c r="F1265" s="5">
        <f t="shared" si="139"/>
        <v>2.3473501463860532E-5</v>
      </c>
      <c r="G1265" s="11">
        <f t="shared" si="135"/>
        <v>3.9673691299448266</v>
      </c>
      <c r="H1265" s="10">
        <f t="shared" si="136"/>
        <v>4.5630622088830182E-3</v>
      </c>
      <c r="I1265" s="10">
        <f t="shared" si="137"/>
        <v>4.8449459712013847E-3</v>
      </c>
    </row>
    <row r="1266" spans="1:9" x14ac:dyDescent="0.25">
      <c r="A1266" s="9">
        <v>43790</v>
      </c>
      <c r="B1266" s="10">
        <v>-1.5827773238195064E-3</v>
      </c>
      <c r="C1266" s="10">
        <f t="shared" si="133"/>
        <v>-2.3896459797665311E-3</v>
      </c>
      <c r="D1266" s="5">
        <f t="shared" si="134"/>
        <v>5.7104079086143444E-6</v>
      </c>
      <c r="E1266" s="5">
        <f t="shared" si="138"/>
        <v>2.0821536722136369E-5</v>
      </c>
      <c r="F1266" s="5">
        <f t="shared" si="139"/>
        <v>2.5961134122832291E-5</v>
      </c>
      <c r="G1266" s="11">
        <f t="shared" si="135"/>
        <v>4.2505365174027876</v>
      </c>
      <c r="H1266" s="10">
        <f t="shared" si="136"/>
        <v>2.3896459797665311E-3</v>
      </c>
      <c r="I1266" s="10">
        <f t="shared" si="137"/>
        <v>5.0952069754655006E-3</v>
      </c>
    </row>
    <row r="1267" spans="1:9" x14ac:dyDescent="0.25">
      <c r="A1267" s="9">
        <v>43791</v>
      </c>
      <c r="B1267" s="10">
        <v>2.1749357185665286E-3</v>
      </c>
      <c r="C1267" s="10">
        <f t="shared" si="133"/>
        <v>1.3680670626195039E-3</v>
      </c>
      <c r="D1267" s="5">
        <f t="shared" si="134"/>
        <v>1.8716074878243576E-6</v>
      </c>
      <c r="E1267" s="5">
        <f t="shared" si="138"/>
        <v>5.7104079086143444E-6</v>
      </c>
      <c r="F1267" s="5">
        <f t="shared" si="139"/>
        <v>2.4685766312454639E-5</v>
      </c>
      <c r="G1267" s="11">
        <f t="shared" si="135"/>
        <v>4.3477947017558778</v>
      </c>
      <c r="H1267" s="10">
        <f t="shared" si="136"/>
        <v>1.3680670626195039E-3</v>
      </c>
      <c r="I1267" s="10">
        <f t="shared" si="137"/>
        <v>4.968477262950354E-3</v>
      </c>
    </row>
    <row r="1268" spans="1:9" x14ac:dyDescent="0.25">
      <c r="A1268" s="9">
        <v>43794</v>
      </c>
      <c r="B1268" s="10">
        <v>7.5073385439943241E-3</v>
      </c>
      <c r="C1268" s="10">
        <f t="shared" si="133"/>
        <v>6.7004698880472995E-3</v>
      </c>
      <c r="D1268" s="5">
        <f t="shared" si="134"/>
        <v>4.4896296720628589E-5</v>
      </c>
      <c r="E1268" s="5">
        <f t="shared" si="138"/>
        <v>1.8716074878243576E-6</v>
      </c>
      <c r="F1268" s="5">
        <f t="shared" si="139"/>
        <v>2.294573758793032E-5</v>
      </c>
      <c r="G1268" s="11">
        <f t="shared" si="135"/>
        <v>3.4439361245402038</v>
      </c>
      <c r="H1268" s="10">
        <f t="shared" si="136"/>
        <v>6.7004698880472995E-3</v>
      </c>
      <c r="I1268" s="10">
        <f t="shared" si="137"/>
        <v>4.7901709351473379E-3</v>
      </c>
    </row>
    <row r="1269" spans="1:9" x14ac:dyDescent="0.25">
      <c r="A1269" s="9">
        <v>43795</v>
      </c>
      <c r="B1269" s="10">
        <v>2.1955297992111156E-3</v>
      </c>
      <c r="C1269" s="10">
        <f t="shared" si="133"/>
        <v>1.3886611432640909E-3</v>
      </c>
      <c r="D1269" s="5">
        <f t="shared" si="134"/>
        <v>1.9283797708115322E-6</v>
      </c>
      <c r="E1269" s="5">
        <f t="shared" si="138"/>
        <v>4.4896296720628589E-5</v>
      </c>
      <c r="F1269" s="5">
        <f t="shared" si="139"/>
        <v>3.0543604725894945E-5</v>
      </c>
      <c r="G1269" s="11">
        <f t="shared" si="135"/>
        <v>4.2476714308769878</v>
      </c>
      <c r="H1269" s="10">
        <f t="shared" si="136"/>
        <v>1.3886611432640909E-3</v>
      </c>
      <c r="I1269" s="10">
        <f t="shared" si="137"/>
        <v>5.526626884990061E-3</v>
      </c>
    </row>
    <row r="1270" spans="1:9" x14ac:dyDescent="0.25">
      <c r="A1270" s="9">
        <v>43796</v>
      </c>
      <c r="B1270" s="10">
        <v>4.1744679225097503E-3</v>
      </c>
      <c r="C1270" s="10">
        <f t="shared" si="133"/>
        <v>3.3675992665627257E-3</v>
      </c>
      <c r="D1270" s="5">
        <f t="shared" si="134"/>
        <v>1.1340724820153807E-5</v>
      </c>
      <c r="E1270" s="5">
        <f t="shared" si="138"/>
        <v>1.9283797708115322E-6</v>
      </c>
      <c r="F1270" s="5">
        <f t="shared" si="139"/>
        <v>2.7306455438036618E-5</v>
      </c>
      <c r="G1270" s="11">
        <f t="shared" si="135"/>
        <v>4.1275986974659036</v>
      </c>
      <c r="H1270" s="10">
        <f t="shared" si="136"/>
        <v>3.3675992665627257E-3</v>
      </c>
      <c r="I1270" s="10">
        <f t="shared" si="137"/>
        <v>5.2255579068685686E-3</v>
      </c>
    </row>
    <row r="1271" spans="1:9" x14ac:dyDescent="0.25">
      <c r="A1271" s="9">
        <v>43798</v>
      </c>
      <c r="B1271" s="10">
        <v>-4.0112505271703291E-3</v>
      </c>
      <c r="C1271" s="10">
        <f t="shared" si="133"/>
        <v>-4.8181191831173538E-3</v>
      </c>
      <c r="D1271" s="5">
        <f t="shared" si="134"/>
        <v>2.3214272462723436E-5</v>
      </c>
      <c r="E1271" s="5">
        <f t="shared" si="138"/>
        <v>1.1340724820153807E-5</v>
      </c>
      <c r="F1271" s="5">
        <f t="shared" si="139"/>
        <v>2.6847890745984065E-5</v>
      </c>
      <c r="G1271" s="11">
        <f t="shared" si="135"/>
        <v>3.9113935762406626</v>
      </c>
      <c r="H1271" s="10">
        <f t="shared" si="136"/>
        <v>4.8181191831173538E-3</v>
      </c>
      <c r="I1271" s="10">
        <f t="shared" si="137"/>
        <v>5.1814950300066937E-3</v>
      </c>
    </row>
  </sheetData>
  <mergeCells count="1">
    <mergeCell ref="H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10394-88C3-41EE-8AAD-AF02734ACB81}">
  <dimension ref="A1:I1271"/>
  <sheetViews>
    <sheetView workbookViewId="0">
      <selection activeCell="D6" sqref="D6"/>
    </sheetView>
  </sheetViews>
  <sheetFormatPr defaultRowHeight="15" x14ac:dyDescent="0.25"/>
  <cols>
    <col min="1" max="1" width="29.85546875" bestFit="1" customWidth="1"/>
    <col min="2" max="7" width="18.85546875" customWidth="1"/>
    <col min="8" max="9" width="12" customWidth="1"/>
  </cols>
  <sheetData>
    <row r="1" spans="1:9" x14ac:dyDescent="0.25">
      <c r="A1" t="s">
        <v>0</v>
      </c>
      <c r="B1" s="1">
        <f>AVERAGE(B14:B1271)</f>
        <v>7.9362800850196812E-4</v>
      </c>
      <c r="E1" s="2"/>
      <c r="F1" s="2"/>
      <c r="G1" s="2"/>
    </row>
    <row r="2" spans="1:9" ht="16.5" customHeight="1" x14ac:dyDescent="0.25">
      <c r="A2" t="s">
        <v>1</v>
      </c>
      <c r="B2" s="3">
        <f>_xlfn.STDEV.S(B14:B1271)</f>
        <v>1.571025222745704E-2</v>
      </c>
      <c r="E2" s="4"/>
      <c r="F2" s="4"/>
    </row>
    <row r="3" spans="1:9" ht="16.5" customHeight="1" x14ac:dyDescent="0.25">
      <c r="A3" t="s">
        <v>2</v>
      </c>
      <c r="B3" s="5">
        <f>B2^2</f>
        <v>2.4681202505031887E-4</v>
      </c>
      <c r="E3" s="4"/>
      <c r="F3" s="4"/>
      <c r="I3" s="4"/>
    </row>
    <row r="4" spans="1:9" ht="16.5" customHeight="1" x14ac:dyDescent="0.25">
      <c r="B4" s="2"/>
      <c r="E4" s="4"/>
      <c r="F4" s="4"/>
      <c r="I4" s="4"/>
    </row>
    <row r="5" spans="1:9" ht="16.5" customHeight="1" x14ac:dyDescent="0.25">
      <c r="A5" t="s">
        <v>3</v>
      </c>
      <c r="B5" s="1">
        <v>1.5426982144396992E-3</v>
      </c>
      <c r="C5" s="1"/>
      <c r="E5" s="4"/>
      <c r="F5" s="4"/>
      <c r="I5" s="4"/>
    </row>
    <row r="6" spans="1:9" x14ac:dyDescent="0.25">
      <c r="A6" t="s">
        <v>4</v>
      </c>
      <c r="B6" s="5">
        <v>1.9913186137030764E-5</v>
      </c>
      <c r="C6" s="1"/>
      <c r="D6" s="2"/>
    </row>
    <row r="7" spans="1:9" x14ac:dyDescent="0.25">
      <c r="A7" t="s">
        <v>5</v>
      </c>
      <c r="B7" s="6">
        <v>0.12176910116637939</v>
      </c>
      <c r="C7" s="1"/>
      <c r="G7" s="4"/>
    </row>
    <row r="8" spans="1:9" x14ac:dyDescent="0.25">
      <c r="A8" t="s">
        <v>6</v>
      </c>
      <c r="B8" s="6">
        <v>0.80124641319867507</v>
      </c>
      <c r="C8" s="1"/>
      <c r="D8" s="7"/>
      <c r="F8" s="2" t="s">
        <v>7</v>
      </c>
      <c r="G8" s="4">
        <f>SUM(G14:G1271)</f>
        <v>3504.0791896252181</v>
      </c>
    </row>
    <row r="9" spans="1:9" x14ac:dyDescent="0.25">
      <c r="A9" t="s">
        <v>8</v>
      </c>
      <c r="B9" s="6">
        <f>B7+B8</f>
        <v>0.92301551436505447</v>
      </c>
      <c r="C9" s="1"/>
      <c r="D9" s="7"/>
      <c r="F9" s="2"/>
      <c r="G9" s="4"/>
    </row>
    <row r="10" spans="1:9" x14ac:dyDescent="0.25">
      <c r="A10" t="s">
        <v>9</v>
      </c>
      <c r="B10" s="3">
        <f>SQRT(B6/(1-B7-B8))</f>
        <v>1.6083063269913333E-2</v>
      </c>
      <c r="C10" s="1"/>
      <c r="D10" s="7"/>
      <c r="F10" s="2"/>
      <c r="G10" s="4"/>
    </row>
    <row r="11" spans="1:9" x14ac:dyDescent="0.25">
      <c r="B11" s="6"/>
      <c r="C11" s="1"/>
      <c r="D11" s="7"/>
      <c r="F11" s="2"/>
      <c r="G11" s="4"/>
    </row>
    <row r="12" spans="1:9" x14ac:dyDescent="0.25">
      <c r="H12" s="15" t="s">
        <v>11</v>
      </c>
      <c r="I12" s="15"/>
    </row>
    <row r="13" spans="1:9" x14ac:dyDescent="0.25">
      <c r="A13" s="2" t="s">
        <v>12</v>
      </c>
      <c r="B13" s="2" t="s">
        <v>22</v>
      </c>
      <c r="C13" s="2" t="s">
        <v>13</v>
      </c>
      <c r="D13" s="2" t="s">
        <v>14</v>
      </c>
      <c r="E13" s="2" t="s">
        <v>15</v>
      </c>
      <c r="F13" s="2" t="s">
        <v>16</v>
      </c>
      <c r="G13" s="2" t="s">
        <v>7</v>
      </c>
      <c r="H13" s="2" t="s">
        <v>17</v>
      </c>
      <c r="I13" s="2" t="s">
        <v>18</v>
      </c>
    </row>
    <row r="14" spans="1:9" x14ac:dyDescent="0.25">
      <c r="A14" s="9">
        <v>41975</v>
      </c>
      <c r="B14" s="10">
        <v>-3.8237942122185675E-3</v>
      </c>
      <c r="C14" s="10">
        <f>B14-B$5</f>
        <v>-5.3664924266582665E-3</v>
      </c>
      <c r="D14" s="5">
        <f>C14^2</f>
        <v>2.8799240965380529E-5</v>
      </c>
      <c r="E14" s="10"/>
      <c r="F14" s="5">
        <f>B6/(1-B7-B8)</f>
        <v>2.5866492414403531E-4</v>
      </c>
      <c r="G14" s="11">
        <f>IFERROR(LN(1/SQRT(2*PI()*F14)*EXP(-D14/(2*F14))),-1000)</f>
        <v>3.1553809874054073</v>
      </c>
      <c r="H14" s="10">
        <f>SQRT(D14)</f>
        <v>5.3664924266582665E-3</v>
      </c>
      <c r="I14" s="10">
        <f>SQRT(F14)</f>
        <v>1.6083063269913333E-2</v>
      </c>
    </row>
    <row r="15" spans="1:9" x14ac:dyDescent="0.25">
      <c r="A15" s="9">
        <v>41976</v>
      </c>
      <c r="B15" s="10">
        <v>1.1340871022973875E-2</v>
      </c>
      <c r="C15" s="10">
        <f t="shared" ref="C15:C78" si="0">B15-B$5</f>
        <v>9.7981728085341762E-3</v>
      </c>
      <c r="D15" s="5">
        <f t="shared" ref="D15:D78" si="1">C15^2</f>
        <v>9.6004190385898505E-5</v>
      </c>
      <c r="E15" s="5">
        <f>D14</f>
        <v>2.8799240965380529E-5</v>
      </c>
      <c r="F15" s="5">
        <f>B$6+B$7*E15+B$8*F14</f>
        <v>2.3067438651437478E-4</v>
      </c>
      <c r="G15" s="11">
        <f t="shared" ref="G15:G78" si="2">IFERROR(LN(1/SQRT(2*PI()*F15)*EXP(-D15/(2*F15))),-1000)</f>
        <v>3.0602185744693347</v>
      </c>
      <c r="H15" s="10">
        <f t="shared" ref="H15:H78" si="3">SQRT(D15)</f>
        <v>9.7981728085341762E-3</v>
      </c>
      <c r="I15" s="10">
        <f t="shared" ref="I15:I78" si="4">SQRT(F15)</f>
        <v>1.5187968478844523E-2</v>
      </c>
    </row>
    <row r="16" spans="1:9" x14ac:dyDescent="0.25">
      <c r="A16" s="9">
        <v>41977</v>
      </c>
      <c r="B16" s="10">
        <v>-3.7954282756835767E-3</v>
      </c>
      <c r="C16" s="10">
        <f t="shared" si="0"/>
        <v>-5.3381264901232756E-3</v>
      </c>
      <c r="D16" s="5">
        <f t="shared" si="1"/>
        <v>2.8495594424555843E-5</v>
      </c>
      <c r="E16" s="5">
        <f t="shared" ref="E16:E79" si="5">D15</f>
        <v>9.6004190385898505E-5</v>
      </c>
      <c r="F16" s="5">
        <f t="shared" ref="F16:F79" si="6">B$6+B$7*E16+B$8*F15</f>
        <v>2.1643055491997519E-4</v>
      </c>
      <c r="G16" s="11">
        <f t="shared" si="2"/>
        <v>3.234351076085713</v>
      </c>
      <c r="H16" s="10">
        <f t="shared" si="3"/>
        <v>5.3381264901232756E-3</v>
      </c>
      <c r="I16" s="10">
        <f t="shared" si="4"/>
        <v>1.4711578940412045E-2</v>
      </c>
    </row>
    <row r="17" spans="1:9" x14ac:dyDescent="0.25">
      <c r="A17" s="9">
        <v>41978</v>
      </c>
      <c r="B17" s="10">
        <v>-4.2427570956016236E-3</v>
      </c>
      <c r="C17" s="10">
        <f t="shared" si="0"/>
        <v>-5.7854553100413226E-3</v>
      </c>
      <c r="D17" s="5">
        <f t="shared" si="1"/>
        <v>3.3471493144485336E-5</v>
      </c>
      <c r="E17" s="5">
        <f t="shared" si="5"/>
        <v>2.8495594424555843E-5</v>
      </c>
      <c r="F17" s="5">
        <f t="shared" si="6"/>
        <v>1.9679727489353962E-4</v>
      </c>
      <c r="G17" s="11">
        <f t="shared" si="2"/>
        <v>3.2626891368316788</v>
      </c>
      <c r="H17" s="10">
        <f t="shared" si="3"/>
        <v>5.7854553100413226E-3</v>
      </c>
      <c r="I17" s="10">
        <f t="shared" si="4"/>
        <v>1.4028445205850134E-2</v>
      </c>
    </row>
    <row r="18" spans="1:9" x14ac:dyDescent="0.25">
      <c r="A18" s="9">
        <v>41981</v>
      </c>
      <c r="B18" s="10">
        <v>-2.2608695652173827E-2</v>
      </c>
      <c r="C18" s="10">
        <f t="shared" si="0"/>
        <v>-2.4151393866613528E-2</v>
      </c>
      <c r="D18" s="5">
        <f t="shared" si="1"/>
        <v>5.8328982570029749E-4</v>
      </c>
      <c r="E18" s="5">
        <f t="shared" si="5"/>
        <v>3.3471493144485336E-5</v>
      </c>
      <c r="F18" s="5">
        <f t="shared" si="6"/>
        <v>1.8167209040765366E-4</v>
      </c>
      <c r="G18" s="11">
        <f t="shared" si="2"/>
        <v>1.7823781519622111</v>
      </c>
      <c r="H18" s="10">
        <f t="shared" si="3"/>
        <v>2.4151393866613528E-2</v>
      </c>
      <c r="I18" s="10">
        <f t="shared" si="4"/>
        <v>1.3478578946152063E-2</v>
      </c>
    </row>
    <row r="19" spans="1:9" x14ac:dyDescent="0.25">
      <c r="A19" s="9">
        <v>41982</v>
      </c>
      <c r="B19" s="10">
        <v>1.5302526690391449E-2</v>
      </c>
      <c r="C19" s="10">
        <f t="shared" si="0"/>
        <v>1.375982847595175E-2</v>
      </c>
      <c r="D19" s="5">
        <f t="shared" si="1"/>
        <v>1.8933287968761267E-4</v>
      </c>
      <c r="E19" s="5">
        <f t="shared" si="5"/>
        <v>5.8328982570029749E-4</v>
      </c>
      <c r="F19" s="5">
        <f t="shared" si="6"/>
        <v>2.3650397474948802E-4</v>
      </c>
      <c r="G19" s="11">
        <f t="shared" si="2"/>
        <v>2.8555600362631863</v>
      </c>
      <c r="H19" s="10">
        <f t="shared" si="3"/>
        <v>1.375982847595175E-2</v>
      </c>
      <c r="I19" s="10">
        <f t="shared" si="4"/>
        <v>1.5378685728939519E-2</v>
      </c>
    </row>
    <row r="20" spans="1:9" x14ac:dyDescent="0.25">
      <c r="A20" s="9">
        <v>41983</v>
      </c>
      <c r="B20" s="10">
        <v>-1.9015141289339565E-2</v>
      </c>
      <c r="C20" s="10">
        <f t="shared" si="0"/>
        <v>-2.0557839503779266E-2</v>
      </c>
      <c r="D20" s="5">
        <f t="shared" si="1"/>
        <v>4.2262476506314735E-4</v>
      </c>
      <c r="E20" s="5">
        <f t="shared" si="5"/>
        <v>1.8933287968761267E-4</v>
      </c>
      <c r="F20" s="5">
        <f t="shared" si="6"/>
        <v>2.3246604219309089E-4</v>
      </c>
      <c r="G20" s="11">
        <f t="shared" si="2"/>
        <v>2.3554414390954386</v>
      </c>
      <c r="H20" s="10">
        <f t="shared" si="3"/>
        <v>2.0557839503779266E-2</v>
      </c>
      <c r="I20" s="10">
        <f t="shared" si="4"/>
        <v>1.5246837120960232E-2</v>
      </c>
    </row>
    <row r="21" spans="1:9" x14ac:dyDescent="0.25">
      <c r="A21" s="9">
        <v>41984</v>
      </c>
      <c r="B21" s="10">
        <v>-2.9476731736551853E-3</v>
      </c>
      <c r="C21" s="10">
        <f t="shared" si="0"/>
        <v>-4.4903713880948843E-3</v>
      </c>
      <c r="D21" s="5">
        <f t="shared" si="1"/>
        <v>2.0163435203021177E-5</v>
      </c>
      <c r="E21" s="5">
        <f t="shared" si="5"/>
        <v>4.2262476506314735E-4</v>
      </c>
      <c r="F21" s="5">
        <f t="shared" si="6"/>
        <v>2.5763840640712841E-4</v>
      </c>
      <c r="G21" s="11">
        <f t="shared" si="2"/>
        <v>3.1739069393368124</v>
      </c>
      <c r="H21" s="10">
        <f t="shared" si="3"/>
        <v>4.4903713880948843E-3</v>
      </c>
      <c r="I21" s="10">
        <f t="shared" si="4"/>
        <v>1.6051118540685208E-2</v>
      </c>
    </row>
    <row r="22" spans="1:9" x14ac:dyDescent="0.25">
      <c r="A22" s="9">
        <v>41985</v>
      </c>
      <c r="B22" s="10">
        <v>-1.6932448775042186E-2</v>
      </c>
      <c r="C22" s="10">
        <f t="shared" si="0"/>
        <v>-1.8475146989481887E-2</v>
      </c>
      <c r="D22" s="5">
        <f t="shared" si="1"/>
        <v>3.4133105628296164E-4</v>
      </c>
      <c r="E22" s="5">
        <f t="shared" si="5"/>
        <v>2.0163435203021177E-5</v>
      </c>
      <c r="F22" s="5">
        <f t="shared" si="6"/>
        <v>2.2880031855406337E-4</v>
      </c>
      <c r="G22" s="11">
        <f t="shared" si="2"/>
        <v>2.5264771885585895</v>
      </c>
      <c r="H22" s="10">
        <f t="shared" si="3"/>
        <v>1.8475146989481887E-2</v>
      </c>
      <c r="I22" s="10">
        <f t="shared" si="4"/>
        <v>1.5126146850869304E-2</v>
      </c>
    </row>
    <row r="23" spans="1:9" x14ac:dyDescent="0.25">
      <c r="A23" s="9">
        <v>41988</v>
      </c>
      <c r="B23" s="10">
        <v>-1.3669916570858809E-2</v>
      </c>
      <c r="C23" s="10">
        <f t="shared" si="0"/>
        <v>-1.5212614785298508E-2</v>
      </c>
      <c r="D23" s="5">
        <f t="shared" si="1"/>
        <v>2.3142364860588276E-4</v>
      </c>
      <c r="E23" s="5">
        <f t="shared" si="5"/>
        <v>3.4133105628296164E-4</v>
      </c>
      <c r="F23" s="5">
        <f t="shared" si="6"/>
        <v>2.4480219664093538E-4</v>
      </c>
      <c r="G23" s="11">
        <f t="shared" si="2"/>
        <v>2.7659167044383146</v>
      </c>
      <c r="H23" s="10">
        <f t="shared" si="3"/>
        <v>1.5212614785298508E-2</v>
      </c>
      <c r="I23" s="10">
        <f t="shared" si="4"/>
        <v>1.5646155970107652E-2</v>
      </c>
    </row>
    <row r="24" spans="1:9" x14ac:dyDescent="0.25">
      <c r="A24" s="9">
        <v>41989</v>
      </c>
      <c r="B24" s="10">
        <v>-1.3674618361836144E-2</v>
      </c>
      <c r="C24" s="10">
        <f t="shared" si="0"/>
        <v>-1.5217316576275843E-2</v>
      </c>
      <c r="D24" s="5">
        <f t="shared" si="1"/>
        <v>2.3156672378259953E-4</v>
      </c>
      <c r="E24" s="5">
        <f t="shared" si="5"/>
        <v>2.3142364860588276E-4</v>
      </c>
      <c r="F24" s="5">
        <f t="shared" si="6"/>
        <v>2.4424031781811938E-4</v>
      </c>
      <c r="G24" s="11">
        <f t="shared" si="2"/>
        <v>2.7656853471252241</v>
      </c>
      <c r="H24" s="10">
        <f t="shared" si="3"/>
        <v>1.5217316576275843E-2</v>
      </c>
      <c r="I24" s="10">
        <f t="shared" si="4"/>
        <v>1.562818984457635E-2</v>
      </c>
    </row>
    <row r="25" spans="1:9" x14ac:dyDescent="0.25">
      <c r="A25" s="9">
        <v>41990</v>
      </c>
      <c r="B25" s="10">
        <v>2.491807025761128E-2</v>
      </c>
      <c r="C25" s="10">
        <f t="shared" si="0"/>
        <v>2.3375372043171579E-2</v>
      </c>
      <c r="D25" s="5">
        <f t="shared" si="1"/>
        <v>5.4640801815668749E-4</v>
      </c>
      <c r="E25" s="5">
        <f t="shared" si="5"/>
        <v>2.3156672378259953E-4</v>
      </c>
      <c r="F25" s="5">
        <f t="shared" si="6"/>
        <v>2.4380753656235376E-4</v>
      </c>
      <c r="G25" s="11">
        <f t="shared" si="2"/>
        <v>2.1200547289802087</v>
      </c>
      <c r="H25" s="10">
        <f t="shared" si="3"/>
        <v>2.3375372043171579E-2</v>
      </c>
      <c r="I25" s="10">
        <f t="shared" si="4"/>
        <v>1.5614337531972137E-2</v>
      </c>
    </row>
    <row r="26" spans="1:9" x14ac:dyDescent="0.25">
      <c r="A26" s="9">
        <v>41991</v>
      </c>
      <c r="B26" s="10">
        <v>2.9613343218596322E-2</v>
      </c>
      <c r="C26" s="10">
        <f t="shared" si="0"/>
        <v>2.8070645004156621E-2</v>
      </c>
      <c r="D26" s="5">
        <f t="shared" si="1"/>
        <v>7.8796111094938304E-4</v>
      </c>
      <c r="E26" s="5">
        <f t="shared" si="5"/>
        <v>5.4640801815668749E-4</v>
      </c>
      <c r="F26" s="5">
        <f t="shared" si="6"/>
        <v>2.8179871355946411E-4</v>
      </c>
      <c r="G26" s="11">
        <f t="shared" si="2"/>
        <v>1.7701281276799974</v>
      </c>
      <c r="H26" s="10">
        <f t="shared" si="3"/>
        <v>2.8070645004156621E-2</v>
      </c>
      <c r="I26" s="10">
        <f t="shared" si="4"/>
        <v>1.6786861337351425E-2</v>
      </c>
    </row>
    <row r="27" spans="1:9" x14ac:dyDescent="0.25">
      <c r="A27" s="9">
        <v>41992</v>
      </c>
      <c r="B27" s="10">
        <v>-7.7230359520639169E-3</v>
      </c>
      <c r="C27" s="10">
        <f t="shared" si="0"/>
        <v>-9.2657341665036159E-3</v>
      </c>
      <c r="D27" s="5">
        <f t="shared" si="1"/>
        <v>8.5853829644312458E-5</v>
      </c>
      <c r="E27" s="5">
        <f t="shared" si="5"/>
        <v>7.8796111094938304E-4</v>
      </c>
      <c r="F27" s="5">
        <f t="shared" si="6"/>
        <v>3.4165271085492035E-4</v>
      </c>
      <c r="G27" s="11">
        <f t="shared" si="2"/>
        <v>2.9462744850566795</v>
      </c>
      <c r="H27" s="10">
        <f t="shared" si="3"/>
        <v>9.2657341665036159E-3</v>
      </c>
      <c r="I27" s="10">
        <f t="shared" si="4"/>
        <v>1.8483850000876993E-2</v>
      </c>
    </row>
    <row r="28" spans="1:9" x14ac:dyDescent="0.25">
      <c r="A28" s="9">
        <v>41995</v>
      </c>
      <c r="B28" s="10">
        <v>1.0377563070316675E-2</v>
      </c>
      <c r="C28" s="10">
        <f t="shared" si="0"/>
        <v>8.8348648558769765E-3</v>
      </c>
      <c r="D28" s="5">
        <f t="shared" si="1"/>
        <v>7.8054837021610112E-5</v>
      </c>
      <c r="E28" s="5">
        <f t="shared" si="5"/>
        <v>8.5853829644312458E-5</v>
      </c>
      <c r="F28" s="5">
        <f t="shared" si="6"/>
        <v>3.0411553893661911E-4</v>
      </c>
      <c r="G28" s="11">
        <f t="shared" si="2"/>
        <v>3.0017820076103687</v>
      </c>
      <c r="H28" s="10">
        <f t="shared" si="3"/>
        <v>8.8348648558769765E-3</v>
      </c>
      <c r="I28" s="10">
        <f t="shared" si="4"/>
        <v>1.74389087656487E-2</v>
      </c>
    </row>
    <row r="29" spans="1:9" x14ac:dyDescent="0.25">
      <c r="A29" s="9">
        <v>41996</v>
      </c>
      <c r="B29" s="10">
        <v>-3.5417388510097236E-3</v>
      </c>
      <c r="C29" s="10">
        <f t="shared" si="0"/>
        <v>-5.0844370654494226E-3</v>
      </c>
      <c r="D29" s="5">
        <f t="shared" si="1"/>
        <v>2.5851500272515935E-5</v>
      </c>
      <c r="E29" s="5">
        <f t="shared" si="5"/>
        <v>7.8054837021610112E-5</v>
      </c>
      <c r="F29" s="5">
        <f t="shared" si="6"/>
        <v>2.7308933825378855E-4</v>
      </c>
      <c r="G29" s="11">
        <f t="shared" si="2"/>
        <v>3.1365856707672348</v>
      </c>
      <c r="H29" s="10">
        <f t="shared" si="3"/>
        <v>5.0844370654494226E-3</v>
      </c>
      <c r="I29" s="10">
        <f t="shared" si="4"/>
        <v>1.6525414919262647E-2</v>
      </c>
    </row>
    <row r="30" spans="1:9" x14ac:dyDescent="0.25">
      <c r="A30" s="9">
        <v>41997</v>
      </c>
      <c r="B30" s="10">
        <v>-4.7094011018306015E-3</v>
      </c>
      <c r="C30" s="10">
        <f t="shared" si="0"/>
        <v>-6.2520993162703004E-3</v>
      </c>
      <c r="D30" s="5">
        <f t="shared" si="1"/>
        <v>3.9088745860507561E-5</v>
      </c>
      <c r="E30" s="5">
        <f t="shared" si="5"/>
        <v>2.5851500272515935E-5</v>
      </c>
      <c r="F30" s="5">
        <f t="shared" si="6"/>
        <v>2.4187295284766526E-4</v>
      </c>
      <c r="G30" s="11">
        <f t="shared" si="2"/>
        <v>3.163806152827243</v>
      </c>
      <c r="H30" s="10">
        <f t="shared" si="3"/>
        <v>6.2520993162703004E-3</v>
      </c>
      <c r="I30" s="10">
        <f t="shared" si="4"/>
        <v>1.5552265199888577E-2</v>
      </c>
    </row>
    <row r="31" spans="1:9" x14ac:dyDescent="0.25">
      <c r="A31" s="9">
        <v>41999</v>
      </c>
      <c r="B31" s="10">
        <v>1.7676921072157237E-2</v>
      </c>
      <c r="C31" s="10">
        <f t="shared" si="0"/>
        <v>1.6134222857717536E-2</v>
      </c>
      <c r="D31" s="5">
        <f t="shared" si="1"/>
        <v>2.6031314722249502E-4</v>
      </c>
      <c r="E31" s="5">
        <f t="shared" si="5"/>
        <v>3.9088745860507561E-5</v>
      </c>
      <c r="F31" s="5">
        <f t="shared" si="6"/>
        <v>2.1847282350514986E-4</v>
      </c>
      <c r="G31" s="11">
        <f t="shared" si="2"/>
        <v>2.6997295733457709</v>
      </c>
      <c r="H31" s="10">
        <f t="shared" si="3"/>
        <v>1.6134222857717536E-2</v>
      </c>
      <c r="I31" s="10">
        <f t="shared" si="4"/>
        <v>1.4780826211858045E-2</v>
      </c>
    </row>
    <row r="32" spans="1:9" x14ac:dyDescent="0.25">
      <c r="A32" s="9">
        <v>42002</v>
      </c>
      <c r="B32" s="10">
        <v>-7.0174579179738128E-4</v>
      </c>
      <c r="C32" s="10">
        <f t="shared" si="0"/>
        <v>-2.2444440062370802E-3</v>
      </c>
      <c r="D32" s="5">
        <f t="shared" si="1"/>
        <v>5.0375288971335548E-6</v>
      </c>
      <c r="E32" s="5">
        <f t="shared" si="5"/>
        <v>2.6031314722249502E-4</v>
      </c>
      <c r="F32" s="5">
        <f t="shared" si="6"/>
        <v>2.2666185031099389E-4</v>
      </c>
      <c r="G32" s="11">
        <f t="shared" si="2"/>
        <v>3.2659746832327485</v>
      </c>
      <c r="H32" s="10">
        <f t="shared" si="3"/>
        <v>2.2444440062370802E-3</v>
      </c>
      <c r="I32" s="10">
        <f t="shared" si="4"/>
        <v>1.5055293099471491E-2</v>
      </c>
    </row>
    <row r="33" spans="1:9" x14ac:dyDescent="0.25">
      <c r="A33" s="9">
        <v>42003</v>
      </c>
      <c r="B33" s="10">
        <v>-1.2202685902811483E-2</v>
      </c>
      <c r="C33" s="10">
        <f t="shared" si="0"/>
        <v>-1.3745384117251182E-2</v>
      </c>
      <c r="D33" s="5">
        <f t="shared" si="1"/>
        <v>1.8893558453078106E-4</v>
      </c>
      <c r="E33" s="5">
        <f t="shared" si="5"/>
        <v>5.0375288971335548E-6</v>
      </c>
      <c r="F33" s="5">
        <f t="shared" si="6"/>
        <v>2.0213859607359324E-4</v>
      </c>
      <c r="G33" s="11">
        <f t="shared" si="2"/>
        <v>2.8669982692698626</v>
      </c>
      <c r="H33" s="10">
        <f t="shared" si="3"/>
        <v>1.3745384117251182E-2</v>
      </c>
      <c r="I33" s="10">
        <f t="shared" si="4"/>
        <v>1.4217545360349417E-2</v>
      </c>
    </row>
    <row r="34" spans="1:9" x14ac:dyDescent="0.25">
      <c r="A34" s="9">
        <v>42004</v>
      </c>
      <c r="B34" s="10">
        <v>-1.9018841771021755E-2</v>
      </c>
      <c r="C34" s="10">
        <f t="shared" si="0"/>
        <v>-2.0561539985461456E-2</v>
      </c>
      <c r="D34" s="5">
        <f t="shared" si="1"/>
        <v>4.2277692657373026E-4</v>
      </c>
      <c r="E34" s="5">
        <f t="shared" si="5"/>
        <v>1.8893558453078106E-4</v>
      </c>
      <c r="F34" s="5">
        <f t="shared" si="6"/>
        <v>2.0488252751667084E-4</v>
      </c>
      <c r="G34" s="11">
        <f t="shared" si="2"/>
        <v>2.2958438880650101</v>
      </c>
      <c r="H34" s="10">
        <f t="shared" si="3"/>
        <v>2.0561539985461456E-2</v>
      </c>
      <c r="I34" s="10">
        <f t="shared" si="4"/>
        <v>1.4313718158349732E-2</v>
      </c>
    </row>
    <row r="35" spans="1:9" x14ac:dyDescent="0.25">
      <c r="A35" s="9">
        <v>42006</v>
      </c>
      <c r="B35" s="10">
        <v>-9.5125569672969146E-3</v>
      </c>
      <c r="C35" s="10">
        <f t="shared" si="0"/>
        <v>-1.1055255181736614E-2</v>
      </c>
      <c r="D35" s="5">
        <f t="shared" si="1"/>
        <v>1.2221866713331425E-4</v>
      </c>
      <c r="E35" s="5">
        <f t="shared" si="5"/>
        <v>4.2277692657373026E-4</v>
      </c>
      <c r="F35" s="5">
        <f t="shared" si="6"/>
        <v>2.3555574277960966E-4</v>
      </c>
      <c r="G35" s="11">
        <f t="shared" si="2"/>
        <v>2.9984167433151949</v>
      </c>
      <c r="H35" s="10">
        <f t="shared" si="3"/>
        <v>1.1055255181736614E-2</v>
      </c>
      <c r="I35" s="10">
        <f t="shared" si="4"/>
        <v>1.5347825343663827E-2</v>
      </c>
    </row>
    <row r="36" spans="1:9" x14ac:dyDescent="0.25">
      <c r="A36" s="9">
        <v>42009</v>
      </c>
      <c r="B36" s="10">
        <v>-2.8171590597274254E-2</v>
      </c>
      <c r="C36" s="10">
        <f t="shared" si="0"/>
        <v>-2.9714288811713955E-2</v>
      </c>
      <c r="D36" s="5">
        <f t="shared" si="1"/>
        <v>8.8293895958594911E-4</v>
      </c>
      <c r="E36" s="5">
        <f t="shared" si="5"/>
        <v>1.2221866713331425E-4</v>
      </c>
      <c r="F36" s="5">
        <f t="shared" si="6"/>
        <v>2.2353383739011931E-4</v>
      </c>
      <c r="G36" s="11">
        <f t="shared" si="2"/>
        <v>1.3090794062994211</v>
      </c>
      <c r="H36" s="10">
        <f t="shared" si="3"/>
        <v>2.9714288811713955E-2</v>
      </c>
      <c r="I36" s="10">
        <f t="shared" si="4"/>
        <v>1.4951048036513002E-2</v>
      </c>
    </row>
    <row r="37" spans="1:9" x14ac:dyDescent="0.25">
      <c r="A37" s="9">
        <v>42010</v>
      </c>
      <c r="B37" s="10">
        <v>9.4155294117603816E-5</v>
      </c>
      <c r="C37" s="10">
        <f t="shared" si="0"/>
        <v>-1.4485429203220954E-3</v>
      </c>
      <c r="D37" s="5">
        <f t="shared" si="1"/>
        <v>2.0982765920152645E-6</v>
      </c>
      <c r="E37" s="5">
        <f t="shared" si="5"/>
        <v>8.8293895958594911E-4</v>
      </c>
      <c r="F37" s="5">
        <f t="shared" si="6"/>
        <v>3.0653355506795894E-4</v>
      </c>
      <c r="G37" s="11">
        <f t="shared" si="2"/>
        <v>3.122730543239514</v>
      </c>
      <c r="H37" s="10">
        <f t="shared" si="3"/>
        <v>1.4485429203220954E-3</v>
      </c>
      <c r="I37" s="10">
        <f t="shared" si="4"/>
        <v>1.7508099698938174E-2</v>
      </c>
    </row>
    <row r="38" spans="1:9" x14ac:dyDescent="0.25">
      <c r="A38" s="9">
        <v>42011</v>
      </c>
      <c r="B38" s="10">
        <v>1.4022171503023984E-2</v>
      </c>
      <c r="C38" s="10">
        <f t="shared" si="0"/>
        <v>1.2479473288584285E-2</v>
      </c>
      <c r="D38" s="5">
        <f t="shared" si="1"/>
        <v>1.5573725356048866E-4</v>
      </c>
      <c r="E38" s="5">
        <f t="shared" si="5"/>
        <v>2.0982765920152645E-6</v>
      </c>
      <c r="F38" s="5">
        <f t="shared" si="6"/>
        <v>2.6577760291487956E-4</v>
      </c>
      <c r="G38" s="11">
        <f t="shared" si="2"/>
        <v>2.9045026494740975</v>
      </c>
      <c r="H38" s="10">
        <f t="shared" si="3"/>
        <v>1.2479473288584285E-2</v>
      </c>
      <c r="I38" s="10">
        <f t="shared" si="4"/>
        <v>1.6302686984509013E-2</v>
      </c>
    </row>
    <row r="39" spans="1:9" x14ac:dyDescent="0.25">
      <c r="A39" s="9">
        <v>42012</v>
      </c>
      <c r="B39" s="10">
        <v>3.8422273781902661E-2</v>
      </c>
      <c r="C39" s="10">
        <f t="shared" si="0"/>
        <v>3.6879575567462963E-2</v>
      </c>
      <c r="D39" s="5">
        <f t="shared" si="1"/>
        <v>1.3601030940362112E-3</v>
      </c>
      <c r="E39" s="5">
        <f t="shared" si="5"/>
        <v>1.5573725356048866E-4</v>
      </c>
      <c r="F39" s="5">
        <f t="shared" si="6"/>
        <v>2.5183052256530096E-4</v>
      </c>
      <c r="G39" s="11">
        <f t="shared" si="2"/>
        <v>0.52400520871360101</v>
      </c>
      <c r="H39" s="10">
        <f t="shared" si="3"/>
        <v>3.6879575567462963E-2</v>
      </c>
      <c r="I39" s="10">
        <f t="shared" si="4"/>
        <v>1.5869168931147624E-2</v>
      </c>
    </row>
    <row r="40" spans="1:9" x14ac:dyDescent="0.25">
      <c r="A40" s="9">
        <v>42013</v>
      </c>
      <c r="B40" s="10">
        <v>1.0725176512644818E-3</v>
      </c>
      <c r="C40" s="10">
        <f t="shared" si="0"/>
        <v>-4.7018056317521735E-4</v>
      </c>
      <c r="D40" s="5">
        <f t="shared" si="1"/>
        <v>2.2106976198776455E-7</v>
      </c>
      <c r="E40" s="5">
        <f t="shared" si="5"/>
        <v>1.3601030940362112E-3</v>
      </c>
      <c r="F40" s="5">
        <f t="shared" si="6"/>
        <v>3.8731002033082717E-4</v>
      </c>
      <c r="G40" s="11">
        <f t="shared" si="2"/>
        <v>3.0089186253240259</v>
      </c>
      <c r="H40" s="10">
        <f t="shared" si="3"/>
        <v>4.7018056317521735E-4</v>
      </c>
      <c r="I40" s="10">
        <f t="shared" si="4"/>
        <v>1.9680193605013829E-2</v>
      </c>
    </row>
    <row r="41" spans="1:9" x14ac:dyDescent="0.25">
      <c r="A41" s="9">
        <v>42016</v>
      </c>
      <c r="B41" s="10">
        <v>-2.4640691915339907E-2</v>
      </c>
      <c r="C41" s="10">
        <f t="shared" si="0"/>
        <v>-2.6183390129779608E-2</v>
      </c>
      <c r="D41" s="5">
        <f t="shared" si="1"/>
        <v>6.855699186882402E-4</v>
      </c>
      <c r="E41" s="5">
        <f t="shared" si="5"/>
        <v>2.2106976198776455E-7</v>
      </c>
      <c r="F41" s="5">
        <f t="shared" si="6"/>
        <v>3.3027087018922425E-4</v>
      </c>
      <c r="G41" s="11">
        <f t="shared" si="2"/>
        <v>2.0509697963612616</v>
      </c>
      <c r="H41" s="10">
        <f t="shared" si="3"/>
        <v>2.6183390129779608E-2</v>
      </c>
      <c r="I41" s="10">
        <f t="shared" si="4"/>
        <v>1.8173356051902585E-2</v>
      </c>
    </row>
    <row r="42" spans="1:9" x14ac:dyDescent="0.25">
      <c r="A42" s="9">
        <v>42017</v>
      </c>
      <c r="B42" s="10">
        <v>8.8787185354690656E-3</v>
      </c>
      <c r="C42" s="10">
        <f t="shared" si="0"/>
        <v>7.3360203210293667E-3</v>
      </c>
      <c r="D42" s="5">
        <f t="shared" si="1"/>
        <v>5.3817194150555811E-5</v>
      </c>
      <c r="E42" s="5">
        <f t="shared" si="5"/>
        <v>6.855699186882402E-4</v>
      </c>
      <c r="F42" s="5">
        <f t="shared" si="6"/>
        <v>3.6802276904552672E-4</v>
      </c>
      <c r="G42" s="11">
        <f t="shared" si="2"/>
        <v>2.9616276776462187</v>
      </c>
      <c r="H42" s="10">
        <f t="shared" si="3"/>
        <v>7.3360203210293667E-3</v>
      </c>
      <c r="I42" s="10">
        <f t="shared" si="4"/>
        <v>1.9183919543344804E-2</v>
      </c>
    </row>
    <row r="43" spans="1:9" x14ac:dyDescent="0.25">
      <c r="A43" s="9">
        <v>42018</v>
      </c>
      <c r="B43" s="10">
        <v>-3.8105244057339283E-3</v>
      </c>
      <c r="C43" s="10">
        <f t="shared" si="0"/>
        <v>-5.3532226201736272E-3</v>
      </c>
      <c r="D43" s="5">
        <f t="shared" si="1"/>
        <v>2.8656992421138596E-5</v>
      </c>
      <c r="E43" s="5">
        <f t="shared" si="5"/>
        <v>5.3817194150555811E-5</v>
      </c>
      <c r="F43" s="5">
        <f t="shared" si="6"/>
        <v>3.2134338116921314E-4</v>
      </c>
      <c r="G43" s="11">
        <f t="shared" si="2"/>
        <v>3.0579722468828745</v>
      </c>
      <c r="H43" s="10">
        <f t="shared" si="3"/>
        <v>5.3532226201736272E-3</v>
      </c>
      <c r="I43" s="10">
        <f t="shared" si="4"/>
        <v>1.7926053139752016E-2</v>
      </c>
    </row>
    <row r="44" spans="1:9" x14ac:dyDescent="0.25">
      <c r="A44" s="9">
        <v>42019</v>
      </c>
      <c r="B44" s="10">
        <v>-2.7140290450262672E-2</v>
      </c>
      <c r="C44" s="10">
        <f t="shared" si="0"/>
        <v>-2.8682988664702373E-2</v>
      </c>
      <c r="D44" s="5">
        <f t="shared" si="1"/>
        <v>8.2271383873944474E-4</v>
      </c>
      <c r="E44" s="5">
        <f t="shared" si="5"/>
        <v>2.8656992421138596E-5</v>
      </c>
      <c r="F44" s="5">
        <f t="shared" si="6"/>
        <v>2.8087795391325125E-4</v>
      </c>
      <c r="G44" s="11">
        <f t="shared" si="2"/>
        <v>1.7053169043064635</v>
      </c>
      <c r="H44" s="10">
        <f t="shared" si="3"/>
        <v>2.8682988664702373E-2</v>
      </c>
      <c r="I44" s="10">
        <f t="shared" si="4"/>
        <v>1.6759413889311622E-2</v>
      </c>
    </row>
    <row r="45" spans="1:9" x14ac:dyDescent="0.25">
      <c r="A45" s="9">
        <v>42020</v>
      </c>
      <c r="B45" s="10">
        <v>-7.7701179554389155E-3</v>
      </c>
      <c r="C45" s="10">
        <f t="shared" si="0"/>
        <v>-9.3128161698786145E-3</v>
      </c>
      <c r="D45" s="5">
        <f t="shared" si="1"/>
        <v>8.6728545013952589E-5</v>
      </c>
      <c r="E45" s="5">
        <f t="shared" si="5"/>
        <v>8.2271383873944474E-4</v>
      </c>
      <c r="F45" s="5">
        <f t="shared" si="6"/>
        <v>3.4514676391704985E-4</v>
      </c>
      <c r="G45" s="11">
        <f t="shared" si="2"/>
        <v>2.9411917852940217</v>
      </c>
      <c r="H45" s="10">
        <f t="shared" si="3"/>
        <v>9.3128161698786145E-3</v>
      </c>
      <c r="I45" s="10">
        <f t="shared" si="4"/>
        <v>1.8578125952771713E-2</v>
      </c>
    </row>
    <row r="46" spans="1:9" x14ac:dyDescent="0.25">
      <c r="A46" s="9">
        <v>42024</v>
      </c>
      <c r="B46" s="10">
        <v>2.5757185612121258E-2</v>
      </c>
      <c r="C46" s="10">
        <f t="shared" si="0"/>
        <v>2.4214487397681558E-2</v>
      </c>
      <c r="D46" s="5">
        <f t="shared" si="1"/>
        <v>5.8634139993247894E-4</v>
      </c>
      <c r="E46" s="5">
        <f t="shared" si="5"/>
        <v>8.6728545013952589E-5</v>
      </c>
      <c r="F46" s="5">
        <f t="shared" si="6"/>
        <v>3.0702164972451376E-4</v>
      </c>
      <c r="G46" s="11">
        <f t="shared" si="2"/>
        <v>2.1704715318332894</v>
      </c>
      <c r="H46" s="10">
        <f t="shared" si="3"/>
        <v>2.4214487397681558E-2</v>
      </c>
      <c r="I46" s="10">
        <f t="shared" si="4"/>
        <v>1.7522033264564755E-2</v>
      </c>
    </row>
    <row r="47" spans="1:9" x14ac:dyDescent="0.25">
      <c r="A47" s="9">
        <v>42025</v>
      </c>
      <c r="B47" s="10">
        <v>7.6343267108167634E-3</v>
      </c>
      <c r="C47" s="10">
        <f t="shared" si="0"/>
        <v>6.0916284963770644E-3</v>
      </c>
      <c r="D47" s="5">
        <f t="shared" si="1"/>
        <v>3.7107937737873093E-5</v>
      </c>
      <c r="E47" s="5">
        <f t="shared" si="5"/>
        <v>5.8634139993247894E-4</v>
      </c>
      <c r="F47" s="5">
        <f t="shared" si="6"/>
        <v>3.3731144699955198E-4</v>
      </c>
      <c r="G47" s="11">
        <f t="shared" si="2"/>
        <v>3.023307953681694</v>
      </c>
      <c r="H47" s="10">
        <f t="shared" si="3"/>
        <v>6.0916284963770644E-3</v>
      </c>
      <c r="I47" s="10">
        <f t="shared" si="4"/>
        <v>1.8366040591252977E-2</v>
      </c>
    </row>
    <row r="48" spans="1:9" x14ac:dyDescent="0.25">
      <c r="A48" s="9">
        <v>42026</v>
      </c>
      <c r="B48" s="10">
        <v>2.6015480565386495E-2</v>
      </c>
      <c r="C48" s="10">
        <f t="shared" si="0"/>
        <v>2.4472782350946794E-2</v>
      </c>
      <c r="D48" s="5">
        <f t="shared" si="1"/>
        <v>5.9891707599681293E-4</v>
      </c>
      <c r="E48" s="5">
        <f t="shared" si="5"/>
        <v>3.7107937737873093E-5</v>
      </c>
      <c r="F48" s="5">
        <f t="shared" si="6"/>
        <v>2.9470137340075554E-4</v>
      </c>
      <c r="G48" s="11">
        <f t="shared" si="2"/>
        <v>2.1296931482875512</v>
      </c>
      <c r="H48" s="10">
        <f t="shared" si="3"/>
        <v>2.4472782350946794E-2</v>
      </c>
      <c r="I48" s="10">
        <f t="shared" si="4"/>
        <v>1.7166868479741887E-2</v>
      </c>
    </row>
    <row r="49" spans="1:9" x14ac:dyDescent="0.25">
      <c r="A49" s="9">
        <v>42027</v>
      </c>
      <c r="B49" s="10">
        <v>5.1601779359429223E-3</v>
      </c>
      <c r="C49" s="10">
        <f t="shared" si="0"/>
        <v>3.6174797215032233E-3</v>
      </c>
      <c r="D49" s="5">
        <f t="shared" si="1"/>
        <v>1.3086159535487038E-5</v>
      </c>
      <c r="E49" s="5">
        <f t="shared" si="5"/>
        <v>5.9891707599681293E-4</v>
      </c>
      <c r="F49" s="5">
        <f t="shared" si="6"/>
        <v>3.2897119855643763E-4</v>
      </c>
      <c r="G49" s="11">
        <f t="shared" si="2"/>
        <v>3.0709421218764703</v>
      </c>
      <c r="H49" s="10">
        <f t="shared" si="3"/>
        <v>3.6174797215032233E-3</v>
      </c>
      <c r="I49" s="10">
        <f t="shared" si="4"/>
        <v>1.813756319234857E-2</v>
      </c>
    </row>
    <row r="50" spans="1:9" x14ac:dyDescent="0.25">
      <c r="A50" s="9">
        <v>42030</v>
      </c>
      <c r="B50" s="10">
        <v>1.0620994490317948E-3</v>
      </c>
      <c r="C50" s="10">
        <f t="shared" si="0"/>
        <v>-4.8059876540790442E-4</v>
      </c>
      <c r="D50" s="5">
        <f t="shared" si="1"/>
        <v>2.3097517331160196E-7</v>
      </c>
      <c r="E50" s="5">
        <f t="shared" si="5"/>
        <v>1.3086159535487038E-5</v>
      </c>
      <c r="F50" s="5">
        <f t="shared" si="6"/>
        <v>2.8509366891040172E-4</v>
      </c>
      <c r="G50" s="11">
        <f t="shared" si="2"/>
        <v>3.1620027647548508</v>
      </c>
      <c r="H50" s="10">
        <f t="shared" si="3"/>
        <v>4.8059876540790442E-4</v>
      </c>
      <c r="I50" s="10">
        <f t="shared" si="4"/>
        <v>1.6884717021922568E-2</v>
      </c>
    </row>
    <row r="51" spans="1:9" x14ac:dyDescent="0.25">
      <c r="A51" s="9">
        <v>42031</v>
      </c>
      <c r="B51" s="10">
        <v>-3.5013262599469464E-2</v>
      </c>
      <c r="C51" s="10">
        <f t="shared" si="0"/>
        <v>-3.6555960813909161E-2</v>
      </c>
      <c r="D51" s="5">
        <f t="shared" si="1"/>
        <v>1.336338271028062E-3</v>
      </c>
      <c r="E51" s="5">
        <f t="shared" si="5"/>
        <v>2.3097517331160196E-7</v>
      </c>
      <c r="F51" s="5">
        <f t="shared" si="6"/>
        <v>2.4837159141638667E-4</v>
      </c>
      <c r="G51" s="11">
        <f t="shared" si="2"/>
        <v>0.54115423915416261</v>
      </c>
      <c r="H51" s="10">
        <f t="shared" si="3"/>
        <v>3.6555960813909161E-2</v>
      </c>
      <c r="I51" s="10">
        <f t="shared" si="4"/>
        <v>1.5759809371194394E-2</v>
      </c>
    </row>
    <row r="52" spans="1:9" x14ac:dyDescent="0.25">
      <c r="A52" s="9">
        <v>42032</v>
      </c>
      <c r="B52" s="10">
        <v>5.6532856881070126E-2</v>
      </c>
      <c r="C52" s="10">
        <f t="shared" si="0"/>
        <v>5.4990158666630429E-2</v>
      </c>
      <c r="D52" s="5">
        <f t="shared" si="1"/>
        <v>3.0239175501811898E-3</v>
      </c>
      <c r="E52" s="5">
        <f t="shared" si="5"/>
        <v>1.336338271028062E-3</v>
      </c>
      <c r="F52" s="5">
        <f t="shared" si="6"/>
        <v>3.8164474301717805E-4</v>
      </c>
      <c r="G52" s="11">
        <f t="shared" si="2"/>
        <v>-0.94511995265776438</v>
      </c>
      <c r="H52" s="10">
        <f t="shared" si="3"/>
        <v>5.4990158666630429E-2</v>
      </c>
      <c r="I52" s="10">
        <f t="shared" si="4"/>
        <v>1.9535729907458745E-2</v>
      </c>
    </row>
    <row r="53" spans="1:9" x14ac:dyDescent="0.25">
      <c r="A53" s="9">
        <v>42033</v>
      </c>
      <c r="B53" s="10">
        <v>3.1133502077304698E-2</v>
      </c>
      <c r="C53" s="10">
        <f t="shared" si="0"/>
        <v>2.9590803862864997E-2</v>
      </c>
      <c r="D53" s="5">
        <f t="shared" si="1"/>
        <v>8.7561567325054608E-4</v>
      </c>
      <c r="E53" s="5">
        <f t="shared" si="5"/>
        <v>3.0239175501811898E-3</v>
      </c>
      <c r="F53" s="5">
        <f t="shared" si="6"/>
        <v>6.9392438968247819E-4</v>
      </c>
      <c r="G53" s="11">
        <f t="shared" si="2"/>
        <v>2.0867194785669794</v>
      </c>
      <c r="H53" s="10">
        <f t="shared" si="3"/>
        <v>2.9590803862864997E-2</v>
      </c>
      <c r="I53" s="10">
        <f t="shared" si="4"/>
        <v>2.6342444641347891E-2</v>
      </c>
    </row>
    <row r="54" spans="1:9" x14ac:dyDescent="0.25">
      <c r="A54" s="9">
        <v>42034</v>
      </c>
      <c r="B54" s="10">
        <v>-1.4634112699747681E-2</v>
      </c>
      <c r="C54" s="10">
        <f t="shared" si="0"/>
        <v>-1.6176810914187382E-2</v>
      </c>
      <c r="D54" s="5">
        <f t="shared" si="1"/>
        <v>2.6168921135337199E-4</v>
      </c>
      <c r="E54" s="5">
        <f t="shared" si="5"/>
        <v>8.7561567325054608E-4</v>
      </c>
      <c r="F54" s="5">
        <f t="shared" si="6"/>
        <v>6.8254054790010932E-4</v>
      </c>
      <c r="G54" s="11">
        <f t="shared" si="2"/>
        <v>2.5342034589540656</v>
      </c>
      <c r="H54" s="10">
        <f t="shared" si="3"/>
        <v>1.6176810914187382E-2</v>
      </c>
      <c r="I54" s="10">
        <f t="shared" si="4"/>
        <v>2.6125476988949108E-2</v>
      </c>
    </row>
    <row r="55" spans="1:9" x14ac:dyDescent="0.25">
      <c r="A55" s="9">
        <v>42037</v>
      </c>
      <c r="B55" s="10">
        <v>1.2546875638549837E-2</v>
      </c>
      <c r="C55" s="10">
        <f t="shared" si="0"/>
        <v>1.1004177424110138E-2</v>
      </c>
      <c r="D55" s="5">
        <f t="shared" si="1"/>
        <v>1.2109192078129523E-4</v>
      </c>
      <c r="E55" s="5">
        <f t="shared" si="5"/>
        <v>2.6168921135337199E-4</v>
      </c>
      <c r="F55" s="5">
        <f t="shared" si="6"/>
        <v>5.9866201205609063E-4</v>
      </c>
      <c r="G55" s="11">
        <f t="shared" si="2"/>
        <v>2.6903326891395012</v>
      </c>
      <c r="H55" s="10">
        <f t="shared" si="3"/>
        <v>1.1004177424110138E-2</v>
      </c>
      <c r="I55" s="10">
        <f t="shared" si="4"/>
        <v>2.4467570620233033E-2</v>
      </c>
    </row>
    <row r="56" spans="1:9" x14ac:dyDescent="0.25">
      <c r="A56" s="9">
        <v>42038</v>
      </c>
      <c r="B56" s="10">
        <v>1.6862514266624551E-4</v>
      </c>
      <c r="C56" s="10">
        <f t="shared" si="0"/>
        <v>-1.3740730717734537E-3</v>
      </c>
      <c r="D56" s="5">
        <f t="shared" si="1"/>
        <v>1.8880768065729347E-6</v>
      </c>
      <c r="E56" s="5">
        <f t="shared" si="5"/>
        <v>1.2109192078129523E-4</v>
      </c>
      <c r="F56" s="5">
        <f t="shared" si="6"/>
        <v>5.1433423036732404E-4</v>
      </c>
      <c r="G56" s="11">
        <f t="shared" si="2"/>
        <v>2.8655446348176445</v>
      </c>
      <c r="H56" s="10">
        <f t="shared" si="3"/>
        <v>1.3740730717734537E-3</v>
      </c>
      <c r="I56" s="10">
        <f t="shared" si="4"/>
        <v>2.2678938034381681E-2</v>
      </c>
    </row>
    <row r="57" spans="1:9" x14ac:dyDescent="0.25">
      <c r="A57" s="9">
        <v>42039</v>
      </c>
      <c r="B57" s="10">
        <v>7.6695828065738159E-3</v>
      </c>
      <c r="C57" s="10">
        <f t="shared" si="0"/>
        <v>6.1268845921341169E-3</v>
      </c>
      <c r="D57" s="5">
        <f t="shared" si="1"/>
        <v>3.7538714805330444E-5</v>
      </c>
      <c r="E57" s="5">
        <f t="shared" si="5"/>
        <v>1.8880768065729347E-6</v>
      </c>
      <c r="F57" s="5">
        <f t="shared" si="6"/>
        <v>4.3225155281981969E-4</v>
      </c>
      <c r="G57" s="11">
        <f t="shared" si="2"/>
        <v>2.9108905854410057</v>
      </c>
      <c r="H57" s="10">
        <f t="shared" si="3"/>
        <v>6.1268845921341169E-3</v>
      </c>
      <c r="I57" s="10">
        <f t="shared" si="4"/>
        <v>2.0790660230493394E-2</v>
      </c>
    </row>
    <row r="58" spans="1:9" x14ac:dyDescent="0.25">
      <c r="A58" s="9">
        <v>42040</v>
      </c>
      <c r="B58" s="10">
        <v>3.178387526878268E-3</v>
      </c>
      <c r="C58" s="10">
        <f t="shared" si="0"/>
        <v>1.6356893124385688E-3</v>
      </c>
      <c r="D58" s="5">
        <f t="shared" si="1"/>
        <v>2.6754795268257577E-6</v>
      </c>
      <c r="E58" s="5">
        <f t="shared" si="5"/>
        <v>3.7538714805330444E-5</v>
      </c>
      <c r="F58" s="5">
        <f t="shared" si="6"/>
        <v>3.7082424799425503E-4</v>
      </c>
      <c r="G58" s="11">
        <f t="shared" si="2"/>
        <v>3.0273451566282934</v>
      </c>
      <c r="H58" s="10">
        <f t="shared" si="3"/>
        <v>1.6356893124385688E-3</v>
      </c>
      <c r="I58" s="10">
        <f t="shared" si="4"/>
        <v>1.9256797449063411E-2</v>
      </c>
    </row>
    <row r="59" spans="1:9" x14ac:dyDescent="0.25">
      <c r="A59" s="9">
        <v>42041</v>
      </c>
      <c r="B59" s="10">
        <v>-8.4209101743901726E-3</v>
      </c>
      <c r="C59" s="10">
        <f t="shared" si="0"/>
        <v>-9.9636083888298716E-3</v>
      </c>
      <c r="D59" s="5">
        <f t="shared" si="1"/>
        <v>9.9273492125960991E-5</v>
      </c>
      <c r="E59" s="5">
        <f t="shared" si="5"/>
        <v>2.6754795268257577E-6</v>
      </c>
      <c r="F59" s="5">
        <f t="shared" si="6"/>
        <v>3.173605755066942E-4</v>
      </c>
      <c r="G59" s="11">
        <f t="shared" si="2"/>
        <v>2.9523925604598906</v>
      </c>
      <c r="H59" s="10">
        <f t="shared" si="3"/>
        <v>9.9636083888298716E-3</v>
      </c>
      <c r="I59" s="10">
        <f t="shared" si="4"/>
        <v>1.7814616905976233E-2</v>
      </c>
    </row>
    <row r="60" spans="1:9" x14ac:dyDescent="0.25">
      <c r="A60" s="9">
        <v>42044</v>
      </c>
      <c r="B60" s="10">
        <v>6.6425628520978552E-3</v>
      </c>
      <c r="C60" s="10">
        <f t="shared" si="0"/>
        <v>5.0998646376581563E-3</v>
      </c>
      <c r="D60" s="5">
        <f t="shared" si="1"/>
        <v>2.6008619322436158E-5</v>
      </c>
      <c r="E60" s="5">
        <f t="shared" si="5"/>
        <v>9.9273492125960991E-5</v>
      </c>
      <c r="F60" s="5">
        <f t="shared" si="6"/>
        <v>2.8628565285826268E-4</v>
      </c>
      <c r="G60" s="11">
        <f t="shared" si="2"/>
        <v>3.1148974513961103</v>
      </c>
      <c r="H60" s="10">
        <f t="shared" si="3"/>
        <v>5.0998646376581563E-3</v>
      </c>
      <c r="I60" s="10">
        <f t="shared" si="4"/>
        <v>1.6919977921329054E-2</v>
      </c>
    </row>
    <row r="61" spans="1:9" x14ac:dyDescent="0.25">
      <c r="A61" s="9">
        <v>42045</v>
      </c>
      <c r="B61" s="10">
        <v>1.9211460073504938E-2</v>
      </c>
      <c r="C61" s="10">
        <f t="shared" si="0"/>
        <v>1.7668761859065237E-2</v>
      </c>
      <c r="D61" s="5">
        <f t="shared" si="1"/>
        <v>3.1218514563235847E-4</v>
      </c>
      <c r="E61" s="5">
        <f t="shared" si="5"/>
        <v>2.6008619322436158E-5</v>
      </c>
      <c r="F61" s="5">
        <f t="shared" si="6"/>
        <v>2.5246558483742632E-4</v>
      </c>
      <c r="G61" s="11">
        <f t="shared" si="2"/>
        <v>2.6049065985810262</v>
      </c>
      <c r="H61" s="10">
        <f t="shared" si="3"/>
        <v>1.7668761859065237E-2</v>
      </c>
      <c r="I61" s="10">
        <f t="shared" si="4"/>
        <v>1.5889165643211928E-2</v>
      </c>
    </row>
    <row r="62" spans="1:9" x14ac:dyDescent="0.25">
      <c r="A62" s="9">
        <v>42046</v>
      </c>
      <c r="B62" s="10">
        <v>2.3438781296140965E-2</v>
      </c>
      <c r="C62" s="10">
        <f t="shared" si="0"/>
        <v>2.1896083081701264E-2</v>
      </c>
      <c r="D62" s="5">
        <f t="shared" si="1"/>
        <v>4.7943845432076433E-4</v>
      </c>
      <c r="E62" s="5">
        <f t="shared" si="5"/>
        <v>3.1218514563235847E-4</v>
      </c>
      <c r="F62" s="5">
        <f t="shared" si="6"/>
        <v>2.6021483502527195E-4</v>
      </c>
      <c r="G62" s="11">
        <f t="shared" si="2"/>
        <v>2.2868271356633558</v>
      </c>
      <c r="H62" s="10">
        <f t="shared" si="3"/>
        <v>2.1896083081701264E-2</v>
      </c>
      <c r="I62" s="10">
        <f t="shared" si="4"/>
        <v>1.6131175872368137E-2</v>
      </c>
    </row>
    <row r="63" spans="1:9" x14ac:dyDescent="0.25">
      <c r="A63" s="9">
        <v>42047</v>
      </c>
      <c r="B63" s="10">
        <v>1.2652178496225908E-2</v>
      </c>
      <c r="C63" s="10">
        <f t="shared" si="0"/>
        <v>1.1109480281786209E-2</v>
      </c>
      <c r="D63" s="5">
        <f t="shared" si="1"/>
        <v>1.2342055213139657E-4</v>
      </c>
      <c r="E63" s="5">
        <f t="shared" si="5"/>
        <v>4.7943845432076433E-4</v>
      </c>
      <c r="F63" s="5">
        <f t="shared" si="6"/>
        <v>2.8679017900935257E-4</v>
      </c>
      <c r="G63" s="11">
        <f t="shared" si="2"/>
        <v>2.9442656184552334</v>
      </c>
      <c r="H63" s="10">
        <f t="shared" si="3"/>
        <v>1.1109480281786209E-2</v>
      </c>
      <c r="I63" s="10">
        <f t="shared" si="4"/>
        <v>1.6934880543108433E-2</v>
      </c>
    </row>
    <row r="64" spans="1:9" x14ac:dyDescent="0.25">
      <c r="A64" s="9">
        <v>42048</v>
      </c>
      <c r="B64" s="10">
        <v>4.9027360430176081E-3</v>
      </c>
      <c r="C64" s="10">
        <f t="shared" si="0"/>
        <v>3.3600378285779092E-3</v>
      </c>
      <c r="D64" s="5">
        <f t="shared" si="1"/>
        <v>1.1289854209474551E-5</v>
      </c>
      <c r="E64" s="5">
        <f t="shared" si="5"/>
        <v>1.2342055213139657E-4</v>
      </c>
      <c r="F64" s="5">
        <f t="shared" si="6"/>
        <v>2.6473159810737887E-4</v>
      </c>
      <c r="G64" s="11">
        <f t="shared" si="2"/>
        <v>3.1781352994251133</v>
      </c>
      <c r="H64" s="10">
        <f t="shared" si="3"/>
        <v>3.3600378285779092E-3</v>
      </c>
      <c r="I64" s="10">
        <f t="shared" si="4"/>
        <v>1.6270574609010553E-2</v>
      </c>
    </row>
    <row r="65" spans="1:9" x14ac:dyDescent="0.25">
      <c r="A65" s="9">
        <v>42052</v>
      </c>
      <c r="B65" s="10">
        <v>5.9017941454202472E-3</v>
      </c>
      <c r="C65" s="10">
        <f t="shared" si="0"/>
        <v>4.3590959309805482E-3</v>
      </c>
      <c r="D65" s="5">
        <f t="shared" si="1"/>
        <v>1.9001717335491171E-5</v>
      </c>
      <c r="E65" s="5">
        <f t="shared" si="5"/>
        <v>1.1289854209474551E-5</v>
      </c>
      <c r="F65" s="5">
        <f t="shared" si="6"/>
        <v>2.3340318498030842E-4</v>
      </c>
      <c r="G65" s="11">
        <f t="shared" si="2"/>
        <v>3.2217272830237857</v>
      </c>
      <c r="H65" s="10">
        <f t="shared" si="3"/>
        <v>4.3590959309805482E-3</v>
      </c>
      <c r="I65" s="10">
        <f t="shared" si="4"/>
        <v>1.5277538577280975E-2</v>
      </c>
    </row>
    <row r="66" spans="1:9" x14ac:dyDescent="0.25">
      <c r="A66" s="9">
        <v>42053</v>
      </c>
      <c r="B66" s="10">
        <v>6.9623719001798978E-3</v>
      </c>
      <c r="C66" s="10">
        <f t="shared" si="0"/>
        <v>5.4196736857401989E-3</v>
      </c>
      <c r="D66" s="5">
        <f t="shared" si="1"/>
        <v>2.9372862859904752E-5</v>
      </c>
      <c r="E66" s="5">
        <f t="shared" si="5"/>
        <v>1.9001717335491171E-5</v>
      </c>
      <c r="F66" s="5">
        <f t="shared" si="6"/>
        <v>2.0924047297221011E-4</v>
      </c>
      <c r="G66" s="11">
        <f t="shared" si="2"/>
        <v>3.2468854084043586</v>
      </c>
      <c r="H66" s="10">
        <f t="shared" si="3"/>
        <v>5.4196736857401989E-3</v>
      </c>
      <c r="I66" s="10">
        <f t="shared" si="4"/>
        <v>1.4465146835487365E-2</v>
      </c>
    </row>
    <row r="67" spans="1:9" x14ac:dyDescent="0.25">
      <c r="A67" s="9">
        <v>42054</v>
      </c>
      <c r="B67" s="10">
        <v>-2.0976072094468501E-3</v>
      </c>
      <c r="C67" s="10">
        <f t="shared" si="0"/>
        <v>-3.6403054238865491E-3</v>
      </c>
      <c r="D67" s="5">
        <f t="shared" si="1"/>
        <v>1.3251823579177828E-5</v>
      </c>
      <c r="E67" s="5">
        <f t="shared" si="5"/>
        <v>2.9372862859904752E-5</v>
      </c>
      <c r="F67" s="5">
        <f t="shared" si="6"/>
        <v>1.9114307171114235E-4</v>
      </c>
      <c r="G67" s="11">
        <f t="shared" si="2"/>
        <v>3.3276409671881453</v>
      </c>
      <c r="H67" s="10">
        <f t="shared" si="3"/>
        <v>3.6403054238865491E-3</v>
      </c>
      <c r="I67" s="10">
        <f t="shared" si="4"/>
        <v>1.3825450144973304E-2</v>
      </c>
    </row>
    <row r="68" spans="1:9" x14ac:dyDescent="0.25">
      <c r="A68" s="9">
        <v>42055</v>
      </c>
      <c r="B68" s="10">
        <v>8.1744183160581407E-3</v>
      </c>
      <c r="C68" s="10">
        <f t="shared" si="0"/>
        <v>6.6317201016184418E-3</v>
      </c>
      <c r="D68" s="5">
        <f t="shared" si="1"/>
        <v>4.3979711506210117E-5</v>
      </c>
      <c r="E68" s="5">
        <f t="shared" si="5"/>
        <v>1.3251823579177828E-5</v>
      </c>
      <c r="F68" s="5">
        <f t="shared" si="6"/>
        <v>1.7467954939941261E-4</v>
      </c>
      <c r="G68" s="11">
        <f t="shared" si="2"/>
        <v>3.2814533354577757</v>
      </c>
      <c r="H68" s="10">
        <f t="shared" si="3"/>
        <v>6.6317201016184418E-3</v>
      </c>
      <c r="I68" s="10">
        <f t="shared" si="4"/>
        <v>1.3216639111340394E-2</v>
      </c>
    </row>
    <row r="69" spans="1:9" x14ac:dyDescent="0.25">
      <c r="A69" s="9">
        <v>42058</v>
      </c>
      <c r="B69" s="10">
        <v>2.7027027027026973E-2</v>
      </c>
      <c r="C69" s="10">
        <f t="shared" si="0"/>
        <v>2.5484328812587272E-2</v>
      </c>
      <c r="D69" s="5">
        <f t="shared" si="1"/>
        <v>6.4945101502806581E-4</v>
      </c>
      <c r="E69" s="5">
        <f t="shared" si="5"/>
        <v>4.3979711506210117E-5</v>
      </c>
      <c r="F69" s="5">
        <f t="shared" si="6"/>
        <v>1.6522991849213876E-4</v>
      </c>
      <c r="G69" s="11">
        <f t="shared" si="2"/>
        <v>1.469852923301719</v>
      </c>
      <c r="H69" s="10">
        <f t="shared" si="3"/>
        <v>2.5484328812587272E-2</v>
      </c>
      <c r="I69" s="10">
        <f t="shared" si="4"/>
        <v>1.2854179028321441E-2</v>
      </c>
    </row>
    <row r="70" spans="1:9" x14ac:dyDescent="0.25">
      <c r="A70" s="9">
        <v>42059</v>
      </c>
      <c r="B70" s="10">
        <v>-6.2406015037594909E-3</v>
      </c>
      <c r="C70" s="10">
        <f t="shared" si="0"/>
        <v>-7.7832997181991898E-3</v>
      </c>
      <c r="D70" s="5">
        <f t="shared" si="1"/>
        <v>6.0579754503319588E-5</v>
      </c>
      <c r="E70" s="5">
        <f t="shared" si="5"/>
        <v>6.4945101502806581E-4</v>
      </c>
      <c r="F70" s="5">
        <f t="shared" si="6"/>
        <v>2.3138613203352673E-4</v>
      </c>
      <c r="G70" s="11">
        <f t="shared" si="2"/>
        <v>3.1358666134049931</v>
      </c>
      <c r="H70" s="10">
        <f t="shared" si="3"/>
        <v>7.7832997181991898E-3</v>
      </c>
      <c r="I70" s="10">
        <f t="shared" si="4"/>
        <v>1.5211381660898747E-2</v>
      </c>
    </row>
    <row r="71" spans="1:9" x14ac:dyDescent="0.25">
      <c r="A71" s="9">
        <v>42060</v>
      </c>
      <c r="B71" s="10">
        <v>-2.5573186048270968E-2</v>
      </c>
      <c r="C71" s="10">
        <f t="shared" si="0"/>
        <v>-2.7115884262710669E-2</v>
      </c>
      <c r="D71" s="5">
        <f t="shared" si="1"/>
        <v>7.3527117934872013E-4</v>
      </c>
      <c r="E71" s="5">
        <f t="shared" si="5"/>
        <v>6.0579754503319588E-5</v>
      </c>
      <c r="F71" s="5">
        <f t="shared" si="6"/>
        <v>2.1268723674755825E-4</v>
      </c>
      <c r="G71" s="11">
        <f t="shared" si="2"/>
        <v>1.5803785841072742</v>
      </c>
      <c r="H71" s="10">
        <f t="shared" si="3"/>
        <v>2.7115884262710669E-2</v>
      </c>
      <c r="I71" s="10">
        <f t="shared" si="4"/>
        <v>1.4583800490529149E-2</v>
      </c>
    </row>
    <row r="72" spans="1:9" x14ac:dyDescent="0.25">
      <c r="A72" s="9">
        <v>42061</v>
      </c>
      <c r="B72" s="10">
        <v>1.265632503494496E-2</v>
      </c>
      <c r="C72" s="10">
        <f t="shared" si="0"/>
        <v>1.1113626820505261E-2</v>
      </c>
      <c r="D72" s="5">
        <f t="shared" si="1"/>
        <v>1.2351270110545388E-4</v>
      </c>
      <c r="E72" s="5">
        <f t="shared" si="5"/>
        <v>7.3527117934872013E-4</v>
      </c>
      <c r="F72" s="5">
        <f t="shared" si="6"/>
        <v>2.7986138233698662E-4</v>
      </c>
      <c r="G72" s="11">
        <f t="shared" si="2"/>
        <v>2.9510018977932426</v>
      </c>
      <c r="H72" s="10">
        <f t="shared" si="3"/>
        <v>1.1113626820505261E-2</v>
      </c>
      <c r="I72" s="10">
        <f t="shared" si="4"/>
        <v>1.672905802300257E-2</v>
      </c>
    </row>
    <row r="73" spans="1:9" x14ac:dyDescent="0.25">
      <c r="A73" s="9">
        <v>42062</v>
      </c>
      <c r="B73" s="10">
        <v>-1.5028308541634727E-2</v>
      </c>
      <c r="C73" s="10">
        <f t="shared" si="0"/>
        <v>-1.6571006756074428E-2</v>
      </c>
      <c r="D73" s="5">
        <f t="shared" si="1"/>
        <v>2.7459826490986431E-4</v>
      </c>
      <c r="E73" s="5">
        <f t="shared" si="5"/>
        <v>1.2351270110545388E-4</v>
      </c>
      <c r="F73" s="5">
        <f t="shared" si="6"/>
        <v>2.5919114552360714E-4</v>
      </c>
      <c r="G73" s="11">
        <f t="shared" si="2"/>
        <v>2.6803123054057836</v>
      </c>
      <c r="H73" s="10">
        <f t="shared" si="3"/>
        <v>1.6571006756074428E-2</v>
      </c>
      <c r="I73" s="10">
        <f t="shared" si="4"/>
        <v>1.6099414446606657E-2</v>
      </c>
    </row>
    <row r="74" spans="1:9" x14ac:dyDescent="0.25">
      <c r="A74" s="9">
        <v>42065</v>
      </c>
      <c r="B74" s="10">
        <v>4.9041566305991768E-3</v>
      </c>
      <c r="C74" s="10">
        <f t="shared" si="0"/>
        <v>3.3614584161594779E-3</v>
      </c>
      <c r="D74" s="5">
        <f t="shared" si="1"/>
        <v>1.1299402683569386E-5</v>
      </c>
      <c r="E74" s="5">
        <f t="shared" si="5"/>
        <v>2.7459826490986431E-4</v>
      </c>
      <c r="F74" s="5">
        <f t="shared" si="6"/>
        <v>2.6102674572059831E-4</v>
      </c>
      <c r="G74" s="11">
        <f t="shared" si="2"/>
        <v>3.1848611603972361</v>
      </c>
      <c r="H74" s="10">
        <f t="shared" si="3"/>
        <v>3.3614584161594779E-3</v>
      </c>
      <c r="I74" s="10">
        <f t="shared" si="4"/>
        <v>1.6156322159470524E-2</v>
      </c>
    </row>
    <row r="75" spans="1:9" x14ac:dyDescent="0.25">
      <c r="A75" s="9">
        <v>42066</v>
      </c>
      <c r="B75" s="10">
        <v>2.0915950760429514E-3</v>
      </c>
      <c r="C75" s="10">
        <f t="shared" si="0"/>
        <v>5.4889686160325218E-4</v>
      </c>
      <c r="D75" s="5">
        <f t="shared" si="1"/>
        <v>3.0128776467789975E-7</v>
      </c>
      <c r="E75" s="5">
        <f t="shared" si="5"/>
        <v>1.1299402683569386E-5</v>
      </c>
      <c r="F75" s="5">
        <f t="shared" si="6"/>
        <v>2.3043584800307799E-4</v>
      </c>
      <c r="G75" s="11">
        <f t="shared" si="2"/>
        <v>3.2681767576923644</v>
      </c>
      <c r="H75" s="10">
        <f t="shared" si="3"/>
        <v>5.4889686160325218E-4</v>
      </c>
      <c r="I75" s="10">
        <f t="shared" si="4"/>
        <v>1.5180113570164026E-2</v>
      </c>
    </row>
    <row r="76" spans="1:9" x14ac:dyDescent="0.25">
      <c r="A76" s="9">
        <v>42067</v>
      </c>
      <c r="B76" s="10">
        <v>-6.3389610389610329E-3</v>
      </c>
      <c r="C76" s="10">
        <f t="shared" si="0"/>
        <v>-7.8816592534007319E-3</v>
      </c>
      <c r="D76" s="5">
        <f t="shared" si="1"/>
        <v>6.2120552586717386E-5</v>
      </c>
      <c r="E76" s="5">
        <f t="shared" si="5"/>
        <v>3.0128776467789975E-7</v>
      </c>
      <c r="F76" s="5">
        <f t="shared" si="6"/>
        <v>2.0458577036218934E-4</v>
      </c>
      <c r="G76" s="11">
        <f t="shared" si="2"/>
        <v>3.1765027785732602</v>
      </c>
      <c r="H76" s="10">
        <f t="shared" si="3"/>
        <v>7.8816592534007319E-3</v>
      </c>
      <c r="I76" s="10">
        <f t="shared" si="4"/>
        <v>1.4303348222083853E-2</v>
      </c>
    </row>
    <row r="77" spans="1:9" x14ac:dyDescent="0.25">
      <c r="A77" s="9">
        <v>42068</v>
      </c>
      <c r="B77" s="10">
        <v>-1.6570624961607328E-2</v>
      </c>
      <c r="C77" s="10">
        <f t="shared" si="0"/>
        <v>-1.8113323176047028E-2</v>
      </c>
      <c r="D77" s="5">
        <f t="shared" si="1"/>
        <v>3.280924764799224E-4</v>
      </c>
      <c r="E77" s="5">
        <f t="shared" si="5"/>
        <v>6.2120552586717386E-5</v>
      </c>
      <c r="F77" s="5">
        <f t="shared" si="6"/>
        <v>1.9140116468366615E-4</v>
      </c>
      <c r="G77" s="11">
        <f t="shared" si="2"/>
        <v>2.5045502949192029</v>
      </c>
      <c r="H77" s="10">
        <f t="shared" si="3"/>
        <v>1.8113323176047028E-2</v>
      </c>
      <c r="I77" s="10">
        <f t="shared" si="4"/>
        <v>1.3834780977076079E-2</v>
      </c>
    </row>
    <row r="78" spans="1:9" x14ac:dyDescent="0.25">
      <c r="A78" s="9">
        <v>42069</v>
      </c>
      <c r="B78" s="10">
        <v>1.5030139544967014E-3</v>
      </c>
      <c r="C78" s="10">
        <f t="shared" si="0"/>
        <v>-3.9684259942997799E-5</v>
      </c>
      <c r="D78" s="5">
        <f t="shared" si="1"/>
        <v>1.5748404872234196E-9</v>
      </c>
      <c r="E78" s="5">
        <f t="shared" si="5"/>
        <v>3.280924764799224E-4</v>
      </c>
      <c r="F78" s="5">
        <f t="shared" si="6"/>
        <v>2.1322420878227882E-4</v>
      </c>
      <c r="G78" s="11">
        <f t="shared" si="2"/>
        <v>3.3076409351156286</v>
      </c>
      <c r="H78" s="10">
        <f t="shared" si="3"/>
        <v>3.9684259942997799E-5</v>
      </c>
      <c r="I78" s="10">
        <f t="shared" si="4"/>
        <v>1.4602198765332529E-2</v>
      </c>
    </row>
    <row r="79" spans="1:9" x14ac:dyDescent="0.25">
      <c r="A79" s="9">
        <v>42072</v>
      </c>
      <c r="B79" s="10">
        <v>4.2654028436019953E-3</v>
      </c>
      <c r="C79" s="10">
        <f t="shared" ref="C79:C142" si="7">B79-B$5</f>
        <v>2.7227046291622963E-3</v>
      </c>
      <c r="D79" s="5">
        <f t="shared" ref="D79:D142" si="8">C79^2</f>
        <v>7.4131204976617974E-6</v>
      </c>
      <c r="E79" s="5">
        <f t="shared" si="5"/>
        <v>1.5748404872234196E-9</v>
      </c>
      <c r="F79" s="5">
        <f t="shared" si="6"/>
        <v>1.9075851039786771E-4</v>
      </c>
      <c r="G79" s="11">
        <f t="shared" ref="G79:G142" si="9">IFERROR(LN(1/SQRT(2*PI()*F79)*EXP(-D79/(2*F79))),-1000)</f>
        <v>3.3438819618597795</v>
      </c>
      <c r="H79" s="10">
        <f t="shared" ref="H79:H142" si="10">SQRT(D79)</f>
        <v>2.7227046291622963E-3</v>
      </c>
      <c r="I79" s="10">
        <f t="shared" ref="I79:I142" si="11">SQRT(F79)</f>
        <v>1.3811535410585881E-2</v>
      </c>
    </row>
    <row r="80" spans="1:9" x14ac:dyDescent="0.25">
      <c r="A80" s="9">
        <v>42073</v>
      </c>
      <c r="B80" s="10">
        <v>-2.068582664778984E-2</v>
      </c>
      <c r="C80" s="10">
        <f t="shared" si="7"/>
        <v>-2.2228524862229541E-2</v>
      </c>
      <c r="D80" s="5">
        <f t="shared" si="8"/>
        <v>4.9410731755075677E-4</v>
      </c>
      <c r="E80" s="5">
        <f t="shared" ref="E80:E143" si="12">D79</f>
        <v>7.4131204976617974E-6</v>
      </c>
      <c r="F80" s="5">
        <f t="shared" ref="F80:F143" si="13">B$6+B$7*E80+B$8*F79</f>
        <v>1.7366044740028277E-4</v>
      </c>
      <c r="G80" s="11">
        <f t="shared" si="9"/>
        <v>1.9876409780500952</v>
      </c>
      <c r="H80" s="10">
        <f t="shared" si="10"/>
        <v>2.2228524862229541E-2</v>
      </c>
      <c r="I80" s="10">
        <f t="shared" si="11"/>
        <v>1.3178028964920466E-2</v>
      </c>
    </row>
    <row r="81" spans="1:9" x14ac:dyDescent="0.25">
      <c r="A81" s="9">
        <v>42074</v>
      </c>
      <c r="B81" s="10">
        <v>-1.8231531018182201E-2</v>
      </c>
      <c r="C81" s="10">
        <f t="shared" si="7"/>
        <v>-1.9774229232621902E-2</v>
      </c>
      <c r="D81" s="5">
        <f t="shared" si="8"/>
        <v>3.9102014174427854E-4</v>
      </c>
      <c r="E81" s="5">
        <f t="shared" si="12"/>
        <v>4.9410731755075677E-4</v>
      </c>
      <c r="F81" s="5">
        <f t="shared" si="13"/>
        <v>2.1922500066887097E-4</v>
      </c>
      <c r="G81" s="11">
        <f t="shared" si="9"/>
        <v>2.4019436548166455</v>
      </c>
      <c r="H81" s="10">
        <f t="shared" si="10"/>
        <v>1.9774229232621902E-2</v>
      </c>
      <c r="I81" s="10">
        <f t="shared" si="11"/>
        <v>1.4806248703465405E-2</v>
      </c>
    </row>
    <row r="82" spans="1:9" x14ac:dyDescent="0.25">
      <c r="A82" s="9">
        <v>42075</v>
      </c>
      <c r="B82" s="10">
        <v>1.8079189073271884E-2</v>
      </c>
      <c r="C82" s="10">
        <f t="shared" si="7"/>
        <v>1.6536490858832183E-2</v>
      </c>
      <c r="D82" s="5">
        <f t="shared" si="8"/>
        <v>2.7345552992424037E-4</v>
      </c>
      <c r="E82" s="5">
        <f t="shared" si="12"/>
        <v>3.9102014174427854E-4</v>
      </c>
      <c r="F82" s="5">
        <f t="shared" si="13"/>
        <v>2.4318060280459182E-4</v>
      </c>
      <c r="G82" s="11">
        <f t="shared" si="9"/>
        <v>2.6796667266173557</v>
      </c>
      <c r="H82" s="10">
        <f t="shared" si="10"/>
        <v>1.6536490858832183E-2</v>
      </c>
      <c r="I82" s="10">
        <f t="shared" si="11"/>
        <v>1.5594249029837628E-2</v>
      </c>
    </row>
    <row r="83" spans="1:9" x14ac:dyDescent="0.25">
      <c r="A83" s="9">
        <v>42076</v>
      </c>
      <c r="B83" s="10">
        <v>-6.9104060075663165E-3</v>
      </c>
      <c r="C83" s="10">
        <f t="shared" si="7"/>
        <v>-8.4531042220060155E-3</v>
      </c>
      <c r="D83" s="5">
        <f t="shared" si="8"/>
        <v>7.1454970988095928E-5</v>
      </c>
      <c r="E83" s="5">
        <f t="shared" si="12"/>
        <v>2.7345552992424037E-4</v>
      </c>
      <c r="F83" s="5">
        <f t="shared" si="13"/>
        <v>2.4805920598155236E-4</v>
      </c>
      <c r="G83" s="11">
        <f t="shared" si="9"/>
        <v>3.0879549628995098</v>
      </c>
      <c r="H83" s="10">
        <f t="shared" si="10"/>
        <v>8.4531042220060155E-3</v>
      </c>
      <c r="I83" s="10">
        <f t="shared" si="11"/>
        <v>1.5749895427638633E-2</v>
      </c>
    </row>
    <row r="84" spans="1:9" x14ac:dyDescent="0.25">
      <c r="A84" s="9">
        <v>42079</v>
      </c>
      <c r="B84" s="10">
        <v>1.100412690360475E-2</v>
      </c>
      <c r="C84" s="10">
        <f t="shared" si="7"/>
        <v>9.4614286891650506E-3</v>
      </c>
      <c r="D84" s="5">
        <f t="shared" si="8"/>
        <v>8.9518632840155488E-5</v>
      </c>
      <c r="E84" s="5">
        <f t="shared" si="12"/>
        <v>7.1454970988095928E-5</v>
      </c>
      <c r="F84" s="5">
        <f t="shared" si="13"/>
        <v>2.2737074278175108E-4</v>
      </c>
      <c r="G84" s="11">
        <f t="shared" si="9"/>
        <v>3.0786696946463543</v>
      </c>
      <c r="H84" s="10">
        <f t="shared" si="10"/>
        <v>9.4614286891650506E-3</v>
      </c>
      <c r="I84" s="10">
        <f t="shared" si="11"/>
        <v>1.5078817685141998E-2</v>
      </c>
    </row>
    <row r="85" spans="1:9" x14ac:dyDescent="0.25">
      <c r="A85" s="9">
        <v>42080</v>
      </c>
      <c r="B85" s="10">
        <v>1.6726723224544937E-2</v>
      </c>
      <c r="C85" s="10">
        <f t="shared" si="7"/>
        <v>1.5184025010105238E-2</v>
      </c>
      <c r="D85" s="5">
        <f t="shared" si="8"/>
        <v>2.3055461550750139E-4</v>
      </c>
      <c r="E85" s="5">
        <f t="shared" si="12"/>
        <v>8.9518632840155488E-5</v>
      </c>
      <c r="F85" s="5">
        <f t="shared" si="13"/>
        <v>2.1299378171581624E-4</v>
      </c>
      <c r="G85" s="11">
        <f t="shared" si="9"/>
        <v>2.766961442031759</v>
      </c>
      <c r="H85" s="10">
        <f t="shared" si="10"/>
        <v>1.5184025010105238E-2</v>
      </c>
      <c r="I85" s="10">
        <f t="shared" si="11"/>
        <v>1.4594306482865716E-2</v>
      </c>
    </row>
    <row r="86" spans="1:9" x14ac:dyDescent="0.25">
      <c r="A86" s="9">
        <v>42081</v>
      </c>
      <c r="B86" s="10">
        <v>1.125629722921917E-2</v>
      </c>
      <c r="C86" s="10">
        <f t="shared" si="7"/>
        <v>9.7135990147794709E-3</v>
      </c>
      <c r="D86" s="5">
        <f t="shared" si="8"/>
        <v>9.4354005819924713E-5</v>
      </c>
      <c r="E86" s="5">
        <f t="shared" si="12"/>
        <v>2.3055461550750139E-4</v>
      </c>
      <c r="F86" s="5">
        <f t="shared" si="13"/>
        <v>2.186481180705587E-4</v>
      </c>
      <c r="G86" s="11">
        <f t="shared" si="9"/>
        <v>3.079318118857743</v>
      </c>
      <c r="H86" s="10">
        <f t="shared" si="10"/>
        <v>9.7135990147794709E-3</v>
      </c>
      <c r="I86" s="10">
        <f t="shared" si="11"/>
        <v>1.4786754818774764E-2</v>
      </c>
    </row>
    <row r="87" spans="1:9" x14ac:dyDescent="0.25">
      <c r="A87" s="9">
        <v>42082</v>
      </c>
      <c r="B87" s="10">
        <v>-7.5504008717988125E-3</v>
      </c>
      <c r="C87" s="10">
        <f t="shared" si="7"/>
        <v>-9.0930990862385114E-3</v>
      </c>
      <c r="D87" s="5">
        <f t="shared" si="8"/>
        <v>8.2684450992151647E-5</v>
      </c>
      <c r="E87" s="5">
        <f t="shared" si="12"/>
        <v>9.4354005819924713E-5</v>
      </c>
      <c r="F87" s="5">
        <f t="shared" si="13"/>
        <v>2.0659360897384588E-4</v>
      </c>
      <c r="G87" s="11">
        <f t="shared" si="9"/>
        <v>3.1233261670189347</v>
      </c>
      <c r="H87" s="10">
        <f t="shared" si="10"/>
        <v>9.0930990862385114E-3</v>
      </c>
      <c r="I87" s="10">
        <f t="shared" si="11"/>
        <v>1.4373364566928854E-2</v>
      </c>
    </row>
    <row r="88" spans="1:9" x14ac:dyDescent="0.25">
      <c r="A88" s="9">
        <v>42083</v>
      </c>
      <c r="B88" s="10">
        <v>-1.2549019607843048E-2</v>
      </c>
      <c r="C88" s="10">
        <f t="shared" si="7"/>
        <v>-1.4091717822282747E-2</v>
      </c>
      <c r="D88" s="5">
        <f t="shared" si="8"/>
        <v>1.985765111828412E-4</v>
      </c>
      <c r="E88" s="5">
        <f t="shared" si="12"/>
        <v>8.2684450992151647E-5</v>
      </c>
      <c r="F88" s="5">
        <f t="shared" si="13"/>
        <v>1.9551398559484423E-4</v>
      </c>
      <c r="G88" s="11">
        <f t="shared" si="9"/>
        <v>2.8431688025797111</v>
      </c>
      <c r="H88" s="10">
        <f t="shared" si="10"/>
        <v>1.4091717822282747E-2</v>
      </c>
      <c r="I88" s="10">
        <f t="shared" si="11"/>
        <v>1.398263156901605E-2</v>
      </c>
    </row>
    <row r="89" spans="1:9" x14ac:dyDescent="0.25">
      <c r="A89" s="9">
        <v>42086</v>
      </c>
      <c r="B89" s="10">
        <v>1.0405083399523285E-2</v>
      </c>
      <c r="C89" s="10">
        <f t="shared" si="7"/>
        <v>8.862385185083586E-3</v>
      </c>
      <c r="D89" s="5">
        <f t="shared" si="8"/>
        <v>7.8541871168789023E-5</v>
      </c>
      <c r="E89" s="5">
        <f t="shared" si="12"/>
        <v>1.985765111828412E-4</v>
      </c>
      <c r="F89" s="5">
        <f t="shared" si="13"/>
        <v>2.0074854910456718E-4</v>
      </c>
      <c r="G89" s="11">
        <f t="shared" si="9"/>
        <v>3.1421676704257142</v>
      </c>
      <c r="H89" s="10">
        <f t="shared" si="10"/>
        <v>8.862385185083586E-3</v>
      </c>
      <c r="I89" s="10">
        <f t="shared" si="11"/>
        <v>1.4168576114224294E-2</v>
      </c>
    </row>
    <row r="90" spans="1:9" x14ac:dyDescent="0.25">
      <c r="A90" s="9">
        <v>42087</v>
      </c>
      <c r="B90" s="10">
        <v>-4.0876975080574862E-3</v>
      </c>
      <c r="C90" s="10">
        <f t="shared" si="7"/>
        <v>-5.6303957224971852E-3</v>
      </c>
      <c r="D90" s="5">
        <f t="shared" si="8"/>
        <v>3.1701355991914597E-5</v>
      </c>
      <c r="E90" s="5">
        <f t="shared" si="12"/>
        <v>7.8541871168789023E-5</v>
      </c>
      <c r="F90" s="5">
        <f t="shared" si="13"/>
        <v>1.9032621411805233E-4</v>
      </c>
      <c r="G90" s="11">
        <f t="shared" si="9"/>
        <v>3.2811653541716712</v>
      </c>
      <c r="H90" s="10">
        <f t="shared" si="10"/>
        <v>5.6303957224971852E-3</v>
      </c>
      <c r="I90" s="10">
        <f t="shared" si="11"/>
        <v>1.3795876707119861E-2</v>
      </c>
    </row>
    <row r="91" spans="1:9" x14ac:dyDescent="0.25">
      <c r="A91" s="9">
        <v>42088</v>
      </c>
      <c r="B91" s="10">
        <v>-2.6126828443386874E-2</v>
      </c>
      <c r="C91" s="10">
        <f t="shared" si="7"/>
        <v>-2.7669526657826574E-2</v>
      </c>
      <c r="D91" s="5">
        <f t="shared" si="8"/>
        <v>7.6560270546817541E-4</v>
      </c>
      <c r="E91" s="5">
        <f t="shared" si="12"/>
        <v>3.1701355991914597E-5</v>
      </c>
      <c r="F91" s="5">
        <f t="shared" si="13"/>
        <v>1.7627162816169408E-4</v>
      </c>
      <c r="G91" s="11">
        <f t="shared" si="9"/>
        <v>1.2311475938806711</v>
      </c>
      <c r="H91" s="10">
        <f t="shared" si="10"/>
        <v>2.7669526657826574E-2</v>
      </c>
      <c r="I91" s="10">
        <f t="shared" si="11"/>
        <v>1.327673258605799E-2</v>
      </c>
    </row>
    <row r="92" spans="1:9" x14ac:dyDescent="0.25">
      <c r="A92" s="9">
        <v>42089</v>
      </c>
      <c r="B92" s="10">
        <v>6.9703357746906391E-3</v>
      </c>
      <c r="C92" s="10">
        <f t="shared" si="7"/>
        <v>5.4276375602509402E-3</v>
      </c>
      <c r="D92" s="5">
        <f t="shared" si="8"/>
        <v>2.9459249485446777E-5</v>
      </c>
      <c r="E92" s="5">
        <f t="shared" si="12"/>
        <v>7.6560270546817541E-4</v>
      </c>
      <c r="F92" s="5">
        <f t="shared" si="13"/>
        <v>2.5437694924568673E-4</v>
      </c>
      <c r="G92" s="11">
        <f t="shared" si="9"/>
        <v>3.1615034212758242</v>
      </c>
      <c r="H92" s="10">
        <f t="shared" si="10"/>
        <v>5.4276375602509402E-3</v>
      </c>
      <c r="I92" s="10">
        <f t="shared" si="11"/>
        <v>1.5949199015802853E-2</v>
      </c>
    </row>
    <row r="93" spans="1:9" x14ac:dyDescent="0.25">
      <c r="A93" s="9">
        <v>42090</v>
      </c>
      <c r="B93" s="10">
        <v>-7.9684162256412616E-3</v>
      </c>
      <c r="C93" s="10">
        <f t="shared" si="7"/>
        <v>-9.5111144400809606E-3</v>
      </c>
      <c r="D93" s="5">
        <f t="shared" si="8"/>
        <v>9.0461297892316568E-5</v>
      </c>
      <c r="E93" s="5">
        <f t="shared" si="12"/>
        <v>2.9459249485446777E-5</v>
      </c>
      <c r="F93" s="5">
        <f t="shared" si="13"/>
        <v>2.2731903065143763E-4</v>
      </c>
      <c r="G93" s="11">
        <f t="shared" si="9"/>
        <v>3.076665202333758</v>
      </c>
      <c r="H93" s="10">
        <f t="shared" si="10"/>
        <v>9.5111144400809606E-3</v>
      </c>
      <c r="I93" s="10">
        <f t="shared" si="11"/>
        <v>1.5077102860013843E-2</v>
      </c>
    </row>
    <row r="94" spans="1:9" x14ac:dyDescent="0.25">
      <c r="A94" s="9">
        <v>42093</v>
      </c>
      <c r="B94" s="10">
        <v>2.5314434077079007E-2</v>
      </c>
      <c r="C94" s="10">
        <f t="shared" si="7"/>
        <v>2.3771735862639306E-2</v>
      </c>
      <c r="D94" s="5">
        <f t="shared" si="8"/>
        <v>5.6509542592309166E-4</v>
      </c>
      <c r="E94" s="5">
        <f t="shared" si="12"/>
        <v>9.0461297892316568E-5</v>
      </c>
      <c r="F94" s="5">
        <f t="shared" si="13"/>
        <v>2.1306713503298634E-4</v>
      </c>
      <c r="G94" s="11">
        <f t="shared" si="9"/>
        <v>1.981915979281498</v>
      </c>
      <c r="H94" s="10">
        <f t="shared" si="10"/>
        <v>2.3771735862639306E-2</v>
      </c>
      <c r="I94" s="10">
        <f t="shared" si="11"/>
        <v>1.4596819346453059E-2</v>
      </c>
    </row>
    <row r="95" spans="1:9" x14ac:dyDescent="0.25">
      <c r="A95" s="9">
        <v>42094</v>
      </c>
      <c r="B95" s="10">
        <v>-1.5351776043308396E-2</v>
      </c>
      <c r="C95" s="10">
        <f t="shared" si="7"/>
        <v>-1.6894474257748097E-2</v>
      </c>
      <c r="D95" s="5">
        <f t="shared" si="8"/>
        <v>2.854232604457131E-4</v>
      </c>
      <c r="E95" s="5">
        <f t="shared" si="12"/>
        <v>5.6509542592309166E-4</v>
      </c>
      <c r="F95" s="5">
        <f t="shared" si="13"/>
        <v>2.5944362594061601E-4</v>
      </c>
      <c r="G95" s="11">
        <f t="shared" si="9"/>
        <v>2.6594790507528034</v>
      </c>
      <c r="H95" s="10">
        <f t="shared" si="10"/>
        <v>1.6894474257748097E-2</v>
      </c>
      <c r="I95" s="10">
        <f t="shared" si="11"/>
        <v>1.6107253829893413E-2</v>
      </c>
    </row>
    <row r="96" spans="1:9" x14ac:dyDescent="0.25">
      <c r="A96" s="9">
        <v>42095</v>
      </c>
      <c r="B96" s="10">
        <v>-1.4465964799486031E-3</v>
      </c>
      <c r="C96" s="10">
        <f t="shared" si="7"/>
        <v>-2.989294694388302E-3</v>
      </c>
      <c r="D96" s="5">
        <f t="shared" si="8"/>
        <v>8.9358827698980522E-6</v>
      </c>
      <c r="E96" s="5">
        <f t="shared" si="12"/>
        <v>2.854232604457131E-4</v>
      </c>
      <c r="F96" s="5">
        <f t="shared" si="13"/>
        <v>2.6254719472565999E-4</v>
      </c>
      <c r="G96" s="11">
        <f t="shared" si="9"/>
        <v>3.1865836486377694</v>
      </c>
      <c r="H96" s="10">
        <f t="shared" si="10"/>
        <v>2.989294694388302E-3</v>
      </c>
      <c r="I96" s="10">
        <f t="shared" si="11"/>
        <v>1.6203308141415445E-2</v>
      </c>
    </row>
    <row r="97" spans="1:9" x14ac:dyDescent="0.25">
      <c r="A97" s="9">
        <v>42096</v>
      </c>
      <c r="B97" s="10">
        <v>8.6116700201206431E-3</v>
      </c>
      <c r="C97" s="10">
        <f t="shared" si="7"/>
        <v>7.0689718056809441E-3</v>
      </c>
      <c r="D97" s="5">
        <f t="shared" si="8"/>
        <v>4.9970362389512107E-5</v>
      </c>
      <c r="E97" s="5">
        <f t="shared" si="12"/>
        <v>8.9358827698980522E-6</v>
      </c>
      <c r="F97" s="5">
        <f t="shared" si="13"/>
        <v>2.3136629861935854E-4</v>
      </c>
      <c r="G97" s="11">
        <f t="shared" si="9"/>
        <v>3.158825946955115</v>
      </c>
      <c r="H97" s="10">
        <f t="shared" si="10"/>
        <v>7.0689718056809441E-3</v>
      </c>
      <c r="I97" s="10">
        <f t="shared" si="11"/>
        <v>1.5210729720146846E-2</v>
      </c>
    </row>
    <row r="98" spans="1:9" x14ac:dyDescent="0.25">
      <c r="A98" s="9">
        <v>42100</v>
      </c>
      <c r="B98" s="10">
        <v>1.6198531758697676E-2</v>
      </c>
      <c r="C98" s="10">
        <f t="shared" si="7"/>
        <v>1.4655833544257977E-2</v>
      </c>
      <c r="D98" s="5">
        <f t="shared" si="8"/>
        <v>2.1479345687699735E-4</v>
      </c>
      <c r="E98" s="5">
        <f t="shared" si="12"/>
        <v>4.9970362389512107E-5</v>
      </c>
      <c r="F98" s="5">
        <f t="shared" si="13"/>
        <v>2.1137944915397449E-4</v>
      </c>
      <c r="G98" s="11">
        <f t="shared" si="9"/>
        <v>2.803913774819768</v>
      </c>
      <c r="H98" s="10">
        <f t="shared" si="10"/>
        <v>1.4655833544257977E-2</v>
      </c>
      <c r="I98" s="10">
        <f t="shared" si="11"/>
        <v>1.4538894358030617E-2</v>
      </c>
    </row>
    <row r="99" spans="1:9" x14ac:dyDescent="0.25">
      <c r="A99" s="9">
        <v>42101</v>
      </c>
      <c r="B99" s="10">
        <v>-1.0522151550844128E-2</v>
      </c>
      <c r="C99" s="10">
        <f t="shared" si="7"/>
        <v>-1.2064849765283827E-2</v>
      </c>
      <c r="D99" s="5">
        <f t="shared" si="8"/>
        <v>1.4556059985886921E-4</v>
      </c>
      <c r="E99" s="5">
        <f t="shared" si="12"/>
        <v>2.1479345687699735E-4</v>
      </c>
      <c r="F99" s="5">
        <f t="shared" si="13"/>
        <v>2.1543541777589595E-4</v>
      </c>
      <c r="G99" s="11">
        <f t="shared" si="9"/>
        <v>2.9646573039221571</v>
      </c>
      <c r="H99" s="10">
        <f t="shared" si="10"/>
        <v>1.2064849765283827E-2</v>
      </c>
      <c r="I99" s="10">
        <f t="shared" si="11"/>
        <v>1.4677718411793297E-2</v>
      </c>
    </row>
    <row r="100" spans="1:9" x14ac:dyDescent="0.25">
      <c r="A100" s="9">
        <v>42102</v>
      </c>
      <c r="B100" s="10">
        <v>-3.2537416632413274E-3</v>
      </c>
      <c r="C100" s="10">
        <f t="shared" si="7"/>
        <v>-4.7964398776810264E-3</v>
      </c>
      <c r="D100" s="5">
        <f t="shared" si="8"/>
        <v>2.300583550020878E-5</v>
      </c>
      <c r="E100" s="5">
        <f t="shared" si="12"/>
        <v>1.4556059985886921E-4</v>
      </c>
      <c r="F100" s="5">
        <f t="shared" si="13"/>
        <v>2.1025482531597899E-4</v>
      </c>
      <c r="G100" s="11">
        <f t="shared" si="9"/>
        <v>3.2599472098338782</v>
      </c>
      <c r="H100" s="10">
        <f t="shared" si="10"/>
        <v>4.7964398776810264E-3</v>
      </c>
      <c r="I100" s="10">
        <f t="shared" si="11"/>
        <v>1.4500166389251504E-2</v>
      </c>
    </row>
    <row r="101" spans="1:9" x14ac:dyDescent="0.25">
      <c r="A101" s="9">
        <v>42103</v>
      </c>
      <c r="B101" s="10">
        <v>7.6432802547770073E-3</v>
      </c>
      <c r="C101" s="10">
        <f t="shared" si="7"/>
        <v>6.1005820403373084E-3</v>
      </c>
      <c r="D101" s="5">
        <f t="shared" si="8"/>
        <v>3.7217101230886114E-5</v>
      </c>
      <c r="E101" s="5">
        <f t="shared" si="12"/>
        <v>2.300583550020878E-5</v>
      </c>
      <c r="F101" s="5">
        <f t="shared" si="13"/>
        <v>1.9118051068961491E-4</v>
      </c>
      <c r="G101" s="11">
        <f t="shared" si="9"/>
        <v>3.2648727368121642</v>
      </c>
      <c r="H101" s="10">
        <f t="shared" si="10"/>
        <v>6.1005820403373084E-3</v>
      </c>
      <c r="I101" s="10">
        <f t="shared" si="11"/>
        <v>1.3826804066363814E-2</v>
      </c>
    </row>
    <row r="102" spans="1:9" x14ac:dyDescent="0.25">
      <c r="A102" s="9">
        <v>42104</v>
      </c>
      <c r="B102" s="10">
        <v>4.2667826885836035E-3</v>
      </c>
      <c r="C102" s="10">
        <f t="shared" si="7"/>
        <v>2.7240844741439046E-3</v>
      </c>
      <c r="D102" s="5">
        <f t="shared" si="8"/>
        <v>7.4206362222718731E-6</v>
      </c>
      <c r="E102" s="5">
        <f t="shared" si="12"/>
        <v>3.7217101230886114E-5</v>
      </c>
      <c r="F102" s="5">
        <f t="shared" si="13"/>
        <v>1.7762777756547883E-4</v>
      </c>
      <c r="G102" s="11">
        <f t="shared" si="9"/>
        <v>3.3780834702196447</v>
      </c>
      <c r="H102" s="10">
        <f t="shared" si="10"/>
        <v>2.7240844741439046E-3</v>
      </c>
      <c r="I102" s="10">
        <f t="shared" si="11"/>
        <v>1.3327707138344495E-2</v>
      </c>
    </row>
    <row r="103" spans="1:9" x14ac:dyDescent="0.25">
      <c r="A103" s="9">
        <v>42107</v>
      </c>
      <c r="B103" s="10">
        <v>-1.9669551534224894E-3</v>
      </c>
      <c r="C103" s="10">
        <f t="shared" si="7"/>
        <v>-3.5096533678621884E-3</v>
      </c>
      <c r="D103" s="5">
        <f t="shared" si="8"/>
        <v>1.2317666762546401E-5</v>
      </c>
      <c r="E103" s="5">
        <f t="shared" si="12"/>
        <v>7.4206362222718731E-6</v>
      </c>
      <c r="F103" s="5">
        <f t="shared" si="13"/>
        <v>1.6314040999869148E-4</v>
      </c>
      <c r="G103" s="11">
        <f t="shared" si="9"/>
        <v>3.4037593911449142</v>
      </c>
      <c r="H103" s="10">
        <f t="shared" si="10"/>
        <v>3.5096533678621884E-3</v>
      </c>
      <c r="I103" s="10">
        <f t="shared" si="11"/>
        <v>1.2772643031052402E-2</v>
      </c>
    </row>
    <row r="104" spans="1:9" x14ac:dyDescent="0.25">
      <c r="A104" s="9">
        <v>42108</v>
      </c>
      <c r="B104" s="10">
        <v>-4.3357981868348272E-3</v>
      </c>
      <c r="C104" s="10">
        <f t="shared" si="7"/>
        <v>-5.8784964012745262E-3</v>
      </c>
      <c r="D104" s="5">
        <f t="shared" si="8"/>
        <v>3.4556719939797555E-5</v>
      </c>
      <c r="E104" s="5">
        <f t="shared" si="12"/>
        <v>1.2317666762546401E-5</v>
      </c>
      <c r="F104" s="5">
        <f t="shared" si="13"/>
        <v>1.5212876570638585E-4</v>
      </c>
      <c r="G104" s="11">
        <f t="shared" si="9"/>
        <v>3.3628758885204451</v>
      </c>
      <c r="H104" s="10">
        <f t="shared" si="10"/>
        <v>5.8784964012745262E-3</v>
      </c>
      <c r="I104" s="10">
        <f t="shared" si="11"/>
        <v>1.2334049039402505E-2</v>
      </c>
    </row>
    <row r="105" spans="1:9" x14ac:dyDescent="0.25">
      <c r="A105" s="9">
        <v>42109</v>
      </c>
      <c r="B105" s="10">
        <v>3.80044326839446E-3</v>
      </c>
      <c r="C105" s="10">
        <f t="shared" si="7"/>
        <v>2.257745053954761E-3</v>
      </c>
      <c r="D105" s="5">
        <f t="shared" si="8"/>
        <v>5.0974127286571867E-6</v>
      </c>
      <c r="E105" s="5">
        <f t="shared" si="12"/>
        <v>3.4556719939797555E-5</v>
      </c>
      <c r="F105" s="5">
        <f t="shared" si="13"/>
        <v>1.4601375472994148E-4</v>
      </c>
      <c r="G105" s="11">
        <f t="shared" si="9"/>
        <v>3.4795110834634921</v>
      </c>
      <c r="H105" s="10">
        <f t="shared" si="10"/>
        <v>2.257745053954761E-3</v>
      </c>
      <c r="I105" s="10">
        <f t="shared" si="11"/>
        <v>1.2083615134964431E-2</v>
      </c>
    </row>
    <row r="106" spans="1:9" x14ac:dyDescent="0.25">
      <c r="A106" s="9">
        <v>42110</v>
      </c>
      <c r="B106" s="10">
        <v>-4.8114844612714425E-3</v>
      </c>
      <c r="C106" s="10">
        <f t="shared" si="7"/>
        <v>-6.3541826757111414E-3</v>
      </c>
      <c r="D106" s="5">
        <f t="shared" si="8"/>
        <v>4.03756374763076E-5</v>
      </c>
      <c r="E106" s="5">
        <f t="shared" si="12"/>
        <v>5.0974127286571867E-6</v>
      </c>
      <c r="F106" s="5">
        <f t="shared" si="13"/>
        <v>1.3752689075831009E-4</v>
      </c>
      <c r="G106" s="11">
        <f t="shared" si="9"/>
        <v>3.3801152202413891</v>
      </c>
      <c r="H106" s="10">
        <f t="shared" si="10"/>
        <v>6.3541826757111414E-3</v>
      </c>
      <c r="I106" s="10">
        <f t="shared" si="11"/>
        <v>1.1727185969289908E-2</v>
      </c>
    </row>
    <row r="107" spans="1:9" x14ac:dyDescent="0.25">
      <c r="A107" s="9">
        <v>42111</v>
      </c>
      <c r="B107" s="10">
        <v>-1.1254656415946807E-2</v>
      </c>
      <c r="C107" s="10">
        <f t="shared" si="7"/>
        <v>-1.2797354630386506E-2</v>
      </c>
      <c r="D107" s="5">
        <f t="shared" si="8"/>
        <v>1.6377228553587494E-4</v>
      </c>
      <c r="E107" s="5">
        <f t="shared" si="12"/>
        <v>4.03756374763076E-5</v>
      </c>
      <c r="F107" s="5">
        <f t="shared" si="13"/>
        <v>1.3502261916000229E-4</v>
      </c>
      <c r="G107" s="11">
        <f t="shared" si="9"/>
        <v>2.9296331807779294</v>
      </c>
      <c r="H107" s="10">
        <f t="shared" si="10"/>
        <v>1.2797354630386506E-2</v>
      </c>
      <c r="I107" s="10">
        <f t="shared" si="11"/>
        <v>1.1619923371520239E-2</v>
      </c>
    </row>
    <row r="108" spans="1:9" x14ac:dyDescent="0.25">
      <c r="A108" s="9">
        <v>42114</v>
      </c>
      <c r="B108" s="10">
        <v>2.2845691382765487E-2</v>
      </c>
      <c r="C108" s="10">
        <f t="shared" si="7"/>
        <v>2.1302993168325787E-2</v>
      </c>
      <c r="D108" s="5">
        <f t="shared" si="8"/>
        <v>4.5381751792973515E-4</v>
      </c>
      <c r="E108" s="5">
        <f t="shared" si="12"/>
        <v>1.6377228553587494E-4</v>
      </c>
      <c r="F108" s="5">
        <f t="shared" si="13"/>
        <v>1.4804197944534044E-4</v>
      </c>
      <c r="G108" s="11">
        <f t="shared" si="9"/>
        <v>1.9573362680206516</v>
      </c>
      <c r="H108" s="10">
        <f t="shared" si="10"/>
        <v>2.1302993168325787E-2</v>
      </c>
      <c r="I108" s="10">
        <f t="shared" si="11"/>
        <v>1.2167250282842892E-2</v>
      </c>
    </row>
    <row r="109" spans="1:9" x14ac:dyDescent="0.25">
      <c r="A109" s="9">
        <v>42115</v>
      </c>
      <c r="B109" s="10">
        <v>-5.4074921630093975E-3</v>
      </c>
      <c r="C109" s="10">
        <f t="shared" si="7"/>
        <v>-6.9501903774490965E-3</v>
      </c>
      <c r="D109" s="5">
        <f t="shared" si="8"/>
        <v>4.8305146282786014E-5</v>
      </c>
      <c r="E109" s="5">
        <f t="shared" si="12"/>
        <v>4.5381751792973515E-4</v>
      </c>
      <c r="F109" s="5">
        <f t="shared" si="13"/>
        <v>1.9379224242230286E-4</v>
      </c>
      <c r="G109" s="11">
        <f t="shared" si="9"/>
        <v>3.2307921416029735</v>
      </c>
      <c r="H109" s="10">
        <f t="shared" si="10"/>
        <v>6.9501903774490965E-3</v>
      </c>
      <c r="I109" s="10">
        <f t="shared" si="11"/>
        <v>1.3920928216979744E-2</v>
      </c>
    </row>
    <row r="110" spans="1:9" x14ac:dyDescent="0.25">
      <c r="A110" s="9">
        <v>42116</v>
      </c>
      <c r="B110" s="10">
        <v>1.3474052053453534E-2</v>
      </c>
      <c r="C110" s="10">
        <f t="shared" si="7"/>
        <v>1.1931353839013835E-2</v>
      </c>
      <c r="D110" s="5">
        <f t="shared" si="8"/>
        <v>1.4235720443175017E-4</v>
      </c>
      <c r="E110" s="5">
        <f t="shared" si="12"/>
        <v>4.8305146282786014E-5</v>
      </c>
      <c r="F110" s="5">
        <f t="shared" si="13"/>
        <v>1.8107059952819437E-4</v>
      </c>
      <c r="G110" s="11">
        <f t="shared" si="9"/>
        <v>2.9962746250589185</v>
      </c>
      <c r="H110" s="10">
        <f t="shared" si="10"/>
        <v>1.1931353839013835E-2</v>
      </c>
      <c r="I110" s="10">
        <f t="shared" si="11"/>
        <v>1.3456247602069248E-2</v>
      </c>
    </row>
    <row r="111" spans="1:9" x14ac:dyDescent="0.25">
      <c r="A111" s="9">
        <v>42117</v>
      </c>
      <c r="B111" s="10">
        <v>8.1636139998013668E-3</v>
      </c>
      <c r="C111" s="10">
        <f t="shared" si="7"/>
        <v>6.6209157853616678E-3</v>
      </c>
      <c r="D111" s="5">
        <f t="shared" si="8"/>
        <v>4.3836525836851314E-5</v>
      </c>
      <c r="E111" s="5">
        <f t="shared" si="12"/>
        <v>1.4235720443175017E-4</v>
      </c>
      <c r="F111" s="5">
        <f t="shared" si="13"/>
        <v>1.8233006337294296E-4</v>
      </c>
      <c r="G111" s="11">
        <f t="shared" si="9"/>
        <v>3.2656954486149421</v>
      </c>
      <c r="H111" s="10">
        <f t="shared" si="10"/>
        <v>6.6209157853616678E-3</v>
      </c>
      <c r="I111" s="10">
        <f t="shared" si="11"/>
        <v>1.3502964984511475E-2</v>
      </c>
    </row>
    <row r="112" spans="1:9" x14ac:dyDescent="0.25">
      <c r="A112" s="9">
        <v>42118</v>
      </c>
      <c r="B112" s="10">
        <v>4.7042492480913189E-3</v>
      </c>
      <c r="C112" s="10">
        <f t="shared" si="7"/>
        <v>3.16155103365162E-3</v>
      </c>
      <c r="D112" s="5">
        <f t="shared" si="8"/>
        <v>9.9954049383836263E-6</v>
      </c>
      <c r="E112" s="5">
        <f t="shared" si="12"/>
        <v>4.3836525836851314E-5</v>
      </c>
      <c r="F112" s="5">
        <f t="shared" si="13"/>
        <v>1.7134242978229859E-4</v>
      </c>
      <c r="G112" s="11">
        <f t="shared" si="9"/>
        <v>3.3878167909533774</v>
      </c>
      <c r="H112" s="10">
        <f t="shared" si="10"/>
        <v>3.16155103365162E-3</v>
      </c>
      <c r="I112" s="10">
        <f t="shared" si="11"/>
        <v>1.3089783412352497E-2</v>
      </c>
    </row>
    <row r="113" spans="1:9" x14ac:dyDescent="0.25">
      <c r="A113" s="9">
        <v>42121</v>
      </c>
      <c r="B113" s="10">
        <v>1.8191525944120324E-2</v>
      </c>
      <c r="C113" s="10">
        <f t="shared" si="7"/>
        <v>1.6648827729680623E-2</v>
      </c>
      <c r="D113" s="5">
        <f t="shared" si="8"/>
        <v>2.7718346477258242E-4</v>
      </c>
      <c r="E113" s="5">
        <f t="shared" si="12"/>
        <v>9.9954049383836263E-6</v>
      </c>
      <c r="F113" s="5">
        <f t="shared" si="13"/>
        <v>1.5841782490398431E-4</v>
      </c>
      <c r="G113" s="11">
        <f t="shared" si="9"/>
        <v>2.5813493859417616</v>
      </c>
      <c r="H113" s="10">
        <f t="shared" si="10"/>
        <v>1.6648827729680623E-2</v>
      </c>
      <c r="I113" s="10">
        <f t="shared" si="11"/>
        <v>1.2586414298917079E-2</v>
      </c>
    </row>
    <row r="114" spans="1:9" x14ac:dyDescent="0.25">
      <c r="A114" s="9">
        <v>42122</v>
      </c>
      <c r="B114" s="10">
        <v>-1.5755719005244861E-2</v>
      </c>
      <c r="C114" s="10">
        <f t="shared" si="7"/>
        <v>-1.7298417219684562E-2</v>
      </c>
      <c r="D114" s="5">
        <f t="shared" si="8"/>
        <v>2.992352383062794E-4</v>
      </c>
      <c r="E114" s="5">
        <f t="shared" si="12"/>
        <v>2.7718346477258242E-4</v>
      </c>
      <c r="F114" s="5">
        <f t="shared" si="13"/>
        <v>1.8059728149162407E-4</v>
      </c>
      <c r="G114" s="11">
        <f t="shared" si="9"/>
        <v>2.5622219775335284</v>
      </c>
      <c r="H114" s="10">
        <f t="shared" si="10"/>
        <v>1.7298417219684562E-2</v>
      </c>
      <c r="I114" s="10">
        <f t="shared" si="11"/>
        <v>1.3438648797093555E-2</v>
      </c>
    </row>
    <row r="115" spans="1:9" x14ac:dyDescent="0.25">
      <c r="A115" s="9">
        <v>42123</v>
      </c>
      <c r="B115" s="10">
        <v>-1.4705852166233435E-2</v>
      </c>
      <c r="C115" s="10">
        <f t="shared" si="7"/>
        <v>-1.6248550380673136E-2</v>
      </c>
      <c r="D115" s="5">
        <f t="shared" si="8"/>
        <v>2.6401538947327312E-4</v>
      </c>
      <c r="E115" s="5">
        <f t="shared" si="12"/>
        <v>2.992352383062794E-4</v>
      </c>
      <c r="F115" s="5">
        <f t="shared" si="13"/>
        <v>2.01053716171489E-4</v>
      </c>
      <c r="G115" s="11">
        <f t="shared" si="9"/>
        <v>2.6804514543772306</v>
      </c>
      <c r="H115" s="10">
        <f t="shared" si="10"/>
        <v>1.6248550380673136E-2</v>
      </c>
      <c r="I115" s="10">
        <f t="shared" si="11"/>
        <v>1.4179341175509143E-2</v>
      </c>
    </row>
    <row r="116" spans="1:9" x14ac:dyDescent="0.25">
      <c r="A116" s="9">
        <v>42124</v>
      </c>
      <c r="B116" s="10">
        <v>-2.7129975124377981E-2</v>
      </c>
      <c r="C116" s="10">
        <f t="shared" si="7"/>
        <v>-2.8672673338817681E-2</v>
      </c>
      <c r="D116" s="5">
        <f t="shared" si="8"/>
        <v>8.2212219639454624E-4</v>
      </c>
      <c r="E116" s="5">
        <f t="shared" si="12"/>
        <v>2.6401538947327312E-4</v>
      </c>
      <c r="F116" s="5">
        <f t="shared" si="13"/>
        <v>2.1315567174995284E-4</v>
      </c>
      <c r="G116" s="11">
        <f t="shared" si="9"/>
        <v>1.3793504765618592</v>
      </c>
      <c r="H116" s="10">
        <f t="shared" si="10"/>
        <v>2.8672673338817681E-2</v>
      </c>
      <c r="I116" s="10">
        <f t="shared" si="11"/>
        <v>1.4599851771506203E-2</v>
      </c>
    </row>
    <row r="117" spans="1:9" x14ac:dyDescent="0.25">
      <c r="A117" s="9">
        <v>42125</v>
      </c>
      <c r="B117" s="10">
        <v>3.0363531761885776E-2</v>
      </c>
      <c r="C117" s="10">
        <f t="shared" si="7"/>
        <v>2.8820833547446075E-2</v>
      </c>
      <c r="D117" s="5">
        <f t="shared" si="8"/>
        <v>8.3064044636959309E-4</v>
      </c>
      <c r="E117" s="5">
        <f t="shared" si="12"/>
        <v>8.2212219639454624E-4</v>
      </c>
      <c r="F117" s="5">
        <f t="shared" si="13"/>
        <v>2.9081248448352816E-4</v>
      </c>
      <c r="G117" s="11">
        <f t="shared" si="9"/>
        <v>1.7243398779921255</v>
      </c>
      <c r="H117" s="10">
        <f t="shared" si="10"/>
        <v>2.8820833547446075E-2</v>
      </c>
      <c r="I117" s="10">
        <f t="shared" si="11"/>
        <v>1.7053225046410669E-2</v>
      </c>
    </row>
    <row r="118" spans="1:9" x14ac:dyDescent="0.25">
      <c r="A118" s="9">
        <v>42128</v>
      </c>
      <c r="B118" s="10">
        <v>-1.9387360043036095E-3</v>
      </c>
      <c r="C118" s="10">
        <f t="shared" si="7"/>
        <v>-3.4814342187433085E-3</v>
      </c>
      <c r="D118" s="5">
        <f t="shared" si="8"/>
        <v>1.2120384219436831E-5</v>
      </c>
      <c r="E118" s="5">
        <f t="shared" si="12"/>
        <v>8.3064044636959309E-4</v>
      </c>
      <c r="F118" s="5">
        <f t="shared" si="13"/>
        <v>3.5407198678971859E-4</v>
      </c>
      <c r="G118" s="11">
        <f t="shared" si="9"/>
        <v>3.0369509170618341</v>
      </c>
      <c r="H118" s="10">
        <f t="shared" si="10"/>
        <v>3.4814342187433085E-3</v>
      </c>
      <c r="I118" s="10">
        <f t="shared" si="11"/>
        <v>1.8816800652335097E-2</v>
      </c>
    </row>
    <row r="119" spans="1:9" x14ac:dyDescent="0.25">
      <c r="A119" s="9">
        <v>42129</v>
      </c>
      <c r="B119" s="10">
        <v>-2.2532961073285507E-2</v>
      </c>
      <c r="C119" s="10">
        <f t="shared" si="7"/>
        <v>-2.4075659287725207E-2</v>
      </c>
      <c r="D119" s="5">
        <f t="shared" si="8"/>
        <v>5.7963737013862909E-4</v>
      </c>
      <c r="E119" s="5">
        <f t="shared" si="12"/>
        <v>1.2120384219436831E-5</v>
      </c>
      <c r="F119" s="5">
        <f t="shared" si="13"/>
        <v>3.050879838586134E-4</v>
      </c>
      <c r="G119" s="11">
        <f t="shared" si="9"/>
        <v>2.1785654794874709</v>
      </c>
      <c r="H119" s="10">
        <f t="shared" si="10"/>
        <v>2.4075659287725207E-2</v>
      </c>
      <c r="I119" s="10">
        <f t="shared" si="11"/>
        <v>1.7466767985480698E-2</v>
      </c>
    </row>
    <row r="120" spans="1:9" x14ac:dyDescent="0.25">
      <c r="A120" s="9">
        <v>42130</v>
      </c>
      <c r="B120" s="10">
        <v>-6.2798090213097568E-3</v>
      </c>
      <c r="C120" s="10">
        <f t="shared" si="7"/>
        <v>-7.8225072357494558E-3</v>
      </c>
      <c r="D120" s="5">
        <f t="shared" si="8"/>
        <v>6.119161945335259E-5</v>
      </c>
      <c r="E120" s="5">
        <f t="shared" si="12"/>
        <v>5.7963737013862909E-4</v>
      </c>
      <c r="F120" s="5">
        <f t="shared" si="13"/>
        <v>3.3494576047798485E-4</v>
      </c>
      <c r="G120" s="11">
        <f t="shared" si="9"/>
        <v>2.9904868759552383</v>
      </c>
      <c r="H120" s="10">
        <f t="shared" si="10"/>
        <v>7.8225072357494558E-3</v>
      </c>
      <c r="I120" s="10">
        <f t="shared" si="11"/>
        <v>1.8301523446915147E-2</v>
      </c>
    </row>
    <row r="121" spans="1:9" x14ac:dyDescent="0.25">
      <c r="A121" s="9">
        <v>42131</v>
      </c>
      <c r="B121" s="10">
        <v>1.9998399488092566E-3</v>
      </c>
      <c r="C121" s="10">
        <f t="shared" si="7"/>
        <v>4.5714173436955745E-4</v>
      </c>
      <c r="D121" s="5">
        <f t="shared" si="8"/>
        <v>2.0897856530240703E-7</v>
      </c>
      <c r="E121" s="5">
        <f t="shared" si="12"/>
        <v>6.119161945335259E-5</v>
      </c>
      <c r="F121" s="5">
        <f t="shared" si="13"/>
        <v>2.9573852383586854E-4</v>
      </c>
      <c r="G121" s="11">
        <f t="shared" si="9"/>
        <v>3.1437255800828874</v>
      </c>
      <c r="H121" s="10">
        <f t="shared" si="10"/>
        <v>4.5714173436955745E-4</v>
      </c>
      <c r="I121" s="10">
        <f t="shared" si="11"/>
        <v>1.7197049858503885E-2</v>
      </c>
    </row>
    <row r="122" spans="1:9" x14ac:dyDescent="0.25">
      <c r="A122" s="9">
        <v>42132</v>
      </c>
      <c r="B122" s="10">
        <v>1.8840810511230766E-2</v>
      </c>
      <c r="C122" s="10">
        <f t="shared" si="7"/>
        <v>1.7298112296791065E-2</v>
      </c>
      <c r="D122" s="5">
        <f t="shared" si="8"/>
        <v>2.9922468903239424E-4</v>
      </c>
      <c r="E122" s="5">
        <f t="shared" si="12"/>
        <v>2.0897856530240703E-7</v>
      </c>
      <c r="F122" s="5">
        <f t="shared" si="13"/>
        <v>2.5689806473725124E-4</v>
      </c>
      <c r="G122" s="11">
        <f t="shared" si="9"/>
        <v>2.6320968673284546</v>
      </c>
      <c r="H122" s="10">
        <f t="shared" si="10"/>
        <v>1.7298112296791065E-2</v>
      </c>
      <c r="I122" s="10">
        <f t="shared" si="11"/>
        <v>1.6028039953071345E-2</v>
      </c>
    </row>
    <row r="123" spans="1:9" x14ac:dyDescent="0.25">
      <c r="A123" s="9">
        <v>42135</v>
      </c>
      <c r="B123" s="10">
        <v>-1.0186522169361445E-2</v>
      </c>
      <c r="C123" s="10">
        <f t="shared" si="7"/>
        <v>-1.1729220383801144E-2</v>
      </c>
      <c r="D123" s="5">
        <f t="shared" si="8"/>
        <v>1.3757461081177625E-4</v>
      </c>
      <c r="E123" s="5">
        <f t="shared" si="12"/>
        <v>2.9922468903239424E-4</v>
      </c>
      <c r="F123" s="5">
        <f t="shared" si="13"/>
        <v>2.6218816049569839E-4</v>
      </c>
      <c r="G123" s="11">
        <f t="shared" si="9"/>
        <v>2.9419269886586084</v>
      </c>
      <c r="H123" s="10">
        <f t="shared" si="10"/>
        <v>1.1729220383801144E-2</v>
      </c>
      <c r="I123" s="10">
        <f t="shared" si="11"/>
        <v>1.6192225310181996E-2</v>
      </c>
    </row>
    <row r="124" spans="1:9" x14ac:dyDescent="0.25">
      <c r="A124" s="9">
        <v>42136</v>
      </c>
      <c r="B124" s="10">
        <v>-3.5623495883470024E-3</v>
      </c>
      <c r="C124" s="10">
        <f t="shared" si="7"/>
        <v>-5.1050478027867014E-3</v>
      </c>
      <c r="D124" s="5">
        <f t="shared" si="8"/>
        <v>2.6061513068737327E-5</v>
      </c>
      <c r="E124" s="5">
        <f t="shared" si="12"/>
        <v>1.3757461081177625E-4</v>
      </c>
      <c r="F124" s="5">
        <f t="shared" si="13"/>
        <v>2.4674284601923209E-4</v>
      </c>
      <c r="G124" s="11">
        <f t="shared" si="9"/>
        <v>3.1818323218117892</v>
      </c>
      <c r="H124" s="10">
        <f t="shared" si="10"/>
        <v>5.1050478027867014E-3</v>
      </c>
      <c r="I124" s="10">
        <f t="shared" si="11"/>
        <v>1.5708050357037696E-2</v>
      </c>
    </row>
    <row r="125" spans="1:9" x14ac:dyDescent="0.25">
      <c r="A125" s="9">
        <v>42137</v>
      </c>
      <c r="B125" s="10">
        <v>1.1122586442438021E-3</v>
      </c>
      <c r="C125" s="10">
        <f t="shared" si="7"/>
        <v>-4.3043957019589713E-4</v>
      </c>
      <c r="D125" s="5">
        <f t="shared" si="8"/>
        <v>1.8527822359042865E-7</v>
      </c>
      <c r="E125" s="5">
        <f t="shared" si="12"/>
        <v>2.6061513068737327E-5</v>
      </c>
      <c r="F125" s="5">
        <f t="shared" si="13"/>
        <v>2.2078849351378943E-4</v>
      </c>
      <c r="G125" s="11">
        <f t="shared" si="9"/>
        <v>3.2897945625492602</v>
      </c>
      <c r="H125" s="10">
        <f t="shared" si="10"/>
        <v>4.3043957019589713E-4</v>
      </c>
      <c r="I125" s="10">
        <f t="shared" si="11"/>
        <v>1.485895331151523E-2</v>
      </c>
    </row>
    <row r="126" spans="1:9" x14ac:dyDescent="0.25">
      <c r="A126" s="9">
        <v>42138</v>
      </c>
      <c r="B126" s="10">
        <v>2.3331417400796139E-2</v>
      </c>
      <c r="C126" s="10">
        <f t="shared" si="7"/>
        <v>2.1788719186356439E-2</v>
      </c>
      <c r="D126" s="5">
        <f t="shared" si="8"/>
        <v>4.7474828378189717E-4</v>
      </c>
      <c r="E126" s="5">
        <f t="shared" si="12"/>
        <v>1.8527822359042865E-7</v>
      </c>
      <c r="F126" s="5">
        <f t="shared" si="13"/>
        <v>1.9684173580324579E-4</v>
      </c>
      <c r="G126" s="11">
        <f t="shared" si="9"/>
        <v>2.1417030491793789</v>
      </c>
      <c r="H126" s="10">
        <f t="shared" si="10"/>
        <v>2.1788719186356439E-2</v>
      </c>
      <c r="I126" s="10">
        <f t="shared" si="11"/>
        <v>1.4030029786256542E-2</v>
      </c>
    </row>
    <row r="127" spans="1:9" x14ac:dyDescent="0.25">
      <c r="A127" s="9">
        <v>42139</v>
      </c>
      <c r="B127" s="10">
        <v>-1.3958278835464188E-3</v>
      </c>
      <c r="C127" s="10">
        <f t="shared" si="7"/>
        <v>-2.9385260979861178E-3</v>
      </c>
      <c r="D127" s="5">
        <f t="shared" si="8"/>
        <v>8.6349356285455199E-6</v>
      </c>
      <c r="E127" s="5">
        <f t="shared" si="12"/>
        <v>4.7474828378189717E-4</v>
      </c>
      <c r="F127" s="5">
        <f t="shared" si="13"/>
        <v>2.3544159271358549E-4</v>
      </c>
      <c r="G127" s="11">
        <f t="shared" si="9"/>
        <v>3.2397475667268636</v>
      </c>
      <c r="H127" s="10">
        <f t="shared" si="10"/>
        <v>2.9385260979861178E-3</v>
      </c>
      <c r="I127" s="10">
        <f t="shared" si="11"/>
        <v>1.5344106122990205E-2</v>
      </c>
    </row>
    <row r="128" spans="1:9" x14ac:dyDescent="0.25">
      <c r="A128" s="9">
        <v>42142</v>
      </c>
      <c r="B128" s="10">
        <v>1.1027412874818232E-2</v>
      </c>
      <c r="C128" s="10">
        <f t="shared" si="7"/>
        <v>9.4847146603785331E-3</v>
      </c>
      <c r="D128" s="5">
        <f t="shared" si="8"/>
        <v>8.9959812188799475E-5</v>
      </c>
      <c r="E128" s="5">
        <f t="shared" si="12"/>
        <v>8.6349356285455199E-6</v>
      </c>
      <c r="F128" s="5">
        <f t="shared" si="13"/>
        <v>2.0961138616669198E-4</v>
      </c>
      <c r="G128" s="11">
        <f t="shared" si="9"/>
        <v>3.1016019771004513</v>
      </c>
      <c r="H128" s="10">
        <f t="shared" si="10"/>
        <v>9.4847146603785331E-3</v>
      </c>
      <c r="I128" s="10">
        <f t="shared" si="11"/>
        <v>1.4477962086104936E-2</v>
      </c>
    </row>
    <row r="129" spans="1:9" x14ac:dyDescent="0.25">
      <c r="A129" s="9">
        <v>42143</v>
      </c>
      <c r="B129" s="10">
        <v>-9.2169902690830696E-4</v>
      </c>
      <c r="C129" s="10">
        <f t="shared" si="7"/>
        <v>-2.4643972413480059E-3</v>
      </c>
      <c r="D129" s="5">
        <f t="shared" si="8"/>
        <v>6.073253763163662E-6</v>
      </c>
      <c r="E129" s="5">
        <f t="shared" si="12"/>
        <v>8.9959812188799475E-5</v>
      </c>
      <c r="F129" s="5">
        <f t="shared" si="13"/>
        <v>1.988178829400215E-4</v>
      </c>
      <c r="G129" s="11">
        <f t="shared" si="9"/>
        <v>3.3273487142799412</v>
      </c>
      <c r="H129" s="10">
        <f t="shared" si="10"/>
        <v>2.4643972413480059E-3</v>
      </c>
      <c r="I129" s="10">
        <f t="shared" si="11"/>
        <v>1.4100279534109297E-2</v>
      </c>
    </row>
    <row r="130" spans="1:9" x14ac:dyDescent="0.25">
      <c r="A130" s="9">
        <v>42144</v>
      </c>
      <c r="B130" s="10">
        <v>-7.6973932376378507E-5</v>
      </c>
      <c r="C130" s="10">
        <f t="shared" si="7"/>
        <v>-1.6196721468160777E-3</v>
      </c>
      <c r="D130" s="5">
        <f t="shared" si="8"/>
        <v>2.6233378631718017E-6</v>
      </c>
      <c r="E130" s="5">
        <f t="shared" si="12"/>
        <v>6.073253763163662E-6</v>
      </c>
      <c r="F130" s="5">
        <f t="shared" si="13"/>
        <v>1.799548363743728E-4</v>
      </c>
      <c r="G130" s="11">
        <f t="shared" si="9"/>
        <v>3.3851749121241026</v>
      </c>
      <c r="H130" s="10">
        <f t="shared" si="10"/>
        <v>1.6196721468160777E-3</v>
      </c>
      <c r="I130" s="10">
        <f t="shared" si="11"/>
        <v>1.3414724610455959E-2</v>
      </c>
    </row>
    <row r="131" spans="1:9" x14ac:dyDescent="0.25">
      <c r="A131" s="9">
        <v>42145</v>
      </c>
      <c r="B131" s="10">
        <v>1.0226080585147512E-2</v>
      </c>
      <c r="C131" s="10">
        <f t="shared" si="7"/>
        <v>8.6833823707078133E-3</v>
      </c>
      <c r="D131" s="5">
        <f t="shared" si="8"/>
        <v>7.5401129395919251E-5</v>
      </c>
      <c r="E131" s="5">
        <f t="shared" si="12"/>
        <v>2.6233378631718017E-6</v>
      </c>
      <c r="F131" s="5">
        <f t="shared" si="13"/>
        <v>1.644207948134056E-4</v>
      </c>
      <c r="G131" s="11">
        <f t="shared" si="9"/>
        <v>3.2083090972977888</v>
      </c>
      <c r="H131" s="10">
        <f t="shared" si="10"/>
        <v>8.6833823707078133E-3</v>
      </c>
      <c r="I131" s="10">
        <f t="shared" si="11"/>
        <v>1.2822667226962009E-2</v>
      </c>
    </row>
    <row r="132" spans="1:9" x14ac:dyDescent="0.25">
      <c r="A132" s="9">
        <v>42146</v>
      </c>
      <c r="B132" s="10">
        <v>8.7525078012027357E-3</v>
      </c>
      <c r="C132" s="10">
        <f t="shared" si="7"/>
        <v>7.2098095867630368E-3</v>
      </c>
      <c r="D132" s="5">
        <f t="shared" si="8"/>
        <v>5.1981354277380194E-5</v>
      </c>
      <c r="E132" s="5">
        <f t="shared" si="12"/>
        <v>7.5401129395919251E-5</v>
      </c>
      <c r="F132" s="5">
        <f t="shared" si="13"/>
        <v>1.6083628599001826E-4</v>
      </c>
      <c r="G132" s="11">
        <f t="shared" si="9"/>
        <v>3.2870261521299065</v>
      </c>
      <c r="H132" s="10">
        <f t="shared" si="10"/>
        <v>7.2098095867630368E-3</v>
      </c>
      <c r="I132" s="10">
        <f t="shared" si="11"/>
        <v>1.2682124663873095E-2</v>
      </c>
    </row>
    <row r="133" spans="1:9" x14ac:dyDescent="0.25">
      <c r="A133" s="9">
        <v>42150</v>
      </c>
      <c r="B133" s="10">
        <v>-2.2031056105692448E-2</v>
      </c>
      <c r="C133" s="10">
        <f t="shared" si="7"/>
        <v>-2.3573754320132149E-2</v>
      </c>
      <c r="D133" s="5">
        <f t="shared" si="8"/>
        <v>5.5572189274594912E-4</v>
      </c>
      <c r="E133" s="5">
        <f t="shared" si="12"/>
        <v>5.1981354277380194E-5</v>
      </c>
      <c r="F133" s="5">
        <f t="shared" si="13"/>
        <v>1.5511240618649693E-4</v>
      </c>
      <c r="G133" s="11">
        <f t="shared" si="9"/>
        <v>1.67538954196301</v>
      </c>
      <c r="H133" s="10">
        <f t="shared" si="10"/>
        <v>2.3573754320132149E-2</v>
      </c>
      <c r="I133" s="10">
        <f t="shared" si="11"/>
        <v>1.2454413120918099E-2</v>
      </c>
    </row>
    <row r="134" spans="1:9" x14ac:dyDescent="0.25">
      <c r="A134" s="9">
        <v>42151</v>
      </c>
      <c r="B134" s="10">
        <v>1.866992805647083E-2</v>
      </c>
      <c r="C134" s="10">
        <f t="shared" si="7"/>
        <v>1.712722984203113E-2</v>
      </c>
      <c r="D134" s="5">
        <f t="shared" si="8"/>
        <v>2.9334200206176166E-4</v>
      </c>
      <c r="E134" s="5">
        <f t="shared" si="12"/>
        <v>5.5572189274594912E-4</v>
      </c>
      <c r="F134" s="5">
        <f t="shared" si="13"/>
        <v>2.1186620061473073E-4</v>
      </c>
      <c r="G134" s="11">
        <f t="shared" si="9"/>
        <v>2.6185580092638152</v>
      </c>
      <c r="H134" s="10">
        <f t="shared" si="10"/>
        <v>1.712722984203113E-2</v>
      </c>
      <c r="I134" s="10">
        <f t="shared" si="11"/>
        <v>1.4555624363617341E-2</v>
      </c>
    </row>
    <row r="135" spans="1:9" x14ac:dyDescent="0.25">
      <c r="A135" s="9">
        <v>42152</v>
      </c>
      <c r="B135" s="10">
        <v>-1.9690398042436774E-3</v>
      </c>
      <c r="C135" s="10">
        <f t="shared" si="7"/>
        <v>-3.5117380186833764E-3</v>
      </c>
      <c r="D135" s="5">
        <f t="shared" si="8"/>
        <v>1.2332303911866245E-5</v>
      </c>
      <c r="E135" s="5">
        <f t="shared" si="12"/>
        <v>2.9334200206176166E-4</v>
      </c>
      <c r="F135" s="5">
        <f t="shared" si="13"/>
        <v>2.2539021138302161E-4</v>
      </c>
      <c r="G135" s="11">
        <f t="shared" si="9"/>
        <v>3.2525424851921954</v>
      </c>
      <c r="H135" s="10">
        <f t="shared" si="10"/>
        <v>3.5117380186833764E-3</v>
      </c>
      <c r="I135" s="10">
        <f t="shared" si="11"/>
        <v>1.5013001411543983E-2</v>
      </c>
    </row>
    <row r="136" spans="1:9" x14ac:dyDescent="0.25">
      <c r="A136" s="9">
        <v>42153</v>
      </c>
      <c r="B136" s="10">
        <v>-1.1382607375929554E-2</v>
      </c>
      <c r="C136" s="10">
        <f t="shared" si="7"/>
        <v>-1.2925305590369253E-2</v>
      </c>
      <c r="D136" s="5">
        <f t="shared" si="8"/>
        <v>1.6706352460443068E-4</v>
      </c>
      <c r="E136" s="5">
        <f t="shared" si="12"/>
        <v>1.2332303911866245E-5</v>
      </c>
      <c r="F136" s="5">
        <f t="shared" si="13"/>
        <v>2.020079781404266E-4</v>
      </c>
      <c r="G136" s="11">
        <f t="shared" si="9"/>
        <v>2.9211559056174798</v>
      </c>
      <c r="H136" s="10">
        <f t="shared" si="10"/>
        <v>1.2925305590369253E-2</v>
      </c>
      <c r="I136" s="10">
        <f t="shared" si="11"/>
        <v>1.4212951070781415E-2</v>
      </c>
    </row>
    <row r="137" spans="1:9" x14ac:dyDescent="0.25">
      <c r="A137" s="9">
        <v>42156</v>
      </c>
      <c r="B137" s="10">
        <v>1.9956401596561424E-3</v>
      </c>
      <c r="C137" s="10">
        <f t="shared" si="7"/>
        <v>4.529419452164432E-4</v>
      </c>
      <c r="D137" s="5">
        <f t="shared" si="8"/>
        <v>2.0515640573645544E-7</v>
      </c>
      <c r="E137" s="5">
        <f t="shared" si="12"/>
        <v>1.6706352460443068E-4</v>
      </c>
      <c r="F137" s="5">
        <f t="shared" si="13"/>
        <v>2.0211452928833276E-4</v>
      </c>
      <c r="G137" s="11">
        <f t="shared" si="9"/>
        <v>3.3338919639441027</v>
      </c>
      <c r="H137" s="10">
        <f t="shared" si="10"/>
        <v>4.529419452164432E-4</v>
      </c>
      <c r="I137" s="10">
        <f t="shared" si="11"/>
        <v>1.4216698958912113E-2</v>
      </c>
    </row>
    <row r="138" spans="1:9" x14ac:dyDescent="0.25">
      <c r="A138" s="9">
        <v>42157</v>
      </c>
      <c r="B138" s="10">
        <v>-4.4429602845389438E-3</v>
      </c>
      <c r="C138" s="10">
        <f t="shared" si="7"/>
        <v>-5.9856584989786427E-3</v>
      </c>
      <c r="D138" s="5">
        <f t="shared" si="8"/>
        <v>3.5828107666395259E-5</v>
      </c>
      <c r="E138" s="5">
        <f t="shared" si="12"/>
        <v>2.0515640573645544E-7</v>
      </c>
      <c r="F138" s="5">
        <f t="shared" si="13"/>
        <v>1.81881709495771E-4</v>
      </c>
      <c r="G138" s="11">
        <f t="shared" si="9"/>
        <v>3.2886455993554691</v>
      </c>
      <c r="H138" s="10">
        <f t="shared" si="10"/>
        <v>5.9856584989786427E-3</v>
      </c>
      <c r="I138" s="10">
        <f t="shared" si="11"/>
        <v>1.3486352712863883E-2</v>
      </c>
    </row>
    <row r="139" spans="1:9" x14ac:dyDescent="0.25">
      <c r="A139" s="9">
        <v>42158</v>
      </c>
      <c r="B139" s="10">
        <v>1.231055633668543E-3</v>
      </c>
      <c r="C139" s="10">
        <f t="shared" si="7"/>
        <v>-3.1164258077115621E-4</v>
      </c>
      <c r="D139" s="5">
        <f t="shared" si="8"/>
        <v>9.7121098149706626E-8</v>
      </c>
      <c r="E139" s="5">
        <f t="shared" si="12"/>
        <v>3.5828107666395259E-5</v>
      </c>
      <c r="F139" s="5">
        <f t="shared" si="13"/>
        <v>1.700080099639899E-4</v>
      </c>
      <c r="G139" s="11">
        <f t="shared" si="9"/>
        <v>3.4206083322595111</v>
      </c>
      <c r="H139" s="10">
        <f t="shared" si="10"/>
        <v>3.1164258077115621E-4</v>
      </c>
      <c r="I139" s="10">
        <f t="shared" si="11"/>
        <v>1.3038711974884248E-2</v>
      </c>
    </row>
    <row r="140" spans="1:9" x14ac:dyDescent="0.25">
      <c r="A140" s="9">
        <v>42159</v>
      </c>
      <c r="B140" s="10">
        <v>-5.8407318118882667E-3</v>
      </c>
      <c r="C140" s="10">
        <f t="shared" si="7"/>
        <v>-7.3834300263279657E-3</v>
      </c>
      <c r="D140" s="5">
        <f t="shared" si="8"/>
        <v>5.4515038953681381E-5</v>
      </c>
      <c r="E140" s="5">
        <f t="shared" si="12"/>
        <v>9.7121098149706626E-8</v>
      </c>
      <c r="F140" s="5">
        <f t="shared" si="13"/>
        <v>1.5614332068454828E-4</v>
      </c>
      <c r="G140" s="11">
        <f t="shared" si="9"/>
        <v>3.2888622818007378</v>
      </c>
      <c r="H140" s="10">
        <f t="shared" si="10"/>
        <v>7.3834300263279657E-3</v>
      </c>
      <c r="I140" s="10">
        <f t="shared" si="11"/>
        <v>1.24957320987827E-2</v>
      </c>
    </row>
    <row r="141" spans="1:9" x14ac:dyDescent="0.25">
      <c r="A141" s="9">
        <v>42160</v>
      </c>
      <c r="B141" s="10">
        <v>-5.4886209029066935E-3</v>
      </c>
      <c r="C141" s="10">
        <f t="shared" si="7"/>
        <v>-7.0313191173463924E-3</v>
      </c>
      <c r="D141" s="5">
        <f t="shared" si="8"/>
        <v>4.9439448529960852E-5</v>
      </c>
      <c r="E141" s="5">
        <f t="shared" si="12"/>
        <v>5.4515038953681381E-5</v>
      </c>
      <c r="F141" s="5">
        <f t="shared" si="13"/>
        <v>1.5166070907389549E-4</v>
      </c>
      <c r="G141" s="11">
        <f t="shared" si="9"/>
        <v>3.3150002259576614</v>
      </c>
      <c r="H141" s="10">
        <f t="shared" si="10"/>
        <v>7.0313191173463924E-3</v>
      </c>
      <c r="I141" s="10">
        <f t="shared" si="11"/>
        <v>1.2315060254578354E-2</v>
      </c>
    </row>
    <row r="142" spans="1:9" x14ac:dyDescent="0.25">
      <c r="A142" s="9">
        <v>42163</v>
      </c>
      <c r="B142" s="10">
        <v>-6.6069805896294964E-3</v>
      </c>
      <c r="C142" s="10">
        <f t="shared" si="7"/>
        <v>-8.1496788040691954E-3</v>
      </c>
      <c r="D142" s="5">
        <f t="shared" si="8"/>
        <v>6.6417264609494714E-5</v>
      </c>
      <c r="E142" s="5">
        <f t="shared" si="12"/>
        <v>4.9439448529960852E-5</v>
      </c>
      <c r="F142" s="5">
        <f t="shared" si="13"/>
        <v>1.4745098251531209E-4</v>
      </c>
      <c r="G142" s="11">
        <f t="shared" si="9"/>
        <v>3.2668507316868669</v>
      </c>
      <c r="H142" s="10">
        <f t="shared" si="10"/>
        <v>8.1496788040691954E-3</v>
      </c>
      <c r="I142" s="10">
        <f t="shared" si="11"/>
        <v>1.2142939615896643E-2</v>
      </c>
    </row>
    <row r="143" spans="1:9" x14ac:dyDescent="0.25">
      <c r="A143" s="9">
        <v>42164</v>
      </c>
      <c r="B143" s="10">
        <v>-2.9734271369818988E-3</v>
      </c>
      <c r="C143" s="10">
        <f t="shared" ref="C143:C206" si="14">B143-B$5</f>
        <v>-4.5161253514215977E-3</v>
      </c>
      <c r="D143" s="5">
        <f t="shared" ref="D143:D206" si="15">C143^2</f>
        <v>2.0395388189752851E-5</v>
      </c>
      <c r="E143" s="5">
        <f t="shared" si="12"/>
        <v>6.6417264609494714E-5</v>
      </c>
      <c r="F143" s="5">
        <f t="shared" si="13"/>
        <v>1.4614532761347287E-4</v>
      </c>
      <c r="G143" s="11">
        <f t="shared" ref="G143:G206" si="16">IFERROR(LN(1/SQRT(2*PI()*F143)*EXP(-D143/(2*F143))),-1000)</f>
        <v>3.4267382217371201</v>
      </c>
      <c r="H143" s="10">
        <f t="shared" ref="H143:H206" si="17">SQRT(D143)</f>
        <v>4.5161253514215977E-3</v>
      </c>
      <c r="I143" s="10">
        <f t="shared" ref="I143:I206" si="18">SQRT(F143)</f>
        <v>1.2089058177272242E-2</v>
      </c>
    </row>
    <row r="144" spans="1:9" x14ac:dyDescent="0.25">
      <c r="A144" s="9">
        <v>42165</v>
      </c>
      <c r="B144" s="10">
        <v>1.1458201224297637E-2</v>
      </c>
      <c r="C144" s="10">
        <f t="shared" si="14"/>
        <v>9.9155030098579382E-3</v>
      </c>
      <c r="D144" s="5">
        <f t="shared" si="15"/>
        <v>9.8317199938501831E-5</v>
      </c>
      <c r="E144" s="5">
        <f t="shared" ref="E144:E207" si="19">D143</f>
        <v>2.0395388189752851E-5</v>
      </c>
      <c r="F144" s="5">
        <f t="shared" ref="F144:F207" si="20">B$6+B$7*E144+B$8*F143</f>
        <v>1.3949513378087679E-4</v>
      </c>
      <c r="G144" s="11">
        <f t="shared" si="16"/>
        <v>3.1673981964669742</v>
      </c>
      <c r="H144" s="10">
        <f t="shared" si="17"/>
        <v>9.9155030098579382E-3</v>
      </c>
      <c r="I144" s="10">
        <f t="shared" si="18"/>
        <v>1.1810805805738947E-2</v>
      </c>
    </row>
    <row r="145" spans="1:9" x14ac:dyDescent="0.25">
      <c r="A145" s="9">
        <v>42166</v>
      </c>
      <c r="B145" s="10">
        <v>-2.2502171865234066E-3</v>
      </c>
      <c r="C145" s="10">
        <f t="shared" si="14"/>
        <v>-3.7929154009631056E-3</v>
      </c>
      <c r="D145" s="5">
        <f t="shared" si="15"/>
        <v>1.4386207238863115E-5</v>
      </c>
      <c r="E145" s="5">
        <f t="shared" si="19"/>
        <v>9.8317199938501831E-5</v>
      </c>
      <c r="F145" s="5">
        <f t="shared" si="20"/>
        <v>1.4365515880333419E-4</v>
      </c>
      <c r="G145" s="11">
        <f t="shared" si="16"/>
        <v>3.4550368797749229</v>
      </c>
      <c r="H145" s="10">
        <f t="shared" si="17"/>
        <v>3.7929154009631056E-3</v>
      </c>
      <c r="I145" s="10">
        <f t="shared" si="18"/>
        <v>1.1985623004388808E-2</v>
      </c>
    </row>
    <row r="146" spans="1:9" x14ac:dyDescent="0.25">
      <c r="A146" s="9">
        <v>42167</v>
      </c>
      <c r="B146" s="10">
        <v>-1.1042818603089533E-2</v>
      </c>
      <c r="C146" s="10">
        <f t="shared" si="14"/>
        <v>-1.2585516817529232E-2</v>
      </c>
      <c r="D146" s="5">
        <f t="shared" si="15"/>
        <v>1.5839523356431112E-4</v>
      </c>
      <c r="E146" s="5">
        <f t="shared" si="19"/>
        <v>1.4386207238863115E-5</v>
      </c>
      <c r="F146" s="5">
        <f t="shared" si="20"/>
        <v>1.3676816239035797E-4</v>
      </c>
      <c r="G146" s="11">
        <f t="shared" si="16"/>
        <v>2.9506084086733306</v>
      </c>
      <c r="H146" s="10">
        <f t="shared" si="17"/>
        <v>1.2585516817529232E-2</v>
      </c>
      <c r="I146" s="10">
        <f t="shared" si="18"/>
        <v>1.1694792105478318E-2</v>
      </c>
    </row>
    <row r="147" spans="1:9" x14ac:dyDescent="0.25">
      <c r="A147" s="9">
        <v>42170</v>
      </c>
      <c r="B147" s="10">
        <v>-1.9658724541952166E-3</v>
      </c>
      <c r="C147" s="10">
        <f t="shared" si="14"/>
        <v>-3.5085706686349156E-3</v>
      </c>
      <c r="D147" s="5">
        <f t="shared" si="15"/>
        <v>1.2310068136805259E-5</v>
      </c>
      <c r="E147" s="5">
        <f t="shared" si="19"/>
        <v>1.5839523356431112E-4</v>
      </c>
      <c r="F147" s="5">
        <f t="shared" si="20"/>
        <v>1.4878583091224392E-4</v>
      </c>
      <c r="G147" s="11">
        <f t="shared" si="16"/>
        <v>3.446194382562453</v>
      </c>
      <c r="H147" s="10">
        <f t="shared" si="17"/>
        <v>3.5085706686349156E-3</v>
      </c>
      <c r="I147" s="10">
        <f t="shared" si="18"/>
        <v>1.219777975339135E-2</v>
      </c>
    </row>
    <row r="148" spans="1:9" x14ac:dyDescent="0.25">
      <c r="A148" s="9">
        <v>42171</v>
      </c>
      <c r="B148" s="10">
        <v>5.3577056413487423E-3</v>
      </c>
      <c r="C148" s="10">
        <f t="shared" si="14"/>
        <v>3.8150074269090433E-3</v>
      </c>
      <c r="D148" s="5">
        <f t="shared" si="15"/>
        <v>1.4554281667371159E-5</v>
      </c>
      <c r="E148" s="5">
        <f t="shared" si="19"/>
        <v>1.2310068136805259E-5</v>
      </c>
      <c r="F148" s="5">
        <f t="shared" si="20"/>
        <v>1.4062628542256642E-4</v>
      </c>
      <c r="G148" s="11">
        <f t="shared" si="16"/>
        <v>3.464015704906112</v>
      </c>
      <c r="H148" s="10">
        <f t="shared" si="17"/>
        <v>3.8150074269090433E-3</v>
      </c>
      <c r="I148" s="10">
        <f t="shared" si="18"/>
        <v>1.1858595423681778E-2</v>
      </c>
    </row>
    <row r="149" spans="1:9" x14ac:dyDescent="0.25">
      <c r="A149" s="9">
        <v>42172</v>
      </c>
      <c r="B149" s="10">
        <v>-2.3510658307209775E-3</v>
      </c>
      <c r="C149" s="10">
        <f t="shared" si="14"/>
        <v>-3.8937640451606765E-3</v>
      </c>
      <c r="D149" s="5">
        <f t="shared" si="15"/>
        <v>1.5161398439386035E-5</v>
      </c>
      <c r="E149" s="5">
        <f t="shared" si="19"/>
        <v>1.4554281667371159E-5</v>
      </c>
      <c r="F149" s="5">
        <f t="shared" si="20"/>
        <v>1.3436175473007333E-4</v>
      </c>
      <c r="G149" s="11">
        <f t="shared" si="16"/>
        <v>3.4821287663749625</v>
      </c>
      <c r="H149" s="10">
        <f t="shared" si="17"/>
        <v>3.8937640451606765E-3</v>
      </c>
      <c r="I149" s="10">
        <f t="shared" si="18"/>
        <v>1.1591451795615307E-2</v>
      </c>
    </row>
    <row r="150" spans="1:9" x14ac:dyDescent="0.25">
      <c r="A150" s="9">
        <v>42173</v>
      </c>
      <c r="B150" s="10">
        <v>4.5561035489047885E-3</v>
      </c>
      <c r="C150" s="10">
        <f t="shared" si="14"/>
        <v>3.0134053344650896E-3</v>
      </c>
      <c r="D150" s="5">
        <f t="shared" si="15"/>
        <v>9.0806117097826584E-6</v>
      </c>
      <c r="E150" s="5">
        <f t="shared" si="19"/>
        <v>1.5161398439386035E-5</v>
      </c>
      <c r="F150" s="5">
        <f t="shared" si="20"/>
        <v>1.2941625004597151E-4</v>
      </c>
      <c r="G150" s="11">
        <f t="shared" si="16"/>
        <v>3.5222168030597896</v>
      </c>
      <c r="H150" s="10">
        <f t="shared" si="17"/>
        <v>3.0134053344650896E-3</v>
      </c>
      <c r="I150" s="10">
        <f t="shared" si="18"/>
        <v>1.1376126319884617E-2</v>
      </c>
    </row>
    <row r="151" spans="1:9" x14ac:dyDescent="0.25">
      <c r="A151" s="9">
        <v>42174</v>
      </c>
      <c r="B151" s="10">
        <v>-1.0009352831071516E-2</v>
      </c>
      <c r="C151" s="10">
        <f t="shared" si="14"/>
        <v>-1.1552051045511215E-2</v>
      </c>
      <c r="D151" s="5">
        <f t="shared" si="15"/>
        <v>1.3344988335809677E-4</v>
      </c>
      <c r="E151" s="5">
        <f t="shared" si="19"/>
        <v>9.0806117097826584E-6</v>
      </c>
      <c r="F151" s="5">
        <f t="shared" si="20"/>
        <v>1.2471323022192945E-4</v>
      </c>
      <c r="G151" s="11">
        <f t="shared" si="16"/>
        <v>3.0407813040891005</v>
      </c>
      <c r="H151" s="10">
        <f t="shared" si="17"/>
        <v>1.1552051045511215E-2</v>
      </c>
      <c r="I151" s="10">
        <f t="shared" si="18"/>
        <v>1.1167507789203885E-2</v>
      </c>
    </row>
    <row r="152" spans="1:9" x14ac:dyDescent="0.25">
      <c r="A152" s="9">
        <v>42177</v>
      </c>
      <c r="B152" s="10">
        <v>7.9778830963666003E-3</v>
      </c>
      <c r="C152" s="10">
        <f t="shared" si="14"/>
        <v>6.4351848819269013E-3</v>
      </c>
      <c r="D152" s="5">
        <f t="shared" si="15"/>
        <v>4.1411604464580549E-5</v>
      </c>
      <c r="E152" s="5">
        <f t="shared" si="19"/>
        <v>1.3344988335809677E-4</v>
      </c>
      <c r="F152" s="5">
        <f t="shared" si="20"/>
        <v>1.3608928687804594E-4</v>
      </c>
      <c r="G152" s="11">
        <f t="shared" si="16"/>
        <v>3.3800124930237074</v>
      </c>
      <c r="H152" s="10">
        <f t="shared" si="17"/>
        <v>6.4351848819269013E-3</v>
      </c>
      <c r="I152" s="10">
        <f t="shared" si="18"/>
        <v>1.166573130489666E-2</v>
      </c>
    </row>
    <row r="153" spans="1:9" x14ac:dyDescent="0.25">
      <c r="A153" s="9">
        <v>42178</v>
      </c>
      <c r="B153" s="10">
        <v>-4.545098346524501E-3</v>
      </c>
      <c r="C153" s="10">
        <f t="shared" si="14"/>
        <v>-6.0877965609641999E-3</v>
      </c>
      <c r="D153" s="5">
        <f t="shared" si="15"/>
        <v>3.7061266967687536E-5</v>
      </c>
      <c r="E153" s="5">
        <f t="shared" si="19"/>
        <v>4.1411604464580549E-5</v>
      </c>
      <c r="F153" s="5">
        <f t="shared" si="20"/>
        <v>1.3399689297634019E-4</v>
      </c>
      <c r="G153" s="11">
        <f t="shared" si="16"/>
        <v>3.4016169231974143</v>
      </c>
      <c r="H153" s="10">
        <f t="shared" si="17"/>
        <v>6.0877965609641999E-3</v>
      </c>
      <c r="I153" s="10">
        <f t="shared" si="18"/>
        <v>1.1575702699030422E-2</v>
      </c>
    </row>
    <row r="154" spans="1:9" x14ac:dyDescent="0.25">
      <c r="A154" s="9">
        <v>42179</v>
      </c>
      <c r="B154" s="10">
        <v>8.5019286782650472E-3</v>
      </c>
      <c r="C154" s="10">
        <f t="shared" si="14"/>
        <v>6.9592304638253482E-3</v>
      </c>
      <c r="D154" s="5">
        <f t="shared" si="15"/>
        <v>4.8430888648634769E-5</v>
      </c>
      <c r="E154" s="5">
        <f t="shared" si="19"/>
        <v>3.7061266967687536E-5</v>
      </c>
      <c r="F154" s="5">
        <f t="shared" si="20"/>
        <v>1.3179063318083262E-4</v>
      </c>
      <c r="G154" s="11">
        <f t="shared" si="16"/>
        <v>3.3644676993544467</v>
      </c>
      <c r="H154" s="10">
        <f t="shared" si="17"/>
        <v>6.9592304638253482E-3</v>
      </c>
      <c r="I154" s="10">
        <f t="shared" si="18"/>
        <v>1.1480010155955116E-2</v>
      </c>
    </row>
    <row r="155" spans="1:9" x14ac:dyDescent="0.25">
      <c r="A155" s="9">
        <v>42180</v>
      </c>
      <c r="B155" s="10">
        <v>-4.7615330575287995E-3</v>
      </c>
      <c r="C155" s="10">
        <f t="shared" si="14"/>
        <v>-6.3042312719684985E-3</v>
      </c>
      <c r="D155" s="5">
        <f t="shared" si="15"/>
        <v>3.9743331930465551E-5</v>
      </c>
      <c r="E155" s="5">
        <f t="shared" si="19"/>
        <v>4.8430888648634769E-5</v>
      </c>
      <c r="F155" s="5">
        <f t="shared" si="20"/>
        <v>1.3140734404578844E-4</v>
      </c>
      <c r="G155" s="11">
        <f t="shared" si="16"/>
        <v>3.3984438654684643</v>
      </c>
      <c r="H155" s="10">
        <f t="shared" si="17"/>
        <v>6.3042312719684985E-3</v>
      </c>
      <c r="I155" s="10">
        <f t="shared" si="18"/>
        <v>1.1463304237687684E-2</v>
      </c>
    </row>
    <row r="156" spans="1:9" x14ac:dyDescent="0.25">
      <c r="A156" s="9">
        <v>42181</v>
      </c>
      <c r="B156" s="10">
        <v>-5.8823529411764497E-3</v>
      </c>
      <c r="C156" s="10">
        <f t="shared" si="14"/>
        <v>-7.4250511556161487E-3</v>
      </c>
      <c r="D156" s="5">
        <f t="shared" si="15"/>
        <v>5.5131384663516701E-5</v>
      </c>
      <c r="E156" s="5">
        <f t="shared" si="19"/>
        <v>3.9743331930465551E-5</v>
      </c>
      <c r="F156" s="5">
        <f t="shared" si="20"/>
        <v>1.3004235902821287E-4</v>
      </c>
      <c r="G156" s="11">
        <f t="shared" si="16"/>
        <v>3.3429119101418405</v>
      </c>
      <c r="H156" s="10">
        <f t="shared" si="17"/>
        <v>7.4250511556161487E-3</v>
      </c>
      <c r="I156" s="10">
        <f t="shared" si="18"/>
        <v>1.14036116659685E-2</v>
      </c>
    </row>
    <row r="157" spans="1:9" x14ac:dyDescent="0.25">
      <c r="A157" s="9">
        <v>42184</v>
      </c>
      <c r="B157" s="10">
        <v>-1.7514792899408271E-2</v>
      </c>
      <c r="C157" s="10">
        <f t="shared" si="14"/>
        <v>-1.9057491113847972E-2</v>
      </c>
      <c r="D157" s="5">
        <f t="shared" si="15"/>
        <v>3.6318796755439441E-4</v>
      </c>
      <c r="E157" s="5">
        <f t="shared" si="19"/>
        <v>5.5131384663516701E-5</v>
      </c>
      <c r="F157" s="5">
        <f t="shared" si="20"/>
        <v>1.3082245902881501E-4</v>
      </c>
      <c r="G157" s="11">
        <f t="shared" si="16"/>
        <v>2.1638013147595552</v>
      </c>
      <c r="H157" s="10">
        <f t="shared" si="17"/>
        <v>1.9057491113847972E-2</v>
      </c>
      <c r="I157" s="10">
        <f t="shared" si="18"/>
        <v>1.14377645992919E-2</v>
      </c>
    </row>
    <row r="158" spans="1:9" x14ac:dyDescent="0.25">
      <c r="A158" s="9">
        <v>42185</v>
      </c>
      <c r="B158" s="10">
        <v>7.2271741748977103E-3</v>
      </c>
      <c r="C158" s="10">
        <f t="shared" si="14"/>
        <v>5.6844759604580113E-3</v>
      </c>
      <c r="D158" s="5">
        <f t="shared" si="15"/>
        <v>3.2313266945025032E-5</v>
      </c>
      <c r="E158" s="5">
        <f t="shared" si="19"/>
        <v>3.6318796755439441E-4</v>
      </c>
      <c r="F158" s="5">
        <f t="shared" si="20"/>
        <v>1.6895928456324218E-4</v>
      </c>
      <c r="G158" s="11">
        <f t="shared" si="16"/>
        <v>3.3283634433961158</v>
      </c>
      <c r="H158" s="10">
        <f t="shared" si="17"/>
        <v>5.6844759604580113E-3</v>
      </c>
      <c r="I158" s="10">
        <f t="shared" si="18"/>
        <v>1.2998433927333023E-2</v>
      </c>
    </row>
    <row r="159" spans="1:9" x14ac:dyDescent="0.25">
      <c r="A159" s="9">
        <v>42186</v>
      </c>
      <c r="B159" s="10">
        <v>9.3279119827791579E-3</v>
      </c>
      <c r="C159" s="10">
        <f t="shared" si="14"/>
        <v>7.7852137683394589E-3</v>
      </c>
      <c r="D159" s="5">
        <f t="shared" si="15"/>
        <v>6.0609553418742279E-5</v>
      </c>
      <c r="E159" s="5">
        <f t="shared" si="19"/>
        <v>3.2313266945025032E-5</v>
      </c>
      <c r="F159" s="5">
        <f t="shared" si="20"/>
        <v>1.5922596434158779E-4</v>
      </c>
      <c r="G159" s="11">
        <f t="shared" si="16"/>
        <v>3.2633289724968164</v>
      </c>
      <c r="H159" s="10">
        <f t="shared" si="17"/>
        <v>7.7852137683394589E-3</v>
      </c>
      <c r="I159" s="10">
        <f t="shared" si="18"/>
        <v>1.2618477100727639E-2</v>
      </c>
    </row>
    <row r="160" spans="1:9" x14ac:dyDescent="0.25">
      <c r="A160" s="9">
        <v>42187</v>
      </c>
      <c r="B160" s="10">
        <v>-1.2637914691943086E-3</v>
      </c>
      <c r="C160" s="10">
        <f t="shared" si="14"/>
        <v>-2.8064896836340076E-3</v>
      </c>
      <c r="D160" s="5">
        <f t="shared" si="15"/>
        <v>7.8763843443441118E-6</v>
      </c>
      <c r="E160" s="5">
        <f t="shared" si="19"/>
        <v>6.0609553418742279E-5</v>
      </c>
      <c r="F160" s="5">
        <f t="shared" si="20"/>
        <v>1.5487278979572401E-4</v>
      </c>
      <c r="G160" s="11">
        <f t="shared" si="16"/>
        <v>3.4420861503664093</v>
      </c>
      <c r="H160" s="10">
        <f t="shared" si="17"/>
        <v>2.8064896836340076E-3</v>
      </c>
      <c r="I160" s="10">
        <f t="shared" si="18"/>
        <v>1.2444789664583488E-2</v>
      </c>
    </row>
    <row r="161" spans="1:9" x14ac:dyDescent="0.25">
      <c r="A161" s="9">
        <v>42191</v>
      </c>
      <c r="B161" s="10">
        <v>-3.4799429459050346E-3</v>
      </c>
      <c r="C161" s="10">
        <f t="shared" si="14"/>
        <v>-5.0226411603447336E-3</v>
      </c>
      <c r="D161" s="5">
        <f t="shared" si="15"/>
        <v>2.5226924225589092E-5</v>
      </c>
      <c r="E161" s="5">
        <f t="shared" si="19"/>
        <v>7.8763843443441118E-6</v>
      </c>
      <c r="F161" s="5">
        <f t="shared" si="20"/>
        <v>1.4496355370497872E-4</v>
      </c>
      <c r="G161" s="11">
        <f t="shared" si="16"/>
        <v>3.41356430275416</v>
      </c>
      <c r="H161" s="10">
        <f t="shared" si="17"/>
        <v>5.0226411603447336E-3</v>
      </c>
      <c r="I161" s="10">
        <f t="shared" si="18"/>
        <v>1.2040081133654321E-2</v>
      </c>
    </row>
    <row r="162" spans="1:9" x14ac:dyDescent="0.25">
      <c r="A162" s="9">
        <v>42192</v>
      </c>
      <c r="B162" s="10">
        <v>-2.4602857142856926E-3</v>
      </c>
      <c r="C162" s="10">
        <f t="shared" si="14"/>
        <v>-4.0029839287253916E-3</v>
      </c>
      <c r="D162" s="5">
        <f t="shared" si="15"/>
        <v>1.6023880333633772E-5</v>
      </c>
      <c r="E162" s="5">
        <f t="shared" si="19"/>
        <v>2.5226924225589092E-5</v>
      </c>
      <c r="F162" s="5">
        <f t="shared" si="20"/>
        <v>1.391365734758208E-4</v>
      </c>
      <c r="G162" s="11">
        <f t="shared" si="16"/>
        <v>3.4635054696383132</v>
      </c>
      <c r="H162" s="10">
        <f t="shared" si="17"/>
        <v>4.0029839287253916E-3</v>
      </c>
      <c r="I162" s="10">
        <f t="shared" si="18"/>
        <v>1.1795616706040461E-2</v>
      </c>
    </row>
    <row r="163" spans="1:9" x14ac:dyDescent="0.25">
      <c r="A163" s="9">
        <v>42193</v>
      </c>
      <c r="B163" s="10">
        <v>-2.4823008200397623E-2</v>
      </c>
      <c r="C163" s="10">
        <f t="shared" si="14"/>
        <v>-2.6365706414837323E-2</v>
      </c>
      <c r="D163" s="5">
        <f t="shared" si="15"/>
        <v>6.95150474753394E-4</v>
      </c>
      <c r="E163" s="5">
        <f t="shared" si="19"/>
        <v>1.6023880333633772E-5</v>
      </c>
      <c r="F163" s="5">
        <f t="shared" si="20"/>
        <v>1.3334708008471032E-4</v>
      </c>
      <c r="G163" s="11">
        <f t="shared" si="16"/>
        <v>0.9357935250734678</v>
      </c>
      <c r="H163" s="10">
        <f t="shared" si="17"/>
        <v>2.6365706414837323E-2</v>
      </c>
      <c r="I163" s="10">
        <f t="shared" si="18"/>
        <v>1.1547600620246195E-2</v>
      </c>
    </row>
    <row r="164" spans="1:9" x14ac:dyDescent="0.25">
      <c r="A164" s="9">
        <v>42194</v>
      </c>
      <c r="B164" s="10">
        <v>-2.0396508117810241E-2</v>
      </c>
      <c r="C164" s="10">
        <f t="shared" si="14"/>
        <v>-2.1939206332249942E-2</v>
      </c>
      <c r="D164" s="5">
        <f t="shared" si="15"/>
        <v>4.8132877448903594E-4</v>
      </c>
      <c r="E164" s="5">
        <f t="shared" si="19"/>
        <v>6.95150474753394E-4</v>
      </c>
      <c r="F164" s="5">
        <f t="shared" si="20"/>
        <v>2.1140490425152408E-4</v>
      </c>
      <c r="G164" s="11">
        <f t="shared" si="16"/>
        <v>2.17352417018675</v>
      </c>
      <c r="H164" s="10">
        <f t="shared" si="17"/>
        <v>2.1939206332249942E-2</v>
      </c>
      <c r="I164" s="10">
        <f t="shared" si="18"/>
        <v>1.453976974547823E-2</v>
      </c>
    </row>
    <row r="165" spans="1:9" x14ac:dyDescent="0.25">
      <c r="A165" s="9">
        <v>42195</v>
      </c>
      <c r="B165" s="10">
        <v>2.6734404930457201E-2</v>
      </c>
      <c r="C165" s="10">
        <f t="shared" si="14"/>
        <v>2.51917067160175E-2</v>
      </c>
      <c r="D165" s="5">
        <f t="shared" si="15"/>
        <v>6.346220872658412E-4</v>
      </c>
      <c r="E165" s="5">
        <f t="shared" si="19"/>
        <v>4.8132877448903594E-4</v>
      </c>
      <c r="F165" s="5">
        <f t="shared" si="20"/>
        <v>2.479115796362186E-4</v>
      </c>
      <c r="G165" s="11">
        <f t="shared" si="16"/>
        <v>1.9523443162188323</v>
      </c>
      <c r="H165" s="10">
        <f t="shared" si="17"/>
        <v>2.51917067160175E-2</v>
      </c>
      <c r="I165" s="10">
        <f t="shared" si="18"/>
        <v>1.5745208148392913E-2</v>
      </c>
    </row>
    <row r="166" spans="1:9" x14ac:dyDescent="0.25">
      <c r="A166" s="9">
        <v>42198</v>
      </c>
      <c r="B166" s="10">
        <v>1.9305678131083637E-2</v>
      </c>
      <c r="C166" s="10">
        <f t="shared" si="14"/>
        <v>1.7762979916643936E-2</v>
      </c>
      <c r="D166" s="5">
        <f t="shared" si="15"/>
        <v>3.1552345551909581E-4</v>
      </c>
      <c r="E166" s="5">
        <f t="shared" si="19"/>
        <v>6.346220872658412E-4</v>
      </c>
      <c r="F166" s="5">
        <f t="shared" si="20"/>
        <v>2.9582881125766168E-4</v>
      </c>
      <c r="G166" s="11">
        <f t="shared" si="16"/>
        <v>2.6106390409196187</v>
      </c>
      <c r="H166" s="10">
        <f t="shared" si="17"/>
        <v>1.7762979916643936E-2</v>
      </c>
      <c r="I166" s="10">
        <f t="shared" si="18"/>
        <v>1.7199674742786903E-2</v>
      </c>
    </row>
    <row r="167" spans="1:9" x14ac:dyDescent="0.25">
      <c r="A167" s="9">
        <v>42199</v>
      </c>
      <c r="B167" s="10">
        <v>-3.9793091205064801E-4</v>
      </c>
      <c r="C167" s="10">
        <f t="shared" si="14"/>
        <v>-1.9406291264903472E-3</v>
      </c>
      <c r="D167" s="5">
        <f t="shared" si="15"/>
        <v>3.766041406582688E-6</v>
      </c>
      <c r="E167" s="5">
        <f t="shared" si="19"/>
        <v>3.1552345551909581E-4</v>
      </c>
      <c r="F167" s="5">
        <f t="shared" si="20"/>
        <v>2.953659676535304E-4</v>
      </c>
      <c r="G167" s="11">
        <f t="shared" si="16"/>
        <v>3.1383339557416448</v>
      </c>
      <c r="H167" s="10">
        <f t="shared" si="17"/>
        <v>1.9406291264903472E-3</v>
      </c>
      <c r="I167" s="10">
        <f t="shared" si="18"/>
        <v>1.7186214465481641E-2</v>
      </c>
    </row>
    <row r="168" spans="1:9" x14ac:dyDescent="0.25">
      <c r="A168" s="9">
        <v>42200</v>
      </c>
      <c r="B168" s="10">
        <v>9.6329910039008038E-3</v>
      </c>
      <c r="C168" s="10">
        <f t="shared" si="14"/>
        <v>8.0902927894611048E-3</v>
      </c>
      <c r="D168" s="5">
        <f t="shared" si="15"/>
        <v>6.5452837419206349E-5</v>
      </c>
      <c r="E168" s="5">
        <f t="shared" si="19"/>
        <v>3.766041406582688E-6</v>
      </c>
      <c r="F168" s="5">
        <f t="shared" si="20"/>
        <v>2.5703269577741282E-4</v>
      </c>
      <c r="G168" s="11">
        <f t="shared" si="16"/>
        <v>3.0868911445637233</v>
      </c>
      <c r="H168" s="10">
        <f t="shared" si="17"/>
        <v>8.0902927894611048E-3</v>
      </c>
      <c r="I168" s="10">
        <f t="shared" si="18"/>
        <v>1.6032239262729734E-2</v>
      </c>
    </row>
    <row r="169" spans="1:9" x14ac:dyDescent="0.25">
      <c r="A169" s="9">
        <v>42201</v>
      </c>
      <c r="B169" s="10">
        <v>1.3325942280397518E-2</v>
      </c>
      <c r="C169" s="10">
        <f t="shared" si="14"/>
        <v>1.1783244065957819E-2</v>
      </c>
      <c r="D169" s="5">
        <f t="shared" si="15"/>
        <v>1.3884484071793017E-4</v>
      </c>
      <c r="E169" s="5">
        <f t="shared" si="19"/>
        <v>6.5452837419206349E-5</v>
      </c>
      <c r="F169" s="5">
        <f t="shared" si="20"/>
        <v>2.3382984488479495E-4</v>
      </c>
      <c r="G169" s="11">
        <f t="shared" si="16"/>
        <v>2.9646270013497453</v>
      </c>
      <c r="H169" s="10">
        <f t="shared" si="17"/>
        <v>1.1783244065957819E-2</v>
      </c>
      <c r="I169" s="10">
        <f t="shared" si="18"/>
        <v>1.5291495835424176E-2</v>
      </c>
    </row>
    <row r="170" spans="1:9" x14ac:dyDescent="0.25">
      <c r="A170" s="9">
        <v>42202</v>
      </c>
      <c r="B170" s="10">
        <v>8.6374603886842927E-3</v>
      </c>
      <c r="C170" s="10">
        <f t="shared" si="14"/>
        <v>7.0947621742445937E-3</v>
      </c>
      <c r="D170" s="5">
        <f t="shared" si="15"/>
        <v>5.0335650309091873E-5</v>
      </c>
      <c r="E170" s="5">
        <f t="shared" si="19"/>
        <v>1.3884484071793017E-4</v>
      </c>
      <c r="F170" s="5">
        <f t="shared" si="20"/>
        <v>2.2417552210558675E-4</v>
      </c>
      <c r="G170" s="11">
        <f t="shared" si="16"/>
        <v>3.1703336919169849</v>
      </c>
      <c r="H170" s="10">
        <f t="shared" si="17"/>
        <v>7.0947621742445937E-3</v>
      </c>
      <c r="I170" s="10">
        <f t="shared" si="18"/>
        <v>1.4972492180849077E-2</v>
      </c>
    </row>
    <row r="171" spans="1:9" x14ac:dyDescent="0.25">
      <c r="A171" s="9">
        <v>42205</v>
      </c>
      <c r="B171" s="10">
        <v>1.8901497265900291E-2</v>
      </c>
      <c r="C171" s="10">
        <f t="shared" si="14"/>
        <v>1.735879905146059E-2</v>
      </c>
      <c r="D171" s="5">
        <f t="shared" si="15"/>
        <v>3.0132790450898908E-4</v>
      </c>
      <c r="E171" s="5">
        <f t="shared" si="19"/>
        <v>5.0335650309091873E-5</v>
      </c>
      <c r="F171" s="5">
        <f t="shared" si="20"/>
        <v>2.0566234604583574E-4</v>
      </c>
      <c r="G171" s="11">
        <f t="shared" si="16"/>
        <v>2.5931197049745118</v>
      </c>
      <c r="H171" s="10">
        <f t="shared" si="17"/>
        <v>1.735879905146059E-2</v>
      </c>
      <c r="I171" s="10">
        <f t="shared" si="18"/>
        <v>1.4340932537524739E-2</v>
      </c>
    </row>
    <row r="172" spans="1:9" x14ac:dyDescent="0.25">
      <c r="A172" s="9">
        <v>42206</v>
      </c>
      <c r="B172" s="10">
        <v>-9.9947597489355999E-3</v>
      </c>
      <c r="C172" s="10">
        <f t="shared" si="14"/>
        <v>-1.1537457963375299E-2</v>
      </c>
      <c r="D172" s="5">
        <f t="shared" si="15"/>
        <v>1.331129362566521E-4</v>
      </c>
      <c r="E172" s="5">
        <f t="shared" si="19"/>
        <v>3.0132790450898908E-4</v>
      </c>
      <c r="F172" s="5">
        <f t="shared" si="20"/>
        <v>2.2139183132468957E-4</v>
      </c>
      <c r="G172" s="11">
        <f t="shared" si="16"/>
        <v>2.9882222047296829</v>
      </c>
      <c r="H172" s="10">
        <f t="shared" si="17"/>
        <v>1.1537457963375299E-2</v>
      </c>
      <c r="I172" s="10">
        <f t="shared" si="18"/>
        <v>1.4879241624649072E-2</v>
      </c>
    </row>
    <row r="173" spans="1:9" x14ac:dyDescent="0.25">
      <c r="A173" s="9">
        <v>42207</v>
      </c>
      <c r="B173" s="10">
        <v>-4.2294455066921643E-2</v>
      </c>
      <c r="C173" s="10">
        <f t="shared" si="14"/>
        <v>-4.3837153281361341E-2</v>
      </c>
      <c r="D173" s="5">
        <f t="shared" si="15"/>
        <v>1.9216960078135693E-3</v>
      </c>
      <c r="E173" s="5">
        <f t="shared" si="19"/>
        <v>1.331129362566521E-4</v>
      </c>
      <c r="F173" s="5">
        <f t="shared" si="20"/>
        <v>2.1351163949901445E-4</v>
      </c>
      <c r="G173" s="11">
        <f t="shared" si="16"/>
        <v>-1.1932426226168373</v>
      </c>
      <c r="H173" s="10">
        <f t="shared" si="17"/>
        <v>4.3837153281361341E-2</v>
      </c>
      <c r="I173" s="10">
        <f t="shared" si="18"/>
        <v>1.4612037486230812E-2</v>
      </c>
    </row>
    <row r="174" spans="1:9" x14ac:dyDescent="0.25">
      <c r="A174" s="9">
        <v>42208</v>
      </c>
      <c r="B174" s="10">
        <v>-4.7912474045674891E-4</v>
      </c>
      <c r="C174" s="10">
        <f t="shared" si="14"/>
        <v>-2.0218229548964479E-3</v>
      </c>
      <c r="D174" s="5">
        <f t="shared" si="15"/>
        <v>4.0877680609462042E-6</v>
      </c>
      <c r="E174" s="5">
        <f t="shared" si="19"/>
        <v>1.9216960078135693E-3</v>
      </c>
      <c r="F174" s="5">
        <f t="shared" si="20"/>
        <v>4.2499181704826259E-4</v>
      </c>
      <c r="G174" s="11">
        <f t="shared" si="16"/>
        <v>2.9579725569177864</v>
      </c>
      <c r="H174" s="10">
        <f t="shared" si="17"/>
        <v>2.0218229548964479E-3</v>
      </c>
      <c r="I174" s="10">
        <f t="shared" si="18"/>
        <v>2.061532966140155E-2</v>
      </c>
    </row>
    <row r="175" spans="1:9" x14ac:dyDescent="0.25">
      <c r="A175" s="9">
        <v>42209</v>
      </c>
      <c r="B175" s="10">
        <v>-5.2732820302562322E-3</v>
      </c>
      <c r="C175" s="10">
        <f t="shared" si="14"/>
        <v>-6.8159802446959312E-3</v>
      </c>
      <c r="D175" s="5">
        <f t="shared" si="15"/>
        <v>4.6457586696085207E-5</v>
      </c>
      <c r="E175" s="5">
        <f t="shared" si="19"/>
        <v>4.0877680609462042E-6</v>
      </c>
      <c r="F175" s="5">
        <f t="shared" si="20"/>
        <v>3.6093411902829675E-4</v>
      </c>
      <c r="G175" s="11">
        <f t="shared" si="16"/>
        <v>2.9801115899176951</v>
      </c>
      <c r="H175" s="10">
        <f t="shared" si="17"/>
        <v>6.8159802446959312E-3</v>
      </c>
      <c r="I175" s="10">
        <f t="shared" si="18"/>
        <v>1.8998266211112443E-2</v>
      </c>
    </row>
    <row r="176" spans="1:9" x14ac:dyDescent="0.25">
      <c r="A176" s="9">
        <v>42212</v>
      </c>
      <c r="B176" s="10">
        <v>-1.3895614457831273E-2</v>
      </c>
      <c r="C176" s="10">
        <f t="shared" si="14"/>
        <v>-1.5438312672270972E-2</v>
      </c>
      <c r="D176" s="5">
        <f t="shared" si="15"/>
        <v>2.383414981668025E-4</v>
      </c>
      <c r="E176" s="5">
        <f t="shared" si="19"/>
        <v>4.6457586696085207E-5</v>
      </c>
      <c r="F176" s="5">
        <f t="shared" si="20"/>
        <v>3.1476745298381862E-4</v>
      </c>
      <c r="G176" s="11">
        <f t="shared" si="16"/>
        <v>2.7343003476940457</v>
      </c>
      <c r="H176" s="10">
        <f t="shared" si="17"/>
        <v>1.5438312672270972E-2</v>
      </c>
      <c r="I176" s="10">
        <f t="shared" si="18"/>
        <v>1.7741686869737573E-2</v>
      </c>
    </row>
    <row r="177" spans="1:9" x14ac:dyDescent="0.25">
      <c r="A177" s="9">
        <v>42213</v>
      </c>
      <c r="B177" s="10">
        <v>4.9686407092495166E-3</v>
      </c>
      <c r="C177" s="10">
        <f t="shared" si="14"/>
        <v>3.4259424948098176E-3</v>
      </c>
      <c r="D177" s="5">
        <f t="shared" si="15"/>
        <v>1.1737081977743717E-5</v>
      </c>
      <c r="E177" s="5">
        <f t="shared" si="19"/>
        <v>2.383414981668025E-4</v>
      </c>
      <c r="F177" s="5">
        <f t="shared" si="20"/>
        <v>3.0114210883441783E-4</v>
      </c>
      <c r="G177" s="11">
        <f t="shared" si="16"/>
        <v>3.1155379945454005</v>
      </c>
      <c r="H177" s="10">
        <f t="shared" si="17"/>
        <v>3.4259424948098176E-3</v>
      </c>
      <c r="I177" s="10">
        <f t="shared" si="18"/>
        <v>1.7353446598137725E-2</v>
      </c>
    </row>
    <row r="178" spans="1:9" x14ac:dyDescent="0.25">
      <c r="A178" s="9">
        <v>42214</v>
      </c>
      <c r="B178" s="10">
        <v>-3.1609662234062252E-3</v>
      </c>
      <c r="C178" s="10">
        <f t="shared" si="14"/>
        <v>-4.7036644378459242E-3</v>
      </c>
      <c r="D178" s="5">
        <f t="shared" si="15"/>
        <v>2.2124459143856416E-5</v>
      </c>
      <c r="E178" s="5">
        <f t="shared" si="19"/>
        <v>1.1737081977743717E-5</v>
      </c>
      <c r="F178" s="5">
        <f t="shared" si="20"/>
        <v>2.6263143462643905E-4</v>
      </c>
      <c r="G178" s="11">
        <f t="shared" si="16"/>
        <v>3.1613201788002061</v>
      </c>
      <c r="H178" s="10">
        <f t="shared" si="17"/>
        <v>4.7036644378459242E-3</v>
      </c>
      <c r="I178" s="10">
        <f t="shared" si="18"/>
        <v>1.6205907399045542E-2</v>
      </c>
    </row>
    <row r="179" spans="1:9" x14ac:dyDescent="0.25">
      <c r="A179" s="9">
        <v>42215</v>
      </c>
      <c r="B179" s="10">
        <v>-5.0409953668102414E-3</v>
      </c>
      <c r="C179" s="10">
        <f t="shared" si="14"/>
        <v>-6.5836935812499404E-3</v>
      </c>
      <c r="D179" s="5">
        <f t="shared" si="15"/>
        <v>4.3345021171791668E-5</v>
      </c>
      <c r="E179" s="5">
        <f t="shared" si="19"/>
        <v>2.2124459143856416E-5</v>
      </c>
      <c r="F179" s="5">
        <f t="shared" si="20"/>
        <v>2.3303975662842706E-4</v>
      </c>
      <c r="G179" s="11">
        <f t="shared" si="16"/>
        <v>3.170213013115593</v>
      </c>
      <c r="H179" s="10">
        <f t="shared" si="17"/>
        <v>6.5836935812499404E-3</v>
      </c>
      <c r="I179" s="10">
        <f t="shared" si="18"/>
        <v>1.5265639738590291E-2</v>
      </c>
    </row>
    <row r="180" spans="1:9" x14ac:dyDescent="0.25">
      <c r="A180" s="9">
        <v>42216</v>
      </c>
      <c r="B180" s="10">
        <v>-8.743972910223885E-3</v>
      </c>
      <c r="C180" s="10">
        <f t="shared" si="14"/>
        <v>-1.0286671124663584E-2</v>
      </c>
      <c r="D180" s="5">
        <f t="shared" si="15"/>
        <v>1.0581560282698756E-4</v>
      </c>
      <c r="E180" s="5">
        <f t="shared" si="19"/>
        <v>4.3345021171791668E-5</v>
      </c>
      <c r="F180" s="5">
        <f t="shared" si="20"/>
        <v>2.1191353953637688E-4</v>
      </c>
      <c r="G180" s="11">
        <f t="shared" si="16"/>
        <v>3.0610606429609053</v>
      </c>
      <c r="H180" s="10">
        <f t="shared" si="17"/>
        <v>1.0286671124663584E-2</v>
      </c>
      <c r="I180" s="10">
        <f t="shared" si="18"/>
        <v>1.4557250411268499E-2</v>
      </c>
    </row>
    <row r="181" spans="1:9" x14ac:dyDescent="0.25">
      <c r="A181" s="9">
        <v>42219</v>
      </c>
      <c r="B181" s="10">
        <v>-2.3577905240629637E-2</v>
      </c>
      <c r="C181" s="10">
        <f t="shared" si="14"/>
        <v>-2.5120603455069338E-2</v>
      </c>
      <c r="D181" s="5">
        <f t="shared" si="15"/>
        <v>6.3104471794684161E-4</v>
      </c>
      <c r="E181" s="5">
        <f t="shared" si="19"/>
        <v>1.0581560282698756E-4</v>
      </c>
      <c r="F181" s="5">
        <f t="shared" si="20"/>
        <v>2.0259322044440924E-4</v>
      </c>
      <c r="G181" s="11">
        <f t="shared" si="16"/>
        <v>1.7757985296241343</v>
      </c>
      <c r="H181" s="10">
        <f t="shared" si="17"/>
        <v>2.5120603455069338E-2</v>
      </c>
      <c r="I181" s="10">
        <f t="shared" si="18"/>
        <v>1.4233524526427361E-2</v>
      </c>
    </row>
    <row r="182" spans="1:9" x14ac:dyDescent="0.25">
      <c r="A182" s="9">
        <v>42220</v>
      </c>
      <c r="B182" s="10">
        <v>-3.2083788176839323E-2</v>
      </c>
      <c r="C182" s="10">
        <f t="shared" si="14"/>
        <v>-3.362648639127902E-2</v>
      </c>
      <c r="D182" s="5">
        <f t="shared" si="15"/>
        <v>1.1307405870228731E-3</v>
      </c>
      <c r="E182" s="5">
        <f t="shared" si="19"/>
        <v>6.3104471794684161E-4</v>
      </c>
      <c r="F182" s="5">
        <f t="shared" si="20"/>
        <v>2.5908202545666049E-4</v>
      </c>
      <c r="G182" s="11">
        <f t="shared" si="16"/>
        <v>1.0280386094407947</v>
      </c>
      <c r="H182" s="10">
        <f t="shared" si="17"/>
        <v>3.362648639127902E-2</v>
      </c>
      <c r="I182" s="10">
        <f t="shared" si="18"/>
        <v>1.6096025144633083E-2</v>
      </c>
    </row>
    <row r="183" spans="1:9" x14ac:dyDescent="0.25">
      <c r="A183" s="9">
        <v>42221</v>
      </c>
      <c r="B183" s="10">
        <v>6.6294487090021725E-3</v>
      </c>
      <c r="C183" s="10">
        <f t="shared" si="14"/>
        <v>5.0867504945624736E-3</v>
      </c>
      <c r="D183" s="5">
        <f t="shared" si="15"/>
        <v>2.5875030593931568E-5</v>
      </c>
      <c r="E183" s="5">
        <f t="shared" si="19"/>
        <v>1.1307405870228731E-3</v>
      </c>
      <c r="F183" s="5">
        <f t="shared" si="20"/>
        <v>3.6519099469254723E-4</v>
      </c>
      <c r="G183" s="11">
        <f t="shared" si="16"/>
        <v>3.0031797913071574</v>
      </c>
      <c r="H183" s="10">
        <f t="shared" si="17"/>
        <v>5.0867504945624736E-3</v>
      </c>
      <c r="I183" s="10">
        <f t="shared" si="18"/>
        <v>1.9109971080369201E-2</v>
      </c>
    </row>
    <row r="184" spans="1:9" x14ac:dyDescent="0.25">
      <c r="A184" s="9">
        <v>42222</v>
      </c>
      <c r="B184" s="10">
        <v>-2.3397227036394685E-3</v>
      </c>
      <c r="C184" s="10">
        <f t="shared" si="14"/>
        <v>-3.8824209180791675E-3</v>
      </c>
      <c r="D184" s="5">
        <f t="shared" si="15"/>
        <v>1.5073192185138686E-5</v>
      </c>
      <c r="E184" s="5">
        <f t="shared" si="19"/>
        <v>2.5875030593931568E-5</v>
      </c>
      <c r="F184" s="5">
        <f t="shared" si="20"/>
        <v>3.1567193998496623E-4</v>
      </c>
      <c r="G184" s="11">
        <f t="shared" si="16"/>
        <v>3.0875902173397605</v>
      </c>
      <c r="H184" s="10">
        <f t="shared" si="17"/>
        <v>3.8824209180791675E-3</v>
      </c>
      <c r="I184" s="10">
        <f t="shared" si="18"/>
        <v>1.7767159029652608E-2</v>
      </c>
    </row>
    <row r="185" spans="1:9" x14ac:dyDescent="0.25">
      <c r="A185" s="9">
        <v>42223</v>
      </c>
      <c r="B185" s="10">
        <v>3.3874751459210817E-3</v>
      </c>
      <c r="C185" s="10">
        <f t="shared" si="14"/>
        <v>1.8447769314813825E-3</v>
      </c>
      <c r="D185" s="5">
        <f t="shared" si="15"/>
        <v>3.4032019269258653E-6</v>
      </c>
      <c r="E185" s="5">
        <f t="shared" si="19"/>
        <v>1.5073192185138686E-5</v>
      </c>
      <c r="F185" s="5">
        <f t="shared" si="20"/>
        <v>2.7467964486154481E-4</v>
      </c>
      <c r="G185" s="11">
        <f t="shared" si="16"/>
        <v>3.1748191439327096</v>
      </c>
      <c r="H185" s="10">
        <f t="shared" si="17"/>
        <v>1.8447769314813825E-3</v>
      </c>
      <c r="I185" s="10">
        <f t="shared" si="18"/>
        <v>1.6573462066253531E-2</v>
      </c>
    </row>
    <row r="186" spans="1:9" x14ac:dyDescent="0.25">
      <c r="A186" s="9">
        <v>42226</v>
      </c>
      <c r="B186" s="10">
        <v>3.6357376605172353E-2</v>
      </c>
      <c r="C186" s="10">
        <f t="shared" si="14"/>
        <v>3.4814678390732656E-2</v>
      </c>
      <c r="D186" s="5">
        <f t="shared" si="15"/>
        <v>1.2120618314501474E-3</v>
      </c>
      <c r="E186" s="5">
        <f t="shared" si="19"/>
        <v>3.4032019269258653E-6</v>
      </c>
      <c r="F186" s="5">
        <f t="shared" si="20"/>
        <v>2.4041367120075885E-4</v>
      </c>
      <c r="G186" s="11">
        <f t="shared" si="16"/>
        <v>0.72685229424685538</v>
      </c>
      <c r="H186" s="10">
        <f t="shared" si="17"/>
        <v>3.4814678390732656E-2</v>
      </c>
      <c r="I186" s="10">
        <f t="shared" si="18"/>
        <v>1.5505278817253138E-2</v>
      </c>
    </row>
    <row r="187" spans="1:9" x14ac:dyDescent="0.25">
      <c r="A187" s="9">
        <v>42227</v>
      </c>
      <c r="B187" s="10">
        <v>-5.2038122285332444E-2</v>
      </c>
      <c r="C187" s="10">
        <f t="shared" si="14"/>
        <v>-5.3580820499772142E-2</v>
      </c>
      <c r="D187" s="5">
        <f t="shared" si="15"/>
        <v>2.8709043254288025E-3</v>
      </c>
      <c r="E187" s="5">
        <f t="shared" si="19"/>
        <v>1.2120618314501474E-3</v>
      </c>
      <c r="F187" s="5">
        <f t="shared" si="20"/>
        <v>3.6013545764432449E-4</v>
      </c>
      <c r="G187" s="11">
        <f t="shared" si="16"/>
        <v>-0.94029072160189553</v>
      </c>
      <c r="H187" s="10">
        <f t="shared" si="17"/>
        <v>5.3580820499772142E-2</v>
      </c>
      <c r="I187" s="10">
        <f t="shared" si="18"/>
        <v>1.8977235247641434E-2</v>
      </c>
    </row>
    <row r="188" spans="1:9" x14ac:dyDescent="0.25">
      <c r="A188" s="9">
        <v>42228</v>
      </c>
      <c r="B188" s="10">
        <v>1.541986132416473E-2</v>
      </c>
      <c r="C188" s="10">
        <f t="shared" si="14"/>
        <v>1.3877163109725031E-2</v>
      </c>
      <c r="D188" s="5">
        <f t="shared" si="15"/>
        <v>1.925756559739133E-4</v>
      </c>
      <c r="E188" s="5">
        <f t="shared" si="19"/>
        <v>2.8709043254288025E-3</v>
      </c>
      <c r="F188" s="5">
        <f t="shared" si="20"/>
        <v>6.5805786908234513E-4</v>
      </c>
      <c r="G188" s="11">
        <f t="shared" si="16"/>
        <v>2.5978490919972979</v>
      </c>
      <c r="H188" s="10">
        <f t="shared" si="17"/>
        <v>1.3877163109725031E-2</v>
      </c>
      <c r="I188" s="10">
        <f t="shared" si="18"/>
        <v>2.5652638637815511E-2</v>
      </c>
    </row>
    <row r="189" spans="1:9" x14ac:dyDescent="0.25">
      <c r="A189" s="9">
        <v>42229</v>
      </c>
      <c r="B189" s="10">
        <v>-7.8094414373286458E-4</v>
      </c>
      <c r="C189" s="10">
        <f t="shared" si="14"/>
        <v>-2.3236423581725636E-3</v>
      </c>
      <c r="D189" s="5">
        <f t="shared" si="15"/>
        <v>5.3993138086937524E-6</v>
      </c>
      <c r="E189" s="5">
        <f t="shared" si="19"/>
        <v>1.925756559739133E-4</v>
      </c>
      <c r="F189" s="5">
        <f t="shared" si="20"/>
        <v>5.7062945795089239E-4</v>
      </c>
      <c r="G189" s="11">
        <f t="shared" si="16"/>
        <v>2.8107156982532078</v>
      </c>
      <c r="H189" s="10">
        <f t="shared" si="17"/>
        <v>2.3236423581725636E-3</v>
      </c>
      <c r="I189" s="10">
        <f t="shared" si="18"/>
        <v>2.3887851681364994E-2</v>
      </c>
    </row>
    <row r="190" spans="1:9" x14ac:dyDescent="0.25">
      <c r="A190" s="9">
        <v>42230</v>
      </c>
      <c r="B190" s="10">
        <v>7.0343030829351783E-3</v>
      </c>
      <c r="C190" s="10">
        <f t="shared" si="14"/>
        <v>5.4916048684954793E-3</v>
      </c>
      <c r="D190" s="5">
        <f t="shared" si="15"/>
        <v>3.015772403168325E-5</v>
      </c>
      <c r="E190" s="5">
        <f t="shared" si="19"/>
        <v>5.3993138086937524E-6</v>
      </c>
      <c r="F190" s="5">
        <f t="shared" si="20"/>
        <v>4.7778546217508737E-4</v>
      </c>
      <c r="G190" s="11">
        <f t="shared" si="16"/>
        <v>2.8726759405854438</v>
      </c>
      <c r="H190" s="10">
        <f t="shared" si="17"/>
        <v>5.4916048684954793E-3</v>
      </c>
      <c r="I190" s="10">
        <f t="shared" si="18"/>
        <v>2.1858304192573754E-2</v>
      </c>
    </row>
    <row r="191" spans="1:9" x14ac:dyDescent="0.25">
      <c r="A191" s="9">
        <v>42233</v>
      </c>
      <c r="B191" s="10">
        <v>1.0348430493273497E-2</v>
      </c>
      <c r="C191" s="10">
        <f t="shared" si="14"/>
        <v>8.8057322788337982E-3</v>
      </c>
      <c r="D191" s="5">
        <f t="shared" si="15"/>
        <v>7.7540920966495482E-5</v>
      </c>
      <c r="E191" s="5">
        <f t="shared" si="19"/>
        <v>3.015772403168325E-5</v>
      </c>
      <c r="F191" s="5">
        <f t="shared" si="20"/>
        <v>4.0640935293185252E-4</v>
      </c>
      <c r="G191" s="11">
        <f t="shared" si="16"/>
        <v>2.8897387310890084</v>
      </c>
      <c r="H191" s="10">
        <f t="shared" si="17"/>
        <v>8.8057322788337982E-3</v>
      </c>
      <c r="I191" s="10">
        <f t="shared" si="18"/>
        <v>2.0159597042893801E-2</v>
      </c>
    </row>
    <row r="192" spans="1:9" x14ac:dyDescent="0.25">
      <c r="A192" s="9">
        <v>42234</v>
      </c>
      <c r="B192" s="10">
        <v>-5.6333559018997281E-3</v>
      </c>
      <c r="C192" s="10">
        <f t="shared" si="14"/>
        <v>-7.1760541163394271E-3</v>
      </c>
      <c r="D192" s="5">
        <f t="shared" si="15"/>
        <v>5.1495752680632035E-5</v>
      </c>
      <c r="E192" s="5">
        <f t="shared" si="19"/>
        <v>7.7540920966495482E-5</v>
      </c>
      <c r="F192" s="5">
        <f t="shared" si="20"/>
        <v>3.5498931071377545E-4</v>
      </c>
      <c r="G192" s="11">
        <f t="shared" si="16"/>
        <v>2.9802414935023718</v>
      </c>
      <c r="H192" s="10">
        <f t="shared" si="17"/>
        <v>7.1760541163394271E-3</v>
      </c>
      <c r="I192" s="10">
        <f t="shared" si="18"/>
        <v>1.8841160015078039E-2</v>
      </c>
    </row>
    <row r="193" spans="1:9" x14ac:dyDescent="0.25">
      <c r="A193" s="9">
        <v>42235</v>
      </c>
      <c r="B193" s="10">
        <v>-1.2789665236051517E-2</v>
      </c>
      <c r="C193" s="10">
        <f t="shared" si="14"/>
        <v>-1.4332363450491216E-2</v>
      </c>
      <c r="D193" s="5">
        <f t="shared" si="15"/>
        <v>2.0541664207697648E-4</v>
      </c>
      <c r="E193" s="5">
        <f t="shared" si="19"/>
        <v>5.1495752680632035E-5</v>
      </c>
      <c r="F193" s="5">
        <f t="shared" si="20"/>
        <v>3.1061768958812007E-4</v>
      </c>
      <c r="G193" s="11">
        <f t="shared" si="16"/>
        <v>2.7888770023604974</v>
      </c>
      <c r="H193" s="10">
        <f t="shared" si="17"/>
        <v>1.4332363450491216E-2</v>
      </c>
      <c r="I193" s="10">
        <f t="shared" si="18"/>
        <v>1.7624349338007349E-2</v>
      </c>
    </row>
    <row r="194" spans="1:9" x14ac:dyDescent="0.25">
      <c r="A194" s="9">
        <v>42236</v>
      </c>
      <c r="B194" s="10">
        <v>-2.0519988852447879E-2</v>
      </c>
      <c r="C194" s="10">
        <f t="shared" si="14"/>
        <v>-2.206268706688758E-2</v>
      </c>
      <c r="D194" s="5">
        <f t="shared" si="15"/>
        <v>4.8676216061140846E-4</v>
      </c>
      <c r="E194" s="5">
        <f t="shared" si="19"/>
        <v>2.0541664207697648E-4</v>
      </c>
      <c r="F194" s="5">
        <f t="shared" si="20"/>
        <v>2.938078956659007E-4</v>
      </c>
      <c r="G194" s="11">
        <f t="shared" si="16"/>
        <v>2.3189856041456212</v>
      </c>
      <c r="H194" s="10">
        <f t="shared" si="17"/>
        <v>2.206268706688758E-2</v>
      </c>
      <c r="I194" s="10">
        <f t="shared" si="18"/>
        <v>1.7140825407952229E-2</v>
      </c>
    </row>
    <row r="195" spans="1:9" x14ac:dyDescent="0.25">
      <c r="A195" s="9">
        <v>42237</v>
      </c>
      <c r="B195" s="10">
        <v>-6.1162858411007659E-2</v>
      </c>
      <c r="C195" s="10">
        <f t="shared" si="14"/>
        <v>-6.2705556625447356E-2</v>
      </c>
      <c r="D195" s="5">
        <f t="shared" si="15"/>
        <v>3.9319868317071851E-3</v>
      </c>
      <c r="E195" s="5">
        <f t="shared" si="19"/>
        <v>4.8676216061140846E-4</v>
      </c>
      <c r="F195" s="5">
        <f t="shared" si="20"/>
        <v>3.1459829948824022E-4</v>
      </c>
      <c r="G195" s="11">
        <f t="shared" si="16"/>
        <v>-3.1360497373427525</v>
      </c>
      <c r="H195" s="10">
        <f t="shared" si="17"/>
        <v>6.2705556625447356E-2</v>
      </c>
      <c r="I195" s="10">
        <f t="shared" si="18"/>
        <v>1.7736919109254578E-2</v>
      </c>
    </row>
    <row r="196" spans="1:9" x14ac:dyDescent="0.25">
      <c r="A196" s="9">
        <v>42240</v>
      </c>
      <c r="B196" s="10">
        <v>-2.4962177573291333E-2</v>
      </c>
      <c r="C196" s="10">
        <f t="shared" si="14"/>
        <v>-2.6504875787731034E-2</v>
      </c>
      <c r="D196" s="5">
        <f t="shared" si="15"/>
        <v>7.0250844052305078E-4</v>
      </c>
      <c r="E196" s="5">
        <f t="shared" si="19"/>
        <v>3.9319868317071851E-3</v>
      </c>
      <c r="F196" s="5">
        <f t="shared" si="20"/>
        <v>7.5077844749540956E-4</v>
      </c>
      <c r="G196" s="11">
        <f t="shared" si="16"/>
        <v>2.2104080853415424</v>
      </c>
      <c r="H196" s="10">
        <f t="shared" si="17"/>
        <v>2.6504875787731034E-2</v>
      </c>
      <c r="I196" s="10">
        <f t="shared" si="18"/>
        <v>2.7400336631060021E-2</v>
      </c>
    </row>
    <row r="197" spans="1:9" x14ac:dyDescent="0.25">
      <c r="A197" s="9">
        <v>42241</v>
      </c>
      <c r="B197" s="10">
        <v>6.0123349103051726E-3</v>
      </c>
      <c r="C197" s="10">
        <f t="shared" si="14"/>
        <v>4.4696366958654737E-3</v>
      </c>
      <c r="D197" s="5">
        <f t="shared" si="15"/>
        <v>1.997765219302723E-5</v>
      </c>
      <c r="E197" s="5">
        <f t="shared" si="19"/>
        <v>7.0250844052305078E-4</v>
      </c>
      <c r="F197" s="5">
        <f t="shared" si="20"/>
        <v>7.0701554566388427E-4</v>
      </c>
      <c r="G197" s="11">
        <f t="shared" si="16"/>
        <v>2.6941622626008424</v>
      </c>
      <c r="H197" s="10">
        <f t="shared" si="17"/>
        <v>4.4696366958654737E-3</v>
      </c>
      <c r="I197" s="10">
        <f t="shared" si="18"/>
        <v>2.6589763926441398E-2</v>
      </c>
    </row>
    <row r="198" spans="1:9" x14ac:dyDescent="0.25">
      <c r="A198" s="9">
        <v>42242</v>
      </c>
      <c r="B198" s="10">
        <v>5.7355005103335355E-2</v>
      </c>
      <c r="C198" s="10">
        <f t="shared" si="14"/>
        <v>5.5812306888895657E-2</v>
      </c>
      <c r="D198" s="5">
        <f t="shared" si="15"/>
        <v>3.1150136002602697E-3</v>
      </c>
      <c r="E198" s="5">
        <f t="shared" si="19"/>
        <v>1.997765219302723E-5</v>
      </c>
      <c r="F198" s="5">
        <f t="shared" si="20"/>
        <v>5.8883951692688147E-4</v>
      </c>
      <c r="G198" s="11">
        <f t="shared" si="16"/>
        <v>0.15469527950310927</v>
      </c>
      <c r="H198" s="10">
        <f t="shared" si="17"/>
        <v>5.5812306888895657E-2</v>
      </c>
      <c r="I198" s="10">
        <f t="shared" si="18"/>
        <v>2.4266015678864165E-2</v>
      </c>
    </row>
    <row r="199" spans="1:9" x14ac:dyDescent="0.25">
      <c r="A199" s="9">
        <v>42243</v>
      </c>
      <c r="B199" s="10">
        <v>2.9446584758990424E-2</v>
      </c>
      <c r="C199" s="10">
        <f t="shared" si="14"/>
        <v>2.7903886544550723E-2</v>
      </c>
      <c r="D199" s="5">
        <f t="shared" si="15"/>
        <v>7.7862688429115889E-4</v>
      </c>
      <c r="E199" s="5">
        <f t="shared" si="19"/>
        <v>3.1150136002602697E-3</v>
      </c>
      <c r="F199" s="5">
        <f t="shared" si="20"/>
        <v>8.7103114324907555E-4</v>
      </c>
      <c r="G199" s="11">
        <f t="shared" si="16"/>
        <v>2.1570209079833176</v>
      </c>
      <c r="H199" s="10">
        <f t="shared" si="17"/>
        <v>2.7903886544550723E-2</v>
      </c>
      <c r="I199" s="10">
        <f t="shared" si="18"/>
        <v>2.9513236746400343E-2</v>
      </c>
    </row>
    <row r="200" spans="1:9" x14ac:dyDescent="0.25">
      <c r="A200" s="9">
        <v>42244</v>
      </c>
      <c r="B200" s="10">
        <v>3.2766560396741973E-3</v>
      </c>
      <c r="C200" s="10">
        <f t="shared" si="14"/>
        <v>1.7339578252344981E-3</v>
      </c>
      <c r="D200" s="5">
        <f t="shared" si="15"/>
        <v>3.0066097396919501E-6</v>
      </c>
      <c r="E200" s="5">
        <f t="shared" si="19"/>
        <v>7.7862688429115889E-4</v>
      </c>
      <c r="F200" s="5">
        <f t="shared" si="20"/>
        <v>8.126364612938068E-4</v>
      </c>
      <c r="G200" s="11">
        <f t="shared" si="16"/>
        <v>2.636824908864519</v>
      </c>
      <c r="H200" s="10">
        <f t="shared" si="17"/>
        <v>1.7339578252344981E-3</v>
      </c>
      <c r="I200" s="10">
        <f t="shared" si="18"/>
        <v>2.8506779216421606E-2</v>
      </c>
    </row>
    <row r="201" spans="1:9" x14ac:dyDescent="0.25">
      <c r="A201" s="9">
        <v>42247</v>
      </c>
      <c r="B201" s="10">
        <v>-4.6782240268339326E-3</v>
      </c>
      <c r="C201" s="10">
        <f t="shared" si="14"/>
        <v>-6.2209222412736315E-3</v>
      </c>
      <c r="D201" s="5">
        <f t="shared" si="15"/>
        <v>3.8699873531972942E-5</v>
      </c>
      <c r="E201" s="5">
        <f t="shared" si="19"/>
        <v>3.0066097396919501E-6</v>
      </c>
      <c r="F201" s="5">
        <f t="shared" si="20"/>
        <v>6.7140134814871783E-4</v>
      </c>
      <c r="G201" s="11">
        <f t="shared" si="16"/>
        <v>2.7053129762394961</v>
      </c>
      <c r="H201" s="10">
        <f t="shared" si="17"/>
        <v>6.2209222412736315E-3</v>
      </c>
      <c r="I201" s="10">
        <f t="shared" si="18"/>
        <v>2.5911413472613141E-2</v>
      </c>
    </row>
    <row r="202" spans="1:9" x14ac:dyDescent="0.25">
      <c r="A202" s="9">
        <v>42248</v>
      </c>
      <c r="B202" s="10">
        <v>-4.4696734845805719E-2</v>
      </c>
      <c r="C202" s="10">
        <f t="shared" si="14"/>
        <v>-4.6239433060245416E-2</v>
      </c>
      <c r="D202" s="5">
        <f t="shared" si="15"/>
        <v>2.1380851697329166E-3</v>
      </c>
      <c r="E202" s="5">
        <f t="shared" si="19"/>
        <v>3.8699873531972942E-5</v>
      </c>
      <c r="F202" s="5">
        <f t="shared" si="20"/>
        <v>5.6258355697318672E-4</v>
      </c>
      <c r="G202" s="11">
        <f t="shared" si="16"/>
        <v>0.92230903273839682</v>
      </c>
      <c r="H202" s="10">
        <f t="shared" si="17"/>
        <v>4.6239433060245416E-2</v>
      </c>
      <c r="I202" s="10">
        <f t="shared" si="18"/>
        <v>2.3718843921514951E-2</v>
      </c>
    </row>
    <row r="203" spans="1:9" x14ac:dyDescent="0.25">
      <c r="A203" s="9">
        <v>42249</v>
      </c>
      <c r="B203" s="10">
        <v>4.2888934274043722E-2</v>
      </c>
      <c r="C203" s="10">
        <f t="shared" si="14"/>
        <v>4.1346236059604025E-2</v>
      </c>
      <c r="D203" s="5">
        <f t="shared" si="15"/>
        <v>1.7095112362965001E-3</v>
      </c>
      <c r="E203" s="5">
        <f t="shared" si="19"/>
        <v>2.1380851697329166E-3</v>
      </c>
      <c r="F203" s="5">
        <f t="shared" si="20"/>
        <v>7.3103395262189203E-4</v>
      </c>
      <c r="G203" s="11">
        <f t="shared" si="16"/>
        <v>1.5223447693463097</v>
      </c>
      <c r="H203" s="10">
        <f t="shared" si="17"/>
        <v>4.1346236059604025E-2</v>
      </c>
      <c r="I203" s="10">
        <f t="shared" si="18"/>
        <v>2.7037639553442752E-2</v>
      </c>
    </row>
    <row r="204" spans="1:9" x14ac:dyDescent="0.25">
      <c r="A204" s="9">
        <v>42250</v>
      </c>
      <c r="B204" s="10">
        <v>-1.7535980684920127E-2</v>
      </c>
      <c r="C204" s="10">
        <f t="shared" si="14"/>
        <v>-1.9078678899359828E-2</v>
      </c>
      <c r="D204" s="5">
        <f t="shared" si="15"/>
        <v>3.6399598854487794E-4</v>
      </c>
      <c r="E204" s="5">
        <f t="shared" si="19"/>
        <v>1.7095112362965001E-3</v>
      </c>
      <c r="F204" s="5">
        <f t="shared" si="20"/>
        <v>8.1381716527942263E-4</v>
      </c>
      <c r="G204" s="11">
        <f t="shared" si="16"/>
        <v>2.4143138909274002</v>
      </c>
      <c r="H204" s="10">
        <f t="shared" si="17"/>
        <v>1.9078678899359828E-2</v>
      </c>
      <c r="I204" s="10">
        <f t="shared" si="18"/>
        <v>2.852748087860936E-2</v>
      </c>
    </row>
    <row r="205" spans="1:9" x14ac:dyDescent="0.25">
      <c r="A205" s="9">
        <v>42251</v>
      </c>
      <c r="B205" s="10">
        <v>-9.9665485198314752E-3</v>
      </c>
      <c r="C205" s="10">
        <f t="shared" si="14"/>
        <v>-1.1509246734271174E-2</v>
      </c>
      <c r="D205" s="5">
        <f t="shared" si="15"/>
        <v>1.3246276039033169E-4</v>
      </c>
      <c r="E205" s="5">
        <f t="shared" si="19"/>
        <v>3.6399598854487794E-4</v>
      </c>
      <c r="F205" s="5">
        <f t="shared" si="20"/>
        <v>7.1630473516995895E-4</v>
      </c>
      <c r="G205" s="11">
        <f t="shared" si="16"/>
        <v>2.6093013288244262</v>
      </c>
      <c r="H205" s="10">
        <f t="shared" si="17"/>
        <v>1.1509246734271174E-2</v>
      </c>
      <c r="I205" s="10">
        <f t="shared" si="18"/>
        <v>2.6763869958770142E-2</v>
      </c>
    </row>
    <row r="206" spans="1:9" x14ac:dyDescent="0.25">
      <c r="A206" s="9">
        <v>42255</v>
      </c>
      <c r="B206" s="10">
        <v>2.782099488683043E-2</v>
      </c>
      <c r="C206" s="10">
        <f t="shared" si="14"/>
        <v>2.6278296672390729E-2</v>
      </c>
      <c r="D206" s="5">
        <f t="shared" si="15"/>
        <v>6.9054887600218174E-4</v>
      </c>
      <c r="E206" s="5">
        <f t="shared" si="19"/>
        <v>1.3246276039033169E-4</v>
      </c>
      <c r="F206" s="5">
        <f t="shared" si="20"/>
        <v>6.0997965721993545E-4</v>
      </c>
      <c r="G206" s="11">
        <f t="shared" si="16"/>
        <v>2.216061396176626</v>
      </c>
      <c r="H206" s="10">
        <f t="shared" si="17"/>
        <v>2.6278296672390729E-2</v>
      </c>
      <c r="I206" s="10">
        <f t="shared" si="18"/>
        <v>2.4697766239478731E-2</v>
      </c>
    </row>
    <row r="207" spans="1:9" x14ac:dyDescent="0.25">
      <c r="A207" s="9">
        <v>42256</v>
      </c>
      <c r="B207" s="10">
        <v>-1.9232446593622776E-2</v>
      </c>
      <c r="C207" s="10">
        <f t="shared" ref="C207:C270" si="21">B207-B$5</f>
        <v>-2.0775144808062477E-2</v>
      </c>
      <c r="D207" s="5">
        <f t="shared" ref="D207:D270" si="22">C207^2</f>
        <v>4.3160664179596529E-4</v>
      </c>
      <c r="E207" s="5">
        <f t="shared" si="19"/>
        <v>6.9054887600218174E-4</v>
      </c>
      <c r="F207" s="5">
        <f t="shared" si="20"/>
        <v>5.9274471455090052E-4</v>
      </c>
      <c r="G207" s="11">
        <f t="shared" ref="G207:G270" si="23">IFERROR(LN(1/SQRT(2*PI()*F207)*EXP(-D207/(2*F207))),-1000)</f>
        <v>2.4323601977970739</v>
      </c>
      <c r="H207" s="10">
        <f t="shared" ref="H207:H270" si="24">SQRT(D207)</f>
        <v>2.0775144808062477E-2</v>
      </c>
      <c r="I207" s="10">
        <f t="shared" ref="I207:I270" si="25">SQRT(F207)</f>
        <v>2.4346349101064424E-2</v>
      </c>
    </row>
    <row r="208" spans="1:9" x14ac:dyDescent="0.25">
      <c r="A208" s="9">
        <v>42257</v>
      </c>
      <c r="B208" s="10">
        <v>2.1970040853381612E-2</v>
      </c>
      <c r="C208" s="10">
        <f t="shared" si="21"/>
        <v>2.0427342638941911E-2</v>
      </c>
      <c r="D208" s="5">
        <f t="shared" si="22"/>
        <v>4.1727632728873426E-4</v>
      </c>
      <c r="E208" s="5">
        <f t="shared" ref="E208:E271" si="26">D207</f>
        <v>4.3160664179596529E-4</v>
      </c>
      <c r="F208" s="5">
        <f t="shared" ref="F208:F271" si="27">B$6+B$7*E208+B$8*F207</f>
        <v>5.4740411544234647E-4</v>
      </c>
      <c r="G208" s="11">
        <f t="shared" si="23"/>
        <v>2.4550820670687932</v>
      </c>
      <c r="H208" s="10">
        <f t="shared" si="24"/>
        <v>2.0427342638941911E-2</v>
      </c>
      <c r="I208" s="10">
        <f t="shared" si="25"/>
        <v>2.339666889628407E-2</v>
      </c>
    </row>
    <row r="209" spans="1:9" x14ac:dyDescent="0.25">
      <c r="A209" s="9">
        <v>42258</v>
      </c>
      <c r="B209" s="10">
        <v>1.4568712800923977E-2</v>
      </c>
      <c r="C209" s="10">
        <f t="shared" si="21"/>
        <v>1.3026014586484278E-2</v>
      </c>
      <c r="D209" s="5">
        <f t="shared" si="22"/>
        <v>1.696770560073012E-4</v>
      </c>
      <c r="E209" s="5">
        <f t="shared" si="26"/>
        <v>4.1727632728873426E-4</v>
      </c>
      <c r="F209" s="5">
        <f t="shared" si="27"/>
        <v>5.0933013351736145E-4</v>
      </c>
      <c r="G209" s="11">
        <f t="shared" si="23"/>
        <v>2.7056997094100712</v>
      </c>
      <c r="H209" s="10">
        <f t="shared" si="24"/>
        <v>1.3026014586484278E-2</v>
      </c>
      <c r="I209" s="10">
        <f t="shared" si="25"/>
        <v>2.2568343614837165E-2</v>
      </c>
    </row>
    <row r="210" spans="1:9" x14ac:dyDescent="0.25">
      <c r="A210" s="9">
        <v>42261</v>
      </c>
      <c r="B210" s="10">
        <v>9.6313457665704316E-3</v>
      </c>
      <c r="C210" s="10">
        <f t="shared" si="21"/>
        <v>8.0886475521307327E-3</v>
      </c>
      <c r="D210" s="5">
        <f t="shared" si="22"/>
        <v>6.54262192225905E-5</v>
      </c>
      <c r="E210" s="5">
        <f t="shared" si="26"/>
        <v>1.696770560073012E-4</v>
      </c>
      <c r="F210" s="5">
        <f t="shared" si="27"/>
        <v>4.4867355135038534E-4</v>
      </c>
      <c r="G210" s="11">
        <f t="shared" si="23"/>
        <v>2.8627582472836361</v>
      </c>
      <c r="H210" s="10">
        <f t="shared" si="24"/>
        <v>8.0886475521307327E-3</v>
      </c>
      <c r="I210" s="10">
        <f t="shared" si="25"/>
        <v>2.1181915667625187E-2</v>
      </c>
    </row>
    <row r="211" spans="1:9" x14ac:dyDescent="0.25">
      <c r="A211" s="9">
        <v>42262</v>
      </c>
      <c r="B211" s="10">
        <v>8.4121414764424252E-3</v>
      </c>
      <c r="C211" s="10">
        <f t="shared" si="21"/>
        <v>6.8694432620027262E-3</v>
      </c>
      <c r="D211" s="5">
        <f t="shared" si="22"/>
        <v>4.7189250729874652E-5</v>
      </c>
      <c r="E211" s="5">
        <f t="shared" si="26"/>
        <v>6.54262192225905E-5</v>
      </c>
      <c r="F211" s="5">
        <f t="shared" si="27"/>
        <v>3.8737815176108793E-4</v>
      </c>
      <c r="G211" s="11">
        <f t="shared" si="23"/>
        <v>2.9482075613569276</v>
      </c>
      <c r="H211" s="10">
        <f t="shared" si="24"/>
        <v>6.8694432620027262E-3</v>
      </c>
      <c r="I211" s="10">
        <f t="shared" si="25"/>
        <v>1.968192449332859E-2</v>
      </c>
    </row>
    <row r="212" spans="1:9" x14ac:dyDescent="0.25">
      <c r="A212" s="9">
        <v>42263</v>
      </c>
      <c r="B212" s="10">
        <v>1.1180254557963121E-3</v>
      </c>
      <c r="C212" s="10">
        <f t="shared" si="21"/>
        <v>-4.2467275864338711E-4</v>
      </c>
      <c r="D212" s="5">
        <f t="shared" si="22"/>
        <v>1.8034695193378453E-7</v>
      </c>
      <c r="E212" s="5">
        <f t="shared" si="26"/>
        <v>4.7189250729874652E-5</v>
      </c>
      <c r="F212" s="5">
        <f t="shared" si="27"/>
        <v>3.3604473343322623E-4</v>
      </c>
      <c r="G212" s="11">
        <f t="shared" si="23"/>
        <v>3.0799262649025705</v>
      </c>
      <c r="H212" s="10">
        <f t="shared" si="24"/>
        <v>4.2467275864338711E-4</v>
      </c>
      <c r="I212" s="10">
        <f t="shared" si="25"/>
        <v>1.8331522943640724E-2</v>
      </c>
    </row>
    <row r="213" spans="1:9" x14ac:dyDescent="0.25">
      <c r="A213" s="9">
        <v>42264</v>
      </c>
      <c r="B213" s="10">
        <v>-2.1389948582082319E-2</v>
      </c>
      <c r="C213" s="10">
        <f t="shared" si="21"/>
        <v>-2.2932646796522019E-2</v>
      </c>
      <c r="D213" s="5">
        <f t="shared" si="22"/>
        <v>5.2590628909403162E-4</v>
      </c>
      <c r="E213" s="5">
        <f t="shared" si="26"/>
        <v>1.8034695193378453E-7</v>
      </c>
      <c r="F213" s="5">
        <f t="shared" si="27"/>
        <v>2.8918978416094324E-4</v>
      </c>
      <c r="G213" s="11">
        <f t="shared" si="23"/>
        <v>2.2459998051027097</v>
      </c>
      <c r="H213" s="10">
        <f t="shared" si="24"/>
        <v>2.2932646796522019E-2</v>
      </c>
      <c r="I213" s="10">
        <f t="shared" si="25"/>
        <v>1.7005580970991353E-2</v>
      </c>
    </row>
    <row r="214" spans="1:9" x14ac:dyDescent="0.25">
      <c r="A214" s="9">
        <v>42265</v>
      </c>
      <c r="B214" s="10">
        <v>-4.1257373595505742E-3</v>
      </c>
      <c r="C214" s="10">
        <f t="shared" si="21"/>
        <v>-5.6684355739902732E-3</v>
      </c>
      <c r="D214" s="5">
        <f t="shared" si="22"/>
        <v>3.2131161856478437E-5</v>
      </c>
      <c r="E214" s="5">
        <f t="shared" si="26"/>
        <v>5.2590628909403162E-4</v>
      </c>
      <c r="F214" s="5">
        <f t="shared" si="27"/>
        <v>3.1566459955041187E-4</v>
      </c>
      <c r="G214" s="11">
        <f t="shared" si="23"/>
        <v>3.0605821526900625</v>
      </c>
      <c r="H214" s="10">
        <f t="shared" si="24"/>
        <v>5.6684355739902732E-3</v>
      </c>
      <c r="I214" s="10">
        <f t="shared" si="25"/>
        <v>1.7766952455342808E-2</v>
      </c>
    </row>
    <row r="215" spans="1:9" x14ac:dyDescent="0.25">
      <c r="A215" s="9">
        <v>42268</v>
      </c>
      <c r="B215" s="10">
        <v>1.5513477849747881E-2</v>
      </c>
      <c r="C215" s="10">
        <f t="shared" si="21"/>
        <v>1.3970779635308182E-2</v>
      </c>
      <c r="D215" s="5">
        <f t="shared" si="22"/>
        <v>1.9518268361834183E-4</v>
      </c>
      <c r="E215" s="5">
        <f t="shared" si="26"/>
        <v>3.2131161856478437E-5</v>
      </c>
      <c r="F215" s="5">
        <f t="shared" si="27"/>
        <v>2.7675089699928922E-4</v>
      </c>
      <c r="G215" s="11">
        <f t="shared" si="23"/>
        <v>2.8246254075999007</v>
      </c>
      <c r="H215" s="10">
        <f t="shared" si="24"/>
        <v>1.3970779635308182E-2</v>
      </c>
      <c r="I215" s="10">
        <f t="shared" si="25"/>
        <v>1.6635831719492993E-2</v>
      </c>
    </row>
    <row r="216" spans="1:9" x14ac:dyDescent="0.25">
      <c r="A216" s="9">
        <v>42269</v>
      </c>
      <c r="B216" s="10">
        <v>-1.5710441801926822E-2</v>
      </c>
      <c r="C216" s="10">
        <f t="shared" si="21"/>
        <v>-1.7253140016366523E-2</v>
      </c>
      <c r="D216" s="5">
        <f t="shared" si="22"/>
        <v>2.9767084042434783E-4</v>
      </c>
      <c r="E216" s="5">
        <f t="shared" si="26"/>
        <v>1.9518268361834183E-4</v>
      </c>
      <c r="F216" s="5">
        <f t="shared" si="27"/>
        <v>2.6542606965467453E-4</v>
      </c>
      <c r="G216" s="11">
        <f t="shared" si="23"/>
        <v>2.6374070440547421</v>
      </c>
      <c r="H216" s="10">
        <f t="shared" si="24"/>
        <v>1.7253140016366523E-2</v>
      </c>
      <c r="I216" s="10">
        <f t="shared" si="25"/>
        <v>1.6291901965537189E-2</v>
      </c>
    </row>
    <row r="217" spans="1:9" x14ac:dyDescent="0.25">
      <c r="A217" s="9">
        <v>42270</v>
      </c>
      <c r="B217" s="10">
        <v>8.112874779541368E-3</v>
      </c>
      <c r="C217" s="10">
        <f t="shared" si="21"/>
        <v>6.5701765651016691E-3</v>
      </c>
      <c r="D217" s="5">
        <f t="shared" si="22"/>
        <v>4.3167220096611165E-5</v>
      </c>
      <c r="E217" s="5">
        <f t="shared" si="26"/>
        <v>2.9767084042434783E-4</v>
      </c>
      <c r="F217" s="5">
        <f t="shared" si="27"/>
        <v>2.6883198309917398E-4</v>
      </c>
      <c r="G217" s="11">
        <f t="shared" si="23"/>
        <v>3.1114868371679654</v>
      </c>
      <c r="H217" s="10">
        <f t="shared" si="24"/>
        <v>6.5701765651016691E-3</v>
      </c>
      <c r="I217" s="10">
        <f t="shared" si="25"/>
        <v>1.6396096581173643E-2</v>
      </c>
    </row>
    <row r="218" spans="1:9" x14ac:dyDescent="0.25">
      <c r="A218" s="9">
        <v>42271</v>
      </c>
      <c r="B218" s="10">
        <v>5.9482155353394184E-3</v>
      </c>
      <c r="C218" s="10">
        <f t="shared" si="21"/>
        <v>4.4055173208997194E-3</v>
      </c>
      <c r="D218" s="5">
        <f t="shared" si="22"/>
        <v>1.9408582864747442E-5</v>
      </c>
      <c r="E218" s="5">
        <f t="shared" si="26"/>
        <v>4.3167220096611165E-5</v>
      </c>
      <c r="F218" s="5">
        <f t="shared" si="27"/>
        <v>2.4057028193934636E-4</v>
      </c>
      <c r="G218" s="11">
        <f t="shared" si="23"/>
        <v>3.2069719102078662</v>
      </c>
      <c r="H218" s="10">
        <f t="shared" si="24"/>
        <v>4.4055173208997194E-3</v>
      </c>
      <c r="I218" s="10">
        <f t="shared" si="25"/>
        <v>1.551032823441678E-2</v>
      </c>
    </row>
    <row r="219" spans="1:9" x14ac:dyDescent="0.25">
      <c r="A219" s="9">
        <v>42272</v>
      </c>
      <c r="B219" s="10">
        <v>-2.5217391304348524E-3</v>
      </c>
      <c r="C219" s="10">
        <f t="shared" si="21"/>
        <v>-4.0644373448745514E-3</v>
      </c>
      <c r="D219" s="5">
        <f t="shared" si="22"/>
        <v>1.6519650930410893E-5</v>
      </c>
      <c r="E219" s="5">
        <f t="shared" si="26"/>
        <v>1.9408582864747442E-5</v>
      </c>
      <c r="F219" s="5">
        <f t="shared" si="27"/>
        <v>2.1503262735347951E-4</v>
      </c>
      <c r="G219" s="11">
        <f t="shared" si="23"/>
        <v>3.2650098962554353</v>
      </c>
      <c r="H219" s="10">
        <f t="shared" si="24"/>
        <v>4.0644373448745514E-3</v>
      </c>
      <c r="I219" s="10">
        <f t="shared" si="25"/>
        <v>1.4663990839927563E-2</v>
      </c>
    </row>
    <row r="220" spans="1:9" x14ac:dyDescent="0.25">
      <c r="A220" s="9">
        <v>42275</v>
      </c>
      <c r="B220" s="10">
        <v>-1.9788998343649111E-2</v>
      </c>
      <c r="C220" s="10">
        <f t="shared" si="21"/>
        <v>-2.1331696558088812E-2</v>
      </c>
      <c r="D220" s="5">
        <f t="shared" si="22"/>
        <v>4.5504127804637807E-4</v>
      </c>
      <c r="E220" s="5">
        <f t="shared" si="26"/>
        <v>1.6519650930410893E-5</v>
      </c>
      <c r="F220" s="5">
        <f t="shared" si="27"/>
        <v>1.94218890570072E-4</v>
      </c>
      <c r="G220" s="11">
        <f t="shared" si="23"/>
        <v>2.1828588004617488</v>
      </c>
      <c r="H220" s="10">
        <f t="shared" si="24"/>
        <v>2.1331696558088812E-2</v>
      </c>
      <c r="I220" s="10">
        <f t="shared" si="25"/>
        <v>1.3936243775496753E-2</v>
      </c>
    </row>
    <row r="221" spans="1:9" x14ac:dyDescent="0.25">
      <c r="A221" s="9">
        <v>42276</v>
      </c>
      <c r="B221" s="10">
        <v>-3.0060546778351238E-2</v>
      </c>
      <c r="C221" s="10">
        <f t="shared" si="21"/>
        <v>-3.1603244992790935E-2</v>
      </c>
      <c r="D221" s="5">
        <f t="shared" si="22"/>
        <v>9.9876509407436525E-4</v>
      </c>
      <c r="E221" s="5">
        <f t="shared" si="26"/>
        <v>4.5504127804637807E-4</v>
      </c>
      <c r="F221" s="5">
        <f t="shared" si="27"/>
        <v>2.3094034300303489E-4</v>
      </c>
      <c r="G221" s="11">
        <f t="shared" si="23"/>
        <v>1.1053493786542428</v>
      </c>
      <c r="H221" s="10">
        <f t="shared" si="24"/>
        <v>3.1603244992790935E-2</v>
      </c>
      <c r="I221" s="10">
        <f t="shared" si="25"/>
        <v>1.5196721455729683E-2</v>
      </c>
    </row>
    <row r="222" spans="1:9" x14ac:dyDescent="0.25">
      <c r="A222" s="9">
        <v>42277</v>
      </c>
      <c r="B222" s="10">
        <v>1.1369961906105397E-2</v>
      </c>
      <c r="C222" s="10">
        <f t="shared" si="21"/>
        <v>9.827263691665698E-3</v>
      </c>
      <c r="D222" s="5">
        <f t="shared" si="22"/>
        <v>9.6575111665530924E-5</v>
      </c>
      <c r="E222" s="5">
        <f t="shared" si="26"/>
        <v>9.9876509407436525E-4</v>
      </c>
      <c r="F222" s="5">
        <f t="shared" si="27"/>
        <v>3.2657203541287404E-4</v>
      </c>
      <c r="G222" s="11">
        <f t="shared" si="23"/>
        <v>2.9466295868104133</v>
      </c>
      <c r="H222" s="10">
        <f t="shared" si="24"/>
        <v>9.827263691665698E-3</v>
      </c>
      <c r="I222" s="10">
        <f t="shared" si="25"/>
        <v>1.807130419789546E-2</v>
      </c>
    </row>
    <row r="223" spans="1:9" x14ac:dyDescent="0.25">
      <c r="A223" s="9">
        <v>42278</v>
      </c>
      <c r="B223" s="10">
        <v>-6.5276878865753174E-3</v>
      </c>
      <c r="C223" s="10">
        <f t="shared" si="21"/>
        <v>-8.0703861010150164E-3</v>
      </c>
      <c r="D223" s="5">
        <f t="shared" si="22"/>
        <v>6.5131131819456362E-5</v>
      </c>
      <c r="E223" s="5">
        <f t="shared" si="26"/>
        <v>9.6575111665530924E-5</v>
      </c>
      <c r="F223" s="5">
        <f t="shared" si="27"/>
        <v>2.9333772270514119E-4</v>
      </c>
      <c r="G223" s="11">
        <f t="shared" si="23"/>
        <v>3.0371371410926224</v>
      </c>
      <c r="H223" s="10">
        <f t="shared" si="24"/>
        <v>8.0703861010150164E-3</v>
      </c>
      <c r="I223" s="10">
        <f t="shared" si="25"/>
        <v>1.712710491312356E-2</v>
      </c>
    </row>
    <row r="224" spans="1:9" x14ac:dyDescent="0.25">
      <c r="A224" s="9">
        <v>42279</v>
      </c>
      <c r="B224" s="10">
        <v>7.30056579667826E-3</v>
      </c>
      <c r="C224" s="10">
        <f t="shared" si="21"/>
        <v>5.757867582238561E-3</v>
      </c>
      <c r="D224" s="5">
        <f t="shared" si="22"/>
        <v>3.3153039094593732E-5</v>
      </c>
      <c r="E224" s="5">
        <f t="shared" si="26"/>
        <v>6.5131131819456362E-5</v>
      </c>
      <c r="F224" s="5">
        <f t="shared" si="27"/>
        <v>2.6287994368999685E-4</v>
      </c>
      <c r="G224" s="11">
        <f t="shared" si="23"/>
        <v>3.1399106493730442</v>
      </c>
      <c r="H224" s="10">
        <f t="shared" si="24"/>
        <v>5.757867582238561E-3</v>
      </c>
      <c r="I224" s="10">
        <f t="shared" si="25"/>
        <v>1.6213572823100923E-2</v>
      </c>
    </row>
    <row r="225" spans="1:9" x14ac:dyDescent="0.25">
      <c r="A225" s="9">
        <v>42282</v>
      </c>
      <c r="B225" s="10">
        <v>3.6238812692110933E-3</v>
      </c>
      <c r="C225" s="10">
        <f t="shared" si="21"/>
        <v>2.0811830547713944E-3</v>
      </c>
      <c r="D225" s="5">
        <f t="shared" si="22"/>
        <v>4.3313229074675924E-6</v>
      </c>
      <c r="E225" s="5">
        <f t="shared" si="26"/>
        <v>3.3153039094593732E-5</v>
      </c>
      <c r="F225" s="5">
        <f t="shared" si="27"/>
        <v>2.3458181389199293E-4</v>
      </c>
      <c r="G225" s="11">
        <f t="shared" si="23"/>
        <v>3.2506825298349442</v>
      </c>
      <c r="H225" s="10">
        <f t="shared" si="24"/>
        <v>2.0811830547713944E-3</v>
      </c>
      <c r="I225" s="10">
        <f t="shared" si="25"/>
        <v>1.531606391642425E-2</v>
      </c>
    </row>
    <row r="226" spans="1:9" x14ac:dyDescent="0.25">
      <c r="A226" s="9">
        <v>42283</v>
      </c>
      <c r="B226" s="10">
        <v>4.7842209785160517E-3</v>
      </c>
      <c r="C226" s="10">
        <f t="shared" si="21"/>
        <v>3.2415227640763527E-3</v>
      </c>
      <c r="D226" s="5">
        <f t="shared" si="22"/>
        <v>1.0507469830025197E-5</v>
      </c>
      <c r="E226" s="5">
        <f t="shared" si="26"/>
        <v>4.3313229074675924E-6</v>
      </c>
      <c r="F226" s="5">
        <f t="shared" si="27"/>
        <v>2.0839844441693288E-4</v>
      </c>
      <c r="G226" s="11">
        <f t="shared" si="23"/>
        <v>3.2938807744419809</v>
      </c>
      <c r="H226" s="10">
        <f t="shared" si="24"/>
        <v>3.2415227640763527E-3</v>
      </c>
      <c r="I226" s="10">
        <f t="shared" si="25"/>
        <v>1.4436012067636023E-2</v>
      </c>
    </row>
    <row r="227" spans="1:9" x14ac:dyDescent="0.25">
      <c r="A227" s="9">
        <v>42284</v>
      </c>
      <c r="B227" s="10">
        <v>-4.7614411916787613E-3</v>
      </c>
      <c r="C227" s="10">
        <f t="shared" si="21"/>
        <v>-6.3041394061184603E-3</v>
      </c>
      <c r="D227" s="5">
        <f t="shared" si="22"/>
        <v>3.974217365177561E-5</v>
      </c>
      <c r="E227" s="5">
        <f t="shared" si="26"/>
        <v>1.0507469830025197E-5</v>
      </c>
      <c r="F227" s="5">
        <f t="shared" si="27"/>
        <v>1.881711773990167E-4</v>
      </c>
      <c r="G227" s="11">
        <f t="shared" si="23"/>
        <v>3.2645395938349151</v>
      </c>
      <c r="H227" s="10">
        <f t="shared" si="24"/>
        <v>6.3041394061184603E-3</v>
      </c>
      <c r="I227" s="10">
        <f t="shared" si="25"/>
        <v>1.371754997800324E-2</v>
      </c>
    </row>
    <row r="228" spans="1:9" x14ac:dyDescent="0.25">
      <c r="A228" s="9">
        <v>42285</v>
      </c>
      <c r="B228" s="10">
        <v>-1.1554432207979803E-2</v>
      </c>
      <c r="C228" s="10">
        <f t="shared" si="21"/>
        <v>-1.3097130422419502E-2</v>
      </c>
      <c r="D228" s="5">
        <f t="shared" si="22"/>
        <v>1.7153482530186644E-4</v>
      </c>
      <c r="E228" s="5">
        <f t="shared" si="26"/>
        <v>3.974217365177561E-5</v>
      </c>
      <c r="F228" s="5">
        <f t="shared" si="27"/>
        <v>1.7552403585933935E-4</v>
      </c>
      <c r="G228" s="11">
        <f t="shared" si="23"/>
        <v>2.9162924666907779</v>
      </c>
      <c r="H228" s="10">
        <f t="shared" si="24"/>
        <v>1.3097130422419502E-2</v>
      </c>
      <c r="I228" s="10">
        <f t="shared" si="25"/>
        <v>1.3248548443483887E-2</v>
      </c>
    </row>
    <row r="229" spans="1:9" x14ac:dyDescent="0.25">
      <c r="A229" s="9">
        <v>42286</v>
      </c>
      <c r="B229" s="10">
        <v>2.3926977168949648E-2</v>
      </c>
      <c r="C229" s="10">
        <f t="shared" si="21"/>
        <v>2.2384278954509947E-2</v>
      </c>
      <c r="D229" s="5">
        <f t="shared" si="22"/>
        <v>5.0105594431331692E-4</v>
      </c>
      <c r="E229" s="5">
        <f t="shared" si="26"/>
        <v>1.7153482530186644E-4</v>
      </c>
      <c r="F229" s="5">
        <f t="shared" si="27"/>
        <v>1.8143883179522224E-4</v>
      </c>
      <c r="G229" s="11">
        <f t="shared" si="23"/>
        <v>2.007572703917536</v>
      </c>
      <c r="H229" s="10">
        <f t="shared" si="24"/>
        <v>2.2384278954509947E-2</v>
      </c>
      <c r="I229" s="10">
        <f t="shared" si="25"/>
        <v>1.3469923229002541E-2</v>
      </c>
    </row>
    <row r="230" spans="1:9" x14ac:dyDescent="0.25">
      <c r="A230" s="9">
        <v>42289</v>
      </c>
      <c r="B230" s="10">
        <v>-4.637923487765816E-3</v>
      </c>
      <c r="C230" s="10">
        <f t="shared" si="21"/>
        <v>-6.1806217022055149E-3</v>
      </c>
      <c r="D230" s="5">
        <f t="shared" si="22"/>
        <v>3.8200084625773796E-5</v>
      </c>
      <c r="E230" s="5">
        <f t="shared" si="26"/>
        <v>5.0105594431331692E-4</v>
      </c>
      <c r="F230" s="5">
        <f t="shared" si="27"/>
        <v>2.2630353130101432E-4</v>
      </c>
      <c r="G230" s="11">
        <f t="shared" si="23"/>
        <v>3.1934780600125845</v>
      </c>
      <c r="H230" s="10">
        <f t="shared" si="24"/>
        <v>6.1806217022055149E-3</v>
      </c>
      <c r="I230" s="10">
        <f t="shared" si="25"/>
        <v>1.5043388291904663E-2</v>
      </c>
    </row>
    <row r="231" spans="1:9" x14ac:dyDescent="0.25">
      <c r="A231" s="9">
        <v>42290</v>
      </c>
      <c r="B231" s="10">
        <v>1.7025089605735566E-3</v>
      </c>
      <c r="C231" s="10">
        <f t="shared" si="21"/>
        <v>1.5981074613385742E-4</v>
      </c>
      <c r="D231" s="5">
        <f t="shared" si="22"/>
        <v>2.5539474579860224E-8</v>
      </c>
      <c r="E231" s="5">
        <f t="shared" si="26"/>
        <v>3.8200084625773796E-5</v>
      </c>
      <c r="F231" s="5">
        <f t="shared" si="27"/>
        <v>2.0588966885552268E-4</v>
      </c>
      <c r="G231" s="11">
        <f t="shared" si="23"/>
        <v>3.3250845049275917</v>
      </c>
      <c r="H231" s="10">
        <f t="shared" si="24"/>
        <v>1.5981074613385742E-4</v>
      </c>
      <c r="I231" s="10">
        <f t="shared" si="25"/>
        <v>1.4348856012084122E-2</v>
      </c>
    </row>
    <row r="232" spans="1:9" x14ac:dyDescent="0.25">
      <c r="A232" s="9">
        <v>42291</v>
      </c>
      <c r="B232" s="10">
        <v>-1.413364343859036E-2</v>
      </c>
      <c r="C232" s="10">
        <f t="shared" si="21"/>
        <v>-1.567634165303006E-2</v>
      </c>
      <c r="D232" s="5">
        <f t="shared" si="22"/>
        <v>2.4574768762252526E-4</v>
      </c>
      <c r="E232" s="5">
        <f t="shared" si="26"/>
        <v>2.5539474579860224E-8</v>
      </c>
      <c r="F232" s="5">
        <f t="shared" si="27"/>
        <v>1.8488465474104511E-4</v>
      </c>
      <c r="G232" s="11">
        <f t="shared" si="23"/>
        <v>2.7143533665150854</v>
      </c>
      <c r="H232" s="10">
        <f t="shared" si="24"/>
        <v>1.567634165303006E-2</v>
      </c>
      <c r="I232" s="10">
        <f t="shared" si="25"/>
        <v>1.3597229671556082E-2</v>
      </c>
    </row>
    <row r="233" spans="1:9" x14ac:dyDescent="0.25">
      <c r="A233" s="9">
        <v>42292</v>
      </c>
      <c r="B233" s="10">
        <v>1.4971418201615183E-2</v>
      </c>
      <c r="C233" s="10">
        <f t="shared" si="21"/>
        <v>1.3428719987175484E-2</v>
      </c>
      <c r="D233" s="5">
        <f t="shared" si="22"/>
        <v>1.8033052049396634E-4</v>
      </c>
      <c r="E233" s="5">
        <f t="shared" si="26"/>
        <v>2.4574768762252526E-4</v>
      </c>
      <c r="F233" s="5">
        <f t="shared" si="27"/>
        <v>1.9797582763927968E-4</v>
      </c>
      <c r="G233" s="11">
        <f t="shared" si="23"/>
        <v>2.8893085724256236</v>
      </c>
      <c r="H233" s="10">
        <f t="shared" si="24"/>
        <v>1.3428719987175484E-2</v>
      </c>
      <c r="I233" s="10">
        <f t="shared" si="25"/>
        <v>1.4070388325816729E-2</v>
      </c>
    </row>
    <row r="234" spans="1:9" x14ac:dyDescent="0.25">
      <c r="A234" s="9">
        <v>42293</v>
      </c>
      <c r="B234" s="10">
        <v>-7.330591811192555E-3</v>
      </c>
      <c r="C234" s="10">
        <f t="shared" si="21"/>
        <v>-8.873290025632254E-3</v>
      </c>
      <c r="D234" s="5">
        <f t="shared" si="22"/>
        <v>7.8735275878984842E-5</v>
      </c>
      <c r="E234" s="5">
        <f t="shared" si="26"/>
        <v>1.8033052049396634E-4</v>
      </c>
      <c r="F234" s="5">
        <f t="shared" si="27"/>
        <v>2.0049929332645837E-4</v>
      </c>
      <c r="G234" s="11">
        <f t="shared" si="23"/>
        <v>3.1420633712518082</v>
      </c>
      <c r="H234" s="10">
        <f t="shared" si="24"/>
        <v>8.873290025632254E-3</v>
      </c>
      <c r="I234" s="10">
        <f t="shared" si="25"/>
        <v>1.4159777304974057E-2</v>
      </c>
    </row>
    <row r="235" spans="1:9" x14ac:dyDescent="0.25">
      <c r="A235" s="9">
        <v>42296</v>
      </c>
      <c r="B235" s="10">
        <v>6.2140129682997092E-3</v>
      </c>
      <c r="C235" s="10">
        <f t="shared" si="21"/>
        <v>4.6713147538600102E-3</v>
      </c>
      <c r="D235" s="5">
        <f t="shared" si="22"/>
        <v>2.1821181529630208E-5</v>
      </c>
      <c r="E235" s="5">
        <f t="shared" si="26"/>
        <v>7.8735275878984842E-5</v>
      </c>
      <c r="F235" s="5">
        <f t="shared" si="27"/>
        <v>1.9015004953759548E-4</v>
      </c>
      <c r="G235" s="11">
        <f t="shared" si="23"/>
        <v>3.3075311504614873</v>
      </c>
      <c r="H235" s="10">
        <f t="shared" si="24"/>
        <v>4.6713147538600102E-3</v>
      </c>
      <c r="I235" s="10">
        <f t="shared" si="25"/>
        <v>1.3789490546702423E-2</v>
      </c>
    </row>
    <row r="236" spans="1:9" x14ac:dyDescent="0.25">
      <c r="A236" s="9">
        <v>42297</v>
      </c>
      <c r="B236" s="10">
        <v>1.825822900713403E-2</v>
      </c>
      <c r="C236" s="10">
        <f t="shared" si="21"/>
        <v>1.671553079269433E-2</v>
      </c>
      <c r="D236" s="5">
        <f t="shared" si="22"/>
        <v>2.7940896968151231E-4</v>
      </c>
      <c r="E236" s="5">
        <f t="shared" si="26"/>
        <v>2.1821181529630208E-5</v>
      </c>
      <c r="F236" s="5">
        <f t="shared" si="27"/>
        <v>1.7492737695983099E-4</v>
      </c>
      <c r="G236" s="11">
        <f t="shared" si="23"/>
        <v>2.6079885265294336</v>
      </c>
      <c r="H236" s="10">
        <f t="shared" si="24"/>
        <v>1.671553079269433E-2</v>
      </c>
      <c r="I236" s="10">
        <f t="shared" si="25"/>
        <v>1.3226011377578313E-2</v>
      </c>
    </row>
    <row r="237" spans="1:9" x14ac:dyDescent="0.25">
      <c r="A237" s="9">
        <v>42298</v>
      </c>
      <c r="B237" s="10">
        <v>-8.7826319340011949E-5</v>
      </c>
      <c r="C237" s="10">
        <f t="shared" si="21"/>
        <v>-1.6305245337797111E-3</v>
      </c>
      <c r="D237" s="5">
        <f t="shared" si="22"/>
        <v>2.6586102552575445E-6</v>
      </c>
      <c r="E237" s="5">
        <f t="shared" si="26"/>
        <v>2.7940896968151231E-4</v>
      </c>
      <c r="F237" s="5">
        <f t="shared" si="27"/>
        <v>1.9409649859228979E-4</v>
      </c>
      <c r="G237" s="11">
        <f t="shared" si="23"/>
        <v>3.3477903387218753</v>
      </c>
      <c r="H237" s="10">
        <f t="shared" si="24"/>
        <v>1.6305245337797111E-3</v>
      </c>
      <c r="I237" s="10">
        <f t="shared" si="25"/>
        <v>1.393185194409881E-2</v>
      </c>
    </row>
    <row r="238" spans="1:9" x14ac:dyDescent="0.25">
      <c r="A238" s="9">
        <v>42299</v>
      </c>
      <c r="B238" s="10">
        <v>1.5295322950234835E-2</v>
      </c>
      <c r="C238" s="10">
        <f t="shared" si="21"/>
        <v>1.3752624735795136E-2</v>
      </c>
      <c r="D238" s="5">
        <f t="shared" si="22"/>
        <v>1.8913468712360425E-4</v>
      </c>
      <c r="E238" s="5">
        <f t="shared" si="26"/>
        <v>2.6586102552575445E-6</v>
      </c>
      <c r="F238" s="5">
        <f t="shared" si="27"/>
        <v>1.7575604602965906E-4</v>
      </c>
      <c r="G238" s="11">
        <f t="shared" si="23"/>
        <v>2.8662080215623549</v>
      </c>
      <c r="H238" s="10">
        <f t="shared" si="24"/>
        <v>1.3752624735795136E-2</v>
      </c>
      <c r="I238" s="10">
        <f t="shared" si="25"/>
        <v>1.3257301611929144E-2</v>
      </c>
    </row>
    <row r="239" spans="1:9" x14ac:dyDescent="0.25">
      <c r="A239" s="9">
        <v>42300</v>
      </c>
      <c r="B239" s="10">
        <v>3.099567099567091E-2</v>
      </c>
      <c r="C239" s="10">
        <f t="shared" si="21"/>
        <v>2.9452972781231209E-2</v>
      </c>
      <c r="D239" s="5">
        <f t="shared" si="22"/>
        <v>8.6747760565194642E-4</v>
      </c>
      <c r="E239" s="5">
        <f t="shared" si="26"/>
        <v>1.8913468712360425E-4</v>
      </c>
      <c r="F239" s="5">
        <f t="shared" si="27"/>
        <v>1.83767848466702E-4</v>
      </c>
      <c r="G239" s="11">
        <f t="shared" si="23"/>
        <v>1.0217260932715724</v>
      </c>
      <c r="H239" s="10">
        <f t="shared" si="24"/>
        <v>2.9452972781231209E-2</v>
      </c>
      <c r="I239" s="10">
        <f t="shared" si="25"/>
        <v>1.3556100046351901E-2</v>
      </c>
    </row>
    <row r="240" spans="1:9" x14ac:dyDescent="0.25">
      <c r="A240" s="9">
        <v>42303</v>
      </c>
      <c r="B240" s="10">
        <v>-3.1911320120927122E-2</v>
      </c>
      <c r="C240" s="10">
        <f t="shared" si="21"/>
        <v>-3.345401833536682E-2</v>
      </c>
      <c r="D240" s="5">
        <f t="shared" si="22"/>
        <v>1.1191713427830593E-3</v>
      </c>
      <c r="E240" s="5">
        <f t="shared" si="26"/>
        <v>8.6747760565194642E-4</v>
      </c>
      <c r="F240" s="5">
        <f t="shared" si="27"/>
        <v>2.7278848390441376E-4</v>
      </c>
      <c r="G240" s="11">
        <f t="shared" si="23"/>
        <v>1.1331146698612702</v>
      </c>
      <c r="H240" s="10">
        <f t="shared" si="24"/>
        <v>3.345401833536682E-2</v>
      </c>
      <c r="I240" s="10">
        <f t="shared" si="25"/>
        <v>1.6516309633341636E-2</v>
      </c>
    </row>
    <row r="241" spans="1:9" x14ac:dyDescent="0.25">
      <c r="A241" s="9">
        <v>42304</v>
      </c>
      <c r="B241" s="10">
        <v>-6.3323733518390046E-3</v>
      </c>
      <c r="C241" s="10">
        <f t="shared" si="21"/>
        <v>-7.8750715662787036E-3</v>
      </c>
      <c r="D241" s="5">
        <f t="shared" si="22"/>
        <v>6.2016752174011319E-5</v>
      </c>
      <c r="E241" s="5">
        <f t="shared" si="26"/>
        <v>1.1191713427830593E-3</v>
      </c>
      <c r="F241" s="5">
        <f t="shared" si="27"/>
        <v>3.7476446888920983E-4</v>
      </c>
      <c r="G241" s="11">
        <f t="shared" si="23"/>
        <v>2.9429269018437854</v>
      </c>
      <c r="H241" s="10">
        <f t="shared" si="24"/>
        <v>7.8750715662787036E-3</v>
      </c>
      <c r="I241" s="10">
        <f t="shared" si="25"/>
        <v>1.9358834388702482E-2</v>
      </c>
    </row>
    <row r="242" spans="1:9" x14ac:dyDescent="0.25">
      <c r="A242" s="9">
        <v>42305</v>
      </c>
      <c r="B242" s="10">
        <v>4.1204642821313309E-2</v>
      </c>
      <c r="C242" s="10">
        <f t="shared" si="21"/>
        <v>3.9661944606873611E-2</v>
      </c>
      <c r="D242" s="5">
        <f t="shared" si="22"/>
        <v>1.5730698499987108E-3</v>
      </c>
      <c r="E242" s="5">
        <f t="shared" si="26"/>
        <v>6.2016752174011319E-5</v>
      </c>
      <c r="F242" s="5">
        <f t="shared" si="27"/>
        <v>3.2774359679830405E-4</v>
      </c>
      <c r="G242" s="11">
        <f t="shared" si="23"/>
        <v>0.69285261823081701</v>
      </c>
      <c r="H242" s="10">
        <f t="shared" si="24"/>
        <v>3.9661944606873611E-2</v>
      </c>
      <c r="I242" s="10">
        <f t="shared" si="25"/>
        <v>1.8103690143125628E-2</v>
      </c>
    </row>
    <row r="243" spans="1:9" x14ac:dyDescent="0.25">
      <c r="A243" s="9">
        <v>42306</v>
      </c>
      <c r="B243" s="10">
        <v>1.0564299842853897E-2</v>
      </c>
      <c r="C243" s="10">
        <f t="shared" si="21"/>
        <v>9.021601628414198E-3</v>
      </c>
      <c r="D243" s="5">
        <f t="shared" si="22"/>
        <v>8.1389295941805705E-5</v>
      </c>
      <c r="E243" s="5">
        <f t="shared" si="26"/>
        <v>1.5730698499987108E-3</v>
      </c>
      <c r="F243" s="5">
        <f t="shared" si="27"/>
        <v>4.7406786922677888E-4</v>
      </c>
      <c r="G243" s="11">
        <f t="shared" si="23"/>
        <v>2.8223001014576368</v>
      </c>
      <c r="H243" s="10">
        <f t="shared" si="24"/>
        <v>9.021601628414198E-3</v>
      </c>
      <c r="I243" s="10">
        <f t="shared" si="25"/>
        <v>2.1773099669702034E-2</v>
      </c>
    </row>
    <row r="244" spans="1:9" x14ac:dyDescent="0.25">
      <c r="A244" s="9">
        <v>42307</v>
      </c>
      <c r="B244" s="10">
        <v>-8.5455903094665553E-3</v>
      </c>
      <c r="C244" s="10">
        <f t="shared" si="21"/>
        <v>-1.0088288523906254E-2</v>
      </c>
      <c r="D244" s="5">
        <f t="shared" si="22"/>
        <v>1.0177356534157863E-4</v>
      </c>
      <c r="E244" s="5">
        <f t="shared" si="26"/>
        <v>8.1389295941805705E-5</v>
      </c>
      <c r="F244" s="5">
        <f t="shared" si="27"/>
        <v>4.0966906737912402E-4</v>
      </c>
      <c r="G244" s="11">
        <f t="shared" si="23"/>
        <v>2.8569275412181767</v>
      </c>
      <c r="H244" s="10">
        <f t="shared" si="24"/>
        <v>1.0088288523906254E-2</v>
      </c>
      <c r="I244" s="10">
        <f t="shared" si="25"/>
        <v>2.0240283283074968E-2</v>
      </c>
    </row>
    <row r="245" spans="1:9" x14ac:dyDescent="0.25">
      <c r="A245" s="9">
        <v>42310</v>
      </c>
      <c r="B245" s="10">
        <v>1.4058577405857697E-2</v>
      </c>
      <c r="C245" s="10">
        <f t="shared" si="21"/>
        <v>1.2515879191417998E-2</v>
      </c>
      <c r="D245" s="5">
        <f t="shared" si="22"/>
        <v>1.5664723193417005E-4</v>
      </c>
      <c r="E245" s="5">
        <f t="shared" si="26"/>
        <v>1.0177356534157863E-4</v>
      </c>
      <c r="F245" s="5">
        <f t="shared" si="27"/>
        <v>3.6055193254714207E-4</v>
      </c>
      <c r="G245" s="11">
        <f t="shared" si="23"/>
        <v>2.8277661934042997</v>
      </c>
      <c r="H245" s="10">
        <f t="shared" si="24"/>
        <v>1.2515879191417998E-2</v>
      </c>
      <c r="I245" s="10">
        <f t="shared" si="25"/>
        <v>1.8988205090190648E-2</v>
      </c>
    </row>
    <row r="246" spans="1:9" x14ac:dyDescent="0.25">
      <c r="A246" s="9">
        <v>42311</v>
      </c>
      <c r="B246" s="10">
        <v>1.1470539693018589E-2</v>
      </c>
      <c r="C246" s="10">
        <f t="shared" si="21"/>
        <v>9.9278414785788898E-3</v>
      </c>
      <c r="D246" s="5">
        <f t="shared" si="22"/>
        <v>9.8562036423791483E-5</v>
      </c>
      <c r="E246" s="5">
        <f t="shared" si="26"/>
        <v>1.5664723193417005E-4</v>
      </c>
      <c r="F246" s="5">
        <f t="shared" si="27"/>
        <v>3.2787892149510422E-4</v>
      </c>
      <c r="G246" s="11">
        <f t="shared" si="23"/>
        <v>2.9421920568791573</v>
      </c>
      <c r="H246" s="10">
        <f t="shared" si="24"/>
        <v>9.9278414785788898E-3</v>
      </c>
      <c r="I246" s="10">
        <f t="shared" si="25"/>
        <v>1.8107427246715758E-2</v>
      </c>
    </row>
    <row r="247" spans="1:9" x14ac:dyDescent="0.25">
      <c r="A247" s="9">
        <v>42312</v>
      </c>
      <c r="B247" s="10">
        <v>-4.6504038508606849E-3</v>
      </c>
      <c r="C247" s="10">
        <f t="shared" si="21"/>
        <v>-6.1931020653003838E-3</v>
      </c>
      <c r="D247" s="5">
        <f t="shared" si="22"/>
        <v>3.8354513191227882E-5</v>
      </c>
      <c r="E247" s="5">
        <f t="shared" si="26"/>
        <v>9.8562036423791483E-5</v>
      </c>
      <c r="F247" s="5">
        <f t="shared" si="27"/>
        <v>2.9462680653288603E-4</v>
      </c>
      <c r="G247" s="11">
        <f t="shared" si="23"/>
        <v>3.0808720069496527</v>
      </c>
      <c r="H247" s="10">
        <f t="shared" si="24"/>
        <v>6.1931020653003838E-3</v>
      </c>
      <c r="I247" s="10">
        <f t="shared" si="25"/>
        <v>1.7164696517354625E-2</v>
      </c>
    </row>
    <row r="248" spans="1:9" x14ac:dyDescent="0.25">
      <c r="A248" s="9">
        <v>42313</v>
      </c>
      <c r="B248" s="10">
        <v>-8.8524590163934214E-3</v>
      </c>
      <c r="C248" s="10">
        <f t="shared" si="21"/>
        <v>-1.039515723083312E-2</v>
      </c>
      <c r="D248" s="5">
        <f t="shared" si="22"/>
        <v>1.0805929385374211E-4</v>
      </c>
      <c r="E248" s="5">
        <f t="shared" si="26"/>
        <v>3.8354513191227882E-5</v>
      </c>
      <c r="F248" s="5">
        <f t="shared" si="27"/>
        <v>2.6065225270065554E-4</v>
      </c>
      <c r="G248" s="11">
        <f t="shared" si="23"/>
        <v>2.9999368463250322</v>
      </c>
      <c r="H248" s="10">
        <f t="shared" si="24"/>
        <v>1.039515723083312E-2</v>
      </c>
      <c r="I248" s="10">
        <f t="shared" si="25"/>
        <v>1.6144728325390167E-2</v>
      </c>
    </row>
    <row r="249" spans="1:9" x14ac:dyDescent="0.25">
      <c r="A249" s="9">
        <v>42314</v>
      </c>
      <c r="B249" s="10">
        <v>1.1577571948395704E-3</v>
      </c>
      <c r="C249" s="10">
        <f t="shared" si="21"/>
        <v>-3.8494101960012878E-4</v>
      </c>
      <c r="D249" s="5">
        <f t="shared" si="22"/>
        <v>1.4817958857078674E-7</v>
      </c>
      <c r="E249" s="5">
        <f t="shared" si="26"/>
        <v>1.0805929385374211E-4</v>
      </c>
      <c r="F249" s="5">
        <f t="shared" si="27"/>
        <v>2.4191815179082954E-4</v>
      </c>
      <c r="G249" s="11">
        <f t="shared" si="23"/>
        <v>3.2442107594166263</v>
      </c>
      <c r="H249" s="10">
        <f t="shared" si="24"/>
        <v>3.8494101960012878E-4</v>
      </c>
      <c r="I249" s="10">
        <f t="shared" si="25"/>
        <v>1.5553718262551548E-2</v>
      </c>
    </row>
    <row r="250" spans="1:9" x14ac:dyDescent="0.25">
      <c r="A250" s="9">
        <v>42317</v>
      </c>
      <c r="B250" s="10">
        <v>-4.0475468048091212E-3</v>
      </c>
      <c r="C250" s="10">
        <f t="shared" si="21"/>
        <v>-5.5902450192488202E-3</v>
      </c>
      <c r="D250" s="5">
        <f t="shared" si="22"/>
        <v>3.1250839375236242E-5</v>
      </c>
      <c r="E250" s="5">
        <f t="shared" si="26"/>
        <v>1.4817958857078674E-7</v>
      </c>
      <c r="F250" s="5">
        <f t="shared" si="27"/>
        <v>2.1376728124239703E-4</v>
      </c>
      <c r="G250" s="11">
        <f t="shared" si="23"/>
        <v>3.2332773005051521</v>
      </c>
      <c r="H250" s="10">
        <f t="shared" si="24"/>
        <v>5.5902450192488202E-3</v>
      </c>
      <c r="I250" s="10">
        <f t="shared" si="25"/>
        <v>1.462078251128841E-2</v>
      </c>
    </row>
    <row r="251" spans="1:9" x14ac:dyDescent="0.25">
      <c r="A251" s="9">
        <v>42318</v>
      </c>
      <c r="B251" s="10">
        <v>-3.1516994277183241E-2</v>
      </c>
      <c r="C251" s="10">
        <f t="shared" si="21"/>
        <v>-3.3059692491622938E-2</v>
      </c>
      <c r="D251" s="5">
        <f t="shared" si="22"/>
        <v>1.0929432676406701E-3</v>
      </c>
      <c r="E251" s="5">
        <f t="shared" si="26"/>
        <v>3.1250839375236242E-5</v>
      </c>
      <c r="F251" s="5">
        <f t="shared" si="27"/>
        <v>1.9499884011315124E-4</v>
      </c>
      <c r="G251" s="11">
        <f t="shared" si="23"/>
        <v>0.54988463632615614</v>
      </c>
      <c r="H251" s="10">
        <f t="shared" si="24"/>
        <v>3.3059692491622938E-2</v>
      </c>
      <c r="I251" s="10">
        <f t="shared" si="25"/>
        <v>1.3964198513095953E-2</v>
      </c>
    </row>
    <row r="252" spans="1:9" x14ac:dyDescent="0.25">
      <c r="A252" s="9">
        <v>42319</v>
      </c>
      <c r="B252" s="10">
        <v>-5.6521026171826305E-3</v>
      </c>
      <c r="C252" s="10">
        <f t="shared" si="21"/>
        <v>-7.1948008316223295E-3</v>
      </c>
      <c r="D252" s="5">
        <f t="shared" si="22"/>
        <v>5.1765159006713364E-5</v>
      </c>
      <c r="E252" s="5">
        <f t="shared" si="26"/>
        <v>1.0929432676406701E-3</v>
      </c>
      <c r="F252" s="5">
        <f t="shared" si="27"/>
        <v>3.0924202668204518E-4</v>
      </c>
      <c r="G252" s="11">
        <f t="shared" si="23"/>
        <v>3.0380577946780192</v>
      </c>
      <c r="H252" s="10">
        <f t="shared" si="24"/>
        <v>7.1948008316223295E-3</v>
      </c>
      <c r="I252" s="10">
        <f t="shared" si="25"/>
        <v>1.7585278692191522E-2</v>
      </c>
    </row>
    <row r="253" spans="1:9" x14ac:dyDescent="0.25">
      <c r="A253" s="9">
        <v>42320</v>
      </c>
      <c r="B253" s="10">
        <v>-3.3588838170700575E-3</v>
      </c>
      <c r="C253" s="10">
        <f t="shared" si="21"/>
        <v>-4.9015820315097564E-3</v>
      </c>
      <c r="D253" s="5">
        <f t="shared" si="22"/>
        <v>2.4025506411619312E-5</v>
      </c>
      <c r="E253" s="5">
        <f t="shared" si="26"/>
        <v>5.1765159006713364E-5</v>
      </c>
      <c r="F253" s="5">
        <f t="shared" si="27"/>
        <v>2.7399564771029064E-4</v>
      </c>
      <c r="G253" s="11">
        <f t="shared" si="23"/>
        <v>3.1384177733845022</v>
      </c>
      <c r="H253" s="10">
        <f t="shared" si="24"/>
        <v>4.9015820315097564E-3</v>
      </c>
      <c r="I253" s="10">
        <f t="shared" si="25"/>
        <v>1.6552813891006286E-2</v>
      </c>
    </row>
    <row r="254" spans="1:9" x14ac:dyDescent="0.25">
      <c r="A254" s="9">
        <v>42321</v>
      </c>
      <c r="B254" s="10">
        <v>-2.9208468717594194E-2</v>
      </c>
      <c r="C254" s="10">
        <f t="shared" si="21"/>
        <v>-3.0751166932033894E-2</v>
      </c>
      <c r="D254" s="5">
        <f t="shared" si="22"/>
        <v>9.4563426768181486E-4</v>
      </c>
      <c r="E254" s="5">
        <f t="shared" si="26"/>
        <v>2.4025506411619312E-5</v>
      </c>
      <c r="F254" s="5">
        <f t="shared" si="27"/>
        <v>2.4237678041775888E-4</v>
      </c>
      <c r="G254" s="11">
        <f t="shared" si="23"/>
        <v>1.2928174191994581</v>
      </c>
      <c r="H254" s="10">
        <f t="shared" si="24"/>
        <v>3.0751166932033894E-2</v>
      </c>
      <c r="I254" s="10">
        <f t="shared" si="25"/>
        <v>1.5568454657343448E-2</v>
      </c>
    </row>
    <row r="255" spans="1:9" x14ac:dyDescent="0.25">
      <c r="A255" s="9">
        <v>42324</v>
      </c>
      <c r="B255" s="10">
        <v>1.6378886109271518E-2</v>
      </c>
      <c r="C255" s="10">
        <f t="shared" si="21"/>
        <v>1.4836187894831819E-2</v>
      </c>
      <c r="D255" s="5">
        <f t="shared" si="22"/>
        <v>2.2011247125075419E-4</v>
      </c>
      <c r="E255" s="5">
        <f t="shared" si="26"/>
        <v>9.4563426768181486E-4</v>
      </c>
      <c r="F255" s="5">
        <f t="shared" si="27"/>
        <v>3.2926574689714496E-4</v>
      </c>
      <c r="G255" s="11">
        <f t="shared" si="23"/>
        <v>2.7561367147201641</v>
      </c>
      <c r="H255" s="10">
        <f t="shared" si="24"/>
        <v>1.4836187894831819E-2</v>
      </c>
      <c r="I255" s="10">
        <f t="shared" si="25"/>
        <v>1.8145681218878086E-2</v>
      </c>
    </row>
    <row r="256" spans="1:9" x14ac:dyDescent="0.25">
      <c r="A256" s="9">
        <v>42325</v>
      </c>
      <c r="B256" s="10">
        <v>-4.2914345769837769E-3</v>
      </c>
      <c r="C256" s="10">
        <f t="shared" si="21"/>
        <v>-5.8341327914234759E-3</v>
      </c>
      <c r="D256" s="5">
        <f t="shared" si="22"/>
        <v>3.4037105427962678E-5</v>
      </c>
      <c r="E256" s="5">
        <f t="shared" si="26"/>
        <v>2.2011247125075419E-4</v>
      </c>
      <c r="F256" s="5">
        <f t="shared" si="27"/>
        <v>3.1053908260726584E-4</v>
      </c>
      <c r="G256" s="11">
        <f t="shared" si="23"/>
        <v>3.0648586085085032</v>
      </c>
      <c r="H256" s="10">
        <f t="shared" si="24"/>
        <v>5.8341327914234759E-3</v>
      </c>
      <c r="I256" s="10">
        <f t="shared" si="25"/>
        <v>1.7622119129300704E-2</v>
      </c>
    </row>
    <row r="257" spans="1:9" x14ac:dyDescent="0.25">
      <c r="A257" s="9">
        <v>42326</v>
      </c>
      <c r="B257" s="10">
        <v>3.1665017796991268E-2</v>
      </c>
      <c r="C257" s="10">
        <f t="shared" si="21"/>
        <v>3.0122319582551568E-2</v>
      </c>
      <c r="D257" s="5">
        <f t="shared" si="22"/>
        <v>9.0735413703336965E-4</v>
      </c>
      <c r="E257" s="5">
        <f t="shared" si="26"/>
        <v>3.4037105427962678E-5</v>
      </c>
      <c r="F257" s="5">
        <f t="shared" si="27"/>
        <v>2.728761799683779E-4</v>
      </c>
      <c r="G257" s="11">
        <f t="shared" si="23"/>
        <v>1.521732846262253</v>
      </c>
      <c r="H257" s="10">
        <f t="shared" si="24"/>
        <v>3.0122319582551568E-2</v>
      </c>
      <c r="I257" s="10">
        <f t="shared" si="25"/>
        <v>1.6518964252288274E-2</v>
      </c>
    </row>
    <row r="258" spans="1:9" x14ac:dyDescent="0.25">
      <c r="A258" s="9">
        <v>42327</v>
      </c>
      <c r="B258" s="10">
        <v>1.270355529030609E-2</v>
      </c>
      <c r="C258" s="10">
        <f t="shared" si="21"/>
        <v>1.1160857075866391E-2</v>
      </c>
      <c r="D258" s="5">
        <f t="shared" si="22"/>
        <v>1.245647306679169E-4</v>
      </c>
      <c r="E258" s="5">
        <f t="shared" si="26"/>
        <v>9.0735413703336965E-4</v>
      </c>
      <c r="F258" s="5">
        <f t="shared" si="27"/>
        <v>3.4904194429019895E-4</v>
      </c>
      <c r="G258" s="11">
        <f t="shared" si="23"/>
        <v>2.8827826420935132</v>
      </c>
      <c r="H258" s="10">
        <f t="shared" si="24"/>
        <v>1.1160857075866391E-2</v>
      </c>
      <c r="I258" s="10">
        <f t="shared" si="25"/>
        <v>1.8682664271730598E-2</v>
      </c>
    </row>
    <row r="259" spans="1:9" x14ac:dyDescent="0.25">
      <c r="A259" s="9">
        <v>42328</v>
      </c>
      <c r="B259" s="10">
        <v>4.3778750631420227E-3</v>
      </c>
      <c r="C259" s="10">
        <f t="shared" si="21"/>
        <v>2.8351768487023237E-3</v>
      </c>
      <c r="D259" s="5">
        <f t="shared" si="22"/>
        <v>8.0382277634176385E-6</v>
      </c>
      <c r="E259" s="5">
        <f t="shared" si="26"/>
        <v>1.245647306679169E-4</v>
      </c>
      <c r="F259" s="5">
        <f t="shared" si="27"/>
        <v>3.1474992734590879E-4</v>
      </c>
      <c r="G259" s="11">
        <f t="shared" si="23"/>
        <v>3.1001582957889586</v>
      </c>
      <c r="H259" s="10">
        <f t="shared" si="24"/>
        <v>2.8351768487023237E-3</v>
      </c>
      <c r="I259" s="10">
        <f t="shared" si="25"/>
        <v>1.7741192951600204E-2</v>
      </c>
    </row>
    <row r="260" spans="1:9" x14ac:dyDescent="0.25">
      <c r="A260" s="9">
        <v>42331</v>
      </c>
      <c r="B260" s="10">
        <v>-1.2992489086588788E-2</v>
      </c>
      <c r="C260" s="10">
        <f t="shared" si="21"/>
        <v>-1.4535187301028487E-2</v>
      </c>
      <c r="D260" s="5">
        <f t="shared" si="22"/>
        <v>2.1127166987597979E-4</v>
      </c>
      <c r="E260" s="5">
        <f t="shared" si="26"/>
        <v>8.0382277634176385E-6</v>
      </c>
      <c r="F260" s="5">
        <f t="shared" si="27"/>
        <v>2.7308424424720578E-4</v>
      </c>
      <c r="G260" s="11">
        <f t="shared" si="23"/>
        <v>2.7971014973571484</v>
      </c>
      <c r="H260" s="10">
        <f t="shared" si="24"/>
        <v>1.4535187301028487E-2</v>
      </c>
      <c r="I260" s="10">
        <f t="shared" si="25"/>
        <v>1.6525260792108722E-2</v>
      </c>
    </row>
    <row r="261" spans="1:9" x14ac:dyDescent="0.25">
      <c r="A261" s="9">
        <v>42332</v>
      </c>
      <c r="B261" s="10">
        <v>9.5965690021231342E-3</v>
      </c>
      <c r="C261" s="10">
        <f t="shared" si="21"/>
        <v>8.0538707876834353E-3</v>
      </c>
      <c r="D261" s="5">
        <f t="shared" si="22"/>
        <v>6.4864834664700604E-5</v>
      </c>
      <c r="E261" s="5">
        <f t="shared" si="26"/>
        <v>2.1127166987597979E-4</v>
      </c>
      <c r="F261" s="5">
        <f t="shared" si="27"/>
        <v>2.6444731868389341E-4</v>
      </c>
      <c r="G261" s="11">
        <f t="shared" si="23"/>
        <v>3.0773534546971262</v>
      </c>
      <c r="H261" s="10">
        <f t="shared" si="24"/>
        <v>8.0538707876834353E-3</v>
      </c>
      <c r="I261" s="10">
        <f t="shared" si="25"/>
        <v>1.6261836264207477E-2</v>
      </c>
    </row>
    <row r="262" spans="1:9" x14ac:dyDescent="0.25">
      <c r="A262" s="9">
        <v>42333</v>
      </c>
      <c r="B262" s="10">
        <v>-7.1500338879554315E-3</v>
      </c>
      <c r="C262" s="10">
        <f t="shared" si="21"/>
        <v>-8.6927321023951305E-3</v>
      </c>
      <c r="D262" s="5">
        <f t="shared" si="22"/>
        <v>7.5563591404010868E-5</v>
      </c>
      <c r="E262" s="5">
        <f t="shared" si="26"/>
        <v>6.4864834664700604E-5</v>
      </c>
      <c r="F262" s="5">
        <f t="shared" si="27"/>
        <v>2.3969918432693372E-4</v>
      </c>
      <c r="G262" s="11">
        <f t="shared" si="23"/>
        <v>3.0915026649089294</v>
      </c>
      <c r="H262" s="10">
        <f t="shared" si="24"/>
        <v>8.6927321023951305E-3</v>
      </c>
      <c r="I262" s="10">
        <f t="shared" si="25"/>
        <v>1.5482221556576876E-2</v>
      </c>
    </row>
    <row r="263" spans="1:9" x14ac:dyDescent="0.25">
      <c r="A263" s="9">
        <v>42335</v>
      </c>
      <c r="B263" s="10">
        <v>-1.8639667881047428E-3</v>
      </c>
      <c r="C263" s="10">
        <f t="shared" si="21"/>
        <v>-3.4066650025444418E-3</v>
      </c>
      <c r="D263" s="5">
        <f t="shared" si="22"/>
        <v>1.1605366439561122E-5</v>
      </c>
      <c r="E263" s="5">
        <f t="shared" si="26"/>
        <v>7.5563591404010868E-5</v>
      </c>
      <c r="F263" s="5">
        <f t="shared" si="27"/>
        <v>2.2117260843180443E-4</v>
      </c>
      <c r="G263" s="11">
        <f t="shared" si="23"/>
        <v>3.2631090366647459</v>
      </c>
      <c r="H263" s="10">
        <f t="shared" si="24"/>
        <v>3.4066650025444418E-3</v>
      </c>
      <c r="I263" s="10">
        <f t="shared" si="25"/>
        <v>1.4871873064002544E-2</v>
      </c>
    </row>
    <row r="264" spans="1:9" x14ac:dyDescent="0.25">
      <c r="A264" s="9">
        <v>42338</v>
      </c>
      <c r="B264" s="10">
        <v>4.1593075005281754E-3</v>
      </c>
      <c r="C264" s="10">
        <f t="shared" si="21"/>
        <v>2.6166092860884765E-3</v>
      </c>
      <c r="D264" s="5">
        <f t="shared" si="22"/>
        <v>6.8466441560444467E-6</v>
      </c>
      <c r="E264" s="5">
        <f t="shared" si="26"/>
        <v>1.1605366439561122E-5</v>
      </c>
      <c r="F264" s="5">
        <f t="shared" si="27"/>
        <v>1.9854012038086091E-4</v>
      </c>
      <c r="G264" s="11">
        <f t="shared" si="23"/>
        <v>3.3260786769884008</v>
      </c>
      <c r="H264" s="10">
        <f t="shared" si="24"/>
        <v>2.6166092860884765E-3</v>
      </c>
      <c r="I264" s="10">
        <f t="shared" si="25"/>
        <v>1.4090426550706721E-2</v>
      </c>
    </row>
    <row r="265" spans="1:9" x14ac:dyDescent="0.25">
      <c r="A265" s="9">
        <v>42339</v>
      </c>
      <c r="B265" s="10">
        <v>-8.1150293114107264E-3</v>
      </c>
      <c r="C265" s="10">
        <f t="shared" si="21"/>
        <v>-9.6577275258504253E-3</v>
      </c>
      <c r="D265" s="5">
        <f t="shared" si="22"/>
        <v>9.3271700963568977E-5</v>
      </c>
      <c r="E265" s="5">
        <f t="shared" si="26"/>
        <v>6.8466441560444467E-6</v>
      </c>
      <c r="F265" s="5">
        <f t="shared" si="27"/>
        <v>1.798264551731163E-4</v>
      </c>
      <c r="G265" s="11">
        <f t="shared" si="23"/>
        <v>3.1334825259095207</v>
      </c>
      <c r="H265" s="10">
        <f t="shared" si="24"/>
        <v>9.6577275258504253E-3</v>
      </c>
      <c r="I265" s="10">
        <f t="shared" si="25"/>
        <v>1.3409938671489751E-2</v>
      </c>
    </row>
    <row r="266" spans="1:9" x14ac:dyDescent="0.25">
      <c r="A266" s="9">
        <v>42340</v>
      </c>
      <c r="B266" s="10">
        <v>-9.0335438566062631E-3</v>
      </c>
      <c r="C266" s="10">
        <f t="shared" si="21"/>
        <v>-1.0576242071045962E-2</v>
      </c>
      <c r="D266" s="5">
        <f t="shared" si="22"/>
        <v>1.1185689634536258E-4</v>
      </c>
      <c r="E266" s="5">
        <f t="shared" si="26"/>
        <v>9.3271700963568977E-5</v>
      </c>
      <c r="F266" s="5">
        <f t="shared" si="27"/>
        <v>1.7535609953331566E-4</v>
      </c>
      <c r="G266" s="11">
        <f t="shared" si="23"/>
        <v>3.0864652337424832</v>
      </c>
      <c r="H266" s="10">
        <f t="shared" si="24"/>
        <v>1.0576242071045962E-2</v>
      </c>
      <c r="I266" s="10">
        <f t="shared" si="25"/>
        <v>1.3242209012597395E-2</v>
      </c>
    </row>
    <row r="267" spans="1:9" x14ac:dyDescent="0.25">
      <c r="A267" s="9">
        <v>42341</v>
      </c>
      <c r="B267" s="10">
        <v>-9.2879600963192699E-3</v>
      </c>
      <c r="C267" s="10">
        <f t="shared" si="21"/>
        <v>-1.0830658310758969E-2</v>
      </c>
      <c r="D267" s="5">
        <f t="shared" si="22"/>
        <v>1.1730315944441232E-4</v>
      </c>
      <c r="E267" s="5">
        <f t="shared" si="26"/>
        <v>1.1185689634536258E-4</v>
      </c>
      <c r="F267" s="5">
        <f t="shared" si="27"/>
        <v>1.7403734564784548E-4</v>
      </c>
      <c r="G267" s="11">
        <f t="shared" si="23"/>
        <v>3.0721760798146356</v>
      </c>
      <c r="H267" s="10">
        <f t="shared" si="24"/>
        <v>1.0830658310758969E-2</v>
      </c>
      <c r="I267" s="10">
        <f t="shared" si="25"/>
        <v>1.3192321465452753E-2</v>
      </c>
    </row>
    <row r="268" spans="1:9" x14ac:dyDescent="0.25">
      <c r="A268" s="9">
        <v>42342</v>
      </c>
      <c r="B268" s="10">
        <v>3.3246563654394601E-2</v>
      </c>
      <c r="C268" s="10">
        <f t="shared" si="21"/>
        <v>3.1703865439954904E-2</v>
      </c>
      <c r="D268" s="5">
        <f t="shared" si="22"/>
        <v>1.0051350838347669E-3</v>
      </c>
      <c r="E268" s="5">
        <f t="shared" si="26"/>
        <v>1.1730315944441232E-4</v>
      </c>
      <c r="F268" s="5">
        <f t="shared" si="27"/>
        <v>1.7364388538950758E-4</v>
      </c>
      <c r="G268" s="11">
        <f t="shared" si="23"/>
        <v>0.51607079586058857</v>
      </c>
      <c r="H268" s="10">
        <f t="shared" si="24"/>
        <v>3.1703865439954904E-2</v>
      </c>
      <c r="I268" s="10">
        <f t="shared" si="25"/>
        <v>1.3177400555098398E-2</v>
      </c>
    </row>
    <row r="269" spans="1:9" x14ac:dyDescent="0.25">
      <c r="A269" s="9">
        <v>42345</v>
      </c>
      <c r="B269" s="10">
        <v>-6.3009325380156689E-3</v>
      </c>
      <c r="C269" s="10">
        <f t="shared" si="21"/>
        <v>-7.8436307524553679E-3</v>
      </c>
      <c r="D269" s="5">
        <f t="shared" si="22"/>
        <v>6.1522543380863564E-5</v>
      </c>
      <c r="E269" s="5">
        <f t="shared" si="26"/>
        <v>1.0051350838347669E-3</v>
      </c>
      <c r="F269" s="5">
        <f t="shared" si="27"/>
        <v>2.8143912218860849E-4</v>
      </c>
      <c r="G269" s="11">
        <f t="shared" si="23"/>
        <v>3.059558751357454</v>
      </c>
      <c r="H269" s="10">
        <f t="shared" si="24"/>
        <v>7.8436307524553679E-3</v>
      </c>
      <c r="I269" s="10">
        <f t="shared" si="25"/>
        <v>1.6776147417944576E-2</v>
      </c>
    </row>
    <row r="270" spans="1:9" x14ac:dyDescent="0.25">
      <c r="A270" s="9">
        <v>42346</v>
      </c>
      <c r="B270" s="10">
        <v>-4.2269191748400825E-4</v>
      </c>
      <c r="C270" s="10">
        <f t="shared" si="21"/>
        <v>-1.9653901319237072E-3</v>
      </c>
      <c r="D270" s="5">
        <f t="shared" si="22"/>
        <v>3.8627583706630871E-6</v>
      </c>
      <c r="E270" s="5">
        <f t="shared" si="26"/>
        <v>6.1522543380863564E-5</v>
      </c>
      <c r="F270" s="5">
        <f t="shared" si="27"/>
        <v>2.5290681813339432E-4</v>
      </c>
      <c r="G270" s="11">
        <f t="shared" si="23"/>
        <v>3.2146694667335614</v>
      </c>
      <c r="H270" s="10">
        <f t="shared" si="24"/>
        <v>1.9653901319237072E-3</v>
      </c>
      <c r="I270" s="10">
        <f t="shared" si="25"/>
        <v>1.5903044303949929E-2</v>
      </c>
    </row>
    <row r="271" spans="1:9" x14ac:dyDescent="0.25">
      <c r="A271" s="9">
        <v>42347</v>
      </c>
      <c r="B271" s="10">
        <v>-2.2075614579189273E-2</v>
      </c>
      <c r="C271" s="10">
        <f t="shared" ref="C271:C334" si="28">B271-B$5</f>
        <v>-2.3618312793628974E-2</v>
      </c>
      <c r="D271" s="5">
        <f t="shared" ref="D271:D334" si="29">C271^2</f>
        <v>5.5782469921769812E-4</v>
      </c>
      <c r="E271" s="5">
        <f t="shared" si="26"/>
        <v>3.8627583706630871E-6</v>
      </c>
      <c r="F271" s="5">
        <f t="shared" si="27"/>
        <v>2.2302423165472117E-4</v>
      </c>
      <c r="G271" s="11">
        <f t="shared" ref="G271:G334" si="30">IFERROR(LN(1/SQRT(2*PI()*F271)*EXP(-D271/(2*F271))),-1000)</f>
        <v>2.0345843987863104</v>
      </c>
      <c r="H271" s="10">
        <f t="shared" ref="H271:H334" si="31">SQRT(D271)</f>
        <v>2.3618312793628974E-2</v>
      </c>
      <c r="I271" s="10">
        <f t="shared" ref="I271:I334" si="32">SQRT(F271)</f>
        <v>1.4933995836838887E-2</v>
      </c>
    </row>
    <row r="272" spans="1:9" x14ac:dyDescent="0.25">
      <c r="A272" s="9">
        <v>42348</v>
      </c>
      <c r="B272" s="10">
        <v>4.7569277025800716E-3</v>
      </c>
      <c r="C272" s="10">
        <f t="shared" si="28"/>
        <v>3.2142294881403726E-3</v>
      </c>
      <c r="D272" s="5">
        <f t="shared" si="29"/>
        <v>1.0331271202431121E-5</v>
      </c>
      <c r="E272" s="5">
        <f t="shared" ref="E272:E335" si="33">D271</f>
        <v>5.5782469921769812E-4</v>
      </c>
      <c r="F272" s="5">
        <f t="shared" ref="F272:F335" si="34">B$6+B$7*E272+B$8*F271</f>
        <v>2.6653636403891153E-4</v>
      </c>
      <c r="G272" s="11">
        <f t="shared" si="30"/>
        <v>3.1766807998721109</v>
      </c>
      <c r="H272" s="10">
        <f t="shared" si="31"/>
        <v>3.2142294881403726E-3</v>
      </c>
      <c r="I272" s="10">
        <f t="shared" si="32"/>
        <v>1.6325941444183596E-2</v>
      </c>
    </row>
    <row r="273" spans="1:9" x14ac:dyDescent="0.25">
      <c r="A273" s="9">
        <v>42349</v>
      </c>
      <c r="B273" s="10">
        <v>-2.5738142377550122E-2</v>
      </c>
      <c r="C273" s="10">
        <f t="shared" si="28"/>
        <v>-2.7280840591989822E-2</v>
      </c>
      <c r="D273" s="5">
        <f t="shared" si="29"/>
        <v>7.4424426340555965E-4</v>
      </c>
      <c r="E273" s="5">
        <f t="shared" si="33"/>
        <v>1.0331271202431121E-5</v>
      </c>
      <c r="F273" s="5">
        <f t="shared" si="34"/>
        <v>2.3473252141845109E-4</v>
      </c>
      <c r="G273" s="11">
        <f t="shared" si="30"/>
        <v>1.6742905810611768</v>
      </c>
      <c r="H273" s="10">
        <f t="shared" si="31"/>
        <v>2.7280840591989822E-2</v>
      </c>
      <c r="I273" s="10">
        <f t="shared" si="32"/>
        <v>1.5320983043475084E-2</v>
      </c>
    </row>
    <row r="274" spans="1:9" x14ac:dyDescent="0.25">
      <c r="A274" s="9">
        <v>42352</v>
      </c>
      <c r="B274" s="10">
        <v>-6.1848029687224804E-3</v>
      </c>
      <c r="C274" s="10">
        <f t="shared" si="28"/>
        <v>-7.7275011831621793E-3</v>
      </c>
      <c r="D274" s="5">
        <f t="shared" si="29"/>
        <v>5.9714274535772883E-5</v>
      </c>
      <c r="E274" s="5">
        <f t="shared" si="33"/>
        <v>7.4424426340555965E-4</v>
      </c>
      <c r="F274" s="5">
        <f t="shared" si="34"/>
        <v>2.9861773198777496E-4</v>
      </c>
      <c r="G274" s="11">
        <f t="shared" si="30"/>
        <v>3.0392501368651019</v>
      </c>
      <c r="H274" s="10">
        <f t="shared" si="31"/>
        <v>7.7275011831621793E-3</v>
      </c>
      <c r="I274" s="10">
        <f t="shared" si="32"/>
        <v>1.7280559365592741E-2</v>
      </c>
    </row>
    <row r="275" spans="1:9" x14ac:dyDescent="0.25">
      <c r="A275" s="9">
        <v>42353</v>
      </c>
      <c r="B275" s="10">
        <v>-1.7692104633993289E-2</v>
      </c>
      <c r="C275" s="10">
        <f t="shared" si="28"/>
        <v>-1.9234802848432989E-2</v>
      </c>
      <c r="D275" s="5">
        <f t="shared" si="29"/>
        <v>3.6997764061808583E-4</v>
      </c>
      <c r="E275" s="5">
        <f t="shared" si="33"/>
        <v>5.9714274535772883E-5</v>
      </c>
      <c r="F275" s="5">
        <f t="shared" si="34"/>
        <v>2.6645092634678221E-4</v>
      </c>
      <c r="G275" s="11">
        <f t="shared" si="30"/>
        <v>2.5019519445133231</v>
      </c>
      <c r="H275" s="10">
        <f t="shared" si="31"/>
        <v>1.9234802848432989E-2</v>
      </c>
      <c r="I275" s="10">
        <f t="shared" si="32"/>
        <v>1.6323324610715253E-2</v>
      </c>
    </row>
    <row r="276" spans="1:9" x14ac:dyDescent="0.25">
      <c r="A276" s="9">
        <v>42354</v>
      </c>
      <c r="B276" s="10">
        <v>7.693004170259865E-3</v>
      </c>
      <c r="C276" s="10">
        <f t="shared" si="28"/>
        <v>6.1503059558201661E-3</v>
      </c>
      <c r="D276" s="5">
        <f t="shared" si="29"/>
        <v>3.782626335019701E-5</v>
      </c>
      <c r="E276" s="5">
        <f t="shared" si="33"/>
        <v>3.6997764061808583E-4</v>
      </c>
      <c r="F276" s="5">
        <f t="shared" si="34"/>
        <v>2.784578799155764E-4</v>
      </c>
      <c r="G276" s="11">
        <f t="shared" si="30"/>
        <v>3.1062623628531343</v>
      </c>
      <c r="H276" s="10">
        <f t="shared" si="31"/>
        <v>6.1503059558201661E-3</v>
      </c>
      <c r="I276" s="10">
        <f t="shared" si="32"/>
        <v>1.6687057257514772E-2</v>
      </c>
    </row>
    <row r="277" spans="1:9" x14ac:dyDescent="0.25">
      <c r="A277" s="9">
        <v>42355</v>
      </c>
      <c r="B277" s="10">
        <v>-2.1196264458281489E-2</v>
      </c>
      <c r="C277" s="10">
        <f t="shared" si="28"/>
        <v>-2.2738962672721189E-2</v>
      </c>
      <c r="D277" s="5">
        <f t="shared" si="29"/>
        <v>5.1706042343140752E-4</v>
      </c>
      <c r="E277" s="5">
        <f t="shared" si="33"/>
        <v>3.782626335019701E-5</v>
      </c>
      <c r="F277" s="5">
        <f t="shared" si="34"/>
        <v>2.4763263373493E-4</v>
      </c>
      <c r="G277" s="11">
        <f t="shared" si="30"/>
        <v>2.1888365446002949</v>
      </c>
      <c r="H277" s="10">
        <f t="shared" si="31"/>
        <v>2.2738962672721189E-2</v>
      </c>
      <c r="I277" s="10">
        <f t="shared" si="32"/>
        <v>1.5736347534765809E-2</v>
      </c>
    </row>
    <row r="278" spans="1:9" x14ac:dyDescent="0.25">
      <c r="A278" s="9">
        <v>42356</v>
      </c>
      <c r="B278" s="10">
        <v>-2.7069222717224228E-2</v>
      </c>
      <c r="C278" s="10">
        <f t="shared" si="28"/>
        <v>-2.8611920931663929E-2</v>
      </c>
      <c r="D278" s="5">
        <f t="shared" si="29"/>
        <v>8.1864201939978848E-4</v>
      </c>
      <c r="E278" s="5">
        <f t="shared" si="33"/>
        <v>5.1706042343140752E-4</v>
      </c>
      <c r="F278" s="5">
        <f t="shared" si="34"/>
        <v>2.8128992871803466E-4</v>
      </c>
      <c r="G278" s="11">
        <f t="shared" si="30"/>
        <v>1.7139667864822863</v>
      </c>
      <c r="H278" s="10">
        <f t="shared" si="31"/>
        <v>2.8611920931663929E-2</v>
      </c>
      <c r="I278" s="10">
        <f t="shared" si="32"/>
        <v>1.6771700233370337E-2</v>
      </c>
    </row>
    <row r="279" spans="1:9" x14ac:dyDescent="0.25">
      <c r="A279" s="9">
        <v>42359</v>
      </c>
      <c r="B279" s="10">
        <v>1.2260680939356838E-2</v>
      </c>
      <c r="C279" s="10">
        <f t="shared" si="28"/>
        <v>1.0717982724917139E-2</v>
      </c>
      <c r="D279" s="5">
        <f t="shared" si="29"/>
        <v>1.1487515369162223E-4</v>
      </c>
      <c r="E279" s="5">
        <f t="shared" si="33"/>
        <v>8.1864201939978848E-4</v>
      </c>
      <c r="F279" s="5">
        <f t="shared" si="34"/>
        <v>3.4498103547060899E-4</v>
      </c>
      <c r="G279" s="11">
        <f t="shared" si="30"/>
        <v>2.9005771406891068</v>
      </c>
      <c r="H279" s="10">
        <f t="shared" si="31"/>
        <v>1.0717982724917139E-2</v>
      </c>
      <c r="I279" s="10">
        <f t="shared" si="32"/>
        <v>1.8573665106020647E-2</v>
      </c>
    </row>
    <row r="280" spans="1:9" x14ac:dyDescent="0.25">
      <c r="A280" s="9">
        <v>42360</v>
      </c>
      <c r="B280" s="10">
        <v>-9.3166868536298519E-4</v>
      </c>
      <c r="C280" s="10">
        <f t="shared" si="28"/>
        <v>-2.4743668998026842E-3</v>
      </c>
      <c r="D280" s="5">
        <f t="shared" si="29"/>
        <v>6.1224915548391461E-6</v>
      </c>
      <c r="E280" s="5">
        <f t="shared" si="33"/>
        <v>1.1487515369162223E-4</v>
      </c>
      <c r="F280" s="5">
        <f t="shared" si="34"/>
        <v>3.1031624764079962E-4</v>
      </c>
      <c r="G280" s="11">
        <f t="shared" si="30"/>
        <v>3.1101558575578019</v>
      </c>
      <c r="H280" s="10">
        <f t="shared" si="31"/>
        <v>2.4743668998026842E-3</v>
      </c>
      <c r="I280" s="10">
        <f t="shared" si="32"/>
        <v>1.761579540187725E-2</v>
      </c>
    </row>
    <row r="281" spans="1:9" x14ac:dyDescent="0.25">
      <c r="A281" s="9">
        <v>42361</v>
      </c>
      <c r="B281" s="10">
        <v>1.2869494996941455E-2</v>
      </c>
      <c r="C281" s="10">
        <f t="shared" si="28"/>
        <v>1.1326796782501756E-2</v>
      </c>
      <c r="D281" s="5">
        <f t="shared" si="29"/>
        <v>1.2829632535209213E-4</v>
      </c>
      <c r="E281" s="5">
        <f t="shared" si="33"/>
        <v>6.1224915548391461E-6</v>
      </c>
      <c r="F281" s="5">
        <f t="shared" si="34"/>
        <v>2.6929849681002477E-4</v>
      </c>
      <c r="G281" s="11">
        <f t="shared" si="30"/>
        <v>2.952701855241691</v>
      </c>
      <c r="H281" s="10">
        <f t="shared" si="31"/>
        <v>1.1326796782501756E-2</v>
      </c>
      <c r="I281" s="10">
        <f t="shared" si="32"/>
        <v>1.6410316779697606E-2</v>
      </c>
    </row>
    <row r="282" spans="1:9" x14ac:dyDescent="0.25">
      <c r="A282" s="9">
        <v>42362</v>
      </c>
      <c r="B282" s="10">
        <v>-5.3402080839701771E-3</v>
      </c>
      <c r="C282" s="10">
        <f t="shared" si="28"/>
        <v>-6.8829062984098761E-3</v>
      </c>
      <c r="D282" s="5">
        <f t="shared" si="29"/>
        <v>4.7374399112690343E-5</v>
      </c>
      <c r="E282" s="5">
        <f t="shared" si="33"/>
        <v>1.2829632535209213E-4</v>
      </c>
      <c r="F282" s="5">
        <f t="shared" si="34"/>
        <v>2.5131016900693158E-4</v>
      </c>
      <c r="G282" s="11">
        <f t="shared" si="30"/>
        <v>3.1312179519594068</v>
      </c>
      <c r="H282" s="10">
        <f t="shared" si="31"/>
        <v>6.8829062984098761E-3</v>
      </c>
      <c r="I282" s="10">
        <f t="shared" si="32"/>
        <v>1.5852765342580819E-2</v>
      </c>
    </row>
    <row r="283" spans="1:9" x14ac:dyDescent="0.25">
      <c r="A283" s="9">
        <v>42366</v>
      </c>
      <c r="B283" s="10">
        <v>-1.1200592428029288E-2</v>
      </c>
      <c r="C283" s="10">
        <f t="shared" si="28"/>
        <v>-1.2743290642468987E-2</v>
      </c>
      <c r="D283" s="5">
        <f t="shared" si="29"/>
        <v>1.6239145639843764E-4</v>
      </c>
      <c r="E283" s="5">
        <f t="shared" si="33"/>
        <v>4.7374399112690343E-5</v>
      </c>
      <c r="F283" s="5">
        <f t="shared" si="34"/>
        <v>2.2704329565243717E-4</v>
      </c>
      <c r="G283" s="11">
        <f t="shared" si="30"/>
        <v>2.9186241578571614</v>
      </c>
      <c r="H283" s="10">
        <f t="shared" si="31"/>
        <v>1.2743290642468987E-2</v>
      </c>
      <c r="I283" s="10">
        <f t="shared" si="32"/>
        <v>1.506795592150565E-2</v>
      </c>
    </row>
    <row r="284" spans="1:9" x14ac:dyDescent="0.25">
      <c r="A284" s="9">
        <v>42367</v>
      </c>
      <c r="B284" s="10">
        <v>1.7974124695749882E-2</v>
      </c>
      <c r="C284" s="10">
        <f t="shared" si="28"/>
        <v>1.6431426481310182E-2</v>
      </c>
      <c r="D284" s="5">
        <f t="shared" si="29"/>
        <v>2.6999177621070148E-4</v>
      </c>
      <c r="E284" s="5">
        <f t="shared" si="33"/>
        <v>1.6239145639843764E-4</v>
      </c>
      <c r="F284" s="5">
        <f t="shared" si="34"/>
        <v>2.2160507410208942E-4</v>
      </c>
      <c r="G284" s="11">
        <f t="shared" si="30"/>
        <v>2.6791950475828812</v>
      </c>
      <c r="H284" s="10">
        <f t="shared" si="31"/>
        <v>1.6431426481310182E-2</v>
      </c>
      <c r="I284" s="10">
        <f t="shared" si="32"/>
        <v>1.4886405681093385E-2</v>
      </c>
    </row>
    <row r="285" spans="1:9" x14ac:dyDescent="0.25">
      <c r="A285" s="9">
        <v>42368</v>
      </c>
      <c r="B285" s="10">
        <v>-1.3058635757168924E-2</v>
      </c>
      <c r="C285" s="10">
        <f t="shared" si="28"/>
        <v>-1.4601333971608623E-2</v>
      </c>
      <c r="D285" s="5">
        <f t="shared" si="29"/>
        <v>2.1319895375045204E-4</v>
      </c>
      <c r="E285" s="5">
        <f t="shared" si="33"/>
        <v>2.6999177621070148E-4</v>
      </c>
      <c r="F285" s="5">
        <f t="shared" si="34"/>
        <v>2.3035011281944789E-4</v>
      </c>
      <c r="G285" s="11">
        <f t="shared" si="30"/>
        <v>2.8062450133475982</v>
      </c>
      <c r="H285" s="10">
        <f t="shared" si="31"/>
        <v>1.4601333971608623E-2</v>
      </c>
      <c r="I285" s="10">
        <f t="shared" si="32"/>
        <v>1.5177289376547049E-2</v>
      </c>
    </row>
    <row r="286" spans="1:9" x14ac:dyDescent="0.25">
      <c r="A286" s="9">
        <v>42369</v>
      </c>
      <c r="B286" s="10">
        <v>-1.9194893775624333E-2</v>
      </c>
      <c r="C286" s="10">
        <f t="shared" si="28"/>
        <v>-2.0737591990064034E-2</v>
      </c>
      <c r="D286" s="5">
        <f t="shared" si="29"/>
        <v>4.3004772154636798E-4</v>
      </c>
      <c r="E286" s="5">
        <f t="shared" si="33"/>
        <v>2.1319895375045204E-4</v>
      </c>
      <c r="F286" s="5">
        <f t="shared" si="34"/>
        <v>2.3044143278132855E-4</v>
      </c>
      <c r="G286" s="11">
        <f t="shared" si="30"/>
        <v>2.3357228883105234</v>
      </c>
      <c r="H286" s="10">
        <f t="shared" si="31"/>
        <v>2.0737591990064034E-2</v>
      </c>
      <c r="I286" s="10">
        <f t="shared" si="32"/>
        <v>1.5180297519526044E-2</v>
      </c>
    </row>
    <row r="287" spans="1:9" x14ac:dyDescent="0.25">
      <c r="A287" s="9">
        <v>42373</v>
      </c>
      <c r="B287" s="10">
        <v>8.5498761713886928E-4</v>
      </c>
      <c r="C287" s="10">
        <f t="shared" si="28"/>
        <v>-6.877105973008299E-4</v>
      </c>
      <c r="D287" s="5">
        <f t="shared" si="29"/>
        <v>4.7294586563986424E-7</v>
      </c>
      <c r="E287" s="5">
        <f t="shared" si="33"/>
        <v>4.3004772154636798E-4</v>
      </c>
      <c r="F287" s="5">
        <f t="shared" si="34"/>
        <v>2.5692008211678451E-4</v>
      </c>
      <c r="G287" s="11">
        <f t="shared" si="30"/>
        <v>3.2135137954131832</v>
      </c>
      <c r="H287" s="10">
        <f t="shared" si="31"/>
        <v>6.877105973008299E-4</v>
      </c>
      <c r="I287" s="10">
        <f t="shared" si="32"/>
        <v>1.602872677778196E-2</v>
      </c>
    </row>
    <row r="288" spans="1:9" x14ac:dyDescent="0.25">
      <c r="A288" s="9">
        <v>42374</v>
      </c>
      <c r="B288" s="10">
        <v>-2.5059326056003806E-2</v>
      </c>
      <c r="C288" s="10">
        <f t="shared" si="28"/>
        <v>-2.6602024270443506E-2</v>
      </c>
      <c r="D288" s="5">
        <f t="shared" si="29"/>
        <v>7.0766769528526538E-4</v>
      </c>
      <c r="E288" s="5">
        <f t="shared" si="33"/>
        <v>4.7294586563986424E-7</v>
      </c>
      <c r="F288" s="5">
        <f t="shared" si="34"/>
        <v>2.2582707060477274E-4</v>
      </c>
      <c r="G288" s="11">
        <f t="shared" si="30"/>
        <v>1.7120965835513373</v>
      </c>
      <c r="H288" s="10">
        <f t="shared" si="31"/>
        <v>2.6602024270443506E-2</v>
      </c>
      <c r="I288" s="10">
        <f t="shared" si="32"/>
        <v>1.5027543731587432E-2</v>
      </c>
    </row>
    <row r="289" spans="1:9" x14ac:dyDescent="0.25">
      <c r="A289" s="9">
        <v>42375</v>
      </c>
      <c r="B289" s="10">
        <v>-1.9569701100184966E-2</v>
      </c>
      <c r="C289" s="10">
        <f t="shared" si="28"/>
        <v>-2.1112399314624667E-2</v>
      </c>
      <c r="D289" s="5">
        <f t="shared" si="29"/>
        <v>4.4573340482016412E-4</v>
      </c>
      <c r="E289" s="5">
        <f t="shared" si="33"/>
        <v>7.0766769528526538E-4</v>
      </c>
      <c r="F289" s="5">
        <f t="shared" si="34"/>
        <v>2.8702837564163888E-4</v>
      </c>
      <c r="G289" s="11">
        <f t="shared" si="30"/>
        <v>2.3825639413310267</v>
      </c>
      <c r="H289" s="10">
        <f t="shared" si="31"/>
        <v>2.1112399314624667E-2</v>
      </c>
      <c r="I289" s="10">
        <f t="shared" si="32"/>
        <v>1.6941911805981015E-2</v>
      </c>
    </row>
    <row r="290" spans="1:9" x14ac:dyDescent="0.25">
      <c r="A290" s="9">
        <v>42376</v>
      </c>
      <c r="B290" s="10">
        <v>-4.2204569700280858E-2</v>
      </c>
      <c r="C290" s="10">
        <f t="shared" si="28"/>
        <v>-4.3747267914720556E-2</v>
      </c>
      <c r="D290" s="5">
        <f t="shared" si="29"/>
        <v>1.9138234500023386E-3</v>
      </c>
      <c r="E290" s="5">
        <f t="shared" si="33"/>
        <v>4.4573340482016412E-4</v>
      </c>
      <c r="F290" s="5">
        <f t="shared" si="34"/>
        <v>3.0417019867091716E-4</v>
      </c>
      <c r="G290" s="11">
        <f t="shared" si="30"/>
        <v>-1.5951578032629136E-2</v>
      </c>
      <c r="H290" s="10">
        <f t="shared" si="31"/>
        <v>4.3747267914720556E-2</v>
      </c>
      <c r="I290" s="10">
        <f t="shared" si="32"/>
        <v>1.7440475872834354E-2</v>
      </c>
    </row>
    <row r="291" spans="1:9" x14ac:dyDescent="0.25">
      <c r="A291" s="9">
        <v>42377</v>
      </c>
      <c r="B291" s="10">
        <v>5.2877555329291503E-3</v>
      </c>
      <c r="C291" s="10">
        <f t="shared" si="28"/>
        <v>3.7450573184894514E-3</v>
      </c>
      <c r="D291" s="5">
        <f t="shared" si="29"/>
        <v>1.4025454318771401E-5</v>
      </c>
      <c r="E291" s="5">
        <f t="shared" si="33"/>
        <v>1.9138234500023386E-3</v>
      </c>
      <c r="F291" s="5">
        <f t="shared" si="34"/>
        <v>4.966730281219555E-4</v>
      </c>
      <c r="G291" s="11">
        <f t="shared" si="30"/>
        <v>2.8707313824940428</v>
      </c>
      <c r="H291" s="10">
        <f t="shared" si="31"/>
        <v>3.7450573184894514E-3</v>
      </c>
      <c r="I291" s="10">
        <f t="shared" si="32"/>
        <v>2.2286162256475554E-2</v>
      </c>
    </row>
    <row r="292" spans="1:9" x14ac:dyDescent="0.25">
      <c r="A292" s="9">
        <v>42380</v>
      </c>
      <c r="B292" s="10">
        <v>1.6192244224422447E-2</v>
      </c>
      <c r="C292" s="10">
        <f t="shared" si="28"/>
        <v>1.4649546009982748E-2</v>
      </c>
      <c r="D292" s="5">
        <f t="shared" si="29"/>
        <v>2.1460919829860146E-4</v>
      </c>
      <c r="E292" s="5">
        <f t="shared" si="33"/>
        <v>1.4025454318771401E-5</v>
      </c>
      <c r="F292" s="5">
        <f t="shared" si="34"/>
        <v>4.1957853541811917E-4</v>
      </c>
      <c r="G292" s="11">
        <f t="shared" si="30"/>
        <v>2.7134476091916175</v>
      </c>
      <c r="H292" s="10">
        <f t="shared" si="31"/>
        <v>1.4649546009982748E-2</v>
      </c>
      <c r="I292" s="10">
        <f t="shared" si="32"/>
        <v>2.0483616268084089E-2</v>
      </c>
    </row>
    <row r="293" spans="1:9" x14ac:dyDescent="0.25">
      <c r="A293" s="9">
        <v>42381</v>
      </c>
      <c r="B293" s="10">
        <v>1.4513346188977927E-2</v>
      </c>
      <c r="C293" s="10">
        <f t="shared" si="28"/>
        <v>1.2970647974538228E-2</v>
      </c>
      <c r="D293" s="5">
        <f t="shared" si="29"/>
        <v>1.6823770887939264E-4</v>
      </c>
      <c r="E293" s="5">
        <f t="shared" si="33"/>
        <v>2.1460919829860146E-4</v>
      </c>
      <c r="F293" s="5">
        <f t="shared" si="34"/>
        <v>3.8223175187480994E-4</v>
      </c>
      <c r="G293" s="11">
        <f t="shared" si="30"/>
        <v>2.7957302819671339</v>
      </c>
      <c r="H293" s="10">
        <f t="shared" si="31"/>
        <v>1.2970647974538228E-2</v>
      </c>
      <c r="I293" s="10">
        <f t="shared" si="32"/>
        <v>1.9550748115476552E-2</v>
      </c>
    </row>
    <row r="294" spans="1:9" x14ac:dyDescent="0.25">
      <c r="A294" s="9">
        <v>42382</v>
      </c>
      <c r="B294" s="10">
        <v>-2.5710284113645399E-2</v>
      </c>
      <c r="C294" s="10">
        <f t="shared" si="28"/>
        <v>-2.7252982328085099E-2</v>
      </c>
      <c r="D294" s="5">
        <f t="shared" si="29"/>
        <v>7.4272504577491876E-4</v>
      </c>
      <c r="E294" s="5">
        <f t="shared" si="33"/>
        <v>1.6823770887939264E-4</v>
      </c>
      <c r="F294" s="5">
        <f t="shared" si="34"/>
        <v>3.4666116092990282E-4</v>
      </c>
      <c r="G294" s="11">
        <f t="shared" si="30"/>
        <v>1.993387774681542</v>
      </c>
      <c r="H294" s="10">
        <f t="shared" si="31"/>
        <v>2.7252982328085099E-2</v>
      </c>
      <c r="I294" s="10">
        <f t="shared" si="32"/>
        <v>1.8618838871688612E-2</v>
      </c>
    </row>
    <row r="295" spans="1:9" x14ac:dyDescent="0.25">
      <c r="A295" s="9">
        <v>42383</v>
      </c>
      <c r="B295" s="10">
        <v>2.1870787555190452E-2</v>
      </c>
      <c r="C295" s="10">
        <f t="shared" si="28"/>
        <v>2.0328089340750751E-2</v>
      </c>
      <c r="D295" s="5">
        <f t="shared" si="29"/>
        <v>4.1323121624554433E-4</v>
      </c>
      <c r="E295" s="5">
        <f t="shared" si="33"/>
        <v>7.4272504577491876E-4</v>
      </c>
      <c r="F295" s="5">
        <f t="shared" si="34"/>
        <v>3.8811515916517395E-4</v>
      </c>
      <c r="G295" s="11">
        <f t="shared" si="30"/>
        <v>2.475809247517669</v>
      </c>
      <c r="H295" s="10">
        <f t="shared" si="31"/>
        <v>2.0328089340750751E-2</v>
      </c>
      <c r="I295" s="10">
        <f t="shared" si="32"/>
        <v>1.9700638547142931E-2</v>
      </c>
    </row>
    <row r="296" spans="1:9" x14ac:dyDescent="0.25">
      <c r="A296" s="9">
        <v>42384</v>
      </c>
      <c r="B296" s="10">
        <v>-2.401527427714123E-2</v>
      </c>
      <c r="C296" s="10">
        <f t="shared" si="28"/>
        <v>-2.555797249158093E-2</v>
      </c>
      <c r="D296" s="5">
        <f t="shared" si="29"/>
        <v>6.5320995788040756E-4</v>
      </c>
      <c r="E296" s="5">
        <f t="shared" si="33"/>
        <v>4.1323121624554433E-4</v>
      </c>
      <c r="F296" s="5">
        <f t="shared" si="34"/>
        <v>3.8120785910226898E-4</v>
      </c>
      <c r="G296" s="11">
        <f t="shared" si="30"/>
        <v>2.1603808533321467</v>
      </c>
      <c r="H296" s="10">
        <f t="shared" si="31"/>
        <v>2.555797249158093E-2</v>
      </c>
      <c r="I296" s="10">
        <f t="shared" si="32"/>
        <v>1.9524545042132711E-2</v>
      </c>
    </row>
    <row r="297" spans="1:9" x14ac:dyDescent="0.25">
      <c r="A297" s="9">
        <v>42388</v>
      </c>
      <c r="B297" s="10">
        <v>-4.8387935689815365E-3</v>
      </c>
      <c r="C297" s="10">
        <f t="shared" si="28"/>
        <v>-6.3814917834212354E-3</v>
      </c>
      <c r="D297" s="5">
        <f t="shared" si="29"/>
        <v>4.0723437381872741E-5</v>
      </c>
      <c r="E297" s="5">
        <f t="shared" si="33"/>
        <v>6.5320995788040756E-4</v>
      </c>
      <c r="F297" s="5">
        <f t="shared" si="34"/>
        <v>4.0489540536989543E-4</v>
      </c>
      <c r="G297" s="11">
        <f t="shared" si="30"/>
        <v>2.9367135219431439</v>
      </c>
      <c r="H297" s="10">
        <f t="shared" si="31"/>
        <v>6.3814917834212354E-3</v>
      </c>
      <c r="I297" s="10">
        <f t="shared" si="32"/>
        <v>2.0122012955216369E-2</v>
      </c>
    </row>
    <row r="298" spans="1:9" x14ac:dyDescent="0.25">
      <c r="A298" s="9">
        <v>42389</v>
      </c>
      <c r="B298" s="10">
        <v>1.3448789015155782E-3</v>
      </c>
      <c r="C298" s="10">
        <f t="shared" si="28"/>
        <v>-1.9781931292412098E-4</v>
      </c>
      <c r="D298" s="5">
        <f t="shared" si="29"/>
        <v>3.91324805657713E-8</v>
      </c>
      <c r="E298" s="5">
        <f t="shared" si="33"/>
        <v>4.0723437381872741E-5</v>
      </c>
      <c r="F298" s="5">
        <f t="shared" si="34"/>
        <v>3.4929303377667897E-4</v>
      </c>
      <c r="G298" s="11">
        <f t="shared" si="30"/>
        <v>3.0608051249695132</v>
      </c>
      <c r="H298" s="10">
        <f t="shared" si="31"/>
        <v>1.9781931292412098E-4</v>
      </c>
      <c r="I298" s="10">
        <f t="shared" si="32"/>
        <v>1.8689382915887804E-2</v>
      </c>
    </row>
    <row r="299" spans="1:9" x14ac:dyDescent="0.25">
      <c r="A299" s="9">
        <v>42390</v>
      </c>
      <c r="B299" s="10">
        <v>-5.0624651306954149E-3</v>
      </c>
      <c r="C299" s="10">
        <f t="shared" si="28"/>
        <v>-6.6051633451351139E-3</v>
      </c>
      <c r="D299" s="5">
        <f t="shared" si="29"/>
        <v>4.3628182815916488E-5</v>
      </c>
      <c r="E299" s="5">
        <f t="shared" si="33"/>
        <v>3.91324805657713E-8</v>
      </c>
      <c r="F299" s="5">
        <f t="shared" si="34"/>
        <v>2.9978774173286337E-4</v>
      </c>
      <c r="G299" s="11">
        <f t="shared" si="30"/>
        <v>3.0645142760807143</v>
      </c>
      <c r="H299" s="10">
        <f t="shared" si="31"/>
        <v>6.6051633451351139E-3</v>
      </c>
      <c r="I299" s="10">
        <f t="shared" si="32"/>
        <v>1.7314379623101239E-2</v>
      </c>
    </row>
    <row r="300" spans="1:9" x14ac:dyDescent="0.25">
      <c r="A300" s="9">
        <v>42391</v>
      </c>
      <c r="B300" s="10">
        <v>5.3167142132205969E-2</v>
      </c>
      <c r="C300" s="10">
        <f t="shared" si="28"/>
        <v>5.1624443917766272E-2</v>
      </c>
      <c r="D300" s="5">
        <f t="shared" si="29"/>
        <v>2.6650832098185952E-3</v>
      </c>
      <c r="E300" s="5">
        <f t="shared" si="33"/>
        <v>4.3628182815916488E-5</v>
      </c>
      <c r="F300" s="5">
        <f t="shared" si="34"/>
        <v>2.6542960352843493E-4</v>
      </c>
      <c r="G300" s="11">
        <f t="shared" si="30"/>
        <v>-1.8221783010636348</v>
      </c>
      <c r="H300" s="10">
        <f t="shared" si="31"/>
        <v>5.1624443917766272E-2</v>
      </c>
      <c r="I300" s="10">
        <f t="shared" si="32"/>
        <v>1.6292010420093494E-2</v>
      </c>
    </row>
    <row r="301" spans="1:9" x14ac:dyDescent="0.25">
      <c r="A301" s="9">
        <v>42394</v>
      </c>
      <c r="B301" s="10">
        <v>-1.9522737132715462E-2</v>
      </c>
      <c r="C301" s="10">
        <f t="shared" si="28"/>
        <v>-2.1065435347155163E-2</v>
      </c>
      <c r="D301" s="5">
        <f t="shared" si="29"/>
        <v>4.4375256636517416E-4</v>
      </c>
      <c r="E301" s="5">
        <f t="shared" si="33"/>
        <v>2.6650832098185952E-3</v>
      </c>
      <c r="F301" s="5">
        <f t="shared" si="34"/>
        <v>5.5711249091415526E-4</v>
      </c>
      <c r="G301" s="11">
        <f t="shared" si="30"/>
        <v>2.4291719674735148</v>
      </c>
      <c r="H301" s="10">
        <f t="shared" si="31"/>
        <v>2.1065435347155163E-2</v>
      </c>
      <c r="I301" s="10">
        <f t="shared" si="32"/>
        <v>2.360323051859968E-2</v>
      </c>
    </row>
    <row r="302" spans="1:9" x14ac:dyDescent="0.25">
      <c r="A302" s="9">
        <v>42395</v>
      </c>
      <c r="B302" s="10">
        <v>5.5308927783228601E-3</v>
      </c>
      <c r="C302" s="10">
        <f t="shared" si="28"/>
        <v>3.9881945638831611E-3</v>
      </c>
      <c r="D302" s="5">
        <f t="shared" si="29"/>
        <v>1.5905695879387199E-5</v>
      </c>
      <c r="E302" s="5">
        <f t="shared" si="33"/>
        <v>4.4375256636517416E-4</v>
      </c>
      <c r="F302" s="5">
        <f t="shared" si="34"/>
        <v>5.2033292237673844E-4</v>
      </c>
      <c r="G302" s="11">
        <f t="shared" si="30"/>
        <v>2.8462981718606479</v>
      </c>
      <c r="H302" s="10">
        <f t="shared" si="31"/>
        <v>3.9881945638831611E-3</v>
      </c>
      <c r="I302" s="10">
        <f t="shared" si="32"/>
        <v>2.2810807139966319E-2</v>
      </c>
    </row>
    <row r="303" spans="1:9" x14ac:dyDescent="0.25">
      <c r="A303" s="9">
        <v>42396</v>
      </c>
      <c r="B303" s="10">
        <v>-6.5706533281589485E-2</v>
      </c>
      <c r="C303" s="10">
        <f t="shared" si="28"/>
        <v>-6.7249231496029183E-2</v>
      </c>
      <c r="D303" s="5">
        <f t="shared" si="29"/>
        <v>4.5224591368065231E-3</v>
      </c>
      <c r="E303" s="5">
        <f t="shared" si="33"/>
        <v>1.5905695879387199E-5</v>
      </c>
      <c r="F303" s="5">
        <f t="shared" si="34"/>
        <v>4.3876489615123586E-4</v>
      </c>
      <c r="G303" s="11">
        <f t="shared" si="30"/>
        <v>-2.2067897306286155</v>
      </c>
      <c r="H303" s="10">
        <f t="shared" si="31"/>
        <v>6.7249231496029183E-2</v>
      </c>
      <c r="I303" s="10">
        <f t="shared" si="32"/>
        <v>2.0946715641150901E-2</v>
      </c>
    </row>
    <row r="304" spans="1:9" x14ac:dyDescent="0.25">
      <c r="A304" s="9">
        <v>42397</v>
      </c>
      <c r="B304" s="10">
        <v>7.1718689788053958E-3</v>
      </c>
      <c r="C304" s="10">
        <f t="shared" si="28"/>
        <v>5.6291707643656968E-3</v>
      </c>
      <c r="D304" s="5">
        <f t="shared" si="29"/>
        <v>3.1687563494389486E-5</v>
      </c>
      <c r="E304" s="5">
        <f t="shared" si="33"/>
        <v>4.5224591368065231E-3</v>
      </c>
      <c r="F304" s="5">
        <f t="shared" si="34"/>
        <v>9.2216776956630803E-4</v>
      </c>
      <c r="G304" s="11">
        <f t="shared" si="30"/>
        <v>2.5582721421908596</v>
      </c>
      <c r="H304" s="10">
        <f t="shared" si="31"/>
        <v>5.6291707643656968E-3</v>
      </c>
      <c r="I304" s="10">
        <f t="shared" si="32"/>
        <v>3.036721537392436E-2</v>
      </c>
    </row>
    <row r="305" spans="1:9" x14ac:dyDescent="0.25">
      <c r="A305" s="9">
        <v>42398</v>
      </c>
      <c r="B305" s="10">
        <v>3.4541398003673063E-2</v>
      </c>
      <c r="C305" s="10">
        <f t="shared" si="28"/>
        <v>3.2998699789233366E-2</v>
      </c>
      <c r="D305" s="5">
        <f t="shared" si="29"/>
        <v>1.0889141877799501E-3</v>
      </c>
      <c r="E305" s="5">
        <f t="shared" si="33"/>
        <v>3.1687563494389486E-5</v>
      </c>
      <c r="F305" s="5">
        <f t="shared" si="34"/>
        <v>7.6265536999432174E-4</v>
      </c>
      <c r="G305" s="11">
        <f t="shared" si="30"/>
        <v>1.9565169959837647</v>
      </c>
      <c r="H305" s="10">
        <f t="shared" si="31"/>
        <v>3.2998699789233366E-2</v>
      </c>
      <c r="I305" s="10">
        <f t="shared" si="32"/>
        <v>2.7616215707339804E-2</v>
      </c>
    </row>
    <row r="306" spans="1:9" x14ac:dyDescent="0.25">
      <c r="A306" s="9">
        <v>42401</v>
      </c>
      <c r="B306" s="10">
        <v>-9.3486340393931222E-3</v>
      </c>
      <c r="C306" s="10">
        <f t="shared" si="28"/>
        <v>-1.0891332253832821E-2</v>
      </c>
      <c r="D306" s="5">
        <f t="shared" si="29"/>
        <v>1.1862111826337913E-4</v>
      </c>
      <c r="E306" s="5">
        <f t="shared" si="33"/>
        <v>1.0889141877799501E-3</v>
      </c>
      <c r="F306" s="5">
        <f t="shared" si="34"/>
        <v>7.6358416774497209E-4</v>
      </c>
      <c r="G306" s="11">
        <f t="shared" si="30"/>
        <v>2.5921311683232777</v>
      </c>
      <c r="H306" s="10">
        <f t="shared" si="31"/>
        <v>1.0891332253832821E-2</v>
      </c>
      <c r="I306" s="10">
        <f t="shared" si="32"/>
        <v>2.7633026756853332E-2</v>
      </c>
    </row>
    <row r="307" spans="1:9" x14ac:dyDescent="0.25">
      <c r="A307" s="9">
        <v>42402</v>
      </c>
      <c r="B307" s="10">
        <v>-2.0221881157316268E-2</v>
      </c>
      <c r="C307" s="10">
        <f t="shared" si="28"/>
        <v>-2.1764579371755969E-2</v>
      </c>
      <c r="D307" s="5">
        <f t="shared" si="29"/>
        <v>4.7369691522946547E-4</v>
      </c>
      <c r="E307" s="5">
        <f t="shared" si="33"/>
        <v>1.1862111826337913E-4</v>
      </c>
      <c r="F307" s="5">
        <f t="shared" si="34"/>
        <v>6.4617664866826758E-4</v>
      </c>
      <c r="G307" s="11">
        <f t="shared" si="30"/>
        <v>2.386742038187561</v>
      </c>
      <c r="H307" s="10">
        <f t="shared" si="31"/>
        <v>2.1764579371755969E-2</v>
      </c>
      <c r="I307" s="10">
        <f t="shared" si="32"/>
        <v>2.5420004891192834E-2</v>
      </c>
    </row>
    <row r="308" spans="1:9" x14ac:dyDescent="0.25">
      <c r="A308" s="9">
        <v>42403</v>
      </c>
      <c r="B308" s="10">
        <v>1.9792505512594927E-2</v>
      </c>
      <c r="C308" s="10">
        <f t="shared" si="28"/>
        <v>1.8249807298155226E-2</v>
      </c>
      <c r="D308" s="5">
        <f t="shared" si="29"/>
        <v>3.3305546641979977E-4</v>
      </c>
      <c r="E308" s="5">
        <f t="shared" si="33"/>
        <v>4.7369691522946547E-4</v>
      </c>
      <c r="F308" s="5">
        <f t="shared" si="34"/>
        <v>5.9534155576799921E-4</v>
      </c>
      <c r="G308" s="11">
        <f t="shared" si="30"/>
        <v>2.514531130721263</v>
      </c>
      <c r="H308" s="10">
        <f t="shared" si="31"/>
        <v>1.8249807298155226E-2</v>
      </c>
      <c r="I308" s="10">
        <f t="shared" si="32"/>
        <v>2.4399622041498904E-2</v>
      </c>
    </row>
    <row r="309" spans="1:9" x14ac:dyDescent="0.25">
      <c r="A309" s="9">
        <v>42404</v>
      </c>
      <c r="B309" s="10">
        <v>2.5947067981317851E-3</v>
      </c>
      <c r="C309" s="10">
        <f t="shared" si="28"/>
        <v>1.0520085836920859E-3</v>
      </c>
      <c r="D309" s="5">
        <f t="shared" si="29"/>
        <v>1.1067220601618285E-6</v>
      </c>
      <c r="E309" s="5">
        <f t="shared" si="33"/>
        <v>3.3305546641979977E-4</v>
      </c>
      <c r="F309" s="5">
        <f t="shared" si="34"/>
        <v>5.3748433710874735E-4</v>
      </c>
      <c r="G309" s="11">
        <f t="shared" si="30"/>
        <v>2.8443373972260386</v>
      </c>
      <c r="H309" s="10">
        <f t="shared" si="31"/>
        <v>1.0520085836920859E-3</v>
      </c>
      <c r="I309" s="10">
        <f t="shared" si="32"/>
        <v>2.3183708441678337E-2</v>
      </c>
    </row>
    <row r="310" spans="1:9" x14ac:dyDescent="0.25">
      <c r="A310" s="9">
        <v>42405</v>
      </c>
      <c r="B310" s="10">
        <v>-2.6708115942028821E-2</v>
      </c>
      <c r="C310" s="10">
        <f t="shared" si="28"/>
        <v>-2.8250814156468521E-2</v>
      </c>
      <c r="D310" s="5">
        <f t="shared" si="29"/>
        <v>7.9810850050332223E-4</v>
      </c>
      <c r="E310" s="5">
        <f t="shared" si="33"/>
        <v>1.1067220601618285E-6</v>
      </c>
      <c r="F310" s="5">
        <f t="shared" si="34"/>
        <v>4.5070534794638902E-4</v>
      </c>
      <c r="G310" s="11">
        <f t="shared" si="30"/>
        <v>2.0480104355987865</v>
      </c>
      <c r="H310" s="10">
        <f t="shared" si="31"/>
        <v>2.8250814156468521E-2</v>
      </c>
      <c r="I310" s="10">
        <f t="shared" si="32"/>
        <v>2.122982213647559E-2</v>
      </c>
    </row>
    <row r="311" spans="1:9" x14ac:dyDescent="0.25">
      <c r="A311" s="9">
        <v>42408</v>
      </c>
      <c r="B311" s="10">
        <v>1.0529760073590966E-2</v>
      </c>
      <c r="C311" s="10">
        <f t="shared" si="28"/>
        <v>8.9870618591512668E-3</v>
      </c>
      <c r="D311" s="5">
        <f t="shared" si="29"/>
        <v>8.0767280860211425E-5</v>
      </c>
      <c r="E311" s="5">
        <f t="shared" si="33"/>
        <v>7.9810850050332223E-4</v>
      </c>
      <c r="F311" s="5">
        <f t="shared" si="34"/>
        <v>4.782241843280722E-4</v>
      </c>
      <c r="G311" s="11">
        <f t="shared" si="30"/>
        <v>2.8193319337759402</v>
      </c>
      <c r="H311" s="10">
        <f t="shared" si="31"/>
        <v>8.9870618591512668E-3</v>
      </c>
      <c r="I311" s="10">
        <f t="shared" si="32"/>
        <v>2.1868337484319017E-2</v>
      </c>
    </row>
    <row r="312" spans="1:9" x14ac:dyDescent="0.25">
      <c r="A312" s="9">
        <v>42409</v>
      </c>
      <c r="B312" s="10">
        <v>-2.1058835025400402E-4</v>
      </c>
      <c r="C312" s="10">
        <f t="shared" si="28"/>
        <v>-1.7532865646937032E-3</v>
      </c>
      <c r="D312" s="5">
        <f t="shared" si="29"/>
        <v>3.0740137779354471E-6</v>
      </c>
      <c r="E312" s="5">
        <f t="shared" si="33"/>
        <v>8.0767280860211425E-5</v>
      </c>
      <c r="F312" s="5">
        <f t="shared" si="34"/>
        <v>4.1292355772876111E-4</v>
      </c>
      <c r="G312" s="11">
        <f t="shared" si="30"/>
        <v>2.9734632477149163</v>
      </c>
      <c r="H312" s="10">
        <f t="shared" si="31"/>
        <v>1.7532865646937032E-3</v>
      </c>
      <c r="I312" s="10">
        <f t="shared" si="32"/>
        <v>2.0320520606735476E-2</v>
      </c>
    </row>
    <row r="313" spans="1:9" x14ac:dyDescent="0.25">
      <c r="A313" s="9">
        <v>42410</v>
      </c>
      <c r="B313" s="10">
        <v>-7.5797455555214333E-3</v>
      </c>
      <c r="C313" s="10">
        <f t="shared" si="28"/>
        <v>-9.1224437699611322E-3</v>
      </c>
      <c r="D313" s="5">
        <f t="shared" si="29"/>
        <v>8.3218980336102676E-5</v>
      </c>
      <c r="E313" s="5">
        <f t="shared" si="33"/>
        <v>3.0740137779354471E-6</v>
      </c>
      <c r="F313" s="5">
        <f t="shared" si="34"/>
        <v>3.5114102558714895E-4</v>
      </c>
      <c r="G313" s="11">
        <f t="shared" si="30"/>
        <v>2.93972483758396</v>
      </c>
      <c r="H313" s="10">
        <f t="shared" si="31"/>
        <v>9.1224437699611322E-3</v>
      </c>
      <c r="I313" s="10">
        <f t="shared" si="32"/>
        <v>1.8738757311709573E-2</v>
      </c>
    </row>
    <row r="314" spans="1:9" x14ac:dyDescent="0.25">
      <c r="A314" s="9">
        <v>42411</v>
      </c>
      <c r="B314" s="10">
        <v>-6.0464625457288257E-3</v>
      </c>
      <c r="C314" s="10">
        <f t="shared" si="28"/>
        <v>-7.5891607601685247E-3</v>
      </c>
      <c r="D314" s="5">
        <f t="shared" si="29"/>
        <v>5.75953610436817E-5</v>
      </c>
      <c r="E314" s="5">
        <f t="shared" si="33"/>
        <v>8.3218980336102676E-5</v>
      </c>
      <c r="F314" s="5">
        <f t="shared" si="34"/>
        <v>3.1139717385114787E-4</v>
      </c>
      <c r="G314" s="11">
        <f t="shared" si="30"/>
        <v>3.025803214021471</v>
      </c>
      <c r="H314" s="10">
        <f t="shared" si="31"/>
        <v>7.5891607601685247E-3</v>
      </c>
      <c r="I314" s="10">
        <f t="shared" si="32"/>
        <v>1.7646449327021793E-2</v>
      </c>
    </row>
    <row r="315" spans="1:9" x14ac:dyDescent="0.25">
      <c r="A315" s="9">
        <v>42412</v>
      </c>
      <c r="B315" s="10">
        <v>3.0949841235852205E-3</v>
      </c>
      <c r="C315" s="10">
        <f t="shared" si="28"/>
        <v>1.5522859091455213E-3</v>
      </c>
      <c r="D315" s="5">
        <f t="shared" si="29"/>
        <v>2.4095915437317375E-6</v>
      </c>
      <c r="E315" s="5">
        <f t="shared" si="33"/>
        <v>5.75953610436817E-5</v>
      </c>
      <c r="F315" s="5">
        <f t="shared" si="34"/>
        <v>2.764323901111095E-4</v>
      </c>
      <c r="G315" s="11">
        <f t="shared" si="30"/>
        <v>3.1734752363344727</v>
      </c>
      <c r="H315" s="10">
        <f t="shared" si="31"/>
        <v>1.5522859091455213E-3</v>
      </c>
      <c r="I315" s="10">
        <f t="shared" si="32"/>
        <v>1.6626256046119028E-2</v>
      </c>
    </row>
    <row r="316" spans="1:9" x14ac:dyDescent="0.25">
      <c r="A316" s="9">
        <v>42416</v>
      </c>
      <c r="B316" s="10">
        <v>2.8194532533015515E-2</v>
      </c>
      <c r="C316" s="10">
        <f t="shared" si="28"/>
        <v>2.6651834318575814E-2</v>
      </c>
      <c r="D316" s="5">
        <f t="shared" si="29"/>
        <v>7.1032027254481556E-4</v>
      </c>
      <c r="E316" s="5">
        <f t="shared" si="33"/>
        <v>2.4095915437317375E-6</v>
      </c>
      <c r="F316" s="5">
        <f t="shared" si="34"/>
        <v>2.4169706100195246E-4</v>
      </c>
      <c r="G316" s="11">
        <f t="shared" si="30"/>
        <v>1.77553084310788</v>
      </c>
      <c r="H316" s="10">
        <f t="shared" si="31"/>
        <v>2.6651834318575814E-2</v>
      </c>
      <c r="I316" s="10">
        <f t="shared" si="32"/>
        <v>1.554660930884778E-2</v>
      </c>
    </row>
    <row r="317" spans="1:9" x14ac:dyDescent="0.25">
      <c r="A317" s="9">
        <v>42417</v>
      </c>
      <c r="B317" s="10">
        <v>1.531461092715225E-2</v>
      </c>
      <c r="C317" s="10">
        <f t="shared" si="28"/>
        <v>1.3771912712712551E-2</v>
      </c>
      <c r="D317" s="5">
        <f t="shared" si="29"/>
        <v>1.8966557976657358E-4</v>
      </c>
      <c r="E317" s="5">
        <f t="shared" si="33"/>
        <v>7.1032027254481556E-4</v>
      </c>
      <c r="F317" s="5">
        <f t="shared" si="34"/>
        <v>3.0006715047354638E-4</v>
      </c>
      <c r="G317" s="11">
        <f t="shared" si="30"/>
        <v>2.8207750443691642</v>
      </c>
      <c r="H317" s="10">
        <f t="shared" si="31"/>
        <v>1.3771912712712551E-2</v>
      </c>
      <c r="I317" s="10">
        <f t="shared" si="32"/>
        <v>1.7322446434425664E-2</v>
      </c>
    </row>
    <row r="318" spans="1:9" x14ac:dyDescent="0.25">
      <c r="A318" s="9">
        <v>42418</v>
      </c>
      <c r="B318" s="10">
        <v>-1.8956379170143478E-2</v>
      </c>
      <c r="C318" s="10">
        <f t="shared" si="28"/>
        <v>-2.0499077384583179E-2</v>
      </c>
      <c r="D318" s="5">
        <f t="shared" si="29"/>
        <v>4.2021217361912954E-4</v>
      </c>
      <c r="E318" s="5">
        <f t="shared" si="33"/>
        <v>1.8966557976657358E-4</v>
      </c>
      <c r="F318" s="5">
        <f t="shared" si="34"/>
        <v>2.8343632134308281E-4</v>
      </c>
      <c r="G318" s="11">
        <f t="shared" si="30"/>
        <v>2.4240415564623832</v>
      </c>
      <c r="H318" s="10">
        <f t="shared" si="31"/>
        <v>2.0499077384583179E-2</v>
      </c>
      <c r="I318" s="10">
        <f t="shared" si="32"/>
        <v>1.6835567152403356E-2</v>
      </c>
    </row>
    <row r="319" spans="1:9" x14ac:dyDescent="0.25">
      <c r="A319" s="9">
        <v>42419</v>
      </c>
      <c r="B319" s="10">
        <v>-2.2855182927271622E-3</v>
      </c>
      <c r="C319" s="10">
        <f t="shared" si="28"/>
        <v>-3.8282165071668612E-3</v>
      </c>
      <c r="D319" s="5">
        <f t="shared" si="29"/>
        <v>1.4655241625744843E-5</v>
      </c>
      <c r="E319" s="5">
        <f t="shared" si="33"/>
        <v>4.2021217361912954E-4</v>
      </c>
      <c r="F319" s="5">
        <f t="shared" si="34"/>
        <v>2.9818438066417488E-4</v>
      </c>
      <c r="G319" s="11">
        <f t="shared" si="30"/>
        <v>3.1153866077511014</v>
      </c>
      <c r="H319" s="10">
        <f t="shared" si="31"/>
        <v>3.8282165071668612E-3</v>
      </c>
      <c r="I319" s="10">
        <f t="shared" si="32"/>
        <v>1.7268016118366779E-2</v>
      </c>
    </row>
    <row r="320" spans="1:9" x14ac:dyDescent="0.25">
      <c r="A320" s="9">
        <v>42422</v>
      </c>
      <c r="B320" s="10">
        <v>8.7463140358183811E-3</v>
      </c>
      <c r="C320" s="10">
        <f t="shared" si="28"/>
        <v>7.2036158213786821E-3</v>
      </c>
      <c r="D320" s="5">
        <f t="shared" si="29"/>
        <v>5.1892080902017267E-5</v>
      </c>
      <c r="E320" s="5">
        <f t="shared" si="33"/>
        <v>1.4655241625744843E-5</v>
      </c>
      <c r="F320" s="5">
        <f t="shared" si="34"/>
        <v>2.6061690721621234E-4</v>
      </c>
      <c r="G320" s="11">
        <f t="shared" si="30"/>
        <v>3.1077347312910546</v>
      </c>
      <c r="H320" s="10">
        <f t="shared" si="31"/>
        <v>7.2036158213786821E-3</v>
      </c>
      <c r="I320" s="10">
        <f t="shared" si="32"/>
        <v>1.6143633643520665E-2</v>
      </c>
    </row>
    <row r="321" spans="1:9" x14ac:dyDescent="0.25">
      <c r="A321" s="9">
        <v>42423</v>
      </c>
      <c r="B321" s="10">
        <v>-2.2605203245466776E-2</v>
      </c>
      <c r="C321" s="10">
        <f t="shared" si="28"/>
        <v>-2.4147901459906477E-2</v>
      </c>
      <c r="D321" s="5">
        <f t="shared" si="29"/>
        <v>5.8312114491735332E-4</v>
      </c>
      <c r="E321" s="5">
        <f t="shared" si="33"/>
        <v>5.1892080902017267E-5</v>
      </c>
      <c r="F321" s="5">
        <f t="shared" si="34"/>
        <v>2.3505040031204449E-4</v>
      </c>
      <c r="G321" s="11">
        <f t="shared" si="30"/>
        <v>2.0184995099989531</v>
      </c>
      <c r="H321" s="10">
        <f t="shared" si="31"/>
        <v>2.4147901459906477E-2</v>
      </c>
      <c r="I321" s="10">
        <f t="shared" si="32"/>
        <v>1.5331353505546876E-2</v>
      </c>
    </row>
    <row r="322" spans="1:9" x14ac:dyDescent="0.25">
      <c r="A322" s="9">
        <v>42424</v>
      </c>
      <c r="B322" s="10">
        <v>1.4890653083085681E-2</v>
      </c>
      <c r="C322" s="10">
        <f t="shared" si="28"/>
        <v>1.3347954868645982E-2</v>
      </c>
      <c r="D322" s="5">
        <f t="shared" si="29"/>
        <v>1.7816789917540998E-4</v>
      </c>
      <c r="E322" s="5">
        <f t="shared" si="33"/>
        <v>5.8312114491735332E-4</v>
      </c>
      <c r="F322" s="5">
        <f t="shared" si="34"/>
        <v>2.7925261399566531E-4</v>
      </c>
      <c r="G322" s="11">
        <f t="shared" si="30"/>
        <v>2.8537498748147754</v>
      </c>
      <c r="H322" s="10">
        <f t="shared" si="31"/>
        <v>1.3347954868645982E-2</v>
      </c>
      <c r="I322" s="10">
        <f t="shared" si="32"/>
        <v>1.67108531797651E-2</v>
      </c>
    </row>
    <row r="323" spans="1:9" x14ac:dyDescent="0.25">
      <c r="A323" s="9">
        <v>42425</v>
      </c>
      <c r="B323" s="10">
        <v>6.8678876170655823E-3</v>
      </c>
      <c r="C323" s="10">
        <f t="shared" si="28"/>
        <v>5.3251894026258833E-3</v>
      </c>
      <c r="D323" s="5">
        <f t="shared" si="29"/>
        <v>2.835764217383901E-5</v>
      </c>
      <c r="E323" s="5">
        <f t="shared" si="33"/>
        <v>1.7816789917540998E-4</v>
      </c>
      <c r="F323" s="5">
        <f t="shared" si="34"/>
        <v>2.6535868641670352E-4</v>
      </c>
      <c r="G323" s="11">
        <f t="shared" si="30"/>
        <v>3.1448428612335468</v>
      </c>
      <c r="H323" s="10">
        <f t="shared" si="31"/>
        <v>5.3251894026258833E-3</v>
      </c>
      <c r="I323" s="10">
        <f t="shared" si="32"/>
        <v>1.6289833836374869E-2</v>
      </c>
    </row>
    <row r="324" spans="1:9" x14ac:dyDescent="0.25">
      <c r="A324" s="9">
        <v>42426</v>
      </c>
      <c r="B324" s="10">
        <v>1.5502273025951308E-3</v>
      </c>
      <c r="C324" s="10">
        <f t="shared" si="28"/>
        <v>7.5290881554315649E-6</v>
      </c>
      <c r="D324" s="5">
        <f t="shared" si="29"/>
        <v>5.6687168452259882E-11</v>
      </c>
      <c r="E324" s="5">
        <f t="shared" si="33"/>
        <v>2.835764217383901E-5</v>
      </c>
      <c r="F324" s="5">
        <f t="shared" si="34"/>
        <v>2.3598396643823263E-4</v>
      </c>
      <c r="G324" s="11">
        <f t="shared" si="30"/>
        <v>3.2569346937210635</v>
      </c>
      <c r="H324" s="10">
        <f t="shared" si="31"/>
        <v>7.5290881554315649E-6</v>
      </c>
      <c r="I324" s="10">
        <f t="shared" si="32"/>
        <v>1.5361769638887071E-2</v>
      </c>
    </row>
    <row r="325" spans="1:9" x14ac:dyDescent="0.25">
      <c r="A325" s="9">
        <v>42429</v>
      </c>
      <c r="B325" s="10">
        <v>-2.2701474658900489E-3</v>
      </c>
      <c r="C325" s="10">
        <f t="shared" si="28"/>
        <v>-3.8128456803297479E-3</v>
      </c>
      <c r="D325" s="5">
        <f t="shared" si="29"/>
        <v>1.4537792182009218E-5</v>
      </c>
      <c r="E325" s="5">
        <f t="shared" si="33"/>
        <v>5.6687168452259882E-11</v>
      </c>
      <c r="F325" s="5">
        <f t="shared" si="34"/>
        <v>2.0899449972080673E-4</v>
      </c>
      <c r="G325" s="11">
        <f t="shared" si="30"/>
        <v>3.282882456078775</v>
      </c>
      <c r="H325" s="10">
        <f t="shared" si="31"/>
        <v>3.8128456803297479E-3</v>
      </c>
      <c r="I325" s="10">
        <f t="shared" si="32"/>
        <v>1.4456642062415695E-2</v>
      </c>
    </row>
    <row r="326" spans="1:9" x14ac:dyDescent="0.25">
      <c r="A326" s="9">
        <v>42430</v>
      </c>
      <c r="B326" s="10">
        <v>3.9714508647657132E-2</v>
      </c>
      <c r="C326" s="10">
        <f t="shared" si="28"/>
        <v>3.8171810433217435E-2</v>
      </c>
      <c r="D326" s="5">
        <f t="shared" si="29"/>
        <v>1.4570871117494874E-3</v>
      </c>
      <c r="E326" s="5">
        <f t="shared" si="33"/>
        <v>1.4537792182009218E-5</v>
      </c>
      <c r="F326" s="5">
        <f t="shared" si="34"/>
        <v>1.8913953330352553E-4</v>
      </c>
      <c r="G326" s="11">
        <f t="shared" si="30"/>
        <v>-0.48430983411389994</v>
      </c>
      <c r="H326" s="10">
        <f t="shared" si="31"/>
        <v>3.8171810433217435E-2</v>
      </c>
      <c r="I326" s="10">
        <f t="shared" si="32"/>
        <v>1.3752800925757834E-2</v>
      </c>
    </row>
    <row r="327" spans="1:9" x14ac:dyDescent="0.25">
      <c r="A327" s="9">
        <v>42431</v>
      </c>
      <c r="B327" s="10">
        <v>2.1884014721973433E-3</v>
      </c>
      <c r="C327" s="10">
        <f t="shared" si="28"/>
        <v>6.4570325775764408E-4</v>
      </c>
      <c r="D327" s="5">
        <f t="shared" si="29"/>
        <v>4.1693269707883453E-7</v>
      </c>
      <c r="E327" s="5">
        <f t="shared" si="33"/>
        <v>1.4570871117494874E-3</v>
      </c>
      <c r="F327" s="5">
        <f t="shared" si="34"/>
        <v>3.4888874670940286E-4</v>
      </c>
      <c r="G327" s="11">
        <f t="shared" si="30"/>
        <v>3.0608426834996387</v>
      </c>
      <c r="H327" s="10">
        <f t="shared" si="31"/>
        <v>6.4570325775764408E-4</v>
      </c>
      <c r="I327" s="10">
        <f t="shared" si="32"/>
        <v>1.8678563828876213E-2</v>
      </c>
    </row>
    <row r="328" spans="1:9" x14ac:dyDescent="0.25">
      <c r="A328" s="9">
        <v>42432</v>
      </c>
      <c r="B328" s="10">
        <v>7.4441687344912744E-3</v>
      </c>
      <c r="C328" s="10">
        <f t="shared" si="28"/>
        <v>5.9014705200515754E-3</v>
      </c>
      <c r="D328" s="5">
        <f t="shared" si="29"/>
        <v>3.4827354299037812E-5</v>
      </c>
      <c r="E328" s="5">
        <f t="shared" si="33"/>
        <v>4.1693269707883453E-7</v>
      </c>
      <c r="F328" s="5">
        <f t="shared" si="34"/>
        <v>2.9950981256309103E-4</v>
      </c>
      <c r="G328" s="11">
        <f t="shared" si="30"/>
        <v>3.0796025659062627</v>
      </c>
      <c r="H328" s="10">
        <f t="shared" si="31"/>
        <v>5.9014705200515754E-3</v>
      </c>
      <c r="I328" s="10">
        <f t="shared" si="32"/>
        <v>1.7306351798200885E-2</v>
      </c>
    </row>
    <row r="329" spans="1:9" x14ac:dyDescent="0.25">
      <c r="A329" s="9">
        <v>42433</v>
      </c>
      <c r="B329" s="10">
        <v>1.4876886699507264E-2</v>
      </c>
      <c r="C329" s="10">
        <f t="shared" si="28"/>
        <v>1.3334188485067565E-2</v>
      </c>
      <c r="D329" s="5">
        <f t="shared" si="29"/>
        <v>1.7780058255530842E-4</v>
      </c>
      <c r="E329" s="5">
        <f t="shared" si="33"/>
        <v>3.4827354299037812E-5</v>
      </c>
      <c r="F329" s="5">
        <f t="shared" si="34"/>
        <v>2.6413524480001178E-4</v>
      </c>
      <c r="G329" s="11">
        <f t="shared" si="30"/>
        <v>2.8640150090884582</v>
      </c>
      <c r="H329" s="10">
        <f t="shared" si="31"/>
        <v>1.3334188485067565E-2</v>
      </c>
      <c r="I329" s="10">
        <f t="shared" si="32"/>
        <v>1.6252238147406398E-2</v>
      </c>
    </row>
    <row r="330" spans="1:9" x14ac:dyDescent="0.25">
      <c r="A330" s="9">
        <v>42436</v>
      </c>
      <c r="B330" s="10">
        <v>-1.1066886280287846E-2</v>
      </c>
      <c r="C330" s="10">
        <f t="shared" si="28"/>
        <v>-1.2609584494727545E-2</v>
      </c>
      <c r="D330" s="5">
        <f t="shared" si="29"/>
        <v>1.5900162112967333E-4</v>
      </c>
      <c r="E330" s="5">
        <f t="shared" si="33"/>
        <v>1.7780058255530842E-4</v>
      </c>
      <c r="F330" s="5">
        <f t="shared" si="34"/>
        <v>2.532012207570127E-4</v>
      </c>
      <c r="G330" s="11">
        <f t="shared" si="30"/>
        <v>2.9077417598634177</v>
      </c>
      <c r="H330" s="10">
        <f t="shared" si="31"/>
        <v>1.2609584494727545E-2</v>
      </c>
      <c r="I330" s="10">
        <f t="shared" si="32"/>
        <v>1.5912297783695878E-2</v>
      </c>
    </row>
    <row r="331" spans="1:9" x14ac:dyDescent="0.25">
      <c r="A331" s="9">
        <v>42437</v>
      </c>
      <c r="B331" s="10">
        <v>-8.2458424169689071E-3</v>
      </c>
      <c r="C331" s="10">
        <f t="shared" si="28"/>
        <v>-9.788540631408606E-3</v>
      </c>
      <c r="D331" s="5">
        <f t="shared" si="29"/>
        <v>9.5815527692737193E-5</v>
      </c>
      <c r="E331" s="5">
        <f t="shared" si="33"/>
        <v>1.5900162112967333E-4</v>
      </c>
      <c r="F331" s="5">
        <f t="shared" si="34"/>
        <v>2.4215124057507063E-4</v>
      </c>
      <c r="G331" s="11">
        <f t="shared" si="30"/>
        <v>3.0461931772146595</v>
      </c>
      <c r="H331" s="10">
        <f t="shared" si="31"/>
        <v>9.788540631408606E-3</v>
      </c>
      <c r="I331" s="10">
        <f t="shared" si="32"/>
        <v>1.5561209483040534E-2</v>
      </c>
    </row>
    <row r="332" spans="1:9" x14ac:dyDescent="0.25">
      <c r="A332" s="9">
        <v>42438</v>
      </c>
      <c r="B332" s="10">
        <v>8.9086409977223724E-4</v>
      </c>
      <c r="C332" s="10">
        <f t="shared" si="28"/>
        <v>-6.5183411466746195E-4</v>
      </c>
      <c r="D332" s="5">
        <f t="shared" si="29"/>
        <v>4.2488771304431391E-7</v>
      </c>
      <c r="E332" s="5">
        <f t="shared" si="33"/>
        <v>9.5815527692737193E-5</v>
      </c>
      <c r="F332" s="5">
        <f t="shared" si="34"/>
        <v>2.2560336978434253E-4</v>
      </c>
      <c r="G332" s="11">
        <f t="shared" si="30"/>
        <v>3.2784858478321519</v>
      </c>
      <c r="H332" s="10">
        <f t="shared" si="31"/>
        <v>6.5183411466746195E-4</v>
      </c>
      <c r="I332" s="10">
        <f t="shared" si="32"/>
        <v>1.5020098860671408E-2</v>
      </c>
    </row>
    <row r="333" spans="1:9" x14ac:dyDescent="0.25">
      <c r="A333" s="9">
        <v>42439</v>
      </c>
      <c r="B333" s="10">
        <v>4.9442244879660535E-4</v>
      </c>
      <c r="C333" s="10">
        <f t="shared" si="28"/>
        <v>-1.0482757656430938E-3</v>
      </c>
      <c r="D333" s="5">
        <f t="shared" si="29"/>
        <v>1.0988820808346146E-6</v>
      </c>
      <c r="E333" s="5">
        <f t="shared" si="33"/>
        <v>4.2488771304431391E-7</v>
      </c>
      <c r="F333" s="5">
        <f t="shared" si="34"/>
        <v>2.007288151771836E-4</v>
      </c>
      <c r="G333" s="11">
        <f t="shared" si="30"/>
        <v>3.3351021058132768</v>
      </c>
      <c r="H333" s="10">
        <f t="shared" si="31"/>
        <v>1.0482757656430938E-3</v>
      </c>
      <c r="I333" s="10">
        <f t="shared" si="32"/>
        <v>1.4167879699418103E-2</v>
      </c>
    </row>
    <row r="334" spans="1:9" x14ac:dyDescent="0.25">
      <c r="A334" s="9">
        <v>42440</v>
      </c>
      <c r="B334" s="10">
        <v>1.0773984382722146E-2</v>
      </c>
      <c r="C334" s="10">
        <f t="shared" si="28"/>
        <v>9.231286168282447E-3</v>
      </c>
      <c r="D334" s="5">
        <f t="shared" si="29"/>
        <v>8.5216644320722825E-5</v>
      </c>
      <c r="E334" s="5">
        <f t="shared" si="33"/>
        <v>1.0988820808346146E-6</v>
      </c>
      <c r="F334" s="5">
        <f t="shared" si="34"/>
        <v>1.8088023920663997E-4</v>
      </c>
      <c r="G334" s="11">
        <f t="shared" si="30"/>
        <v>3.15433821405788</v>
      </c>
      <c r="H334" s="10">
        <f t="shared" si="31"/>
        <v>9.231286168282447E-3</v>
      </c>
      <c r="I334" s="10">
        <f t="shared" si="32"/>
        <v>1.3449172435753807E-2</v>
      </c>
    </row>
    <row r="335" spans="1:9" x14ac:dyDescent="0.25">
      <c r="A335" s="9">
        <v>42443</v>
      </c>
      <c r="B335" s="10">
        <v>2.5424602956207742E-3</v>
      </c>
      <c r="C335" s="10">
        <f t="shared" ref="C335:C398" si="35">B335-B$5</f>
        <v>9.9976208118107506E-4</v>
      </c>
      <c r="D335" s="5">
        <f t="shared" ref="D335:D398" si="36">C335^2</f>
        <v>9.9952421896751459E-7</v>
      </c>
      <c r="E335" s="5">
        <f t="shared" si="33"/>
        <v>8.5216644320722825E-5</v>
      </c>
      <c r="F335" s="5">
        <f t="shared" si="34"/>
        <v>1.7521958320321888E-4</v>
      </c>
      <c r="G335" s="11">
        <f t="shared" ref="G335:G398" si="37">IFERROR(LN(1/SQRT(2*PI()*F335)*EXP(-D335/(2*F335))),-1000)</f>
        <v>3.4029445668653806</v>
      </c>
      <c r="H335" s="10">
        <f t="shared" ref="H335:H398" si="38">SQRT(D335)</f>
        <v>9.9976208118107506E-4</v>
      </c>
      <c r="I335" s="10">
        <f t="shared" ref="I335:I398" si="39">SQRT(F335)</f>
        <v>1.3237053418462088E-2</v>
      </c>
    </row>
    <row r="336" spans="1:9" x14ac:dyDescent="0.25">
      <c r="A336" s="9">
        <v>42444</v>
      </c>
      <c r="B336" s="10">
        <v>2.0093680066081809E-2</v>
      </c>
      <c r="C336" s="10">
        <f t="shared" si="35"/>
        <v>1.8550981851642109E-2</v>
      </c>
      <c r="D336" s="5">
        <f t="shared" si="36"/>
        <v>3.4413892765995489E-4</v>
      </c>
      <c r="E336" s="5">
        <f t="shared" ref="E336:E399" si="40">D335</f>
        <v>9.9952421896751459E-7</v>
      </c>
      <c r="F336" s="5">
        <f t="shared" ref="F336:F399" si="41">B$6+B$7*E336+B$8*F335</f>
        <v>1.604289598665144E-4</v>
      </c>
      <c r="G336" s="11">
        <f t="shared" si="37"/>
        <v>2.3773325121400419</v>
      </c>
      <c r="H336" s="10">
        <f t="shared" si="38"/>
        <v>1.8550981851642109E-2</v>
      </c>
      <c r="I336" s="10">
        <f t="shared" si="39"/>
        <v>1.2666055418578999E-2</v>
      </c>
    </row>
    <row r="337" spans="1:9" x14ac:dyDescent="0.25">
      <c r="A337" s="9">
        <v>42445</v>
      </c>
      <c r="B337" s="10">
        <v>1.3291260279212125E-2</v>
      </c>
      <c r="C337" s="10">
        <f t="shared" si="35"/>
        <v>1.1748562064772426E-2</v>
      </c>
      <c r="D337" s="5">
        <f t="shared" si="36"/>
        <v>1.3802871058980973E-4</v>
      </c>
      <c r="E337" s="5">
        <f t="shared" si="40"/>
        <v>3.4413892765995489E-4</v>
      </c>
      <c r="F337" s="5">
        <f t="shared" si="41"/>
        <v>1.9036180270078399E-4</v>
      </c>
      <c r="G337" s="11">
        <f t="shared" si="37"/>
        <v>3.0018104172878832</v>
      </c>
      <c r="H337" s="10">
        <f t="shared" si="38"/>
        <v>1.1748562064772426E-2</v>
      </c>
      <c r="I337" s="10">
        <f t="shared" si="39"/>
        <v>1.3797166473620009E-2</v>
      </c>
    </row>
    <row r="338" spans="1:9" x14ac:dyDescent="0.25">
      <c r="A338" s="9">
        <v>42446</v>
      </c>
      <c r="B338" s="10">
        <v>-1.6041898650561714E-3</v>
      </c>
      <c r="C338" s="10">
        <f t="shared" si="35"/>
        <v>-3.1468880794958704E-3</v>
      </c>
      <c r="D338" s="5">
        <f t="shared" si="36"/>
        <v>9.9029045848732082E-6</v>
      </c>
      <c r="E338" s="5">
        <f t="shared" si="40"/>
        <v>1.3802871058980973E-4</v>
      </c>
      <c r="F338" s="5">
        <f t="shared" si="41"/>
        <v>1.8924752978474323E-4</v>
      </c>
      <c r="G338" s="11">
        <f t="shared" si="37"/>
        <v>3.3411249320773515</v>
      </c>
      <c r="H338" s="10">
        <f t="shared" si="38"/>
        <v>3.1468880794958704E-3</v>
      </c>
      <c r="I338" s="10">
        <f t="shared" si="39"/>
        <v>1.3756726710404014E-2</v>
      </c>
    </row>
    <row r="339" spans="1:9" x14ac:dyDescent="0.25">
      <c r="A339" s="9">
        <v>42447</v>
      </c>
      <c r="B339" s="10">
        <v>1.1341776508817514E-3</v>
      </c>
      <c r="C339" s="10">
        <f t="shared" si="35"/>
        <v>-4.0852056355794781E-4</v>
      </c>
      <c r="D339" s="5">
        <f t="shared" si="36"/>
        <v>1.6688905084970327E-7</v>
      </c>
      <c r="E339" s="5">
        <f t="shared" si="40"/>
        <v>9.9029045848732082E-6</v>
      </c>
      <c r="F339" s="5">
        <f t="shared" si="41"/>
        <v>1.7275295837400212E-4</v>
      </c>
      <c r="G339" s="11">
        <f t="shared" si="37"/>
        <v>3.412402423884644</v>
      </c>
      <c r="H339" s="10">
        <f t="shared" si="38"/>
        <v>4.0852056355794781E-4</v>
      </c>
      <c r="I339" s="10">
        <f t="shared" si="39"/>
        <v>1.3143551969464044E-2</v>
      </c>
    </row>
    <row r="340" spans="1:9" x14ac:dyDescent="0.25">
      <c r="A340" s="9">
        <v>42450</v>
      </c>
      <c r="B340" s="10">
        <v>-9.4373111782508623E-5</v>
      </c>
      <c r="C340" s="10">
        <f t="shared" si="35"/>
        <v>-1.6370713262222078E-3</v>
      </c>
      <c r="D340" s="5">
        <f t="shared" si="36"/>
        <v>2.6800025271389385E-6</v>
      </c>
      <c r="E340" s="5">
        <f t="shared" si="40"/>
        <v>1.6688905084970327E-7</v>
      </c>
      <c r="F340" s="5">
        <f t="shared" si="41"/>
        <v>1.5835119633337647E-4</v>
      </c>
      <c r="G340" s="11">
        <f t="shared" si="37"/>
        <v>3.4479468706247518</v>
      </c>
      <c r="H340" s="10">
        <f t="shared" si="38"/>
        <v>1.6370713262222078E-3</v>
      </c>
      <c r="I340" s="10">
        <f t="shared" si="39"/>
        <v>1.2583767175745763E-2</v>
      </c>
    </row>
    <row r="341" spans="1:9" x14ac:dyDescent="0.25">
      <c r="A341" s="9">
        <v>42451</v>
      </c>
      <c r="B341" s="10">
        <v>7.6479649646694625E-3</v>
      </c>
      <c r="C341" s="10">
        <f t="shared" si="35"/>
        <v>6.1052667502297635E-3</v>
      </c>
      <c r="D341" s="5">
        <f t="shared" si="36"/>
        <v>3.72742820914611E-5</v>
      </c>
      <c r="E341" s="5">
        <f t="shared" si="40"/>
        <v>2.6800025271389385E-6</v>
      </c>
      <c r="F341" s="5">
        <f t="shared" si="41"/>
        <v>1.4711785572372118E-4</v>
      </c>
      <c r="G341" s="11">
        <f t="shared" si="37"/>
        <v>3.36651803651336</v>
      </c>
      <c r="H341" s="10">
        <f t="shared" si="38"/>
        <v>6.1052667502297635E-3</v>
      </c>
      <c r="I341" s="10">
        <f t="shared" si="39"/>
        <v>1.2129214967330786E-2</v>
      </c>
    </row>
    <row r="342" spans="1:9" x14ac:dyDescent="0.25">
      <c r="A342" s="9">
        <v>42452</v>
      </c>
      <c r="B342" s="10">
        <v>-5.5285232383807115E-3</v>
      </c>
      <c r="C342" s="10">
        <f t="shared" si="35"/>
        <v>-7.0712214528204104E-3</v>
      </c>
      <c r="D342" s="5">
        <f t="shared" si="36"/>
        <v>5.0002172834827599E-5</v>
      </c>
      <c r="E342" s="5">
        <f t="shared" si="40"/>
        <v>3.72742820914611E-5</v>
      </c>
      <c r="F342" s="5">
        <f t="shared" si="41"/>
        <v>1.4232969618004182E-4</v>
      </c>
      <c r="G342" s="11">
        <f t="shared" si="37"/>
        <v>3.3340875108563996</v>
      </c>
      <c r="H342" s="10">
        <f t="shared" si="38"/>
        <v>7.0712214528204104E-3</v>
      </c>
      <c r="I342" s="10">
        <f t="shared" si="39"/>
        <v>1.1930201011719871E-2</v>
      </c>
    </row>
    <row r="343" spans="1:9" x14ac:dyDescent="0.25">
      <c r="A343" s="9">
        <v>42453</v>
      </c>
      <c r="B343" s="10">
        <v>-4.3342694557343409E-3</v>
      </c>
      <c r="C343" s="10">
        <f t="shared" si="35"/>
        <v>-5.8769676701740398E-3</v>
      </c>
      <c r="D343" s="5">
        <f t="shared" si="36"/>
        <v>3.4538748996270882E-5</v>
      </c>
      <c r="E343" s="5">
        <f t="shared" si="40"/>
        <v>5.0002172834827599E-5</v>
      </c>
      <c r="F343" s="5">
        <f t="shared" si="41"/>
        <v>1.4004306433540936E-4</v>
      </c>
      <c r="G343" s="11">
        <f t="shared" si="37"/>
        <v>3.3945270138486041</v>
      </c>
      <c r="H343" s="10">
        <f t="shared" si="38"/>
        <v>5.8769676701740398E-3</v>
      </c>
      <c r="I343" s="10">
        <f t="shared" si="39"/>
        <v>1.1833979226591931E-2</v>
      </c>
    </row>
    <row r="344" spans="1:9" x14ac:dyDescent="0.25">
      <c r="A344" s="9">
        <v>42457</v>
      </c>
      <c r="B344" s="10">
        <v>-4.5424056023469772E-3</v>
      </c>
      <c r="C344" s="10">
        <f t="shared" si="35"/>
        <v>-6.0851038167866762E-3</v>
      </c>
      <c r="D344" s="5">
        <f t="shared" si="36"/>
        <v>3.7028488461071773E-5</v>
      </c>
      <c r="E344" s="5">
        <f t="shared" si="40"/>
        <v>3.4538748996270882E-5</v>
      </c>
      <c r="F344" s="5">
        <f t="shared" si="41"/>
        <v>1.3632794154981589E-4</v>
      </c>
      <c r="G344" s="11">
        <f t="shared" si="37"/>
        <v>3.3954784133689722</v>
      </c>
      <c r="H344" s="10">
        <f t="shared" si="38"/>
        <v>6.0851038167866762E-3</v>
      </c>
      <c r="I344" s="10">
        <f t="shared" si="39"/>
        <v>1.1675955701775161E-2</v>
      </c>
    </row>
    <row r="345" spans="1:9" x14ac:dyDescent="0.25">
      <c r="A345" s="9">
        <v>42458</v>
      </c>
      <c r="B345" s="10">
        <v>2.3671412732335417E-2</v>
      </c>
      <c r="C345" s="10">
        <f t="shared" si="35"/>
        <v>2.2128714517895717E-2</v>
      </c>
      <c r="D345" s="5">
        <f t="shared" si="36"/>
        <v>4.8968000621452861E-4</v>
      </c>
      <c r="E345" s="5">
        <f t="shared" si="40"/>
        <v>3.7028488461071773E-5</v>
      </c>
      <c r="F345" s="5">
        <f t="shared" si="41"/>
        <v>1.3365438608003375E-4</v>
      </c>
      <c r="G345" s="11">
        <f t="shared" si="37"/>
        <v>1.7092990901459302</v>
      </c>
      <c r="H345" s="10">
        <f t="shared" si="38"/>
        <v>2.2128714517895717E-2</v>
      </c>
      <c r="I345" s="10">
        <f t="shared" si="39"/>
        <v>1.1560899016946466E-2</v>
      </c>
    </row>
    <row r="346" spans="1:9" x14ac:dyDescent="0.25">
      <c r="A346" s="9">
        <v>42459</v>
      </c>
      <c r="B346" s="10">
        <v>1.745910104011883E-2</v>
      </c>
      <c r="C346" s="10">
        <f t="shared" si="35"/>
        <v>1.5916402825679129E-2</v>
      </c>
      <c r="D346" s="5">
        <f t="shared" si="36"/>
        <v>2.5333187890928658E-4</v>
      </c>
      <c r="E346" s="5">
        <f t="shared" si="40"/>
        <v>4.8968000621452861E-4</v>
      </c>
      <c r="F346" s="5">
        <f t="shared" si="41"/>
        <v>1.8663117780781896E-4</v>
      </c>
      <c r="G346" s="11">
        <f t="shared" si="37"/>
        <v>2.6955530008994835</v>
      </c>
      <c r="H346" s="10">
        <f t="shared" si="38"/>
        <v>1.5916402825679129E-2</v>
      </c>
      <c r="I346" s="10">
        <f t="shared" si="39"/>
        <v>1.3661302200296243E-2</v>
      </c>
    </row>
    <row r="347" spans="1:9" x14ac:dyDescent="0.25">
      <c r="A347" s="9">
        <v>42460</v>
      </c>
      <c r="B347" s="10">
        <v>-5.2026288865508752E-3</v>
      </c>
      <c r="C347" s="10">
        <f t="shared" si="35"/>
        <v>-6.7453271009905742E-3</v>
      </c>
      <c r="D347" s="5">
        <f t="shared" si="36"/>
        <v>4.5499437699357904E-5</v>
      </c>
      <c r="E347" s="5">
        <f t="shared" si="40"/>
        <v>2.5333187890928658E-4</v>
      </c>
      <c r="F347" s="5">
        <f t="shared" si="41"/>
        <v>2.0029874313816376E-4</v>
      </c>
      <c r="G347" s="11">
        <f t="shared" si="37"/>
        <v>3.2253328222956781</v>
      </c>
      <c r="H347" s="10">
        <f t="shared" si="38"/>
        <v>6.7453271009905742E-3</v>
      </c>
      <c r="I347" s="10">
        <f t="shared" si="39"/>
        <v>1.4152693847397525E-2</v>
      </c>
    </row>
    <row r="348" spans="1:9" x14ac:dyDescent="0.25">
      <c r="A348" s="9">
        <v>42461</v>
      </c>
      <c r="B348" s="10">
        <v>9.1751540205580184E-3</v>
      </c>
      <c r="C348" s="10">
        <f t="shared" si="35"/>
        <v>7.6324558061183195E-3</v>
      </c>
      <c r="D348" s="5">
        <f t="shared" si="36"/>
        <v>5.8254381632349245E-5</v>
      </c>
      <c r="E348" s="5">
        <f t="shared" si="40"/>
        <v>4.5499437699357904E-5</v>
      </c>
      <c r="F348" s="5">
        <f t="shared" si="41"/>
        <v>1.8594226127691371E-4</v>
      </c>
      <c r="G348" s="11">
        <f t="shared" si="37"/>
        <v>3.2194522178590264</v>
      </c>
      <c r="H348" s="10">
        <f t="shared" si="38"/>
        <v>7.6324558061183195E-3</v>
      </c>
      <c r="I348" s="10">
        <f t="shared" si="39"/>
        <v>1.3636064728392634E-2</v>
      </c>
    </row>
    <row r="349" spans="1:9" x14ac:dyDescent="0.25">
      <c r="A349" s="9">
        <v>42464</v>
      </c>
      <c r="B349" s="10">
        <v>1.0273734349440122E-2</v>
      </c>
      <c r="C349" s="10">
        <f t="shared" si="35"/>
        <v>8.7310361350004233E-3</v>
      </c>
      <c r="D349" s="5">
        <f t="shared" si="36"/>
        <v>7.6230991990683126E-5</v>
      </c>
      <c r="E349" s="5">
        <f t="shared" si="40"/>
        <v>5.8254381632349245E-5</v>
      </c>
      <c r="F349" s="5">
        <f t="shared" si="41"/>
        <v>1.7599233973758315E-4</v>
      </c>
      <c r="G349" s="11">
        <f t="shared" si="37"/>
        <v>3.1870217664393321</v>
      </c>
      <c r="H349" s="10">
        <f t="shared" si="38"/>
        <v>8.7310361350004233E-3</v>
      </c>
      <c r="I349" s="10">
        <f t="shared" si="39"/>
        <v>1.3266210451277453E-2</v>
      </c>
    </row>
    <row r="350" spans="1:9" x14ac:dyDescent="0.25">
      <c r="A350" s="9">
        <v>42465</v>
      </c>
      <c r="B350" s="10">
        <v>-1.1789128445315766E-2</v>
      </c>
      <c r="C350" s="10">
        <f t="shared" si="35"/>
        <v>-1.3331826659755465E-2</v>
      </c>
      <c r="D350" s="5">
        <f t="shared" si="36"/>
        <v>1.7773760208576657E-4</v>
      </c>
      <c r="E350" s="5">
        <f t="shared" si="40"/>
        <v>7.6230991990683126E-5</v>
      </c>
      <c r="F350" s="5">
        <f t="shared" si="41"/>
        <v>1.7020899647793885E-4</v>
      </c>
      <c r="G350" s="11">
        <f t="shared" si="37"/>
        <v>2.8981874405281722</v>
      </c>
      <c r="H350" s="10">
        <f t="shared" si="38"/>
        <v>1.3331826659755465E-2</v>
      </c>
      <c r="I350" s="10">
        <f t="shared" si="39"/>
        <v>1.3046416997702429E-2</v>
      </c>
    </row>
    <row r="351" spans="1:9" x14ac:dyDescent="0.25">
      <c r="A351" s="9">
        <v>42466</v>
      </c>
      <c r="B351" s="10">
        <v>1.0472671358625618E-2</v>
      </c>
      <c r="C351" s="10">
        <f t="shared" si="35"/>
        <v>8.9299731441859192E-3</v>
      </c>
      <c r="D351" s="5">
        <f t="shared" si="36"/>
        <v>7.974442035588175E-5</v>
      </c>
      <c r="E351" s="5">
        <f t="shared" si="40"/>
        <v>1.7773760208576657E-4</v>
      </c>
      <c r="F351" s="5">
        <f t="shared" si="41"/>
        <v>1.7793548210857658E-4</v>
      </c>
      <c r="G351" s="11">
        <f t="shared" si="37"/>
        <v>3.1740238318191247</v>
      </c>
      <c r="H351" s="10">
        <f t="shared" si="38"/>
        <v>8.9299731441859192E-3</v>
      </c>
      <c r="I351" s="10">
        <f t="shared" si="39"/>
        <v>1.3339245934781193E-2</v>
      </c>
    </row>
    <row r="352" spans="1:9" x14ac:dyDescent="0.25">
      <c r="A352" s="9">
        <v>42467</v>
      </c>
      <c r="B352" s="10">
        <v>-2.1809661139149172E-2</v>
      </c>
      <c r="C352" s="10">
        <f t="shared" si="35"/>
        <v>-2.3352359353588873E-2</v>
      </c>
      <c r="D352" s="5">
        <f t="shared" si="36"/>
        <v>5.4533268737914974E-4</v>
      </c>
      <c r="E352" s="5">
        <f t="shared" si="40"/>
        <v>7.974442035588175E-5</v>
      </c>
      <c r="F352" s="5">
        <f t="shared" si="41"/>
        <v>1.7219375934707441E-4</v>
      </c>
      <c r="G352" s="11">
        <f t="shared" si="37"/>
        <v>1.8310209393810815</v>
      </c>
      <c r="H352" s="10">
        <f t="shared" si="38"/>
        <v>2.3352359353588873E-2</v>
      </c>
      <c r="I352" s="10">
        <f t="shared" si="39"/>
        <v>1.3122261975249329E-2</v>
      </c>
    </row>
    <row r="353" spans="1:9" x14ac:dyDescent="0.25">
      <c r="A353" s="9">
        <v>42468</v>
      </c>
      <c r="B353" s="10">
        <v>1.1056200479084843E-3</v>
      </c>
      <c r="C353" s="10">
        <f t="shared" si="35"/>
        <v>-4.3707816653121485E-4</v>
      </c>
      <c r="D353" s="5">
        <f t="shared" si="36"/>
        <v>1.9103732365828838E-7</v>
      </c>
      <c r="E353" s="5">
        <f t="shared" si="40"/>
        <v>5.4533268737914974E-4</v>
      </c>
      <c r="F353" s="5">
        <f t="shared" si="41"/>
        <v>2.242874893678752E-4</v>
      </c>
      <c r="G353" s="11">
        <f t="shared" si="37"/>
        <v>3.2819265379466653</v>
      </c>
      <c r="H353" s="10">
        <f t="shared" si="38"/>
        <v>4.3707816653121485E-4</v>
      </c>
      <c r="I353" s="10">
        <f t="shared" si="39"/>
        <v>1.497623081312101E-2</v>
      </c>
    </row>
    <row r="354" spans="1:9" x14ac:dyDescent="0.25">
      <c r="A354" s="9">
        <v>42471</v>
      </c>
      <c r="B354" s="10">
        <v>3.3130129463274649E-3</v>
      </c>
      <c r="C354" s="10">
        <f t="shared" si="35"/>
        <v>1.7703147318877657E-3</v>
      </c>
      <c r="D354" s="5">
        <f t="shared" si="36"/>
        <v>3.1340142499388516E-6</v>
      </c>
      <c r="E354" s="5">
        <f t="shared" si="40"/>
        <v>1.9103732365828838E-7</v>
      </c>
      <c r="F354" s="5">
        <f t="shared" si="41"/>
        <v>1.9964599496156784E-4</v>
      </c>
      <c r="G354" s="11">
        <f t="shared" si="37"/>
        <v>3.3326949308464027</v>
      </c>
      <c r="H354" s="10">
        <f t="shared" si="38"/>
        <v>1.7703147318877657E-3</v>
      </c>
      <c r="I354" s="10">
        <f t="shared" si="39"/>
        <v>1.4129614112266755E-2</v>
      </c>
    </row>
    <row r="355" spans="1:9" x14ac:dyDescent="0.25">
      <c r="A355" s="9">
        <v>42472</v>
      </c>
      <c r="B355" s="10">
        <v>1.3025206862051109E-2</v>
      </c>
      <c r="C355" s="10">
        <f t="shared" si="35"/>
        <v>1.148250864761141E-2</v>
      </c>
      <c r="D355" s="5">
        <f t="shared" si="36"/>
        <v>1.318480048424708E-4</v>
      </c>
      <c r="E355" s="5">
        <f t="shared" si="40"/>
        <v>3.1340142499388516E-6</v>
      </c>
      <c r="F355" s="5">
        <f t="shared" si="41"/>
        <v>1.8026044960772541E-4</v>
      </c>
      <c r="G355" s="11">
        <f t="shared" si="37"/>
        <v>3.0259000831188105</v>
      </c>
      <c r="H355" s="10">
        <f t="shared" si="38"/>
        <v>1.148250864761141E-2</v>
      </c>
      <c r="I355" s="10">
        <f t="shared" si="39"/>
        <v>1.3426110740185536E-2</v>
      </c>
    </row>
    <row r="356" spans="1:9" x14ac:dyDescent="0.25">
      <c r="A356" s="9">
        <v>42473</v>
      </c>
      <c r="B356" s="10">
        <v>1.4487467783865782E-2</v>
      </c>
      <c r="C356" s="10">
        <f t="shared" si="35"/>
        <v>1.2944769569426083E-2</v>
      </c>
      <c r="D356" s="5">
        <f t="shared" si="36"/>
        <v>1.6756705920553954E-4</v>
      </c>
      <c r="E356" s="5">
        <f t="shared" si="40"/>
        <v>1.318480048424708E-4</v>
      </c>
      <c r="F356" s="5">
        <f t="shared" si="41"/>
        <v>1.8040123786704936E-4</v>
      </c>
      <c r="G356" s="11">
        <f t="shared" si="37"/>
        <v>2.9267962156158176</v>
      </c>
      <c r="H356" s="10">
        <f t="shared" si="38"/>
        <v>1.2944769569426083E-2</v>
      </c>
      <c r="I356" s="10">
        <f t="shared" si="39"/>
        <v>1.3431352793633609E-2</v>
      </c>
    </row>
    <row r="357" spans="1:9" x14ac:dyDescent="0.25">
      <c r="A357" s="9">
        <v>42474</v>
      </c>
      <c r="B357" s="10">
        <v>5.3552302749015901E-4</v>
      </c>
      <c r="C357" s="10">
        <f t="shared" si="35"/>
        <v>-1.0071751869495402E-3</v>
      </c>
      <c r="D357" s="5">
        <f t="shared" si="36"/>
        <v>1.0144018572068413E-6</v>
      </c>
      <c r="E357" s="5">
        <f t="shared" si="40"/>
        <v>1.6756705920553954E-4</v>
      </c>
      <c r="F357" s="5">
        <f t="shared" si="41"/>
        <v>1.8486352109915711E-4</v>
      </c>
      <c r="G357" s="11">
        <f t="shared" si="37"/>
        <v>3.3762641805610358</v>
      </c>
      <c r="H357" s="10">
        <f t="shared" si="38"/>
        <v>1.0071751869495402E-3</v>
      </c>
      <c r="I357" s="10">
        <f t="shared" si="39"/>
        <v>1.3596452518916731E-2</v>
      </c>
    </row>
    <row r="358" spans="1:9" x14ac:dyDescent="0.25">
      <c r="A358" s="9">
        <v>42475</v>
      </c>
      <c r="B358" s="10">
        <v>-2.0071364852810025E-2</v>
      </c>
      <c r="C358" s="10">
        <f t="shared" si="35"/>
        <v>-2.1614063067249726E-2</v>
      </c>
      <c r="D358" s="5">
        <f t="shared" si="36"/>
        <v>4.6716772227504863E-4</v>
      </c>
      <c r="E358" s="5">
        <f t="shared" si="40"/>
        <v>1.0144018572068413E-6</v>
      </c>
      <c r="F358" s="5">
        <f t="shared" si="41"/>
        <v>1.6815794215138157E-4</v>
      </c>
      <c r="G358" s="11">
        <f t="shared" si="37"/>
        <v>2.0372906980684644</v>
      </c>
      <c r="H358" s="10">
        <f t="shared" si="38"/>
        <v>2.1614063067249726E-2</v>
      </c>
      <c r="I358" s="10">
        <f t="shared" si="39"/>
        <v>1.2967572716255789E-2</v>
      </c>
    </row>
    <row r="359" spans="1:9" x14ac:dyDescent="0.25">
      <c r="A359" s="9">
        <v>42478</v>
      </c>
      <c r="B359" s="10">
        <v>-2.1574838416021813E-2</v>
      </c>
      <c r="C359" s="10">
        <f t="shared" si="35"/>
        <v>-2.3117536630461514E-2</v>
      </c>
      <c r="D359" s="5">
        <f t="shared" si="36"/>
        <v>5.3442049986072993E-4</v>
      </c>
      <c r="E359" s="5">
        <f t="shared" si="40"/>
        <v>4.6716772227504863E-4</v>
      </c>
      <c r="F359" s="5">
        <f t="shared" si="41"/>
        <v>2.1153572777207297E-4</v>
      </c>
      <c r="G359" s="11">
        <f t="shared" si="37"/>
        <v>2.0484277393473631</v>
      </c>
      <c r="H359" s="10">
        <f t="shared" si="38"/>
        <v>2.3117536630461514E-2</v>
      </c>
      <c r="I359" s="10">
        <f t="shared" si="39"/>
        <v>1.4544267866485166E-2</v>
      </c>
    </row>
    <row r="360" spans="1:9" x14ac:dyDescent="0.25">
      <c r="A360" s="9">
        <v>42479</v>
      </c>
      <c r="B360" s="10">
        <v>-5.3033120467691486E-3</v>
      </c>
      <c r="C360" s="10">
        <f t="shared" si="35"/>
        <v>-6.8460102612088475E-3</v>
      </c>
      <c r="D360" s="5">
        <f t="shared" si="36"/>
        <v>4.6867856496576832E-5</v>
      </c>
      <c r="E360" s="5">
        <f t="shared" si="40"/>
        <v>5.3442049986072993E-4</v>
      </c>
      <c r="F360" s="5">
        <f t="shared" si="41"/>
        <v>2.5448133319070385E-4</v>
      </c>
      <c r="G360" s="11">
        <f t="shared" si="37"/>
        <v>3.1271179449313076</v>
      </c>
      <c r="H360" s="10">
        <f t="shared" si="38"/>
        <v>6.8460102612088475E-3</v>
      </c>
      <c r="I360" s="10">
        <f t="shared" si="39"/>
        <v>1.5952471068480391E-2</v>
      </c>
    </row>
    <row r="361" spans="1:9" x14ac:dyDescent="0.25">
      <c r="A361" s="9">
        <v>42480</v>
      </c>
      <c r="B361" s="10">
        <v>2.0577307246196774E-3</v>
      </c>
      <c r="C361" s="10">
        <f t="shared" si="35"/>
        <v>5.1503251017997824E-4</v>
      </c>
      <c r="D361" s="5">
        <f t="shared" si="36"/>
        <v>2.6525848654228939E-7</v>
      </c>
      <c r="E361" s="5">
        <f t="shared" si="40"/>
        <v>4.6867856496576832E-5</v>
      </c>
      <c r="F361" s="5">
        <f t="shared" si="41"/>
        <v>2.2952249834128216E-4</v>
      </c>
      <c r="G361" s="11">
        <f t="shared" si="37"/>
        <v>3.2702383688837</v>
      </c>
      <c r="H361" s="10">
        <f t="shared" si="38"/>
        <v>5.1503251017997824E-4</v>
      </c>
      <c r="I361" s="10">
        <f t="shared" si="39"/>
        <v>1.5149999945256837E-2</v>
      </c>
    </row>
    <row r="362" spans="1:9" x14ac:dyDescent="0.25">
      <c r="A362" s="9">
        <v>42481</v>
      </c>
      <c r="B362" s="10">
        <v>-1.0827929089066823E-2</v>
      </c>
      <c r="C362" s="10">
        <f t="shared" si="35"/>
        <v>-1.2370627303506522E-2</v>
      </c>
      <c r="D362" s="5">
        <f t="shared" si="36"/>
        <v>1.5303241988226106E-4</v>
      </c>
      <c r="E362" s="5">
        <f t="shared" si="40"/>
        <v>2.6525848654228939E-7</v>
      </c>
      <c r="F362" s="5">
        <f t="shared" si="41"/>
        <v>2.0384956496886496E-4</v>
      </c>
      <c r="G362" s="11">
        <f t="shared" si="37"/>
        <v>2.9547693399896211</v>
      </c>
      <c r="H362" s="10">
        <f t="shared" si="38"/>
        <v>1.2370627303506522E-2</v>
      </c>
      <c r="I362" s="10">
        <f t="shared" si="39"/>
        <v>1.427758960640293E-2</v>
      </c>
    </row>
    <row r="363" spans="1:9" x14ac:dyDescent="0.25">
      <c r="A363" s="9">
        <v>42482</v>
      </c>
      <c r="B363" s="10">
        <v>-2.736623572709207E-3</v>
      </c>
      <c r="C363" s="10">
        <f t="shared" si="35"/>
        <v>-4.2793217871489059E-3</v>
      </c>
      <c r="D363" s="5">
        <f t="shared" si="36"/>
        <v>1.8312594957967306E-5</v>
      </c>
      <c r="E363" s="5">
        <f t="shared" si="40"/>
        <v>1.5303241988226106E-4</v>
      </c>
      <c r="F363" s="5">
        <f t="shared" si="41"/>
        <v>2.0188153911882299E-4</v>
      </c>
      <c r="G363" s="11">
        <f t="shared" si="37"/>
        <v>3.2896213998788109</v>
      </c>
      <c r="H363" s="10">
        <f t="shared" si="38"/>
        <v>4.2793217871489059E-3</v>
      </c>
      <c r="I363" s="10">
        <f t="shared" si="39"/>
        <v>1.4208502353127263E-2</v>
      </c>
    </row>
    <row r="364" spans="1:9" x14ac:dyDescent="0.25">
      <c r="A364" s="9">
        <v>42485</v>
      </c>
      <c r="B364" s="10">
        <v>-5.6775170325511493E-3</v>
      </c>
      <c r="C364" s="10">
        <f t="shared" si="35"/>
        <v>-7.2202152469908482E-3</v>
      </c>
      <c r="D364" s="5">
        <f t="shared" si="36"/>
        <v>5.2131508212879115E-5</v>
      </c>
      <c r="E364" s="5">
        <f t="shared" si="40"/>
        <v>1.8312594957967306E-5</v>
      </c>
      <c r="F364" s="5">
        <f t="shared" si="41"/>
        <v>1.8389995347507134E-4</v>
      </c>
      <c r="G364" s="11">
        <f t="shared" si="37"/>
        <v>3.2398820315853847</v>
      </c>
      <c r="H364" s="10">
        <f t="shared" si="38"/>
        <v>7.2202152469908482E-3</v>
      </c>
      <c r="I364" s="10">
        <f t="shared" si="39"/>
        <v>1.3560971700990727E-2</v>
      </c>
    </row>
    <row r="365" spans="1:9" x14ac:dyDescent="0.25">
      <c r="A365" s="9">
        <v>42486</v>
      </c>
      <c r="B365" s="10">
        <v>-6.9470879330034707E-3</v>
      </c>
      <c r="C365" s="10">
        <f t="shared" si="35"/>
        <v>-8.4897861474431697E-3</v>
      </c>
      <c r="D365" s="5">
        <f t="shared" si="36"/>
        <v>7.2076468829317944E-5</v>
      </c>
      <c r="E365" s="5">
        <f t="shared" si="40"/>
        <v>5.2131508212879115E-5</v>
      </c>
      <c r="F365" s="5">
        <f t="shared" si="41"/>
        <v>1.7361037114386489E-4</v>
      </c>
      <c r="G365" s="11">
        <f t="shared" si="37"/>
        <v>3.202828859767489</v>
      </c>
      <c r="H365" s="10">
        <f t="shared" si="38"/>
        <v>8.4897861474431697E-3</v>
      </c>
      <c r="I365" s="10">
        <f t="shared" si="39"/>
        <v>1.3176128837555623E-2</v>
      </c>
    </row>
    <row r="366" spans="1:9" x14ac:dyDescent="0.25">
      <c r="A366" s="9">
        <v>42487</v>
      </c>
      <c r="B366" s="10">
        <v>-6.257786296118828E-2</v>
      </c>
      <c r="C366" s="10">
        <f t="shared" si="35"/>
        <v>-6.4120561175627977E-2</v>
      </c>
      <c r="D366" s="5">
        <f t="shared" si="36"/>
        <v>4.1114463654774499E-3</v>
      </c>
      <c r="E366" s="5">
        <f t="shared" si="40"/>
        <v>7.2076468829317944E-5</v>
      </c>
      <c r="F366" s="5">
        <f t="shared" si="41"/>
        <v>1.6779456013473588E-4</v>
      </c>
      <c r="G366" s="11">
        <f t="shared" si="37"/>
        <v>-8.8239826958543421</v>
      </c>
      <c r="H366" s="10">
        <f t="shared" si="38"/>
        <v>6.4120561175627977E-2</v>
      </c>
      <c r="I366" s="10">
        <f t="shared" si="39"/>
        <v>1.2953553957688055E-2</v>
      </c>
    </row>
    <row r="367" spans="1:9" x14ac:dyDescent="0.25">
      <c r="A367" s="9">
        <v>42488</v>
      </c>
      <c r="B367" s="10">
        <v>-3.0566346350439533E-2</v>
      </c>
      <c r="C367" s="10">
        <f t="shared" si="35"/>
        <v>-3.210904456487923E-2</v>
      </c>
      <c r="D367" s="5">
        <f t="shared" si="36"/>
        <v>1.0309907428694004E-3</v>
      </c>
      <c r="E367" s="5">
        <f t="shared" si="40"/>
        <v>4.1114463654774499E-3</v>
      </c>
      <c r="F367" s="5">
        <f t="shared" si="41"/>
        <v>6.5500510401720377E-4</v>
      </c>
      <c r="G367" s="11">
        <f t="shared" si="37"/>
        <v>1.9594855302158647</v>
      </c>
      <c r="H367" s="10">
        <f t="shared" si="38"/>
        <v>3.210904456487923E-2</v>
      </c>
      <c r="I367" s="10">
        <f t="shared" si="39"/>
        <v>2.5593067499172579E-2</v>
      </c>
    </row>
    <row r="368" spans="1:9" x14ac:dyDescent="0.25">
      <c r="A368" s="9">
        <v>42489</v>
      </c>
      <c r="B368" s="10">
        <v>-1.1494295054307657E-2</v>
      </c>
      <c r="C368" s="10">
        <f t="shared" si="35"/>
        <v>-1.3036993268747356E-2</v>
      </c>
      <c r="D368" s="5">
        <f t="shared" si="36"/>
        <v>1.6996319348936388E-4</v>
      </c>
      <c r="E368" s="5">
        <f t="shared" si="40"/>
        <v>1.0309907428694004E-3</v>
      </c>
      <c r="F368" s="5">
        <f t="shared" si="41"/>
        <v>6.7027649242770498E-4</v>
      </c>
      <c r="G368" s="11">
        <f t="shared" si="37"/>
        <v>2.6081857118170819</v>
      </c>
      <c r="H368" s="10">
        <f t="shared" si="38"/>
        <v>1.3036993268747356E-2</v>
      </c>
      <c r="I368" s="10">
        <f t="shared" si="39"/>
        <v>2.5889698577382183E-2</v>
      </c>
    </row>
    <row r="369" spans="1:9" x14ac:dyDescent="0.25">
      <c r="A369" s="9">
        <v>42492</v>
      </c>
      <c r="B369" s="10">
        <v>-1.0667378308828468E-3</v>
      </c>
      <c r="C369" s="10">
        <f t="shared" si="35"/>
        <v>-2.6094360453225458E-3</v>
      </c>
      <c r="D369" s="5">
        <f t="shared" si="36"/>
        <v>6.8091564746285673E-6</v>
      </c>
      <c r="E369" s="5">
        <f t="shared" si="40"/>
        <v>1.6996319348936388E-4</v>
      </c>
      <c r="F369" s="5">
        <f t="shared" si="41"/>
        <v>5.7766608684868548E-4</v>
      </c>
      <c r="G369" s="11">
        <f t="shared" si="37"/>
        <v>2.8034250685449353</v>
      </c>
      <c r="H369" s="10">
        <f t="shared" si="38"/>
        <v>2.6094360453225458E-3</v>
      </c>
      <c r="I369" s="10">
        <f t="shared" si="39"/>
        <v>2.4034685079041194E-2</v>
      </c>
    </row>
    <row r="370" spans="1:9" x14ac:dyDescent="0.25">
      <c r="A370" s="9">
        <v>42493</v>
      </c>
      <c r="B370" s="10">
        <v>1.6445963263562735E-2</v>
      </c>
      <c r="C370" s="10">
        <f t="shared" si="35"/>
        <v>1.4903265049123036E-2</v>
      </c>
      <c r="D370" s="5">
        <f t="shared" si="36"/>
        <v>2.2210730912441224E-4</v>
      </c>
      <c r="E370" s="5">
        <f t="shared" si="40"/>
        <v>6.8091564746285673E-6</v>
      </c>
      <c r="F370" s="5">
        <f t="shared" si="41"/>
        <v>4.8359521111467107E-4</v>
      </c>
      <c r="G370" s="11">
        <f t="shared" si="37"/>
        <v>2.6685508794680781</v>
      </c>
      <c r="H370" s="10">
        <f t="shared" si="38"/>
        <v>1.4903265049123036E-2</v>
      </c>
      <c r="I370" s="10">
        <f t="shared" si="39"/>
        <v>2.1990798328270646E-2</v>
      </c>
    </row>
    <row r="371" spans="1:9" x14ac:dyDescent="0.25">
      <c r="A371" s="9">
        <v>42494</v>
      </c>
      <c r="B371" s="10">
        <v>-1.0401302794704859E-2</v>
      </c>
      <c r="C371" s="10">
        <f t="shared" si="35"/>
        <v>-1.1944001009144558E-2</v>
      </c>
      <c r="D371" s="5">
        <f t="shared" si="36"/>
        <v>1.426591601064462E-4</v>
      </c>
      <c r="E371" s="5">
        <f t="shared" si="40"/>
        <v>2.2210730912441224E-4</v>
      </c>
      <c r="F371" s="5">
        <f t="shared" si="41"/>
        <v>4.3443792187727989E-4</v>
      </c>
      <c r="G371" s="11">
        <f t="shared" si="37"/>
        <v>2.7876020156122774</v>
      </c>
      <c r="H371" s="10">
        <f t="shared" si="38"/>
        <v>1.1944001009144558E-2</v>
      </c>
      <c r="I371" s="10">
        <f t="shared" si="39"/>
        <v>2.0843174467371325E-2</v>
      </c>
    </row>
    <row r="372" spans="1:9" x14ac:dyDescent="0.25">
      <c r="A372" s="9">
        <v>42495</v>
      </c>
      <c r="B372" s="10">
        <v>-1.0086080896652194E-2</v>
      </c>
      <c r="C372" s="10">
        <f t="shared" si="35"/>
        <v>-1.1628779111091893E-2</v>
      </c>
      <c r="D372" s="5">
        <f t="shared" si="36"/>
        <v>1.3522850361456716E-4</v>
      </c>
      <c r="E372" s="5">
        <f t="shared" si="40"/>
        <v>1.426591601064462E-4</v>
      </c>
      <c r="F372" s="5">
        <f t="shared" si="41"/>
        <v>3.8537649049800006E-4</v>
      </c>
      <c r="G372" s="11">
        <f t="shared" si="37"/>
        <v>2.8362565075470285</v>
      </c>
      <c r="H372" s="10">
        <f t="shared" si="38"/>
        <v>1.1628779111091893E-2</v>
      </c>
      <c r="I372" s="10">
        <f t="shared" si="39"/>
        <v>1.9631008392285917E-2</v>
      </c>
    </row>
    <row r="373" spans="1:9" x14ac:dyDescent="0.25">
      <c r="A373" s="9">
        <v>42496</v>
      </c>
      <c r="B373" s="10">
        <v>-5.5769629162146783E-3</v>
      </c>
      <c r="C373" s="10">
        <f t="shared" si="35"/>
        <v>-7.1196611306543773E-3</v>
      </c>
      <c r="D373" s="5">
        <f t="shared" si="36"/>
        <v>5.0689574615350766E-5</v>
      </c>
      <c r="E373" s="5">
        <f t="shared" si="40"/>
        <v>1.3522850361456716E-4</v>
      </c>
      <c r="F373" s="5">
        <f t="shared" si="41"/>
        <v>3.451613702168669E-4</v>
      </c>
      <c r="G373" s="11">
        <f t="shared" si="37"/>
        <v>2.9933819160159336</v>
      </c>
      <c r="H373" s="10">
        <f t="shared" si="38"/>
        <v>7.1196611306543773E-3</v>
      </c>
      <c r="I373" s="10">
        <f t="shared" si="39"/>
        <v>1.85785190533817E-2</v>
      </c>
    </row>
    <row r="374" spans="1:9" x14ac:dyDescent="0.25">
      <c r="A374" s="9">
        <v>42499</v>
      </c>
      <c r="B374" s="10">
        <v>7.5496117342543911E-4</v>
      </c>
      <c r="C374" s="10">
        <f t="shared" si="35"/>
        <v>-7.8773704101426007E-4</v>
      </c>
      <c r="D374" s="5">
        <f t="shared" si="36"/>
        <v>6.2052964578590204E-7</v>
      </c>
      <c r="E374" s="5">
        <f t="shared" si="40"/>
        <v>5.0689574615350766E-5</v>
      </c>
      <c r="F374" s="5">
        <f t="shared" si="41"/>
        <v>3.0264491993745274E-4</v>
      </c>
      <c r="G374" s="11">
        <f t="shared" si="37"/>
        <v>3.1315114496151639</v>
      </c>
      <c r="H374" s="10">
        <f t="shared" si="38"/>
        <v>7.8773704101426007E-4</v>
      </c>
      <c r="I374" s="10">
        <f t="shared" si="39"/>
        <v>1.7396692787350496E-2</v>
      </c>
    </row>
    <row r="375" spans="1:9" x14ac:dyDescent="0.25">
      <c r="A375" s="9">
        <v>42500</v>
      </c>
      <c r="B375" s="10">
        <v>6.7895247332685482E-3</v>
      </c>
      <c r="C375" s="10">
        <f t="shared" si="35"/>
        <v>5.2468265188288492E-3</v>
      </c>
      <c r="D375" s="5">
        <f t="shared" si="36"/>
        <v>2.7529188518685661E-5</v>
      </c>
      <c r="E375" s="5">
        <f t="shared" si="40"/>
        <v>6.2052964578590204E-7</v>
      </c>
      <c r="F375" s="5">
        <f t="shared" si="41"/>
        <v>2.624819040469294E-4</v>
      </c>
      <c r="G375" s="11">
        <f t="shared" si="37"/>
        <v>3.151285509806649</v>
      </c>
      <c r="H375" s="10">
        <f t="shared" si="38"/>
        <v>5.2468265188288492E-3</v>
      </c>
      <c r="I375" s="10">
        <f t="shared" si="39"/>
        <v>1.6201293283158891E-2</v>
      </c>
    </row>
    <row r="376" spans="1:9" x14ac:dyDescent="0.25">
      <c r="A376" s="9">
        <v>42501</v>
      </c>
      <c r="B376" s="10">
        <v>-9.7409120102762703E-3</v>
      </c>
      <c r="C376" s="10">
        <f t="shared" si="35"/>
        <v>-1.1283610224715969E-2</v>
      </c>
      <c r="D376" s="5">
        <f t="shared" si="36"/>
        <v>1.2731985970331475E-4</v>
      </c>
      <c r="E376" s="5">
        <f t="shared" si="40"/>
        <v>2.7529188518685661E-5</v>
      </c>
      <c r="F376" s="5">
        <f t="shared" si="41"/>
        <v>2.335780748259519E-4</v>
      </c>
      <c r="G376" s="11">
        <f t="shared" si="37"/>
        <v>2.9895161481695842</v>
      </c>
      <c r="H376" s="10">
        <f t="shared" si="38"/>
        <v>1.1283610224715969E-2</v>
      </c>
      <c r="I376" s="10">
        <f t="shared" si="39"/>
        <v>1.5283261262765611E-2</v>
      </c>
    </row>
    <row r="377" spans="1:9" x14ac:dyDescent="0.25">
      <c r="A377" s="9">
        <v>42502</v>
      </c>
      <c r="B377" s="10">
        <v>-2.3457009038719723E-2</v>
      </c>
      <c r="C377" s="10">
        <f t="shared" si="35"/>
        <v>-2.4999707253159423E-2</v>
      </c>
      <c r="D377" s="5">
        <f t="shared" si="36"/>
        <v>6.249853627436719E-4</v>
      </c>
      <c r="E377" s="5">
        <f t="shared" si="40"/>
        <v>1.2731985970331475E-4</v>
      </c>
      <c r="F377" s="5">
        <f t="shared" si="41"/>
        <v>2.2257040566987864E-4</v>
      </c>
      <c r="G377" s="11">
        <f t="shared" si="37"/>
        <v>1.8821777888363047</v>
      </c>
      <c r="H377" s="10">
        <f t="shared" si="38"/>
        <v>2.4999707253159423E-2</v>
      </c>
      <c r="I377" s="10">
        <f t="shared" si="39"/>
        <v>1.4918793706928139E-2</v>
      </c>
    </row>
    <row r="378" spans="1:9" x14ac:dyDescent="0.25">
      <c r="A378" s="9">
        <v>42503</v>
      </c>
      <c r="B378" s="10">
        <v>1.9924729684512865E-3</v>
      </c>
      <c r="C378" s="10">
        <f t="shared" si="35"/>
        <v>4.4977475401158733E-4</v>
      </c>
      <c r="D378" s="5">
        <f t="shared" si="36"/>
        <v>2.022973293461839E-7</v>
      </c>
      <c r="E378" s="5">
        <f t="shared" si="40"/>
        <v>6.249853627436719E-4</v>
      </c>
      <c r="F378" s="5">
        <f t="shared" si="41"/>
        <v>2.7435083122763558E-4</v>
      </c>
      <c r="G378" s="11">
        <f t="shared" si="37"/>
        <v>3.1812442154778564</v>
      </c>
      <c r="H378" s="10">
        <f t="shared" si="38"/>
        <v>4.4977475401158733E-4</v>
      </c>
      <c r="I378" s="10">
        <f t="shared" si="39"/>
        <v>1.6563539212005252E-2</v>
      </c>
    </row>
    <row r="379" spans="1:9" x14ac:dyDescent="0.25">
      <c r="A379" s="9">
        <v>42506</v>
      </c>
      <c r="B379" s="10">
        <v>3.7118870398536119E-2</v>
      </c>
      <c r="C379" s="10">
        <f t="shared" si="35"/>
        <v>3.5576172184096422E-2</v>
      </c>
      <c r="D379" s="5">
        <f t="shared" si="36"/>
        <v>1.2656640272724761E-3</v>
      </c>
      <c r="E379" s="5">
        <f t="shared" si="40"/>
        <v>2.022973293461839E-7</v>
      </c>
      <c r="F379" s="5">
        <f t="shared" si="41"/>
        <v>2.3976043918021167E-4</v>
      </c>
      <c r="G379" s="11">
        <f t="shared" si="37"/>
        <v>0.6095619568680658</v>
      </c>
      <c r="H379" s="10">
        <f t="shared" si="38"/>
        <v>3.5576172184096422E-2</v>
      </c>
      <c r="I379" s="10">
        <f t="shared" si="39"/>
        <v>1.5484199662243176E-2</v>
      </c>
    </row>
    <row r="380" spans="1:9" x14ac:dyDescent="0.25">
      <c r="A380" s="9">
        <v>42507</v>
      </c>
      <c r="B380" s="10">
        <v>-4.1542396316250896E-3</v>
      </c>
      <c r="C380" s="10">
        <f t="shared" si="35"/>
        <v>-5.6969378460647885E-3</v>
      </c>
      <c r="D380" s="5">
        <f t="shared" si="36"/>
        <v>3.2455100821925312E-5</v>
      </c>
      <c r="E380" s="5">
        <f t="shared" si="40"/>
        <v>1.2656640272724761E-3</v>
      </c>
      <c r="F380" s="5">
        <f t="shared" si="41"/>
        <v>3.6613914903670374E-4</v>
      </c>
      <c r="G380" s="11">
        <f t="shared" si="37"/>
        <v>2.9929893016954603</v>
      </c>
      <c r="H380" s="10">
        <f t="shared" si="38"/>
        <v>5.6969378460647885E-3</v>
      </c>
      <c r="I380" s="10">
        <f t="shared" si="39"/>
        <v>1.9134762842447348E-2</v>
      </c>
    </row>
    <row r="381" spans="1:9" x14ac:dyDescent="0.25">
      <c r="A381" s="9">
        <v>42508</v>
      </c>
      <c r="B381" s="10">
        <v>1.1445074829182778E-2</v>
      </c>
      <c r="C381" s="10">
        <f t="shared" si="35"/>
        <v>9.9023766147430786E-3</v>
      </c>
      <c r="D381" s="5">
        <f t="shared" si="36"/>
        <v>9.8057062620210598E-5</v>
      </c>
      <c r="E381" s="5">
        <f t="shared" si="40"/>
        <v>3.2455100821925312E-5</v>
      </c>
      <c r="F381" s="5">
        <f t="shared" si="41"/>
        <v>3.1723289448965485E-4</v>
      </c>
      <c r="G381" s="11">
        <f t="shared" si="37"/>
        <v>2.9544480613026503</v>
      </c>
      <c r="H381" s="10">
        <f t="shared" si="38"/>
        <v>9.9023766147430786E-3</v>
      </c>
      <c r="I381" s="10">
        <f t="shared" si="39"/>
        <v>1.7811032942804155E-2</v>
      </c>
    </row>
    <row r="382" spans="1:9" x14ac:dyDescent="0.25">
      <c r="A382" s="9">
        <v>42509</v>
      </c>
      <c r="B382" s="10">
        <v>-3.8071067600299324E-3</v>
      </c>
      <c r="C382" s="10">
        <f t="shared" si="35"/>
        <v>-5.3498049744696314E-3</v>
      </c>
      <c r="D382" s="5">
        <f t="shared" si="36"/>
        <v>2.8620413264860013E-5</v>
      </c>
      <c r="E382" s="5">
        <f t="shared" si="40"/>
        <v>9.8057062620210598E-5</v>
      </c>
      <c r="F382" s="5">
        <f t="shared" si="41"/>
        <v>2.8603522537377885E-4</v>
      </c>
      <c r="G382" s="11">
        <f t="shared" si="37"/>
        <v>3.1107297357310695</v>
      </c>
      <c r="H382" s="10">
        <f t="shared" si="38"/>
        <v>5.3498049744696314E-3</v>
      </c>
      <c r="I382" s="10">
        <f t="shared" si="39"/>
        <v>1.6912575953230154E-2</v>
      </c>
    </row>
    <row r="383" spans="1:9" x14ac:dyDescent="0.25">
      <c r="A383" s="9">
        <v>42510</v>
      </c>
      <c r="B383" s="10">
        <v>1.0828068400342561E-2</v>
      </c>
      <c r="C383" s="10">
        <f t="shared" si="35"/>
        <v>9.2853701859028619E-3</v>
      </c>
      <c r="D383" s="5">
        <f t="shared" si="36"/>
        <v>8.6218099489253743E-5</v>
      </c>
      <c r="E383" s="5">
        <f t="shared" si="40"/>
        <v>2.8620413264860013E-5</v>
      </c>
      <c r="F383" s="5">
        <f t="shared" si="41"/>
        <v>2.5258296651451805E-4</v>
      </c>
      <c r="G383" s="11">
        <f t="shared" si="37"/>
        <v>3.0522740281197662</v>
      </c>
      <c r="H383" s="10">
        <f t="shared" si="38"/>
        <v>9.2853701859028619E-3</v>
      </c>
      <c r="I383" s="10">
        <f t="shared" si="39"/>
        <v>1.5892858978626787E-2</v>
      </c>
    </row>
    <row r="384" spans="1:9" x14ac:dyDescent="0.25">
      <c r="A384" s="9">
        <v>42513</v>
      </c>
      <c r="B384" s="10">
        <v>1.2707414408737794E-2</v>
      </c>
      <c r="C384" s="10">
        <f t="shared" si="35"/>
        <v>1.1164716194298095E-2</v>
      </c>
      <c r="D384" s="5">
        <f t="shared" si="36"/>
        <v>1.2465088769922215E-4</v>
      </c>
      <c r="E384" s="5">
        <f t="shared" si="40"/>
        <v>8.6218099489253743E-5</v>
      </c>
      <c r="F384" s="5">
        <f t="shared" si="41"/>
        <v>2.3279308257094928E-4</v>
      </c>
      <c r="G384" s="11">
        <f t="shared" si="37"/>
        <v>2.9960128110463979</v>
      </c>
      <c r="H384" s="10">
        <f t="shared" si="38"/>
        <v>1.1164716194298095E-2</v>
      </c>
      <c r="I384" s="10">
        <f t="shared" si="39"/>
        <v>1.525755821129152E-2</v>
      </c>
    </row>
    <row r="385" spans="1:9" x14ac:dyDescent="0.25">
      <c r="A385" s="9">
        <v>42514</v>
      </c>
      <c r="B385" s="10">
        <v>1.5244218604168802E-2</v>
      </c>
      <c r="C385" s="10">
        <f t="shared" si="35"/>
        <v>1.3701520389729103E-2</v>
      </c>
      <c r="D385" s="5">
        <f t="shared" si="36"/>
        <v>1.8773166099016235E-4</v>
      </c>
      <c r="E385" s="5">
        <f t="shared" si="40"/>
        <v>1.2465088769922215E-4</v>
      </c>
      <c r="F385" s="5">
        <f t="shared" si="41"/>
        <v>2.2161643511919247E-4</v>
      </c>
      <c r="G385" s="11">
        <f t="shared" si="37"/>
        <v>2.864791832234483</v>
      </c>
      <c r="H385" s="10">
        <f t="shared" si="38"/>
        <v>1.3701520389729103E-2</v>
      </c>
      <c r="I385" s="10">
        <f t="shared" si="39"/>
        <v>1.4886787266539159E-2</v>
      </c>
    </row>
    <row r="386" spans="1:9" x14ac:dyDescent="0.25">
      <c r="A386" s="9">
        <v>42515</v>
      </c>
      <c r="B386" s="10">
        <v>1.7568988764044891E-2</v>
      </c>
      <c r="C386" s="10">
        <f t="shared" si="35"/>
        <v>1.602629054960519E-2</v>
      </c>
      <c r="D386" s="5">
        <f t="shared" si="36"/>
        <v>2.5684198878036461E-4</v>
      </c>
      <c r="E386" s="5">
        <f t="shared" si="40"/>
        <v>1.8773166099016235E-4</v>
      </c>
      <c r="F386" s="5">
        <f t="shared" si="41"/>
        <v>2.2034247550140415E-4</v>
      </c>
      <c r="G386" s="11">
        <f t="shared" si="37"/>
        <v>2.7084007185980821</v>
      </c>
      <c r="H386" s="10">
        <f t="shared" si="38"/>
        <v>1.602629054960519E-2</v>
      </c>
      <c r="I386" s="10">
        <f t="shared" si="39"/>
        <v>1.4843937331496793E-2</v>
      </c>
    </row>
    <row r="387" spans="1:9" x14ac:dyDescent="0.25">
      <c r="A387" s="9">
        <v>42516</v>
      </c>
      <c r="B387" s="10">
        <v>7.9301341927271451E-3</v>
      </c>
      <c r="C387" s="10">
        <f t="shared" si="35"/>
        <v>6.3874359782874462E-3</v>
      </c>
      <c r="D387" s="5">
        <f t="shared" si="36"/>
        <v>4.0799338376720903E-5</v>
      </c>
      <c r="E387" s="5">
        <f t="shared" si="40"/>
        <v>2.5684198878036461E-4</v>
      </c>
      <c r="F387" s="5">
        <f t="shared" si="41"/>
        <v>2.2773722242341805E-4</v>
      </c>
      <c r="G387" s="11">
        <f t="shared" si="37"/>
        <v>3.1851450582637457</v>
      </c>
      <c r="H387" s="10">
        <f t="shared" si="38"/>
        <v>6.3874359782874462E-3</v>
      </c>
      <c r="I387" s="10">
        <f t="shared" si="39"/>
        <v>1.5090964926850041E-2</v>
      </c>
    </row>
    <row r="388" spans="1:9" x14ac:dyDescent="0.25">
      <c r="A388" s="9">
        <v>42517</v>
      </c>
      <c r="B388" s="10">
        <v>-5.9758985767999206E-4</v>
      </c>
      <c r="C388" s="10">
        <f t="shared" si="35"/>
        <v>-2.140288072119691E-3</v>
      </c>
      <c r="D388" s="5">
        <f t="shared" si="36"/>
        <v>4.5808330316578239E-6</v>
      </c>
      <c r="E388" s="5">
        <f t="shared" si="40"/>
        <v>4.0799338376720903E-5</v>
      </c>
      <c r="F388" s="5">
        <f t="shared" si="41"/>
        <v>2.0735491751793964E-4</v>
      </c>
      <c r="G388" s="11">
        <f t="shared" si="37"/>
        <v>3.3105549194804405</v>
      </c>
      <c r="H388" s="10">
        <f t="shared" si="38"/>
        <v>2.140288072119691E-3</v>
      </c>
      <c r="I388" s="10">
        <f t="shared" si="39"/>
        <v>1.4399823523847076E-2</v>
      </c>
    </row>
    <row r="389" spans="1:9" x14ac:dyDescent="0.25">
      <c r="A389" s="9">
        <v>42521</v>
      </c>
      <c r="B389" s="10">
        <v>-4.8829098156452089E-3</v>
      </c>
      <c r="C389" s="10">
        <f t="shared" si="35"/>
        <v>-6.4256080300849078E-3</v>
      </c>
      <c r="D389" s="5">
        <f t="shared" si="36"/>
        <v>4.1288438556291653E-5</v>
      </c>
      <c r="E389" s="5">
        <f t="shared" si="40"/>
        <v>4.5808330316578239E-6</v>
      </c>
      <c r="F389" s="5">
        <f t="shared" si="41"/>
        <v>1.8661337397824526E-4</v>
      </c>
      <c r="G389" s="11">
        <f t="shared" si="37"/>
        <v>3.2636716518223117</v>
      </c>
      <c r="H389" s="10">
        <f t="shared" si="38"/>
        <v>6.4256080300849078E-3</v>
      </c>
      <c r="I389" s="10">
        <f t="shared" si="39"/>
        <v>1.3660650569363279E-2</v>
      </c>
    </row>
    <row r="390" spans="1:9" x14ac:dyDescent="0.25">
      <c r="A390" s="9">
        <v>42522</v>
      </c>
      <c r="B390" s="10">
        <v>-1.4019627478469965E-2</v>
      </c>
      <c r="C390" s="10">
        <f t="shared" si="35"/>
        <v>-1.5562325692909664E-2</v>
      </c>
      <c r="D390" s="5">
        <f t="shared" si="36"/>
        <v>2.4218598097219626E-4</v>
      </c>
      <c r="E390" s="5">
        <f t="shared" si="40"/>
        <v>4.1288438556291653E-5</v>
      </c>
      <c r="F390" s="5">
        <f t="shared" si="41"/>
        <v>1.7446413874356564E-4</v>
      </c>
      <c r="G390" s="11">
        <f t="shared" si="37"/>
        <v>2.7138718604268761</v>
      </c>
      <c r="H390" s="10">
        <f t="shared" si="38"/>
        <v>1.5562325692909664E-2</v>
      </c>
      <c r="I390" s="10">
        <f t="shared" si="39"/>
        <v>1.3208487375304018E-2</v>
      </c>
    </row>
    <row r="391" spans="1:9" x14ac:dyDescent="0.25">
      <c r="A391" s="9">
        <v>42523</v>
      </c>
      <c r="B391" s="10">
        <v>-7.5157424334755252E-3</v>
      </c>
      <c r="C391" s="10">
        <f t="shared" si="35"/>
        <v>-9.0584406479152241E-3</v>
      </c>
      <c r="D391" s="5">
        <f t="shared" si="36"/>
        <v>8.2055346971802784E-5</v>
      </c>
      <c r="E391" s="5">
        <f t="shared" si="40"/>
        <v>2.4218598097219626E-4</v>
      </c>
      <c r="F391" s="5">
        <f t="shared" si="41"/>
        <v>1.8919272075519091E-4</v>
      </c>
      <c r="G391" s="11">
        <f t="shared" si="37"/>
        <v>3.150577142917212</v>
      </c>
      <c r="H391" s="10">
        <f t="shared" si="38"/>
        <v>9.0584406479152241E-3</v>
      </c>
      <c r="I391" s="10">
        <f t="shared" si="39"/>
        <v>1.3754734485085159E-2</v>
      </c>
    </row>
    <row r="392" spans="1:9" x14ac:dyDescent="0.25">
      <c r="A392" s="9">
        <v>42524</v>
      </c>
      <c r="B392" s="10">
        <v>2.0466639377814122E-3</v>
      </c>
      <c r="C392" s="10">
        <f t="shared" si="35"/>
        <v>5.0396572334171301E-4</v>
      </c>
      <c r="D392" s="5">
        <f t="shared" si="36"/>
        <v>2.5398145030333602E-7</v>
      </c>
      <c r="E392" s="5">
        <f t="shared" si="40"/>
        <v>8.2055346971802784E-5</v>
      </c>
      <c r="F392" s="5">
        <f t="shared" si="41"/>
        <v>1.8149498089207783E-4</v>
      </c>
      <c r="G392" s="11">
        <f t="shared" si="37"/>
        <v>3.3875030530940227</v>
      </c>
      <c r="H392" s="10">
        <f t="shared" si="38"/>
        <v>5.0396572334171301E-4</v>
      </c>
      <c r="I392" s="10">
        <f t="shared" si="39"/>
        <v>1.3472007307453401E-2</v>
      </c>
    </row>
    <row r="393" spans="1:9" x14ac:dyDescent="0.25">
      <c r="A393" s="9">
        <v>42527</v>
      </c>
      <c r="B393" s="10">
        <v>7.2507761437909934E-3</v>
      </c>
      <c r="C393" s="10">
        <f t="shared" si="35"/>
        <v>5.7080779293512945E-3</v>
      </c>
      <c r="D393" s="5">
        <f t="shared" si="36"/>
        <v>3.2582153647547363E-5</v>
      </c>
      <c r="E393" s="5">
        <f t="shared" si="40"/>
        <v>2.5398145030333602E-7</v>
      </c>
      <c r="F393" s="5">
        <f t="shared" si="41"/>
        <v>1.6536631568328655E-4</v>
      </c>
      <c r="G393" s="11">
        <f t="shared" si="37"/>
        <v>3.3362201056098701</v>
      </c>
      <c r="H393" s="10">
        <f t="shared" si="38"/>
        <v>5.7080779293512945E-3</v>
      </c>
      <c r="I393" s="10">
        <f t="shared" si="39"/>
        <v>1.2859483492088108E-2</v>
      </c>
    </row>
    <row r="394" spans="1:9" x14ac:dyDescent="0.25">
      <c r="A394" s="9">
        <v>42528</v>
      </c>
      <c r="B394" s="10">
        <v>4.0556019083686223E-3</v>
      </c>
      <c r="C394" s="10">
        <f t="shared" si="35"/>
        <v>2.5129036939289234E-3</v>
      </c>
      <c r="D394" s="5">
        <f t="shared" si="36"/>
        <v>6.3146849749616278E-6</v>
      </c>
      <c r="E394" s="5">
        <f t="shared" si="40"/>
        <v>3.2582153647547363E-5</v>
      </c>
      <c r="F394" s="5">
        <f t="shared" si="41"/>
        <v>1.5637985300587064E-4</v>
      </c>
      <c r="G394" s="11">
        <f t="shared" si="37"/>
        <v>3.4424825317625434</v>
      </c>
      <c r="H394" s="10">
        <f t="shared" si="38"/>
        <v>2.5129036939289234E-3</v>
      </c>
      <c r="I394" s="10">
        <f t="shared" si="39"/>
        <v>1.2505193041527612E-2</v>
      </c>
    </row>
    <row r="395" spans="1:9" x14ac:dyDescent="0.25">
      <c r="A395" s="9">
        <v>42529</v>
      </c>
      <c r="B395" s="10">
        <v>-9.0877511865095073E-4</v>
      </c>
      <c r="C395" s="10">
        <f t="shared" si="35"/>
        <v>-2.4514733330906497E-3</v>
      </c>
      <c r="D395" s="5">
        <f t="shared" si="36"/>
        <v>6.0097215028545797E-6</v>
      </c>
      <c r="E395" s="5">
        <f t="shared" si="40"/>
        <v>6.3146849749616278E-6</v>
      </c>
      <c r="F395" s="5">
        <f t="shared" si="41"/>
        <v>1.4598091596807058E-4</v>
      </c>
      <c r="G395" s="11">
        <f t="shared" si="37"/>
        <v>3.4764948668676228</v>
      </c>
      <c r="H395" s="10">
        <f t="shared" si="38"/>
        <v>2.4514733330906497E-3</v>
      </c>
      <c r="I395" s="10">
        <f t="shared" si="39"/>
        <v>1.2082256244926714E-2</v>
      </c>
    </row>
    <row r="396" spans="1:9" x14ac:dyDescent="0.25">
      <c r="A396" s="9">
        <v>42530</v>
      </c>
      <c r="B396" s="10">
        <v>7.1760255841510912E-3</v>
      </c>
      <c r="C396" s="10">
        <f t="shared" si="35"/>
        <v>5.6333273697113922E-3</v>
      </c>
      <c r="D396" s="5">
        <f t="shared" si="36"/>
        <v>3.1734377254339474E-5</v>
      </c>
      <c r="E396" s="5">
        <f t="shared" si="40"/>
        <v>6.0097215028545797E-6</v>
      </c>
      <c r="F396" s="5">
        <f t="shared" si="41"/>
        <v>1.3761166983756738E-4</v>
      </c>
      <c r="G396" s="11">
        <f t="shared" si="37"/>
        <v>3.411294787980498</v>
      </c>
      <c r="H396" s="10">
        <f t="shared" si="38"/>
        <v>5.6333273697113922E-3</v>
      </c>
      <c r="I396" s="10">
        <f t="shared" si="39"/>
        <v>1.1730800051043721E-2</v>
      </c>
    </row>
    <row r="397" spans="1:9" x14ac:dyDescent="0.25">
      <c r="A397" s="9">
        <v>42531</v>
      </c>
      <c r="B397" s="10">
        <v>-8.2288008028098547E-3</v>
      </c>
      <c r="C397" s="10">
        <f t="shared" si="35"/>
        <v>-9.7714990172495537E-3</v>
      </c>
      <c r="D397" s="5">
        <f t="shared" si="36"/>
        <v>9.5482193044108996E-5</v>
      </c>
      <c r="E397" s="5">
        <f t="shared" si="40"/>
        <v>3.1734377254339474E-5</v>
      </c>
      <c r="F397" s="5">
        <f t="shared" si="41"/>
        <v>1.3403830960299765E-4</v>
      </c>
      <c r="G397" s="11">
        <f t="shared" si="37"/>
        <v>3.1835789080209436</v>
      </c>
      <c r="H397" s="10">
        <f t="shared" si="38"/>
        <v>9.7714990172495537E-3</v>
      </c>
      <c r="I397" s="10">
        <f t="shared" si="39"/>
        <v>1.1577491507360205E-2</v>
      </c>
    </row>
    <row r="398" spans="1:9" x14ac:dyDescent="0.25">
      <c r="A398" s="9">
        <v>42534</v>
      </c>
      <c r="B398" s="10">
        <v>-1.5076434281088735E-2</v>
      </c>
      <c r="C398" s="10">
        <f t="shared" si="35"/>
        <v>-1.6619132495528436E-2</v>
      </c>
      <c r="D398" s="5">
        <f t="shared" si="36"/>
        <v>2.7619556490392921E-4</v>
      </c>
      <c r="E398" s="5">
        <f t="shared" si="40"/>
        <v>9.5482193044108996E-5</v>
      </c>
      <c r="F398" s="5">
        <f t="shared" si="41"/>
        <v>1.3893768176202203E-4</v>
      </c>
      <c r="G398" s="11">
        <f t="shared" si="37"/>
        <v>2.5278491471195892</v>
      </c>
      <c r="H398" s="10">
        <f t="shared" si="38"/>
        <v>1.6619132495528436E-2</v>
      </c>
      <c r="I398" s="10">
        <f t="shared" si="39"/>
        <v>1.1787182944284103E-2</v>
      </c>
    </row>
    <row r="399" spans="1:9" x14ac:dyDescent="0.25">
      <c r="A399" s="9">
        <v>42535</v>
      </c>
      <c r="B399" s="10">
        <v>1.2328334182383216E-3</v>
      </c>
      <c r="C399" s="10">
        <f t="shared" ref="C399:C462" si="42">B399-B$5</f>
        <v>-3.0986479620137759E-4</v>
      </c>
      <c r="D399" s="5">
        <f t="shared" ref="D399:D462" si="43">C399^2</f>
        <v>9.6016191924921262E-8</v>
      </c>
      <c r="E399" s="5">
        <f t="shared" si="40"/>
        <v>2.7619556490392921E-4</v>
      </c>
      <c r="F399" s="5">
        <f t="shared" si="41"/>
        <v>1.6486859099148175E-4</v>
      </c>
      <c r="G399" s="11">
        <f t="shared" ref="G399:G462" si="44">IFERROR(LN(1/SQRT(2*PI()*F399)*EXP(-D399/(2*F399))),-1000)</f>
        <v>3.4359511865322125</v>
      </c>
      <c r="H399" s="10">
        <f t="shared" ref="H399:H462" si="45">SQRT(D399)</f>
        <v>3.0986479620137759E-4</v>
      </c>
      <c r="I399" s="10">
        <f t="shared" ref="I399:I462" si="46">SQRT(F399)</f>
        <v>1.2840116471102657E-2</v>
      </c>
    </row>
    <row r="400" spans="1:9" x14ac:dyDescent="0.25">
      <c r="A400" s="9">
        <v>42536</v>
      </c>
      <c r="B400" s="10">
        <v>-3.2833983172583237E-3</v>
      </c>
      <c r="C400" s="10">
        <f t="shared" si="42"/>
        <v>-4.8260965316980226E-3</v>
      </c>
      <c r="D400" s="5">
        <f t="shared" si="43"/>
        <v>2.3291207733267682E-5</v>
      </c>
      <c r="E400" s="5">
        <f t="shared" ref="E400:E463" si="47">D399</f>
        <v>9.6016191924921262E-8</v>
      </c>
      <c r="F400" s="5">
        <f t="shared" ref="F400:F463" si="48">B$6+B$7*E400+B$8*F399</f>
        <v>1.5202524512346303E-4</v>
      </c>
      <c r="G400" s="11">
        <f t="shared" si="44"/>
        <v>3.4001903568954841</v>
      </c>
      <c r="H400" s="10">
        <f t="shared" si="45"/>
        <v>4.8260965316980226E-3</v>
      </c>
      <c r="I400" s="10">
        <f t="shared" si="46"/>
        <v>1.2329851788381847E-2</v>
      </c>
    </row>
    <row r="401" spans="1:9" x14ac:dyDescent="0.25">
      <c r="A401" s="9">
        <v>42537</v>
      </c>
      <c r="B401" s="10">
        <v>4.2207535515750294E-3</v>
      </c>
      <c r="C401" s="10">
        <f t="shared" si="42"/>
        <v>2.6780553371353304E-3</v>
      </c>
      <c r="D401" s="5">
        <f t="shared" si="43"/>
        <v>7.1719803887590285E-6</v>
      </c>
      <c r="E401" s="5">
        <f t="shared" si="47"/>
        <v>2.3291207733267682E-5</v>
      </c>
      <c r="F401" s="5">
        <f t="shared" si="48"/>
        <v>1.4455901793861432E-4</v>
      </c>
      <c r="G401" s="11">
        <f t="shared" si="44"/>
        <v>3.477166409883433</v>
      </c>
      <c r="H401" s="10">
        <f t="shared" si="45"/>
        <v>2.6780553371353304E-3</v>
      </c>
      <c r="I401" s="10">
        <f t="shared" si="46"/>
        <v>1.2023269852191388E-2</v>
      </c>
    </row>
    <row r="402" spans="1:9" x14ac:dyDescent="0.25">
      <c r="A402" s="9">
        <v>42538</v>
      </c>
      <c r="B402" s="10">
        <v>-2.2757600296971825E-2</v>
      </c>
      <c r="C402" s="10">
        <f t="shared" si="42"/>
        <v>-2.4300298511411526E-2</v>
      </c>
      <c r="D402" s="5">
        <f t="shared" si="43"/>
        <v>5.9050450774370922E-4</v>
      </c>
      <c r="E402" s="5">
        <f t="shared" si="47"/>
        <v>7.1719803887590285E-6</v>
      </c>
      <c r="F402" s="5">
        <f t="shared" si="48"/>
        <v>1.3661390636139051E-4</v>
      </c>
      <c r="G402" s="11">
        <f t="shared" si="44"/>
        <v>1.3690206877407751</v>
      </c>
      <c r="H402" s="10">
        <f t="shared" si="45"/>
        <v>2.4300298511411526E-2</v>
      </c>
      <c r="I402" s="10">
        <f t="shared" si="46"/>
        <v>1.1688195171256788E-2</v>
      </c>
    </row>
    <row r="403" spans="1:9" x14ac:dyDescent="0.25">
      <c r="A403" s="9">
        <v>42541</v>
      </c>
      <c r="B403" s="10">
        <v>-2.4126717717403157E-3</v>
      </c>
      <c r="C403" s="10">
        <f t="shared" si="42"/>
        <v>-3.9553699861800146E-3</v>
      </c>
      <c r="D403" s="5">
        <f t="shared" si="43"/>
        <v>1.5644951727573688E-5</v>
      </c>
      <c r="E403" s="5">
        <f t="shared" si="47"/>
        <v>5.9050450774370922E-4</v>
      </c>
      <c r="F403" s="5">
        <f t="shared" si="48"/>
        <v>2.0127979174480135E-4</v>
      </c>
      <c r="G403" s="11">
        <f t="shared" si="44"/>
        <v>3.2976050841918378</v>
      </c>
      <c r="H403" s="10">
        <f t="shared" si="45"/>
        <v>3.9553699861800146E-3</v>
      </c>
      <c r="I403" s="10">
        <f t="shared" si="46"/>
        <v>1.4187310941288393E-2</v>
      </c>
    </row>
    <row r="404" spans="1:9" x14ac:dyDescent="0.25">
      <c r="A404" s="9">
        <v>42542</v>
      </c>
      <c r="B404" s="10">
        <v>8.517392218717168E-3</v>
      </c>
      <c r="C404" s="10">
        <f t="shared" si="42"/>
        <v>6.974694004277469E-3</v>
      </c>
      <c r="D404" s="5">
        <f t="shared" si="43"/>
        <v>4.8646356453304076E-5</v>
      </c>
      <c r="E404" s="5">
        <f t="shared" si="47"/>
        <v>1.5644951727573688E-5</v>
      </c>
      <c r="F404" s="5">
        <f t="shared" si="48"/>
        <v>1.8309296903158717E-4</v>
      </c>
      <c r="G404" s="11">
        <f t="shared" si="44"/>
        <v>3.2509736673356584</v>
      </c>
      <c r="H404" s="10">
        <f t="shared" si="45"/>
        <v>6.974694004277469E-3</v>
      </c>
      <c r="I404" s="10">
        <f t="shared" si="46"/>
        <v>1.3531185056438596E-2</v>
      </c>
    </row>
    <row r="405" spans="1:9" x14ac:dyDescent="0.25">
      <c r="A405" s="9">
        <v>42543</v>
      </c>
      <c r="B405" s="10">
        <v>-3.7535187674478943E-3</v>
      </c>
      <c r="C405" s="10">
        <f t="shared" si="42"/>
        <v>-5.2962169818875932E-3</v>
      </c>
      <c r="D405" s="5">
        <f t="shared" si="43"/>
        <v>2.8049914319234526E-5</v>
      </c>
      <c r="E405" s="5">
        <f t="shared" si="47"/>
        <v>4.8646356453304076E-5</v>
      </c>
      <c r="F405" s="5">
        <f t="shared" si="48"/>
        <v>1.7253939395582422E-4</v>
      </c>
      <c r="G405" s="11">
        <f t="shared" si="44"/>
        <v>3.332218418962388</v>
      </c>
      <c r="H405" s="10">
        <f t="shared" si="45"/>
        <v>5.2962169818875932E-3</v>
      </c>
      <c r="I405" s="10">
        <f t="shared" si="46"/>
        <v>1.3135425153219221E-2</v>
      </c>
    </row>
    <row r="406" spans="1:9" x14ac:dyDescent="0.25">
      <c r="A406" s="9">
        <v>42544</v>
      </c>
      <c r="B406" s="10">
        <v>5.7561065094251518E-3</v>
      </c>
      <c r="C406" s="10">
        <f t="shared" si="42"/>
        <v>4.2134082949854528E-3</v>
      </c>
      <c r="D406" s="5">
        <f t="shared" si="43"/>
        <v>1.775280946025222E-5</v>
      </c>
      <c r="E406" s="5">
        <f t="shared" si="47"/>
        <v>2.8049914319234526E-5</v>
      </c>
      <c r="F406" s="5">
        <f t="shared" si="48"/>
        <v>1.6157536953405522E-4</v>
      </c>
      <c r="G406" s="11">
        <f t="shared" si="44"/>
        <v>3.3913942663410608</v>
      </c>
      <c r="H406" s="10">
        <f t="shared" si="45"/>
        <v>4.2134082949854528E-3</v>
      </c>
      <c r="I406" s="10">
        <f t="shared" si="46"/>
        <v>1.2711230055901562E-2</v>
      </c>
    </row>
    <row r="407" spans="1:9" x14ac:dyDescent="0.25">
      <c r="A407" s="9">
        <v>42545</v>
      </c>
      <c r="B407" s="10">
        <v>-2.809573361082196E-2</v>
      </c>
      <c r="C407" s="10">
        <f t="shared" si="42"/>
        <v>-2.9638431825261661E-2</v>
      </c>
      <c r="D407" s="5">
        <f t="shared" si="43"/>
        <v>8.7843664106068329E-4</v>
      </c>
      <c r="E407" s="5">
        <f t="shared" si="47"/>
        <v>1.775280946025222E-5</v>
      </c>
      <c r="F407" s="5">
        <f t="shared" si="48"/>
        <v>1.5153661508859588E-4</v>
      </c>
      <c r="G407" s="11">
        <f t="shared" si="44"/>
        <v>0.57997278096257587</v>
      </c>
      <c r="H407" s="10">
        <f t="shared" si="45"/>
        <v>2.9638431825261661E-2</v>
      </c>
      <c r="I407" s="10">
        <f t="shared" si="46"/>
        <v>1.2310020921533639E-2</v>
      </c>
    </row>
    <row r="408" spans="1:9" x14ac:dyDescent="0.25">
      <c r="A408" s="9">
        <v>42548</v>
      </c>
      <c r="B408" s="10">
        <v>-1.45610278372591E-2</v>
      </c>
      <c r="C408" s="10">
        <f t="shared" si="42"/>
        <v>-1.61037260516988E-2</v>
      </c>
      <c r="D408" s="5">
        <f t="shared" si="43"/>
        <v>2.5932999274816263E-4</v>
      </c>
      <c r="E408" s="5">
        <f t="shared" si="47"/>
        <v>8.7843664106068329E-4</v>
      </c>
      <c r="F408" s="5">
        <f t="shared" si="48"/>
        <v>2.4829779565860928E-4</v>
      </c>
      <c r="G408" s="11">
        <f t="shared" si="44"/>
        <v>2.7092866818801298</v>
      </c>
      <c r="H408" s="10">
        <f t="shared" si="45"/>
        <v>1.61037260516988E-2</v>
      </c>
      <c r="I408" s="10">
        <f t="shared" si="46"/>
        <v>1.5757467932970996E-2</v>
      </c>
    </row>
    <row r="409" spans="1:9" x14ac:dyDescent="0.25">
      <c r="A409" s="9">
        <v>42549</v>
      </c>
      <c r="B409" s="10">
        <v>1.6840460669274249E-2</v>
      </c>
      <c r="C409" s="10">
        <f t="shared" si="42"/>
        <v>1.529776245483455E-2</v>
      </c>
      <c r="D409" s="5">
        <f t="shared" si="43"/>
        <v>2.3402153612454558E-4</v>
      </c>
      <c r="E409" s="5">
        <f t="shared" si="47"/>
        <v>2.5932999274816263E-4</v>
      </c>
      <c r="F409" s="5">
        <f t="shared" si="48"/>
        <v>2.5043928443605645E-4</v>
      </c>
      <c r="G409" s="11">
        <f t="shared" si="44"/>
        <v>2.7599863902898862</v>
      </c>
      <c r="H409" s="10">
        <f t="shared" si="45"/>
        <v>1.529776245483455E-2</v>
      </c>
      <c r="I409" s="10">
        <f t="shared" si="46"/>
        <v>1.5825273597510296E-2</v>
      </c>
    </row>
    <row r="410" spans="1:9" x14ac:dyDescent="0.25">
      <c r="A410" s="9">
        <v>42550</v>
      </c>
      <c r="B410" s="10">
        <v>8.6548139183595385E-3</v>
      </c>
      <c r="C410" s="10">
        <f t="shared" si="42"/>
        <v>7.1121157039198395E-3</v>
      </c>
      <c r="D410" s="5">
        <f t="shared" si="43"/>
        <v>5.0582189785943198E-5</v>
      </c>
      <c r="E410" s="5">
        <f t="shared" si="47"/>
        <v>2.3402153612454558E-4</v>
      </c>
      <c r="F410" s="5">
        <f t="shared" si="48"/>
        <v>2.4907335662292503E-4</v>
      </c>
      <c r="G410" s="11">
        <f t="shared" si="44"/>
        <v>3.1284022689654298</v>
      </c>
      <c r="H410" s="10">
        <f t="shared" si="45"/>
        <v>7.1121157039198395E-3</v>
      </c>
      <c r="I410" s="10">
        <f t="shared" si="46"/>
        <v>1.5782058060434482E-2</v>
      </c>
    </row>
    <row r="411" spans="1:9" x14ac:dyDescent="0.25">
      <c r="A411" s="9">
        <v>42551</v>
      </c>
      <c r="B411" s="10">
        <v>1.2711864406779627E-2</v>
      </c>
      <c r="C411" s="10">
        <f t="shared" si="42"/>
        <v>1.1169166192339928E-2</v>
      </c>
      <c r="D411" s="5">
        <f t="shared" si="43"/>
        <v>1.247502734321092E-4</v>
      </c>
      <c r="E411" s="5">
        <f t="shared" si="47"/>
        <v>5.0582189785943198E-5</v>
      </c>
      <c r="F411" s="5">
        <f t="shared" si="48"/>
        <v>2.2564166753976544E-4</v>
      </c>
      <c r="G411" s="11">
        <f t="shared" si="44"/>
        <v>3.0029081676251663</v>
      </c>
      <c r="H411" s="10">
        <f t="shared" si="45"/>
        <v>1.1169166192339928E-2</v>
      </c>
      <c r="I411" s="10">
        <f t="shared" si="46"/>
        <v>1.502137369017113E-2</v>
      </c>
    </row>
    <row r="412" spans="1:9" x14ac:dyDescent="0.25">
      <c r="A412" s="9">
        <v>42552</v>
      </c>
      <c r="B412" s="10">
        <v>3.0334728033474256E-3</v>
      </c>
      <c r="C412" s="10">
        <f t="shared" si="42"/>
        <v>1.4907745889077265E-3</v>
      </c>
      <c r="D412" s="5">
        <f t="shared" si="43"/>
        <v>2.2224088749330008E-6</v>
      </c>
      <c r="E412" s="5">
        <f t="shared" si="47"/>
        <v>1.247502734321092E-4</v>
      </c>
      <c r="F412" s="5">
        <f t="shared" si="48"/>
        <v>2.1589849158752374E-4</v>
      </c>
      <c r="G412" s="11">
        <f t="shared" si="44"/>
        <v>3.2962656865945856</v>
      </c>
      <c r="H412" s="10">
        <f t="shared" si="45"/>
        <v>1.4907745889077265E-3</v>
      </c>
      <c r="I412" s="10">
        <f t="shared" si="46"/>
        <v>1.4693484664555367E-2</v>
      </c>
    </row>
    <row r="413" spans="1:9" x14ac:dyDescent="0.25">
      <c r="A413" s="9">
        <v>42556</v>
      </c>
      <c r="B413" s="10">
        <v>-9.3857962248409255E-3</v>
      </c>
      <c r="C413" s="10">
        <f t="shared" si="42"/>
        <v>-1.0928494439280624E-2</v>
      </c>
      <c r="D413" s="5">
        <f t="shared" si="43"/>
        <v>1.1943199070938754E-4</v>
      </c>
      <c r="E413" s="5">
        <f t="shared" si="47"/>
        <v>2.2224088749330008E-6</v>
      </c>
      <c r="F413" s="5">
        <f t="shared" si="48"/>
        <v>1.9317169886766327E-4</v>
      </c>
      <c r="G413" s="11">
        <f t="shared" si="44"/>
        <v>3.0478927465738002</v>
      </c>
      <c r="H413" s="10">
        <f t="shared" si="45"/>
        <v>1.0928494439280624E-2</v>
      </c>
      <c r="I413" s="10">
        <f t="shared" si="46"/>
        <v>1.3898622193140702E-2</v>
      </c>
    </row>
    <row r="414" spans="1:9" x14ac:dyDescent="0.25">
      <c r="A414" s="9">
        <v>42557</v>
      </c>
      <c r="B414" s="10">
        <v>5.6848512763385539E-3</v>
      </c>
      <c r="C414" s="10">
        <f t="shared" si="42"/>
        <v>4.1421530618988549E-3</v>
      </c>
      <c r="D414" s="5">
        <f t="shared" si="43"/>
        <v>1.715743198819806E-5</v>
      </c>
      <c r="E414" s="5">
        <f t="shared" si="47"/>
        <v>1.1943199070938754E-4</v>
      </c>
      <c r="F414" s="5">
        <f t="shared" si="48"/>
        <v>1.8923444314543402E-4</v>
      </c>
      <c r="G414" s="11">
        <f t="shared" si="44"/>
        <v>3.3219896047790813</v>
      </c>
      <c r="H414" s="10">
        <f t="shared" si="45"/>
        <v>4.1421530618988549E-3</v>
      </c>
      <c r="I414" s="10">
        <f t="shared" si="46"/>
        <v>1.3756251057080705E-2</v>
      </c>
    </row>
    <row r="415" spans="1:9" x14ac:dyDescent="0.25">
      <c r="A415" s="9">
        <v>42558</v>
      </c>
      <c r="B415" s="10">
        <v>4.2918873652255662E-3</v>
      </c>
      <c r="C415" s="10">
        <f t="shared" si="42"/>
        <v>2.7491891507858673E-3</v>
      </c>
      <c r="D415" s="5">
        <f t="shared" si="43"/>
        <v>7.5580409867987179E-6</v>
      </c>
      <c r="E415" s="5">
        <f t="shared" si="47"/>
        <v>1.715743198819806E-5</v>
      </c>
      <c r="F415" s="5">
        <f t="shared" si="48"/>
        <v>1.7362585003248454E-4</v>
      </c>
      <c r="G415" s="11">
        <f t="shared" si="44"/>
        <v>3.3886000870983501</v>
      </c>
      <c r="H415" s="10">
        <f t="shared" si="45"/>
        <v>2.7491891507858673E-3</v>
      </c>
      <c r="I415" s="10">
        <f t="shared" si="46"/>
        <v>1.3176716208239613E-2</v>
      </c>
    </row>
    <row r="416" spans="1:9" x14ac:dyDescent="0.25">
      <c r="A416" s="9">
        <v>42559</v>
      </c>
      <c r="B416" s="10">
        <v>7.71311204031222E-3</v>
      </c>
      <c r="C416" s="10">
        <f t="shared" si="42"/>
        <v>6.170413825872521E-3</v>
      </c>
      <c r="D416" s="5">
        <f t="shared" si="43"/>
        <v>3.8074006782518762E-5</v>
      </c>
      <c r="E416" s="5">
        <f t="shared" si="47"/>
        <v>7.5580409867987179E-6</v>
      </c>
      <c r="F416" s="5">
        <f t="shared" si="48"/>
        <v>1.5995061157167119E-4</v>
      </c>
      <c r="G416" s="11">
        <f t="shared" si="44"/>
        <v>3.3323661914264187</v>
      </c>
      <c r="H416" s="10">
        <f t="shared" si="45"/>
        <v>6.170413825872521E-3</v>
      </c>
      <c r="I416" s="10">
        <f t="shared" si="46"/>
        <v>1.2647158240951648E-2</v>
      </c>
    </row>
    <row r="417" spans="1:9" x14ac:dyDescent="0.25">
      <c r="A417" s="9">
        <v>42562</v>
      </c>
      <c r="B417" s="10">
        <v>3.1030616466691807E-3</v>
      </c>
      <c r="C417" s="10">
        <f t="shared" si="42"/>
        <v>1.5603634322294815E-3</v>
      </c>
      <c r="D417" s="5">
        <f t="shared" si="43"/>
        <v>2.4347340406389678E-6</v>
      </c>
      <c r="E417" s="5">
        <f t="shared" si="47"/>
        <v>3.8074006782518762E-5</v>
      </c>
      <c r="F417" s="5">
        <f t="shared" si="48"/>
        <v>1.5270927753147675E-4</v>
      </c>
      <c r="G417" s="11">
        <f t="shared" si="44"/>
        <v>3.466576967519992</v>
      </c>
      <c r="H417" s="10">
        <f t="shared" si="45"/>
        <v>1.5603634322294815E-3</v>
      </c>
      <c r="I417" s="10">
        <f t="shared" si="46"/>
        <v>1.2357559529756543E-2</v>
      </c>
    </row>
    <row r="418" spans="1:9" x14ac:dyDescent="0.25">
      <c r="A418" s="9">
        <v>42563</v>
      </c>
      <c r="B418" s="10">
        <v>4.5369765090956804E-3</v>
      </c>
      <c r="C418" s="10">
        <f t="shared" si="42"/>
        <v>2.9942782946559814E-3</v>
      </c>
      <c r="D418" s="5">
        <f t="shared" si="43"/>
        <v>8.9657025058479321E-6</v>
      </c>
      <c r="E418" s="5">
        <f t="shared" si="47"/>
        <v>2.4347340406389678E-6</v>
      </c>
      <c r="F418" s="5">
        <f t="shared" si="48"/>
        <v>1.4256742239699533E-4</v>
      </c>
      <c r="G418" s="11">
        <f t="shared" si="44"/>
        <v>3.4774655040468208</v>
      </c>
      <c r="H418" s="10">
        <f t="shared" si="45"/>
        <v>2.9942782946559814E-3</v>
      </c>
      <c r="I418" s="10">
        <f t="shared" si="46"/>
        <v>1.1940160065802943E-2</v>
      </c>
    </row>
    <row r="419" spans="1:9" x14ac:dyDescent="0.25">
      <c r="A419" s="9">
        <v>42564</v>
      </c>
      <c r="B419" s="10">
        <v>-5.6456169164443848E-3</v>
      </c>
      <c r="C419" s="10">
        <f t="shared" si="42"/>
        <v>-7.1883151308840838E-3</v>
      </c>
      <c r="D419" s="5">
        <f t="shared" si="43"/>
        <v>5.1671874420897059E-5</v>
      </c>
      <c r="E419" s="5">
        <f t="shared" si="47"/>
        <v>8.9657025058479321E-6</v>
      </c>
      <c r="F419" s="5">
        <f t="shared" si="48"/>
        <v>1.3523656750706598E-4</v>
      </c>
      <c r="G419" s="11">
        <f t="shared" si="44"/>
        <v>3.3442614084816511</v>
      </c>
      <c r="H419" s="10">
        <f t="shared" si="45"/>
        <v>7.1883151308840838E-3</v>
      </c>
      <c r="I419" s="10">
        <f t="shared" si="46"/>
        <v>1.1629125827295273E-2</v>
      </c>
    </row>
    <row r="420" spans="1:9" x14ac:dyDescent="0.25">
      <c r="A420" s="9">
        <v>42565</v>
      </c>
      <c r="B420" s="10">
        <v>1.982033571506836E-2</v>
      </c>
      <c r="C420" s="10">
        <f t="shared" si="42"/>
        <v>1.8277637500628659E-2</v>
      </c>
      <c r="D420" s="5">
        <f t="shared" si="43"/>
        <v>3.3407203260438705E-4</v>
      </c>
      <c r="E420" s="5">
        <f t="shared" si="47"/>
        <v>5.1671874420897059E-5</v>
      </c>
      <c r="F420" s="5">
        <f t="shared" si="48"/>
        <v>1.3456303848918252E-4</v>
      </c>
      <c r="G420" s="11">
        <f t="shared" si="44"/>
        <v>2.2964786825406569</v>
      </c>
      <c r="H420" s="10">
        <f t="shared" si="45"/>
        <v>1.8277637500628659E-2</v>
      </c>
      <c r="I420" s="10">
        <f t="shared" si="46"/>
        <v>1.1600130968621971E-2</v>
      </c>
    </row>
    <row r="421" spans="1:9" x14ac:dyDescent="0.25">
      <c r="A421" s="9">
        <v>42566</v>
      </c>
      <c r="B421" s="10">
        <v>-1.0122482032604019E-4</v>
      </c>
      <c r="C421" s="10">
        <f t="shared" si="42"/>
        <v>-1.6439230347657394E-3</v>
      </c>
      <c r="D421" s="5">
        <f t="shared" si="43"/>
        <v>2.7024829442333982E-6</v>
      </c>
      <c r="E421" s="5">
        <f t="shared" si="47"/>
        <v>3.3407203260438705E-4</v>
      </c>
      <c r="F421" s="5">
        <f t="shared" si="48"/>
        <v>1.6841098921066512E-4</v>
      </c>
      <c r="G421" s="11">
        <f t="shared" si="44"/>
        <v>3.417589591984318</v>
      </c>
      <c r="H421" s="10">
        <f t="shared" si="45"/>
        <v>1.6439230347657394E-3</v>
      </c>
      <c r="I421" s="10">
        <f t="shared" si="46"/>
        <v>1.2977325965339128E-2</v>
      </c>
    </row>
    <row r="422" spans="1:9" x14ac:dyDescent="0.25">
      <c r="A422" s="9">
        <v>42569</v>
      </c>
      <c r="B422" s="10">
        <v>1.0629682121886974E-2</v>
      </c>
      <c r="C422" s="10">
        <f t="shared" si="42"/>
        <v>9.0869839074472752E-3</v>
      </c>
      <c r="D422" s="5">
        <f t="shared" si="43"/>
        <v>8.2573276534205755E-5</v>
      </c>
      <c r="E422" s="5">
        <f t="shared" si="47"/>
        <v>2.7024829442333982E-6</v>
      </c>
      <c r="F422" s="5">
        <f t="shared" si="48"/>
        <v>1.5518096610435373E-4</v>
      </c>
      <c r="G422" s="11">
        <f t="shared" si="44"/>
        <v>3.2004659831746576</v>
      </c>
      <c r="H422" s="10">
        <f t="shared" si="45"/>
        <v>9.0869839074472752E-3</v>
      </c>
      <c r="I422" s="10">
        <f t="shared" si="46"/>
        <v>1.2457165251547149E-2</v>
      </c>
    </row>
    <row r="423" spans="1:9" x14ac:dyDescent="0.25">
      <c r="A423" s="9">
        <v>42570</v>
      </c>
      <c r="B423" s="10">
        <v>4.0072122608436622E-4</v>
      </c>
      <c r="C423" s="10">
        <f t="shared" si="42"/>
        <v>-1.141976988355333E-3</v>
      </c>
      <c r="D423" s="5">
        <f t="shared" si="43"/>
        <v>1.3041114419331163E-6</v>
      </c>
      <c r="E423" s="5">
        <f t="shared" si="47"/>
        <v>8.2573276534205755E-5</v>
      </c>
      <c r="F423" s="5">
        <f t="shared" si="48"/>
        <v>1.5430625228878247E-4</v>
      </c>
      <c r="G423" s="11">
        <f t="shared" si="44"/>
        <v>3.4651213817664455</v>
      </c>
      <c r="H423" s="10">
        <f t="shared" si="45"/>
        <v>1.141976988355333E-3</v>
      </c>
      <c r="I423" s="10">
        <f t="shared" si="46"/>
        <v>1.2422006773818089E-2</v>
      </c>
    </row>
    <row r="424" spans="1:9" x14ac:dyDescent="0.25">
      <c r="A424" s="9">
        <v>42571</v>
      </c>
      <c r="B424" s="10">
        <v>9.0113143481995728E-4</v>
      </c>
      <c r="C424" s="10">
        <f t="shared" si="42"/>
        <v>-6.4156677961974191E-4</v>
      </c>
      <c r="D424" s="5">
        <f t="shared" si="43"/>
        <v>4.1160793271164646E-7</v>
      </c>
      <c r="E424" s="5">
        <f t="shared" si="47"/>
        <v>1.3041114419331163E-6</v>
      </c>
      <c r="F424" s="5">
        <f t="shared" si="48"/>
        <v>1.4370931779565256E-4</v>
      </c>
      <c r="G424" s="11">
        <f t="shared" si="44"/>
        <v>3.5034883442296398</v>
      </c>
      <c r="H424" s="10">
        <f t="shared" si="45"/>
        <v>6.4156677961974191E-4</v>
      </c>
      <c r="I424" s="10">
        <f t="shared" si="46"/>
        <v>1.1987882123029595E-2</v>
      </c>
    </row>
    <row r="425" spans="1:9" x14ac:dyDescent="0.25">
      <c r="A425" s="9">
        <v>42572</v>
      </c>
      <c r="B425" s="10">
        <v>-5.3021208483392535E-3</v>
      </c>
      <c r="C425" s="10">
        <f t="shared" si="42"/>
        <v>-6.8448190627789524E-3</v>
      </c>
      <c r="D425" s="5">
        <f t="shared" si="43"/>
        <v>4.6851548002182135E-5</v>
      </c>
      <c r="E425" s="5">
        <f t="shared" si="47"/>
        <v>4.1160793271164646E-7</v>
      </c>
      <c r="F425" s="5">
        <f t="shared" si="48"/>
        <v>1.3510988269202514E-4</v>
      </c>
      <c r="G425" s="11">
        <f t="shared" si="44"/>
        <v>3.3623894217819514</v>
      </c>
      <c r="H425" s="10">
        <f t="shared" si="45"/>
        <v>6.8448190627789524E-3</v>
      </c>
      <c r="I425" s="10">
        <f t="shared" si="46"/>
        <v>1.162367767498846E-2</v>
      </c>
    </row>
    <row r="426" spans="1:9" x14ac:dyDescent="0.25">
      <c r="A426" s="9">
        <v>42573</v>
      </c>
      <c r="B426" s="10">
        <v>-7.7441013778538625E-3</v>
      </c>
      <c r="C426" s="10">
        <f t="shared" si="42"/>
        <v>-9.2867995922935615E-3</v>
      </c>
      <c r="D426" s="5">
        <f t="shared" si="43"/>
        <v>8.6244646667423856E-5</v>
      </c>
      <c r="E426" s="5">
        <f t="shared" si="47"/>
        <v>4.6851548002182135E-5</v>
      </c>
      <c r="F426" s="5">
        <f t="shared" si="48"/>
        <v>1.3387456592018886E-4</v>
      </c>
      <c r="G426" s="11">
        <f t="shared" si="44"/>
        <v>3.2182552004234988</v>
      </c>
      <c r="H426" s="10">
        <f t="shared" si="45"/>
        <v>9.2867995922935615E-3</v>
      </c>
      <c r="I426" s="10">
        <f t="shared" si="46"/>
        <v>1.1570417707247602E-2</v>
      </c>
    </row>
    <row r="427" spans="1:9" x14ac:dyDescent="0.25">
      <c r="A427" s="9">
        <v>42576</v>
      </c>
      <c r="B427" s="10">
        <v>-1.3379362928061522E-2</v>
      </c>
      <c r="C427" s="10">
        <f t="shared" si="42"/>
        <v>-1.4922061142501221E-2</v>
      </c>
      <c r="D427" s="5">
        <f t="shared" si="43"/>
        <v>2.2266790874054485E-4</v>
      </c>
      <c r="E427" s="5">
        <f t="shared" si="47"/>
        <v>8.6244646667423856E-5</v>
      </c>
      <c r="F427" s="5">
        <f t="shared" si="48"/>
        <v>1.3768163500421586E-4</v>
      </c>
      <c r="G427" s="11">
        <f t="shared" si="44"/>
        <v>2.7177114357418768</v>
      </c>
      <c r="H427" s="10">
        <f t="shared" si="45"/>
        <v>1.4922061142501221E-2</v>
      </c>
      <c r="I427" s="10">
        <f t="shared" si="46"/>
        <v>1.1733781786117205E-2</v>
      </c>
    </row>
    <row r="428" spans="1:9" x14ac:dyDescent="0.25">
      <c r="A428" s="9">
        <v>42577</v>
      </c>
      <c r="B428" s="10">
        <v>-6.8830493890712496E-3</v>
      </c>
      <c r="C428" s="10">
        <f t="shared" si="42"/>
        <v>-8.4257476035109486E-3</v>
      </c>
      <c r="D428" s="5">
        <f t="shared" si="43"/>
        <v>7.0993222678070498E-5</v>
      </c>
      <c r="E428" s="5">
        <f t="shared" si="47"/>
        <v>2.2266790874054485E-4</v>
      </c>
      <c r="F428" s="5">
        <f t="shared" si="48"/>
        <v>1.573441734534214E-4</v>
      </c>
      <c r="G428" s="11">
        <f t="shared" si="44"/>
        <v>3.2340004373775639</v>
      </c>
      <c r="H428" s="10">
        <f t="shared" si="45"/>
        <v>8.4257476035109486E-3</v>
      </c>
      <c r="I428" s="10">
        <f t="shared" si="46"/>
        <v>1.2543690583453556E-2</v>
      </c>
    </row>
    <row r="429" spans="1:9" x14ac:dyDescent="0.25">
      <c r="A429" s="9">
        <v>42578</v>
      </c>
      <c r="B429" s="10">
        <v>6.4963235750491233E-2</v>
      </c>
      <c r="C429" s="10">
        <f t="shared" si="42"/>
        <v>6.3420537536051536E-2</v>
      </c>
      <c r="D429" s="5">
        <f t="shared" si="43"/>
        <v>4.0221645813617217E-3</v>
      </c>
      <c r="E429" s="5">
        <f t="shared" si="47"/>
        <v>7.0993222678070498E-5</v>
      </c>
      <c r="F429" s="5">
        <f t="shared" si="48"/>
        <v>1.5462942166870813E-4</v>
      </c>
      <c r="G429" s="11">
        <f t="shared" si="44"/>
        <v>-9.5375180992320612</v>
      </c>
      <c r="H429" s="10">
        <f t="shared" si="45"/>
        <v>6.3420537536051536E-2</v>
      </c>
      <c r="I429" s="10">
        <f t="shared" si="46"/>
        <v>1.2435007907866731E-2</v>
      </c>
    </row>
    <row r="430" spans="1:9" x14ac:dyDescent="0.25">
      <c r="A430" s="9">
        <v>42579</v>
      </c>
      <c r="B430" s="10">
        <v>1.3501700378890646E-2</v>
      </c>
      <c r="C430" s="10">
        <f t="shared" si="42"/>
        <v>1.1959002164450947E-2</v>
      </c>
      <c r="D430" s="5">
        <f t="shared" si="43"/>
        <v>1.4301773276934244E-4</v>
      </c>
      <c r="E430" s="5">
        <f t="shared" si="47"/>
        <v>4.0221645813617217E-3</v>
      </c>
      <c r="F430" s="5">
        <f t="shared" si="48"/>
        <v>6.3358482143973218E-4</v>
      </c>
      <c r="G430" s="11">
        <f t="shared" si="44"/>
        <v>2.6502558840415009</v>
      </c>
      <c r="H430" s="10">
        <f t="shared" si="45"/>
        <v>1.1959002164450947E-2</v>
      </c>
      <c r="I430" s="10">
        <f t="shared" si="46"/>
        <v>2.5171110850332613E-2</v>
      </c>
    </row>
    <row r="431" spans="1:9" x14ac:dyDescent="0.25">
      <c r="A431" s="9">
        <v>42580</v>
      </c>
      <c r="B431" s="10">
        <v>-1.2458884893957745E-3</v>
      </c>
      <c r="C431" s="10">
        <f t="shared" si="42"/>
        <v>-2.7885867038354734E-3</v>
      </c>
      <c r="D431" s="5">
        <f t="shared" si="43"/>
        <v>7.7762158048079902E-6</v>
      </c>
      <c r="E431" s="5">
        <f t="shared" si="47"/>
        <v>1.4301773276934244E-4</v>
      </c>
      <c r="F431" s="5">
        <f t="shared" si="48"/>
        <v>5.4498589254291544E-4</v>
      </c>
      <c r="G431" s="11">
        <f t="shared" si="44"/>
        <v>2.8313024636205451</v>
      </c>
      <c r="H431" s="10">
        <f t="shared" si="45"/>
        <v>2.7885867038354734E-3</v>
      </c>
      <c r="I431" s="10">
        <f t="shared" si="46"/>
        <v>2.3344932909368479E-2</v>
      </c>
    </row>
    <row r="432" spans="1:9" x14ac:dyDescent="0.25">
      <c r="A432" s="9">
        <v>42583</v>
      </c>
      <c r="B432" s="10">
        <v>1.7656693215622354E-2</v>
      </c>
      <c r="C432" s="10">
        <f t="shared" si="42"/>
        <v>1.6113995001182654E-2</v>
      </c>
      <c r="D432" s="5">
        <f t="shared" si="43"/>
        <v>2.5966083489813955E-4</v>
      </c>
      <c r="E432" s="5">
        <f t="shared" si="47"/>
        <v>7.7762158048079902E-6</v>
      </c>
      <c r="F432" s="5">
        <f t="shared" si="48"/>
        <v>4.575280805899476E-4</v>
      </c>
      <c r="G432" s="11">
        <f t="shared" si="44"/>
        <v>2.642132698989244</v>
      </c>
      <c r="H432" s="10">
        <f t="shared" si="45"/>
        <v>1.6113995001182654E-2</v>
      </c>
      <c r="I432" s="10">
        <f t="shared" si="46"/>
        <v>2.1389906044439456E-2</v>
      </c>
    </row>
    <row r="433" spans="1:9" x14ac:dyDescent="0.25">
      <c r="A433" s="9">
        <v>42584</v>
      </c>
      <c r="B433" s="10">
        <v>-1.4804337018224034E-2</v>
      </c>
      <c r="C433" s="10">
        <f t="shared" si="42"/>
        <v>-1.6347035232663735E-2</v>
      </c>
      <c r="D433" s="5">
        <f t="shared" si="43"/>
        <v>2.6722556089794951E-4</v>
      </c>
      <c r="E433" s="5">
        <f t="shared" si="47"/>
        <v>2.5966083489813955E-4</v>
      </c>
      <c r="F433" s="5">
        <f t="shared" si="48"/>
        <v>4.1812458612105872E-4</v>
      </c>
      <c r="G433" s="11">
        <f t="shared" si="44"/>
        <v>2.6513744687147516</v>
      </c>
      <c r="H433" s="10">
        <f t="shared" si="45"/>
        <v>1.6347035232663735E-2</v>
      </c>
      <c r="I433" s="10">
        <f t="shared" si="46"/>
        <v>2.0448094926448741E-2</v>
      </c>
    </row>
    <row r="434" spans="1:9" x14ac:dyDescent="0.25">
      <c r="A434" s="9">
        <v>42585</v>
      </c>
      <c r="B434" s="10">
        <v>1.2538246074339954E-2</v>
      </c>
      <c r="C434" s="10">
        <f t="shared" si="42"/>
        <v>1.0995547859900255E-2</v>
      </c>
      <c r="D434" s="5">
        <f t="shared" si="43"/>
        <v>1.2090207273935707E-4</v>
      </c>
      <c r="E434" s="5">
        <f t="shared" si="47"/>
        <v>2.6722556089794951E-4</v>
      </c>
      <c r="F434" s="5">
        <f t="shared" si="48"/>
        <v>3.8747382739593448E-4</v>
      </c>
      <c r="G434" s="11">
        <f t="shared" si="44"/>
        <v>2.8529793816447295</v>
      </c>
      <c r="H434" s="10">
        <f t="shared" si="45"/>
        <v>1.0995547859900255E-2</v>
      </c>
      <c r="I434" s="10">
        <f t="shared" si="46"/>
        <v>1.968435488899584E-2</v>
      </c>
    </row>
    <row r="435" spans="1:9" x14ac:dyDescent="0.25">
      <c r="A435" s="9">
        <v>42586</v>
      </c>
      <c r="B435" s="10">
        <v>7.5625295396530845E-4</v>
      </c>
      <c r="C435" s="10">
        <f t="shared" si="42"/>
        <v>-7.8644526047439074E-4</v>
      </c>
      <c r="D435" s="5">
        <f t="shared" si="43"/>
        <v>6.1849614772263227E-7</v>
      </c>
      <c r="E435" s="5">
        <f t="shared" si="47"/>
        <v>1.2090207273935707E-4</v>
      </c>
      <c r="F435" s="5">
        <f t="shared" si="48"/>
        <v>3.4509733727300948E-4</v>
      </c>
      <c r="G435" s="11">
        <f t="shared" si="44"/>
        <v>3.0660073702463535</v>
      </c>
      <c r="H435" s="10">
        <f t="shared" si="45"/>
        <v>7.8644526047439074E-4</v>
      </c>
      <c r="I435" s="10">
        <f t="shared" si="46"/>
        <v>1.8576795667525913E-2</v>
      </c>
    </row>
    <row r="436" spans="1:9" x14ac:dyDescent="0.25">
      <c r="A436" s="9">
        <v>42587</v>
      </c>
      <c r="B436" s="10">
        <v>1.520732916945966E-2</v>
      </c>
      <c r="C436" s="10">
        <f t="shared" si="42"/>
        <v>1.3664630955019961E-2</v>
      </c>
      <c r="D436" s="5">
        <f t="shared" si="43"/>
        <v>1.8672213913688973E-4</v>
      </c>
      <c r="E436" s="5">
        <f t="shared" si="47"/>
        <v>6.1849614772263227E-7</v>
      </c>
      <c r="F436" s="5">
        <f t="shared" si="48"/>
        <v>2.9649650355142613E-4</v>
      </c>
      <c r="G436" s="11">
        <f t="shared" si="44"/>
        <v>2.8279181878282831</v>
      </c>
      <c r="H436" s="10">
        <f t="shared" si="45"/>
        <v>1.3664630955019961E-2</v>
      </c>
      <c r="I436" s="10">
        <f t="shared" si="46"/>
        <v>1.7219073829664189E-2</v>
      </c>
    </row>
    <row r="437" spans="1:9" x14ac:dyDescent="0.25">
      <c r="A437" s="9">
        <v>42590</v>
      </c>
      <c r="B437" s="10">
        <v>8.2806100379377856E-3</v>
      </c>
      <c r="C437" s="10">
        <f t="shared" si="42"/>
        <v>6.7379118234980866E-3</v>
      </c>
      <c r="D437" s="5">
        <f t="shared" si="43"/>
        <v>4.5399455741235308E-5</v>
      </c>
      <c r="E437" s="5">
        <f t="shared" si="47"/>
        <v>1.8672213913688973E-4</v>
      </c>
      <c r="F437" s="5">
        <f t="shared" si="48"/>
        <v>2.802169331841219E-4</v>
      </c>
      <c r="G437" s="11">
        <f t="shared" si="44"/>
        <v>3.0900270184454088</v>
      </c>
      <c r="H437" s="10">
        <f t="shared" si="45"/>
        <v>6.7379118234980866E-3</v>
      </c>
      <c r="I437" s="10">
        <f t="shared" si="46"/>
        <v>1.6739681394343259E-2</v>
      </c>
    </row>
    <row r="438" spans="1:9" x14ac:dyDescent="0.25">
      <c r="A438" s="9">
        <v>42591</v>
      </c>
      <c r="B438" s="10">
        <v>4.0600902810707939E-3</v>
      </c>
      <c r="C438" s="10">
        <f t="shared" si="42"/>
        <v>2.517392066631095E-3</v>
      </c>
      <c r="D438" s="5">
        <f t="shared" si="43"/>
        <v>6.3372628171371757E-6</v>
      </c>
      <c r="E438" s="5">
        <f t="shared" si="47"/>
        <v>4.5399455741235308E-5</v>
      </c>
      <c r="F438" s="5">
        <f t="shared" si="48"/>
        <v>2.4996424968739428E-4</v>
      </c>
      <c r="G438" s="11">
        <f t="shared" si="44"/>
        <v>3.2154814542178678</v>
      </c>
      <c r="H438" s="10">
        <f t="shared" si="45"/>
        <v>2.517392066631095E-3</v>
      </c>
      <c r="I438" s="10">
        <f t="shared" si="46"/>
        <v>1.5810257736273443E-2</v>
      </c>
    </row>
    <row r="439" spans="1:9" x14ac:dyDescent="0.25">
      <c r="A439" s="9">
        <v>42592</v>
      </c>
      <c r="B439" s="10">
        <v>-7.4441322468203897E-3</v>
      </c>
      <c r="C439" s="10">
        <f t="shared" si="42"/>
        <v>-8.9868304612600886E-3</v>
      </c>
      <c r="D439" s="5">
        <f t="shared" si="43"/>
        <v>8.0763121739432214E-5</v>
      </c>
      <c r="E439" s="5">
        <f t="shared" si="47"/>
        <v>6.3372628171371757E-6</v>
      </c>
      <c r="F439" s="5">
        <f t="shared" si="48"/>
        <v>2.2096782742405137E-4</v>
      </c>
      <c r="G439" s="11">
        <f t="shared" si="44"/>
        <v>3.1070595900235305</v>
      </c>
      <c r="H439" s="10">
        <f t="shared" si="45"/>
        <v>8.9868304612600886E-3</v>
      </c>
      <c r="I439" s="10">
        <f t="shared" si="46"/>
        <v>1.4864986627106376E-2</v>
      </c>
    </row>
    <row r="440" spans="1:9" x14ac:dyDescent="0.25">
      <c r="A440" s="9">
        <v>42593</v>
      </c>
      <c r="B440" s="10">
        <v>-6.4814814814806443E-4</v>
      </c>
      <c r="C440" s="10">
        <f t="shared" si="42"/>
        <v>-2.1908463625877634E-3</v>
      </c>
      <c r="D440" s="5">
        <f t="shared" si="43"/>
        <v>4.7998077844640339E-6</v>
      </c>
      <c r="E440" s="5">
        <f t="shared" si="47"/>
        <v>8.0763121739432214E-5</v>
      </c>
      <c r="F440" s="5">
        <f t="shared" si="48"/>
        <v>2.0679731803445727E-4</v>
      </c>
      <c r="G440" s="11">
        <f t="shared" si="44"/>
        <v>3.311342057316963</v>
      </c>
      <c r="H440" s="10">
        <f t="shared" si="45"/>
        <v>2.1908463625877634E-3</v>
      </c>
      <c r="I440" s="10">
        <f t="shared" si="46"/>
        <v>1.438044915969099E-2</v>
      </c>
    </row>
    <row r="441" spans="1:9" x14ac:dyDescent="0.25">
      <c r="A441" s="9">
        <v>42594</v>
      </c>
      <c r="B441" s="10">
        <v>2.316316130825502E-3</v>
      </c>
      <c r="C441" s="10">
        <f t="shared" si="42"/>
        <v>7.7361791638580284E-4</v>
      </c>
      <c r="D441" s="5">
        <f t="shared" si="43"/>
        <v>5.9848468055311101E-7</v>
      </c>
      <c r="E441" s="5">
        <f t="shared" si="47"/>
        <v>4.7998077844640339E-6</v>
      </c>
      <c r="F441" s="5">
        <f t="shared" si="48"/>
        <v>1.861932637509309E-4</v>
      </c>
      <c r="G441" s="11">
        <f t="shared" si="44"/>
        <v>3.373816992566268</v>
      </c>
      <c r="H441" s="10">
        <f t="shared" si="45"/>
        <v>7.7361791638580284E-4</v>
      </c>
      <c r="I441" s="10">
        <f t="shared" si="46"/>
        <v>1.3645265250295829E-2</v>
      </c>
    </row>
    <row r="442" spans="1:9" x14ac:dyDescent="0.25">
      <c r="A442" s="9">
        <v>42597</v>
      </c>
      <c r="B442" s="10">
        <v>1.2017045664632908E-2</v>
      </c>
      <c r="C442" s="10">
        <f t="shared" si="42"/>
        <v>1.0474347450193209E-2</v>
      </c>
      <c r="D442" s="5">
        <f t="shared" si="43"/>
        <v>1.0971195450736898E-4</v>
      </c>
      <c r="E442" s="5">
        <f t="shared" si="47"/>
        <v>5.9848468055311101E-7</v>
      </c>
      <c r="F442" s="5">
        <f t="shared" si="48"/>
        <v>1.6917274782083183E-4</v>
      </c>
      <c r="G442" s="11">
        <f t="shared" si="44"/>
        <v>3.099096430809555</v>
      </c>
      <c r="H442" s="10">
        <f t="shared" si="45"/>
        <v>1.0474347450193209E-2</v>
      </c>
      <c r="I442" s="10">
        <f t="shared" si="46"/>
        <v>1.3006642449949634E-2</v>
      </c>
    </row>
    <row r="443" spans="1:9" x14ac:dyDescent="0.25">
      <c r="A443" s="9">
        <v>42598</v>
      </c>
      <c r="B443" s="10">
        <v>-9.1348188112949646E-4</v>
      </c>
      <c r="C443" s="10">
        <f t="shared" si="42"/>
        <v>-2.4561800955691954E-3</v>
      </c>
      <c r="D443" s="5">
        <f t="shared" si="43"/>
        <v>6.0328206618703022E-6</v>
      </c>
      <c r="E443" s="5">
        <f t="shared" si="47"/>
        <v>1.0971195450736898E-4</v>
      </c>
      <c r="F443" s="5">
        <f t="shared" si="48"/>
        <v>1.6882176962700526E-4</v>
      </c>
      <c r="G443" s="11">
        <f t="shared" si="44"/>
        <v>3.4065275502212606</v>
      </c>
      <c r="H443" s="10">
        <f t="shared" si="45"/>
        <v>2.4561800955691954E-3</v>
      </c>
      <c r="I443" s="10">
        <f t="shared" si="46"/>
        <v>1.2993143177345706E-2</v>
      </c>
    </row>
    <row r="444" spans="1:9" x14ac:dyDescent="0.25">
      <c r="A444" s="9">
        <v>42599</v>
      </c>
      <c r="B444" s="10">
        <v>-1.4627537561804349E-3</v>
      </c>
      <c r="C444" s="10">
        <f t="shared" si="42"/>
        <v>-3.0054519706201339E-3</v>
      </c>
      <c r="D444" s="5">
        <f t="shared" si="43"/>
        <v>9.0327415477044459E-6</v>
      </c>
      <c r="E444" s="5">
        <f t="shared" si="47"/>
        <v>6.0328206618703022E-6</v>
      </c>
      <c r="F444" s="5">
        <f t="shared" si="48"/>
        <v>1.5591563467001567E-4</v>
      </c>
      <c r="G444" s="11">
        <f t="shared" si="44"/>
        <v>3.4351924569684011</v>
      </c>
      <c r="H444" s="10">
        <f t="shared" si="45"/>
        <v>3.0054519706201339E-3</v>
      </c>
      <c r="I444" s="10">
        <f t="shared" si="46"/>
        <v>1.2486618223923388E-2</v>
      </c>
    </row>
    <row r="445" spans="1:9" x14ac:dyDescent="0.25">
      <c r="A445" s="9">
        <v>42600</v>
      </c>
      <c r="B445" s="10">
        <v>-1.281816517121448E-3</v>
      </c>
      <c r="C445" s="10">
        <f t="shared" si="42"/>
        <v>-2.8245147315611469E-3</v>
      </c>
      <c r="D445" s="5">
        <f t="shared" si="43"/>
        <v>7.9778834688059383E-6</v>
      </c>
      <c r="E445" s="5">
        <f t="shared" si="47"/>
        <v>9.0327415477044459E-6</v>
      </c>
      <c r="F445" s="5">
        <f t="shared" si="48"/>
        <v>1.4593993799730801E-4</v>
      </c>
      <c r="G445" s="11">
        <f t="shared" si="44"/>
        <v>3.4698864060553816</v>
      </c>
      <c r="H445" s="10">
        <f t="shared" si="45"/>
        <v>2.8245147315611469E-3</v>
      </c>
      <c r="I445" s="10">
        <f t="shared" si="46"/>
        <v>1.2080560334575049E-2</v>
      </c>
    </row>
    <row r="446" spans="1:9" x14ac:dyDescent="0.25">
      <c r="A446" s="9">
        <v>42601</v>
      </c>
      <c r="B446" s="10">
        <v>2.5669233590026597E-3</v>
      </c>
      <c r="C446" s="10">
        <f t="shared" si="42"/>
        <v>1.0242251445629605E-3</v>
      </c>
      <c r="D446" s="5">
        <f t="shared" si="43"/>
        <v>1.0490371467550173E-6</v>
      </c>
      <c r="E446" s="5">
        <f t="shared" si="47"/>
        <v>7.9778834688059383E-6</v>
      </c>
      <c r="F446" s="5">
        <f t="shared" si="48"/>
        <v>1.3781849769901747E-4</v>
      </c>
      <c r="G446" s="11">
        <f t="shared" si="44"/>
        <v>3.5220420882406889</v>
      </c>
      <c r="H446" s="10">
        <f t="shared" si="45"/>
        <v>1.0242251445629605E-3</v>
      </c>
      <c r="I446" s="10">
        <f t="shared" si="46"/>
        <v>1.1739612331717665E-2</v>
      </c>
    </row>
    <row r="447" spans="1:9" x14ac:dyDescent="0.25">
      <c r="A447" s="9">
        <v>42604</v>
      </c>
      <c r="B447" s="10">
        <v>-7.7724579370885838E-3</v>
      </c>
      <c r="C447" s="10">
        <f t="shared" si="42"/>
        <v>-9.3151561515282828E-3</v>
      </c>
      <c r="D447" s="5">
        <f t="shared" si="43"/>
        <v>8.6772134127355207E-5</v>
      </c>
      <c r="E447" s="5">
        <f t="shared" si="47"/>
        <v>1.0490371467550173E-6</v>
      </c>
      <c r="F447" s="5">
        <f t="shared" si="48"/>
        <v>1.3046750340124888E-4</v>
      </c>
      <c r="G447" s="11">
        <f t="shared" si="44"/>
        <v>3.2207115633511125</v>
      </c>
      <c r="H447" s="10">
        <f t="shared" si="45"/>
        <v>9.3151561515282828E-3</v>
      </c>
      <c r="I447" s="10">
        <f t="shared" si="46"/>
        <v>1.1422237232751247E-2</v>
      </c>
    </row>
    <row r="448" spans="1:9" x14ac:dyDescent="0.25">
      <c r="A448" s="9">
        <v>42605</v>
      </c>
      <c r="B448" s="10">
        <v>3.1333147863490396E-3</v>
      </c>
      <c r="C448" s="10">
        <f t="shared" si="42"/>
        <v>1.5906165719093404E-3</v>
      </c>
      <c r="D448" s="5">
        <f t="shared" si="43"/>
        <v>2.5300610788326217E-6</v>
      </c>
      <c r="E448" s="5">
        <f t="shared" si="47"/>
        <v>8.6772134127355207E-5</v>
      </c>
      <c r="F448" s="5">
        <f t="shared" si="48"/>
        <v>1.3501597005524392E-4</v>
      </c>
      <c r="G448" s="11">
        <f t="shared" si="44"/>
        <v>3.5267507234950641</v>
      </c>
      <c r="H448" s="10">
        <f t="shared" si="45"/>
        <v>1.5906165719093404E-3</v>
      </c>
      <c r="I448" s="10">
        <f t="shared" si="46"/>
        <v>1.1619637260054374E-2</v>
      </c>
    </row>
    <row r="449" spans="1:9" x14ac:dyDescent="0.25">
      <c r="A449" s="9">
        <v>42606</v>
      </c>
      <c r="B449" s="10">
        <v>-7.5333027101515126E-3</v>
      </c>
      <c r="C449" s="10">
        <f t="shared" si="42"/>
        <v>-9.0760009245912116E-3</v>
      </c>
      <c r="D449" s="5">
        <f t="shared" si="43"/>
        <v>8.2373792783180526E-5</v>
      </c>
      <c r="E449" s="5">
        <f t="shared" si="47"/>
        <v>2.5300610788326217E-6</v>
      </c>
      <c r="F449" s="5">
        <f t="shared" si="48"/>
        <v>1.2840233113180016E-4</v>
      </c>
      <c r="G449" s="11">
        <f t="shared" si="44"/>
        <v>3.2404680750496708</v>
      </c>
      <c r="H449" s="10">
        <f t="shared" si="45"/>
        <v>9.0760009245912116E-3</v>
      </c>
      <c r="I449" s="10">
        <f t="shared" si="46"/>
        <v>1.1331475240753083E-2</v>
      </c>
    </row>
    <row r="450" spans="1:9" x14ac:dyDescent="0.25">
      <c r="A450" s="9">
        <v>42607</v>
      </c>
      <c r="B450" s="10">
        <v>-4.2580764602425658E-3</v>
      </c>
      <c r="C450" s="10">
        <f t="shared" si="42"/>
        <v>-5.8007746746822648E-3</v>
      </c>
      <c r="D450" s="5">
        <f t="shared" si="43"/>
        <v>3.3648986826435136E-5</v>
      </c>
      <c r="E450" s="5">
        <f t="shared" si="47"/>
        <v>8.2373792783180526E-5</v>
      </c>
      <c r="F450" s="5">
        <f t="shared" si="48"/>
        <v>1.3282567610960769E-4</v>
      </c>
      <c r="G450" s="11">
        <f t="shared" si="44"/>
        <v>3.4176319921831735</v>
      </c>
      <c r="H450" s="10">
        <f t="shared" si="45"/>
        <v>5.8007746746822648E-3</v>
      </c>
      <c r="I450" s="10">
        <f t="shared" si="46"/>
        <v>1.1525002217336346E-2</v>
      </c>
    </row>
    <row r="451" spans="1:9" x14ac:dyDescent="0.25">
      <c r="A451" s="9">
        <v>42608</v>
      </c>
      <c r="B451" s="10">
        <v>-5.8566142976665958E-3</v>
      </c>
      <c r="C451" s="10">
        <f t="shared" si="42"/>
        <v>-7.3993125121062948E-3</v>
      </c>
      <c r="D451" s="5">
        <f t="shared" si="43"/>
        <v>5.4749825651812768E-5</v>
      </c>
      <c r="E451" s="5">
        <f t="shared" si="47"/>
        <v>3.3648986826435136E-5</v>
      </c>
      <c r="F451" s="5">
        <f t="shared" si="48"/>
        <v>1.3043668958155722E-4</v>
      </c>
      <c r="G451" s="11">
        <f t="shared" si="44"/>
        <v>3.3435014965865948</v>
      </c>
      <c r="H451" s="10">
        <f t="shared" si="45"/>
        <v>7.3993125121062948E-3</v>
      </c>
      <c r="I451" s="10">
        <f t="shared" si="46"/>
        <v>1.1420888300896617E-2</v>
      </c>
    </row>
    <row r="452" spans="1:9" x14ac:dyDescent="0.25">
      <c r="A452" s="9">
        <v>42611</v>
      </c>
      <c r="B452" s="10">
        <v>-1.1221619180040721E-3</v>
      </c>
      <c r="C452" s="10">
        <f t="shared" si="42"/>
        <v>-2.664860132443771E-3</v>
      </c>
      <c r="D452" s="5">
        <f t="shared" si="43"/>
        <v>7.101479525488233E-6</v>
      </c>
      <c r="E452" s="5">
        <f t="shared" si="47"/>
        <v>5.4749825651812768E-5</v>
      </c>
      <c r="F452" s="5">
        <f t="shared" si="48"/>
        <v>1.310919528723997E-4</v>
      </c>
      <c r="G452" s="11">
        <f t="shared" si="44"/>
        <v>3.5237813708433241</v>
      </c>
      <c r="H452" s="10">
        <f t="shared" si="45"/>
        <v>2.664860132443771E-3</v>
      </c>
      <c r="I452" s="10">
        <f t="shared" si="46"/>
        <v>1.1449539417478753E-2</v>
      </c>
    </row>
    <row r="453" spans="1:9" x14ac:dyDescent="0.25">
      <c r="A453" s="9">
        <v>42612</v>
      </c>
      <c r="B453" s="10">
        <v>-7.6764650814453717E-3</v>
      </c>
      <c r="C453" s="10">
        <f t="shared" si="42"/>
        <v>-9.2191632958850706E-3</v>
      </c>
      <c r="D453" s="5">
        <f t="shared" si="43"/>
        <v>8.4992971876194474E-5</v>
      </c>
      <c r="E453" s="5">
        <f t="shared" si="47"/>
        <v>7.101479525488233E-6</v>
      </c>
      <c r="F453" s="5">
        <f t="shared" si="48"/>
        <v>1.2581488395402093E-4</v>
      </c>
      <c r="G453" s="11">
        <f t="shared" si="44"/>
        <v>3.2336409788698637</v>
      </c>
      <c r="H453" s="10">
        <f t="shared" si="45"/>
        <v>9.2191632958850706E-3</v>
      </c>
      <c r="I453" s="10">
        <f t="shared" si="46"/>
        <v>1.1216723405434446E-2</v>
      </c>
    </row>
    <row r="454" spans="1:9" x14ac:dyDescent="0.25">
      <c r="A454" s="9">
        <v>42613</v>
      </c>
      <c r="B454" s="10">
        <v>9.4339622641514964E-4</v>
      </c>
      <c r="C454" s="10">
        <f t="shared" si="42"/>
        <v>-5.9930198802454955E-4</v>
      </c>
      <c r="D454" s="5">
        <f t="shared" si="43"/>
        <v>3.5916287285017733E-7</v>
      </c>
      <c r="E454" s="5">
        <f t="shared" si="47"/>
        <v>8.4992971876194474E-5</v>
      </c>
      <c r="F454" s="5">
        <f t="shared" si="48"/>
        <v>1.3107142842302115E-4</v>
      </c>
      <c r="G454" s="11">
        <f t="shared" si="44"/>
        <v>3.5495754273031856</v>
      </c>
      <c r="H454" s="10">
        <f t="shared" si="45"/>
        <v>5.9930198802454955E-4</v>
      </c>
      <c r="I454" s="10">
        <f t="shared" si="46"/>
        <v>1.1448643082174461E-2</v>
      </c>
    </row>
    <row r="455" spans="1:9" x14ac:dyDescent="0.25">
      <c r="A455" s="9">
        <v>42614</v>
      </c>
      <c r="B455" s="10">
        <v>5.9378322337417799E-3</v>
      </c>
      <c r="C455" s="10">
        <f t="shared" si="42"/>
        <v>4.395134019302081E-3</v>
      </c>
      <c r="D455" s="5">
        <f t="shared" si="43"/>
        <v>1.9317203047626464E-5</v>
      </c>
      <c r="E455" s="5">
        <f t="shared" si="47"/>
        <v>3.5916287285017733E-7</v>
      </c>
      <c r="F455" s="5">
        <f t="shared" si="48"/>
        <v>1.2497743297400262E-4</v>
      </c>
      <c r="G455" s="11">
        <f t="shared" si="44"/>
        <v>3.497467388851859</v>
      </c>
      <c r="H455" s="10">
        <f t="shared" si="45"/>
        <v>4.395134019302081E-3</v>
      </c>
      <c r="I455" s="10">
        <f t="shared" si="46"/>
        <v>1.1179330613860681E-2</v>
      </c>
    </row>
    <row r="456" spans="1:9" x14ac:dyDescent="0.25">
      <c r="A456" s="9">
        <v>42615</v>
      </c>
      <c r="B456" s="10">
        <v>9.3694365456971074E-3</v>
      </c>
      <c r="C456" s="10">
        <f t="shared" si="42"/>
        <v>7.8267383312574084E-3</v>
      </c>
      <c r="D456" s="5">
        <f t="shared" si="43"/>
        <v>6.1257832905974008E-5</v>
      </c>
      <c r="E456" s="5">
        <f t="shared" si="47"/>
        <v>1.9317203047626464E-5</v>
      </c>
      <c r="F456" s="5">
        <f t="shared" si="48"/>
        <v>1.2240314449038611E-4</v>
      </c>
      <c r="G456" s="11">
        <f t="shared" si="44"/>
        <v>3.3349268987062386</v>
      </c>
      <c r="H456" s="10">
        <f t="shared" si="45"/>
        <v>7.8267383312574084E-3</v>
      </c>
      <c r="I456" s="10">
        <f t="shared" si="46"/>
        <v>1.106359545945106E-2</v>
      </c>
    </row>
    <row r="457" spans="1:9" x14ac:dyDescent="0.25">
      <c r="A457" s="9">
        <v>42619</v>
      </c>
      <c r="B457" s="10">
        <v>-2.7854821206541036E-4</v>
      </c>
      <c r="C457" s="10">
        <f t="shared" si="42"/>
        <v>-1.8212464265051095E-3</v>
      </c>
      <c r="D457" s="5">
        <f t="shared" si="43"/>
        <v>3.3169385460576315E-6</v>
      </c>
      <c r="E457" s="5">
        <f t="shared" si="47"/>
        <v>6.1257832905974008E-5</v>
      </c>
      <c r="F457" s="5">
        <f t="shared" si="48"/>
        <v>1.2544757787655251E-4</v>
      </c>
      <c r="G457" s="11">
        <f t="shared" si="44"/>
        <v>3.559652346349365</v>
      </c>
      <c r="H457" s="10">
        <f t="shared" si="45"/>
        <v>1.8212464265051095E-3</v>
      </c>
      <c r="I457" s="10">
        <f t="shared" si="46"/>
        <v>1.1200338292951357E-2</v>
      </c>
    </row>
    <row r="458" spans="1:9" x14ac:dyDescent="0.25">
      <c r="A458" s="9">
        <v>42620</v>
      </c>
      <c r="B458" s="10">
        <v>6.1281710725411553E-3</v>
      </c>
      <c r="C458" s="10">
        <f t="shared" si="42"/>
        <v>4.5854728581014564E-3</v>
      </c>
      <c r="D458" s="5">
        <f t="shared" si="43"/>
        <v>2.102656133238514E-5</v>
      </c>
      <c r="E458" s="5">
        <f t="shared" si="47"/>
        <v>3.3169385460576315E-6</v>
      </c>
      <c r="F458" s="5">
        <f t="shared" si="48"/>
        <v>1.2083150858045749E-4</v>
      </c>
      <c r="G458" s="11">
        <f t="shared" si="44"/>
        <v>3.5046104290975135</v>
      </c>
      <c r="H458" s="10">
        <f t="shared" si="45"/>
        <v>4.5854728581014564E-3</v>
      </c>
      <c r="I458" s="10">
        <f t="shared" si="46"/>
        <v>1.0992338631085629E-2</v>
      </c>
    </row>
    <row r="459" spans="1:9" x14ac:dyDescent="0.25">
      <c r="A459" s="9">
        <v>42621</v>
      </c>
      <c r="B459" s="10">
        <v>-2.6208970099667717E-2</v>
      </c>
      <c r="C459" s="10">
        <f t="shared" si="42"/>
        <v>-2.7751668314107417E-2</v>
      </c>
      <c r="D459" s="5">
        <f t="shared" si="43"/>
        <v>7.7015509421623357E-4</v>
      </c>
      <c r="E459" s="5">
        <f t="shared" si="47"/>
        <v>2.102656133238514E-5</v>
      </c>
      <c r="F459" s="5">
        <f t="shared" si="48"/>
        <v>1.1928938446257155E-4</v>
      </c>
      <c r="G459" s="11">
        <f t="shared" si="44"/>
        <v>0.36994489033034827</v>
      </c>
      <c r="H459" s="10">
        <f t="shared" si="45"/>
        <v>2.7751668314107417E-2</v>
      </c>
      <c r="I459" s="10">
        <f t="shared" si="46"/>
        <v>1.0921967975716261E-2</v>
      </c>
    </row>
    <row r="460" spans="1:9" x14ac:dyDescent="0.25">
      <c r="A460" s="9">
        <v>42622</v>
      </c>
      <c r="B460" s="10">
        <v>-2.2649735506055202E-2</v>
      </c>
      <c r="C460" s="10">
        <f t="shared" si="42"/>
        <v>-2.4192433720494903E-2</v>
      </c>
      <c r="D460" s="5">
        <f t="shared" si="43"/>
        <v>5.8527384932053879E-4</v>
      </c>
      <c r="E460" s="5">
        <f t="shared" si="47"/>
        <v>7.7015509421623357E-4</v>
      </c>
      <c r="F460" s="5">
        <f t="shared" si="48"/>
        <v>2.0927447115176297E-4</v>
      </c>
      <c r="G460" s="11">
        <f t="shared" si="44"/>
        <v>1.9186531311246942</v>
      </c>
      <c r="H460" s="10">
        <f t="shared" si="45"/>
        <v>2.4192433720494903E-2</v>
      </c>
      <c r="I460" s="10">
        <f t="shared" si="46"/>
        <v>1.4466321963504164E-2</v>
      </c>
    </row>
    <row r="461" spans="1:9" x14ac:dyDescent="0.25">
      <c r="A461" s="9">
        <v>42625</v>
      </c>
      <c r="B461" s="10">
        <v>2.2398992432812515E-2</v>
      </c>
      <c r="C461" s="10">
        <f t="shared" si="42"/>
        <v>2.0856294218372814E-2</v>
      </c>
      <c r="D461" s="5">
        <f t="shared" si="43"/>
        <v>4.3498500852333128E-4</v>
      </c>
      <c r="E461" s="5">
        <f t="shared" si="47"/>
        <v>5.8527384932053879E-4</v>
      </c>
      <c r="F461" s="5">
        <f t="shared" si="48"/>
        <v>2.5886187608937941E-4</v>
      </c>
      <c r="G461" s="11">
        <f t="shared" si="44"/>
        <v>2.3704819664207837</v>
      </c>
      <c r="H461" s="10">
        <f t="shared" si="45"/>
        <v>2.0856294218372814E-2</v>
      </c>
      <c r="I461" s="10">
        <f t="shared" si="46"/>
        <v>1.6089185066042948E-2</v>
      </c>
    </row>
    <row r="462" spans="1:9" x14ac:dyDescent="0.25">
      <c r="A462" s="9">
        <v>42626</v>
      </c>
      <c r="B462" s="10">
        <v>2.3804930811649028E-2</v>
      </c>
      <c r="C462" s="10">
        <f t="shared" si="42"/>
        <v>2.2262232597209327E-2</v>
      </c>
      <c r="D462" s="5">
        <f t="shared" si="43"/>
        <v>4.956070002122495E-4</v>
      </c>
      <c r="E462" s="5">
        <f t="shared" si="47"/>
        <v>4.3498500852333128E-4</v>
      </c>
      <c r="F462" s="5">
        <f t="shared" si="48"/>
        <v>2.8029306937626182E-4</v>
      </c>
      <c r="G462" s="11">
        <f t="shared" si="44"/>
        <v>2.2868117324367119</v>
      </c>
      <c r="H462" s="10">
        <f t="shared" si="45"/>
        <v>2.2262232597209327E-2</v>
      </c>
      <c r="I462" s="10">
        <f t="shared" si="46"/>
        <v>1.6741955362987379E-2</v>
      </c>
    </row>
    <row r="463" spans="1:9" x14ac:dyDescent="0.25">
      <c r="A463" s="9">
        <v>42627</v>
      </c>
      <c r="B463" s="10">
        <v>3.5386754437675139E-2</v>
      </c>
      <c r="C463" s="10">
        <f t="shared" ref="C463:C526" si="49">B463-B$5</f>
        <v>3.3844056223235441E-2</v>
      </c>
      <c r="D463" s="5">
        <f t="shared" ref="D463:D526" si="50">C463^2</f>
        <v>1.1454201416415215E-3</v>
      </c>
      <c r="E463" s="5">
        <f t="shared" si="47"/>
        <v>4.956070002122495E-4</v>
      </c>
      <c r="F463" s="5">
        <f t="shared" si="48"/>
        <v>3.0484662156681917E-4</v>
      </c>
      <c r="G463" s="11">
        <f t="shared" ref="G463:G526" si="51">IFERROR(LN(1/SQRT(2*PI()*F463)*EXP(-D463/(2*F463))),-1000)</f>
        <v>1.2502296714990466</v>
      </c>
      <c r="H463" s="10">
        <f t="shared" ref="H463:H526" si="52">SQRT(D463)</f>
        <v>3.3844056223235441E-2</v>
      </c>
      <c r="I463" s="10">
        <f t="shared" ref="I463:I526" si="53">SQRT(F463)</f>
        <v>1.7459857432602914E-2</v>
      </c>
    </row>
    <row r="464" spans="1:9" x14ac:dyDescent="0.25">
      <c r="A464" s="9">
        <v>42628</v>
      </c>
      <c r="B464" s="10">
        <v>3.399842655447527E-2</v>
      </c>
      <c r="C464" s="10">
        <f t="shared" si="49"/>
        <v>3.2455728340035572E-2</v>
      </c>
      <c r="D464" s="5">
        <f t="shared" si="50"/>
        <v>1.0533743020821882E-3</v>
      </c>
      <c r="E464" s="5">
        <f t="shared" ref="E464:E527" si="54">D463</f>
        <v>1.1454201416415215E-3</v>
      </c>
      <c r="F464" s="5">
        <f t="shared" ref="F464:F527" si="55">B$6+B$7*E464+B$8*F463</f>
        <v>4.0364722934873351E-4</v>
      </c>
      <c r="G464" s="11">
        <f t="shared" si="51"/>
        <v>1.6837256656735482</v>
      </c>
      <c r="H464" s="10">
        <f t="shared" si="52"/>
        <v>3.2455728340035572E-2</v>
      </c>
      <c r="I464" s="10">
        <f t="shared" si="53"/>
        <v>2.0090973827784794E-2</v>
      </c>
    </row>
    <row r="465" spans="1:9" x14ac:dyDescent="0.25">
      <c r="A465" s="9">
        <v>42629</v>
      </c>
      <c r="B465" s="10">
        <v>-5.6242969628795825E-3</v>
      </c>
      <c r="C465" s="10">
        <f t="shared" si="49"/>
        <v>-7.1669951773192814E-3</v>
      </c>
      <c r="D465" s="5">
        <f t="shared" si="50"/>
        <v>5.1365819871717839E-5</v>
      </c>
      <c r="E465" s="5">
        <f t="shared" si="54"/>
        <v>1.0533743020821882E-3</v>
      </c>
      <c r="F465" s="5">
        <f t="shared" si="55"/>
        <v>4.7160252280659674E-4</v>
      </c>
      <c r="G465" s="11">
        <f t="shared" si="51"/>
        <v>2.8562896814909151</v>
      </c>
      <c r="H465" s="10">
        <f t="shared" si="52"/>
        <v>7.1669951773192814E-3</v>
      </c>
      <c r="I465" s="10">
        <f t="shared" si="53"/>
        <v>2.1716411370357597E-2</v>
      </c>
    </row>
    <row r="466" spans="1:9" x14ac:dyDescent="0.25">
      <c r="A466" s="9">
        <v>42632</v>
      </c>
      <c r="B466" s="10">
        <v>-1.1660285415941551E-2</v>
      </c>
      <c r="C466" s="10">
        <f t="shared" si="49"/>
        <v>-1.320298363038125E-2</v>
      </c>
      <c r="D466" s="5">
        <f t="shared" si="50"/>
        <v>1.7431877674411526E-4</v>
      </c>
      <c r="E466" s="5">
        <f t="shared" si="54"/>
        <v>5.1365819871717839E-5</v>
      </c>
      <c r="F466" s="5">
        <f t="shared" si="55"/>
        <v>4.0403778570771601E-4</v>
      </c>
      <c r="G466" s="11">
        <f t="shared" si="51"/>
        <v>2.7723416603211999</v>
      </c>
      <c r="H466" s="10">
        <f t="shared" si="52"/>
        <v>1.320298363038125E-2</v>
      </c>
      <c r="I466" s="10">
        <f t="shared" si="53"/>
        <v>2.0100691174875455E-2</v>
      </c>
    </row>
    <row r="467" spans="1:9" x14ac:dyDescent="0.25">
      <c r="A467" s="9">
        <v>42633</v>
      </c>
      <c r="B467" s="10">
        <v>-8.8043669660198276E-5</v>
      </c>
      <c r="C467" s="10">
        <f t="shared" si="49"/>
        <v>-1.6307418840998975E-3</v>
      </c>
      <c r="D467" s="5">
        <f t="shared" si="50"/>
        <v>2.6593190925576834E-6</v>
      </c>
      <c r="E467" s="5">
        <f t="shared" si="54"/>
        <v>1.7431877674411526E-4</v>
      </c>
      <c r="F467" s="5">
        <f t="shared" si="55"/>
        <v>3.6487365349262681E-4</v>
      </c>
      <c r="G467" s="11">
        <f t="shared" si="51"/>
        <v>3.0353970120447435</v>
      </c>
      <c r="H467" s="10">
        <f t="shared" si="52"/>
        <v>1.6307418840998975E-3</v>
      </c>
      <c r="I467" s="10">
        <f t="shared" si="53"/>
        <v>1.9101666249116248E-2</v>
      </c>
    </row>
    <row r="468" spans="1:9" x14ac:dyDescent="0.25">
      <c r="A468" s="9">
        <v>42634</v>
      </c>
      <c r="B468" s="10">
        <v>-1.7606762349209326E-4</v>
      </c>
      <c r="C468" s="10">
        <f t="shared" si="49"/>
        <v>-1.7187658379317924E-3</v>
      </c>
      <c r="D468" s="5">
        <f t="shared" si="50"/>
        <v>2.9541560056413767E-6</v>
      </c>
      <c r="E468" s="5">
        <f t="shared" si="54"/>
        <v>2.6593190925576834E-6</v>
      </c>
      <c r="F468" s="5">
        <f t="shared" si="55"/>
        <v>3.1259071516430957E-4</v>
      </c>
      <c r="G468" s="11">
        <f t="shared" si="51"/>
        <v>3.1116441100740557</v>
      </c>
      <c r="H468" s="10">
        <f t="shared" si="52"/>
        <v>1.7187658379317924E-3</v>
      </c>
      <c r="I468" s="10">
        <f t="shared" si="53"/>
        <v>1.7680235155797832E-2</v>
      </c>
    </row>
    <row r="469" spans="1:9" x14ac:dyDescent="0.25">
      <c r="A469" s="9">
        <v>42635</v>
      </c>
      <c r="B469" s="10">
        <v>9.4231612708706169E-3</v>
      </c>
      <c r="C469" s="10">
        <f t="shared" si="49"/>
        <v>7.880463056430918E-3</v>
      </c>
      <c r="D469" s="5">
        <f t="shared" si="50"/>
        <v>6.2101697983772526E-5</v>
      </c>
      <c r="E469" s="5">
        <f t="shared" si="54"/>
        <v>2.9541560056413767E-6</v>
      </c>
      <c r="F469" s="5">
        <f t="shared" si="55"/>
        <v>2.7073510038315473E-4</v>
      </c>
      <c r="G469" s="11">
        <f t="shared" si="51"/>
        <v>3.0735554313549072</v>
      </c>
      <c r="H469" s="10">
        <f t="shared" si="52"/>
        <v>7.880463056430918E-3</v>
      </c>
      <c r="I469" s="10">
        <f t="shared" si="53"/>
        <v>1.6454029913159716E-2</v>
      </c>
    </row>
    <row r="470" spans="1:9" x14ac:dyDescent="0.25">
      <c r="A470" s="9">
        <v>42636</v>
      </c>
      <c r="B470" s="10">
        <v>-1.6663792822760648E-2</v>
      </c>
      <c r="C470" s="10">
        <f t="shared" si="49"/>
        <v>-1.8206491037200349E-2</v>
      </c>
      <c r="D470" s="5">
        <f t="shared" si="50"/>
        <v>3.3147631588765662E-4</v>
      </c>
      <c r="E470" s="5">
        <f t="shared" si="54"/>
        <v>6.2101697983772526E-5</v>
      </c>
      <c r="F470" s="5">
        <f t="shared" si="55"/>
        <v>2.4440078219040666E-4</v>
      </c>
      <c r="G470" s="11">
        <f t="shared" si="51"/>
        <v>2.5612711664858372</v>
      </c>
      <c r="H470" s="10">
        <f t="shared" si="52"/>
        <v>1.8206491037200349E-2</v>
      </c>
      <c r="I470" s="10">
        <f t="shared" si="53"/>
        <v>1.5633322813477839E-2</v>
      </c>
    </row>
    <row r="471" spans="1:9" x14ac:dyDescent="0.25">
      <c r="A471" s="9">
        <v>42639</v>
      </c>
      <c r="B471" s="10">
        <v>1.5082601366338544E-3</v>
      </c>
      <c r="C471" s="10">
        <f t="shared" si="49"/>
        <v>-3.44380778058448E-5</v>
      </c>
      <c r="D471" s="5">
        <f t="shared" si="50"/>
        <v>1.1859812029614202E-9</v>
      </c>
      <c r="E471" s="5">
        <f t="shared" si="54"/>
        <v>3.3147631588765662E-4</v>
      </c>
      <c r="F471" s="5">
        <f t="shared" si="55"/>
        <v>2.5610200929362752E-4</v>
      </c>
      <c r="G471" s="11">
        <f t="shared" si="51"/>
        <v>3.2160265108739758</v>
      </c>
      <c r="H471" s="10">
        <f t="shared" si="52"/>
        <v>3.44380778058448E-5</v>
      </c>
      <c r="I471" s="10">
        <f t="shared" si="53"/>
        <v>1.600318747292637E-2</v>
      </c>
    </row>
    <row r="472" spans="1:9" x14ac:dyDescent="0.25">
      <c r="A472" s="9">
        <v>42640</v>
      </c>
      <c r="B472" s="10">
        <v>1.8603827732239786E-3</v>
      </c>
      <c r="C472" s="10">
        <f t="shared" si="49"/>
        <v>3.1768455878427942E-4</v>
      </c>
      <c r="D472" s="5">
        <f t="shared" si="50"/>
        <v>1.0092347888996228E-7</v>
      </c>
      <c r="E472" s="5">
        <f t="shared" si="54"/>
        <v>1.1859812029614202E-9</v>
      </c>
      <c r="F472" s="5">
        <f t="shared" si="55"/>
        <v>2.2511414691238867E-4</v>
      </c>
      <c r="G472" s="11">
        <f t="shared" si="51"/>
        <v>3.2802887885150631</v>
      </c>
      <c r="H472" s="10">
        <f t="shared" si="52"/>
        <v>3.1768455878427942E-4</v>
      </c>
      <c r="I472" s="10">
        <f t="shared" si="53"/>
        <v>1.5003804414627267E-2</v>
      </c>
    </row>
    <row r="473" spans="1:9" x14ac:dyDescent="0.25">
      <c r="A473" s="9">
        <v>42641</v>
      </c>
      <c r="B473" s="10">
        <v>7.6045630066163827E-3</v>
      </c>
      <c r="C473" s="10">
        <f t="shared" si="49"/>
        <v>6.0618647921766838E-3</v>
      </c>
      <c r="D473" s="5">
        <f t="shared" si="50"/>
        <v>3.6746204758631271E-5</v>
      </c>
      <c r="E473" s="5">
        <f t="shared" si="54"/>
        <v>1.0092347888996228E-7</v>
      </c>
      <c r="F473" s="5">
        <f t="shared" si="55"/>
        <v>2.0029737827217278E-4</v>
      </c>
      <c r="G473" s="11">
        <f t="shared" si="51"/>
        <v>3.2471860483276931</v>
      </c>
      <c r="H473" s="10">
        <f t="shared" si="52"/>
        <v>6.0618647921766838E-3</v>
      </c>
      <c r="I473" s="10">
        <f t="shared" si="53"/>
        <v>1.4152645628015024E-2</v>
      </c>
    </row>
    <row r="474" spans="1:9" x14ac:dyDescent="0.25">
      <c r="A474" s="9">
        <v>42642</v>
      </c>
      <c r="B474" s="10">
        <v>-1.5533094007304626E-2</v>
      </c>
      <c r="C474" s="10">
        <f t="shared" si="49"/>
        <v>-1.7075792221744327E-2</v>
      </c>
      <c r="D474" s="5">
        <f t="shared" si="50"/>
        <v>2.9158268000018406E-4</v>
      </c>
      <c r="E474" s="5">
        <f t="shared" si="54"/>
        <v>3.6746204758631271E-5</v>
      </c>
      <c r="F474" s="5">
        <f t="shared" si="55"/>
        <v>1.848752943754417E-4</v>
      </c>
      <c r="G474" s="11">
        <f t="shared" si="51"/>
        <v>2.5903831136172513</v>
      </c>
      <c r="H474" s="10">
        <f t="shared" si="52"/>
        <v>1.7075792221744327E-2</v>
      </c>
      <c r="I474" s="10">
        <f t="shared" si="53"/>
        <v>1.3596885465997046E-2</v>
      </c>
    </row>
    <row r="475" spans="1:9" x14ac:dyDescent="0.25">
      <c r="A475" s="9">
        <v>42643</v>
      </c>
      <c r="B475" s="10">
        <v>7.7554287751826489E-3</v>
      </c>
      <c r="C475" s="10">
        <f t="shared" si="49"/>
        <v>6.21273056074295E-3</v>
      </c>
      <c r="D475" s="5">
        <f t="shared" si="50"/>
        <v>3.8598021020389407E-5</v>
      </c>
      <c r="E475" s="5">
        <f t="shared" si="54"/>
        <v>2.9158268000018406E-4</v>
      </c>
      <c r="F475" s="5">
        <f t="shared" si="55"/>
        <v>2.0354961350370904E-4</v>
      </c>
      <c r="G475" s="11">
        <f t="shared" si="51"/>
        <v>3.2360495405482435</v>
      </c>
      <c r="H475" s="10">
        <f t="shared" si="52"/>
        <v>6.21273056074295E-3</v>
      </c>
      <c r="I475" s="10">
        <f t="shared" si="53"/>
        <v>1.4267081464115533E-2</v>
      </c>
    </row>
    <row r="476" spans="1:9" x14ac:dyDescent="0.25">
      <c r="A476" s="9">
        <v>42646</v>
      </c>
      <c r="B476" s="10">
        <v>-4.6882616651654496E-3</v>
      </c>
      <c r="C476" s="10">
        <f t="shared" si="49"/>
        <v>-6.2309598796051486E-3</v>
      </c>
      <c r="D476" s="5">
        <f t="shared" si="50"/>
        <v>3.8824861021249009E-5</v>
      </c>
      <c r="E476" s="5">
        <f t="shared" si="54"/>
        <v>3.8598021020389407E-5</v>
      </c>
      <c r="F476" s="5">
        <f t="shared" si="55"/>
        <v>1.8770663019130807E-4</v>
      </c>
      <c r="G476" s="11">
        <f t="shared" si="51"/>
        <v>3.2679576204914778</v>
      </c>
      <c r="H476" s="10">
        <f t="shared" si="52"/>
        <v>6.2309598796051486E-3</v>
      </c>
      <c r="I476" s="10">
        <f t="shared" si="53"/>
        <v>1.3700606927844769E-2</v>
      </c>
    </row>
    <row r="477" spans="1:9" x14ac:dyDescent="0.25">
      <c r="A477" s="9">
        <v>42647</v>
      </c>
      <c r="B477" s="10">
        <v>4.2659439838586E-3</v>
      </c>
      <c r="C477" s="10">
        <f t="shared" si="49"/>
        <v>2.723245769418901E-3</v>
      </c>
      <c r="D477" s="5">
        <f t="shared" si="50"/>
        <v>7.4160675206579421E-6</v>
      </c>
      <c r="E477" s="5">
        <f t="shared" si="54"/>
        <v>3.8824861021249009E-5</v>
      </c>
      <c r="F477" s="5">
        <f t="shared" si="55"/>
        <v>1.7504011874089359E-4</v>
      </c>
      <c r="G477" s="11">
        <f t="shared" si="51"/>
        <v>3.3851252390436573</v>
      </c>
      <c r="H477" s="10">
        <f t="shared" si="52"/>
        <v>2.723245769418901E-3</v>
      </c>
      <c r="I477" s="10">
        <f t="shared" si="53"/>
        <v>1.3230272814303324E-2</v>
      </c>
    </row>
    <row r="478" spans="1:9" x14ac:dyDescent="0.25">
      <c r="A478" s="9">
        <v>42648</v>
      </c>
      <c r="B478" s="10">
        <v>4.4251327433619814E-4</v>
      </c>
      <c r="C478" s="10">
        <f t="shared" si="49"/>
        <v>-1.100184940103501E-3</v>
      </c>
      <c r="D478" s="5">
        <f t="shared" si="50"/>
        <v>1.2104069024305442E-6</v>
      </c>
      <c r="E478" s="5">
        <f t="shared" si="54"/>
        <v>7.4160675206579421E-6</v>
      </c>
      <c r="F478" s="5">
        <f t="shared" si="55"/>
        <v>1.6106650132022163E-4</v>
      </c>
      <c r="G478" s="11">
        <f t="shared" si="51"/>
        <v>3.4441506044715258</v>
      </c>
      <c r="H478" s="10">
        <f t="shared" si="52"/>
        <v>1.100184940103501E-3</v>
      </c>
      <c r="I478" s="10">
        <f t="shared" si="53"/>
        <v>1.2691197789027702E-2</v>
      </c>
    </row>
    <row r="479" spans="1:9" x14ac:dyDescent="0.25">
      <c r="A479" s="9">
        <v>42649</v>
      </c>
      <c r="B479" s="10">
        <v>7.4303049117980802E-3</v>
      </c>
      <c r="C479" s="10">
        <f t="shared" si="49"/>
        <v>5.8876066973583812E-3</v>
      </c>
      <c r="D479" s="5">
        <f t="shared" si="50"/>
        <v>3.4663912622779265E-5</v>
      </c>
      <c r="E479" s="5">
        <f t="shared" si="54"/>
        <v>1.2104069024305442E-6</v>
      </c>
      <c r="F479" s="5">
        <f t="shared" si="55"/>
        <v>1.4911453276687255E-4</v>
      </c>
      <c r="G479" s="11">
        <f t="shared" si="51"/>
        <v>3.3702268930359018</v>
      </c>
      <c r="H479" s="10">
        <f t="shared" si="52"/>
        <v>5.8876066973583812E-3</v>
      </c>
      <c r="I479" s="10">
        <f t="shared" si="53"/>
        <v>1.2211246159457788E-2</v>
      </c>
    </row>
    <row r="480" spans="1:9" x14ac:dyDescent="0.25">
      <c r="A480" s="9">
        <v>42650</v>
      </c>
      <c r="B480" s="10">
        <v>1.4926332426024036E-3</v>
      </c>
      <c r="C480" s="10">
        <f t="shared" si="49"/>
        <v>-5.0064971837295589E-5</v>
      </c>
      <c r="D480" s="5">
        <f t="shared" si="50"/>
        <v>2.5065014050692006E-9</v>
      </c>
      <c r="E480" s="5">
        <f t="shared" si="54"/>
        <v>3.4663912622779265E-5</v>
      </c>
      <c r="F480" s="5">
        <f t="shared" si="55"/>
        <v>1.4361166415526944E-4</v>
      </c>
      <c r="G480" s="11">
        <f t="shared" si="51"/>
        <v>3.5052515791020133</v>
      </c>
      <c r="H480" s="10">
        <f t="shared" si="52"/>
        <v>5.0064971837295589E-5</v>
      </c>
      <c r="I480" s="10">
        <f t="shared" si="53"/>
        <v>1.198380841616176E-2</v>
      </c>
    </row>
    <row r="481" spans="1:9" x14ac:dyDescent="0.25">
      <c r="A481" s="9">
        <v>42653</v>
      </c>
      <c r="B481" s="10">
        <v>1.7447028491917482E-2</v>
      </c>
      <c r="C481" s="10">
        <f t="shared" si="49"/>
        <v>1.5904330277477782E-2</v>
      </c>
      <c r="D481" s="5">
        <f t="shared" si="50"/>
        <v>2.529477215750965E-4</v>
      </c>
      <c r="E481" s="5">
        <f t="shared" si="54"/>
        <v>2.5065014050692006E-9</v>
      </c>
      <c r="F481" s="5">
        <f t="shared" si="55"/>
        <v>1.349818221493563E-4</v>
      </c>
      <c r="G481" s="11">
        <f t="shared" si="51"/>
        <v>2.5992771095709708</v>
      </c>
      <c r="H481" s="10">
        <f t="shared" si="52"/>
        <v>1.5904330277477782E-2</v>
      </c>
      <c r="I481" s="10">
        <f t="shared" si="53"/>
        <v>1.161816776214547E-2</v>
      </c>
    </row>
    <row r="482" spans="1:9" x14ac:dyDescent="0.25">
      <c r="A482" s="9">
        <v>42654</v>
      </c>
      <c r="B482" s="10">
        <v>2.1542437861528096E-3</v>
      </c>
      <c r="C482" s="10">
        <f t="shared" si="49"/>
        <v>6.1154557171311046E-4</v>
      </c>
      <c r="D482" s="5">
        <f t="shared" si="50"/>
        <v>3.7398798628191515E-7</v>
      </c>
      <c r="E482" s="5">
        <f t="shared" si="54"/>
        <v>2.529477215750965E-4</v>
      </c>
      <c r="F482" s="5">
        <f t="shared" si="55"/>
        <v>1.5886810367950706E-4</v>
      </c>
      <c r="G482" s="11">
        <f t="shared" si="51"/>
        <v>3.4536025458516426</v>
      </c>
      <c r="H482" s="10">
        <f t="shared" si="52"/>
        <v>6.1154557171311046E-4</v>
      </c>
      <c r="I482" s="10">
        <f t="shared" si="53"/>
        <v>1.2604289098537334E-2</v>
      </c>
    </row>
    <row r="483" spans="1:9" x14ac:dyDescent="0.25">
      <c r="A483" s="9">
        <v>42655</v>
      </c>
      <c r="B483" s="10">
        <v>8.9423212745547431E-3</v>
      </c>
      <c r="C483" s="10">
        <f t="shared" si="49"/>
        <v>7.3996230601150442E-3</v>
      </c>
      <c r="D483" s="5">
        <f t="shared" si="50"/>
        <v>5.475442143178633E-5</v>
      </c>
      <c r="E483" s="5">
        <f t="shared" si="54"/>
        <v>3.7398798628191515E-7</v>
      </c>
      <c r="F483" s="5">
        <f t="shared" si="55"/>
        <v>1.4725122456284761E-4</v>
      </c>
      <c r="G483" s="11">
        <f t="shared" si="51"/>
        <v>3.3068248900507751</v>
      </c>
      <c r="H483" s="10">
        <f t="shared" si="52"/>
        <v>7.3996230601150442E-3</v>
      </c>
      <c r="I483" s="10">
        <f t="shared" si="53"/>
        <v>1.2134711556639803E-2</v>
      </c>
    </row>
    <row r="484" spans="1:9" x14ac:dyDescent="0.25">
      <c r="A484" s="9">
        <v>42656</v>
      </c>
      <c r="B484" s="10">
        <v>-3.0679394262124182E-3</v>
      </c>
      <c r="C484" s="10">
        <f t="shared" si="49"/>
        <v>-4.6106376406521172E-3</v>
      </c>
      <c r="D484" s="5">
        <f t="shared" si="50"/>
        <v>2.125797945339812E-5</v>
      </c>
      <c r="E484" s="5">
        <f t="shared" si="54"/>
        <v>5.475442143178633E-5</v>
      </c>
      <c r="F484" s="5">
        <f t="shared" si="55"/>
        <v>1.4456509833975882E-4</v>
      </c>
      <c r="G484" s="11">
        <f t="shared" si="51"/>
        <v>3.4284278896954623</v>
      </c>
      <c r="H484" s="10">
        <f t="shared" si="52"/>
        <v>4.6106376406521172E-3</v>
      </c>
      <c r="I484" s="10">
        <f t="shared" si="53"/>
        <v>1.202352270924619E-2</v>
      </c>
    </row>
    <row r="485" spans="1:9" x14ac:dyDescent="0.25">
      <c r="A485" s="9">
        <v>42657</v>
      </c>
      <c r="B485" s="10">
        <v>5.5564368077813953E-3</v>
      </c>
      <c r="C485" s="10">
        <f t="shared" si="49"/>
        <v>4.0137385933416963E-3</v>
      </c>
      <c r="D485" s="5">
        <f t="shared" si="50"/>
        <v>1.6110097495680579E-5</v>
      </c>
      <c r="E485" s="5">
        <f t="shared" si="54"/>
        <v>2.125797945339812E-5</v>
      </c>
      <c r="F485" s="5">
        <f t="shared" si="55"/>
        <v>1.383340177061299E-4</v>
      </c>
      <c r="G485" s="11">
        <f t="shared" si="51"/>
        <v>3.4657521763836714</v>
      </c>
      <c r="H485" s="10">
        <f t="shared" si="52"/>
        <v>4.0137385933416963E-3</v>
      </c>
      <c r="I485" s="10">
        <f t="shared" si="53"/>
        <v>1.1761548269940055E-2</v>
      </c>
    </row>
    <row r="486" spans="1:9" x14ac:dyDescent="0.25">
      <c r="A486" s="9">
        <v>42660</v>
      </c>
      <c r="B486" s="10">
        <v>-6.8003062756205601E-4</v>
      </c>
      <c r="C486" s="10">
        <f t="shared" si="49"/>
        <v>-2.222728842001755E-3</v>
      </c>
      <c r="D486" s="5">
        <f t="shared" si="50"/>
        <v>4.9405235050664629E-6</v>
      </c>
      <c r="E486" s="5">
        <f t="shared" si="54"/>
        <v>1.6110097495680579E-5</v>
      </c>
      <c r="F486" s="5">
        <f t="shared" si="55"/>
        <v>1.3271453373918111E-4</v>
      </c>
      <c r="G486" s="11">
        <f t="shared" si="51"/>
        <v>3.5261031688335729</v>
      </c>
      <c r="H486" s="10">
        <f t="shared" si="52"/>
        <v>2.222728842001755E-3</v>
      </c>
      <c r="I486" s="10">
        <f t="shared" si="53"/>
        <v>1.1520179414365955E-2</v>
      </c>
    </row>
    <row r="487" spans="1:9" x14ac:dyDescent="0.25">
      <c r="A487" s="9">
        <v>42661</v>
      </c>
      <c r="B487" s="10">
        <v>-6.8059546812093696E-4</v>
      </c>
      <c r="C487" s="10">
        <f t="shared" si="49"/>
        <v>-2.2232936825606359E-3</v>
      </c>
      <c r="D487" s="5">
        <f t="shared" si="50"/>
        <v>4.9430347989140334E-6</v>
      </c>
      <c r="E487" s="5">
        <f t="shared" si="54"/>
        <v>4.9405235050664629E-6</v>
      </c>
      <c r="F487" s="5">
        <f t="shared" si="55"/>
        <v>1.2685183338138748E-4</v>
      </c>
      <c r="G487" s="11">
        <f t="shared" si="51"/>
        <v>3.54782337857</v>
      </c>
      <c r="H487" s="10">
        <f t="shared" si="52"/>
        <v>2.2232936825606359E-3</v>
      </c>
      <c r="I487" s="10">
        <f t="shared" si="53"/>
        <v>1.1262851920423507E-2</v>
      </c>
    </row>
    <row r="488" spans="1:9" x14ac:dyDescent="0.25">
      <c r="A488" s="9">
        <v>42662</v>
      </c>
      <c r="B488" s="10">
        <v>-2.9794500723588913E-3</v>
      </c>
      <c r="C488" s="10">
        <f t="shared" si="49"/>
        <v>-4.5221482867985902E-3</v>
      </c>
      <c r="D488" s="5">
        <f t="shared" si="50"/>
        <v>2.0449825127795425E-5</v>
      </c>
      <c r="E488" s="5">
        <f t="shared" si="54"/>
        <v>4.9430347989140334E-6</v>
      </c>
      <c r="F488" s="5">
        <f t="shared" si="55"/>
        <v>1.2215467154604135E-4</v>
      </c>
      <c r="G488" s="11">
        <f t="shared" si="51"/>
        <v>3.5024680871041887</v>
      </c>
      <c r="H488" s="10">
        <f t="shared" si="52"/>
        <v>4.5221482867985902E-3</v>
      </c>
      <c r="I488" s="10">
        <f t="shared" si="53"/>
        <v>1.1052360451326284E-2</v>
      </c>
    </row>
    <row r="489" spans="1:9" x14ac:dyDescent="0.25">
      <c r="A489" s="9">
        <v>42663</v>
      </c>
      <c r="B489" s="10">
        <v>-5.1236337047932956E-4</v>
      </c>
      <c r="C489" s="10">
        <f t="shared" si="49"/>
        <v>-2.0550615849190285E-3</v>
      </c>
      <c r="D489" s="5">
        <f t="shared" si="50"/>
        <v>4.2232781178099092E-6</v>
      </c>
      <c r="E489" s="5">
        <f t="shared" si="54"/>
        <v>2.0449825127795425E-5</v>
      </c>
      <c r="F489" s="5">
        <f t="shared" si="55"/>
        <v>1.2027933539357994E-4</v>
      </c>
      <c r="G489" s="11">
        <f t="shared" si="51"/>
        <v>3.5763522043736828</v>
      </c>
      <c r="H489" s="10">
        <f t="shared" si="52"/>
        <v>2.0550615849190285E-3</v>
      </c>
      <c r="I489" s="10">
        <f t="shared" si="53"/>
        <v>1.0967193596977303E-2</v>
      </c>
    </row>
    <row r="490" spans="1:9" x14ac:dyDescent="0.25">
      <c r="A490" s="9">
        <v>42664</v>
      </c>
      <c r="B490" s="10">
        <v>-3.9295747114155288E-3</v>
      </c>
      <c r="C490" s="10">
        <f t="shared" si="49"/>
        <v>-5.4722729258552278E-3</v>
      </c>
      <c r="D490" s="5">
        <f t="shared" si="50"/>
        <v>2.9945770975048135E-5</v>
      </c>
      <c r="E490" s="5">
        <f t="shared" si="54"/>
        <v>4.2232781178099092E-6</v>
      </c>
      <c r="F490" s="5">
        <f t="shared" si="55"/>
        <v>1.168008369834385E-4</v>
      </c>
      <c r="G490" s="11">
        <f t="shared" si="51"/>
        <v>3.4803900334956182</v>
      </c>
      <c r="H490" s="10">
        <f t="shared" si="52"/>
        <v>5.4722729258552278E-3</v>
      </c>
      <c r="I490" s="10">
        <f t="shared" si="53"/>
        <v>1.0807443591499263E-2</v>
      </c>
    </row>
    <row r="491" spans="1:9" x14ac:dyDescent="0.25">
      <c r="A491" s="9">
        <v>42667</v>
      </c>
      <c r="B491" s="10">
        <v>9.0051457975988125E-3</v>
      </c>
      <c r="C491" s="10">
        <f t="shared" si="49"/>
        <v>7.4624475831591135E-3</v>
      </c>
      <c r="D491" s="5">
        <f t="shared" si="50"/>
        <v>5.5688123931397296E-5</v>
      </c>
      <c r="E491" s="5">
        <f t="shared" si="54"/>
        <v>2.9945770975048135E-5</v>
      </c>
      <c r="F491" s="5">
        <f t="shared" si="55"/>
        <v>1.1714590744397988E-4</v>
      </c>
      <c r="G491" s="11">
        <f t="shared" si="51"/>
        <v>3.3694196080346561</v>
      </c>
      <c r="H491" s="10">
        <f t="shared" si="52"/>
        <v>7.4624475831591135E-3</v>
      </c>
      <c r="I491" s="10">
        <f t="shared" si="53"/>
        <v>1.0823396298943317E-2</v>
      </c>
    </row>
    <row r="492" spans="1:9" x14ac:dyDescent="0.25">
      <c r="A492" s="9">
        <v>42668</v>
      </c>
      <c r="B492" s="10">
        <v>5.0998725031874415E-3</v>
      </c>
      <c r="C492" s="10">
        <f t="shared" si="49"/>
        <v>3.5571742887477425E-3</v>
      </c>
      <c r="D492" s="5">
        <f t="shared" si="50"/>
        <v>1.2653488920528008E-5</v>
      </c>
      <c r="E492" s="5">
        <f t="shared" si="54"/>
        <v>5.5688123931397296E-5</v>
      </c>
      <c r="F492" s="5">
        <f t="shared" si="55"/>
        <v>1.205570170941918E-4</v>
      </c>
      <c r="G492" s="11">
        <f t="shared" si="51"/>
        <v>3.5402760680739411</v>
      </c>
      <c r="H492" s="10">
        <f t="shared" si="52"/>
        <v>3.5571742887477425E-3</v>
      </c>
      <c r="I492" s="10">
        <f t="shared" si="53"/>
        <v>1.0979845950385269E-2</v>
      </c>
    </row>
    <row r="493" spans="1:9" x14ac:dyDescent="0.25">
      <c r="A493" s="9">
        <v>42669</v>
      </c>
      <c r="B493" s="10">
        <v>-2.2494748414376375E-2</v>
      </c>
      <c r="C493" s="10">
        <f t="shared" si="49"/>
        <v>-2.4037446628816076E-2</v>
      </c>
      <c r="D493" s="5">
        <f t="shared" si="50"/>
        <v>5.777988404331813E-4</v>
      </c>
      <c r="E493" s="5">
        <f t="shared" si="54"/>
        <v>1.2653488920528008E-5</v>
      </c>
      <c r="F493" s="5">
        <f t="shared" si="55"/>
        <v>1.1804986764215473E-4</v>
      </c>
      <c r="G493" s="11">
        <f t="shared" si="51"/>
        <v>1.155997235337604</v>
      </c>
      <c r="H493" s="10">
        <f t="shared" si="52"/>
        <v>2.4037446628816076E-2</v>
      </c>
      <c r="I493" s="10">
        <f t="shared" si="53"/>
        <v>1.086507559302533E-2</v>
      </c>
    </row>
    <row r="494" spans="1:9" x14ac:dyDescent="0.25">
      <c r="A494" s="9">
        <v>42670</v>
      </c>
      <c r="B494" s="10">
        <v>-9.6028379480176396E-3</v>
      </c>
      <c r="C494" s="10">
        <f t="shared" si="49"/>
        <v>-1.1145536162457339E-2</v>
      </c>
      <c r="D494" s="5">
        <f t="shared" si="50"/>
        <v>1.2422297634864424E-4</v>
      </c>
      <c r="E494" s="5">
        <f t="shared" si="54"/>
        <v>5.777988404331813E-4</v>
      </c>
      <c r="F494" s="5">
        <f t="shared" si="55"/>
        <v>1.8485826461841034E-4</v>
      </c>
      <c r="G494" s="11">
        <f t="shared" si="51"/>
        <v>3.0430268563233618</v>
      </c>
      <c r="H494" s="10">
        <f t="shared" si="52"/>
        <v>1.1145536162457339E-2</v>
      </c>
      <c r="I494" s="10">
        <f t="shared" si="53"/>
        <v>1.3596259214151897E-2</v>
      </c>
    </row>
    <row r="495" spans="1:9" x14ac:dyDescent="0.25">
      <c r="A495" s="9">
        <v>42671</v>
      </c>
      <c r="B495" s="10">
        <v>-6.6387488945230944E-3</v>
      </c>
      <c r="C495" s="10">
        <f t="shared" si="49"/>
        <v>-8.1814471089627933E-3</v>
      </c>
      <c r="D495" s="5">
        <f t="shared" si="50"/>
        <v>6.6936076796755652E-5</v>
      </c>
      <c r="E495" s="5">
        <f t="shared" si="54"/>
        <v>1.2422297634864424E-4</v>
      </c>
      <c r="F495" s="5">
        <f t="shared" si="55"/>
        <v>1.8315672778685039E-4</v>
      </c>
      <c r="G495" s="11">
        <f t="shared" si="51"/>
        <v>3.2009166745555766</v>
      </c>
      <c r="H495" s="10">
        <f t="shared" si="52"/>
        <v>8.1814471089627933E-3</v>
      </c>
      <c r="I495" s="10">
        <f t="shared" si="53"/>
        <v>1.3533540844392882E-2</v>
      </c>
    </row>
    <row r="496" spans="1:9" x14ac:dyDescent="0.25">
      <c r="A496" s="9">
        <v>42674</v>
      </c>
      <c r="B496" s="10">
        <v>-1.5828350334153862E-3</v>
      </c>
      <c r="C496" s="10">
        <f t="shared" si="49"/>
        <v>-3.1255332478550852E-3</v>
      </c>
      <c r="D496" s="5">
        <f t="shared" si="50"/>
        <v>9.7689580834475575E-6</v>
      </c>
      <c r="E496" s="5">
        <f t="shared" si="54"/>
        <v>6.6936076796755652E-5</v>
      </c>
      <c r="F496" s="5">
        <f t="shared" si="55"/>
        <v>1.7481760323659543E-4</v>
      </c>
      <c r="G496" s="11">
        <f t="shared" si="51"/>
        <v>3.3790047339901781</v>
      </c>
      <c r="H496" s="10">
        <f t="shared" si="52"/>
        <v>3.1255332478550852E-3</v>
      </c>
      <c r="I496" s="10">
        <f t="shared" si="53"/>
        <v>1.3221860808395897E-2</v>
      </c>
    </row>
    <row r="497" spans="1:9" x14ac:dyDescent="0.25">
      <c r="A497" s="9">
        <v>42675</v>
      </c>
      <c r="B497" s="10">
        <v>-1.8055346133521222E-2</v>
      </c>
      <c r="C497" s="10">
        <f t="shared" si="49"/>
        <v>-1.9598044347960922E-2</v>
      </c>
      <c r="D497" s="5">
        <f t="shared" si="50"/>
        <v>3.8408334226464308E-4</v>
      </c>
      <c r="E497" s="5">
        <f t="shared" si="54"/>
        <v>9.7689580834475575E-6</v>
      </c>
      <c r="F497" s="5">
        <f t="shared" si="55"/>
        <v>1.611747209394954E-4</v>
      </c>
      <c r="G497" s="11">
        <f t="shared" si="51"/>
        <v>2.2560598920079595</v>
      </c>
      <c r="H497" s="10">
        <f t="shared" si="52"/>
        <v>1.9598044347960922E-2</v>
      </c>
      <c r="I497" s="10">
        <f t="shared" si="53"/>
        <v>1.2695460643060392E-2</v>
      </c>
    </row>
    <row r="498" spans="1:9" x14ac:dyDescent="0.25">
      <c r="A498" s="9">
        <v>42676</v>
      </c>
      <c r="B498" s="10">
        <v>8.9694146190466562E-4</v>
      </c>
      <c r="C498" s="10">
        <f t="shared" si="49"/>
        <v>-6.4575675253503357E-4</v>
      </c>
      <c r="D498" s="5">
        <f t="shared" si="50"/>
        <v>4.1700178344459261E-7</v>
      </c>
      <c r="E498" s="5">
        <f t="shared" si="54"/>
        <v>3.8408334226464308E-4</v>
      </c>
      <c r="F498" s="5">
        <f t="shared" si="55"/>
        <v>1.9582333654864328E-4</v>
      </c>
      <c r="G498" s="11">
        <f t="shared" si="51"/>
        <v>3.349145551702688</v>
      </c>
      <c r="H498" s="10">
        <f t="shared" si="52"/>
        <v>6.4575675253503357E-4</v>
      </c>
      <c r="I498" s="10">
        <f t="shared" si="53"/>
        <v>1.3993689168644675E-2</v>
      </c>
    </row>
    <row r="499" spans="1:9" x14ac:dyDescent="0.25">
      <c r="A499" s="9">
        <v>42677</v>
      </c>
      <c r="B499" s="10">
        <v>-1.577198730251772E-2</v>
      </c>
      <c r="C499" s="10">
        <f t="shared" si="49"/>
        <v>-1.7314685516957421E-2</v>
      </c>
      <c r="D499" s="5">
        <f t="shared" si="50"/>
        <v>2.9979833455113505E-4</v>
      </c>
      <c r="E499" s="5">
        <f t="shared" si="54"/>
        <v>4.1700178344459261E-7</v>
      </c>
      <c r="F499" s="5">
        <f t="shared" si="55"/>
        <v>1.7686671009958303E-4</v>
      </c>
      <c r="G499" s="11">
        <f t="shared" si="51"/>
        <v>2.5535923659342794</v>
      </c>
      <c r="H499" s="10">
        <f t="shared" si="52"/>
        <v>1.7314685516957421E-2</v>
      </c>
      <c r="I499" s="10">
        <f t="shared" si="53"/>
        <v>1.3299124411012291E-2</v>
      </c>
    </row>
    <row r="500" spans="1:9" x14ac:dyDescent="0.25">
      <c r="A500" s="9">
        <v>42678</v>
      </c>
      <c r="B500" s="10">
        <v>-9.0139670399708161E-3</v>
      </c>
      <c r="C500" s="10">
        <f t="shared" si="49"/>
        <v>-1.0556665254410515E-2</v>
      </c>
      <c r="D500" s="5">
        <f t="shared" si="50"/>
        <v>1.1144318129367823E-4</v>
      </c>
      <c r="E500" s="5">
        <f t="shared" si="54"/>
        <v>2.9979833455113505E-4</v>
      </c>
      <c r="F500" s="5">
        <f t="shared" si="55"/>
        <v>1.9813317694804077E-4</v>
      </c>
      <c r="G500" s="11">
        <f t="shared" si="51"/>
        <v>3.0631140234490988</v>
      </c>
      <c r="H500" s="10">
        <f t="shared" si="52"/>
        <v>1.0556665254410515E-2</v>
      </c>
      <c r="I500" s="10">
        <f t="shared" si="53"/>
        <v>1.4075978720786728E-2</v>
      </c>
    </row>
    <row r="501" spans="1:9" x14ac:dyDescent="0.25">
      <c r="A501" s="9">
        <v>42681</v>
      </c>
      <c r="B501" s="10">
        <v>1.4424917839945595E-2</v>
      </c>
      <c r="C501" s="10">
        <f t="shared" si="49"/>
        <v>1.2882219625505896E-2</v>
      </c>
      <c r="D501" s="5">
        <f t="shared" si="50"/>
        <v>1.6595158247976926E-4</v>
      </c>
      <c r="E501" s="5">
        <f t="shared" si="54"/>
        <v>1.1144318129367823E-4</v>
      </c>
      <c r="F501" s="5">
        <f t="shared" si="55"/>
        <v>1.922370195195599E-4</v>
      </c>
      <c r="G501" s="11">
        <f t="shared" si="51"/>
        <v>2.9278194632705592</v>
      </c>
      <c r="H501" s="10">
        <f t="shared" si="52"/>
        <v>1.2882219625505896E-2</v>
      </c>
      <c r="I501" s="10">
        <f t="shared" si="53"/>
        <v>1.3864956527864049E-2</v>
      </c>
    </row>
    <row r="502" spans="1:9" x14ac:dyDescent="0.25">
      <c r="A502" s="9">
        <v>42682</v>
      </c>
      <c r="B502" s="10">
        <v>5.8870752327842002E-3</v>
      </c>
      <c r="C502" s="10">
        <f t="shared" si="49"/>
        <v>4.3443770183445012E-3</v>
      </c>
      <c r="D502" s="5">
        <f t="shared" si="50"/>
        <v>1.8873611677519857E-5</v>
      </c>
      <c r="E502" s="5">
        <f t="shared" si="54"/>
        <v>1.6595158247976926E-4</v>
      </c>
      <c r="F502" s="5">
        <f t="shared" si="55"/>
        <v>1.9415018354678159E-4</v>
      </c>
      <c r="G502" s="11">
        <f t="shared" si="51"/>
        <v>3.3058950436443957</v>
      </c>
      <c r="H502" s="10">
        <f t="shared" si="52"/>
        <v>4.3443770183445012E-3</v>
      </c>
      <c r="I502" s="10">
        <f t="shared" si="53"/>
        <v>1.3933778509319775E-2</v>
      </c>
    </row>
    <row r="503" spans="1:9" x14ac:dyDescent="0.25">
      <c r="A503" s="9">
        <v>42683</v>
      </c>
      <c r="B503" s="10">
        <v>-1.6207456013234145E-3</v>
      </c>
      <c r="C503" s="10">
        <f t="shared" si="49"/>
        <v>-3.1634438157631135E-3</v>
      </c>
      <c r="D503" s="5">
        <f t="shared" si="50"/>
        <v>1.0007376775489888E-5</v>
      </c>
      <c r="E503" s="5">
        <f t="shared" si="54"/>
        <v>1.8873611677519857E-5</v>
      </c>
      <c r="F503" s="5">
        <f t="shared" si="55"/>
        <v>1.7777354705548882E-4</v>
      </c>
      <c r="G503" s="11">
        <f t="shared" si="51"/>
        <v>3.370415062375431</v>
      </c>
      <c r="H503" s="10">
        <f t="shared" si="52"/>
        <v>3.1634438157631135E-3</v>
      </c>
      <c r="I503" s="10">
        <f t="shared" si="53"/>
        <v>1.3333174680303593E-2</v>
      </c>
    </row>
    <row r="504" spans="1:9" x14ac:dyDescent="0.25">
      <c r="A504" s="9">
        <v>42684</v>
      </c>
      <c r="B504" s="10">
        <v>-2.7867930298265842E-2</v>
      </c>
      <c r="C504" s="10">
        <f t="shared" si="49"/>
        <v>-2.9410628512705542E-2</v>
      </c>
      <c r="D504" s="5">
        <f t="shared" si="50"/>
        <v>8.6498506951236827E-4</v>
      </c>
      <c r="E504" s="5">
        <f t="shared" si="54"/>
        <v>1.0007376775489888E-5</v>
      </c>
      <c r="F504" s="5">
        <f t="shared" si="55"/>
        <v>1.6357219235183177E-4</v>
      </c>
      <c r="G504" s="11">
        <f t="shared" si="51"/>
        <v>0.79614270927999531</v>
      </c>
      <c r="H504" s="10">
        <f t="shared" si="52"/>
        <v>2.9410628512705542E-2</v>
      </c>
      <c r="I504" s="10">
        <f t="shared" si="53"/>
        <v>1.2789534485345108E-2</v>
      </c>
    </row>
    <row r="505" spans="1:9" x14ac:dyDescent="0.25">
      <c r="A505" s="9">
        <v>42685</v>
      </c>
      <c r="B505" s="10">
        <v>5.9374710084423299E-3</v>
      </c>
      <c r="C505" s="10">
        <f t="shared" si="49"/>
        <v>4.3947727940026309E-3</v>
      </c>
      <c r="D505" s="5">
        <f t="shared" si="50"/>
        <v>1.9314027910905692E-5</v>
      </c>
      <c r="E505" s="5">
        <f t="shared" si="54"/>
        <v>8.6498506951236827E-4</v>
      </c>
      <c r="F505" s="5">
        <f t="shared" si="55"/>
        <v>2.5630327299483902E-4</v>
      </c>
      <c r="G505" s="11">
        <f t="shared" si="51"/>
        <v>3.1779579689977262</v>
      </c>
      <c r="H505" s="10">
        <f t="shared" si="52"/>
        <v>4.3947727940026309E-3</v>
      </c>
      <c r="I505" s="10">
        <f t="shared" si="53"/>
        <v>1.6009474475910789E-2</v>
      </c>
    </row>
    <row r="506" spans="1:9" x14ac:dyDescent="0.25">
      <c r="A506" s="9">
        <v>42688</v>
      </c>
      <c r="B506" s="10">
        <v>-2.5085308493959402E-2</v>
      </c>
      <c r="C506" s="10">
        <f t="shared" si="49"/>
        <v>-2.6628006708399102E-2</v>
      </c>
      <c r="D506" s="5">
        <f t="shared" si="50"/>
        <v>7.0905074126254757E-4</v>
      </c>
      <c r="E506" s="5">
        <f t="shared" si="54"/>
        <v>1.9314027910905692E-5</v>
      </c>
      <c r="F506" s="5">
        <f t="shared" si="55"/>
        <v>2.2762711613383974E-4</v>
      </c>
      <c r="G506" s="11">
        <f t="shared" si="51"/>
        <v>1.7174792981122602</v>
      </c>
      <c r="H506" s="10">
        <f t="shared" si="52"/>
        <v>2.6628006708399102E-2</v>
      </c>
      <c r="I506" s="10">
        <f t="shared" si="53"/>
        <v>1.5087316399341525E-2</v>
      </c>
    </row>
    <row r="507" spans="1:9" x14ac:dyDescent="0.25">
      <c r="A507" s="9">
        <v>42689</v>
      </c>
      <c r="B507" s="10">
        <v>1.3243780153249451E-2</v>
      </c>
      <c r="C507" s="10">
        <f t="shared" si="49"/>
        <v>1.1701081938809752E-2</v>
      </c>
      <c r="D507" s="5">
        <f t="shared" si="50"/>
        <v>1.369153185387398E-4</v>
      </c>
      <c r="E507" s="5">
        <f t="shared" si="54"/>
        <v>7.0905074126254757E-4</v>
      </c>
      <c r="F507" s="5">
        <f t="shared" si="55"/>
        <v>2.8863906793092357E-4</v>
      </c>
      <c r="G507" s="11">
        <f t="shared" si="51"/>
        <v>2.9190543217120228</v>
      </c>
      <c r="H507" s="10">
        <f t="shared" si="52"/>
        <v>1.1701081938809752E-2</v>
      </c>
      <c r="I507" s="10">
        <f t="shared" si="53"/>
        <v>1.6989381034367427E-2</v>
      </c>
    </row>
    <row r="508" spans="1:9" x14ac:dyDescent="0.25">
      <c r="A508" s="9">
        <v>42690</v>
      </c>
      <c r="B508" s="10">
        <v>2.6888208383904377E-2</v>
      </c>
      <c r="C508" s="10">
        <f t="shared" si="49"/>
        <v>2.5345510169464677E-2</v>
      </c>
      <c r="D508" s="5">
        <f t="shared" si="50"/>
        <v>6.4239488575043731E-4</v>
      </c>
      <c r="E508" s="5">
        <f t="shared" si="54"/>
        <v>1.369153185387398E-4</v>
      </c>
      <c r="F508" s="5">
        <f t="shared" si="55"/>
        <v>2.6785625930006283E-4</v>
      </c>
      <c r="G508" s="11">
        <f t="shared" si="51"/>
        <v>1.994450424842193</v>
      </c>
      <c r="H508" s="10">
        <f t="shared" si="52"/>
        <v>2.5345510169464677E-2</v>
      </c>
      <c r="I508" s="10">
        <f t="shared" si="53"/>
        <v>1.6366314774562501E-2</v>
      </c>
    </row>
    <row r="509" spans="1:9" x14ac:dyDescent="0.25">
      <c r="A509" s="9">
        <v>42691</v>
      </c>
      <c r="B509" s="10">
        <v>-3.6366943771870552E-4</v>
      </c>
      <c r="C509" s="10">
        <f t="shared" si="49"/>
        <v>-1.9063676521584047E-3</v>
      </c>
      <c r="D509" s="5">
        <f t="shared" si="50"/>
        <v>3.6342376251959482E-6</v>
      </c>
      <c r="E509" s="5">
        <f t="shared" si="54"/>
        <v>6.4239488575043731E-4</v>
      </c>
      <c r="F509" s="5">
        <f t="shared" si="55"/>
        <v>3.127559009857301E-4</v>
      </c>
      <c r="G509" s="11">
        <f t="shared" si="51"/>
        <v>3.1102952146922238</v>
      </c>
      <c r="H509" s="10">
        <f t="shared" si="52"/>
        <v>1.9063676521584047E-3</v>
      </c>
      <c r="I509" s="10">
        <f t="shared" si="53"/>
        <v>1.7684906021399438E-2</v>
      </c>
    </row>
    <row r="510" spans="1:9" x14ac:dyDescent="0.25">
      <c r="A510" s="9">
        <v>42692</v>
      </c>
      <c r="B510" s="10">
        <v>1.0004547885567039E-3</v>
      </c>
      <c r="C510" s="10">
        <f t="shared" si="49"/>
        <v>-5.422434258829953E-4</v>
      </c>
      <c r="D510" s="5">
        <f t="shared" si="50"/>
        <v>2.9402793291332742E-7</v>
      </c>
      <c r="E510" s="5">
        <f t="shared" si="54"/>
        <v>3.6342376251959482E-6</v>
      </c>
      <c r="F510" s="5">
        <f t="shared" si="55"/>
        <v>2.7095026785761212E-4</v>
      </c>
      <c r="G510" s="11">
        <f t="shared" si="51"/>
        <v>3.1873065139451966</v>
      </c>
      <c r="H510" s="10">
        <f t="shared" si="52"/>
        <v>5.422434258829953E-4</v>
      </c>
      <c r="I510" s="10">
        <f t="shared" si="53"/>
        <v>1.6460567057595923E-2</v>
      </c>
    </row>
    <row r="511" spans="1:9" x14ac:dyDescent="0.25">
      <c r="A511" s="9">
        <v>42695</v>
      </c>
      <c r="B511" s="10">
        <v>1.5173614943616798E-2</v>
      </c>
      <c r="C511" s="10">
        <f t="shared" si="49"/>
        <v>1.3630916729177099E-2</v>
      </c>
      <c r="D511" s="5">
        <f t="shared" si="50"/>
        <v>1.858018908777601E-4</v>
      </c>
      <c r="E511" s="5">
        <f t="shared" si="54"/>
        <v>2.9402793291332742E-7</v>
      </c>
      <c r="F511" s="5">
        <f t="shared" si="55"/>
        <v>2.370469199302714E-4</v>
      </c>
      <c r="G511" s="11">
        <f t="shared" si="51"/>
        <v>2.8627781743045384</v>
      </c>
      <c r="H511" s="10">
        <f t="shared" si="52"/>
        <v>1.3630916729177099E-2</v>
      </c>
      <c r="I511" s="10">
        <f t="shared" si="53"/>
        <v>1.5396328131417289E-2</v>
      </c>
    </row>
    <row r="512" spans="1:9" x14ac:dyDescent="0.25">
      <c r="A512" s="9">
        <v>42696</v>
      </c>
      <c r="B512" s="10">
        <v>6.2651031499116883E-4</v>
      </c>
      <c r="C512" s="10">
        <f t="shared" si="49"/>
        <v>-9.1618789944853036E-4</v>
      </c>
      <c r="D512" s="5">
        <f t="shared" si="50"/>
        <v>8.3940026709591036E-7</v>
      </c>
      <c r="E512" s="5">
        <f t="shared" si="54"/>
        <v>1.858018908777601E-4</v>
      </c>
      <c r="F512" s="5">
        <f t="shared" si="55"/>
        <v>2.324711097381528E-4</v>
      </c>
      <c r="G512" s="11">
        <f t="shared" si="51"/>
        <v>3.2626283805189851</v>
      </c>
      <c r="H512" s="10">
        <f t="shared" si="52"/>
        <v>9.1618789944853036E-4</v>
      </c>
      <c r="I512" s="10">
        <f t="shared" si="53"/>
        <v>1.5247003303539775E-2</v>
      </c>
    </row>
    <row r="513" spans="1:9" x14ac:dyDescent="0.25">
      <c r="A513" s="9">
        <v>42697</v>
      </c>
      <c r="B513" s="10">
        <v>-5.0983897996998984E-3</v>
      </c>
      <c r="C513" s="10">
        <f t="shared" si="49"/>
        <v>-6.6410880141395973E-3</v>
      </c>
      <c r="D513" s="5">
        <f t="shared" si="50"/>
        <v>4.4104050011548623E-5</v>
      </c>
      <c r="E513" s="5">
        <f t="shared" si="54"/>
        <v>8.3940026709591036E-7</v>
      </c>
      <c r="F513" s="5">
        <f t="shared" si="55"/>
        <v>2.0628204200308435E-4</v>
      </c>
      <c r="G513" s="11">
        <f t="shared" si="51"/>
        <v>3.2172922603259244</v>
      </c>
      <c r="H513" s="10">
        <f t="shared" si="52"/>
        <v>6.6410880141395973E-3</v>
      </c>
      <c r="I513" s="10">
        <f t="shared" si="53"/>
        <v>1.436252213237927E-2</v>
      </c>
    </row>
    <row r="514" spans="1:9" x14ac:dyDescent="0.25">
      <c r="A514" s="9">
        <v>42699</v>
      </c>
      <c r="B514" s="10">
        <v>5.0345768215562803E-3</v>
      </c>
      <c r="C514" s="10">
        <f t="shared" si="49"/>
        <v>3.4918786071165813E-3</v>
      </c>
      <c r="D514" s="5">
        <f t="shared" si="50"/>
        <v>1.2193216206838437E-5</v>
      </c>
      <c r="E514" s="5">
        <f t="shared" si="54"/>
        <v>4.4104050011548623E-5</v>
      </c>
      <c r="F514" s="5">
        <f t="shared" si="55"/>
        <v>1.9056644292700386E-4</v>
      </c>
      <c r="G514" s="11">
        <f t="shared" si="51"/>
        <v>3.3318242541089211</v>
      </c>
      <c r="H514" s="10">
        <f t="shared" si="52"/>
        <v>3.4918786071165813E-3</v>
      </c>
      <c r="I514" s="10">
        <f t="shared" si="53"/>
        <v>1.3804580505288955E-2</v>
      </c>
    </row>
    <row r="515" spans="1:9" x14ac:dyDescent="0.25">
      <c r="A515" s="9">
        <v>42702</v>
      </c>
      <c r="B515" s="10">
        <v>-1.9679756686645788E-3</v>
      </c>
      <c r="C515" s="10">
        <f t="shared" si="49"/>
        <v>-3.5106738831042778E-3</v>
      </c>
      <c r="D515" s="5">
        <f t="shared" si="50"/>
        <v>1.2324831113510469E-5</v>
      </c>
      <c r="E515" s="5">
        <f t="shared" si="54"/>
        <v>1.2193216206838437E-5</v>
      </c>
      <c r="F515" s="5">
        <f t="shared" si="55"/>
        <v>1.7408862198615668E-4</v>
      </c>
      <c r="G515" s="11">
        <f t="shared" si="51"/>
        <v>3.373636347809148</v>
      </c>
      <c r="H515" s="10">
        <f t="shared" si="52"/>
        <v>3.5106738831042778E-3</v>
      </c>
      <c r="I515" s="10">
        <f t="shared" si="53"/>
        <v>1.3194264738368587E-2</v>
      </c>
    </row>
    <row r="516" spans="1:9" x14ac:dyDescent="0.25">
      <c r="A516" s="9">
        <v>42703</v>
      </c>
      <c r="B516" s="10">
        <v>-9.859281168772549E-4</v>
      </c>
      <c r="C516" s="10">
        <f t="shared" si="49"/>
        <v>-2.5286263313169539E-3</v>
      </c>
      <c r="D516" s="5">
        <f t="shared" si="50"/>
        <v>6.3939511234294372E-6</v>
      </c>
      <c r="E516" s="5">
        <f t="shared" si="54"/>
        <v>1.2324831113510469E-5</v>
      </c>
      <c r="F516" s="5">
        <f t="shared" si="55"/>
        <v>1.609018536888584E-4</v>
      </c>
      <c r="G516" s="11">
        <f t="shared" si="51"/>
        <v>3.4285503550761858</v>
      </c>
      <c r="H516" s="10">
        <f t="shared" si="52"/>
        <v>2.5286263313169539E-3</v>
      </c>
      <c r="I516" s="10">
        <f t="shared" si="53"/>
        <v>1.2684709444400309E-2</v>
      </c>
    </row>
    <row r="517" spans="1:9" x14ac:dyDescent="0.25">
      <c r="A517" s="9">
        <v>42704</v>
      </c>
      <c r="B517" s="10">
        <v>-8.4335546384352034E-3</v>
      </c>
      <c r="C517" s="10">
        <f t="shared" si="49"/>
        <v>-9.9762528528749023E-3</v>
      </c>
      <c r="D517" s="5">
        <f t="shared" si="50"/>
        <v>9.9525620984494627E-5</v>
      </c>
      <c r="E517" s="5">
        <f t="shared" si="54"/>
        <v>6.3939511234294372E-6</v>
      </c>
      <c r="F517" s="5">
        <f t="shared" si="55"/>
        <v>1.4961380496344832E-4</v>
      </c>
      <c r="G517" s="11">
        <f t="shared" si="51"/>
        <v>3.152179660811385</v>
      </c>
      <c r="H517" s="10">
        <f t="shared" si="52"/>
        <v>9.9762528528749023E-3</v>
      </c>
      <c r="I517" s="10">
        <f t="shared" si="53"/>
        <v>1.2231672206344002E-2</v>
      </c>
    </row>
    <row r="518" spans="1:9" x14ac:dyDescent="0.25">
      <c r="A518" s="9">
        <v>42705</v>
      </c>
      <c r="B518" s="10">
        <v>-9.3195805037850077E-3</v>
      </c>
      <c r="C518" s="10">
        <f t="shared" si="49"/>
        <v>-1.0862278718224707E-2</v>
      </c>
      <c r="D518" s="5">
        <f t="shared" si="50"/>
        <v>1.1798909895239738E-4</v>
      </c>
      <c r="E518" s="5">
        <f t="shared" si="54"/>
        <v>9.9525620984494627E-5</v>
      </c>
      <c r="F518" s="5">
        <f t="shared" si="55"/>
        <v>1.5190985613930752E-4</v>
      </c>
      <c r="G518" s="11">
        <f t="shared" si="51"/>
        <v>3.0888207501199449</v>
      </c>
      <c r="H518" s="10">
        <f t="shared" si="52"/>
        <v>1.0862278718224707E-2</v>
      </c>
      <c r="I518" s="10">
        <f t="shared" si="53"/>
        <v>1.2325171647458201E-2</v>
      </c>
    </row>
    <row r="519" spans="1:9" x14ac:dyDescent="0.25">
      <c r="A519" s="9">
        <v>42706</v>
      </c>
      <c r="B519" s="10">
        <v>3.7446708829909081E-3</v>
      </c>
      <c r="C519" s="10">
        <f t="shared" si="49"/>
        <v>2.2019726685512091E-3</v>
      </c>
      <c r="D519" s="5">
        <f t="shared" si="50"/>
        <v>4.8486836330465335E-6</v>
      </c>
      <c r="E519" s="5">
        <f t="shared" si="54"/>
        <v>1.1798909895239738E-4</v>
      </c>
      <c r="F519" s="5">
        <f t="shared" si="55"/>
        <v>1.5599784002504207E-4</v>
      </c>
      <c r="G519" s="11">
        <f t="shared" si="51"/>
        <v>3.4483547973485109</v>
      </c>
      <c r="H519" s="10">
        <f t="shared" si="52"/>
        <v>2.2019726685512091E-3</v>
      </c>
      <c r="I519" s="10">
        <f t="shared" si="53"/>
        <v>1.2489909528296915E-2</v>
      </c>
    </row>
    <row r="520" spans="1:9" x14ac:dyDescent="0.25">
      <c r="A520" s="9">
        <v>42709</v>
      </c>
      <c r="B520" s="10">
        <v>-7.1883530482257374E-3</v>
      </c>
      <c r="C520" s="10">
        <f t="shared" si="49"/>
        <v>-8.7310512626654364E-3</v>
      </c>
      <c r="D520" s="5">
        <f t="shared" si="50"/>
        <v>7.6231256151291715E-5</v>
      </c>
      <c r="E520" s="5">
        <f t="shared" si="54"/>
        <v>4.8486836330465335E-6</v>
      </c>
      <c r="F520" s="5">
        <f t="shared" si="55"/>
        <v>1.4549631577167265E-4</v>
      </c>
      <c r="G520" s="11">
        <f t="shared" si="51"/>
        <v>3.2367716502765234</v>
      </c>
      <c r="H520" s="10">
        <f t="shared" si="52"/>
        <v>8.7310512626654364E-3</v>
      </c>
      <c r="I520" s="10">
        <f t="shared" si="53"/>
        <v>1.2062185364670561E-2</v>
      </c>
    </row>
    <row r="521" spans="1:9" x14ac:dyDescent="0.25">
      <c r="A521" s="9">
        <v>42710</v>
      </c>
      <c r="B521" s="10">
        <v>7.6986160755201372E-3</v>
      </c>
      <c r="C521" s="10">
        <f t="shared" si="49"/>
        <v>6.1559178610804382E-3</v>
      </c>
      <c r="D521" s="5">
        <f t="shared" si="50"/>
        <v>3.7895324712369158E-5</v>
      </c>
      <c r="E521" s="5">
        <f t="shared" si="54"/>
        <v>7.6231256151291715E-5</v>
      </c>
      <c r="F521" s="5">
        <f t="shared" si="55"/>
        <v>1.4577419882503211E-4</v>
      </c>
      <c r="G521" s="11">
        <f t="shared" si="51"/>
        <v>3.3678077917392288</v>
      </c>
      <c r="H521" s="10">
        <f t="shared" si="52"/>
        <v>6.1559178610804382E-3</v>
      </c>
      <c r="I521" s="10">
        <f t="shared" si="53"/>
        <v>1.2073698638985161E-2</v>
      </c>
    </row>
    <row r="522" spans="1:9" x14ac:dyDescent="0.25">
      <c r="A522" s="9">
        <v>42711</v>
      </c>
      <c r="B522" s="10">
        <v>9.8226833950953996E-3</v>
      </c>
      <c r="C522" s="10">
        <f t="shared" si="49"/>
        <v>8.2799851806557006E-3</v>
      </c>
      <c r="D522" s="5">
        <f t="shared" si="50"/>
        <v>6.8558154591878012E-5</v>
      </c>
      <c r="E522" s="5">
        <f t="shared" si="54"/>
        <v>3.7895324712369158E-5</v>
      </c>
      <c r="F522" s="5">
        <f t="shared" si="55"/>
        <v>1.4132871971113154E-4</v>
      </c>
      <c r="G522" s="11">
        <f t="shared" si="51"/>
        <v>3.2707239256469385</v>
      </c>
      <c r="H522" s="10">
        <f t="shared" si="52"/>
        <v>8.2799851806557006E-3</v>
      </c>
      <c r="I522" s="10">
        <f t="shared" si="53"/>
        <v>1.1888175625853259E-2</v>
      </c>
    </row>
    <row r="523" spans="1:9" x14ac:dyDescent="0.25">
      <c r="A523" s="9">
        <v>42712</v>
      </c>
      <c r="B523" s="10">
        <v>9.8172025578671107E-3</v>
      </c>
      <c r="C523" s="10">
        <f t="shared" si="49"/>
        <v>8.2745043434274117E-3</v>
      </c>
      <c r="D523" s="5">
        <f t="shared" si="50"/>
        <v>6.8467422129399097E-5</v>
      </c>
      <c r="E523" s="5">
        <f t="shared" si="54"/>
        <v>6.8558154591878012E-5</v>
      </c>
      <c r="F523" s="5">
        <f t="shared" si="55"/>
        <v>1.4150058074981447E-4</v>
      </c>
      <c r="G523" s="11">
        <f t="shared" si="51"/>
        <v>3.2707314742587408</v>
      </c>
      <c r="H523" s="10">
        <f t="shared" si="52"/>
        <v>8.2745043434274117E-3</v>
      </c>
      <c r="I523" s="10">
        <f t="shared" si="53"/>
        <v>1.1895401664080724E-2</v>
      </c>
    </row>
    <row r="524" spans="1:9" x14ac:dyDescent="0.25">
      <c r="A524" s="9">
        <v>42713</v>
      </c>
      <c r="B524" s="10">
        <v>1.6321726139075121E-2</v>
      </c>
      <c r="C524" s="10">
        <f t="shared" si="49"/>
        <v>1.4779027924635422E-2</v>
      </c>
      <c r="D524" s="5">
        <f t="shared" si="50"/>
        <v>2.184196663971536E-4</v>
      </c>
      <c r="E524" s="5">
        <f t="shared" si="54"/>
        <v>6.8467422129399097E-5</v>
      </c>
      <c r="F524" s="5">
        <f t="shared" si="55"/>
        <v>1.4162723538022509E-4</v>
      </c>
      <c r="G524" s="11">
        <f t="shared" si="51"/>
        <v>2.7411099251236277</v>
      </c>
      <c r="H524" s="10">
        <f t="shared" si="52"/>
        <v>1.4779027924635422E-2</v>
      </c>
      <c r="I524" s="10">
        <f t="shared" si="53"/>
        <v>1.1900724153606162E-2</v>
      </c>
    </row>
    <row r="525" spans="1:9" x14ac:dyDescent="0.25">
      <c r="A525" s="9">
        <v>42716</v>
      </c>
      <c r="B525" s="10">
        <v>-5.70418624674629E-3</v>
      </c>
      <c r="C525" s="10">
        <f t="shared" si="49"/>
        <v>-7.246884461185989E-3</v>
      </c>
      <c r="D525" s="5">
        <f t="shared" si="50"/>
        <v>5.2517334393778942E-5</v>
      </c>
      <c r="E525" s="5">
        <f t="shared" si="54"/>
        <v>2.184196663971536E-4</v>
      </c>
      <c r="F525" s="5">
        <f t="shared" si="55"/>
        <v>1.5998826695092243E-4</v>
      </c>
      <c r="G525" s="11">
        <f t="shared" si="51"/>
        <v>3.2871377994893036</v>
      </c>
      <c r="H525" s="10">
        <f t="shared" si="52"/>
        <v>7.246884461185989E-3</v>
      </c>
      <c r="I525" s="10">
        <f t="shared" si="53"/>
        <v>1.2648646842683308E-2</v>
      </c>
    </row>
    <row r="526" spans="1:9" x14ac:dyDescent="0.25">
      <c r="A526" s="9">
        <v>42717</v>
      </c>
      <c r="B526" s="10">
        <v>1.6681376286624028E-2</v>
      </c>
      <c r="C526" s="10">
        <f t="shared" si="49"/>
        <v>1.5138678072184329E-2</v>
      </c>
      <c r="D526" s="5">
        <f t="shared" si="50"/>
        <v>2.2917957377323464E-4</v>
      </c>
      <c r="E526" s="5">
        <f t="shared" si="54"/>
        <v>5.2517334393778942E-5</v>
      </c>
      <c r="F526" s="5">
        <f t="shared" si="55"/>
        <v>1.5449819979011412E-4</v>
      </c>
      <c r="G526" s="11">
        <f t="shared" si="51"/>
        <v>2.727035412985265</v>
      </c>
      <c r="H526" s="10">
        <f t="shared" si="52"/>
        <v>1.5138678072184329E-2</v>
      </c>
      <c r="I526" s="10">
        <f t="shared" si="53"/>
        <v>1.2429730479383458E-2</v>
      </c>
    </row>
    <row r="527" spans="1:9" x14ac:dyDescent="0.25">
      <c r="A527" s="9">
        <v>42718</v>
      </c>
      <c r="B527" s="10">
        <v>0</v>
      </c>
      <c r="C527" s="10">
        <f t="shared" ref="C527:C590" si="56">B527-B$5</f>
        <v>-1.5426982144396992E-3</v>
      </c>
      <c r="D527" s="5">
        <f t="shared" ref="D527:D590" si="57">C527^2</f>
        <v>2.3799177808354362E-6</v>
      </c>
      <c r="E527" s="5">
        <f t="shared" si="54"/>
        <v>2.2917957377323464E-4</v>
      </c>
      <c r="F527" s="5">
        <f t="shared" si="55"/>
        <v>1.7161130526857272E-4</v>
      </c>
      <c r="G527" s="11">
        <f t="shared" ref="G527:G590" si="58">IFERROR(LN(1/SQRT(2*PI()*F527)*EXP(-D527/(2*F527))),-1000)</f>
        <v>3.4092666770327242</v>
      </c>
      <c r="H527" s="10">
        <f t="shared" ref="H527:H590" si="59">SQRT(D527)</f>
        <v>1.5426982144396992E-3</v>
      </c>
      <c r="I527" s="10">
        <f t="shared" ref="I527:I590" si="60">SQRT(F527)</f>
        <v>1.310004981931644E-2</v>
      </c>
    </row>
    <row r="528" spans="1:9" x14ac:dyDescent="0.25">
      <c r="A528" s="9">
        <v>42719</v>
      </c>
      <c r="B528" s="10">
        <v>5.4691898439380715E-3</v>
      </c>
      <c r="C528" s="10">
        <f t="shared" si="56"/>
        <v>3.9264916294983725E-3</v>
      </c>
      <c r="D528" s="5">
        <f t="shared" si="57"/>
        <v>1.5417336516520783E-5</v>
      </c>
      <c r="E528" s="5">
        <f t="shared" ref="E528:E591" si="61">D527</f>
        <v>2.3799177808354362E-6</v>
      </c>
      <c r="F528" s="5">
        <f t="shared" ref="F528:F591" si="62">B$6+B$7*E528+B$8*F527</f>
        <v>1.5770592939683977E-4</v>
      </c>
      <c r="G528" s="11">
        <f t="shared" si="58"/>
        <v>3.409570684132615</v>
      </c>
      <c r="H528" s="10">
        <f t="shared" si="59"/>
        <v>3.9264916294983725E-3</v>
      </c>
      <c r="I528" s="10">
        <f t="shared" si="60"/>
        <v>1.2558102141519624E-2</v>
      </c>
    </row>
    <row r="529" spans="1:9" x14ac:dyDescent="0.25">
      <c r="A529" s="9">
        <v>42720</v>
      </c>
      <c r="B529" s="10">
        <v>1.2951131065446209E-3</v>
      </c>
      <c r="C529" s="10">
        <f t="shared" si="56"/>
        <v>-2.4758510789507832E-4</v>
      </c>
      <c r="D529" s="5">
        <f t="shared" si="57"/>
        <v>6.1298385651417575E-8</v>
      </c>
      <c r="E529" s="5">
        <f t="shared" si="61"/>
        <v>1.5417336516520783E-5</v>
      </c>
      <c r="F529" s="5">
        <f t="shared" si="62"/>
        <v>1.4815185161640845E-4</v>
      </c>
      <c r="G529" s="11">
        <f t="shared" si="58"/>
        <v>3.489490982799484</v>
      </c>
      <c r="H529" s="10">
        <f t="shared" si="59"/>
        <v>2.4758510789507832E-4</v>
      </c>
      <c r="I529" s="10">
        <f t="shared" si="60"/>
        <v>1.2171764523535956E-2</v>
      </c>
    </row>
    <row r="530" spans="1:9" x14ac:dyDescent="0.25">
      <c r="A530" s="9">
        <v>42723</v>
      </c>
      <c r="B530" s="10">
        <v>5.7773562128136113E-3</v>
      </c>
      <c r="C530" s="10">
        <f t="shared" si="56"/>
        <v>4.2346579983739124E-3</v>
      </c>
      <c r="D530" s="5">
        <f t="shared" si="57"/>
        <v>1.793232836319215E-5</v>
      </c>
      <c r="E530" s="5">
        <f t="shared" si="61"/>
        <v>6.1298385651417575E-8</v>
      </c>
      <c r="F530" s="5">
        <f t="shared" si="62"/>
        <v>1.3862679010274409E-4</v>
      </c>
      <c r="G530" s="11">
        <f t="shared" si="58"/>
        <v>3.4582456288311749</v>
      </c>
      <c r="H530" s="10">
        <f t="shared" si="59"/>
        <v>4.2346579983739124E-3</v>
      </c>
      <c r="I530" s="10">
        <f t="shared" si="60"/>
        <v>1.1773987858951788E-2</v>
      </c>
    </row>
    <row r="531" spans="1:9" x14ac:dyDescent="0.25">
      <c r="A531" s="9">
        <v>42724</v>
      </c>
      <c r="B531" s="10">
        <v>2.6577160493828078E-3</v>
      </c>
      <c r="C531" s="10">
        <f t="shared" si="56"/>
        <v>1.1150178349431086E-3</v>
      </c>
      <c r="D531" s="5">
        <f t="shared" si="57"/>
        <v>1.2432647722412173E-6</v>
      </c>
      <c r="E531" s="5">
        <f t="shared" si="61"/>
        <v>1.793232836319215E-5</v>
      </c>
      <c r="F531" s="5">
        <f t="shared" si="62"/>
        <v>1.3317100798670634E-4</v>
      </c>
      <c r="G531" s="11">
        <f t="shared" si="58"/>
        <v>3.5383317816325182</v>
      </c>
      <c r="H531" s="10">
        <f t="shared" si="59"/>
        <v>1.1150178349431086E-3</v>
      </c>
      <c r="I531" s="10">
        <f t="shared" si="60"/>
        <v>1.1539974349482165E-2</v>
      </c>
    </row>
    <row r="532" spans="1:9" x14ac:dyDescent="0.25">
      <c r="A532" s="9">
        <v>42725</v>
      </c>
      <c r="B532" s="10">
        <v>9.4057292656946068E-4</v>
      </c>
      <c r="C532" s="10">
        <f t="shared" si="56"/>
        <v>-6.0212528787023851E-4</v>
      </c>
      <c r="D532" s="5">
        <f t="shared" si="57"/>
        <v>3.6255486229281758E-7</v>
      </c>
      <c r="E532" s="5">
        <f t="shared" si="61"/>
        <v>1.2432647722412173E-6</v>
      </c>
      <c r="F532" s="5">
        <f t="shared" si="62"/>
        <v>1.2676736986225897E-4</v>
      </c>
      <c r="G532" s="11">
        <f t="shared" si="58"/>
        <v>3.5662099083420418</v>
      </c>
      <c r="H532" s="10">
        <f t="shared" si="59"/>
        <v>6.0212528787023851E-4</v>
      </c>
      <c r="I532" s="10">
        <f t="shared" si="60"/>
        <v>1.1259101645435971E-2</v>
      </c>
    </row>
    <row r="533" spans="1:9" x14ac:dyDescent="0.25">
      <c r="A533" s="9">
        <v>42726</v>
      </c>
      <c r="B533" s="10">
        <v>-6.5777893927143616E-3</v>
      </c>
      <c r="C533" s="10">
        <f t="shared" si="56"/>
        <v>-8.1204876071540606E-3</v>
      </c>
      <c r="D533" s="5">
        <f t="shared" si="57"/>
        <v>6.5942318977942678E-5</v>
      </c>
      <c r="E533" s="5">
        <f t="shared" si="61"/>
        <v>3.6255486229281758E-7</v>
      </c>
      <c r="F533" s="5">
        <f t="shared" si="62"/>
        <v>1.2152923452950048E-4</v>
      </c>
      <c r="G533" s="11">
        <f t="shared" si="58"/>
        <v>3.3174370333115908</v>
      </c>
      <c r="H533" s="10">
        <f t="shared" si="59"/>
        <v>8.1204876071540606E-3</v>
      </c>
      <c r="I533" s="10">
        <f t="shared" si="60"/>
        <v>1.1024029867952123E-2</v>
      </c>
    </row>
    <row r="534" spans="1:9" x14ac:dyDescent="0.25">
      <c r="A534" s="9">
        <v>42727</v>
      </c>
      <c r="B534" s="10">
        <v>1.9777796887092691E-3</v>
      </c>
      <c r="C534" s="10">
        <f t="shared" si="56"/>
        <v>4.3508147426956994E-4</v>
      </c>
      <c r="D534" s="5">
        <f t="shared" si="57"/>
        <v>1.8929588925258244E-7</v>
      </c>
      <c r="E534" s="5">
        <f t="shared" si="61"/>
        <v>6.5942318977942678E-5</v>
      </c>
      <c r="F534" s="5">
        <f t="shared" si="62"/>
        <v>1.2531778631334436E-4</v>
      </c>
      <c r="G534" s="11">
        <f t="shared" si="58"/>
        <v>3.5726350814919385</v>
      </c>
      <c r="H534" s="10">
        <f t="shared" si="59"/>
        <v>4.3508147426956994E-4</v>
      </c>
      <c r="I534" s="10">
        <f t="shared" si="60"/>
        <v>1.119454270228777E-2</v>
      </c>
    </row>
    <row r="535" spans="1:9" x14ac:dyDescent="0.25">
      <c r="A535" s="9">
        <v>42731</v>
      </c>
      <c r="B535" s="10">
        <v>6.3509099330898433E-3</v>
      </c>
      <c r="C535" s="10">
        <f t="shared" si="56"/>
        <v>4.8082117186501443E-3</v>
      </c>
      <c r="D535" s="5">
        <f t="shared" si="57"/>
        <v>2.3118899931364575E-5</v>
      </c>
      <c r="E535" s="5">
        <f t="shared" si="61"/>
        <v>1.8929588925258244E-7</v>
      </c>
      <c r="F535" s="5">
        <f t="shared" si="62"/>
        <v>1.2034666332088473E-4</v>
      </c>
      <c r="G535" s="11">
        <f t="shared" si="58"/>
        <v>3.497577255310063</v>
      </c>
      <c r="H535" s="10">
        <f t="shared" si="59"/>
        <v>4.8082117186501443E-3</v>
      </c>
      <c r="I535" s="10">
        <f t="shared" si="60"/>
        <v>1.0970262682401217E-2</v>
      </c>
    </row>
    <row r="536" spans="1:9" x14ac:dyDescent="0.25">
      <c r="A536" s="9">
        <v>42732</v>
      </c>
      <c r="B536" s="10">
        <v>-4.2640285088170193E-3</v>
      </c>
      <c r="C536" s="10">
        <f t="shared" si="56"/>
        <v>-5.8067267232567183E-3</v>
      </c>
      <c r="D536" s="5">
        <f t="shared" si="57"/>
        <v>3.3718075238583706E-5</v>
      </c>
      <c r="E536" s="5">
        <f t="shared" si="61"/>
        <v>2.3118899931364575E-5</v>
      </c>
      <c r="F536" s="5">
        <f t="shared" si="62"/>
        <v>1.1915568612791594E-4</v>
      </c>
      <c r="G536" s="11">
        <f t="shared" si="58"/>
        <v>3.4571138045211622</v>
      </c>
      <c r="H536" s="10">
        <f t="shared" si="59"/>
        <v>5.8067267232567183E-3</v>
      </c>
      <c r="I536" s="10">
        <f t="shared" si="60"/>
        <v>1.0915845644196145E-2</v>
      </c>
    </row>
    <row r="537" spans="1:9" x14ac:dyDescent="0.25">
      <c r="A537" s="9">
        <v>42733</v>
      </c>
      <c r="B537" s="10">
        <v>-2.5693729849474156E-4</v>
      </c>
      <c r="C537" s="10">
        <f t="shared" si="56"/>
        <v>-1.7996355129344407E-3</v>
      </c>
      <c r="D537" s="5">
        <f t="shared" si="57"/>
        <v>3.2386879794148078E-6</v>
      </c>
      <c r="E537" s="5">
        <f t="shared" si="61"/>
        <v>3.3718075238583706E-5</v>
      </c>
      <c r="F537" s="5">
        <f t="shared" si="62"/>
        <v>1.1949207197411323E-4</v>
      </c>
      <c r="G537" s="11">
        <f t="shared" si="58"/>
        <v>3.5836398380411527</v>
      </c>
      <c r="H537" s="10">
        <f t="shared" si="59"/>
        <v>1.7996355129344407E-3</v>
      </c>
      <c r="I537" s="10">
        <f t="shared" si="60"/>
        <v>1.0931242929059497E-2</v>
      </c>
    </row>
    <row r="538" spans="1:9" x14ac:dyDescent="0.25">
      <c r="A538" s="9">
        <v>42734</v>
      </c>
      <c r="B538" s="10">
        <v>-7.7958020116233318E-3</v>
      </c>
      <c r="C538" s="10">
        <f t="shared" si="56"/>
        <v>-9.3385002260630307E-3</v>
      </c>
      <c r="D538" s="5">
        <f t="shared" si="57"/>
        <v>8.7207586472179272E-5</v>
      </c>
      <c r="E538" s="5">
        <f t="shared" si="61"/>
        <v>3.2386879794148078E-6</v>
      </c>
      <c r="F538" s="5">
        <f t="shared" si="62"/>
        <v>1.1605015233617861E-4</v>
      </c>
      <c r="G538" s="11">
        <f t="shared" si="58"/>
        <v>3.2360732008174757</v>
      </c>
      <c r="H538" s="10">
        <f t="shared" si="59"/>
        <v>9.3385002260630307E-3</v>
      </c>
      <c r="I538" s="10">
        <f t="shared" si="60"/>
        <v>1.0772657626425274E-2</v>
      </c>
    </row>
    <row r="539" spans="1:9" x14ac:dyDescent="0.25">
      <c r="A539" s="9">
        <v>42738</v>
      </c>
      <c r="B539" s="10">
        <v>2.8492488343982991E-3</v>
      </c>
      <c r="C539" s="10">
        <f t="shared" si="56"/>
        <v>1.3065506199585999E-3</v>
      </c>
      <c r="D539" s="5">
        <f t="shared" si="57"/>
        <v>1.7070745225142018E-6</v>
      </c>
      <c r="E539" s="5">
        <f t="shared" si="61"/>
        <v>8.7207586472179272E-5</v>
      </c>
      <c r="F539" s="5">
        <f t="shared" si="62"/>
        <v>1.2351714386716028E-4</v>
      </c>
      <c r="G539" s="11">
        <f t="shared" si="58"/>
        <v>3.5737164905684256</v>
      </c>
      <c r="H539" s="10">
        <f t="shared" si="59"/>
        <v>1.3065506199585999E-3</v>
      </c>
      <c r="I539" s="10">
        <f t="shared" si="60"/>
        <v>1.1113826697729288E-2</v>
      </c>
    </row>
    <row r="540" spans="1:9" x14ac:dyDescent="0.25">
      <c r="A540" s="9">
        <v>42739</v>
      </c>
      <c r="B540" s="10">
        <v>-1.1192767972448836E-3</v>
      </c>
      <c r="C540" s="10">
        <f t="shared" si="56"/>
        <v>-2.6619750116845826E-3</v>
      </c>
      <c r="D540" s="5">
        <f t="shared" si="57"/>
        <v>7.0861109628331335E-6</v>
      </c>
      <c r="E540" s="5">
        <f t="shared" si="61"/>
        <v>1.7070745225142018E-6</v>
      </c>
      <c r="F540" s="5">
        <f t="shared" si="62"/>
        <v>1.1908872355936825E-4</v>
      </c>
      <c r="G540" s="11">
        <f t="shared" si="58"/>
        <v>3.5691309565137783</v>
      </c>
      <c r="H540" s="10">
        <f t="shared" si="59"/>
        <v>2.6619750116845826E-3</v>
      </c>
      <c r="I540" s="10">
        <f t="shared" si="60"/>
        <v>1.0912777994597354E-2</v>
      </c>
    </row>
    <row r="541" spans="1:9" x14ac:dyDescent="0.25">
      <c r="A541" s="9">
        <v>42740</v>
      </c>
      <c r="B541" s="10">
        <v>5.085364767638767E-3</v>
      </c>
      <c r="C541" s="10">
        <f t="shared" si="56"/>
        <v>3.542666553199068E-3</v>
      </c>
      <c r="D541" s="5">
        <f t="shared" si="57"/>
        <v>1.2550486307155364E-5</v>
      </c>
      <c r="E541" s="5">
        <f t="shared" si="61"/>
        <v>7.0861109628331335E-6</v>
      </c>
      <c r="F541" s="5">
        <f t="shared" si="62"/>
        <v>1.1619546810409255E-4</v>
      </c>
      <c r="G541" s="11">
        <f t="shared" si="58"/>
        <v>3.5571739043719695</v>
      </c>
      <c r="H541" s="10">
        <f t="shared" si="59"/>
        <v>3.542666553199068E-3</v>
      </c>
      <c r="I541" s="10">
        <f t="shared" si="60"/>
        <v>1.0779400173668874E-2</v>
      </c>
    </row>
    <row r="542" spans="1:9" x14ac:dyDescent="0.25">
      <c r="A542" s="9">
        <v>42741</v>
      </c>
      <c r="B542" s="10">
        <v>1.1148306320212686E-2</v>
      </c>
      <c r="C542" s="10">
        <f t="shared" si="56"/>
        <v>9.6056081057729874E-3</v>
      </c>
      <c r="D542" s="5">
        <f t="shared" si="57"/>
        <v>9.2267707081691717E-5</v>
      </c>
      <c r="E542" s="5">
        <f t="shared" si="61"/>
        <v>1.2550486307155364E-5</v>
      </c>
      <c r="F542" s="5">
        <f t="shared" si="62"/>
        <v>1.1454264962219923E-4</v>
      </c>
      <c r="G542" s="11">
        <f t="shared" si="58"/>
        <v>3.215577399125312</v>
      </c>
      <c r="H542" s="10">
        <f t="shared" si="59"/>
        <v>9.6056081057729874E-3</v>
      </c>
      <c r="I542" s="10">
        <f t="shared" si="60"/>
        <v>1.0702459979939155E-2</v>
      </c>
    </row>
    <row r="543" spans="1:9" x14ac:dyDescent="0.25">
      <c r="A543" s="9">
        <v>42744</v>
      </c>
      <c r="B543" s="10">
        <v>9.1594602948195103E-3</v>
      </c>
      <c r="C543" s="10">
        <f t="shared" si="56"/>
        <v>7.6167620803798113E-3</v>
      </c>
      <c r="D543" s="5">
        <f t="shared" si="57"/>
        <v>5.8015064589111789E-5</v>
      </c>
      <c r="E543" s="5">
        <f t="shared" si="61"/>
        <v>9.2267707081691717E-5</v>
      </c>
      <c r="F543" s="5">
        <f t="shared" si="62"/>
        <v>1.2292542906311085E-4</v>
      </c>
      <c r="G543" s="11">
        <f t="shared" si="58"/>
        <v>3.3470511329714019</v>
      </c>
      <c r="H543" s="10">
        <f t="shared" si="59"/>
        <v>7.6167620803798113E-3</v>
      </c>
      <c r="I543" s="10">
        <f t="shared" si="60"/>
        <v>1.1087174079228252E-2</v>
      </c>
    </row>
    <row r="544" spans="1:9" x14ac:dyDescent="0.25">
      <c r="A544" s="9">
        <v>42745</v>
      </c>
      <c r="B544" s="10">
        <v>1.0085217584172579E-3</v>
      </c>
      <c r="C544" s="10">
        <f t="shared" si="56"/>
        <v>-5.341764560224413E-4</v>
      </c>
      <c r="D544" s="5">
        <f t="shared" si="57"/>
        <v>2.8534448616869514E-7</v>
      </c>
      <c r="E544" s="5">
        <f t="shared" si="61"/>
        <v>5.8015064589111789E-5</v>
      </c>
      <c r="F544" s="5">
        <f t="shared" si="62"/>
        <v>1.2547118753388208E-4</v>
      </c>
      <c r="G544" s="11">
        <f t="shared" si="58"/>
        <v>3.5716415786948432</v>
      </c>
      <c r="H544" s="10">
        <f t="shared" si="59"/>
        <v>5.341764560224413E-4</v>
      </c>
      <c r="I544" s="10">
        <f t="shared" si="60"/>
        <v>1.1201392214090267E-2</v>
      </c>
    </row>
    <row r="545" spans="1:9" x14ac:dyDescent="0.25">
      <c r="A545" s="9">
        <v>42746</v>
      </c>
      <c r="B545" s="10">
        <v>5.3731844513476013E-3</v>
      </c>
      <c r="C545" s="10">
        <f t="shared" si="56"/>
        <v>3.8304862369079023E-3</v>
      </c>
      <c r="D545" s="5">
        <f t="shared" si="57"/>
        <v>1.4672624811140863E-5</v>
      </c>
      <c r="E545" s="5">
        <f t="shared" si="61"/>
        <v>2.8534448616869514E-7</v>
      </c>
      <c r="F545" s="5">
        <f t="shared" si="62"/>
        <v>1.2048127124993563E-4</v>
      </c>
      <c r="G545" s="11">
        <f t="shared" si="58"/>
        <v>3.5321778632654204</v>
      </c>
      <c r="H545" s="10">
        <f t="shared" si="59"/>
        <v>3.8304862369079023E-3</v>
      </c>
      <c r="I545" s="10">
        <f t="shared" si="60"/>
        <v>1.0976396095710815E-2</v>
      </c>
    </row>
    <row r="546" spans="1:9" x14ac:dyDescent="0.25">
      <c r="A546" s="9">
        <v>42747</v>
      </c>
      <c r="B546" s="10">
        <v>-4.1753653444676075E-3</v>
      </c>
      <c r="C546" s="10">
        <f t="shared" si="56"/>
        <v>-5.7180635589073065E-3</v>
      </c>
      <c r="D546" s="5">
        <f t="shared" si="57"/>
        <v>3.2696250863703691E-5</v>
      </c>
      <c r="E546" s="5">
        <f t="shared" si="61"/>
        <v>1.4672624811140863E-5</v>
      </c>
      <c r="F546" s="5">
        <f t="shared" si="62"/>
        <v>1.1823504491866247E-4</v>
      </c>
      <c r="G546" s="11">
        <f t="shared" si="58"/>
        <v>3.4642114521525795</v>
      </c>
      <c r="H546" s="10">
        <f t="shared" si="59"/>
        <v>5.7180635589073065E-3</v>
      </c>
      <c r="I546" s="10">
        <f t="shared" si="60"/>
        <v>1.0873593928350574E-2</v>
      </c>
    </row>
    <row r="547" spans="1:9" x14ac:dyDescent="0.25">
      <c r="A547" s="9">
        <v>42748</v>
      </c>
      <c r="B547" s="10">
        <v>-1.7610062893080869E-3</v>
      </c>
      <c r="C547" s="10">
        <f t="shared" si="56"/>
        <v>-3.3037045037477859E-3</v>
      </c>
      <c r="D547" s="5">
        <f t="shared" si="57"/>
        <v>1.0914463448083405E-5</v>
      </c>
      <c r="E547" s="5">
        <f t="shared" si="61"/>
        <v>3.2696250863703691E-5</v>
      </c>
      <c r="F547" s="5">
        <f t="shared" si="62"/>
        <v>1.1862998487167695E-4</v>
      </c>
      <c r="G547" s="11">
        <f t="shared" si="58"/>
        <v>3.5548099789114991</v>
      </c>
      <c r="H547" s="10">
        <f t="shared" si="59"/>
        <v>3.3037045037477859E-3</v>
      </c>
      <c r="I547" s="10">
        <f t="shared" si="60"/>
        <v>1.089173929506564E-2</v>
      </c>
    </row>
    <row r="548" spans="1:9" x14ac:dyDescent="0.25">
      <c r="A548" s="9">
        <v>42752</v>
      </c>
      <c r="B548" s="10">
        <v>8.0645161290322509E-3</v>
      </c>
      <c r="C548" s="10">
        <f t="shared" si="56"/>
        <v>6.5218179145925519E-3</v>
      </c>
      <c r="D548" s="5">
        <f t="shared" si="57"/>
        <v>4.2534108911100343E-5</v>
      </c>
      <c r="E548" s="5">
        <f t="shared" si="61"/>
        <v>1.0914463448083405E-5</v>
      </c>
      <c r="F548" s="5">
        <f t="shared" si="62"/>
        <v>1.1629408041706143E-4</v>
      </c>
      <c r="G548" s="11">
        <f t="shared" si="58"/>
        <v>3.4278826053444393</v>
      </c>
      <c r="H548" s="10">
        <f t="shared" si="59"/>
        <v>6.5218179145925519E-3</v>
      </c>
      <c r="I548" s="10">
        <f t="shared" si="60"/>
        <v>1.0783973313072572E-2</v>
      </c>
    </row>
    <row r="549" spans="1:9" x14ac:dyDescent="0.25">
      <c r="A549" s="9">
        <v>42753</v>
      </c>
      <c r="B549" s="10">
        <v>-8.3366666666639944E-5</v>
      </c>
      <c r="C549" s="10">
        <f t="shared" si="56"/>
        <v>-1.6260648811063391E-3</v>
      </c>
      <c r="D549" s="5">
        <f t="shared" si="57"/>
        <v>2.6440869975673727E-6</v>
      </c>
      <c r="E549" s="5">
        <f t="shared" si="61"/>
        <v>4.2534108911100343E-5</v>
      </c>
      <c r="F549" s="5">
        <f t="shared" si="62"/>
        <v>1.1827274115845708E-4</v>
      </c>
      <c r="G549" s="11">
        <f t="shared" si="58"/>
        <v>3.5911421620204891</v>
      </c>
      <c r="H549" s="10">
        <f t="shared" si="59"/>
        <v>1.6260648811063391E-3</v>
      </c>
      <c r="I549" s="10">
        <f t="shared" si="60"/>
        <v>1.0875327174777644E-2</v>
      </c>
    </row>
    <row r="550" spans="1:9" x14ac:dyDescent="0.25">
      <c r="A550" s="9">
        <v>42754</v>
      </c>
      <c r="B550" s="10">
        <v>-1.750112567717732E-3</v>
      </c>
      <c r="C550" s="10">
        <f t="shared" si="56"/>
        <v>-3.292810782157431E-3</v>
      </c>
      <c r="D550" s="5">
        <f t="shared" si="57"/>
        <v>1.0842602847092233E-5</v>
      </c>
      <c r="E550" s="5">
        <f t="shared" si="61"/>
        <v>2.6440869975673727E-6</v>
      </c>
      <c r="F550" s="5">
        <f t="shared" si="62"/>
        <v>1.150007638665193E-4</v>
      </c>
      <c r="G550" s="11">
        <f t="shared" si="58"/>
        <v>3.5692059220673973</v>
      </c>
      <c r="H550" s="10">
        <f t="shared" si="59"/>
        <v>3.292810782157431E-3</v>
      </c>
      <c r="I550" s="10">
        <f t="shared" si="60"/>
        <v>1.0723840910164571E-2</v>
      </c>
    </row>
    <row r="551" spans="1:9" x14ac:dyDescent="0.25">
      <c r="A551" s="9">
        <v>42755</v>
      </c>
      <c r="B551" s="10">
        <v>1.8367006177992806E-3</v>
      </c>
      <c r="C551" s="10">
        <f t="shared" si="56"/>
        <v>2.9400240335958143E-4</v>
      </c>
      <c r="D551" s="5">
        <f t="shared" si="57"/>
        <v>8.6437413181210018E-8</v>
      </c>
      <c r="E551" s="5">
        <f t="shared" si="61"/>
        <v>1.0842602847092233E-5</v>
      </c>
      <c r="F551" s="5">
        <f t="shared" si="62"/>
        <v>1.133774297031816E-4</v>
      </c>
      <c r="G551" s="11">
        <f t="shared" si="58"/>
        <v>3.6230743831234062</v>
      </c>
      <c r="H551" s="10">
        <f t="shared" si="59"/>
        <v>2.9400240335958143E-4</v>
      </c>
      <c r="I551" s="10">
        <f t="shared" si="60"/>
        <v>1.0647883813377267E-2</v>
      </c>
    </row>
    <row r="552" spans="1:9" x14ac:dyDescent="0.25">
      <c r="A552" s="9">
        <v>42758</v>
      </c>
      <c r="B552" s="10">
        <v>6.6666666666659324E-4</v>
      </c>
      <c r="C552" s="10">
        <f t="shared" si="56"/>
        <v>-8.7603154777310594E-4</v>
      </c>
      <c r="D552" s="5">
        <f t="shared" si="57"/>
        <v>7.6743127269374359E-7</v>
      </c>
      <c r="E552" s="5">
        <f t="shared" si="61"/>
        <v>8.6437413181210018E-8</v>
      </c>
      <c r="F552" s="5">
        <f t="shared" si="62"/>
        <v>1.1076697043050016E-4</v>
      </c>
      <c r="G552" s="11">
        <f t="shared" si="58"/>
        <v>3.6316382610611058</v>
      </c>
      <c r="H552" s="10">
        <f t="shared" si="59"/>
        <v>8.7603154777310594E-4</v>
      </c>
      <c r="I552" s="10">
        <f t="shared" si="60"/>
        <v>1.0524588848525161E-2</v>
      </c>
    </row>
    <row r="553" spans="1:9" x14ac:dyDescent="0.25">
      <c r="A553" s="9">
        <v>42759</v>
      </c>
      <c r="B553" s="10">
        <v>-9.160559626915088E-4</v>
      </c>
      <c r="C553" s="10">
        <f t="shared" si="56"/>
        <v>-2.4587541771312078E-3</v>
      </c>
      <c r="D553" s="5">
        <f t="shared" si="57"/>
        <v>6.0454721035601625E-6</v>
      </c>
      <c r="E553" s="5">
        <f t="shared" si="61"/>
        <v>7.6743127269374359E-7</v>
      </c>
      <c r="F553" s="5">
        <f t="shared" si="62"/>
        <v>1.0875827331163562E-4</v>
      </c>
      <c r="G553" s="11">
        <f t="shared" si="58"/>
        <v>3.6164597143904573</v>
      </c>
      <c r="H553" s="10">
        <f t="shared" si="59"/>
        <v>2.4587541771312078E-3</v>
      </c>
      <c r="I553" s="10">
        <f t="shared" si="60"/>
        <v>1.0428723474694092E-2</v>
      </c>
    </row>
    <row r="554" spans="1:9" x14ac:dyDescent="0.25">
      <c r="A554" s="9">
        <v>42760</v>
      </c>
      <c r="B554" s="10">
        <v>1.5920613486705149E-2</v>
      </c>
      <c r="C554" s="10">
        <f t="shared" si="56"/>
        <v>1.437791527226545E-2</v>
      </c>
      <c r="D554" s="5">
        <f t="shared" si="57"/>
        <v>2.0672444757644407E-4</v>
      </c>
      <c r="E554" s="5">
        <f t="shared" si="61"/>
        <v>6.0454721035601625E-6</v>
      </c>
      <c r="F554" s="5">
        <f t="shared" si="62"/>
        <v>1.0779151423783692E-4</v>
      </c>
      <c r="G554" s="11">
        <f t="shared" si="58"/>
        <v>2.6898085490860515</v>
      </c>
      <c r="H554" s="10">
        <f t="shared" si="59"/>
        <v>1.437791527226545E-2</v>
      </c>
      <c r="I554" s="10">
        <f t="shared" si="60"/>
        <v>1.0382269223914246E-2</v>
      </c>
    </row>
    <row r="555" spans="1:9" x14ac:dyDescent="0.25">
      <c r="A555" s="9">
        <v>42761</v>
      </c>
      <c r="B555" s="10">
        <v>4.9235315038886895E-4</v>
      </c>
      <c r="C555" s="10">
        <f t="shared" si="56"/>
        <v>-1.0503450640508302E-3</v>
      </c>
      <c r="D555" s="5">
        <f t="shared" si="57"/>
        <v>1.1032247535759426E-6</v>
      </c>
      <c r="E555" s="5">
        <f t="shared" si="61"/>
        <v>2.0672444757644407E-4</v>
      </c>
      <c r="F555" s="5">
        <f t="shared" si="62"/>
        <v>1.3145340046385141E-4</v>
      </c>
      <c r="G555" s="11">
        <f t="shared" si="58"/>
        <v>3.5452942779681496</v>
      </c>
      <c r="H555" s="10">
        <f t="shared" si="59"/>
        <v>1.0503450640508302E-3</v>
      </c>
      <c r="I555" s="10">
        <f t="shared" si="60"/>
        <v>1.1465312924811578E-2</v>
      </c>
    </row>
    <row r="556" spans="1:9" x14ac:dyDescent="0.25">
      <c r="A556" s="9">
        <v>42762</v>
      </c>
      <c r="B556" s="10">
        <v>8.1941935970331059E-5</v>
      </c>
      <c r="C556" s="10">
        <f t="shared" si="56"/>
        <v>-1.4607562784693681E-3</v>
      </c>
      <c r="D556" s="5">
        <f t="shared" si="57"/>
        <v>2.1338089050876783E-6</v>
      </c>
      <c r="E556" s="5">
        <f t="shared" si="61"/>
        <v>1.1032247535759426E-6</v>
      </c>
      <c r="F556" s="5">
        <f t="shared" si="62"/>
        <v>1.2537409044808821E-4</v>
      </c>
      <c r="G556" s="11">
        <f t="shared" si="58"/>
        <v>3.5646559817389925</v>
      </c>
      <c r="H556" s="10">
        <f t="shared" si="59"/>
        <v>1.4607562784693681E-3</v>
      </c>
      <c r="I556" s="10">
        <f t="shared" si="60"/>
        <v>1.1197057222685262E-2</v>
      </c>
    </row>
    <row r="557" spans="1:9" x14ac:dyDescent="0.25">
      <c r="A557" s="9">
        <v>42765</v>
      </c>
      <c r="B557" s="10">
        <v>-2.6240263263312968E-3</v>
      </c>
      <c r="C557" s="10">
        <f t="shared" si="56"/>
        <v>-4.1667245407709958E-3</v>
      </c>
      <c r="D557" s="5">
        <f t="shared" si="57"/>
        <v>1.7361593398663267E-5</v>
      </c>
      <c r="E557" s="5">
        <f t="shared" si="61"/>
        <v>2.1338089050876783E-6</v>
      </c>
      <c r="F557" s="5">
        <f t="shared" si="62"/>
        <v>1.2062855840904105E-4</v>
      </c>
      <c r="G557" s="11">
        <f t="shared" si="58"/>
        <v>3.5204956851917513</v>
      </c>
      <c r="H557" s="10">
        <f t="shared" si="59"/>
        <v>4.1667245407709958E-3</v>
      </c>
      <c r="I557" s="10">
        <f t="shared" si="60"/>
        <v>1.0983103314138543E-2</v>
      </c>
    </row>
    <row r="558" spans="1:9" x14ac:dyDescent="0.25">
      <c r="A558" s="9">
        <v>42766</v>
      </c>
      <c r="B558" s="10">
        <v>-2.3020308246989307E-3</v>
      </c>
      <c r="C558" s="10">
        <f t="shared" si="56"/>
        <v>-3.8447290391386297E-3</v>
      </c>
      <c r="D558" s="5">
        <f t="shared" si="57"/>
        <v>1.4781941384395851E-5</v>
      </c>
      <c r="E558" s="5">
        <f t="shared" si="61"/>
        <v>1.7361593398663267E-5</v>
      </c>
      <c r="F558" s="5">
        <f t="shared" si="62"/>
        <v>1.1868049151457315E-4</v>
      </c>
      <c r="G558" s="11">
        <f t="shared" si="58"/>
        <v>3.5383230716985015</v>
      </c>
      <c r="H558" s="10">
        <f t="shared" si="59"/>
        <v>3.8447290391386297E-3</v>
      </c>
      <c r="I558" s="10">
        <f t="shared" si="60"/>
        <v>1.0894057623978916E-2</v>
      </c>
    </row>
    <row r="559" spans="1:9" x14ac:dyDescent="0.25">
      <c r="A559" s="9">
        <v>42767</v>
      </c>
      <c r="B559" s="10">
        <v>6.098063452822422E-2</v>
      </c>
      <c r="C559" s="10">
        <f t="shared" si="56"/>
        <v>5.9437936313784523E-2</v>
      </c>
      <c r="D559" s="5">
        <f t="shared" si="57"/>
        <v>3.5328682732415047E-3</v>
      </c>
      <c r="E559" s="5">
        <f t="shared" si="61"/>
        <v>1.4781941384395851E-5</v>
      </c>
      <c r="F559" s="5">
        <f t="shared" si="62"/>
        <v>1.1680548799561029E-4</v>
      </c>
      <c r="G559" s="11">
        <f t="shared" si="58"/>
        <v>-11.514307651691675</v>
      </c>
      <c r="H559" s="10">
        <f t="shared" si="59"/>
        <v>5.9437936313784523E-2</v>
      </c>
      <c r="I559" s="10">
        <f t="shared" si="60"/>
        <v>1.0807658765690667E-2</v>
      </c>
    </row>
    <row r="560" spans="1:9" x14ac:dyDescent="0.25">
      <c r="A560" s="9">
        <v>42768</v>
      </c>
      <c r="B560" s="10">
        <v>-1.7087378640776585E-3</v>
      </c>
      <c r="C560" s="10">
        <f t="shared" si="56"/>
        <v>-3.2514360785173575E-3</v>
      </c>
      <c r="D560" s="5">
        <f t="shared" si="57"/>
        <v>1.0571836572684332E-5</v>
      </c>
      <c r="E560" s="5">
        <f t="shared" si="61"/>
        <v>3.5328682732415047E-3</v>
      </c>
      <c r="F560" s="5">
        <f t="shared" si="62"/>
        <v>5.4369735860727115E-4</v>
      </c>
      <c r="G560" s="11">
        <f t="shared" si="58"/>
        <v>2.8298981925449342</v>
      </c>
      <c r="H560" s="10">
        <f t="shared" si="59"/>
        <v>3.2514360785173575E-3</v>
      </c>
      <c r="I560" s="10">
        <f t="shared" si="60"/>
        <v>2.3317318855461729E-2</v>
      </c>
    </row>
    <row r="561" spans="1:9" x14ac:dyDescent="0.25">
      <c r="A561" s="9">
        <v>42769</v>
      </c>
      <c r="B561" s="10">
        <v>4.2791566171322959E-3</v>
      </c>
      <c r="C561" s="10">
        <f t="shared" si="56"/>
        <v>2.7364584026925969E-3</v>
      </c>
      <c r="D561" s="5">
        <f t="shared" si="57"/>
        <v>7.4882045896669192E-6</v>
      </c>
      <c r="E561" s="5">
        <f t="shared" si="61"/>
        <v>1.0571836572684332E-5</v>
      </c>
      <c r="F561" s="5">
        <f t="shared" si="62"/>
        <v>4.5683606762383417E-4</v>
      </c>
      <c r="G561" s="11">
        <f t="shared" si="58"/>
        <v>2.9184587156552708</v>
      </c>
      <c r="H561" s="10">
        <f t="shared" si="59"/>
        <v>2.7364584026925969E-3</v>
      </c>
      <c r="I561" s="10">
        <f t="shared" si="60"/>
        <v>2.1373723765966336E-2</v>
      </c>
    </row>
    <row r="562" spans="1:9" x14ac:dyDescent="0.25">
      <c r="A562" s="9">
        <v>42772</v>
      </c>
      <c r="B562" s="10">
        <v>9.3739696312364895E-3</v>
      </c>
      <c r="C562" s="10">
        <f t="shared" si="56"/>
        <v>7.8312714167967905E-3</v>
      </c>
      <c r="D562" s="5">
        <f t="shared" si="57"/>
        <v>6.1328812003538417E-5</v>
      </c>
      <c r="E562" s="5">
        <f t="shared" si="61"/>
        <v>7.4882045896669192E-6</v>
      </c>
      <c r="F562" s="5">
        <f t="shared" si="62"/>
        <v>3.8686327868264894E-4</v>
      </c>
      <c r="G562" s="11">
        <f t="shared" si="58"/>
        <v>2.9305168789269613</v>
      </c>
      <c r="H562" s="10">
        <f t="shared" si="59"/>
        <v>7.8312714167967905E-3</v>
      </c>
      <c r="I562" s="10">
        <f t="shared" si="60"/>
        <v>1.9668840298366574E-2</v>
      </c>
    </row>
    <row r="563" spans="1:9" x14ac:dyDescent="0.25">
      <c r="A563" s="9">
        <v>42773</v>
      </c>
      <c r="B563" s="10">
        <v>9.5172927787114947E-3</v>
      </c>
      <c r="C563" s="10">
        <f t="shared" si="56"/>
        <v>7.9745945642717957E-3</v>
      </c>
      <c r="D563" s="5">
        <f t="shared" si="57"/>
        <v>6.3594158464513268E-5</v>
      </c>
      <c r="E563" s="5">
        <f t="shared" si="61"/>
        <v>6.1328812003538417E-5</v>
      </c>
      <c r="F563" s="5">
        <f t="shared" si="62"/>
        <v>3.3735395489305539E-4</v>
      </c>
      <c r="G563" s="11">
        <f t="shared" si="58"/>
        <v>2.9839960461408466</v>
      </c>
      <c r="H563" s="10">
        <f t="shared" si="59"/>
        <v>7.9745945642717957E-3</v>
      </c>
      <c r="I563" s="10">
        <f t="shared" si="60"/>
        <v>1.8367197796426524E-2</v>
      </c>
    </row>
    <row r="564" spans="1:9" x14ac:dyDescent="0.25">
      <c r="A564" s="9">
        <v>42774</v>
      </c>
      <c r="B564" s="10">
        <v>3.8773815859500793E-3</v>
      </c>
      <c r="C564" s="10">
        <f t="shared" si="56"/>
        <v>2.3346833715103803E-3</v>
      </c>
      <c r="D564" s="5">
        <f t="shared" si="57"/>
        <v>5.4507464452070767E-6</v>
      </c>
      <c r="E564" s="5">
        <f t="shared" si="61"/>
        <v>6.3594158464513268E-5</v>
      </c>
      <c r="F564" s="5">
        <f t="shared" si="62"/>
        <v>2.9796063598913505E-4</v>
      </c>
      <c r="G564" s="11">
        <f t="shared" si="58"/>
        <v>3.1311892979270435</v>
      </c>
      <c r="H564" s="10">
        <f t="shared" si="59"/>
        <v>2.3346833715103803E-3</v>
      </c>
      <c r="I564" s="10">
        <f t="shared" si="60"/>
        <v>1.7261536316015878E-2</v>
      </c>
    </row>
    <row r="565" spans="1:9" x14ac:dyDescent="0.25">
      <c r="A565" s="9">
        <v>42775</v>
      </c>
      <c r="B565" s="10">
        <v>2.8779765451665273E-3</v>
      </c>
      <c r="C565" s="10">
        <f t="shared" si="56"/>
        <v>1.3352783307268282E-3</v>
      </c>
      <c r="D565" s="5">
        <f t="shared" si="57"/>
        <v>1.7829682205086247E-6</v>
      </c>
      <c r="E565" s="5">
        <f t="shared" si="61"/>
        <v>5.4507464452070767E-6</v>
      </c>
      <c r="F565" s="5">
        <f t="shared" si="62"/>
        <v>2.5931680949303998E-4</v>
      </c>
      <c r="G565" s="11">
        <f t="shared" si="58"/>
        <v>3.2063536688982284</v>
      </c>
      <c r="H565" s="10">
        <f t="shared" si="59"/>
        <v>1.3352783307268282E-3</v>
      </c>
      <c r="I565" s="10">
        <f t="shared" si="60"/>
        <v>1.6103316723366026E-2</v>
      </c>
    </row>
    <row r="566" spans="1:9" x14ac:dyDescent="0.25">
      <c r="A566" s="9">
        <v>42776</v>
      </c>
      <c r="B566" s="10">
        <v>-2.265549010723511E-3</v>
      </c>
      <c r="C566" s="10">
        <f t="shared" si="56"/>
        <v>-3.80824722516321E-3</v>
      </c>
      <c r="D566" s="5">
        <f t="shared" si="57"/>
        <v>1.4502746927963288E-5</v>
      </c>
      <c r="E566" s="5">
        <f t="shared" si="61"/>
        <v>1.7829682205086247E-6</v>
      </c>
      <c r="F566" s="5">
        <f t="shared" si="62"/>
        <v>2.2790696006307274E-4</v>
      </c>
      <c r="G566" s="11">
        <f t="shared" si="58"/>
        <v>3.2425307546490578</v>
      </c>
      <c r="H566" s="10">
        <f t="shared" si="59"/>
        <v>3.80824722516321E-3</v>
      </c>
      <c r="I566" s="10">
        <f t="shared" si="60"/>
        <v>1.5096587696001794E-2</v>
      </c>
    </row>
    <row r="567" spans="1:9" x14ac:dyDescent="0.25">
      <c r="A567" s="9">
        <v>42779</v>
      </c>
      <c r="B567" s="10">
        <v>8.8555558236622645E-3</v>
      </c>
      <c r="C567" s="10">
        <f t="shared" si="56"/>
        <v>7.3128576092225655E-3</v>
      </c>
      <c r="D567" s="5">
        <f t="shared" si="57"/>
        <v>5.3477886412764373E-5</v>
      </c>
      <c r="E567" s="5">
        <f t="shared" si="61"/>
        <v>1.4502746927963288E-5</v>
      </c>
      <c r="F567" s="5">
        <f t="shared" si="62"/>
        <v>2.0428880688844303E-4</v>
      </c>
      <c r="G567" s="11">
        <f t="shared" si="58"/>
        <v>3.1981614391108231</v>
      </c>
      <c r="H567" s="10">
        <f t="shared" si="59"/>
        <v>7.3128576092225655E-3</v>
      </c>
      <c r="I567" s="10">
        <f t="shared" si="60"/>
        <v>1.4292963544641225E-2</v>
      </c>
    </row>
    <row r="568" spans="1:9" x14ac:dyDescent="0.25">
      <c r="A568" s="9">
        <v>42780</v>
      </c>
      <c r="B568" s="10">
        <v>1.2979309054200971E-2</v>
      </c>
      <c r="C568" s="10">
        <f t="shared" si="56"/>
        <v>1.1436610839761273E-2</v>
      </c>
      <c r="D568" s="5">
        <f t="shared" si="57"/>
        <v>1.3079606750014504E-4</v>
      </c>
      <c r="E568" s="5">
        <f t="shared" si="61"/>
        <v>5.3477886412764373E-5</v>
      </c>
      <c r="F568" s="5">
        <f t="shared" si="62"/>
        <v>1.9011081407379257E-4</v>
      </c>
      <c r="G568" s="11">
        <f t="shared" si="58"/>
        <v>3.0210136326204591</v>
      </c>
      <c r="H568" s="10">
        <f t="shared" si="59"/>
        <v>1.1436610839761273E-2</v>
      </c>
      <c r="I568" s="10">
        <f t="shared" si="60"/>
        <v>1.3788067815099858E-2</v>
      </c>
    </row>
    <row r="569" spans="1:9" x14ac:dyDescent="0.25">
      <c r="A569" s="9">
        <v>42781</v>
      </c>
      <c r="B569" s="10">
        <v>3.6290326283801022E-3</v>
      </c>
      <c r="C569" s="10">
        <f t="shared" si="56"/>
        <v>2.0863344139404032E-3</v>
      </c>
      <c r="D569" s="5">
        <f t="shared" si="57"/>
        <v>4.3527912867920461E-6</v>
      </c>
      <c r="E569" s="5">
        <f t="shared" si="61"/>
        <v>1.3079606750014504E-4</v>
      </c>
      <c r="F569" s="5">
        <f t="shared" si="62"/>
        <v>1.8816571359952703E-4</v>
      </c>
      <c r="G569" s="11">
        <f t="shared" si="58"/>
        <v>3.3585888535045076</v>
      </c>
      <c r="H569" s="10">
        <f t="shared" si="59"/>
        <v>2.0863344139404032E-3</v>
      </c>
      <c r="I569" s="10">
        <f t="shared" si="60"/>
        <v>1.3717350822936878E-2</v>
      </c>
    </row>
    <row r="570" spans="1:9" x14ac:dyDescent="0.25">
      <c r="A570" s="9">
        <v>42782</v>
      </c>
      <c r="B570" s="10">
        <v>-1.180636150265979E-3</v>
      </c>
      <c r="C570" s="10">
        <f t="shared" si="56"/>
        <v>-2.723334364705678E-3</v>
      </c>
      <c r="D570" s="5">
        <f t="shared" si="57"/>
        <v>7.4165500619868784E-6</v>
      </c>
      <c r="E570" s="5">
        <f t="shared" si="61"/>
        <v>4.3527912867920461E-6</v>
      </c>
      <c r="F570" s="5">
        <f t="shared" si="62"/>
        <v>1.7121032472817847E-4</v>
      </c>
      <c r="G570" s="11">
        <f t="shared" si="58"/>
        <v>3.395711182064475</v>
      </c>
      <c r="H570" s="10">
        <f t="shared" si="59"/>
        <v>2.723334364705678E-3</v>
      </c>
      <c r="I570" s="10">
        <f t="shared" si="60"/>
        <v>1.3084736326276448E-2</v>
      </c>
    </row>
    <row r="571" spans="1:9" x14ac:dyDescent="0.25">
      <c r="A571" s="9">
        <v>42783</v>
      </c>
      <c r="B571" s="10">
        <v>2.7335942233559507E-3</v>
      </c>
      <c r="C571" s="10">
        <f t="shared" si="56"/>
        <v>1.1908960089162515E-3</v>
      </c>
      <c r="D571" s="5">
        <f t="shared" si="57"/>
        <v>1.4182333040526566E-6</v>
      </c>
      <c r="E571" s="5">
        <f t="shared" si="61"/>
        <v>7.4165500619868784E-6</v>
      </c>
      <c r="F571" s="5">
        <f t="shared" si="62"/>
        <v>1.5799795136286777E-4</v>
      </c>
      <c r="G571" s="11">
        <f t="shared" si="58"/>
        <v>3.4530375740653341</v>
      </c>
      <c r="H571" s="10">
        <f t="shared" si="59"/>
        <v>1.1908960089162515E-3</v>
      </c>
      <c r="I571" s="10">
        <f t="shared" si="60"/>
        <v>1.2569723599302722E-2</v>
      </c>
    </row>
    <row r="572" spans="1:9" x14ac:dyDescent="0.25">
      <c r="A572" s="9">
        <v>42787</v>
      </c>
      <c r="B572" s="10">
        <v>7.2207191276156824E-3</v>
      </c>
      <c r="C572" s="10">
        <f t="shared" si="56"/>
        <v>5.6780209131759834E-3</v>
      </c>
      <c r="D572" s="5">
        <f t="shared" si="57"/>
        <v>3.223992149046383E-5</v>
      </c>
      <c r="E572" s="5">
        <f t="shared" si="61"/>
        <v>1.4182333040526566E-6</v>
      </c>
      <c r="F572" s="5">
        <f t="shared" si="62"/>
        <v>1.4668117495394598E-4</v>
      </c>
      <c r="G572" s="11">
        <f t="shared" si="58"/>
        <v>3.3847881168891587</v>
      </c>
      <c r="H572" s="10">
        <f t="shared" si="59"/>
        <v>5.6780209131759834E-3</v>
      </c>
      <c r="I572" s="10">
        <f t="shared" si="60"/>
        <v>1.2111200392774697E-2</v>
      </c>
    </row>
    <row r="573" spans="1:9" x14ac:dyDescent="0.25">
      <c r="A573" s="9">
        <v>42788</v>
      </c>
      <c r="B573" s="10">
        <v>2.9992978200235054E-3</v>
      </c>
      <c r="C573" s="10">
        <f t="shared" si="56"/>
        <v>1.4565996055838062E-3</v>
      </c>
      <c r="D573" s="5">
        <f t="shared" si="57"/>
        <v>2.1216824109869E-6</v>
      </c>
      <c r="E573" s="5">
        <f t="shared" si="61"/>
        <v>3.223992149046383E-5</v>
      </c>
      <c r="F573" s="5">
        <f t="shared" si="62"/>
        <v>1.4136677771421576E-4</v>
      </c>
      <c r="G573" s="11">
        <f t="shared" si="58"/>
        <v>3.5056336829304842</v>
      </c>
      <c r="H573" s="10">
        <f t="shared" si="59"/>
        <v>1.4565996055838062E-3</v>
      </c>
      <c r="I573" s="10">
        <f t="shared" si="60"/>
        <v>1.1889776184361746E-2</v>
      </c>
    </row>
    <row r="574" spans="1:9" x14ac:dyDescent="0.25">
      <c r="A574" s="9">
        <v>42789</v>
      </c>
      <c r="B574" s="10">
        <v>-4.2301801473270118E-3</v>
      </c>
      <c r="C574" s="10">
        <f t="shared" si="56"/>
        <v>-5.7728783617667107E-3</v>
      </c>
      <c r="D574" s="5">
        <f t="shared" si="57"/>
        <v>3.3326124579754301E-5</v>
      </c>
      <c r="E574" s="5">
        <f t="shared" si="61"/>
        <v>2.1216824109869E-6</v>
      </c>
      <c r="F574" s="5">
        <f t="shared" si="62"/>
        <v>1.3344116508614694E-4</v>
      </c>
      <c r="G574" s="11">
        <f t="shared" si="58"/>
        <v>3.4171144324689839</v>
      </c>
      <c r="H574" s="10">
        <f t="shared" si="59"/>
        <v>5.7728783617667107E-3</v>
      </c>
      <c r="I574" s="10">
        <f t="shared" si="60"/>
        <v>1.1551673691987103E-2</v>
      </c>
    </row>
    <row r="575" spans="1:9" x14ac:dyDescent="0.25">
      <c r="A575" s="9">
        <v>42790</v>
      </c>
      <c r="B575" s="10">
        <v>9.5220098146908683E-4</v>
      </c>
      <c r="C575" s="10">
        <f t="shared" si="56"/>
        <v>-5.9049723297061236E-4</v>
      </c>
      <c r="D575" s="5">
        <f t="shared" si="57"/>
        <v>3.4868698214594964E-7</v>
      </c>
      <c r="E575" s="5">
        <f t="shared" si="61"/>
        <v>3.3326124579754301E-5</v>
      </c>
      <c r="F575" s="5">
        <f t="shared" si="62"/>
        <v>1.3089053327079372E-4</v>
      </c>
      <c r="G575" s="11">
        <f t="shared" si="58"/>
        <v>3.5503040914066997</v>
      </c>
      <c r="H575" s="10">
        <f t="shared" si="59"/>
        <v>5.9049723297061236E-4</v>
      </c>
      <c r="I575" s="10">
        <f t="shared" si="60"/>
        <v>1.1440740066568846E-2</v>
      </c>
    </row>
    <row r="576" spans="1:9" x14ac:dyDescent="0.25">
      <c r="A576" s="9">
        <v>42793</v>
      </c>
      <c r="B576" s="10">
        <v>1.9756182650192411E-3</v>
      </c>
      <c r="C576" s="10">
        <f t="shared" si="56"/>
        <v>4.3292005057954191E-4</v>
      </c>
      <c r="D576" s="5">
        <f t="shared" si="57"/>
        <v>1.8741977019379312E-7</v>
      </c>
      <c r="E576" s="5">
        <f t="shared" si="61"/>
        <v>3.4868698214594964E-7</v>
      </c>
      <c r="F576" s="5">
        <f t="shared" si="62"/>
        <v>1.2483121574232041E-4</v>
      </c>
      <c r="G576" s="11">
        <f t="shared" si="58"/>
        <v>3.5745847776560855</v>
      </c>
      <c r="H576" s="10">
        <f t="shared" si="59"/>
        <v>4.3292005057954191E-4</v>
      </c>
      <c r="I576" s="10">
        <f t="shared" si="60"/>
        <v>1.1172789076247721E-2</v>
      </c>
    </row>
    <row r="577" spans="1:9" x14ac:dyDescent="0.25">
      <c r="A577" s="9">
        <v>42794</v>
      </c>
      <c r="B577" s="10">
        <v>4.3826775364164128E-4</v>
      </c>
      <c r="C577" s="10">
        <f t="shared" si="56"/>
        <v>-1.1044304607980579E-3</v>
      </c>
      <c r="D577" s="5">
        <f t="shared" si="57"/>
        <v>1.2197666427386105E-6</v>
      </c>
      <c r="E577" s="5">
        <f t="shared" si="61"/>
        <v>1.8741977019379312E-7</v>
      </c>
      <c r="F577" s="5">
        <f t="shared" si="62"/>
        <v>1.1995657194275229E-4</v>
      </c>
      <c r="G577" s="11">
        <f t="shared" si="58"/>
        <v>3.5901676563896912</v>
      </c>
      <c r="H577" s="10">
        <f t="shared" si="59"/>
        <v>1.1044304607980579E-3</v>
      </c>
      <c r="I577" s="10">
        <f t="shared" si="60"/>
        <v>1.0952468760181527E-2</v>
      </c>
    </row>
    <row r="578" spans="1:9" x14ac:dyDescent="0.25">
      <c r="A578" s="9">
        <v>42795</v>
      </c>
      <c r="B578" s="10">
        <v>2.0439359940452428E-2</v>
      </c>
      <c r="C578" s="10">
        <f t="shared" si="56"/>
        <v>1.8896661726012728E-2</v>
      </c>
      <c r="D578" s="5">
        <f t="shared" si="57"/>
        <v>3.5708382438735434E-4</v>
      </c>
      <c r="E578" s="5">
        <f t="shared" si="61"/>
        <v>1.2197666427386105E-6</v>
      </c>
      <c r="F578" s="5">
        <f t="shared" si="62"/>
        <v>1.1617648903348887E-4</v>
      </c>
      <c r="G578" s="11">
        <f t="shared" si="58"/>
        <v>2.0744452843639087</v>
      </c>
      <c r="H578" s="10">
        <f t="shared" si="59"/>
        <v>1.8896661726012728E-2</v>
      </c>
      <c r="I578" s="10">
        <f t="shared" si="60"/>
        <v>1.0778519797889173E-2</v>
      </c>
    </row>
    <row r="579" spans="1:9" x14ac:dyDescent="0.25">
      <c r="A579" s="9">
        <v>42796</v>
      </c>
      <c r="B579" s="10">
        <v>-5.9373635274263536E-3</v>
      </c>
      <c r="C579" s="10">
        <f t="shared" si="56"/>
        <v>-7.4800617418660526E-3</v>
      </c>
      <c r="D579" s="5">
        <f t="shared" si="57"/>
        <v>5.5951323662128207E-5</v>
      </c>
      <c r="E579" s="5">
        <f t="shared" si="61"/>
        <v>3.5708382438735434E-4</v>
      </c>
      <c r="F579" s="5">
        <f t="shared" si="62"/>
        <v>1.5648095760983032E-4</v>
      </c>
      <c r="G579" s="11">
        <f t="shared" si="58"/>
        <v>3.2835696068912927</v>
      </c>
      <c r="H579" s="10">
        <f t="shared" si="59"/>
        <v>7.4800617418660526E-3</v>
      </c>
      <c r="I579" s="10">
        <f t="shared" si="60"/>
        <v>1.2509234893063216E-2</v>
      </c>
    </row>
    <row r="580" spans="1:9" x14ac:dyDescent="0.25">
      <c r="A580" s="9">
        <v>42797</v>
      </c>
      <c r="B580" s="10">
        <v>5.900920788663333E-3</v>
      </c>
      <c r="C580" s="10">
        <f t="shared" si="56"/>
        <v>4.3582225742236341E-3</v>
      </c>
      <c r="D580" s="5">
        <f t="shared" si="57"/>
        <v>1.899410400647248E-5</v>
      </c>
      <c r="E580" s="5">
        <f t="shared" si="61"/>
        <v>5.5951323662128207E-5</v>
      </c>
      <c r="F580" s="5">
        <f t="shared" si="62"/>
        <v>1.5210613454720774E-4</v>
      </c>
      <c r="G580" s="11">
        <f t="shared" si="58"/>
        <v>3.414090471968569</v>
      </c>
      <c r="H580" s="10">
        <f t="shared" si="59"/>
        <v>4.3582225742236341E-3</v>
      </c>
      <c r="I580" s="10">
        <f t="shared" si="60"/>
        <v>1.2333131579092462E-2</v>
      </c>
    </row>
    <row r="581" spans="1:9" x14ac:dyDescent="0.25">
      <c r="A581" s="9">
        <v>42800</v>
      </c>
      <c r="B581" s="10">
        <v>-3.1478323079123793E-3</v>
      </c>
      <c r="C581" s="10">
        <f t="shared" si="56"/>
        <v>-4.6905305223520783E-3</v>
      </c>
      <c r="D581" s="5">
        <f t="shared" si="57"/>
        <v>2.200107658111646E-5</v>
      </c>
      <c r="E581" s="5">
        <f t="shared" si="61"/>
        <v>1.899410400647248E-5</v>
      </c>
      <c r="F581" s="5">
        <f t="shared" si="62"/>
        <v>1.4410057584082493E-4</v>
      </c>
      <c r="G581" s="11">
        <f t="shared" si="58"/>
        <v>3.4272216878826018</v>
      </c>
      <c r="H581" s="10">
        <f t="shared" si="59"/>
        <v>4.6905305223520783E-3</v>
      </c>
      <c r="I581" s="10">
        <f t="shared" si="60"/>
        <v>1.2004189928555151E-2</v>
      </c>
    </row>
    <row r="582" spans="1:9" x14ac:dyDescent="0.25">
      <c r="A582" s="9">
        <v>42801</v>
      </c>
      <c r="B582" s="10">
        <v>1.2918616704997721E-3</v>
      </c>
      <c r="C582" s="10">
        <f t="shared" si="56"/>
        <v>-2.5083654393992711E-4</v>
      </c>
      <c r="D582" s="5">
        <f t="shared" si="57"/>
        <v>6.2918971775726984E-8</v>
      </c>
      <c r="E582" s="5">
        <f t="shared" si="61"/>
        <v>2.200107658111646E-5</v>
      </c>
      <c r="F582" s="5">
        <f t="shared" si="62"/>
        <v>1.380523069893306E-4</v>
      </c>
      <c r="G582" s="11">
        <f t="shared" si="58"/>
        <v>3.5247725401156682</v>
      </c>
      <c r="H582" s="10">
        <f t="shared" si="59"/>
        <v>2.5083654393992711E-4</v>
      </c>
      <c r="I582" s="10">
        <f t="shared" si="60"/>
        <v>1.1749566246859099E-2</v>
      </c>
    </row>
    <row r="583" spans="1:9" x14ac:dyDescent="0.25">
      <c r="A583" s="9">
        <v>42802</v>
      </c>
      <c r="B583" s="10">
        <v>-3.7270927830534983E-3</v>
      </c>
      <c r="C583" s="10">
        <f t="shared" si="56"/>
        <v>-5.2697909974931973E-3</v>
      </c>
      <c r="D583" s="5">
        <f t="shared" si="57"/>
        <v>2.7770697157260347E-5</v>
      </c>
      <c r="E583" s="5">
        <f t="shared" si="61"/>
        <v>6.2918971775726984E-8</v>
      </c>
      <c r="F583" s="5">
        <f t="shared" si="62"/>
        <v>1.3053476353267374E-4</v>
      </c>
      <c r="G583" s="11">
        <f t="shared" si="58"/>
        <v>3.4466241543435712</v>
      </c>
      <c r="H583" s="10">
        <f t="shared" si="59"/>
        <v>5.2697909974931973E-3</v>
      </c>
      <c r="I583" s="10">
        <f t="shared" si="60"/>
        <v>1.1425181115968085E-2</v>
      </c>
    </row>
    <row r="584" spans="1:9" x14ac:dyDescent="0.25">
      <c r="A584" s="9">
        <v>42803</v>
      </c>
      <c r="B584" s="10">
        <v>-2.3022158273381388E-3</v>
      </c>
      <c r="C584" s="10">
        <f t="shared" si="56"/>
        <v>-3.8449140417778378E-3</v>
      </c>
      <c r="D584" s="5">
        <f t="shared" si="57"/>
        <v>1.4783363988660388E-5</v>
      </c>
      <c r="E584" s="5">
        <f t="shared" si="61"/>
        <v>2.7770697157260347E-5</v>
      </c>
      <c r="F584" s="5">
        <f t="shared" si="62"/>
        <v>1.2788531004692612E-4</v>
      </c>
      <c r="G584" s="11">
        <f t="shared" si="58"/>
        <v>3.5054505176380744</v>
      </c>
      <c r="H584" s="10">
        <f t="shared" si="59"/>
        <v>3.8449140417778378E-3</v>
      </c>
      <c r="I584" s="10">
        <f t="shared" si="60"/>
        <v>1.1308638735361835E-2</v>
      </c>
    </row>
    <row r="585" spans="1:9" x14ac:dyDescent="0.25">
      <c r="A585" s="9">
        <v>42804</v>
      </c>
      <c r="B585" s="10">
        <v>3.3170466291920775E-3</v>
      </c>
      <c r="C585" s="10">
        <f t="shared" si="56"/>
        <v>1.7743484147523783E-3</v>
      </c>
      <c r="D585" s="5">
        <f t="shared" si="57"/>
        <v>3.1483122969342779E-6</v>
      </c>
      <c r="E585" s="5">
        <f t="shared" si="61"/>
        <v>1.4783363988660388E-5</v>
      </c>
      <c r="F585" s="5">
        <f t="shared" si="62"/>
        <v>1.2418098905804539E-4</v>
      </c>
      <c r="G585" s="11">
        <f t="shared" si="58"/>
        <v>3.5652703950178317</v>
      </c>
      <c r="H585" s="10">
        <f t="shared" si="59"/>
        <v>1.7743484147523783E-3</v>
      </c>
      <c r="I585" s="10">
        <f t="shared" si="60"/>
        <v>1.1143652411038554E-2</v>
      </c>
    </row>
    <row r="586" spans="1:9" x14ac:dyDescent="0.25">
      <c r="A586" s="9">
        <v>42807</v>
      </c>
      <c r="B586" s="10">
        <v>4.3119160557725245E-4</v>
      </c>
      <c r="C586" s="10">
        <f t="shared" si="56"/>
        <v>-1.1115066088624467E-3</v>
      </c>
      <c r="D586" s="5">
        <f t="shared" si="57"/>
        <v>1.2354469415448961E-6</v>
      </c>
      <c r="E586" s="5">
        <f t="shared" si="61"/>
        <v>3.1483122969342779E-6</v>
      </c>
      <c r="F586" s="5">
        <f t="shared" si="62"/>
        <v>1.1979612536584229E-4</v>
      </c>
      <c r="G586" s="11">
        <f t="shared" si="58"/>
        <v>3.590764618281153</v>
      </c>
      <c r="H586" s="10">
        <f t="shared" si="59"/>
        <v>1.1115066088624467E-3</v>
      </c>
      <c r="I586" s="10">
        <f t="shared" si="60"/>
        <v>1.0945141632973157E-2</v>
      </c>
    </row>
    <row r="587" spans="1:9" x14ac:dyDescent="0.25">
      <c r="A587" s="9">
        <v>42808</v>
      </c>
      <c r="B587" s="10">
        <v>-1.5085632617403144E-3</v>
      </c>
      <c r="C587" s="10">
        <f t="shared" si="56"/>
        <v>-3.0512614761800134E-3</v>
      </c>
      <c r="D587" s="5">
        <f t="shared" si="57"/>
        <v>9.3101965960202341E-6</v>
      </c>
      <c r="E587" s="5">
        <f t="shared" si="61"/>
        <v>1.2354469415448961E-6</v>
      </c>
      <c r="F587" s="5">
        <f t="shared" si="62"/>
        <v>1.1604984116512138E-4</v>
      </c>
      <c r="G587" s="11">
        <f t="shared" si="58"/>
        <v>3.571693941141949</v>
      </c>
      <c r="H587" s="10">
        <f t="shared" si="59"/>
        <v>3.0512614761800134E-3</v>
      </c>
      <c r="I587" s="10">
        <f t="shared" si="60"/>
        <v>1.0772643183783698E-2</v>
      </c>
    </row>
    <row r="588" spans="1:9" x14ac:dyDescent="0.25">
      <c r="A588" s="9">
        <v>42809</v>
      </c>
      <c r="B588" s="10">
        <v>1.0576328927942136E-2</v>
      </c>
      <c r="C588" s="10">
        <f t="shared" si="56"/>
        <v>9.0336307135024368E-3</v>
      </c>
      <c r="D588" s="5">
        <f t="shared" si="57"/>
        <v>8.1606483867934548E-5</v>
      </c>
      <c r="E588" s="5">
        <f t="shared" si="61"/>
        <v>9.3101965960202341E-6</v>
      </c>
      <c r="F588" s="5">
        <f t="shared" si="62"/>
        <v>1.1403139939403989E-4</v>
      </c>
      <c r="G588" s="11">
        <f t="shared" si="58"/>
        <v>3.2627552058513105</v>
      </c>
      <c r="H588" s="10">
        <f t="shared" si="59"/>
        <v>9.0336307135024368E-3</v>
      </c>
      <c r="I588" s="10">
        <f t="shared" si="60"/>
        <v>1.0678548562142698E-2</v>
      </c>
    </row>
    <row r="589" spans="1:9" x14ac:dyDescent="0.25">
      <c r="A589" s="9">
        <v>42810</v>
      </c>
      <c r="B589" s="10">
        <v>1.6374482906194032E-3</v>
      </c>
      <c r="C589" s="10">
        <f t="shared" si="56"/>
        <v>9.4750076179704037E-5</v>
      </c>
      <c r="D589" s="5">
        <f t="shared" si="57"/>
        <v>8.9775769360597181E-9</v>
      </c>
      <c r="E589" s="5">
        <f t="shared" si="61"/>
        <v>8.1606483867934548E-5</v>
      </c>
      <c r="F589" s="5">
        <f t="shared" si="62"/>
        <v>1.2121758408347783E-4</v>
      </c>
      <c r="G589" s="11">
        <f t="shared" si="58"/>
        <v>3.5899861417871959</v>
      </c>
      <c r="H589" s="10">
        <f t="shared" si="59"/>
        <v>9.4750076179704037E-5</v>
      </c>
      <c r="I589" s="10">
        <f t="shared" si="60"/>
        <v>1.1009885743434299E-2</v>
      </c>
    </row>
    <row r="590" spans="1:9" x14ac:dyDescent="0.25">
      <c r="A590" s="9">
        <v>42811</v>
      </c>
      <c r="B590" s="10">
        <v>-4.9754778598199989E-3</v>
      </c>
      <c r="C590" s="10">
        <f t="shared" si="56"/>
        <v>-6.5181760742596979E-3</v>
      </c>
      <c r="D590" s="5">
        <f t="shared" si="57"/>
        <v>4.2486619335051566E-5</v>
      </c>
      <c r="E590" s="5">
        <f t="shared" si="61"/>
        <v>8.9775769360597181E-9</v>
      </c>
      <c r="F590" s="5">
        <f t="shared" si="62"/>
        <v>1.1703943379200034E-4</v>
      </c>
      <c r="G590" s="11">
        <f t="shared" si="58"/>
        <v>3.4260557118102053</v>
      </c>
      <c r="H590" s="10">
        <f t="shared" si="59"/>
        <v>6.5181760742596979E-3</v>
      </c>
      <c r="I590" s="10">
        <f t="shared" si="60"/>
        <v>1.0818476500505991E-2</v>
      </c>
    </row>
    <row r="591" spans="1:9" x14ac:dyDescent="0.25">
      <c r="A591" s="9">
        <v>42814</v>
      </c>
      <c r="B591" s="10">
        <v>1.0500778327001026E-2</v>
      </c>
      <c r="C591" s="10">
        <f t="shared" ref="C591:C654" si="63">B591-B$5</f>
        <v>8.9580801125613268E-3</v>
      </c>
      <c r="D591" s="5">
        <f t="shared" ref="D591:D654" si="64">C591^2</f>
        <v>8.0247199303066759E-5</v>
      </c>
      <c r="E591" s="5">
        <f t="shared" si="61"/>
        <v>4.2486619335051566E-5</v>
      </c>
      <c r="F591" s="5">
        <f t="shared" si="62"/>
        <v>1.1886417011370218E-4</v>
      </c>
      <c r="G591" s="11">
        <f t="shared" ref="G591:G654" si="65">IFERROR(LN(1/SQRT(2*PI()*F591)*EXP(-D591/(2*F591))),-1000)</f>
        <v>3.2622676341913484</v>
      </c>
      <c r="H591" s="10">
        <f t="shared" ref="H591:H654" si="66">SQRT(D591)</f>
        <v>8.9580801125613268E-3</v>
      </c>
      <c r="I591" s="10">
        <f t="shared" ref="I591:I654" si="67">SQRT(F591)</f>
        <v>1.0902484584428551E-2</v>
      </c>
    </row>
    <row r="592" spans="1:9" x14ac:dyDescent="0.25">
      <c r="A592" s="9">
        <v>42815</v>
      </c>
      <c r="B592" s="10">
        <v>-1.1452084747513802E-2</v>
      </c>
      <c r="C592" s="10">
        <f t="shared" si="63"/>
        <v>-1.2994782961953501E-2</v>
      </c>
      <c r="D592" s="5">
        <f t="shared" si="64"/>
        <v>1.68864384228277E-4</v>
      </c>
      <c r="E592" s="5">
        <f t="shared" ref="E592:E655" si="68">D591</f>
        <v>8.0247199303066759E-5</v>
      </c>
      <c r="F592" s="5">
        <f t="shared" ref="F592:F655" si="69">B$6+B$7*E592+B$8*F591</f>
        <v>1.2492430542872552E-4</v>
      </c>
      <c r="G592" s="11">
        <f t="shared" si="65"/>
        <v>2.899095934621132</v>
      </c>
      <c r="H592" s="10">
        <f t="shared" si="66"/>
        <v>1.2994782961953501E-2</v>
      </c>
      <c r="I592" s="10">
        <f t="shared" si="67"/>
        <v>1.1176954210728679E-2</v>
      </c>
    </row>
    <row r="593" spans="1:9" x14ac:dyDescent="0.25">
      <c r="A593" s="9">
        <v>42816</v>
      </c>
      <c r="B593" s="10">
        <v>1.1298655929595336E-2</v>
      </c>
      <c r="C593" s="10">
        <f t="shared" si="63"/>
        <v>9.755957715155637E-3</v>
      </c>
      <c r="D593" s="5">
        <f t="shared" si="64"/>
        <v>9.5178710939904795E-5</v>
      </c>
      <c r="E593" s="5">
        <f t="shared" si="68"/>
        <v>1.68864384228277E-4</v>
      </c>
      <c r="F593" s="5">
        <f t="shared" si="69"/>
        <v>1.4057080206962428E-4</v>
      </c>
      <c r="G593" s="11">
        <f t="shared" si="65"/>
        <v>3.1774174284700374</v>
      </c>
      <c r="H593" s="10">
        <f t="shared" si="66"/>
        <v>9.755957715155637E-3</v>
      </c>
      <c r="I593" s="10">
        <f t="shared" si="67"/>
        <v>1.1856255820014356E-2</v>
      </c>
    </row>
    <row r="594" spans="1:9" x14ac:dyDescent="0.25">
      <c r="A594" s="9">
        <v>42817</v>
      </c>
      <c r="B594" s="10">
        <v>-3.5355678121906653E-3</v>
      </c>
      <c r="C594" s="10">
        <f t="shared" si="63"/>
        <v>-5.0782660266303643E-3</v>
      </c>
      <c r="D594" s="5">
        <f t="shared" si="64"/>
        <v>2.5788785837228146E-5</v>
      </c>
      <c r="E594" s="5">
        <f t="shared" si="68"/>
        <v>9.5178710939904795E-5</v>
      </c>
      <c r="F594" s="5">
        <f t="shared" si="69"/>
        <v>1.4413486317710496E-4</v>
      </c>
      <c r="G594" s="11">
        <f t="shared" si="65"/>
        <v>3.4139814292663515</v>
      </c>
      <c r="H594" s="10">
        <f t="shared" si="66"/>
        <v>5.0782660266303643E-3</v>
      </c>
      <c r="I594" s="10">
        <f t="shared" si="67"/>
        <v>1.2005617983973376E-2</v>
      </c>
    </row>
    <row r="595" spans="1:9" x14ac:dyDescent="0.25">
      <c r="A595" s="9">
        <v>42818</v>
      </c>
      <c r="B595" s="10">
        <v>-1.9869429463525989E-3</v>
      </c>
      <c r="C595" s="10">
        <f t="shared" si="63"/>
        <v>-3.5296411607922979E-3</v>
      </c>
      <c r="D595" s="5">
        <f t="shared" si="64"/>
        <v>1.24583667239592E-5</v>
      </c>
      <c r="E595" s="5">
        <f t="shared" si="68"/>
        <v>2.5788785837228146E-5</v>
      </c>
      <c r="F595" s="5">
        <f t="shared" si="69"/>
        <v>1.3854100554613942E-4</v>
      </c>
      <c r="G595" s="11">
        <f t="shared" si="65"/>
        <v>3.4782708293263873</v>
      </c>
      <c r="H595" s="10">
        <f t="shared" si="66"/>
        <v>3.5296411607922979E-3</v>
      </c>
      <c r="I595" s="10">
        <f t="shared" si="67"/>
        <v>1.1770344325725541E-2</v>
      </c>
    </row>
    <row r="596" spans="1:9" x14ac:dyDescent="0.25">
      <c r="A596" s="9">
        <v>42821</v>
      </c>
      <c r="B596" s="10">
        <v>1.7065130830491437E-3</v>
      </c>
      <c r="C596" s="10">
        <f t="shared" si="63"/>
        <v>1.6381486860944454E-4</v>
      </c>
      <c r="D596" s="5">
        <f t="shared" si="64"/>
        <v>2.6835311177529581E-8</v>
      </c>
      <c r="E596" s="5">
        <f t="shared" si="68"/>
        <v>1.24583667239592E-5</v>
      </c>
      <c r="F596" s="5">
        <f t="shared" si="69"/>
        <v>1.3243571402979037E-4</v>
      </c>
      <c r="G596" s="11">
        <f t="shared" si="65"/>
        <v>3.5456667560187416</v>
      </c>
      <c r="H596" s="10">
        <f t="shared" si="66"/>
        <v>1.6381486860944454E-4</v>
      </c>
      <c r="I596" s="10">
        <f t="shared" si="67"/>
        <v>1.1508071690330678E-2</v>
      </c>
    </row>
    <row r="597" spans="1:9" x14ac:dyDescent="0.25">
      <c r="A597" s="9">
        <v>42822</v>
      </c>
      <c r="B597" s="10">
        <v>2.0726859150287824E-2</v>
      </c>
      <c r="C597" s="10">
        <f t="shared" si="63"/>
        <v>1.9184160935848123E-2</v>
      </c>
      <c r="D597" s="5">
        <f t="shared" si="64"/>
        <v>3.6803203081252117E-4</v>
      </c>
      <c r="E597" s="5">
        <f t="shared" si="68"/>
        <v>2.6835311177529581E-8</v>
      </c>
      <c r="F597" s="5">
        <f t="shared" si="69"/>
        <v>1.2603009469452735E-4</v>
      </c>
      <c r="G597" s="11">
        <f t="shared" si="65"/>
        <v>2.1104605556438281</v>
      </c>
      <c r="H597" s="10">
        <f t="shared" si="66"/>
        <v>1.9184160935848123E-2</v>
      </c>
      <c r="I597" s="10">
        <f t="shared" si="67"/>
        <v>1.1226312604525467E-2</v>
      </c>
    </row>
    <row r="598" spans="1:9" x14ac:dyDescent="0.25">
      <c r="A598" s="9">
        <v>42823</v>
      </c>
      <c r="B598" s="10">
        <v>2.2252572399092951E-3</v>
      </c>
      <c r="C598" s="10">
        <f t="shared" si="63"/>
        <v>6.8255902546959595E-4</v>
      </c>
      <c r="D598" s="5">
        <f t="shared" si="64"/>
        <v>4.6588682325000454E-7</v>
      </c>
      <c r="E598" s="5">
        <f t="shared" si="68"/>
        <v>3.6803203081252117E-4</v>
      </c>
      <c r="F598" s="5">
        <f t="shared" si="69"/>
        <v>1.6570927705858812E-4</v>
      </c>
      <c r="G598" s="11">
        <f t="shared" si="65"/>
        <v>3.4322935553174849</v>
      </c>
      <c r="H598" s="10">
        <f t="shared" si="66"/>
        <v>6.8255902546959595E-4</v>
      </c>
      <c r="I598" s="10">
        <f t="shared" si="67"/>
        <v>1.2872811544436907E-2</v>
      </c>
    </row>
    <row r="599" spans="1:9" x14ac:dyDescent="0.25">
      <c r="A599" s="9">
        <v>42824</v>
      </c>
      <c r="B599" s="10">
        <v>-1.3183736141652025E-3</v>
      </c>
      <c r="C599" s="10">
        <f t="shared" si="63"/>
        <v>-2.8610718286049015E-3</v>
      </c>
      <c r="D599" s="5">
        <f t="shared" si="64"/>
        <v>8.185732008436595E-6</v>
      </c>
      <c r="E599" s="5">
        <f t="shared" si="68"/>
        <v>4.6588682325000454E-7</v>
      </c>
      <c r="F599" s="5">
        <f t="shared" si="69"/>
        <v>1.527438806336824E-4</v>
      </c>
      <c r="G599" s="11">
        <f t="shared" si="65"/>
        <v>3.4476398642184161</v>
      </c>
      <c r="H599" s="10">
        <f t="shared" si="66"/>
        <v>2.8610718286049015E-3</v>
      </c>
      <c r="I599" s="10">
        <f t="shared" si="67"/>
        <v>1.2358959528766263E-2</v>
      </c>
    </row>
    <row r="600" spans="1:9" x14ac:dyDescent="0.25">
      <c r="A600" s="9">
        <v>42825</v>
      </c>
      <c r="B600" s="10">
        <v>-1.8758286320200712E-3</v>
      </c>
      <c r="C600" s="10">
        <f t="shared" si="63"/>
        <v>-3.4185268464597702E-3</v>
      </c>
      <c r="D600" s="5">
        <f t="shared" si="64"/>
        <v>1.1686325799966181E-5</v>
      </c>
      <c r="E600" s="5">
        <f t="shared" si="68"/>
        <v>8.185732008436595E-6</v>
      </c>
      <c r="F600" s="5">
        <f t="shared" si="69"/>
        <v>1.4329544186187154E-4</v>
      </c>
      <c r="G600" s="11">
        <f t="shared" si="65"/>
        <v>3.4655854502234975</v>
      </c>
      <c r="H600" s="10">
        <f t="shared" si="66"/>
        <v>3.4185268464597702E-3</v>
      </c>
      <c r="I600" s="10">
        <f t="shared" si="67"/>
        <v>1.1970607414073504E-2</v>
      </c>
    </row>
    <row r="601" spans="1:9" x14ac:dyDescent="0.25">
      <c r="A601" s="9">
        <v>42828</v>
      </c>
      <c r="B601" s="10">
        <v>2.7837949941877937E-4</v>
      </c>
      <c r="C601" s="10">
        <f t="shared" si="63"/>
        <v>-1.2643187150209198E-3</v>
      </c>
      <c r="D601" s="5">
        <f t="shared" si="64"/>
        <v>1.5985018131521499E-6</v>
      </c>
      <c r="E601" s="5">
        <f t="shared" si="68"/>
        <v>1.1686325799966181E-5</v>
      </c>
      <c r="F601" s="5">
        <f t="shared" si="69"/>
        <v>1.3615117834517396E-4</v>
      </c>
      <c r="G601" s="11">
        <f t="shared" si="65"/>
        <v>3.5260634894357148</v>
      </c>
      <c r="H601" s="10">
        <f t="shared" si="66"/>
        <v>1.2643187150209198E-3</v>
      </c>
      <c r="I601" s="10">
        <f t="shared" si="67"/>
        <v>1.1668383707488109E-2</v>
      </c>
    </row>
    <row r="602" spans="1:9" x14ac:dyDescent="0.25">
      <c r="A602" s="9">
        <v>42829</v>
      </c>
      <c r="B602" s="10">
        <v>7.446124076440519E-3</v>
      </c>
      <c r="C602" s="10">
        <f t="shared" si="63"/>
        <v>5.90342586200082E-3</v>
      </c>
      <c r="D602" s="5">
        <f t="shared" si="64"/>
        <v>3.4850436908140126E-5</v>
      </c>
      <c r="E602" s="5">
        <f t="shared" si="68"/>
        <v>1.5985018131521499E-6</v>
      </c>
      <c r="F602" s="5">
        <f t="shared" si="69"/>
        <v>1.2919847756787489E-4</v>
      </c>
      <c r="G602" s="11">
        <f t="shared" si="65"/>
        <v>3.4232701407647217</v>
      </c>
      <c r="H602" s="10">
        <f t="shared" si="66"/>
        <v>5.90342586200082E-3</v>
      </c>
      <c r="I602" s="10">
        <f t="shared" si="67"/>
        <v>1.1366550821065944E-2</v>
      </c>
    </row>
    <row r="603" spans="1:9" x14ac:dyDescent="0.25">
      <c r="A603" s="9">
        <v>42830</v>
      </c>
      <c r="B603" s="10">
        <v>-5.1806312031323909E-3</v>
      </c>
      <c r="C603" s="10">
        <f t="shared" si="63"/>
        <v>-6.7233294175720899E-3</v>
      </c>
      <c r="D603" s="5">
        <f t="shared" si="64"/>
        <v>4.5203158457190254E-5</v>
      </c>
      <c r="E603" s="5">
        <f t="shared" si="68"/>
        <v>3.4850436908140126E-5</v>
      </c>
      <c r="F603" s="5">
        <f t="shared" si="69"/>
        <v>1.2767670925657983E-4</v>
      </c>
      <c r="G603" s="11">
        <f t="shared" si="65"/>
        <v>3.3870441221482257</v>
      </c>
      <c r="H603" s="10">
        <f t="shared" si="66"/>
        <v>6.7233294175720899E-3</v>
      </c>
      <c r="I603" s="10">
        <f t="shared" si="67"/>
        <v>1.1299411898704278E-2</v>
      </c>
    </row>
    <row r="604" spans="1:9" x14ac:dyDescent="0.25">
      <c r="A604" s="9">
        <v>42831</v>
      </c>
      <c r="B604" s="10">
        <v>-2.49965275657138E-3</v>
      </c>
      <c r="C604" s="10">
        <f t="shared" si="63"/>
        <v>-4.0423509710110789E-3</v>
      </c>
      <c r="D604" s="5">
        <f t="shared" si="64"/>
        <v>1.6340601372834213E-5</v>
      </c>
      <c r="E604" s="5">
        <f t="shared" si="68"/>
        <v>4.5203158457190254E-5</v>
      </c>
      <c r="F604" s="5">
        <f t="shared" si="69"/>
        <v>1.2771803945308891E-4</v>
      </c>
      <c r="G604" s="11">
        <f t="shared" si="65"/>
        <v>3.4999328457223897</v>
      </c>
      <c r="H604" s="10">
        <f t="shared" si="66"/>
        <v>4.0423509710110789E-3</v>
      </c>
      <c r="I604" s="10">
        <f t="shared" si="67"/>
        <v>1.1301240615662022E-2</v>
      </c>
    </row>
    <row r="605" spans="1:9" x14ac:dyDescent="0.25">
      <c r="A605" s="9">
        <v>42832</v>
      </c>
      <c r="B605" s="10">
        <v>-2.2275371786845133E-3</v>
      </c>
      <c r="C605" s="10">
        <f t="shared" si="63"/>
        <v>-3.7702353931242123E-3</v>
      </c>
      <c r="D605" s="5">
        <f t="shared" si="64"/>
        <v>1.4214674919566483E-5</v>
      </c>
      <c r="E605" s="5">
        <f t="shared" si="68"/>
        <v>1.6340601372834213E-5</v>
      </c>
      <c r="F605" s="5">
        <f t="shared" si="69"/>
        <v>1.2423658749127325E-4</v>
      </c>
      <c r="G605" s="11">
        <f t="shared" si="65"/>
        <v>3.520514803450927</v>
      </c>
      <c r="H605" s="10">
        <f t="shared" si="66"/>
        <v>3.7702353931242123E-3</v>
      </c>
      <c r="I605" s="10">
        <f t="shared" si="67"/>
        <v>1.1146146755326401E-2</v>
      </c>
    </row>
    <row r="606" spans="1:9" x14ac:dyDescent="0.25">
      <c r="A606" s="9">
        <v>42835</v>
      </c>
      <c r="B606" s="10">
        <v>-1.1859634766561156E-3</v>
      </c>
      <c r="C606" s="10">
        <f t="shared" si="63"/>
        <v>-2.7286616910958145E-3</v>
      </c>
      <c r="D606" s="5">
        <f t="shared" si="64"/>
        <v>7.4455946244538702E-6</v>
      </c>
      <c r="E606" s="5">
        <f t="shared" si="68"/>
        <v>1.4214674919566483E-5</v>
      </c>
      <c r="F606" s="5">
        <f t="shared" si="69"/>
        <v>1.2118821444078473E-4</v>
      </c>
      <c r="G606" s="11">
        <f t="shared" si="65"/>
        <v>3.5594251950300277</v>
      </c>
      <c r="H606" s="10">
        <f t="shared" si="66"/>
        <v>2.7286616910958145E-3</v>
      </c>
      <c r="I606" s="10">
        <f t="shared" si="67"/>
        <v>1.100855187755341E-2</v>
      </c>
    </row>
    <row r="607" spans="1:9" x14ac:dyDescent="0.25">
      <c r="A607" s="9">
        <v>42836</v>
      </c>
      <c r="B607" s="10">
        <v>-1.0756415450163925E-2</v>
      </c>
      <c r="C607" s="10">
        <f t="shared" si="63"/>
        <v>-1.2299113664603624E-2</v>
      </c>
      <c r="D607" s="5">
        <f t="shared" si="64"/>
        <v>1.5126819693483959E-4</v>
      </c>
      <c r="E607" s="5">
        <f t="shared" si="68"/>
        <v>7.4455946244538702E-6</v>
      </c>
      <c r="F607" s="5">
        <f t="shared" si="69"/>
        <v>1.1792145164473037E-4</v>
      </c>
      <c r="G607" s="11">
        <f t="shared" si="65"/>
        <v>2.9624134873807439</v>
      </c>
      <c r="H607" s="10">
        <f t="shared" si="66"/>
        <v>1.2299113664603624E-2</v>
      </c>
      <c r="I607" s="10">
        <f t="shared" si="67"/>
        <v>1.0859164408219003E-2</v>
      </c>
    </row>
    <row r="608" spans="1:9" x14ac:dyDescent="0.25">
      <c r="A608" s="9">
        <v>42837</v>
      </c>
      <c r="B608" s="10">
        <v>1.2003106347435732E-3</v>
      </c>
      <c r="C608" s="10">
        <f t="shared" si="63"/>
        <v>-3.4238757969612594E-4</v>
      </c>
      <c r="D608" s="5">
        <f t="shared" si="64"/>
        <v>1.1722925473017099E-7</v>
      </c>
      <c r="E608" s="5">
        <f t="shared" si="68"/>
        <v>1.5126819693483959E-4</v>
      </c>
      <c r="F608" s="5">
        <f t="shared" si="69"/>
        <v>1.3281711868236626E-4</v>
      </c>
      <c r="G608" s="11">
        <f t="shared" si="65"/>
        <v>3.5438888602221605</v>
      </c>
      <c r="H608" s="10">
        <f t="shared" si="66"/>
        <v>3.4238757969612594E-4</v>
      </c>
      <c r="I608" s="10">
        <f t="shared" si="67"/>
        <v>1.1524630956450026E-2</v>
      </c>
    </row>
    <row r="609" spans="1:9" x14ac:dyDescent="0.25">
      <c r="A609" s="9">
        <v>42838</v>
      </c>
      <c r="B609" s="10">
        <v>-5.2891394840863803E-3</v>
      </c>
      <c r="C609" s="10">
        <f t="shared" si="63"/>
        <v>-6.8318376985260793E-3</v>
      </c>
      <c r="D609" s="5">
        <f t="shared" si="64"/>
        <v>4.6674006339002119E-5</v>
      </c>
      <c r="E609" s="5">
        <f t="shared" si="68"/>
        <v>1.1722925473017099E-7</v>
      </c>
      <c r="F609" s="5">
        <f t="shared" si="69"/>
        <v>1.2634670099363835E-4</v>
      </c>
      <c r="G609" s="11">
        <f t="shared" si="65"/>
        <v>3.3845958095386339</v>
      </c>
      <c r="H609" s="10">
        <f t="shared" si="66"/>
        <v>6.8318376985260793E-3</v>
      </c>
      <c r="I609" s="10">
        <f t="shared" si="67"/>
        <v>1.1240404841180694E-2</v>
      </c>
    </row>
    <row r="610" spans="1:9" x14ac:dyDescent="0.25">
      <c r="A610" s="9">
        <v>42842</v>
      </c>
      <c r="B610" s="10">
        <v>5.5299254014911092E-3</v>
      </c>
      <c r="C610" s="10">
        <f t="shared" si="63"/>
        <v>3.9872271870514103E-3</v>
      </c>
      <c r="D610" s="5">
        <f t="shared" si="64"/>
        <v>1.5897980641161902E-5</v>
      </c>
      <c r="E610" s="5">
        <f t="shared" si="68"/>
        <v>4.6674006339002119E-5</v>
      </c>
      <c r="F610" s="5">
        <f t="shared" si="69"/>
        <v>1.2683147892740315E-4</v>
      </c>
      <c r="G610" s="11">
        <f t="shared" si="65"/>
        <v>3.5047134729465466</v>
      </c>
      <c r="H610" s="10">
        <f t="shared" si="66"/>
        <v>3.9872271870514103E-3</v>
      </c>
      <c r="I610" s="10">
        <f t="shared" si="67"/>
        <v>1.1261948274051126E-2</v>
      </c>
    </row>
    <row r="611" spans="1:9" x14ac:dyDescent="0.25">
      <c r="A611" s="9">
        <v>42843</v>
      </c>
      <c r="B611" s="10">
        <v>-4.4419657336248752E-3</v>
      </c>
      <c r="C611" s="10">
        <f t="shared" si="63"/>
        <v>-5.9846639480645742E-3</v>
      </c>
      <c r="D611" s="5">
        <f t="shared" si="64"/>
        <v>3.5816202571263858E-5</v>
      </c>
      <c r="E611" s="5">
        <f t="shared" si="68"/>
        <v>1.5897980641161902E-5</v>
      </c>
      <c r="F611" s="5">
        <f t="shared" si="69"/>
        <v>1.2347233652133067E-4</v>
      </c>
      <c r="G611" s="11">
        <f t="shared" si="65"/>
        <v>3.4357708217130263</v>
      </c>
      <c r="H611" s="10">
        <f t="shared" si="66"/>
        <v>5.9846639480645742E-3</v>
      </c>
      <c r="I611" s="10">
        <f t="shared" si="67"/>
        <v>1.1111810676992778E-2</v>
      </c>
    </row>
    <row r="612" spans="1:9" x14ac:dyDescent="0.25">
      <c r="A612" s="9">
        <v>42844</v>
      </c>
      <c r="B612" s="10">
        <v>-3.6827479796812668E-3</v>
      </c>
      <c r="C612" s="10">
        <f t="shared" si="63"/>
        <v>-5.2254461941209657E-3</v>
      </c>
      <c r="D612" s="5">
        <f t="shared" si="64"/>
        <v>2.7305287927653284E-5</v>
      </c>
      <c r="E612" s="5">
        <f t="shared" si="68"/>
        <v>3.5816202571263858E-5</v>
      </c>
      <c r="F612" s="5">
        <f t="shared" si="69"/>
        <v>1.2320625969830249E-4</v>
      </c>
      <c r="G612" s="11">
        <f t="shared" si="65"/>
        <v>3.4710755311997108</v>
      </c>
      <c r="H612" s="10">
        <f t="shared" si="66"/>
        <v>5.2254461941209657E-3</v>
      </c>
      <c r="I612" s="10">
        <f t="shared" si="67"/>
        <v>1.1099831516662877E-2</v>
      </c>
    </row>
    <row r="613" spans="1:9" x14ac:dyDescent="0.25">
      <c r="A613" s="9">
        <v>42845</v>
      </c>
      <c r="B613" s="10">
        <v>1.2510748507861713E-2</v>
      </c>
      <c r="C613" s="10">
        <f t="shared" si="63"/>
        <v>1.0968050293422014E-2</v>
      </c>
      <c r="D613" s="5">
        <f t="shared" si="64"/>
        <v>1.2029812723903473E-4</v>
      </c>
      <c r="E613" s="5">
        <f t="shared" si="68"/>
        <v>2.7305287927653284E-5</v>
      </c>
      <c r="F613" s="5">
        <f t="shared" si="69"/>
        <v>1.2195670017195963E-4</v>
      </c>
      <c r="G613" s="11">
        <f t="shared" si="65"/>
        <v>3.0937835566518226</v>
      </c>
      <c r="H613" s="10">
        <f t="shared" si="66"/>
        <v>1.0968050293422014E-2</v>
      </c>
      <c r="I613" s="10">
        <f t="shared" si="67"/>
        <v>1.1043400752121587E-2</v>
      </c>
    </row>
    <row r="614" spans="1:9" x14ac:dyDescent="0.25">
      <c r="A614" s="9">
        <v>42846</v>
      </c>
      <c r="B614" s="10">
        <v>-1.1934849426147309E-3</v>
      </c>
      <c r="C614" s="10">
        <f t="shared" si="63"/>
        <v>-2.7361831570544299E-3</v>
      </c>
      <c r="D614" s="5">
        <f t="shared" si="64"/>
        <v>7.4866982689483473E-6</v>
      </c>
      <c r="E614" s="5">
        <f t="shared" si="68"/>
        <v>1.2029812723903473E-4</v>
      </c>
      <c r="F614" s="5">
        <f t="shared" si="69"/>
        <v>1.3227914954125567E-4</v>
      </c>
      <c r="G614" s="11">
        <f t="shared" si="65"/>
        <v>3.5180606563415635</v>
      </c>
      <c r="H614" s="10">
        <f t="shared" si="66"/>
        <v>2.7361831570544299E-3</v>
      </c>
      <c r="I614" s="10">
        <f t="shared" si="67"/>
        <v>1.1501267301530543E-2</v>
      </c>
    </row>
    <row r="615" spans="1:9" x14ac:dyDescent="0.25">
      <c r="A615" s="9">
        <v>42849</v>
      </c>
      <c r="B615" s="10">
        <v>9.6295491774920361E-3</v>
      </c>
      <c r="C615" s="10">
        <f t="shared" si="63"/>
        <v>8.0868509630523371E-3</v>
      </c>
      <c r="D615" s="5">
        <f t="shared" si="64"/>
        <v>6.5397158498620516E-5</v>
      </c>
      <c r="E615" s="5">
        <f t="shared" si="68"/>
        <v>7.4866982689483473E-6</v>
      </c>
      <c r="F615" s="5">
        <f t="shared" si="69"/>
        <v>1.2681302876684677E-4</v>
      </c>
      <c r="G615" s="11">
        <f t="shared" si="65"/>
        <v>3.3096111155723702</v>
      </c>
      <c r="H615" s="10">
        <f t="shared" si="66"/>
        <v>8.0868509630523371E-3</v>
      </c>
      <c r="I615" s="10">
        <f t="shared" si="67"/>
        <v>1.1261129107103194E-2</v>
      </c>
    </row>
    <row r="616" spans="1:9" x14ac:dyDescent="0.25">
      <c r="A616" s="9">
        <v>42850</v>
      </c>
      <c r="B616" s="10">
        <v>6.1960456697300881E-3</v>
      </c>
      <c r="C616" s="10">
        <f t="shared" si="63"/>
        <v>4.6533474552903891E-3</v>
      </c>
      <c r="D616" s="5">
        <f t="shared" si="64"/>
        <v>2.1653642539657539E-5</v>
      </c>
      <c r="E616" s="5">
        <f t="shared" si="68"/>
        <v>6.5397158498620516E-5</v>
      </c>
      <c r="F616" s="5">
        <f t="shared" si="69"/>
        <v>1.294850237925394E-4</v>
      </c>
      <c r="G616" s="11">
        <f t="shared" si="65"/>
        <v>3.4734196645846107</v>
      </c>
      <c r="H616" s="10">
        <f t="shared" si="66"/>
        <v>4.6533474552903891E-3</v>
      </c>
      <c r="I616" s="10">
        <f t="shared" si="67"/>
        <v>1.1379148640937045E-2</v>
      </c>
    </row>
    <row r="617" spans="1:9" x14ac:dyDescent="0.25">
      <c r="A617" s="9">
        <v>42851</v>
      </c>
      <c r="B617" s="10">
        <v>-5.8811872967550194E-3</v>
      </c>
      <c r="C617" s="10">
        <f t="shared" si="63"/>
        <v>-7.4238855111947184E-3</v>
      </c>
      <c r="D617" s="5">
        <f t="shared" si="64"/>
        <v>5.5114076083326862E-5</v>
      </c>
      <c r="E617" s="5">
        <f t="shared" si="68"/>
        <v>2.1653642539657539E-5</v>
      </c>
      <c r="F617" s="5">
        <f t="shared" si="69"/>
        <v>1.2629934160278023E-4</v>
      </c>
      <c r="G617" s="11">
        <f t="shared" si="65"/>
        <v>3.3513010422887701</v>
      </c>
      <c r="H617" s="10">
        <f t="shared" si="66"/>
        <v>7.4238855111947184E-3</v>
      </c>
      <c r="I617" s="10">
        <f t="shared" si="67"/>
        <v>1.1238297985139041E-2</v>
      </c>
    </row>
    <row r="618" spans="1:9" x14ac:dyDescent="0.25">
      <c r="A618" s="9">
        <v>42852</v>
      </c>
      <c r="B618" s="10">
        <v>7.6559024307298884E-4</v>
      </c>
      <c r="C618" s="10">
        <f t="shared" si="63"/>
        <v>-7.7710797136671035E-4</v>
      </c>
      <c r="D618" s="5">
        <f t="shared" si="64"/>
        <v>6.0389679916168386E-7</v>
      </c>
      <c r="E618" s="5">
        <f t="shared" si="68"/>
        <v>5.5114076083326862E-5</v>
      </c>
      <c r="F618" s="5">
        <f t="shared" si="69"/>
        <v>1.2782127209189477E-4</v>
      </c>
      <c r="G618" s="11">
        <f t="shared" si="65"/>
        <v>3.561137987246914</v>
      </c>
      <c r="H618" s="10">
        <f t="shared" si="66"/>
        <v>7.7710797136671035E-4</v>
      </c>
      <c r="I618" s="10">
        <f t="shared" si="67"/>
        <v>1.130580700754682E-2</v>
      </c>
    </row>
    <row r="619" spans="1:9" x14ac:dyDescent="0.25">
      <c r="A619" s="9">
        <v>42853</v>
      </c>
      <c r="B619" s="10">
        <v>-9.7364217114648266E-4</v>
      </c>
      <c r="C619" s="10">
        <f t="shared" si="63"/>
        <v>-2.5163403855861816E-3</v>
      </c>
      <c r="D619" s="5">
        <f t="shared" si="64"/>
        <v>6.3319689361320131E-6</v>
      </c>
      <c r="E619" s="5">
        <f t="shared" si="68"/>
        <v>6.0389679916168386E-7</v>
      </c>
      <c r="F619" s="5">
        <f t="shared" si="69"/>
        <v>1.2240305790158453E-4</v>
      </c>
      <c r="G619" s="11">
        <f t="shared" si="65"/>
        <v>3.5592918294769014</v>
      </c>
      <c r="H619" s="10">
        <f t="shared" si="66"/>
        <v>2.5163403855861816E-3</v>
      </c>
      <c r="I619" s="10">
        <f t="shared" si="67"/>
        <v>1.1063591546219723E-2</v>
      </c>
    </row>
    <row r="620" spans="1:9" x14ac:dyDescent="0.25">
      <c r="A620" s="9">
        <v>42856</v>
      </c>
      <c r="B620" s="10">
        <v>2.0396854599198377E-2</v>
      </c>
      <c r="C620" s="10">
        <f t="shared" si="63"/>
        <v>1.8854156384758677E-2</v>
      </c>
      <c r="D620" s="5">
        <f t="shared" si="64"/>
        <v>3.554792129809364E-4</v>
      </c>
      <c r="E620" s="5">
        <f t="shared" si="68"/>
        <v>6.3319689361320131E-6</v>
      </c>
      <c r="F620" s="5">
        <f t="shared" si="69"/>
        <v>1.1875923541119135E-4</v>
      </c>
      <c r="G620" s="11">
        <f t="shared" si="65"/>
        <v>2.1036294552887638</v>
      </c>
      <c r="H620" s="10">
        <f t="shared" si="66"/>
        <v>1.8854156384758677E-2</v>
      </c>
      <c r="I620" s="10">
        <f t="shared" si="67"/>
        <v>1.0897671100340263E-2</v>
      </c>
    </row>
    <row r="621" spans="1:9" x14ac:dyDescent="0.25">
      <c r="A621" s="9">
        <v>42857</v>
      </c>
      <c r="B621" s="10">
        <v>6.3446309182697558E-3</v>
      </c>
      <c r="C621" s="10">
        <f t="shared" si="63"/>
        <v>4.8019327038300568E-3</v>
      </c>
      <c r="D621" s="5">
        <f t="shared" si="64"/>
        <v>2.3058557692112639E-5</v>
      </c>
      <c r="E621" s="5">
        <f t="shared" si="68"/>
        <v>3.554792129809364E-4</v>
      </c>
      <c r="F621" s="5">
        <f t="shared" si="69"/>
        <v>1.5835498179248545E-4</v>
      </c>
      <c r="G621" s="11">
        <f t="shared" si="65"/>
        <v>3.3835905858653312</v>
      </c>
      <c r="H621" s="10">
        <f t="shared" si="66"/>
        <v>4.8019327038300568E-3</v>
      </c>
      <c r="I621" s="10">
        <f t="shared" si="67"/>
        <v>1.2583917585254819E-2</v>
      </c>
    </row>
    <row r="622" spans="1:9" x14ac:dyDescent="0.25">
      <c r="A622" s="9">
        <v>42858</v>
      </c>
      <c r="B622" s="10">
        <v>-3.0506407172568029E-3</v>
      </c>
      <c r="C622" s="10">
        <f t="shared" si="63"/>
        <v>-4.5933389316965018E-3</v>
      </c>
      <c r="D622" s="5">
        <f t="shared" si="64"/>
        <v>2.1098762541438762E-5</v>
      </c>
      <c r="E622" s="5">
        <f t="shared" si="68"/>
        <v>2.3058557692112639E-5</v>
      </c>
      <c r="F622" s="5">
        <f t="shared" si="69"/>
        <v>1.496023671547629E-4</v>
      </c>
      <c r="G622" s="11">
        <f t="shared" si="65"/>
        <v>3.4143101627658097</v>
      </c>
      <c r="H622" s="10">
        <f t="shared" si="66"/>
        <v>4.5933389316965018E-3</v>
      </c>
      <c r="I622" s="10">
        <f t="shared" si="67"/>
        <v>1.2231204648552116E-2</v>
      </c>
    </row>
    <row r="623" spans="1:9" x14ac:dyDescent="0.25">
      <c r="A623" s="9">
        <v>42859</v>
      </c>
      <c r="B623" s="10">
        <v>-3.6039440664747957E-3</v>
      </c>
      <c r="C623" s="10">
        <f t="shared" si="63"/>
        <v>-5.1466422809144947E-3</v>
      </c>
      <c r="D623" s="5">
        <f t="shared" si="64"/>
        <v>2.6487926767696754E-5</v>
      </c>
      <c r="E623" s="5">
        <f t="shared" si="68"/>
        <v>2.1098762541438762E-5</v>
      </c>
      <c r="F623" s="5">
        <f t="shared" si="69"/>
        <v>1.4235072357620968E-4</v>
      </c>
      <c r="G623" s="11">
        <f t="shared" si="65"/>
        <v>3.4166322416111083</v>
      </c>
      <c r="H623" s="10">
        <f t="shared" si="66"/>
        <v>5.1466422809144947E-3</v>
      </c>
      <c r="I623" s="10">
        <f t="shared" si="67"/>
        <v>1.1931082246645091E-2</v>
      </c>
    </row>
    <row r="624" spans="1:9" x14ac:dyDescent="0.25">
      <c r="A624" s="9">
        <v>42860</v>
      </c>
      <c r="B624" s="10">
        <v>1.6583689346891362E-2</v>
      </c>
      <c r="C624" s="10">
        <f t="shared" si="63"/>
        <v>1.5040991132451663E-2</v>
      </c>
      <c r="D624" s="5">
        <f t="shared" si="64"/>
        <v>2.2623141424648954E-4</v>
      </c>
      <c r="E624" s="5">
        <f t="shared" si="68"/>
        <v>2.6487926767696754E-5</v>
      </c>
      <c r="F624" s="5">
        <f t="shared" si="69"/>
        <v>1.3719660385296816E-4</v>
      </c>
      <c r="G624" s="11">
        <f t="shared" si="65"/>
        <v>2.7036303496451799</v>
      </c>
      <c r="H624" s="10">
        <f t="shared" si="66"/>
        <v>1.5040991132451663E-2</v>
      </c>
      <c r="I624" s="10">
        <f t="shared" si="67"/>
        <v>1.1713095400147996E-2</v>
      </c>
    </row>
    <row r="625" spans="1:9" x14ac:dyDescent="0.25">
      <c r="A625" s="9">
        <v>42863</v>
      </c>
      <c r="B625" s="10">
        <v>2.7188424963027646E-2</v>
      </c>
      <c r="C625" s="10">
        <f t="shared" si="63"/>
        <v>2.5645726748587946E-2</v>
      </c>
      <c r="D625" s="5">
        <f t="shared" si="64"/>
        <v>6.5770330046323929E-4</v>
      </c>
      <c r="E625" s="5">
        <f t="shared" si="68"/>
        <v>2.2623141424648954E-4</v>
      </c>
      <c r="F625" s="5">
        <f t="shared" si="69"/>
        <v>1.5738946884565489E-4</v>
      </c>
      <c r="G625" s="11">
        <f t="shared" si="65"/>
        <v>1.3700417276441976</v>
      </c>
      <c r="H625" s="10">
        <f t="shared" si="66"/>
        <v>2.5645726748587946E-2</v>
      </c>
      <c r="I625" s="10">
        <f t="shared" si="67"/>
        <v>1.2545495958536469E-2</v>
      </c>
    </row>
    <row r="626" spans="1:9" x14ac:dyDescent="0.25">
      <c r="A626" s="9">
        <v>42864</v>
      </c>
      <c r="B626" s="10">
        <v>6.4048625947288329E-3</v>
      </c>
      <c r="C626" s="10">
        <f t="shared" si="63"/>
        <v>4.8621643802891339E-3</v>
      </c>
      <c r="D626" s="5">
        <f t="shared" si="64"/>
        <v>2.3640642460952416E-5</v>
      </c>
      <c r="E626" s="5">
        <f t="shared" si="68"/>
        <v>6.5770330046323929E-4</v>
      </c>
      <c r="F626" s="5">
        <f t="shared" si="69"/>
        <v>2.2610887325642617E-4</v>
      </c>
      <c r="G626" s="11">
        <f t="shared" si="65"/>
        <v>3.2260313117599053</v>
      </c>
      <c r="H626" s="10">
        <f t="shared" si="66"/>
        <v>4.8621643802891339E-3</v>
      </c>
      <c r="I626" s="10">
        <f t="shared" si="67"/>
        <v>1.5036917013019197E-2</v>
      </c>
    </row>
    <row r="627" spans="1:9" x14ac:dyDescent="0.25">
      <c r="A627" s="9">
        <v>42865</v>
      </c>
      <c r="B627" s="10">
        <v>-4.7406193976071709E-3</v>
      </c>
      <c r="C627" s="10">
        <f t="shared" si="63"/>
        <v>-6.2833176120468699E-3</v>
      </c>
      <c r="D627" s="5">
        <f t="shared" si="64"/>
        <v>3.9480080213858377E-5</v>
      </c>
      <c r="E627" s="5">
        <f t="shared" si="68"/>
        <v>2.3640642460952416E-5</v>
      </c>
      <c r="F627" s="5">
        <f t="shared" si="69"/>
        <v>2.0396080960960198E-4</v>
      </c>
      <c r="G627" s="11">
        <f t="shared" si="65"/>
        <v>3.2330693174227618</v>
      </c>
      <c r="H627" s="10">
        <f t="shared" si="66"/>
        <v>6.2833176120468699E-3</v>
      </c>
      <c r="I627" s="10">
        <f t="shared" si="67"/>
        <v>1.4281484853109707E-2</v>
      </c>
    </row>
    <row r="628" spans="1:9" x14ac:dyDescent="0.25">
      <c r="A628" s="9">
        <v>42866</v>
      </c>
      <c r="B628" s="10">
        <v>4.5021533212097342E-3</v>
      </c>
      <c r="C628" s="10">
        <f t="shared" si="63"/>
        <v>2.9594551067700352E-3</v>
      </c>
      <c r="D628" s="5">
        <f t="shared" si="64"/>
        <v>8.7583745289872404E-6</v>
      </c>
      <c r="E628" s="5">
        <f t="shared" si="68"/>
        <v>3.9480080213858377E-5</v>
      </c>
      <c r="F628" s="5">
        <f t="shared" si="69"/>
        <v>1.881435071514403E-4</v>
      </c>
      <c r="G628" s="11">
        <f t="shared" si="65"/>
        <v>3.3469384599639591</v>
      </c>
      <c r="H628" s="10">
        <f t="shared" si="66"/>
        <v>2.9594551067700352E-3</v>
      </c>
      <c r="I628" s="10">
        <f t="shared" si="67"/>
        <v>1.3716541369873103E-2</v>
      </c>
    </row>
    <row r="629" spans="1:9" x14ac:dyDescent="0.25">
      <c r="A629" s="9">
        <v>42867</v>
      </c>
      <c r="B629" s="10">
        <v>1.3965651548311753E-2</v>
      </c>
      <c r="C629" s="10">
        <f t="shared" si="63"/>
        <v>1.2422953333872054E-2</v>
      </c>
      <c r="D629" s="5">
        <f t="shared" si="64"/>
        <v>1.5432976953556277E-4</v>
      </c>
      <c r="E629" s="5">
        <f t="shared" si="68"/>
        <v>8.7583745289872404E-6</v>
      </c>
      <c r="F629" s="5">
        <f t="shared" si="69"/>
        <v>1.7172899580281486E-4</v>
      </c>
      <c r="G629" s="11">
        <f t="shared" si="65"/>
        <v>2.9665168962398152</v>
      </c>
      <c r="H629" s="10">
        <f t="shared" si="66"/>
        <v>1.2422953333872054E-2</v>
      </c>
      <c r="I629" s="10">
        <f t="shared" si="67"/>
        <v>1.3104541037473036E-2</v>
      </c>
    </row>
    <row r="630" spans="1:9" x14ac:dyDescent="0.25">
      <c r="A630" s="9">
        <v>42870</v>
      </c>
      <c r="B630" s="10">
        <v>-2.5625367040340574E-3</v>
      </c>
      <c r="C630" s="10">
        <f t="shared" si="63"/>
        <v>-4.1052349184737564E-3</v>
      </c>
      <c r="D630" s="5">
        <f t="shared" si="64"/>
        <v>1.6852953735856228E-5</v>
      </c>
      <c r="E630" s="5">
        <f t="shared" si="68"/>
        <v>1.5432976953556277E-4</v>
      </c>
      <c r="F630" s="5">
        <f t="shared" si="69"/>
        <v>1.7630302538580644E-4</v>
      </c>
      <c r="G630" s="11">
        <f t="shared" si="65"/>
        <v>3.3549192025033925</v>
      </c>
      <c r="H630" s="10">
        <f t="shared" si="66"/>
        <v>4.1052349184737564E-3</v>
      </c>
      <c r="I630" s="10">
        <f t="shared" si="67"/>
        <v>1.3277914948733722E-2</v>
      </c>
    </row>
    <row r="631" spans="1:9" x14ac:dyDescent="0.25">
      <c r="A631" s="9">
        <v>42871</v>
      </c>
      <c r="B631" s="10">
        <v>-1.4771740906146524E-3</v>
      </c>
      <c r="C631" s="10">
        <f t="shared" si="63"/>
        <v>-3.0198723050543514E-3</v>
      </c>
      <c r="D631" s="5">
        <f t="shared" si="64"/>
        <v>9.1196287388342815E-6</v>
      </c>
      <c r="E631" s="5">
        <f t="shared" si="68"/>
        <v>1.6852953735856228E-5</v>
      </c>
      <c r="F631" s="5">
        <f t="shared" si="69"/>
        <v>1.6322752189189689E-4</v>
      </c>
      <c r="G631" s="11">
        <f t="shared" si="65"/>
        <v>3.4133088840584098</v>
      </c>
      <c r="H631" s="10">
        <f t="shared" si="66"/>
        <v>3.0198723050543514E-3</v>
      </c>
      <c r="I631" s="10">
        <f t="shared" si="67"/>
        <v>1.2776052672554888E-2</v>
      </c>
    </row>
    <row r="632" spans="1:9" x14ac:dyDescent="0.25">
      <c r="A632" s="9">
        <v>42872</v>
      </c>
      <c r="B632" s="10">
        <v>-3.3575609442336174E-2</v>
      </c>
      <c r="C632" s="10">
        <f t="shared" si="63"/>
        <v>-3.5118307656775871E-2</v>
      </c>
      <c r="D632" s="5">
        <f t="shared" si="64"/>
        <v>1.2332955326759627E-3</v>
      </c>
      <c r="E632" s="5">
        <f t="shared" si="68"/>
        <v>9.1196287388342815E-6</v>
      </c>
      <c r="F632" s="5">
        <f t="shared" si="69"/>
        <v>1.518091415827203E-4</v>
      </c>
      <c r="G632" s="11">
        <f t="shared" si="65"/>
        <v>-0.58448892807961428</v>
      </c>
      <c r="H632" s="10">
        <f t="shared" si="66"/>
        <v>3.5118307656775871E-2</v>
      </c>
      <c r="I632" s="10">
        <f t="shared" si="67"/>
        <v>1.2321085243708051E-2</v>
      </c>
    </row>
    <row r="633" spans="1:9" x14ac:dyDescent="0.25">
      <c r="A633" s="9">
        <v>42873</v>
      </c>
      <c r="B633" s="10">
        <v>1.5241211314475978E-2</v>
      </c>
      <c r="C633" s="10">
        <f t="shared" si="63"/>
        <v>1.3698513100036279E-2</v>
      </c>
      <c r="D633" s="5">
        <f t="shared" si="64"/>
        <v>1.8764926115186553E-4</v>
      </c>
      <c r="E633" s="5">
        <f t="shared" si="68"/>
        <v>1.2332955326759627E-3</v>
      </c>
      <c r="F633" s="5">
        <f t="shared" si="69"/>
        <v>2.9172700480741828E-4</v>
      </c>
      <c r="G633" s="11">
        <f t="shared" si="65"/>
        <v>2.8292896073925364</v>
      </c>
      <c r="H633" s="10">
        <f t="shared" si="66"/>
        <v>1.3698513100036279E-2</v>
      </c>
      <c r="I633" s="10">
        <f t="shared" si="67"/>
        <v>1.7080017705126019E-2</v>
      </c>
    </row>
    <row r="634" spans="1:9" x14ac:dyDescent="0.25">
      <c r="A634" s="9">
        <v>42874</v>
      </c>
      <c r="B634" s="10">
        <v>3.4089683182885189E-3</v>
      </c>
      <c r="C634" s="10">
        <f t="shared" si="63"/>
        <v>1.8662701038488197E-3</v>
      </c>
      <c r="D634" s="5">
        <f t="shared" si="64"/>
        <v>3.4829641005198844E-6</v>
      </c>
      <c r="E634" s="5">
        <f t="shared" si="68"/>
        <v>1.8764926115186553E-4</v>
      </c>
      <c r="F634" s="5">
        <f t="shared" si="69"/>
        <v>2.7650828423716513E-4</v>
      </c>
      <c r="G634" s="11">
        <f t="shared" si="65"/>
        <v>3.1713982360858468</v>
      </c>
      <c r="H634" s="10">
        <f t="shared" si="66"/>
        <v>1.8662701038488197E-3</v>
      </c>
      <c r="I634" s="10">
        <f t="shared" si="67"/>
        <v>1.6628538247157057E-2</v>
      </c>
    </row>
    <row r="635" spans="1:9" x14ac:dyDescent="0.25">
      <c r="A635" s="9">
        <v>42877</v>
      </c>
      <c r="B635" s="10">
        <v>6.0761010342635924E-3</v>
      </c>
      <c r="C635" s="10">
        <f t="shared" si="63"/>
        <v>4.5334028198238934E-3</v>
      </c>
      <c r="D635" s="5">
        <f t="shared" si="64"/>
        <v>2.0551741126787229E-5</v>
      </c>
      <c r="E635" s="5">
        <f t="shared" si="68"/>
        <v>3.4829641005198844E-6</v>
      </c>
      <c r="F635" s="5">
        <f t="shared" si="69"/>
        <v>2.4188857450969416E-4</v>
      </c>
      <c r="G635" s="11">
        <f t="shared" si="65"/>
        <v>3.2020963184530622</v>
      </c>
      <c r="H635" s="10">
        <f t="shared" si="66"/>
        <v>4.5334028198238934E-3</v>
      </c>
      <c r="I635" s="10">
        <f t="shared" si="67"/>
        <v>1.5552767422863821E-2</v>
      </c>
    </row>
    <row r="636" spans="1:9" x14ac:dyDescent="0.25">
      <c r="A636" s="9">
        <v>42878</v>
      </c>
      <c r="B636" s="10">
        <v>-1.2338463216092777E-3</v>
      </c>
      <c r="C636" s="10">
        <f t="shared" si="63"/>
        <v>-2.7765445360489766E-3</v>
      </c>
      <c r="D636" s="5">
        <f t="shared" si="64"/>
        <v>7.7091995606634266E-6</v>
      </c>
      <c r="E636" s="5">
        <f t="shared" si="68"/>
        <v>2.0551741126787229E-5</v>
      </c>
      <c r="F636" s="5">
        <f t="shared" si="69"/>
        <v>2.1622810590107665E-4</v>
      </c>
      <c r="G636" s="11">
        <f t="shared" si="65"/>
        <v>3.2828232539221966</v>
      </c>
      <c r="H636" s="10">
        <f t="shared" si="66"/>
        <v>2.7765445360489766E-3</v>
      </c>
      <c r="I636" s="10">
        <f t="shared" si="67"/>
        <v>1.470469672931328E-2</v>
      </c>
    </row>
    <row r="637" spans="1:9" x14ac:dyDescent="0.25">
      <c r="A637" s="9">
        <v>42879</v>
      </c>
      <c r="B637" s="10">
        <v>-2.9909492069973842E-3</v>
      </c>
      <c r="C637" s="10">
        <f t="shared" si="63"/>
        <v>-4.5336474214370832E-3</v>
      </c>
      <c r="D637" s="5">
        <f t="shared" si="64"/>
        <v>2.0553958941903113E-5</v>
      </c>
      <c r="E637" s="5">
        <f t="shared" si="68"/>
        <v>7.7091995606634266E-6</v>
      </c>
      <c r="F637" s="5">
        <f t="shared" si="69"/>
        <v>1.9410392272422593E-4</v>
      </c>
      <c r="G637" s="11">
        <f t="shared" si="65"/>
        <v>3.3016741371060832</v>
      </c>
      <c r="H637" s="10">
        <f t="shared" si="66"/>
        <v>4.5336474214370832E-3</v>
      </c>
      <c r="I637" s="10">
        <f t="shared" si="67"/>
        <v>1.3932118386097139E-2</v>
      </c>
    </row>
    <row r="638" spans="1:9" x14ac:dyDescent="0.25">
      <c r="A638" s="9">
        <v>42880</v>
      </c>
      <c r="B638" s="10">
        <v>3.4563715522724081E-3</v>
      </c>
      <c r="C638" s="10">
        <f t="shared" si="63"/>
        <v>1.9136733378327089E-3</v>
      </c>
      <c r="D638" s="5">
        <f t="shared" si="64"/>
        <v>3.6621456439317813E-6</v>
      </c>
      <c r="E638" s="5">
        <f t="shared" si="68"/>
        <v>2.0553958941903113E-5</v>
      </c>
      <c r="F638" s="5">
        <f t="shared" si="69"/>
        <v>1.7794109511337579E-4</v>
      </c>
      <c r="G638" s="11">
        <f t="shared" si="65"/>
        <v>3.3878001298725291</v>
      </c>
      <c r="H638" s="10">
        <f t="shared" si="66"/>
        <v>1.9136733378327089E-3</v>
      </c>
      <c r="I638" s="10">
        <f t="shared" si="67"/>
        <v>1.3339456327503598E-2</v>
      </c>
    </row>
    <row r="639" spans="1:9" x14ac:dyDescent="0.25">
      <c r="A639" s="9">
        <v>42881</v>
      </c>
      <c r="B639" s="10">
        <v>-1.6897121385508473E-3</v>
      </c>
      <c r="C639" s="10">
        <f t="shared" si="63"/>
        <v>-3.2324103529905463E-3</v>
      </c>
      <c r="D639" s="5">
        <f t="shared" si="64"/>
        <v>1.0448476690120467E-5</v>
      </c>
      <c r="E639" s="5">
        <f t="shared" si="68"/>
        <v>3.6621456439317813E-6</v>
      </c>
      <c r="F639" s="5">
        <f t="shared" si="69"/>
        <v>1.6293378654066935E-4</v>
      </c>
      <c r="G639" s="11">
        <f t="shared" si="65"/>
        <v>3.4100812286318685</v>
      </c>
      <c r="H639" s="10">
        <f t="shared" si="66"/>
        <v>3.2324103529905463E-3</v>
      </c>
      <c r="I639" s="10">
        <f t="shared" si="67"/>
        <v>1.2764551952210048E-2</v>
      </c>
    </row>
    <row r="640" spans="1:9" x14ac:dyDescent="0.25">
      <c r="A640" s="9">
        <v>42885</v>
      </c>
      <c r="B640" s="10">
        <v>3.9059957034037751E-4</v>
      </c>
      <c r="C640" s="10">
        <f t="shared" si="63"/>
        <v>-1.1520986440993217E-3</v>
      </c>
      <c r="D640" s="5">
        <f t="shared" si="64"/>
        <v>1.3273312857354955E-6</v>
      </c>
      <c r="E640" s="5">
        <f t="shared" si="68"/>
        <v>1.0448476690120467E-5</v>
      </c>
      <c r="F640" s="5">
        <f t="shared" si="69"/>
        <v>1.5173559980673446E-4</v>
      </c>
      <c r="G640" s="11">
        <f t="shared" si="65"/>
        <v>3.4733731506522747</v>
      </c>
      <c r="H640" s="10">
        <f t="shared" si="66"/>
        <v>1.1520986440993217E-3</v>
      </c>
      <c r="I640" s="10">
        <f t="shared" si="67"/>
        <v>1.231810049507368E-2</v>
      </c>
    </row>
    <row r="641" spans="1:9" x14ac:dyDescent="0.25">
      <c r="A641" s="9">
        <v>42886</v>
      </c>
      <c r="B641" s="10">
        <v>-5.9218064684062321E-3</v>
      </c>
      <c r="C641" s="10">
        <f t="shared" si="63"/>
        <v>-7.4645046828459311E-3</v>
      </c>
      <c r="D641" s="5">
        <f t="shared" si="64"/>
        <v>5.5718830160228833E-5</v>
      </c>
      <c r="E641" s="5">
        <f t="shared" si="68"/>
        <v>1.3273312857354955E-6</v>
      </c>
      <c r="F641" s="5">
        <f t="shared" si="69"/>
        <v>1.4165241917434034E-4</v>
      </c>
      <c r="G641" s="11">
        <f t="shared" si="65"/>
        <v>3.31545411910504</v>
      </c>
      <c r="H641" s="10">
        <f t="shared" si="66"/>
        <v>7.4645046828459311E-3</v>
      </c>
      <c r="I641" s="10">
        <f t="shared" si="67"/>
        <v>1.1901782184796542E-2</v>
      </c>
    </row>
    <row r="642" spans="1:9" x14ac:dyDescent="0.25">
      <c r="A642" s="9">
        <v>42887</v>
      </c>
      <c r="B642" s="10">
        <v>2.7493847276611749E-3</v>
      </c>
      <c r="C642" s="10">
        <f t="shared" si="63"/>
        <v>1.2066865132214757E-3</v>
      </c>
      <c r="D642" s="5">
        <f t="shared" si="64"/>
        <v>1.4560923411906027E-6</v>
      </c>
      <c r="E642" s="5">
        <f t="shared" si="68"/>
        <v>5.5718830160228833E-5</v>
      </c>
      <c r="F642" s="5">
        <f t="shared" si="69"/>
        <v>1.401965107880394E-4</v>
      </c>
      <c r="G642" s="11">
        <f t="shared" si="65"/>
        <v>3.5121011617402393</v>
      </c>
      <c r="H642" s="10">
        <f t="shared" si="66"/>
        <v>1.2066865132214757E-3</v>
      </c>
      <c r="I642" s="10">
        <f t="shared" si="67"/>
        <v>1.1840460750665043E-2</v>
      </c>
    </row>
    <row r="643" spans="1:9" x14ac:dyDescent="0.25">
      <c r="A643" s="9">
        <v>42888</v>
      </c>
      <c r="B643" s="10">
        <v>1.4819193880099002E-2</v>
      </c>
      <c r="C643" s="10">
        <f t="shared" si="63"/>
        <v>1.3276495665659303E-2</v>
      </c>
      <c r="D643" s="5">
        <f t="shared" si="64"/>
        <v>1.7626533716027026E-4</v>
      </c>
      <c r="E643" s="5">
        <f t="shared" si="68"/>
        <v>1.4560923411906027E-6</v>
      </c>
      <c r="F643" s="5">
        <f t="shared" si="69"/>
        <v>1.3242244460451872E-4</v>
      </c>
      <c r="G643" s="11">
        <f t="shared" si="65"/>
        <v>2.8802763975199297</v>
      </c>
      <c r="H643" s="10">
        <f t="shared" si="66"/>
        <v>1.3276495665659303E-2</v>
      </c>
      <c r="I643" s="10">
        <f t="shared" si="67"/>
        <v>1.1507495149011305E-2</v>
      </c>
    </row>
    <row r="644" spans="1:9" x14ac:dyDescent="0.25">
      <c r="A644" s="9">
        <v>42891</v>
      </c>
      <c r="B644" s="10">
        <v>-9.7780896694266151E-3</v>
      </c>
      <c r="C644" s="10">
        <f t="shared" si="63"/>
        <v>-1.1320787883866314E-2</v>
      </c>
      <c r="D644" s="5">
        <f t="shared" si="64"/>
        <v>1.2816023831149434E-4</v>
      </c>
      <c r="E644" s="5">
        <f t="shared" si="68"/>
        <v>1.7626533716027026E-4</v>
      </c>
      <c r="F644" s="5">
        <f t="shared" si="69"/>
        <v>1.4747986657619655E-4</v>
      </c>
      <c r="G644" s="11">
        <f t="shared" si="65"/>
        <v>3.0574701172409271</v>
      </c>
      <c r="H644" s="10">
        <f t="shared" si="66"/>
        <v>1.1320787883866314E-2</v>
      </c>
      <c r="I644" s="10">
        <f t="shared" si="67"/>
        <v>1.2144128893263467E-2</v>
      </c>
    </row>
    <row r="645" spans="1:9" x14ac:dyDescent="0.25">
      <c r="A645" s="9">
        <v>42892</v>
      </c>
      <c r="B645" s="10">
        <v>3.3781850648053613E-3</v>
      </c>
      <c r="C645" s="10">
        <f t="shared" si="63"/>
        <v>1.8354868503656621E-3</v>
      </c>
      <c r="D645" s="5">
        <f t="shared" si="64"/>
        <v>3.3690119778652585E-6</v>
      </c>
      <c r="E645" s="5">
        <f t="shared" si="68"/>
        <v>1.2816023831149434E-4</v>
      </c>
      <c r="F645" s="5">
        <f t="shared" si="69"/>
        <v>1.5368685727468705E-4</v>
      </c>
      <c r="G645" s="11">
        <f t="shared" si="65"/>
        <v>3.4603975389309674</v>
      </c>
      <c r="H645" s="10">
        <f t="shared" si="66"/>
        <v>1.8354868503656621E-3</v>
      </c>
      <c r="I645" s="10">
        <f t="shared" si="67"/>
        <v>1.2397050345734951E-2</v>
      </c>
    </row>
    <row r="646" spans="1:9" x14ac:dyDescent="0.25">
      <c r="A646" s="9">
        <v>42893</v>
      </c>
      <c r="B646" s="10">
        <v>5.9566204197245565E-3</v>
      </c>
      <c r="C646" s="10">
        <f t="shared" si="63"/>
        <v>4.4139222052848575E-3</v>
      </c>
      <c r="D646" s="5">
        <f t="shared" si="64"/>
        <v>1.9482709234306739E-5</v>
      </c>
      <c r="E646" s="5">
        <f t="shared" si="68"/>
        <v>3.3690119778652585E-6</v>
      </c>
      <c r="F646" s="5">
        <f t="shared" si="69"/>
        <v>1.4346447084451387E-4</v>
      </c>
      <c r="G646" s="11">
        <f t="shared" si="65"/>
        <v>3.4378722226129836</v>
      </c>
      <c r="H646" s="10">
        <f t="shared" si="66"/>
        <v>4.4139222052848575E-3</v>
      </c>
      <c r="I646" s="10">
        <f t="shared" si="67"/>
        <v>1.1977665500610454E-2</v>
      </c>
    </row>
    <row r="647" spans="1:9" x14ac:dyDescent="0.25">
      <c r="A647" s="9">
        <v>42894</v>
      </c>
      <c r="B647" s="10">
        <v>-2.4457231755350417E-3</v>
      </c>
      <c r="C647" s="10">
        <f t="shared" si="63"/>
        <v>-3.9884213899747407E-3</v>
      </c>
      <c r="D647" s="5">
        <f t="shared" si="64"/>
        <v>1.5907505184008042E-5</v>
      </c>
      <c r="E647" s="5">
        <f t="shared" si="68"/>
        <v>1.9482709234306739E-5</v>
      </c>
      <c r="F647" s="5">
        <f t="shared" si="69"/>
        <v>1.3723597081439086E-4</v>
      </c>
      <c r="G647" s="11">
        <f t="shared" si="65"/>
        <v>3.470009053656574</v>
      </c>
      <c r="H647" s="10">
        <f t="shared" si="66"/>
        <v>3.9884213899747407E-3</v>
      </c>
      <c r="I647" s="10">
        <f t="shared" si="67"/>
        <v>1.171477574750754E-2</v>
      </c>
    </row>
    <row r="648" spans="1:9" x14ac:dyDescent="0.25">
      <c r="A648" s="9">
        <v>42895</v>
      </c>
      <c r="B648" s="10">
        <v>-3.8776745886141106E-2</v>
      </c>
      <c r="C648" s="10">
        <f t="shared" si="63"/>
        <v>-4.0319444100580804E-2</v>
      </c>
      <c r="D648" s="5">
        <f t="shared" si="64"/>
        <v>1.6256575725798602E-3</v>
      </c>
      <c r="E648" s="5">
        <f t="shared" si="68"/>
        <v>1.5907505184008042E-5</v>
      </c>
      <c r="F648" s="5">
        <f t="shared" si="69"/>
        <v>1.3181005812195568E-4</v>
      </c>
      <c r="G648" s="11">
        <f t="shared" si="65"/>
        <v>-2.6185316044556597</v>
      </c>
      <c r="H648" s="10">
        <f t="shared" si="66"/>
        <v>4.0319444100580804E-2</v>
      </c>
      <c r="I648" s="10">
        <f t="shared" si="67"/>
        <v>1.1480856158055273E-2</v>
      </c>
    </row>
    <row r="649" spans="1:9" x14ac:dyDescent="0.25">
      <c r="A649" s="9">
        <v>42898</v>
      </c>
      <c r="B649" s="10">
        <v>-2.3895798735288021E-2</v>
      </c>
      <c r="C649" s="10">
        <f t="shared" si="63"/>
        <v>-2.5438496949727721E-2</v>
      </c>
      <c r="D649" s="5">
        <f t="shared" si="64"/>
        <v>6.4711712706130658E-4</v>
      </c>
      <c r="E649" s="5">
        <f t="shared" si="68"/>
        <v>1.6256575725798602E-3</v>
      </c>
      <c r="F649" s="5">
        <f t="shared" si="69"/>
        <v>3.2348038384812441E-4</v>
      </c>
      <c r="G649" s="11">
        <f t="shared" si="65"/>
        <v>2.099005825437279</v>
      </c>
      <c r="H649" s="10">
        <f t="shared" si="66"/>
        <v>2.5438496949727721E-2</v>
      </c>
      <c r="I649" s="10">
        <f t="shared" si="67"/>
        <v>1.7985560426300996E-2</v>
      </c>
    </row>
    <row r="650" spans="1:9" x14ac:dyDescent="0.25">
      <c r="A650" s="9">
        <v>42899</v>
      </c>
      <c r="B650" s="10">
        <v>8.0456333379179679E-3</v>
      </c>
      <c r="C650" s="10">
        <f t="shared" si="63"/>
        <v>6.5029351234782689E-3</v>
      </c>
      <c r="D650" s="5">
        <f t="shared" si="64"/>
        <v>4.2288165220167326E-5</v>
      </c>
      <c r="E650" s="5">
        <f t="shared" si="68"/>
        <v>6.4711712706130658E-4</v>
      </c>
      <c r="F650" s="5">
        <f t="shared" si="69"/>
        <v>3.5789955434709607E-4</v>
      </c>
      <c r="G650" s="11">
        <f t="shared" si="65"/>
        <v>2.9896123003676109</v>
      </c>
      <c r="H650" s="10">
        <f t="shared" si="66"/>
        <v>6.5029351234782689E-3</v>
      </c>
      <c r="I650" s="10">
        <f t="shared" si="67"/>
        <v>1.8918233383355226E-2</v>
      </c>
    </row>
    <row r="651" spans="1:9" x14ac:dyDescent="0.25">
      <c r="A651" s="9">
        <v>42900</v>
      </c>
      <c r="B651" s="10">
        <v>-9.7550449486336621E-3</v>
      </c>
      <c r="C651" s="10">
        <f t="shared" si="63"/>
        <v>-1.1297743163073361E-2</v>
      </c>
      <c r="D651" s="5">
        <f t="shared" si="64"/>
        <v>1.2763900057877087E-4</v>
      </c>
      <c r="E651" s="5">
        <f t="shared" si="68"/>
        <v>4.2288165220167326E-5</v>
      </c>
      <c r="F651" s="5">
        <f t="shared" si="69"/>
        <v>3.1182831221188091E-4</v>
      </c>
      <c r="G651" s="11">
        <f t="shared" si="65"/>
        <v>2.9129280660217707</v>
      </c>
      <c r="H651" s="10">
        <f t="shared" si="66"/>
        <v>1.1297743163073361E-2</v>
      </c>
      <c r="I651" s="10">
        <f t="shared" si="67"/>
        <v>1.765866111039795E-2</v>
      </c>
    </row>
    <row r="652" spans="1:9" x14ac:dyDescent="0.25">
      <c r="A652" s="9">
        <v>42901</v>
      </c>
      <c r="B652" s="10">
        <v>-5.9934691101274362E-3</v>
      </c>
      <c r="C652" s="10">
        <f t="shared" si="63"/>
        <v>-7.5361673245671352E-3</v>
      </c>
      <c r="D652" s="5">
        <f t="shared" si="64"/>
        <v>5.6793817943873375E-5</v>
      </c>
      <c r="E652" s="5">
        <f t="shared" si="68"/>
        <v>1.2763900057877087E-4</v>
      </c>
      <c r="F652" s="5">
        <f t="shared" si="69"/>
        <v>2.8530698920484882E-4</v>
      </c>
      <c r="G652" s="11">
        <f t="shared" si="65"/>
        <v>3.0625028012504818</v>
      </c>
      <c r="H652" s="10">
        <f t="shared" si="66"/>
        <v>7.5361673245671352E-3</v>
      </c>
      <c r="I652" s="10">
        <f t="shared" si="67"/>
        <v>1.6891032804563753E-2</v>
      </c>
    </row>
    <row r="653" spans="1:9" x14ac:dyDescent="0.25">
      <c r="A653" s="9">
        <v>42902</v>
      </c>
      <c r="B653" s="10">
        <v>-1.3999501781107648E-2</v>
      </c>
      <c r="C653" s="10">
        <f t="shared" si="63"/>
        <v>-1.5542199995547347E-2</v>
      </c>
      <c r="D653" s="5">
        <f t="shared" si="64"/>
        <v>2.4155998070159195E-4</v>
      </c>
      <c r="E653" s="5">
        <f t="shared" si="68"/>
        <v>5.6793817943873375E-5</v>
      </c>
      <c r="F653" s="5">
        <f t="shared" si="69"/>
        <v>2.5543012006076142E-4</v>
      </c>
      <c r="G653" s="11">
        <f t="shared" si="65"/>
        <v>2.7444928666203197</v>
      </c>
      <c r="H653" s="10">
        <f t="shared" si="66"/>
        <v>1.5542199995547347E-2</v>
      </c>
      <c r="I653" s="10">
        <f t="shared" si="67"/>
        <v>1.5982181329867378E-2</v>
      </c>
    </row>
    <row r="654" spans="1:9" x14ac:dyDescent="0.25">
      <c r="A654" s="9">
        <v>42905</v>
      </c>
      <c r="B654" s="10">
        <v>2.8607520106627815E-2</v>
      </c>
      <c r="C654" s="10">
        <f t="shared" si="63"/>
        <v>2.7064821892188114E-2</v>
      </c>
      <c r="D654" s="5">
        <f t="shared" si="64"/>
        <v>7.3250458405586501E-4</v>
      </c>
      <c r="E654" s="5">
        <f t="shared" si="68"/>
        <v>2.4155998070159195E-4</v>
      </c>
      <c r="F654" s="5">
        <f t="shared" si="69"/>
        <v>2.5399019538642362E-4</v>
      </c>
      <c r="G654" s="11">
        <f t="shared" si="65"/>
        <v>1.778175093296906</v>
      </c>
      <c r="H654" s="10">
        <f t="shared" si="66"/>
        <v>2.7064821892188114E-2</v>
      </c>
      <c r="I654" s="10">
        <f t="shared" si="67"/>
        <v>1.5937069849455501E-2</v>
      </c>
    </row>
    <row r="655" spans="1:9" x14ac:dyDescent="0.25">
      <c r="A655" s="9">
        <v>42906</v>
      </c>
      <c r="B655" s="10">
        <v>-9.0884244659950042E-3</v>
      </c>
      <c r="C655" s="10">
        <f t="shared" ref="C655:C718" si="70">B655-B$5</f>
        <v>-1.0631122680434703E-2</v>
      </c>
      <c r="D655" s="5">
        <f t="shared" ref="D655:D718" si="71">C655^2</f>
        <v>1.1302076944645315E-4</v>
      </c>
      <c r="E655" s="5">
        <f t="shared" si="68"/>
        <v>7.3250458405586501E-4</v>
      </c>
      <c r="F655" s="5">
        <f t="shared" si="69"/>
        <v>3.1261834397876867E-4</v>
      </c>
      <c r="G655" s="11">
        <f t="shared" ref="G655:G718" si="72">IFERROR(LN(1/SQRT(2*PI()*F655)*EXP(-D655/(2*F655))),-1000)</f>
        <v>2.9355604213061532</v>
      </c>
      <c r="H655" s="10">
        <f t="shared" ref="H655:H718" si="73">SQRT(D655)</f>
        <v>1.0631122680434703E-2</v>
      </c>
      <c r="I655" s="10">
        <f t="shared" ref="I655:I718" si="74">SQRT(F655)</f>
        <v>1.7681016486015975E-2</v>
      </c>
    </row>
    <row r="656" spans="1:9" x14ac:dyDescent="0.25">
      <c r="A656" s="9">
        <v>42907</v>
      </c>
      <c r="B656" s="10">
        <v>5.9306256376974176E-3</v>
      </c>
      <c r="C656" s="10">
        <f t="shared" si="70"/>
        <v>4.3879274232577186E-3</v>
      </c>
      <c r="D656" s="5">
        <f t="shared" si="71"/>
        <v>1.9253907071777123E-5</v>
      </c>
      <c r="E656" s="5">
        <f t="shared" ref="E656:E719" si="75">D655</f>
        <v>1.1302076944645315E-4</v>
      </c>
      <c r="F656" s="5">
        <f t="shared" ref="F656:F719" si="76">B$6+B$7*E656+B$8*F655</f>
        <v>2.8415995045875594E-4</v>
      </c>
      <c r="G656" s="11">
        <f t="shared" si="72"/>
        <v>3.130169459978692</v>
      </c>
      <c r="H656" s="10">
        <f t="shared" si="73"/>
        <v>4.3879274232577186E-3</v>
      </c>
      <c r="I656" s="10">
        <f t="shared" si="74"/>
        <v>1.6857044535112196E-2</v>
      </c>
    </row>
    <row r="657" spans="1:9" x14ac:dyDescent="0.25">
      <c r="A657" s="9">
        <v>42908</v>
      </c>
      <c r="B657" s="10">
        <v>-1.6452458118938473E-3</v>
      </c>
      <c r="C657" s="10">
        <f t="shared" si="70"/>
        <v>-3.1879440263335463E-3</v>
      </c>
      <c r="D657" s="5">
        <f t="shared" si="71"/>
        <v>1.0162987115035743E-5</v>
      </c>
      <c r="E657" s="5">
        <f t="shared" si="75"/>
        <v>1.9253907071777123E-5</v>
      </c>
      <c r="F657" s="5">
        <f t="shared" si="76"/>
        <v>2.4993985817489347E-4</v>
      </c>
      <c r="G657" s="11">
        <f t="shared" si="72"/>
        <v>3.2078757197956103</v>
      </c>
      <c r="H657" s="10">
        <f t="shared" si="73"/>
        <v>3.1879440263335463E-3</v>
      </c>
      <c r="I657" s="10">
        <f t="shared" si="74"/>
        <v>1.5809486334947553E-2</v>
      </c>
    </row>
    <row r="658" spans="1:9" x14ac:dyDescent="0.25">
      <c r="A658" s="9">
        <v>42909</v>
      </c>
      <c r="B658" s="10">
        <v>4.4633384752224003E-3</v>
      </c>
      <c r="C658" s="10">
        <f t="shared" si="70"/>
        <v>2.9206402607827014E-3</v>
      </c>
      <c r="D658" s="5">
        <f t="shared" si="71"/>
        <v>8.530139532904846E-6</v>
      </c>
      <c r="E658" s="5">
        <f t="shared" si="75"/>
        <v>1.0162987115035743E-5</v>
      </c>
      <c r="F658" s="5">
        <f t="shared" si="76"/>
        <v>2.2141413882121309E-4</v>
      </c>
      <c r="G658" s="11">
        <f t="shared" si="72"/>
        <v>3.2695364452283084</v>
      </c>
      <c r="H658" s="10">
        <f t="shared" si="73"/>
        <v>2.9206402607827014E-3</v>
      </c>
      <c r="I658" s="10">
        <f t="shared" si="74"/>
        <v>1.4879991223828496E-2</v>
      </c>
    </row>
    <row r="659" spans="1:9" x14ac:dyDescent="0.25">
      <c r="A659" s="9">
        <v>42912</v>
      </c>
      <c r="B659" s="10">
        <v>-3.1445993984140497E-3</v>
      </c>
      <c r="C659" s="10">
        <f t="shared" si="70"/>
        <v>-4.6872976128537486E-3</v>
      </c>
      <c r="D659" s="5">
        <f t="shared" si="71"/>
        <v>2.1970758911464451E-5</v>
      </c>
      <c r="E659" s="5">
        <f t="shared" si="75"/>
        <v>8.530139532904846E-6</v>
      </c>
      <c r="F659" s="5">
        <f t="shared" si="76"/>
        <v>1.9835917812274689E-4</v>
      </c>
      <c r="G659" s="11">
        <f t="shared" si="72"/>
        <v>3.2883957855314017</v>
      </c>
      <c r="H659" s="10">
        <f t="shared" si="73"/>
        <v>4.6872976128537486E-3</v>
      </c>
      <c r="I659" s="10">
        <f t="shared" si="74"/>
        <v>1.4084004335512925E-2</v>
      </c>
    </row>
    <row r="660" spans="1:9" x14ac:dyDescent="0.25">
      <c r="A660" s="9">
        <v>42913</v>
      </c>
      <c r="B660" s="10">
        <v>-1.4332820500188137E-2</v>
      </c>
      <c r="C660" s="10">
        <f t="shared" si="70"/>
        <v>-1.5875518714627838E-2</v>
      </c>
      <c r="D660" s="5">
        <f t="shared" si="71"/>
        <v>2.5203209445849871E-4</v>
      </c>
      <c r="E660" s="5">
        <f t="shared" si="75"/>
        <v>2.1970758911464451E-5</v>
      </c>
      <c r="F660" s="5">
        <f t="shared" si="76"/>
        <v>1.8152312569751105E-4</v>
      </c>
      <c r="G660" s="11">
        <f t="shared" si="72"/>
        <v>2.6939103782137779</v>
      </c>
      <c r="H660" s="10">
        <f t="shared" si="73"/>
        <v>1.5875518714627838E-2</v>
      </c>
      <c r="I660" s="10">
        <f t="shared" si="74"/>
        <v>1.3473051833104148E-2</v>
      </c>
    </row>
    <row r="661" spans="1:9" x14ac:dyDescent="0.25">
      <c r="A661" s="9">
        <v>42914</v>
      </c>
      <c r="B661" s="10">
        <v>1.4610756685751403E-2</v>
      </c>
      <c r="C661" s="10">
        <f t="shared" si="70"/>
        <v>1.3068058471311704E-2</v>
      </c>
      <c r="D661" s="5">
        <f t="shared" si="71"/>
        <v>1.7077415220962159E-4</v>
      </c>
      <c r="E661" s="5">
        <f t="shared" si="75"/>
        <v>2.5203209445849871E-4</v>
      </c>
      <c r="F661" s="5">
        <f t="shared" si="76"/>
        <v>1.9604766112206516E-4</v>
      </c>
      <c r="G661" s="11">
        <f t="shared" si="72"/>
        <v>2.914095409388588</v>
      </c>
      <c r="H661" s="10">
        <f t="shared" si="73"/>
        <v>1.3068058471311704E-2</v>
      </c>
      <c r="I661" s="10">
        <f t="shared" si="74"/>
        <v>1.4001702079463952E-2</v>
      </c>
    </row>
    <row r="662" spans="1:9" x14ac:dyDescent="0.25">
      <c r="A662" s="9">
        <v>42915</v>
      </c>
      <c r="B662" s="10">
        <v>-1.4743248988548396E-2</v>
      </c>
      <c r="C662" s="10">
        <f t="shared" si="70"/>
        <v>-1.6285947202988097E-2</v>
      </c>
      <c r="D662" s="5">
        <f t="shared" si="71"/>
        <v>2.652320762985158E-4</v>
      </c>
      <c r="E662" s="5">
        <f t="shared" si="75"/>
        <v>1.7077415220962159E-4</v>
      </c>
      <c r="F662" s="5">
        <f t="shared" si="76"/>
        <v>1.977906864440909E-4</v>
      </c>
      <c r="G662" s="11">
        <f t="shared" si="72"/>
        <v>2.674725311321335</v>
      </c>
      <c r="H662" s="10">
        <f t="shared" si="73"/>
        <v>1.6285947202988097E-2</v>
      </c>
      <c r="I662" s="10">
        <f t="shared" si="74"/>
        <v>1.4063807679433436E-2</v>
      </c>
    </row>
    <row r="663" spans="1:9" x14ac:dyDescent="0.25">
      <c r="A663" s="9">
        <v>42916</v>
      </c>
      <c r="B663" s="10">
        <v>2.3664533611611471E-3</v>
      </c>
      <c r="C663" s="10">
        <f t="shared" si="70"/>
        <v>8.2375514672144794E-4</v>
      </c>
      <c r="D663" s="5">
        <f t="shared" si="71"/>
        <v>6.7857254175007422E-7</v>
      </c>
      <c r="E663" s="5">
        <f t="shared" si="75"/>
        <v>2.652320762985158E-4</v>
      </c>
      <c r="F663" s="5">
        <f t="shared" si="76"/>
        <v>2.1068933574582525E-4</v>
      </c>
      <c r="G663" s="11">
        <f t="shared" si="72"/>
        <v>3.3120140299278611</v>
      </c>
      <c r="H663" s="10">
        <f t="shared" si="73"/>
        <v>8.2375514672144794E-4</v>
      </c>
      <c r="I663" s="10">
        <f t="shared" si="74"/>
        <v>1.4515141602679088E-2</v>
      </c>
    </row>
    <row r="664" spans="1:9" x14ac:dyDescent="0.25">
      <c r="A664" s="9">
        <v>42919</v>
      </c>
      <c r="B664" s="10">
        <v>-3.6106373111890466E-3</v>
      </c>
      <c r="C664" s="10">
        <f t="shared" si="70"/>
        <v>-5.1533355256287456E-3</v>
      </c>
      <c r="D664" s="5">
        <f t="shared" si="71"/>
        <v>2.6556867039707298E-5</v>
      </c>
      <c r="E664" s="5">
        <f t="shared" si="75"/>
        <v>6.7857254175007422E-7</v>
      </c>
      <c r="F664" s="5">
        <f t="shared" si="76"/>
        <v>1.8880988987106975E-4</v>
      </c>
      <c r="G664" s="11">
        <f t="shared" si="72"/>
        <v>3.2981194261204143</v>
      </c>
      <c r="H664" s="10">
        <f t="shared" si="73"/>
        <v>5.1533355256287456E-3</v>
      </c>
      <c r="I664" s="10">
        <f t="shared" si="74"/>
        <v>1.3740811106738559E-2</v>
      </c>
    </row>
    <row r="665" spans="1:9" x14ac:dyDescent="0.25">
      <c r="A665" s="9">
        <v>42921</v>
      </c>
      <c r="B665" s="10">
        <v>4.1114703832754174E-3</v>
      </c>
      <c r="C665" s="10">
        <f t="shared" si="70"/>
        <v>2.5687721688357184E-3</v>
      </c>
      <c r="D665" s="5">
        <f t="shared" si="71"/>
        <v>6.5985904553849608E-6</v>
      </c>
      <c r="E665" s="5">
        <f t="shared" si="75"/>
        <v>2.6556867039707298E-5</v>
      </c>
      <c r="F665" s="5">
        <f t="shared" si="76"/>
        <v>1.7443023900188243E-4</v>
      </c>
      <c r="G665" s="11">
        <f t="shared" si="72"/>
        <v>3.3891396055421334</v>
      </c>
      <c r="H665" s="10">
        <f t="shared" si="73"/>
        <v>2.5687721688357184E-3</v>
      </c>
      <c r="I665" s="10">
        <f t="shared" si="74"/>
        <v>1.3207204056948708E-2</v>
      </c>
    </row>
    <row r="666" spans="1:9" x14ac:dyDescent="0.25">
      <c r="A666" s="9">
        <v>42922</v>
      </c>
      <c r="B666" s="10">
        <v>-9.4385456156166336E-3</v>
      </c>
      <c r="C666" s="10">
        <f t="shared" si="70"/>
        <v>-1.0981243830056333E-2</v>
      </c>
      <c r="D666" s="5">
        <f t="shared" si="71"/>
        <v>1.2058771605515028E-4</v>
      </c>
      <c r="E666" s="5">
        <f t="shared" si="75"/>
        <v>6.5985904553849608E-6</v>
      </c>
      <c r="F666" s="5">
        <f t="shared" si="76"/>
        <v>1.6047829391939401E-4</v>
      </c>
      <c r="G666" s="11">
        <f t="shared" si="72"/>
        <v>3.0740239207829601</v>
      </c>
      <c r="H666" s="10">
        <f t="shared" si="73"/>
        <v>1.0981243830056333E-2</v>
      </c>
      <c r="I666" s="10">
        <f t="shared" si="74"/>
        <v>1.2668002759685286E-2</v>
      </c>
    </row>
    <row r="667" spans="1:9" x14ac:dyDescent="0.25">
      <c r="A667" s="9">
        <v>42923</v>
      </c>
      <c r="B667" s="10">
        <v>1.0159013806740447E-2</v>
      </c>
      <c r="C667" s="10">
        <f t="shared" si="70"/>
        <v>8.6163155923007478E-3</v>
      </c>
      <c r="D667" s="5">
        <f t="shared" si="71"/>
        <v>7.4240894386124983E-5</v>
      </c>
      <c r="E667" s="5">
        <f t="shared" si="75"/>
        <v>1.2058771605515028E-4</v>
      </c>
      <c r="F667" s="5">
        <f t="shared" si="76"/>
        <v>1.6317970133193017E-4</v>
      </c>
      <c r="G667" s="11">
        <f t="shared" si="72"/>
        <v>3.2139087033746057</v>
      </c>
      <c r="H667" s="10">
        <f t="shared" si="73"/>
        <v>8.6163155923007478E-3</v>
      </c>
      <c r="I667" s="10">
        <f t="shared" si="74"/>
        <v>1.2774181043492776E-2</v>
      </c>
    </row>
    <row r="668" spans="1:9" x14ac:dyDescent="0.25">
      <c r="A668" s="9">
        <v>42926</v>
      </c>
      <c r="B668" s="10">
        <v>6.1035098406720945E-3</v>
      </c>
      <c r="C668" s="10">
        <f t="shared" si="70"/>
        <v>4.5608116262323955E-3</v>
      </c>
      <c r="D668" s="5">
        <f t="shared" si="71"/>
        <v>2.0801002689976588E-5</v>
      </c>
      <c r="E668" s="5">
        <f t="shared" si="75"/>
        <v>7.4240894386124983E-5</v>
      </c>
      <c r="F668" s="5">
        <f t="shared" si="76"/>
        <v>1.5970058351525741E-4</v>
      </c>
      <c r="G668" s="11">
        <f t="shared" si="72"/>
        <v>3.387041385977565</v>
      </c>
      <c r="H668" s="10">
        <f t="shared" si="73"/>
        <v>4.5608116262323955E-3</v>
      </c>
      <c r="I668" s="10">
        <f t="shared" si="74"/>
        <v>1.2637269622638326E-2</v>
      </c>
    </row>
    <row r="669" spans="1:9" x14ac:dyDescent="0.25">
      <c r="A669" s="9">
        <v>42927</v>
      </c>
      <c r="B669" s="10">
        <v>3.2400662688560899E-3</v>
      </c>
      <c r="C669" s="10">
        <f t="shared" si="70"/>
        <v>1.6973680544163908E-3</v>
      </c>
      <c r="D669" s="5">
        <f t="shared" si="71"/>
        <v>2.8810583121532835E-6</v>
      </c>
      <c r="E669" s="5">
        <f t="shared" si="75"/>
        <v>2.0801002689976588E-5</v>
      </c>
      <c r="F669" s="5">
        <f t="shared" si="76"/>
        <v>1.5040562526528412E-4</v>
      </c>
      <c r="G669" s="11">
        <f t="shared" si="72"/>
        <v>3.4725712111670575</v>
      </c>
      <c r="H669" s="10">
        <f t="shared" si="73"/>
        <v>1.6973680544163908E-3</v>
      </c>
      <c r="I669" s="10">
        <f t="shared" si="74"/>
        <v>1.2263997116164212E-2</v>
      </c>
    </row>
    <row r="670" spans="1:9" x14ac:dyDescent="0.25">
      <c r="A670" s="9">
        <v>42928</v>
      </c>
      <c r="B670" s="10">
        <v>1.4430289287432618E-3</v>
      </c>
      <c r="C670" s="10">
        <f t="shared" si="70"/>
        <v>-9.9669285696437357E-5</v>
      </c>
      <c r="D670" s="5">
        <f t="shared" si="71"/>
        <v>9.9339665112380517E-9</v>
      </c>
      <c r="E670" s="5">
        <f t="shared" si="75"/>
        <v>2.8810583121532835E-6</v>
      </c>
      <c r="F670" s="5">
        <f t="shared" si="76"/>
        <v>1.4077597778682253E-4</v>
      </c>
      <c r="G670" s="11">
        <f t="shared" si="72"/>
        <v>3.5151965544588024</v>
      </c>
      <c r="H670" s="10">
        <f t="shared" si="73"/>
        <v>9.9669285696437357E-5</v>
      </c>
      <c r="I670" s="10">
        <f t="shared" si="74"/>
        <v>1.1864905300373136E-2</v>
      </c>
    </row>
    <row r="671" spans="1:9" x14ac:dyDescent="0.25">
      <c r="A671" s="9">
        <v>42929</v>
      </c>
      <c r="B671" s="10">
        <v>1.3928914122988578E-2</v>
      </c>
      <c r="C671" s="10">
        <f t="shared" si="70"/>
        <v>1.2386215908548879E-2</v>
      </c>
      <c r="D671" s="5">
        <f t="shared" si="71"/>
        <v>1.5341834453318933E-4</v>
      </c>
      <c r="E671" s="5">
        <f t="shared" si="75"/>
        <v>9.9339665112380517E-9</v>
      </c>
      <c r="F671" s="5">
        <f t="shared" si="76"/>
        <v>1.3271064305343176E-4</v>
      </c>
      <c r="G671" s="11">
        <f t="shared" si="72"/>
        <v>2.9667129352371666</v>
      </c>
      <c r="H671" s="10">
        <f t="shared" si="73"/>
        <v>1.2386215908548879E-2</v>
      </c>
      <c r="I671" s="10">
        <f t="shared" si="74"/>
        <v>1.1520010549189257E-2</v>
      </c>
    </row>
    <row r="672" spans="1:9" x14ac:dyDescent="0.25">
      <c r="A672" s="9">
        <v>42930</v>
      </c>
      <c r="B672" s="10">
        <v>8.5943558612884274E-3</v>
      </c>
      <c r="C672" s="10">
        <f t="shared" si="70"/>
        <v>7.0516576468487285E-3</v>
      </c>
      <c r="D672" s="5">
        <f t="shared" si="71"/>
        <v>4.9725875568360147E-5</v>
      </c>
      <c r="E672" s="5">
        <f t="shared" si="75"/>
        <v>1.5341834453318933E-4</v>
      </c>
      <c r="F672" s="5">
        <f t="shared" si="76"/>
        <v>1.44928726793123E-4</v>
      </c>
      <c r="G672" s="11">
        <f t="shared" si="72"/>
        <v>3.3291428432426486</v>
      </c>
      <c r="H672" s="10">
        <f t="shared" si="73"/>
        <v>7.0516576468487285E-3</v>
      </c>
      <c r="I672" s="10">
        <f t="shared" si="74"/>
        <v>1.2038634756197358E-2</v>
      </c>
    </row>
    <row r="673" spans="1:9" x14ac:dyDescent="0.25">
      <c r="A673" s="9">
        <v>42933</v>
      </c>
      <c r="B673" s="10">
        <v>3.4890232683320033E-3</v>
      </c>
      <c r="C673" s="10">
        <f t="shared" si="70"/>
        <v>1.9463250538923041E-3</v>
      </c>
      <c r="D673" s="5">
        <f t="shared" si="71"/>
        <v>3.7881812154088803E-6</v>
      </c>
      <c r="E673" s="5">
        <f t="shared" si="75"/>
        <v>4.9725875568360147E-5</v>
      </c>
      <c r="F673" s="5">
        <f t="shared" si="76"/>
        <v>1.4209188382214173E-4</v>
      </c>
      <c r="G673" s="11">
        <f t="shared" si="72"/>
        <v>3.4972497462283152</v>
      </c>
      <c r="H673" s="10">
        <f t="shared" si="73"/>
        <v>1.9463250538923041E-3</v>
      </c>
      <c r="I673" s="10">
        <f t="shared" si="74"/>
        <v>1.1920230023877128E-2</v>
      </c>
    </row>
    <row r="674" spans="1:9" x14ac:dyDescent="0.25">
      <c r="A674" s="9">
        <v>42934</v>
      </c>
      <c r="B674" s="10">
        <v>3.47689231016024E-3</v>
      </c>
      <c r="C674" s="10">
        <f t="shared" si="70"/>
        <v>1.9341940957205408E-3</v>
      </c>
      <c r="D674" s="5">
        <f t="shared" si="71"/>
        <v>3.7411067999202008E-6</v>
      </c>
      <c r="E674" s="5">
        <f t="shared" si="75"/>
        <v>3.7881812154088803E-6</v>
      </c>
      <c r="F674" s="5">
        <f t="shared" si="76"/>
        <v>1.3422508181582036E-4</v>
      </c>
      <c r="G674" s="11">
        <f t="shared" si="72"/>
        <v>3.5251217475380141</v>
      </c>
      <c r="H674" s="10">
        <f t="shared" si="73"/>
        <v>1.9341940957205408E-3</v>
      </c>
      <c r="I674" s="10">
        <f t="shared" si="74"/>
        <v>1.1585554877338434E-2</v>
      </c>
    </row>
    <row r="675" spans="1:9" x14ac:dyDescent="0.25">
      <c r="A675" s="9">
        <v>42935</v>
      </c>
      <c r="B675" s="10">
        <v>6.2633528784648007E-3</v>
      </c>
      <c r="C675" s="10">
        <f t="shared" si="70"/>
        <v>4.7206546640251017E-3</v>
      </c>
      <c r="D675" s="5">
        <f t="shared" si="71"/>
        <v>2.2284580456981948E-5</v>
      </c>
      <c r="E675" s="5">
        <f t="shared" si="75"/>
        <v>3.7411067999202008E-6</v>
      </c>
      <c r="F675" s="5">
        <f t="shared" si="76"/>
        <v>1.2791610271564925E-4</v>
      </c>
      <c r="G675" s="11">
        <f t="shared" si="72"/>
        <v>3.4760232090568204</v>
      </c>
      <c r="H675" s="10">
        <f t="shared" si="73"/>
        <v>4.7206546640251017E-3</v>
      </c>
      <c r="I675" s="10">
        <f t="shared" si="74"/>
        <v>1.1310000120055227E-2</v>
      </c>
    </row>
    <row r="676" spans="1:9" x14ac:dyDescent="0.25">
      <c r="A676" s="9">
        <v>42936</v>
      </c>
      <c r="B676" s="10">
        <v>-4.5027677260556231E-3</v>
      </c>
      <c r="C676" s="10">
        <f t="shared" si="70"/>
        <v>-6.0454659404953221E-3</v>
      </c>
      <c r="D676" s="5">
        <f t="shared" si="71"/>
        <v>3.6547658437688989E-5</v>
      </c>
      <c r="E676" s="5">
        <f t="shared" si="75"/>
        <v>2.2284580456981948E-5</v>
      </c>
      <c r="F676" s="5">
        <f t="shared" si="76"/>
        <v>1.2511907796041458E-4</v>
      </c>
      <c r="G676" s="11">
        <f t="shared" si="72"/>
        <v>3.4281322903823277</v>
      </c>
      <c r="H676" s="10">
        <f t="shared" si="73"/>
        <v>6.0454659404953221E-3</v>
      </c>
      <c r="I676" s="10">
        <f t="shared" si="74"/>
        <v>1.1185663948126395E-2</v>
      </c>
    </row>
    <row r="677" spans="1:9" x14ac:dyDescent="0.25">
      <c r="A677" s="9">
        <v>42937</v>
      </c>
      <c r="B677" s="10">
        <v>-4.6555808076520488E-4</v>
      </c>
      <c r="C677" s="10">
        <f t="shared" si="70"/>
        <v>-2.0082562952049039E-3</v>
      </c>
      <c r="D677" s="5">
        <f t="shared" si="71"/>
        <v>4.0330933472301262E-6</v>
      </c>
      <c r="E677" s="5">
        <f t="shared" si="75"/>
        <v>3.6547658437688989E-5</v>
      </c>
      <c r="F677" s="5">
        <f t="shared" si="76"/>
        <v>1.2461477409323157E-4</v>
      </c>
      <c r="G677" s="11">
        <f t="shared" si="72"/>
        <v>3.5600209160812404</v>
      </c>
      <c r="H677" s="10">
        <f t="shared" si="73"/>
        <v>2.0082562952049039E-3</v>
      </c>
      <c r="I677" s="10">
        <f t="shared" si="74"/>
        <v>1.1163098767512163E-2</v>
      </c>
    </row>
    <row r="678" spans="1:9" x14ac:dyDescent="0.25">
      <c r="A678" s="9">
        <v>42940</v>
      </c>
      <c r="B678" s="10">
        <v>1.2111479014800697E-2</v>
      </c>
      <c r="C678" s="10">
        <f t="shared" si="70"/>
        <v>1.0568780800360998E-2</v>
      </c>
      <c r="D678" s="5">
        <f t="shared" si="71"/>
        <v>1.1169912760607926E-4</v>
      </c>
      <c r="E678" s="5">
        <f t="shared" si="75"/>
        <v>4.0330933472301262E-6</v>
      </c>
      <c r="F678" s="5">
        <f t="shared" si="76"/>
        <v>1.2025143306260806E-4</v>
      </c>
      <c r="G678" s="11">
        <f t="shared" si="72"/>
        <v>3.1295844305060121</v>
      </c>
      <c r="H678" s="10">
        <f t="shared" si="73"/>
        <v>1.0568780800360998E-2</v>
      </c>
      <c r="I678" s="10">
        <f t="shared" si="74"/>
        <v>1.0965921441566507E-2</v>
      </c>
    </row>
    <row r="679" spans="1:9" x14ac:dyDescent="0.25">
      <c r="A679" s="9">
        <v>42941</v>
      </c>
      <c r="B679" s="10">
        <v>4.2738379715649977E-3</v>
      </c>
      <c r="C679" s="10">
        <f t="shared" si="70"/>
        <v>2.7311397571252987E-3</v>
      </c>
      <c r="D679" s="5">
        <f t="shared" si="71"/>
        <v>7.4591243729504355E-6</v>
      </c>
      <c r="E679" s="5">
        <f t="shared" si="75"/>
        <v>1.1169912760607926E-4</v>
      </c>
      <c r="F679" s="5">
        <f t="shared" si="76"/>
        <v>1.2986571793010702E-4</v>
      </c>
      <c r="G679" s="11">
        <f t="shared" si="72"/>
        <v>3.5268476525113179</v>
      </c>
      <c r="H679" s="10">
        <f t="shared" si="73"/>
        <v>2.7311397571252987E-3</v>
      </c>
      <c r="I679" s="10">
        <f t="shared" si="74"/>
        <v>1.1395864071236855E-2</v>
      </c>
    </row>
    <row r="680" spans="1:9" x14ac:dyDescent="0.25">
      <c r="A680" s="9">
        <v>42942</v>
      </c>
      <c r="B680" s="10">
        <v>4.7139189547225069E-3</v>
      </c>
      <c r="C680" s="10">
        <f t="shared" si="70"/>
        <v>3.1712207402828079E-3</v>
      </c>
      <c r="D680" s="5">
        <f t="shared" si="71"/>
        <v>1.005664098359984E-5</v>
      </c>
      <c r="E680" s="5">
        <f t="shared" si="75"/>
        <v>7.4591243729504355E-6</v>
      </c>
      <c r="F680" s="5">
        <f t="shared" si="76"/>
        <v>1.2487591769638228E-4</v>
      </c>
      <c r="G680" s="11">
        <f t="shared" si="72"/>
        <v>3.5348899179969959</v>
      </c>
      <c r="H680" s="10">
        <f t="shared" si="73"/>
        <v>3.1712207402828079E-3</v>
      </c>
      <c r="I680" s="10">
        <f t="shared" si="74"/>
        <v>1.1174789380403654E-2</v>
      </c>
    </row>
    <row r="681" spans="1:9" x14ac:dyDescent="0.25">
      <c r="A681" s="9">
        <v>42943</v>
      </c>
      <c r="B681" s="10">
        <v>-1.8897509766844123E-2</v>
      </c>
      <c r="C681" s="10">
        <f t="shared" si="70"/>
        <v>-2.0440207981283823E-2</v>
      </c>
      <c r="D681" s="5">
        <f t="shared" si="71"/>
        <v>4.1780210231813893E-4</v>
      </c>
      <c r="E681" s="5">
        <f t="shared" si="75"/>
        <v>1.005664098359984E-5</v>
      </c>
      <c r="F681" s="5">
        <f t="shared" si="76"/>
        <v>1.2119415541947595E-4</v>
      </c>
      <c r="G681" s="11">
        <f t="shared" si="72"/>
        <v>1.866430667388894</v>
      </c>
      <c r="H681" s="10">
        <f t="shared" si="73"/>
        <v>2.0440207981283823E-2</v>
      </c>
      <c r="I681" s="10">
        <f t="shared" si="74"/>
        <v>1.1008821708951233E-2</v>
      </c>
    </row>
    <row r="682" spans="1:9" x14ac:dyDescent="0.25">
      <c r="A682" s="9">
        <v>42944</v>
      </c>
      <c r="B682" s="10">
        <v>-7.0403561912953938E-3</v>
      </c>
      <c r="C682" s="10">
        <f t="shared" si="70"/>
        <v>-8.5830544057350928E-3</v>
      </c>
      <c r="D682" s="5">
        <f t="shared" si="71"/>
        <v>7.3668822931808581E-5</v>
      </c>
      <c r="E682" s="5">
        <f t="shared" si="75"/>
        <v>4.1780210231813893E-4</v>
      </c>
      <c r="F682" s="5">
        <f t="shared" si="76"/>
        <v>1.6789495493223209E-4</v>
      </c>
      <c r="G682" s="11">
        <f t="shared" si="72"/>
        <v>3.2077578614149629</v>
      </c>
      <c r="H682" s="10">
        <f t="shared" si="73"/>
        <v>8.5830544057350928E-3</v>
      </c>
      <c r="I682" s="10">
        <f t="shared" si="74"/>
        <v>1.2957428561725976E-2</v>
      </c>
    </row>
    <row r="683" spans="1:9" x14ac:dyDescent="0.25">
      <c r="A683" s="9">
        <v>42947</v>
      </c>
      <c r="B683" s="10">
        <v>-5.1505284280936037E-3</v>
      </c>
      <c r="C683" s="10">
        <f t="shared" si="70"/>
        <v>-6.6932266425333026E-3</v>
      </c>
      <c r="D683" s="5">
        <f t="shared" si="71"/>
        <v>4.4799282888317625E-5</v>
      </c>
      <c r="E683" s="5">
        <f t="shared" si="75"/>
        <v>7.3668822931808581E-5</v>
      </c>
      <c r="F683" s="5">
        <f t="shared" si="76"/>
        <v>1.6340900292302642E-4</v>
      </c>
      <c r="G683" s="11">
        <f t="shared" si="72"/>
        <v>3.3036114502402802</v>
      </c>
      <c r="H683" s="10">
        <f t="shared" si="73"/>
        <v>6.6932266425333026E-3</v>
      </c>
      <c r="I683" s="10">
        <f t="shared" si="74"/>
        <v>1.278315309002542E-2</v>
      </c>
    </row>
    <row r="684" spans="1:9" x14ac:dyDescent="0.25">
      <c r="A684" s="9">
        <v>42948</v>
      </c>
      <c r="B684" s="10">
        <v>8.8751969037907941E-3</v>
      </c>
      <c r="C684" s="10">
        <f t="shared" si="70"/>
        <v>7.3324986893510951E-3</v>
      </c>
      <c r="D684" s="5">
        <f t="shared" si="71"/>
        <v>5.3765537029335529E-5</v>
      </c>
      <c r="E684" s="5">
        <f t="shared" si="75"/>
        <v>4.4799282888317625E-5</v>
      </c>
      <c r="F684" s="5">
        <f t="shared" si="76"/>
        <v>1.5629923202368628E-4</v>
      </c>
      <c r="G684" s="11">
        <f t="shared" si="72"/>
        <v>3.2909350585157191</v>
      </c>
      <c r="H684" s="10">
        <f t="shared" si="73"/>
        <v>7.3324986893510951E-3</v>
      </c>
      <c r="I684" s="10">
        <f t="shared" si="74"/>
        <v>1.2501969125849187E-2</v>
      </c>
    </row>
    <row r="685" spans="1:9" x14ac:dyDescent="0.25">
      <c r="A685" s="9">
        <v>42949</v>
      </c>
      <c r="B685" s="10">
        <v>4.7250888443828298E-2</v>
      </c>
      <c r="C685" s="10">
        <f t="shared" si="70"/>
        <v>4.5708190229388601E-2</v>
      </c>
      <c r="D685" s="5">
        <f t="shared" si="71"/>
        <v>2.0892386540459756E-3</v>
      </c>
      <c r="E685" s="5">
        <f t="shared" si="75"/>
        <v>5.3765537029335529E-5</v>
      </c>
      <c r="F685" s="5">
        <f t="shared" si="76"/>
        <v>1.5169436629950675E-4</v>
      </c>
      <c r="G685" s="11">
        <f t="shared" si="72"/>
        <v>-3.408459400170297</v>
      </c>
      <c r="H685" s="10">
        <f t="shared" si="73"/>
        <v>4.5708190229388601E-2</v>
      </c>
      <c r="I685" s="10">
        <f t="shared" si="74"/>
        <v>1.2316426685508534E-2</v>
      </c>
    </row>
    <row r="686" spans="1:9" x14ac:dyDescent="0.25">
      <c r="A686" s="9">
        <v>42950</v>
      </c>
      <c r="B686" s="10">
        <v>-9.9910398370878228E-3</v>
      </c>
      <c r="C686" s="10">
        <f t="shared" si="70"/>
        <v>-1.1533738051527522E-2</v>
      </c>
      <c r="D686" s="5">
        <f t="shared" si="71"/>
        <v>1.3302711344125387E-4</v>
      </c>
      <c r="E686" s="5">
        <f t="shared" si="75"/>
        <v>2.0892386540459756E-3</v>
      </c>
      <c r="F686" s="5">
        <f t="shared" si="76"/>
        <v>3.958624660621912E-4</v>
      </c>
      <c r="G686" s="11">
        <f t="shared" si="72"/>
        <v>2.8302614418713725</v>
      </c>
      <c r="H686" s="10">
        <f t="shared" si="73"/>
        <v>1.1533738051527522E-2</v>
      </c>
      <c r="I686" s="10">
        <f t="shared" si="74"/>
        <v>1.9896292771825388E-2</v>
      </c>
    </row>
    <row r="687" spans="1:9" x14ac:dyDescent="0.25">
      <c r="A687" s="9">
        <v>42951</v>
      </c>
      <c r="B687" s="10">
        <v>5.2708874322355825E-3</v>
      </c>
      <c r="C687" s="10">
        <f t="shared" si="70"/>
        <v>3.7281892177958836E-3</v>
      </c>
      <c r="D687" s="5">
        <f t="shared" si="71"/>
        <v>1.3899394843689483E-5</v>
      </c>
      <c r="E687" s="5">
        <f t="shared" si="75"/>
        <v>1.3302711344125387E-4</v>
      </c>
      <c r="F687" s="5">
        <f t="shared" si="76"/>
        <v>3.5329515922384315E-4</v>
      </c>
      <c r="G687" s="11">
        <f t="shared" si="72"/>
        <v>3.0354937392134236</v>
      </c>
      <c r="H687" s="10">
        <f t="shared" si="73"/>
        <v>3.7281892177958836E-3</v>
      </c>
      <c r="I687" s="10">
        <f t="shared" si="74"/>
        <v>1.8796147456961575E-2</v>
      </c>
    </row>
    <row r="688" spans="1:9" x14ac:dyDescent="0.25">
      <c r="A688" s="9">
        <v>42954</v>
      </c>
      <c r="B688" s="10">
        <v>1.54741095978006E-2</v>
      </c>
      <c r="C688" s="10">
        <f t="shared" si="70"/>
        <v>1.3931411383360901E-2</v>
      </c>
      <c r="D688" s="5">
        <f t="shared" si="71"/>
        <v>1.940842231324377E-4</v>
      </c>
      <c r="E688" s="5">
        <f t="shared" si="75"/>
        <v>1.3899394843689483E-5</v>
      </c>
      <c r="F688" s="5">
        <f t="shared" si="76"/>
        <v>3.0468218208246257E-4</v>
      </c>
      <c r="G688" s="11">
        <f t="shared" si="72"/>
        <v>2.8106793963733145</v>
      </c>
      <c r="H688" s="10">
        <f t="shared" si="73"/>
        <v>1.3931411383360901E-2</v>
      </c>
      <c r="I688" s="10">
        <f t="shared" si="74"/>
        <v>1.7455147724452592E-2</v>
      </c>
    </row>
    <row r="689" spans="1:9" x14ac:dyDescent="0.25">
      <c r="A689" s="9">
        <v>42955</v>
      </c>
      <c r="B689" s="10">
        <v>7.997002909061246E-3</v>
      </c>
      <c r="C689" s="10">
        <f t="shared" si="70"/>
        <v>6.454304694621547E-3</v>
      </c>
      <c r="D689" s="5">
        <f t="shared" si="71"/>
        <v>4.1658049091013738E-5</v>
      </c>
      <c r="E689" s="5">
        <f t="shared" si="75"/>
        <v>1.940842231324377E-4</v>
      </c>
      <c r="F689" s="5">
        <f t="shared" si="76"/>
        <v>2.8767215309756148E-4</v>
      </c>
      <c r="G689" s="11">
        <f t="shared" si="72"/>
        <v>3.0855005834315654</v>
      </c>
      <c r="H689" s="10">
        <f t="shared" si="73"/>
        <v>6.454304694621547E-3</v>
      </c>
      <c r="I689" s="10">
        <f t="shared" si="74"/>
        <v>1.6960900715986799E-2</v>
      </c>
    </row>
    <row r="690" spans="1:9" x14ac:dyDescent="0.25">
      <c r="A690" s="9">
        <v>42956</v>
      </c>
      <c r="B690" s="10">
        <v>6.1219140429784602E-3</v>
      </c>
      <c r="C690" s="10">
        <f t="shared" si="70"/>
        <v>4.5792158285387612E-3</v>
      </c>
      <c r="D690" s="5">
        <f t="shared" si="71"/>
        <v>2.0969217604339934E-5</v>
      </c>
      <c r="E690" s="5">
        <f t="shared" si="75"/>
        <v>4.1658049091013738E-5</v>
      </c>
      <c r="F690" s="5">
        <f t="shared" si="76"/>
        <v>2.5548213017774967E-4</v>
      </c>
      <c r="G690" s="11">
        <f t="shared" si="72"/>
        <v>3.1762019913287665</v>
      </c>
      <c r="H690" s="10">
        <f t="shared" si="73"/>
        <v>4.5792158285387612E-3</v>
      </c>
      <c r="I690" s="10">
        <f t="shared" si="74"/>
        <v>1.598380837528246E-2</v>
      </c>
    </row>
    <row r="691" spans="1:9" x14ac:dyDescent="0.25">
      <c r="A691" s="9">
        <v>42957</v>
      </c>
      <c r="B691" s="10">
        <v>-3.5638818716970611E-2</v>
      </c>
      <c r="C691" s="10">
        <f t="shared" si="70"/>
        <v>-3.7181516931410308E-2</v>
      </c>
      <c r="D691" s="5">
        <f t="shared" si="71"/>
        <v>1.3824652013207513E-3</v>
      </c>
      <c r="E691" s="5">
        <f t="shared" si="75"/>
        <v>2.0969217604339934E-5</v>
      </c>
      <c r="F691" s="5">
        <f t="shared" si="76"/>
        <v>2.2717072935815236E-4</v>
      </c>
      <c r="G691" s="11">
        <f t="shared" si="72"/>
        <v>0.23317680383193309</v>
      </c>
      <c r="H691" s="10">
        <f t="shared" si="73"/>
        <v>3.7181516931410308E-2</v>
      </c>
      <c r="I691" s="10">
        <f t="shared" si="74"/>
        <v>1.5072183961130263E-2</v>
      </c>
    </row>
    <row r="692" spans="1:9" x14ac:dyDescent="0.25">
      <c r="A692" s="9">
        <v>42958</v>
      </c>
      <c r="B692" s="10">
        <v>1.3906695137435143E-2</v>
      </c>
      <c r="C692" s="10">
        <f t="shared" si="70"/>
        <v>1.2363996922995444E-2</v>
      </c>
      <c r="D692" s="5">
        <f t="shared" si="71"/>
        <v>1.5286841991184083E-4</v>
      </c>
      <c r="E692" s="5">
        <f t="shared" si="75"/>
        <v>1.3824652013207513E-3</v>
      </c>
      <c r="F692" s="5">
        <f t="shared" si="76"/>
        <v>3.7027446317760291E-4</v>
      </c>
      <c r="G692" s="11">
        <f t="shared" si="72"/>
        <v>2.8252686635407356</v>
      </c>
      <c r="H692" s="10">
        <f t="shared" si="73"/>
        <v>1.2363996922995444E-2</v>
      </c>
      <c r="I692" s="10">
        <f t="shared" si="74"/>
        <v>1.9242517069697585E-2</v>
      </c>
    </row>
    <row r="693" spans="1:9" x14ac:dyDescent="0.25">
      <c r="A693" s="9">
        <v>42961</v>
      </c>
      <c r="B693" s="10">
        <v>1.5049606681473371E-2</v>
      </c>
      <c r="C693" s="10">
        <f t="shared" si="70"/>
        <v>1.3506908467033672E-2</v>
      </c>
      <c r="D693" s="5">
        <f t="shared" si="71"/>
        <v>1.8243657633682591E-4</v>
      </c>
      <c r="E693" s="5">
        <f t="shared" si="75"/>
        <v>1.5286841991184083E-4</v>
      </c>
      <c r="F693" s="5">
        <f t="shared" si="76"/>
        <v>3.3520892174653948E-4</v>
      </c>
      <c r="G693" s="11">
        <f t="shared" si="72"/>
        <v>2.8093160651616182</v>
      </c>
      <c r="H693" s="10">
        <f t="shared" si="73"/>
        <v>1.3506908467033672E-2</v>
      </c>
      <c r="I693" s="10">
        <f t="shared" si="74"/>
        <v>1.8308711635353796E-2</v>
      </c>
    </row>
    <row r="694" spans="1:9" x14ac:dyDescent="0.25">
      <c r="A694" s="9">
        <v>42962</v>
      </c>
      <c r="B694" s="10">
        <v>1.0947762980406006E-2</v>
      </c>
      <c r="C694" s="10">
        <f t="shared" si="70"/>
        <v>9.4050647659663072E-3</v>
      </c>
      <c r="D694" s="5">
        <f t="shared" si="71"/>
        <v>8.8455243252020868E-5</v>
      </c>
      <c r="E694" s="5">
        <f t="shared" si="75"/>
        <v>1.8243657633682591E-4</v>
      </c>
      <c r="F694" s="5">
        <f t="shared" si="76"/>
        <v>3.1071327027904774E-4</v>
      </c>
      <c r="G694" s="11">
        <f t="shared" si="72"/>
        <v>2.9770392466457114</v>
      </c>
      <c r="H694" s="10">
        <f t="shared" si="73"/>
        <v>9.4050647659663072E-3</v>
      </c>
      <c r="I694" s="10">
        <f t="shared" si="74"/>
        <v>1.7627060738507932E-2</v>
      </c>
    </row>
    <row r="695" spans="1:9" x14ac:dyDescent="0.25">
      <c r="A695" s="9">
        <v>42963</v>
      </c>
      <c r="B695" s="10">
        <v>-4.022351286022241E-3</v>
      </c>
      <c r="C695" s="10">
        <f t="shared" si="70"/>
        <v>-5.56504950046194E-3</v>
      </c>
      <c r="D695" s="5">
        <f t="shared" si="71"/>
        <v>3.0969775942591689E-5</v>
      </c>
      <c r="E695" s="5">
        <f t="shared" si="75"/>
        <v>8.8455243252020868E-5</v>
      </c>
      <c r="F695" s="5">
        <f t="shared" si="76"/>
        <v>2.7964219494560027E-4</v>
      </c>
      <c r="G695" s="11">
        <f t="shared" si="72"/>
        <v>3.1166873580788028</v>
      </c>
      <c r="H695" s="10">
        <f t="shared" si="73"/>
        <v>5.56504950046194E-3</v>
      </c>
      <c r="I695" s="10">
        <f t="shared" si="74"/>
        <v>1.6722505641966465E-2</v>
      </c>
    </row>
    <row r="696" spans="1:9" x14ac:dyDescent="0.25">
      <c r="A696" s="9">
        <v>42964</v>
      </c>
      <c r="B696" s="10">
        <v>-1.9198484478371691E-2</v>
      </c>
      <c r="C696" s="10">
        <f t="shared" si="70"/>
        <v>-2.0741182692811392E-2</v>
      </c>
      <c r="D696" s="5">
        <f t="shared" si="71"/>
        <v>4.3019665949657881E-4</v>
      </c>
      <c r="E696" s="5">
        <f t="shared" si="75"/>
        <v>3.0969775942591689E-5</v>
      </c>
      <c r="F696" s="5">
        <f t="shared" si="76"/>
        <v>2.4774665359605116E-4</v>
      </c>
      <c r="G696" s="11">
        <f t="shared" si="72"/>
        <v>2.3643945019727934</v>
      </c>
      <c r="H696" s="10">
        <f t="shared" si="73"/>
        <v>2.0741182692811392E-2</v>
      </c>
      <c r="I696" s="10">
        <f t="shared" si="74"/>
        <v>1.5739969936313446E-2</v>
      </c>
    </row>
    <row r="697" spans="1:9" x14ac:dyDescent="0.25">
      <c r="A697" s="9">
        <v>42965</v>
      </c>
      <c r="B697" s="10">
        <v>-2.2805017103764147E-3</v>
      </c>
      <c r="C697" s="10">
        <f t="shared" si="70"/>
        <v>-3.8231999248161137E-3</v>
      </c>
      <c r="D697" s="5">
        <f t="shared" si="71"/>
        <v>1.4616857665113938E-5</v>
      </c>
      <c r="E697" s="5">
        <f t="shared" si="75"/>
        <v>4.3019665949657881E-4</v>
      </c>
      <c r="F697" s="5">
        <f t="shared" si="76"/>
        <v>2.7080396426451873E-4</v>
      </c>
      <c r="G697" s="11">
        <f t="shared" si="72"/>
        <v>3.1611312612142561</v>
      </c>
      <c r="H697" s="10">
        <f t="shared" si="73"/>
        <v>3.8231999248161137E-3</v>
      </c>
      <c r="I697" s="10">
        <f t="shared" si="74"/>
        <v>1.6456122394553303E-2</v>
      </c>
    </row>
    <row r="698" spans="1:9" x14ac:dyDescent="0.25">
      <c r="A698" s="9">
        <v>42968</v>
      </c>
      <c r="B698" s="10">
        <v>-1.8412190476191359E-3</v>
      </c>
      <c r="C698" s="10">
        <f t="shared" si="70"/>
        <v>-3.3839172620588349E-3</v>
      </c>
      <c r="D698" s="5">
        <f t="shared" si="71"/>
        <v>1.1450896036459761E-5</v>
      </c>
      <c r="E698" s="5">
        <f t="shared" si="75"/>
        <v>1.4616857665113938E-5</v>
      </c>
      <c r="F698" s="5">
        <f t="shared" si="76"/>
        <v>2.3867377280371638E-4</v>
      </c>
      <c r="G698" s="11">
        <f t="shared" si="72"/>
        <v>3.2272793265992248</v>
      </c>
      <c r="H698" s="10">
        <f t="shared" si="73"/>
        <v>3.3839172620588349E-3</v>
      </c>
      <c r="I698" s="10">
        <f t="shared" si="74"/>
        <v>1.5449070289299495E-2</v>
      </c>
    </row>
    <row r="699" spans="1:9" x14ac:dyDescent="0.25">
      <c r="A699" s="9">
        <v>42969</v>
      </c>
      <c r="B699" s="10">
        <v>1.6347508868519434E-2</v>
      </c>
      <c r="C699" s="10">
        <f t="shared" si="70"/>
        <v>1.4804810654079735E-2</v>
      </c>
      <c r="D699" s="5">
        <f t="shared" si="71"/>
        <v>2.1918241850315282E-4</v>
      </c>
      <c r="E699" s="5">
        <f t="shared" si="75"/>
        <v>1.1450896036459761E-5</v>
      </c>
      <c r="F699" s="5">
        <f t="shared" si="76"/>
        <v>2.1254405583851334E-4</v>
      </c>
      <c r="G699" s="11">
        <f t="shared" si="72"/>
        <v>2.7936256623098861</v>
      </c>
      <c r="H699" s="10">
        <f t="shared" si="73"/>
        <v>1.4804810654079735E-2</v>
      </c>
      <c r="I699" s="10">
        <f t="shared" si="74"/>
        <v>1.457889076159477E-2</v>
      </c>
    </row>
    <row r="700" spans="1:9" x14ac:dyDescent="0.25">
      <c r="A700" s="9">
        <v>42970</v>
      </c>
      <c r="B700" s="10">
        <v>1.2516960821129519E-3</v>
      </c>
      <c r="C700" s="10">
        <f t="shared" si="70"/>
        <v>-2.9100213232674727E-4</v>
      </c>
      <c r="D700" s="5">
        <f t="shared" si="71"/>
        <v>8.4682241018713728E-8</v>
      </c>
      <c r="E700" s="5">
        <f t="shared" si="75"/>
        <v>2.1918241850315282E-4</v>
      </c>
      <c r="F700" s="5">
        <f t="shared" si="76"/>
        <v>2.1690299461694061E-4</v>
      </c>
      <c r="G700" s="11">
        <f t="shared" si="72"/>
        <v>3.2988964260538975</v>
      </c>
      <c r="H700" s="10">
        <f t="shared" si="73"/>
        <v>2.9100213232674727E-4</v>
      </c>
      <c r="I700" s="10">
        <f t="shared" si="74"/>
        <v>1.4727626917359789E-2</v>
      </c>
    </row>
    <row r="701" spans="1:9" x14ac:dyDescent="0.25">
      <c r="A701" s="9">
        <v>42971</v>
      </c>
      <c r="B701" s="10">
        <v>-4.438004861557765E-3</v>
      </c>
      <c r="C701" s="10">
        <f t="shared" si="70"/>
        <v>-5.9807030759974639E-3</v>
      </c>
      <c r="D701" s="5">
        <f t="shared" si="71"/>
        <v>3.5768809283245527E-5</v>
      </c>
      <c r="E701" s="5">
        <f t="shared" si="75"/>
        <v>8.4682241018713728E-8</v>
      </c>
      <c r="F701" s="5">
        <f t="shared" si="76"/>
        <v>1.9371624426627954E-4</v>
      </c>
      <c r="G701" s="11">
        <f t="shared" si="72"/>
        <v>3.2632968414700145</v>
      </c>
      <c r="H701" s="10">
        <f t="shared" si="73"/>
        <v>5.9807030759974639E-3</v>
      </c>
      <c r="I701" s="10">
        <f t="shared" si="74"/>
        <v>1.3918198312507245E-2</v>
      </c>
    </row>
    <row r="702" spans="1:9" x14ac:dyDescent="0.25">
      <c r="A702" s="9">
        <v>42972</v>
      </c>
      <c r="B702" s="10">
        <v>3.7043761234538675E-3</v>
      </c>
      <c r="C702" s="10">
        <f t="shared" si="70"/>
        <v>2.1616779090141685E-3</v>
      </c>
      <c r="D702" s="5">
        <f t="shared" si="71"/>
        <v>4.6728513823198674E-6</v>
      </c>
      <c r="E702" s="5">
        <f t="shared" si="75"/>
        <v>3.5768809283245527E-5</v>
      </c>
      <c r="F702" s="5">
        <f t="shared" si="76"/>
        <v>1.7948316778991811E-4</v>
      </c>
      <c r="G702" s="11">
        <f t="shared" si="72"/>
        <v>3.3807585105869928</v>
      </c>
      <c r="H702" s="10">
        <f t="shared" si="73"/>
        <v>2.1616779090141685E-3</v>
      </c>
      <c r="I702" s="10">
        <f t="shared" si="74"/>
        <v>1.3397132819746102E-2</v>
      </c>
    </row>
    <row r="703" spans="1:9" x14ac:dyDescent="0.25">
      <c r="A703" s="9">
        <v>42975</v>
      </c>
      <c r="B703" s="10">
        <v>1.0071312398348464E-2</v>
      </c>
      <c r="C703" s="10">
        <f t="shared" si="70"/>
        <v>8.5286141839087653E-3</v>
      </c>
      <c r="D703" s="5">
        <f t="shared" si="71"/>
        <v>7.2737259897969768E-5</v>
      </c>
      <c r="E703" s="5">
        <f t="shared" si="75"/>
        <v>4.6728513823198674E-6</v>
      </c>
      <c r="F703" s="5">
        <f t="shared" si="76"/>
        <v>1.6429243947094777E-4</v>
      </c>
      <c r="G703" s="11">
        <f t="shared" si="72"/>
        <v>3.2166275346218858</v>
      </c>
      <c r="H703" s="10">
        <f t="shared" si="73"/>
        <v>8.5286141839087653E-3</v>
      </c>
      <c r="I703" s="10">
        <f t="shared" si="74"/>
        <v>1.2817661232492759E-2</v>
      </c>
    </row>
    <row r="704" spans="1:9" x14ac:dyDescent="0.25">
      <c r="A704" s="9">
        <v>42976</v>
      </c>
      <c r="B704" s="10">
        <v>8.9180900476868441E-3</v>
      </c>
      <c r="C704" s="10">
        <f t="shared" si="70"/>
        <v>7.3753918332471451E-3</v>
      </c>
      <c r="D704" s="5">
        <f t="shared" si="71"/>
        <v>5.4396404693928683E-5</v>
      </c>
      <c r="E704" s="5">
        <f t="shared" si="75"/>
        <v>7.2737259897969768E-5</v>
      </c>
      <c r="F704" s="5">
        <f t="shared" si="76"/>
        <v>1.604090647378692E-4</v>
      </c>
      <c r="G704" s="11">
        <f t="shared" si="72"/>
        <v>3.280397871790973</v>
      </c>
      <c r="H704" s="10">
        <f t="shared" si="73"/>
        <v>7.3753918332471451E-3</v>
      </c>
      <c r="I704" s="10">
        <f t="shared" si="74"/>
        <v>1.2665270022303875E-2</v>
      </c>
    </row>
    <row r="705" spans="1:9" x14ac:dyDescent="0.25">
      <c r="A705" s="9">
        <v>42977</v>
      </c>
      <c r="B705" s="10">
        <v>2.7009022723982756E-3</v>
      </c>
      <c r="C705" s="10">
        <f t="shared" si="70"/>
        <v>1.1582040579585764E-3</v>
      </c>
      <c r="D705" s="5">
        <f t="shared" si="71"/>
        <v>1.3414366398717136E-6</v>
      </c>
      <c r="E705" s="5">
        <f t="shared" si="75"/>
        <v>5.4396404693928683E-5</v>
      </c>
      <c r="F705" s="5">
        <f t="shared" si="76"/>
        <v>1.5506417520906484E-4</v>
      </c>
      <c r="G705" s="11">
        <f t="shared" si="72"/>
        <v>3.4625717892621495</v>
      </c>
      <c r="H705" s="10">
        <f t="shared" si="73"/>
        <v>1.1582040579585764E-3</v>
      </c>
      <c r="I705" s="10">
        <f t="shared" si="74"/>
        <v>1.2452476669685627E-2</v>
      </c>
    </row>
    <row r="706" spans="1:9" x14ac:dyDescent="0.25">
      <c r="A706" s="9">
        <v>42978</v>
      </c>
      <c r="B706" s="10">
        <v>3.9791366278965068E-3</v>
      </c>
      <c r="C706" s="10">
        <f t="shared" si="70"/>
        <v>2.4364384134568078E-3</v>
      </c>
      <c r="D706" s="5">
        <f t="shared" si="71"/>
        <v>5.9362321425679271E-6</v>
      </c>
      <c r="E706" s="5">
        <f t="shared" si="75"/>
        <v>1.3414366398717136E-6</v>
      </c>
      <c r="F706" s="5">
        <f t="shared" si="76"/>
        <v>1.4432114587281371E-4</v>
      </c>
      <c r="G706" s="11">
        <f t="shared" si="72"/>
        <v>3.4822301965605971</v>
      </c>
      <c r="H706" s="10">
        <f t="shared" si="73"/>
        <v>2.4364384134568078E-3</v>
      </c>
      <c r="I706" s="10">
        <f t="shared" si="74"/>
        <v>1.2013373625789456E-2</v>
      </c>
    </row>
    <row r="707" spans="1:9" x14ac:dyDescent="0.25">
      <c r="A707" s="9">
        <v>42979</v>
      </c>
      <c r="B707" s="10">
        <v>3.0490243902447922E-4</v>
      </c>
      <c r="C707" s="10">
        <f t="shared" si="70"/>
        <v>-1.23779577541522E-3</v>
      </c>
      <c r="D707" s="5">
        <f t="shared" si="71"/>
        <v>1.5321383816357657E-6</v>
      </c>
      <c r="E707" s="5">
        <f t="shared" si="75"/>
        <v>5.9362321425679271E-6</v>
      </c>
      <c r="F707" s="5">
        <f t="shared" si="76"/>
        <v>1.3627283626866098E-4</v>
      </c>
      <c r="G707" s="11">
        <f t="shared" si="72"/>
        <v>3.5258656492451879</v>
      </c>
      <c r="H707" s="10">
        <f t="shared" si="73"/>
        <v>1.23779577541522E-3</v>
      </c>
      <c r="I707" s="10">
        <f t="shared" si="74"/>
        <v>1.1673595687219126E-2</v>
      </c>
    </row>
    <row r="708" spans="1:9" x14ac:dyDescent="0.25">
      <c r="A708" s="9">
        <v>42983</v>
      </c>
      <c r="B708" s="10">
        <v>-1.200855807354928E-2</v>
      </c>
      <c r="C708" s="10">
        <f t="shared" si="70"/>
        <v>-1.3551256287988979E-2</v>
      </c>
      <c r="D708" s="5">
        <f t="shared" si="71"/>
        <v>1.8363654698276086E-4</v>
      </c>
      <c r="E708" s="5">
        <f t="shared" si="75"/>
        <v>1.5321383816357657E-6</v>
      </c>
      <c r="F708" s="5">
        <f t="shared" si="76"/>
        <v>1.2928787452729998E-4</v>
      </c>
      <c r="G708" s="11">
        <f t="shared" si="72"/>
        <v>2.8476112699711518</v>
      </c>
      <c r="H708" s="10">
        <f t="shared" si="73"/>
        <v>1.3551256287988979E-2</v>
      </c>
      <c r="I708" s="10">
        <f t="shared" si="74"/>
        <v>1.1370482598698262E-2</v>
      </c>
    </row>
    <row r="709" spans="1:9" x14ac:dyDescent="0.25">
      <c r="A709" s="9">
        <v>42984</v>
      </c>
      <c r="B709" s="10">
        <v>-1.0488400789735453E-3</v>
      </c>
      <c r="C709" s="10">
        <f t="shared" si="70"/>
        <v>-2.5915382934132442E-3</v>
      </c>
      <c r="D709" s="5">
        <f t="shared" si="71"/>
        <v>6.71607072622723E-6</v>
      </c>
      <c r="E709" s="5">
        <f t="shared" si="75"/>
        <v>1.8363654698276086E-4</v>
      </c>
      <c r="F709" s="5">
        <f t="shared" si="76"/>
        <v>1.4586588913949859E-4</v>
      </c>
      <c r="G709" s="11">
        <f t="shared" si="72"/>
        <v>3.4744515408493468</v>
      </c>
      <c r="H709" s="10">
        <f t="shared" si="73"/>
        <v>2.5915382934132442E-3</v>
      </c>
      <c r="I709" s="10">
        <f t="shared" si="74"/>
        <v>1.2077495151706689E-2</v>
      </c>
    </row>
    <row r="710" spans="1:9" x14ac:dyDescent="0.25">
      <c r="A710" s="9">
        <v>42985</v>
      </c>
      <c r="B710" s="10">
        <v>-4.0146253099961893E-3</v>
      </c>
      <c r="C710" s="10">
        <f t="shared" si="70"/>
        <v>-5.5573235244358882E-3</v>
      </c>
      <c r="D710" s="5">
        <f t="shared" si="71"/>
        <v>3.0883844755248522E-5</v>
      </c>
      <c r="E710" s="5">
        <f t="shared" si="75"/>
        <v>6.71607072622723E-6</v>
      </c>
      <c r="F710" s="5">
        <f t="shared" si="76"/>
        <v>1.3760551651379209E-4</v>
      </c>
      <c r="G710" s="11">
        <f t="shared" si="72"/>
        <v>3.4144024638213315</v>
      </c>
      <c r="H710" s="10">
        <f t="shared" si="73"/>
        <v>5.5573235244358882E-3</v>
      </c>
      <c r="I710" s="10">
        <f t="shared" si="74"/>
        <v>1.1730537775984189E-2</v>
      </c>
    </row>
    <row r="711" spans="1:9" x14ac:dyDescent="0.25">
      <c r="A711" s="9">
        <v>42986</v>
      </c>
      <c r="B711" s="10">
        <v>-1.6309016899640705E-2</v>
      </c>
      <c r="C711" s="10">
        <f t="shared" si="70"/>
        <v>-1.7851715114080405E-2</v>
      </c>
      <c r="D711" s="5">
        <f t="shared" si="71"/>
        <v>3.186837325142868E-4</v>
      </c>
      <c r="E711" s="5">
        <f t="shared" si="75"/>
        <v>3.0883844755248522E-5</v>
      </c>
      <c r="F711" s="5">
        <f t="shared" si="76"/>
        <v>1.3392981069646634E-4</v>
      </c>
      <c r="G711" s="11">
        <f t="shared" si="72"/>
        <v>2.3504172223346704</v>
      </c>
      <c r="H711" s="10">
        <f t="shared" si="73"/>
        <v>1.7851715114080405E-2</v>
      </c>
      <c r="I711" s="10">
        <f t="shared" si="74"/>
        <v>1.1572804789525586E-2</v>
      </c>
    </row>
    <row r="712" spans="1:9" x14ac:dyDescent="0.25">
      <c r="A712" s="9">
        <v>42989</v>
      </c>
      <c r="B712" s="10">
        <v>1.809239064256718E-2</v>
      </c>
      <c r="C712" s="10">
        <f t="shared" si="70"/>
        <v>1.6549692428127479E-2</v>
      </c>
      <c r="D712" s="5">
        <f t="shared" si="71"/>
        <v>2.7389231946562E-4</v>
      </c>
      <c r="E712" s="5">
        <f t="shared" si="75"/>
        <v>3.186837325142868E-4</v>
      </c>
      <c r="F712" s="5">
        <f t="shared" si="76"/>
        <v>1.6602979824256354E-4</v>
      </c>
      <c r="G712" s="11">
        <f t="shared" si="72"/>
        <v>2.6079043029952338</v>
      </c>
      <c r="H712" s="10">
        <f t="shared" si="73"/>
        <v>1.6549692428127479E-2</v>
      </c>
      <c r="I712" s="10">
        <f t="shared" si="74"/>
        <v>1.2885255070915886E-2</v>
      </c>
    </row>
    <row r="713" spans="1:9" x14ac:dyDescent="0.25">
      <c r="A713" s="9">
        <v>42990</v>
      </c>
      <c r="B713" s="10">
        <v>-3.9628482972134949E-3</v>
      </c>
      <c r="C713" s="10">
        <f t="shared" si="70"/>
        <v>-5.5055465116531938E-3</v>
      </c>
      <c r="D713" s="5">
        <f t="shared" si="71"/>
        <v>3.0311042391976649E-5</v>
      </c>
      <c r="E713" s="5">
        <f t="shared" si="75"/>
        <v>2.7389231946562E-4</v>
      </c>
      <c r="F713" s="5">
        <f t="shared" si="76"/>
        <v>1.8629558802068786E-4</v>
      </c>
      <c r="G713" s="11">
        <f t="shared" si="72"/>
        <v>3.2937974346515713</v>
      </c>
      <c r="H713" s="10">
        <f t="shared" si="73"/>
        <v>5.5055465116531938E-3</v>
      </c>
      <c r="I713" s="10">
        <f t="shared" si="74"/>
        <v>1.3649014177613264E-2</v>
      </c>
    </row>
    <row r="714" spans="1:9" x14ac:dyDescent="0.25">
      <c r="A714" s="9">
        <v>42991</v>
      </c>
      <c r="B714" s="10">
        <v>-7.5221186124581063E-3</v>
      </c>
      <c r="C714" s="10">
        <f t="shared" si="70"/>
        <v>-9.0648168268978053E-3</v>
      </c>
      <c r="D714" s="5">
        <f t="shared" si="71"/>
        <v>8.2170904105209597E-5</v>
      </c>
      <c r="E714" s="5">
        <f t="shared" si="75"/>
        <v>3.0311042391976649E-5</v>
      </c>
      <c r="F714" s="5">
        <f t="shared" si="76"/>
        <v>1.7287280622083201E-4</v>
      </c>
      <c r="G714" s="11">
        <f t="shared" si="72"/>
        <v>3.1748757981546349</v>
      </c>
      <c r="H714" s="10">
        <f t="shared" si="73"/>
        <v>9.0648168268978053E-3</v>
      </c>
      <c r="I714" s="10">
        <f t="shared" si="74"/>
        <v>1.3148110366924671E-2</v>
      </c>
    </row>
    <row r="715" spans="1:9" x14ac:dyDescent="0.25">
      <c r="A715" s="9">
        <v>42992</v>
      </c>
      <c r="B715" s="10">
        <v>-8.5812218518620531E-3</v>
      </c>
      <c r="C715" s="10">
        <f t="shared" si="70"/>
        <v>-1.0123920066301752E-2</v>
      </c>
      <c r="D715" s="5">
        <f t="shared" si="71"/>
        <v>1.0249375750886727E-4</v>
      </c>
      <c r="E715" s="5">
        <f t="shared" si="75"/>
        <v>8.2170904105209597E-5</v>
      </c>
      <c r="F715" s="5">
        <f t="shared" si="76"/>
        <v>1.6843277919598211E-4</v>
      </c>
      <c r="G715" s="11">
        <f t="shared" si="72"/>
        <v>3.1212912206899297</v>
      </c>
      <c r="H715" s="10">
        <f t="shared" si="73"/>
        <v>1.0123920066301752E-2</v>
      </c>
      <c r="I715" s="10">
        <f t="shared" si="74"/>
        <v>1.2978165478833367E-2</v>
      </c>
    </row>
    <row r="716" spans="1:9" x14ac:dyDescent="0.25">
      <c r="A716" s="9">
        <v>42993</v>
      </c>
      <c r="B716" s="10">
        <v>1.0108693454637496E-2</v>
      </c>
      <c r="C716" s="10">
        <f t="shared" si="70"/>
        <v>8.5659952401977973E-3</v>
      </c>
      <c r="D716" s="5">
        <f t="shared" si="71"/>
        <v>7.3376274455091314E-5</v>
      </c>
      <c r="E716" s="5">
        <f t="shared" si="75"/>
        <v>1.0249375750886727E-4</v>
      </c>
      <c r="F716" s="5">
        <f t="shared" si="76"/>
        <v>1.6734991905991545E-4</v>
      </c>
      <c r="G716" s="11">
        <f t="shared" si="72"/>
        <v>3.209543187299885</v>
      </c>
      <c r="H716" s="10">
        <f t="shared" si="73"/>
        <v>8.5659952401977973E-3</v>
      </c>
      <c r="I716" s="10">
        <f t="shared" si="74"/>
        <v>1.2936379673614849E-2</v>
      </c>
    </row>
    <row r="717" spans="1:9" x14ac:dyDescent="0.25">
      <c r="A717" s="9">
        <v>42996</v>
      </c>
      <c r="B717" s="10">
        <v>-7.5682009615162249E-3</v>
      </c>
      <c r="C717" s="10">
        <f t="shared" si="70"/>
        <v>-9.1108991759559239E-3</v>
      </c>
      <c r="D717" s="5">
        <f t="shared" si="71"/>
        <v>8.3008483794434339E-5</v>
      </c>
      <c r="E717" s="5">
        <f t="shared" si="75"/>
        <v>7.3376274455091314E-5</v>
      </c>
      <c r="F717" s="5">
        <f t="shared" si="76"/>
        <v>1.6293667152021067E-4</v>
      </c>
      <c r="G717" s="11">
        <f t="shared" si="72"/>
        <v>3.1874097255659448</v>
      </c>
      <c r="H717" s="10">
        <f t="shared" si="73"/>
        <v>9.1108991759559239E-3</v>
      </c>
      <c r="I717" s="10">
        <f t="shared" si="74"/>
        <v>1.2764664959183639E-2</v>
      </c>
    </row>
    <row r="718" spans="1:9" x14ac:dyDescent="0.25">
      <c r="A718" s="9">
        <v>42997</v>
      </c>
      <c r="B718" s="10">
        <v>3.7811810676258162E-4</v>
      </c>
      <c r="C718" s="10">
        <f t="shared" si="70"/>
        <v>-1.1645801076771176E-3</v>
      </c>
      <c r="D718" s="5">
        <f t="shared" si="71"/>
        <v>1.3562468271972468E-6</v>
      </c>
      <c r="E718" s="5">
        <f t="shared" si="75"/>
        <v>8.3008483794434339E-5</v>
      </c>
      <c r="F718" s="5">
        <f t="shared" si="76"/>
        <v>1.605734782319625E-4</v>
      </c>
      <c r="G718" s="11">
        <f t="shared" si="72"/>
        <v>3.4452177881127093</v>
      </c>
      <c r="H718" s="10">
        <f t="shared" si="73"/>
        <v>1.1645801076771176E-3</v>
      </c>
      <c r="I718" s="10">
        <f t="shared" si="74"/>
        <v>1.2671759081988676E-2</v>
      </c>
    </row>
    <row r="719" spans="1:9" x14ac:dyDescent="0.25">
      <c r="A719" s="9">
        <v>42998</v>
      </c>
      <c r="B719" s="10">
        <v>-1.6757941580241686E-2</v>
      </c>
      <c r="C719" s="10">
        <f t="shared" ref="C719:C782" si="77">B719-B$5</f>
        <v>-1.8300639794681387E-2</v>
      </c>
      <c r="D719" s="5">
        <f t="shared" ref="D719:D782" si="78">C719^2</f>
        <v>3.34913416894676E-4</v>
      </c>
      <c r="E719" s="5">
        <f t="shared" si="75"/>
        <v>1.3562468271972468E-6</v>
      </c>
      <c r="F719" s="5">
        <f t="shared" si="76"/>
        <v>1.4873725858233379E-4</v>
      </c>
      <c r="G719" s="11">
        <f t="shared" ref="G719:G782" si="79">IFERROR(LN(1/SQRT(2*PI()*F719)*EXP(-D719/(2*F719))),-1000)</f>
        <v>2.3618702322039478</v>
      </c>
      <c r="H719" s="10">
        <f t="shared" ref="H719:H782" si="80">SQRT(D719)</f>
        <v>1.8300639794681387E-2</v>
      </c>
      <c r="I719" s="10">
        <f t="shared" ref="I719:I782" si="81">SQRT(F719)</f>
        <v>1.2195788559266424E-2</v>
      </c>
    </row>
    <row r="720" spans="1:9" x14ac:dyDescent="0.25">
      <c r="A720" s="9">
        <v>42999</v>
      </c>
      <c r="B720" s="10">
        <v>-1.7171832271579146E-2</v>
      </c>
      <c r="C720" s="10">
        <f t="shared" si="77"/>
        <v>-1.8714530486018847E-2</v>
      </c>
      <c r="D720" s="5">
        <f t="shared" si="78"/>
        <v>3.5023365131212883E-4</v>
      </c>
      <c r="E720" s="5">
        <f t="shared" ref="E720:E783" si="82">D719</f>
        <v>3.34913416894676E-4</v>
      </c>
      <c r="F720" s="5">
        <f t="shared" ref="F720:F783" si="83">B$6+B$7*E720+B$8*F719</f>
        <v>1.7987048682895516E-4</v>
      </c>
      <c r="G720" s="11">
        <f t="shared" si="79"/>
        <v>2.4191264529549925</v>
      </c>
      <c r="H720" s="10">
        <f t="shared" si="80"/>
        <v>1.8714530486018847E-2</v>
      </c>
      <c r="I720" s="10">
        <f t="shared" si="81"/>
        <v>1.3411580325560264E-2</v>
      </c>
    </row>
    <row r="721" spans="1:9" x14ac:dyDescent="0.25">
      <c r="A721" s="9">
        <v>43000</v>
      </c>
      <c r="B721" s="10">
        <v>-9.7789947193428484E-3</v>
      </c>
      <c r="C721" s="10">
        <f t="shared" si="77"/>
        <v>-1.1321692933782547E-2</v>
      </c>
      <c r="D721" s="5">
        <f t="shared" si="78"/>
        <v>1.2818073088686168E-4</v>
      </c>
      <c r="E721" s="5">
        <f t="shared" si="82"/>
        <v>3.5023365131212883E-4</v>
      </c>
      <c r="F721" s="5">
        <f t="shared" si="83"/>
        <v>2.0668140546752767E-4</v>
      </c>
      <c r="G721" s="11">
        <f t="shared" si="79"/>
        <v>3.013134937275896</v>
      </c>
      <c r="H721" s="10">
        <f t="shared" si="80"/>
        <v>1.1321692933782547E-2</v>
      </c>
      <c r="I721" s="10">
        <f t="shared" si="81"/>
        <v>1.437641838106862E-2</v>
      </c>
    </row>
    <row r="722" spans="1:9" x14ac:dyDescent="0.25">
      <c r="A722" s="9">
        <v>43003</v>
      </c>
      <c r="B722" s="10">
        <v>-8.8221476068206517E-3</v>
      </c>
      <c r="C722" s="10">
        <f t="shared" si="77"/>
        <v>-1.0364845821260351E-2</v>
      </c>
      <c r="D722" s="5">
        <f t="shared" si="78"/>
        <v>1.0743002889849816E-4</v>
      </c>
      <c r="E722" s="5">
        <f t="shared" si="82"/>
        <v>1.2818073088686168E-4</v>
      </c>
      <c r="F722" s="5">
        <f t="shared" si="83"/>
        <v>2.0112437332969104E-4</v>
      </c>
      <c r="G722" s="11">
        <f t="shared" si="79"/>
        <v>3.0697813810666754</v>
      </c>
      <c r="H722" s="10">
        <f t="shared" si="80"/>
        <v>1.0364845821260351E-2</v>
      </c>
      <c r="I722" s="10">
        <f t="shared" si="81"/>
        <v>1.4181832509576858E-2</v>
      </c>
    </row>
    <row r="723" spans="1:9" x14ac:dyDescent="0.25">
      <c r="A723" s="9">
        <v>43004</v>
      </c>
      <c r="B723" s="10">
        <v>1.7203559821891368E-2</v>
      </c>
      <c r="C723" s="10">
        <f t="shared" si="77"/>
        <v>1.5660861607451667E-2</v>
      </c>
      <c r="D723" s="5">
        <f t="shared" si="78"/>
        <v>2.4526258628775359E-4</v>
      </c>
      <c r="E723" s="5">
        <f t="shared" si="82"/>
        <v>1.0743002889849816E-4</v>
      </c>
      <c r="F723" s="5">
        <f t="shared" si="83"/>
        <v>1.9414502693152527E-4</v>
      </c>
      <c r="G723" s="11">
        <f t="shared" si="79"/>
        <v>2.7228661530174283</v>
      </c>
      <c r="H723" s="10">
        <f t="shared" si="80"/>
        <v>1.5660861607451667E-2</v>
      </c>
      <c r="I723" s="10">
        <f t="shared" si="81"/>
        <v>1.3933593468001184E-2</v>
      </c>
    </row>
    <row r="724" spans="1:9" x14ac:dyDescent="0.25">
      <c r="A724" s="9">
        <v>43005</v>
      </c>
      <c r="B724" s="10">
        <v>7.1176439858953167E-3</v>
      </c>
      <c r="C724" s="10">
        <f t="shared" si="77"/>
        <v>5.5749457714556177E-3</v>
      </c>
      <c r="D724" s="5">
        <f t="shared" si="78"/>
        <v>3.1080020354670871E-5</v>
      </c>
      <c r="E724" s="5">
        <f t="shared" si="82"/>
        <v>2.4526258628775359E-4</v>
      </c>
      <c r="F724" s="5">
        <f t="shared" si="83"/>
        <v>2.0533659728827686E-4</v>
      </c>
      <c r="G724" s="11">
        <f t="shared" si="79"/>
        <v>3.2508107957300352</v>
      </c>
      <c r="H724" s="10">
        <f t="shared" si="80"/>
        <v>5.5749457714556177E-3</v>
      </c>
      <c r="I724" s="10">
        <f t="shared" si="81"/>
        <v>1.432957072937905E-2</v>
      </c>
    </row>
    <row r="725" spans="1:9" x14ac:dyDescent="0.25">
      <c r="A725" s="9">
        <v>43006</v>
      </c>
      <c r="B725" s="10">
        <v>-6.1596059433212114E-3</v>
      </c>
      <c r="C725" s="10">
        <f t="shared" si="77"/>
        <v>-7.7023041577609103E-3</v>
      </c>
      <c r="D725" s="5">
        <f t="shared" si="78"/>
        <v>5.9325489338661007E-5</v>
      </c>
      <c r="E725" s="5">
        <f t="shared" si="82"/>
        <v>3.1080020354670871E-5</v>
      </c>
      <c r="F725" s="5">
        <f t="shared" si="83"/>
        <v>1.8822298435550443E-4</v>
      </c>
      <c r="G725" s="11">
        <f t="shared" si="79"/>
        <v>3.2124094352984889</v>
      </c>
      <c r="H725" s="10">
        <f t="shared" si="80"/>
        <v>7.7023041577609103E-3</v>
      </c>
      <c r="I725" s="10">
        <f t="shared" si="81"/>
        <v>1.3719438193873116E-2</v>
      </c>
    </row>
    <row r="726" spans="1:9" x14ac:dyDescent="0.25">
      <c r="A726" s="9">
        <v>43007</v>
      </c>
      <c r="B726" s="10">
        <v>5.4801409185802896E-3</v>
      </c>
      <c r="C726" s="10">
        <f t="shared" si="77"/>
        <v>3.9374427041405907E-3</v>
      </c>
      <c r="D726" s="5">
        <f t="shared" si="78"/>
        <v>1.5503455048389967E-5</v>
      </c>
      <c r="E726" s="5">
        <f t="shared" si="82"/>
        <v>5.9325489338661007E-5</v>
      </c>
      <c r="F726" s="5">
        <f t="shared" si="83"/>
        <v>1.7795018874645341E-4</v>
      </c>
      <c r="G726" s="11">
        <f t="shared" si="79"/>
        <v>3.3545036883222878</v>
      </c>
      <c r="H726" s="10">
        <f t="shared" si="80"/>
        <v>3.9374427041405907E-3</v>
      </c>
      <c r="I726" s="10">
        <f t="shared" si="81"/>
        <v>1.3339797177860442E-2</v>
      </c>
    </row>
    <row r="727" spans="1:9" x14ac:dyDescent="0.25">
      <c r="A727" s="9">
        <v>43010</v>
      </c>
      <c r="B727" s="10">
        <v>-2.0114197251859256E-3</v>
      </c>
      <c r="C727" s="10">
        <f t="shared" si="77"/>
        <v>-3.5541179396256246E-3</v>
      </c>
      <c r="D727" s="5">
        <f t="shared" si="78"/>
        <v>1.2631754328768695E-5</v>
      </c>
      <c r="E727" s="5">
        <f t="shared" si="82"/>
        <v>1.5503455048389967E-5</v>
      </c>
      <c r="F727" s="5">
        <f t="shared" si="83"/>
        <v>1.6438297838436959E-4</v>
      </c>
      <c r="G727" s="11">
        <f t="shared" si="79"/>
        <v>3.3992955536407905</v>
      </c>
      <c r="H727" s="10">
        <f t="shared" si="80"/>
        <v>3.5541179396256246E-3</v>
      </c>
      <c r="I727" s="10">
        <f t="shared" si="81"/>
        <v>1.282119254922761E-2</v>
      </c>
    </row>
    <row r="728" spans="1:9" x14ac:dyDescent="0.25">
      <c r="A728" s="9">
        <v>43011</v>
      </c>
      <c r="B728" s="10">
        <v>4.3560237788444756E-3</v>
      </c>
      <c r="C728" s="10">
        <f t="shared" si="77"/>
        <v>2.8133255644047766E-3</v>
      </c>
      <c r="D728" s="5">
        <f t="shared" si="78"/>
        <v>7.9148007313334551E-6</v>
      </c>
      <c r="E728" s="5">
        <f t="shared" si="82"/>
        <v>1.2631754328768695E-5</v>
      </c>
      <c r="F728" s="5">
        <f t="shared" si="83"/>
        <v>1.5316261532919093E-4</v>
      </c>
      <c r="G728" s="11">
        <f t="shared" si="79"/>
        <v>3.4472287444702858</v>
      </c>
      <c r="H728" s="10">
        <f t="shared" si="80"/>
        <v>2.8133255644047766E-3</v>
      </c>
      <c r="I728" s="10">
        <f t="shared" si="81"/>
        <v>1.2375888466255298E-2</v>
      </c>
    </row>
    <row r="729" spans="1:9" x14ac:dyDescent="0.25">
      <c r="A729" s="9">
        <v>43012</v>
      </c>
      <c r="B729" s="10">
        <v>-6.473330048506698E-3</v>
      </c>
      <c r="C729" s="10">
        <f t="shared" si="77"/>
        <v>-8.016028262946397E-3</v>
      </c>
      <c r="D729" s="5">
        <f t="shared" si="78"/>
        <v>6.4256709112355426E-5</v>
      </c>
      <c r="E729" s="5">
        <f t="shared" si="82"/>
        <v>7.9148007313334551E-6</v>
      </c>
      <c r="F729" s="5">
        <f t="shared" si="83"/>
        <v>1.4359796047663887E-4</v>
      </c>
      <c r="G729" s="11">
        <f t="shared" si="79"/>
        <v>3.2815697816304503</v>
      </c>
      <c r="H729" s="10">
        <f t="shared" si="80"/>
        <v>8.016028262946397E-3</v>
      </c>
      <c r="I729" s="10">
        <f t="shared" si="81"/>
        <v>1.1983236644439552E-2</v>
      </c>
    </row>
    <row r="730" spans="1:9" x14ac:dyDescent="0.25">
      <c r="A730" s="9">
        <v>43013</v>
      </c>
      <c r="B730" s="10">
        <v>1.2444644577655595E-2</v>
      </c>
      <c r="C730" s="10">
        <f t="shared" si="77"/>
        <v>1.0901946363215896E-2</v>
      </c>
      <c r="D730" s="5">
        <f t="shared" si="78"/>
        <v>1.1885243450643629E-4</v>
      </c>
      <c r="E730" s="5">
        <f t="shared" si="82"/>
        <v>6.4256709112355426E-5</v>
      </c>
      <c r="F730" s="5">
        <f t="shared" si="83"/>
        <v>1.4279501862410378E-4</v>
      </c>
      <c r="G730" s="11">
        <f t="shared" si="79"/>
        <v>3.0919471648469457</v>
      </c>
      <c r="H730" s="10">
        <f t="shared" si="80"/>
        <v>1.0901946363215896E-2</v>
      </c>
      <c r="I730" s="10">
        <f t="shared" si="81"/>
        <v>1.1949686967619853E-2</v>
      </c>
    </row>
    <row r="731" spans="1:9" x14ac:dyDescent="0.25">
      <c r="A731" s="9">
        <v>43014</v>
      </c>
      <c r="B731" s="10">
        <v>-5.7916210824371372E-4</v>
      </c>
      <c r="C731" s="10">
        <f t="shared" si="77"/>
        <v>-2.1218603226834127E-3</v>
      </c>
      <c r="D731" s="5">
        <f t="shared" si="78"/>
        <v>4.5022912289781562E-6</v>
      </c>
      <c r="E731" s="5">
        <f t="shared" si="82"/>
        <v>1.1885243450643629E-4</v>
      </c>
      <c r="F731" s="5">
        <f t="shared" si="83"/>
        <v>1.4879973675351664E-4</v>
      </c>
      <c r="G731" s="11">
        <f t="shared" si="79"/>
        <v>3.4723873756148884</v>
      </c>
      <c r="H731" s="10">
        <f t="shared" si="80"/>
        <v>2.1218603226834127E-3</v>
      </c>
      <c r="I731" s="10">
        <f t="shared" si="81"/>
        <v>1.2198349755336442E-2</v>
      </c>
    </row>
    <row r="732" spans="1:9" x14ac:dyDescent="0.25">
      <c r="A732" s="9">
        <v>43017</v>
      </c>
      <c r="B732" s="10">
        <v>3.4770894146274323E-3</v>
      </c>
      <c r="C732" s="10">
        <f t="shared" si="77"/>
        <v>1.9343912001877331E-3</v>
      </c>
      <c r="D732" s="5">
        <f t="shared" si="78"/>
        <v>3.7418693153637383E-6</v>
      </c>
      <c r="E732" s="5">
        <f t="shared" si="82"/>
        <v>4.5022912289781562E-6</v>
      </c>
      <c r="F732" s="5">
        <f t="shared" si="83"/>
        <v>1.3968668145183499E-4</v>
      </c>
      <c r="G732" s="11">
        <f t="shared" si="79"/>
        <v>3.5057219891525566</v>
      </c>
      <c r="H732" s="10">
        <f t="shared" si="80"/>
        <v>1.9343912001877331E-3</v>
      </c>
      <c r="I732" s="10">
        <f t="shared" si="81"/>
        <v>1.1818912024879235E-2</v>
      </c>
    </row>
    <row r="733" spans="1:9" x14ac:dyDescent="0.25">
      <c r="A733" s="9">
        <v>43018</v>
      </c>
      <c r="B733" s="10">
        <v>3.8498460947078428E-4</v>
      </c>
      <c r="C733" s="10">
        <f t="shared" si="77"/>
        <v>-1.1577136049689149E-3</v>
      </c>
      <c r="D733" s="5">
        <f t="shared" si="78"/>
        <v>1.3403007911301207E-6</v>
      </c>
      <c r="E733" s="5">
        <f t="shared" si="82"/>
        <v>3.7418693153637383E-6</v>
      </c>
      <c r="F733" s="5">
        <f t="shared" si="83"/>
        <v>1.3229228268515333E-4</v>
      </c>
      <c r="G733" s="11">
        <f t="shared" si="79"/>
        <v>3.5412441968455441</v>
      </c>
      <c r="H733" s="10">
        <f t="shared" si="80"/>
        <v>1.1577136049689149E-3</v>
      </c>
      <c r="I733" s="10">
        <f t="shared" si="81"/>
        <v>1.1501838230698315E-2</v>
      </c>
    </row>
    <row r="734" spans="1:9" x14ac:dyDescent="0.25">
      <c r="A734" s="9">
        <v>43019</v>
      </c>
      <c r="B734" s="10">
        <v>4.1694165064485311E-3</v>
      </c>
      <c r="C734" s="10">
        <f t="shared" si="77"/>
        <v>2.6267182920088322E-3</v>
      </c>
      <c r="D734" s="5">
        <f t="shared" si="78"/>
        <v>6.8996489855737963E-6</v>
      </c>
      <c r="E734" s="5">
        <f t="shared" si="82"/>
        <v>1.3403007911301207E-6</v>
      </c>
      <c r="F734" s="5">
        <f t="shared" si="83"/>
        <v>1.2607511035500355E-4</v>
      </c>
      <c r="G734" s="11">
        <f t="shared" si="79"/>
        <v>3.5430145762867045</v>
      </c>
      <c r="H734" s="10">
        <f t="shared" si="80"/>
        <v>2.6267182920088322E-3</v>
      </c>
      <c r="I734" s="10">
        <f t="shared" si="81"/>
        <v>1.1228317342995056E-2</v>
      </c>
    </row>
    <row r="735" spans="1:9" x14ac:dyDescent="0.25">
      <c r="A735" s="9">
        <v>43020</v>
      </c>
      <c r="B735" s="10">
        <v>-3.5132800124361152E-3</v>
      </c>
      <c r="C735" s="10">
        <f t="shared" si="77"/>
        <v>-5.0559782268758142E-3</v>
      </c>
      <c r="D735" s="5">
        <f t="shared" si="78"/>
        <v>2.5562915830642301E-5</v>
      </c>
      <c r="E735" s="5">
        <f t="shared" si="82"/>
        <v>6.8996489855737963E-6</v>
      </c>
      <c r="F735" s="5">
        <f t="shared" si="83"/>
        <v>1.2177058015794135E-4</v>
      </c>
      <c r="G735" s="11">
        <f t="shared" si="79"/>
        <v>3.48278392261378</v>
      </c>
      <c r="H735" s="10">
        <f t="shared" si="80"/>
        <v>5.0559782268758142E-3</v>
      </c>
      <c r="I735" s="10">
        <f t="shared" si="81"/>
        <v>1.1034970781925132E-2</v>
      </c>
    </row>
    <row r="736" spans="1:9" x14ac:dyDescent="0.25">
      <c r="A736" s="9">
        <v>43021</v>
      </c>
      <c r="B736" s="10">
        <v>6.3461794871795263E-3</v>
      </c>
      <c r="C736" s="10">
        <f t="shared" si="77"/>
        <v>4.8034812727398273E-3</v>
      </c>
      <c r="D736" s="5">
        <f t="shared" si="78"/>
        <v>2.3073432337562232E-5</v>
      </c>
      <c r="E736" s="5">
        <f t="shared" si="82"/>
        <v>2.5562915830642301E-5</v>
      </c>
      <c r="F736" s="5">
        <f t="shared" si="83"/>
        <v>1.2059420000559214E-4</v>
      </c>
      <c r="G736" s="11">
        <f t="shared" si="79"/>
        <v>3.4969355533674928</v>
      </c>
      <c r="H736" s="10">
        <f t="shared" si="80"/>
        <v>4.8034812727398273E-3</v>
      </c>
      <c r="I736" s="10">
        <f t="shared" si="81"/>
        <v>1.0981539054503798E-2</v>
      </c>
    </row>
    <row r="737" spans="1:9" x14ac:dyDescent="0.25">
      <c r="A737" s="9">
        <v>43024</v>
      </c>
      <c r="B737" s="10">
        <v>1.8408815379099108E-2</v>
      </c>
      <c r="C737" s="10">
        <f t="shared" si="77"/>
        <v>1.6866117164659408E-2</v>
      </c>
      <c r="D737" s="5">
        <f t="shared" si="78"/>
        <v>2.8446590821201869E-4</v>
      </c>
      <c r="E737" s="5">
        <f t="shared" si="82"/>
        <v>2.3073432337562232E-5</v>
      </c>
      <c r="F737" s="5">
        <f t="shared" si="83"/>
        <v>1.1934848746064333E-4</v>
      </c>
      <c r="G737" s="11">
        <f t="shared" si="79"/>
        <v>2.4060479820985821</v>
      </c>
      <c r="H737" s="10">
        <f t="shared" si="80"/>
        <v>1.6866117164659408E-2</v>
      </c>
      <c r="I737" s="10">
        <f t="shared" si="81"/>
        <v>1.0924673334276103E-2</v>
      </c>
    </row>
    <row r="738" spans="1:9" x14ac:dyDescent="0.25">
      <c r="A738" s="9">
        <v>43025</v>
      </c>
      <c r="B738" s="10">
        <v>3.690242589686088E-3</v>
      </c>
      <c r="C738" s="10">
        <f t="shared" si="77"/>
        <v>2.147544375246389E-3</v>
      </c>
      <c r="D738" s="5">
        <f t="shared" si="78"/>
        <v>4.611946843652403E-6</v>
      </c>
      <c r="E738" s="5">
        <f t="shared" si="82"/>
        <v>2.8446590821201869E-4</v>
      </c>
      <c r="F738" s="5">
        <f t="shared" si="83"/>
        <v>1.5017989159101357E-4</v>
      </c>
      <c r="G738" s="11">
        <f t="shared" si="79"/>
        <v>3.4675450778189734</v>
      </c>
      <c r="H738" s="10">
        <f t="shared" si="80"/>
        <v>2.147544375246389E-3</v>
      </c>
      <c r="I738" s="10">
        <f t="shared" si="81"/>
        <v>1.2254790556799148E-2</v>
      </c>
    </row>
    <row r="739" spans="1:9" x14ac:dyDescent="0.25">
      <c r="A739" s="9">
        <v>43026</v>
      </c>
      <c r="B739" s="10">
        <v>-4.4245279491493816E-3</v>
      </c>
      <c r="C739" s="10">
        <f t="shared" si="77"/>
        <v>-5.9672261635890806E-3</v>
      </c>
      <c r="D739" s="5">
        <f t="shared" si="78"/>
        <v>3.5607788087422056E-5</v>
      </c>
      <c r="E739" s="5">
        <f t="shared" si="82"/>
        <v>4.611946843652403E-6</v>
      </c>
      <c r="F739" s="5">
        <f t="shared" si="83"/>
        <v>1.4080587823067493E-4</v>
      </c>
      <c r="G739" s="11">
        <f t="shared" si="79"/>
        <v>3.3886828176828039</v>
      </c>
      <c r="H739" s="10">
        <f t="shared" si="80"/>
        <v>5.9672261635890806E-3</v>
      </c>
      <c r="I739" s="10">
        <f t="shared" si="81"/>
        <v>1.1866165270662419E-2</v>
      </c>
    </row>
    <row r="740" spans="1:9" x14ac:dyDescent="0.25">
      <c r="A740" s="9">
        <v>43027</v>
      </c>
      <c r="B740" s="10">
        <v>-2.3660491328505007E-2</v>
      </c>
      <c r="C740" s="10">
        <f t="shared" si="77"/>
        <v>-2.5203189542944707E-2</v>
      </c>
      <c r="D740" s="5">
        <f t="shared" si="78"/>
        <v>6.3520076313759743E-4</v>
      </c>
      <c r="E740" s="5">
        <f t="shared" si="82"/>
        <v>3.5607788087422056E-5</v>
      </c>
      <c r="F740" s="5">
        <f t="shared" si="83"/>
        <v>1.3706931937657675E-4</v>
      </c>
      <c r="G740" s="11">
        <f t="shared" si="79"/>
        <v>1.2114947934472717</v>
      </c>
      <c r="H740" s="10">
        <f t="shared" si="80"/>
        <v>2.5203189542944707E-2</v>
      </c>
      <c r="I740" s="10">
        <f t="shared" si="81"/>
        <v>1.1707660713249968E-2</v>
      </c>
    </row>
    <row r="741" spans="1:9" x14ac:dyDescent="0.25">
      <c r="A741" s="9">
        <v>43028</v>
      </c>
      <c r="B741" s="10">
        <v>1.7310168414159666E-3</v>
      </c>
      <c r="C741" s="10">
        <f t="shared" si="77"/>
        <v>1.8831862697626738E-4</v>
      </c>
      <c r="D741" s="5">
        <f t="shared" si="78"/>
        <v>3.5463905266226544E-8</v>
      </c>
      <c r="E741" s="5">
        <f t="shared" si="82"/>
        <v>6.3520076313759743E-4</v>
      </c>
      <c r="F741" s="5">
        <f t="shared" si="83"/>
        <v>2.0708731263456004E-4</v>
      </c>
      <c r="G741" s="11">
        <f t="shared" si="79"/>
        <v>3.3221608680375661</v>
      </c>
      <c r="H741" s="10">
        <f t="shared" si="80"/>
        <v>1.8831862697626738E-4</v>
      </c>
      <c r="I741" s="10">
        <f t="shared" si="81"/>
        <v>1.4390528573841896E-2</v>
      </c>
    </row>
    <row r="742" spans="1:9" x14ac:dyDescent="0.25">
      <c r="A742" s="9">
        <v>43031</v>
      </c>
      <c r="B742" s="10">
        <v>-5.1200000000006796E-4</v>
      </c>
      <c r="C742" s="10">
        <f t="shared" si="77"/>
        <v>-2.0546982144397669E-3</v>
      </c>
      <c r="D742" s="5">
        <f t="shared" si="78"/>
        <v>4.2217847524219661E-6</v>
      </c>
      <c r="E742" s="5">
        <f t="shared" si="82"/>
        <v>3.5463905266226544E-8</v>
      </c>
      <c r="F742" s="5">
        <f t="shared" si="83"/>
        <v>1.8584547101229277E-4</v>
      </c>
      <c r="G742" s="11">
        <f t="shared" si="79"/>
        <v>3.3650006618316723</v>
      </c>
      <c r="H742" s="10">
        <f t="shared" si="80"/>
        <v>2.0546982144397669E-3</v>
      </c>
      <c r="I742" s="10">
        <f t="shared" si="81"/>
        <v>1.3632515212252389E-2</v>
      </c>
    </row>
    <row r="743" spans="1:9" x14ac:dyDescent="0.25">
      <c r="A743" s="9">
        <v>43032</v>
      </c>
      <c r="B743" s="10">
        <v>5.9551002113082951E-3</v>
      </c>
      <c r="C743" s="10">
        <f t="shared" si="77"/>
        <v>4.4124019968685962E-3</v>
      </c>
      <c r="D743" s="5">
        <f t="shared" si="78"/>
        <v>1.9469291381969974E-5</v>
      </c>
      <c r="E743" s="5">
        <f t="shared" si="82"/>
        <v>4.2217847524219661E-6</v>
      </c>
      <c r="F743" s="5">
        <f t="shared" si="83"/>
        <v>1.6933528612946903E-4</v>
      </c>
      <c r="G743" s="11">
        <f t="shared" si="79"/>
        <v>3.3653889980806673</v>
      </c>
      <c r="H743" s="10">
        <f t="shared" si="80"/>
        <v>4.4124019968685962E-3</v>
      </c>
      <c r="I743" s="10">
        <f t="shared" si="81"/>
        <v>1.3012889230661615E-2</v>
      </c>
    </row>
    <row r="744" spans="1:9" x14ac:dyDescent="0.25">
      <c r="A744" s="9">
        <v>43033</v>
      </c>
      <c r="B744" s="10">
        <v>-4.3921321760850285E-3</v>
      </c>
      <c r="C744" s="10">
        <f t="shared" si="77"/>
        <v>-5.9348303905247275E-3</v>
      </c>
      <c r="D744" s="5">
        <f t="shared" si="78"/>
        <v>3.5222211764295887E-5</v>
      </c>
      <c r="E744" s="5">
        <f t="shared" si="82"/>
        <v>1.9469291381969974E-5</v>
      </c>
      <c r="F744" s="5">
        <f t="shared" si="83"/>
        <v>1.57963234888168E-4</v>
      </c>
      <c r="G744" s="11">
        <f t="shared" si="79"/>
        <v>3.3461469502803514</v>
      </c>
      <c r="H744" s="10">
        <f t="shared" si="80"/>
        <v>5.9348303905247275E-3</v>
      </c>
      <c r="I744" s="10">
        <f t="shared" si="81"/>
        <v>1.2568342567266697E-2</v>
      </c>
    </row>
    <row r="745" spans="1:9" x14ac:dyDescent="0.25">
      <c r="A745" s="9">
        <v>43034</v>
      </c>
      <c r="B745" s="10">
        <v>6.3934529405165197E-3</v>
      </c>
      <c r="C745" s="10">
        <f t="shared" si="77"/>
        <v>4.8507547260768207E-3</v>
      </c>
      <c r="D745" s="5">
        <f t="shared" si="78"/>
        <v>2.3529821412556613E-5</v>
      </c>
      <c r="E745" s="5">
        <f t="shared" si="82"/>
        <v>3.5222211764295887E-5</v>
      </c>
      <c r="F745" s="5">
        <f t="shared" si="83"/>
        <v>1.5076963857606535E-4</v>
      </c>
      <c r="G745" s="11">
        <f t="shared" si="79"/>
        <v>3.4029078360312717</v>
      </c>
      <c r="H745" s="10">
        <f t="shared" si="80"/>
        <v>4.8507547260768207E-3</v>
      </c>
      <c r="I745" s="10">
        <f t="shared" si="81"/>
        <v>1.2278828876406142E-2</v>
      </c>
    </row>
    <row r="746" spans="1:9" x14ac:dyDescent="0.25">
      <c r="A746" s="9">
        <v>43035</v>
      </c>
      <c r="B746" s="10">
        <v>3.5829997183660645E-2</v>
      </c>
      <c r="C746" s="10">
        <f t="shared" si="77"/>
        <v>3.4287298969220947E-2</v>
      </c>
      <c r="D746" s="5">
        <f t="shared" si="78"/>
        <v>1.1756188706047398E-3</v>
      </c>
      <c r="E746" s="5">
        <f t="shared" si="82"/>
        <v>2.3529821412556613E-5</v>
      </c>
      <c r="F746" s="5">
        <f t="shared" si="83"/>
        <v>1.4358202346937616E-4</v>
      </c>
      <c r="G746" s="11">
        <f t="shared" si="79"/>
        <v>-0.58852944789596362</v>
      </c>
      <c r="H746" s="10">
        <f t="shared" si="80"/>
        <v>3.4287298969220947E-2</v>
      </c>
      <c r="I746" s="10">
        <f t="shared" si="81"/>
        <v>1.1982571655090412E-2</v>
      </c>
    </row>
    <row r="747" spans="1:9" x14ac:dyDescent="0.25">
      <c r="A747" s="9">
        <v>43038</v>
      </c>
      <c r="B747" s="10">
        <v>2.2508407911477235E-2</v>
      </c>
      <c r="C747" s="10">
        <f t="shared" si="77"/>
        <v>2.0965709697037534E-2</v>
      </c>
      <c r="D747" s="5">
        <f t="shared" si="78"/>
        <v>4.3956098310045372E-4</v>
      </c>
      <c r="E747" s="5">
        <f t="shared" si="82"/>
        <v>1.1756188706047398E-3</v>
      </c>
      <c r="F747" s="5">
        <f t="shared" si="83"/>
        <v>2.7811182062944964E-4</v>
      </c>
      <c r="G747" s="11">
        <f t="shared" si="79"/>
        <v>2.384545673408708</v>
      </c>
      <c r="H747" s="10">
        <f t="shared" si="80"/>
        <v>2.0965709697037534E-2</v>
      </c>
      <c r="I747" s="10">
        <f t="shared" si="81"/>
        <v>1.6676684941242057E-2</v>
      </c>
    </row>
    <row r="748" spans="1:9" x14ac:dyDescent="0.25">
      <c r="A748" s="9">
        <v>43039</v>
      </c>
      <c r="B748" s="10">
        <v>1.39154990403072E-2</v>
      </c>
      <c r="C748" s="10">
        <f t="shared" si="77"/>
        <v>1.2372800825867501E-2</v>
      </c>
      <c r="D748" s="5">
        <f t="shared" si="78"/>
        <v>1.530862002765875E-4</v>
      </c>
      <c r="E748" s="5">
        <f t="shared" si="82"/>
        <v>4.3956098310045372E-4</v>
      </c>
      <c r="F748" s="5">
        <f t="shared" si="83"/>
        <v>2.9627423070448288E-4</v>
      </c>
      <c r="G748" s="11">
        <f t="shared" si="79"/>
        <v>2.8848218027115529</v>
      </c>
      <c r="H748" s="10">
        <f t="shared" si="80"/>
        <v>1.2372800825867501E-2</v>
      </c>
      <c r="I748" s="10">
        <f t="shared" si="81"/>
        <v>1.7212618357021772E-2</v>
      </c>
    </row>
    <row r="749" spans="1:9" x14ac:dyDescent="0.25">
      <c r="A749" s="9">
        <v>43040</v>
      </c>
      <c r="B749" s="10">
        <v>-1.2718836380446685E-2</v>
      </c>
      <c r="C749" s="10">
        <f t="shared" si="77"/>
        <v>-1.4261534594886384E-2</v>
      </c>
      <c r="D749" s="5">
        <f t="shared" si="78"/>
        <v>2.0339136900114114E-4</v>
      </c>
      <c r="E749" s="5">
        <f t="shared" si="82"/>
        <v>1.530862002765875E-4</v>
      </c>
      <c r="F749" s="5">
        <f t="shared" si="83"/>
        <v>2.7594301982085086E-4</v>
      </c>
      <c r="G749" s="11">
        <f t="shared" si="79"/>
        <v>2.8101808387471139</v>
      </c>
      <c r="H749" s="10">
        <f t="shared" si="80"/>
        <v>1.4261534594886384E-2</v>
      </c>
      <c r="I749" s="10">
        <f t="shared" si="81"/>
        <v>1.6611532735447708E-2</v>
      </c>
    </row>
    <row r="750" spans="1:9" x14ac:dyDescent="0.25">
      <c r="A750" s="9">
        <v>43041</v>
      </c>
      <c r="B750" s="10">
        <v>7.3102043262029959E-3</v>
      </c>
      <c r="C750" s="10">
        <f t="shared" si="77"/>
        <v>5.7675061117632969E-3</v>
      </c>
      <c r="D750" s="5">
        <f t="shared" si="78"/>
        <v>3.3264126749226985E-5</v>
      </c>
      <c r="E750" s="5">
        <f t="shared" si="82"/>
        <v>2.0339136900114114E-4</v>
      </c>
      <c r="F750" s="5">
        <f t="shared" si="83"/>
        <v>2.6577832520396677E-4</v>
      </c>
      <c r="G750" s="11">
        <f t="shared" si="79"/>
        <v>3.134906742181284</v>
      </c>
      <c r="H750" s="10">
        <f t="shared" si="80"/>
        <v>5.7675061117632969E-3</v>
      </c>
      <c r="I750" s="10">
        <f t="shared" si="81"/>
        <v>1.6302709136949194E-2</v>
      </c>
    </row>
    <row r="751" spans="1:9" x14ac:dyDescent="0.25">
      <c r="A751" s="9">
        <v>43042</v>
      </c>
      <c r="B751" s="10">
        <v>2.6113854024150784E-2</v>
      </c>
      <c r="C751" s="10">
        <f t="shared" si="77"/>
        <v>2.4571155809711084E-2</v>
      </c>
      <c r="D751" s="5">
        <f t="shared" si="78"/>
        <v>6.0374169782509879E-4</v>
      </c>
      <c r="E751" s="5">
        <f t="shared" si="82"/>
        <v>3.3264126749226985E-5</v>
      </c>
      <c r="F751" s="5">
        <f t="shared" si="83"/>
        <v>2.3691765872799805E-4</v>
      </c>
      <c r="G751" s="11">
        <f t="shared" si="79"/>
        <v>1.9808010759520069</v>
      </c>
      <c r="H751" s="10">
        <f t="shared" si="80"/>
        <v>2.4571155809711084E-2</v>
      </c>
      <c r="I751" s="10">
        <f t="shared" si="81"/>
        <v>1.5392129765825067E-2</v>
      </c>
    </row>
    <row r="752" spans="1:9" x14ac:dyDescent="0.25">
      <c r="A752" s="9">
        <v>43045</v>
      </c>
      <c r="B752" s="10">
        <v>1.0144927536231974E-2</v>
      </c>
      <c r="C752" s="10">
        <f t="shared" si="77"/>
        <v>8.6022293217922745E-3</v>
      </c>
      <c r="D752" s="5">
        <f t="shared" si="78"/>
        <v>7.3998349304702776E-5</v>
      </c>
      <c r="E752" s="5">
        <f t="shared" si="82"/>
        <v>6.0374169782509879E-4</v>
      </c>
      <c r="F752" s="5">
        <f t="shared" si="83"/>
        <v>2.8325969429709308E-4</v>
      </c>
      <c r="G752" s="11">
        <f t="shared" si="79"/>
        <v>3.0350154129251279</v>
      </c>
      <c r="H752" s="10">
        <f t="shared" si="80"/>
        <v>8.6022293217922745E-3</v>
      </c>
      <c r="I752" s="10">
        <f t="shared" si="81"/>
        <v>1.6830320683132959E-2</v>
      </c>
    </row>
    <row r="753" spans="1:9" x14ac:dyDescent="0.25">
      <c r="A753" s="9">
        <v>43046</v>
      </c>
      <c r="B753" s="10">
        <v>3.2137503586802119E-3</v>
      </c>
      <c r="C753" s="10">
        <f t="shared" si="77"/>
        <v>1.6710521442405127E-3</v>
      </c>
      <c r="D753" s="5">
        <f t="shared" si="78"/>
        <v>2.7924152687708153E-6</v>
      </c>
      <c r="E753" s="5">
        <f t="shared" si="82"/>
        <v>7.3998349304702776E-5</v>
      </c>
      <c r="F753" s="5">
        <f t="shared" si="83"/>
        <v>2.558847126789592E-4</v>
      </c>
      <c r="G753" s="11">
        <f t="shared" si="79"/>
        <v>3.2109968514936229</v>
      </c>
      <c r="H753" s="10">
        <f t="shared" si="80"/>
        <v>1.6710521442405127E-3</v>
      </c>
      <c r="I753" s="10">
        <f t="shared" si="81"/>
        <v>1.5996396865511908E-2</v>
      </c>
    </row>
    <row r="754" spans="1:9" x14ac:dyDescent="0.25">
      <c r="A754" s="9">
        <v>43047</v>
      </c>
      <c r="B754" s="10">
        <v>8.1803560020674571E-3</v>
      </c>
      <c r="C754" s="10">
        <f t="shared" si="77"/>
        <v>6.6376577876277581E-3</v>
      </c>
      <c r="D754" s="5">
        <f t="shared" si="78"/>
        <v>4.4058500905655425E-5</v>
      </c>
      <c r="E754" s="5">
        <f t="shared" si="82"/>
        <v>2.7924152687708153E-6</v>
      </c>
      <c r="F754" s="5">
        <f t="shared" si="83"/>
        <v>2.2527992426078184E-4</v>
      </c>
      <c r="G754" s="11">
        <f t="shared" si="79"/>
        <v>3.1823587540837441</v>
      </c>
      <c r="H754" s="10">
        <f t="shared" si="80"/>
        <v>6.6376577876277581E-3</v>
      </c>
      <c r="I754" s="10">
        <f t="shared" si="81"/>
        <v>1.500932790836358E-2</v>
      </c>
    </row>
    <row r="755" spans="1:9" x14ac:dyDescent="0.25">
      <c r="A755" s="9">
        <v>43048</v>
      </c>
      <c r="B755" s="10">
        <v>-2.0426690412466142E-3</v>
      </c>
      <c r="C755" s="10">
        <f t="shared" si="77"/>
        <v>-3.5853672556863132E-3</v>
      </c>
      <c r="D755" s="5">
        <f t="shared" si="78"/>
        <v>1.2854858358147605E-5</v>
      </c>
      <c r="E755" s="5">
        <f t="shared" si="82"/>
        <v>4.4058500905655425E-5</v>
      </c>
      <c r="F755" s="5">
        <f t="shared" si="83"/>
        <v>2.0578288147067117E-4</v>
      </c>
      <c r="G755" s="11">
        <f t="shared" si="79"/>
        <v>3.2941718936542288</v>
      </c>
      <c r="H755" s="10">
        <f t="shared" si="80"/>
        <v>3.5853672556863132E-3</v>
      </c>
      <c r="I755" s="10">
        <f t="shared" si="81"/>
        <v>1.4345134418006377E-2</v>
      </c>
    </row>
    <row r="756" spans="1:9" x14ac:dyDescent="0.25">
      <c r="A756" s="9">
        <v>43049</v>
      </c>
      <c r="B756" s="10">
        <v>-6.8797132845188624E-3</v>
      </c>
      <c r="C756" s="10">
        <f t="shared" si="77"/>
        <v>-8.4224114989585614E-3</v>
      </c>
      <c r="D756" s="5">
        <f t="shared" si="78"/>
        <v>7.0937015457789402E-5</v>
      </c>
      <c r="E756" s="5">
        <f t="shared" si="82"/>
        <v>1.2854858358147605E-5</v>
      </c>
      <c r="F756" s="5">
        <f t="shared" si="83"/>
        <v>1.8636130636098689E-4</v>
      </c>
      <c r="G756" s="11">
        <f t="shared" si="79"/>
        <v>3.1846518959342767</v>
      </c>
      <c r="H756" s="10">
        <f t="shared" si="80"/>
        <v>8.4224114989585614E-3</v>
      </c>
      <c r="I756" s="10">
        <f t="shared" si="81"/>
        <v>1.365142140441745E-2</v>
      </c>
    </row>
    <row r="757" spans="1:9" x14ac:dyDescent="0.25">
      <c r="A757" s="9">
        <v>43052</v>
      </c>
      <c r="B757" s="10">
        <v>-4.0075571076887417E-3</v>
      </c>
      <c r="C757" s="10">
        <f t="shared" si="77"/>
        <v>-5.5502553221284407E-3</v>
      </c>
      <c r="D757" s="5">
        <f t="shared" si="78"/>
        <v>3.0805334140815081E-5</v>
      </c>
      <c r="E757" s="5">
        <f t="shared" si="82"/>
        <v>7.0937015457789402E-5</v>
      </c>
      <c r="F757" s="5">
        <f t="shared" si="83"/>
        <v>1.7787245102951152E-4</v>
      </c>
      <c r="G757" s="11">
        <f t="shared" si="79"/>
        <v>3.3116894948666458</v>
      </c>
      <c r="H757" s="10">
        <f t="shared" si="80"/>
        <v>5.5502553221284407E-3</v>
      </c>
      <c r="I757" s="10">
        <f t="shared" si="81"/>
        <v>1.3336883107739662E-2</v>
      </c>
    </row>
    <row r="758" spans="1:9" x14ac:dyDescent="0.25">
      <c r="A758" s="9">
        <v>43053</v>
      </c>
      <c r="B758" s="10">
        <v>-1.5117571995171497E-2</v>
      </c>
      <c r="C758" s="10">
        <f t="shared" si="77"/>
        <v>-1.6660270209611198E-2</v>
      </c>
      <c r="D758" s="5">
        <f t="shared" si="78"/>
        <v>2.7756460345725834E-4</v>
      </c>
      <c r="E758" s="5">
        <f t="shared" si="82"/>
        <v>3.0805334140815081E-5</v>
      </c>
      <c r="F758" s="5">
        <f t="shared" si="83"/>
        <v>1.6618398738074087E-4</v>
      </c>
      <c r="G758" s="11">
        <f t="shared" si="79"/>
        <v>2.5971566206345873</v>
      </c>
      <c r="H758" s="10">
        <f t="shared" si="80"/>
        <v>1.6660270209611198E-2</v>
      </c>
      <c r="I758" s="10">
        <f t="shared" si="81"/>
        <v>1.2891236844490169E-2</v>
      </c>
    </row>
    <row r="759" spans="1:9" x14ac:dyDescent="0.25">
      <c r="A759" s="9">
        <v>43054</v>
      </c>
      <c r="B759" s="10">
        <v>-1.3190125205792547E-2</v>
      </c>
      <c r="C759" s="10">
        <f t="shared" si="77"/>
        <v>-1.4732823420232246E-2</v>
      </c>
      <c r="D759" s="5">
        <f t="shared" si="78"/>
        <v>2.1705608593174377E-4</v>
      </c>
      <c r="E759" s="5">
        <f t="shared" si="82"/>
        <v>2.7756460345725834E-4</v>
      </c>
      <c r="F759" s="5">
        <f t="shared" si="83"/>
        <v>1.8686630223549612E-4</v>
      </c>
      <c r="G759" s="11">
        <f t="shared" si="79"/>
        <v>2.7928409451444107</v>
      </c>
      <c r="H759" s="10">
        <f t="shared" si="80"/>
        <v>1.4732823420232246E-2</v>
      </c>
      <c r="I759" s="10">
        <f t="shared" si="81"/>
        <v>1.3669904982679877E-2</v>
      </c>
    </row>
    <row r="760" spans="1:9" x14ac:dyDescent="0.25">
      <c r="A760" s="9">
        <v>43055</v>
      </c>
      <c r="B760" s="10">
        <v>1.1947054648687061E-2</v>
      </c>
      <c r="C760" s="10">
        <f t="shared" si="77"/>
        <v>1.0404356434247362E-2</v>
      </c>
      <c r="D760" s="5">
        <f t="shared" si="78"/>
        <v>1.0825063281086449E-4</v>
      </c>
      <c r="E760" s="5">
        <f t="shared" si="82"/>
        <v>2.1705608593174377E-4</v>
      </c>
      <c r="F760" s="5">
        <f t="shared" si="83"/>
        <v>1.9606986503752243E-4</v>
      </c>
      <c r="G760" s="11">
        <f t="shared" si="79"/>
        <v>3.0735300469064466</v>
      </c>
      <c r="H760" s="10">
        <f t="shared" si="80"/>
        <v>1.0404356434247362E-2</v>
      </c>
      <c r="I760" s="10">
        <f t="shared" si="81"/>
        <v>1.4002494957596751E-2</v>
      </c>
    </row>
    <row r="761" spans="1:9" x14ac:dyDescent="0.25">
      <c r="A761" s="9">
        <v>43056</v>
      </c>
      <c r="B761" s="10">
        <v>-5.5524018444230716E-3</v>
      </c>
      <c r="C761" s="10">
        <f t="shared" si="77"/>
        <v>-7.0951000588627706E-3</v>
      </c>
      <c r="D761" s="5">
        <f t="shared" si="78"/>
        <v>5.034044484527449E-5</v>
      </c>
      <c r="E761" s="5">
        <f t="shared" si="82"/>
        <v>1.0825063281086449E-4</v>
      </c>
      <c r="F761" s="5">
        <f t="shared" si="83"/>
        <v>1.9019504449276466E-4</v>
      </c>
      <c r="G761" s="11">
        <f t="shared" si="79"/>
        <v>3.2324526957290525</v>
      </c>
      <c r="H761" s="10">
        <f t="shared" si="80"/>
        <v>7.0951000588627706E-3</v>
      </c>
      <c r="I761" s="10">
        <f t="shared" si="81"/>
        <v>1.3791121944670226E-2</v>
      </c>
    </row>
    <row r="762" spans="1:9" x14ac:dyDescent="0.25">
      <c r="A762" s="9">
        <v>43059</v>
      </c>
      <c r="B762" s="10">
        <v>-9.9909496322514446E-4</v>
      </c>
      <c r="C762" s="10">
        <f t="shared" si="77"/>
        <v>-2.5417931776648434E-3</v>
      </c>
      <c r="D762" s="5">
        <f t="shared" si="78"/>
        <v>6.4607125580235423E-6</v>
      </c>
      <c r="E762" s="5">
        <f t="shared" si="82"/>
        <v>5.034044484527449E-5</v>
      </c>
      <c r="F762" s="5">
        <f t="shared" si="83"/>
        <v>1.7843619406614564E-4</v>
      </c>
      <c r="G762" s="11">
        <f t="shared" si="79"/>
        <v>3.3785974998869794</v>
      </c>
      <c r="H762" s="10">
        <f t="shared" si="80"/>
        <v>2.5417931776648434E-3</v>
      </c>
      <c r="I762" s="10">
        <f t="shared" si="81"/>
        <v>1.3358001125398427E-2</v>
      </c>
    </row>
    <row r="763" spans="1:9" x14ac:dyDescent="0.25">
      <c r="A763" s="9">
        <v>43060</v>
      </c>
      <c r="B763" s="10">
        <v>1.859044637228946E-2</v>
      </c>
      <c r="C763" s="10">
        <f t="shared" si="77"/>
        <v>1.7047748157849759E-2</v>
      </c>
      <c r="D763" s="5">
        <f t="shared" si="78"/>
        <v>2.9062571725346986E-4</v>
      </c>
      <c r="E763" s="5">
        <f t="shared" si="82"/>
        <v>6.4607125580235423E-6</v>
      </c>
      <c r="F763" s="5">
        <f t="shared" si="83"/>
        <v>1.6367126177843752E-4</v>
      </c>
      <c r="G763" s="11">
        <f t="shared" si="79"/>
        <v>2.552053108564309</v>
      </c>
      <c r="H763" s="10">
        <f t="shared" si="80"/>
        <v>1.7047748157849759E-2</v>
      </c>
      <c r="I763" s="10">
        <f t="shared" si="81"/>
        <v>1.2793406965247276E-2</v>
      </c>
    </row>
    <row r="764" spans="1:9" x14ac:dyDescent="0.25">
      <c r="A764" s="9">
        <v>43061</v>
      </c>
      <c r="B764" s="10">
        <v>1.0511770821300725E-2</v>
      </c>
      <c r="C764" s="10">
        <f t="shared" si="77"/>
        <v>8.9690726068610265E-3</v>
      </c>
      <c r="D764" s="5">
        <f t="shared" si="78"/>
        <v>8.0444263427144848E-5</v>
      </c>
      <c r="E764" s="5">
        <f t="shared" si="82"/>
        <v>2.9062571725346986E-4</v>
      </c>
      <c r="F764" s="5">
        <f t="shared" si="83"/>
        <v>1.8644342994649459E-4</v>
      </c>
      <c r="G764" s="11">
        <f t="shared" si="79"/>
        <v>3.159019107665276</v>
      </c>
      <c r="H764" s="10">
        <f t="shared" si="80"/>
        <v>8.9690726068610265E-3</v>
      </c>
      <c r="I764" s="10">
        <f t="shared" si="81"/>
        <v>1.3654428949849737E-2</v>
      </c>
    </row>
    <row r="765" spans="1:9" x14ac:dyDescent="0.25">
      <c r="A765" s="9">
        <v>43063</v>
      </c>
      <c r="B765" s="10">
        <v>5.711019400500561E-5</v>
      </c>
      <c r="C765" s="10">
        <f t="shared" si="77"/>
        <v>-1.4855880204346936E-3</v>
      </c>
      <c r="D765" s="5">
        <f t="shared" si="78"/>
        <v>2.2069717664590716E-6</v>
      </c>
      <c r="E765" s="5">
        <f t="shared" si="82"/>
        <v>8.0444263427144848E-5</v>
      </c>
      <c r="F765" s="5">
        <f t="shared" si="83"/>
        <v>1.7909594129763288E-4</v>
      </c>
      <c r="G765" s="11">
        <f t="shared" si="79"/>
        <v>3.388694499025068</v>
      </c>
      <c r="H765" s="10">
        <f t="shared" si="80"/>
        <v>1.4855880204346936E-3</v>
      </c>
      <c r="I765" s="10">
        <f t="shared" si="81"/>
        <v>1.3382673174580363E-2</v>
      </c>
    </row>
    <row r="766" spans="1:9" x14ac:dyDescent="0.25">
      <c r="A766" s="9">
        <v>43066</v>
      </c>
      <c r="B766" s="10">
        <v>-5.0294564782533691E-3</v>
      </c>
      <c r="C766" s="10">
        <f t="shared" si="77"/>
        <v>-6.572154692693068E-3</v>
      </c>
      <c r="D766" s="5">
        <f t="shared" si="78"/>
        <v>4.3193217304687514E-5</v>
      </c>
      <c r="E766" s="5">
        <f t="shared" si="82"/>
        <v>2.2069717664590716E-6</v>
      </c>
      <c r="F766" s="5">
        <f t="shared" si="83"/>
        <v>1.6368190768850088E-4</v>
      </c>
      <c r="G766" s="11">
        <f t="shared" si="79"/>
        <v>3.3079117149974944</v>
      </c>
      <c r="H766" s="10">
        <f t="shared" si="80"/>
        <v>6.572154692693068E-3</v>
      </c>
      <c r="I766" s="10">
        <f t="shared" si="81"/>
        <v>1.2793823028653353E-2</v>
      </c>
    </row>
    <row r="767" spans="1:9" x14ac:dyDescent="0.25">
      <c r="A767" s="9">
        <v>43067</v>
      </c>
      <c r="B767" s="10">
        <v>-5.858969633154687E-3</v>
      </c>
      <c r="C767" s="10">
        <f t="shared" si="77"/>
        <v>-7.401667847594386E-3</v>
      </c>
      <c r="D767" s="5">
        <f t="shared" si="78"/>
        <v>5.4784686926112512E-5</v>
      </c>
      <c r="E767" s="5">
        <f t="shared" si="82"/>
        <v>4.3193217304687514E-5</v>
      </c>
      <c r="F767" s="5">
        <f t="shared" si="83"/>
        <v>1.5632232682563462E-4</v>
      </c>
      <c r="G767" s="11">
        <f t="shared" si="79"/>
        <v>3.2876268234711636</v>
      </c>
      <c r="H767" s="10">
        <f t="shared" si="80"/>
        <v>7.401667847594386E-3</v>
      </c>
      <c r="I767" s="10">
        <f t="shared" si="81"/>
        <v>1.2502892738307987E-2</v>
      </c>
    </row>
    <row r="768" spans="1:9" x14ac:dyDescent="0.25">
      <c r="A768" s="9">
        <v>43068</v>
      </c>
      <c r="B768" s="10">
        <v>-2.0743120321575326E-2</v>
      </c>
      <c r="C768" s="10">
        <f t="shared" si="77"/>
        <v>-2.2285818536015026E-2</v>
      </c>
      <c r="D768" s="5">
        <f t="shared" si="78"/>
        <v>4.9665770782019098E-4</v>
      </c>
      <c r="E768" s="5">
        <f t="shared" si="82"/>
        <v>5.4784686926112512E-5</v>
      </c>
      <c r="F768" s="5">
        <f t="shared" si="83"/>
        <v>1.5183697189361575E-4</v>
      </c>
      <c r="G768" s="11">
        <f t="shared" si="79"/>
        <v>1.8419164325382114</v>
      </c>
      <c r="H768" s="10">
        <f t="shared" si="80"/>
        <v>2.2285818536015026E-2</v>
      </c>
      <c r="I768" s="10">
        <f t="shared" si="81"/>
        <v>1.232221456937087E-2</v>
      </c>
    </row>
    <row r="769" spans="1:9" x14ac:dyDescent="0.25">
      <c r="A769" s="9">
        <v>43069</v>
      </c>
      <c r="B769" s="10">
        <v>1.3984022043521893E-2</v>
      </c>
      <c r="C769" s="10">
        <f t="shared" si="77"/>
        <v>1.2441323829082194E-2</v>
      </c>
      <c r="D769" s="5">
        <f t="shared" si="78"/>
        <v>1.5478653862008844E-4</v>
      </c>
      <c r="E769" s="5">
        <f t="shared" si="82"/>
        <v>4.9665770782019098E-4</v>
      </c>
      <c r="F769" s="5">
        <f t="shared" si="83"/>
        <v>2.0204957792635737E-4</v>
      </c>
      <c r="G769" s="11">
        <f t="shared" si="79"/>
        <v>2.9515192096811163</v>
      </c>
      <c r="H769" s="10">
        <f t="shared" si="80"/>
        <v>1.2441323829082194E-2</v>
      </c>
      <c r="I769" s="10">
        <f t="shared" si="81"/>
        <v>1.4214414441909219E-2</v>
      </c>
    </row>
    <row r="770" spans="1:9" x14ac:dyDescent="0.25">
      <c r="A770" s="9">
        <v>43070</v>
      </c>
      <c r="B770" s="10">
        <v>-4.6552456372302986E-3</v>
      </c>
      <c r="C770" s="10">
        <f t="shared" si="77"/>
        <v>-6.1979438516699976E-3</v>
      </c>
      <c r="D770" s="5">
        <f t="shared" si="78"/>
        <v>3.8414507988453923E-5</v>
      </c>
      <c r="E770" s="5">
        <f t="shared" si="82"/>
        <v>1.5478653862008844E-4</v>
      </c>
      <c r="F770" s="5">
        <f t="shared" si="83"/>
        <v>2.0065290341925404E-4</v>
      </c>
      <c r="G770" s="11">
        <f t="shared" si="79"/>
        <v>3.2423046843779382</v>
      </c>
      <c r="H770" s="10">
        <f t="shared" si="80"/>
        <v>6.1979438516699976E-3</v>
      </c>
      <c r="I770" s="10">
        <f t="shared" si="81"/>
        <v>1.416520043696008E-2</v>
      </c>
    </row>
    <row r="771" spans="1:9" x14ac:dyDescent="0.25">
      <c r="A771" s="9">
        <v>43073</v>
      </c>
      <c r="B771" s="10">
        <v>-7.3078045645645906E-3</v>
      </c>
      <c r="C771" s="10">
        <f t="shared" si="77"/>
        <v>-8.8505027790042896E-3</v>
      </c>
      <c r="D771" s="5">
        <f t="shared" si="78"/>
        <v>7.8331399441162647E-5</v>
      </c>
      <c r="E771" s="5">
        <f t="shared" si="82"/>
        <v>3.8414507988453923E-5</v>
      </c>
      <c r="F771" s="5">
        <f t="shared" si="83"/>
        <v>1.8536330540911097E-4</v>
      </c>
      <c r="G771" s="11">
        <f t="shared" si="79"/>
        <v>3.1663663417242858</v>
      </c>
      <c r="H771" s="10">
        <f t="shared" si="80"/>
        <v>8.8505027790042896E-3</v>
      </c>
      <c r="I771" s="10">
        <f t="shared" si="81"/>
        <v>1.3614819330755402E-2</v>
      </c>
    </row>
    <row r="772" spans="1:9" x14ac:dyDescent="0.25">
      <c r="A772" s="9">
        <v>43074</v>
      </c>
      <c r="B772" s="10">
        <v>-9.4230857615296149E-4</v>
      </c>
      <c r="C772" s="10">
        <f t="shared" si="77"/>
        <v>-2.4850067905926605E-3</v>
      </c>
      <c r="D772" s="5">
        <f t="shared" si="78"/>
        <v>6.1752587492916345E-6</v>
      </c>
      <c r="E772" s="5">
        <f t="shared" si="82"/>
        <v>7.8331399441162647E-5</v>
      </c>
      <c r="F772" s="5">
        <f t="shared" si="83"/>
        <v>1.7797321383778651E-4</v>
      </c>
      <c r="G772" s="11">
        <f t="shared" si="79"/>
        <v>3.3806513751559013</v>
      </c>
      <c r="H772" s="10">
        <f t="shared" si="80"/>
        <v>2.4850067905926605E-3</v>
      </c>
      <c r="I772" s="10">
        <f t="shared" si="81"/>
        <v>1.3340660172487211E-2</v>
      </c>
    </row>
    <row r="773" spans="1:9" x14ac:dyDescent="0.25">
      <c r="A773" s="9">
        <v>43075</v>
      </c>
      <c r="B773" s="10">
        <v>-3.7137703371845632E-3</v>
      </c>
      <c r="C773" s="10">
        <f t="shared" si="77"/>
        <v>-5.2564685516242621E-3</v>
      </c>
      <c r="D773" s="5">
        <f t="shared" si="78"/>
        <v>2.7630461634214868E-5</v>
      </c>
      <c r="E773" s="5">
        <f t="shared" si="82"/>
        <v>6.1752587492916345E-6</v>
      </c>
      <c r="F773" s="5">
        <f t="shared" si="83"/>
        <v>1.6326554107736906E-4</v>
      </c>
      <c r="G773" s="11">
        <f t="shared" si="79"/>
        <v>3.3565095979719928</v>
      </c>
      <c r="H773" s="10">
        <f t="shared" si="80"/>
        <v>5.2564685516242621E-3</v>
      </c>
      <c r="I773" s="10">
        <f t="shared" si="81"/>
        <v>1.2777540494061016E-2</v>
      </c>
    </row>
    <row r="774" spans="1:9" x14ac:dyDescent="0.25">
      <c r="A774" s="9">
        <v>43076</v>
      </c>
      <c r="B774" s="10">
        <v>1.8342820385606196E-3</v>
      </c>
      <c r="C774" s="10">
        <f t="shared" si="77"/>
        <v>2.9158382412092037E-4</v>
      </c>
      <c r="D774" s="5">
        <f t="shared" si="78"/>
        <v>8.5021126488979823E-8</v>
      </c>
      <c r="E774" s="5">
        <f t="shared" si="82"/>
        <v>2.7630461634214868E-5</v>
      </c>
      <c r="F774" s="5">
        <f t="shared" si="83"/>
        <v>1.5409365180222412E-4</v>
      </c>
      <c r="G774" s="11">
        <f t="shared" si="79"/>
        <v>3.4697605978442549</v>
      </c>
      <c r="H774" s="10">
        <f t="shared" si="80"/>
        <v>2.9158382412092037E-4</v>
      </c>
      <c r="I774" s="10">
        <f t="shared" si="81"/>
        <v>1.2413446411139178E-2</v>
      </c>
    </row>
    <row r="775" spans="1:9" x14ac:dyDescent="0.25">
      <c r="A775" s="9">
        <v>43077</v>
      </c>
      <c r="B775" s="10">
        <v>2.9522795675740454E-4</v>
      </c>
      <c r="C775" s="10">
        <f t="shared" si="77"/>
        <v>-1.2474702576822946E-3</v>
      </c>
      <c r="D775" s="5">
        <f t="shared" si="78"/>
        <v>1.5561820438019306E-6</v>
      </c>
      <c r="E775" s="5">
        <f t="shared" si="82"/>
        <v>8.5021126488979823E-8</v>
      </c>
      <c r="F775" s="5">
        <f t="shared" si="83"/>
        <v>1.433905248864011E-4</v>
      </c>
      <c r="G775" s="11">
        <f t="shared" si="79"/>
        <v>3.5006044433117536</v>
      </c>
      <c r="H775" s="10">
        <f t="shared" si="80"/>
        <v>1.2474702576822946E-3</v>
      </c>
      <c r="I775" s="10">
        <f t="shared" si="81"/>
        <v>1.1974578275931102E-2</v>
      </c>
    </row>
    <row r="776" spans="1:9" x14ac:dyDescent="0.25">
      <c r="A776" s="9">
        <v>43080</v>
      </c>
      <c r="B776" s="10">
        <v>1.9483994083580258E-2</v>
      </c>
      <c r="C776" s="10">
        <f t="shared" si="77"/>
        <v>1.7941295869140558E-2</v>
      </c>
      <c r="D776" s="5">
        <f t="shared" si="78"/>
        <v>3.2189009746404006E-4</v>
      </c>
      <c r="E776" s="5">
        <f t="shared" si="82"/>
        <v>1.5561820438019306E-6</v>
      </c>
      <c r="F776" s="5">
        <f t="shared" si="83"/>
        <v>1.3499382477766001E-4</v>
      </c>
      <c r="G776" s="11">
        <f t="shared" si="79"/>
        <v>2.3439621462040279</v>
      </c>
      <c r="H776" s="10">
        <f t="shared" si="80"/>
        <v>1.7941295869140558E-2</v>
      </c>
      <c r="I776" s="10">
        <f t="shared" si="81"/>
        <v>1.1618684296324606E-2</v>
      </c>
    </row>
    <row r="777" spans="1:9" x14ac:dyDescent="0.25">
      <c r="A777" s="9">
        <v>43081</v>
      </c>
      <c r="B777" s="10">
        <v>-5.6176753344528985E-3</v>
      </c>
      <c r="C777" s="10">
        <f t="shared" si="77"/>
        <v>-7.1603735488925974E-3</v>
      </c>
      <c r="D777" s="5">
        <f t="shared" si="78"/>
        <v>5.1270949359680769E-5</v>
      </c>
      <c r="E777" s="5">
        <f t="shared" si="82"/>
        <v>3.2189009746404006E-4</v>
      </c>
      <c r="F777" s="5">
        <f t="shared" si="83"/>
        <v>1.6727277188665569E-4</v>
      </c>
      <c r="G777" s="11">
        <f t="shared" si="79"/>
        <v>3.2757483092424264</v>
      </c>
      <c r="H777" s="10">
        <f t="shared" si="80"/>
        <v>7.1603735488925974E-3</v>
      </c>
      <c r="I777" s="10">
        <f t="shared" si="81"/>
        <v>1.2933397538414092E-2</v>
      </c>
    </row>
    <row r="778" spans="1:9" x14ac:dyDescent="0.25">
      <c r="A778" s="9">
        <v>43082</v>
      </c>
      <c r="B778" s="10">
        <v>3.3197904093136277E-3</v>
      </c>
      <c r="C778" s="10">
        <f t="shared" si="77"/>
        <v>1.7770921948739285E-3</v>
      </c>
      <c r="D778" s="5">
        <f t="shared" si="78"/>
        <v>3.1580566690818367E-6</v>
      </c>
      <c r="E778" s="5">
        <f t="shared" si="82"/>
        <v>5.1270949359680769E-5</v>
      </c>
      <c r="F778" s="5">
        <f t="shared" si="83"/>
        <v>1.6018311205648911E-4</v>
      </c>
      <c r="G778" s="11">
        <f t="shared" si="79"/>
        <v>3.4408002946710603</v>
      </c>
      <c r="H778" s="10">
        <f t="shared" si="80"/>
        <v>1.7770921948739285E-3</v>
      </c>
      <c r="I778" s="10">
        <f t="shared" si="81"/>
        <v>1.2656346710504146E-2</v>
      </c>
    </row>
    <row r="779" spans="1:9" x14ac:dyDescent="0.25">
      <c r="A779" s="9">
        <v>43083</v>
      </c>
      <c r="B779" s="10">
        <v>-2.9026527450481954E-4</v>
      </c>
      <c r="C779" s="10">
        <f t="shared" si="77"/>
        <v>-1.8329634889445187E-3</v>
      </c>
      <c r="D779" s="5">
        <f t="shared" si="78"/>
        <v>3.3597551518036628E-6</v>
      </c>
      <c r="E779" s="5">
        <f t="shared" si="82"/>
        <v>3.1580566690818367E-6</v>
      </c>
      <c r="F779" s="5">
        <f t="shared" si="83"/>
        <v>1.486438838493207E-4</v>
      </c>
      <c r="G779" s="11">
        <f t="shared" si="79"/>
        <v>3.4767386869420562</v>
      </c>
      <c r="H779" s="10">
        <f t="shared" si="80"/>
        <v>1.8329634889445187E-3</v>
      </c>
      <c r="I779" s="10">
        <f t="shared" si="81"/>
        <v>1.219195980346559E-2</v>
      </c>
    </row>
    <row r="780" spans="1:9" x14ac:dyDescent="0.25">
      <c r="A780" s="9">
        <v>43084</v>
      </c>
      <c r="B780" s="10">
        <v>1.0161421437695939E-2</v>
      </c>
      <c r="C780" s="10">
        <f t="shared" si="77"/>
        <v>8.6187232232562399E-3</v>
      </c>
      <c r="D780" s="5">
        <f t="shared" si="78"/>
        <v>7.4282389999096431E-5</v>
      </c>
      <c r="E780" s="5">
        <f t="shared" si="82"/>
        <v>3.3597551518036628E-6</v>
      </c>
      <c r="F780" s="5">
        <f t="shared" si="83"/>
        <v>1.3942267928019367E-4</v>
      </c>
      <c r="G780" s="11">
        <f t="shared" si="79"/>
        <v>3.253668878100394</v>
      </c>
      <c r="H780" s="10">
        <f t="shared" si="80"/>
        <v>8.6187232232562399E-3</v>
      </c>
      <c r="I780" s="10">
        <f t="shared" si="81"/>
        <v>1.1807738110247604E-2</v>
      </c>
    </row>
    <row r="781" spans="1:9" x14ac:dyDescent="0.25">
      <c r="A781" s="9">
        <v>43087</v>
      </c>
      <c r="B781" s="10">
        <v>1.4082887854227621E-2</v>
      </c>
      <c r="C781" s="10">
        <f t="shared" si="77"/>
        <v>1.2540189639787922E-2</v>
      </c>
      <c r="D781" s="5">
        <f t="shared" si="78"/>
        <v>1.5725635620184435E-4</v>
      </c>
      <c r="E781" s="5">
        <f t="shared" si="82"/>
        <v>7.4282389999096431E-5</v>
      </c>
      <c r="F781" s="5">
        <f t="shared" si="83"/>
        <v>1.406704076915156E-4</v>
      </c>
      <c r="G781" s="11">
        <f t="shared" si="79"/>
        <v>2.9566537103643546</v>
      </c>
      <c r="H781" s="10">
        <f t="shared" si="80"/>
        <v>1.2540189639787922E-2</v>
      </c>
      <c r="I781" s="10">
        <f t="shared" si="81"/>
        <v>1.1860455627483946E-2</v>
      </c>
    </row>
    <row r="782" spans="1:9" x14ac:dyDescent="0.25">
      <c r="A782" s="9">
        <v>43088</v>
      </c>
      <c r="B782" s="10">
        <v>-1.06564335109397E-2</v>
      </c>
      <c r="C782" s="10">
        <f t="shared" si="77"/>
        <v>-1.2199131725379399E-2</v>
      </c>
      <c r="D782" s="5">
        <f t="shared" si="78"/>
        <v>1.4881881485315814E-4</v>
      </c>
      <c r="E782" s="5">
        <f t="shared" si="82"/>
        <v>1.5725635620184435E-4</v>
      </c>
      <c r="F782" s="5">
        <f t="shared" si="83"/>
        <v>1.5177381089045153E-4</v>
      </c>
      <c r="G782" s="11">
        <f t="shared" si="79"/>
        <v>2.9873559506526752</v>
      </c>
      <c r="H782" s="10">
        <f t="shared" si="80"/>
        <v>1.2199131725379399E-2</v>
      </c>
      <c r="I782" s="10">
        <f t="shared" si="81"/>
        <v>1.2319651411077E-2</v>
      </c>
    </row>
    <row r="783" spans="1:9" x14ac:dyDescent="0.25">
      <c r="A783" s="9">
        <v>43089</v>
      </c>
      <c r="B783" s="10">
        <v>-1.0884840650159378E-3</v>
      </c>
      <c r="C783" s="10">
        <f t="shared" ref="C783:C846" si="84">B783-B$5</f>
        <v>-2.6311822794556367E-3</v>
      </c>
      <c r="D783" s="5">
        <f t="shared" ref="D783:D846" si="85">C783^2</f>
        <v>6.9231201877213607E-6</v>
      </c>
      <c r="E783" s="5">
        <f t="shared" si="82"/>
        <v>1.4881881485315814E-4</v>
      </c>
      <c r="F783" s="5">
        <f t="shared" si="83"/>
        <v>1.5964294105181396E-4</v>
      </c>
      <c r="G783" s="11">
        <f t="shared" ref="G783:G846" si="86">IFERROR(LN(1/SQRT(2*PI()*F783)*EXP(-D783/(2*F783))),-1000)</f>
        <v>3.4306637551798902</v>
      </c>
      <c r="H783" s="10">
        <f t="shared" ref="H783:H846" si="87">SQRT(D783)</f>
        <v>2.6311822794556367E-3</v>
      </c>
      <c r="I783" s="10">
        <f t="shared" ref="I783:I846" si="88">SQRT(F783)</f>
        <v>1.2634988763422545E-2</v>
      </c>
    </row>
    <row r="784" spans="1:9" x14ac:dyDescent="0.25">
      <c r="A784" s="9">
        <v>43090</v>
      </c>
      <c r="B784" s="10">
        <v>3.7854199582256776E-3</v>
      </c>
      <c r="C784" s="10">
        <f t="shared" si="84"/>
        <v>2.2427217437859786E-3</v>
      </c>
      <c r="D784" s="5">
        <f t="shared" si="85"/>
        <v>5.029800820050421E-6</v>
      </c>
      <c r="E784" s="5">
        <f t="shared" ref="E784:E847" si="89">D783</f>
        <v>6.9231201877213607E-6</v>
      </c>
      <c r="F784" s="5">
        <f t="shared" ref="F784:F847" si="90">B$6+B$7*E784+B$8*F783</f>
        <v>1.4866954216980987E-4</v>
      </c>
      <c r="G784" s="11">
        <f t="shared" si="86"/>
        <v>3.4710376999385484</v>
      </c>
      <c r="H784" s="10">
        <f t="shared" si="87"/>
        <v>2.2427217437859786E-3</v>
      </c>
      <c r="I784" s="10">
        <f t="shared" si="88"/>
        <v>1.2193012022048115E-2</v>
      </c>
    </row>
    <row r="785" spans="1:9" x14ac:dyDescent="0.25">
      <c r="A785" s="9">
        <v>43091</v>
      </c>
      <c r="B785" s="10">
        <v>0</v>
      </c>
      <c r="C785" s="10">
        <f t="shared" si="84"/>
        <v>-1.5426982144396992E-3</v>
      </c>
      <c r="D785" s="5">
        <f t="shared" si="85"/>
        <v>2.3799177808354362E-6</v>
      </c>
      <c r="E785" s="5">
        <f t="shared" si="89"/>
        <v>5.029800820050421E-6</v>
      </c>
      <c r="F785" s="5">
        <f t="shared" si="90"/>
        <v>1.3964659787738356E-4</v>
      </c>
      <c r="G785" s="11">
        <f t="shared" si="86"/>
        <v>3.5107380641460533</v>
      </c>
      <c r="H785" s="10">
        <f t="shared" si="87"/>
        <v>1.5426982144396992E-3</v>
      </c>
      <c r="I785" s="10">
        <f t="shared" si="88"/>
        <v>1.1817216164451912E-2</v>
      </c>
    </row>
    <row r="786" spans="1:9" x14ac:dyDescent="0.25">
      <c r="A786" s="9">
        <v>43095</v>
      </c>
      <c r="B786" s="10">
        <v>-2.536991087069107E-2</v>
      </c>
      <c r="C786" s="10">
        <f t="shared" si="84"/>
        <v>-2.6912609085130771E-2</v>
      </c>
      <c r="D786" s="5">
        <f t="shared" si="85"/>
        <v>7.2428852776906328E-4</v>
      </c>
      <c r="E786" s="5">
        <f t="shared" si="89"/>
        <v>2.3799177808354362E-6</v>
      </c>
      <c r="F786" s="5">
        <f t="shared" si="90"/>
        <v>1.3209432225070426E-4</v>
      </c>
      <c r="G786" s="11">
        <f t="shared" si="86"/>
        <v>0.80550049483051223</v>
      </c>
      <c r="H786" s="10">
        <f t="shared" si="87"/>
        <v>2.6912609085130771E-2</v>
      </c>
      <c r="I786" s="10">
        <f t="shared" si="88"/>
        <v>1.1493229409121888E-2</v>
      </c>
    </row>
    <row r="787" spans="1:9" x14ac:dyDescent="0.25">
      <c r="A787" s="9">
        <v>43096</v>
      </c>
      <c r="B787" s="10">
        <v>1.7588086177489082E-4</v>
      </c>
      <c r="C787" s="10">
        <f t="shared" si="84"/>
        <v>-1.3668173526648084E-3</v>
      </c>
      <c r="D787" s="5">
        <f t="shared" si="85"/>
        <v>1.8681896755456352E-6</v>
      </c>
      <c r="E787" s="5">
        <f t="shared" si="89"/>
        <v>7.2428852776906328E-4</v>
      </c>
      <c r="F787" s="5">
        <f t="shared" si="90"/>
        <v>2.1394925105587653E-4</v>
      </c>
      <c r="G787" s="11">
        <f t="shared" si="86"/>
        <v>3.3015813601141324</v>
      </c>
      <c r="H787" s="10">
        <f t="shared" si="87"/>
        <v>1.3668173526648084E-3</v>
      </c>
      <c r="I787" s="10">
        <f t="shared" si="88"/>
        <v>1.4627004172279317E-2</v>
      </c>
    </row>
    <row r="788" spans="1:9" x14ac:dyDescent="0.25">
      <c r="A788" s="9">
        <v>43097</v>
      </c>
      <c r="B788" s="10">
        <v>2.8135520368792744E-3</v>
      </c>
      <c r="C788" s="10">
        <f t="shared" si="84"/>
        <v>1.2708538224395752E-3</v>
      </c>
      <c r="D788" s="5">
        <f t="shared" si="85"/>
        <v>1.6150694380092793E-6</v>
      </c>
      <c r="E788" s="5">
        <f t="shared" si="89"/>
        <v>1.8681896755456352E-6</v>
      </c>
      <c r="F788" s="5">
        <f t="shared" si="90"/>
        <v>1.9156674392969419E-4</v>
      </c>
      <c r="G788" s="11">
        <f t="shared" si="86"/>
        <v>3.3569831834214137</v>
      </c>
      <c r="H788" s="10">
        <f t="shared" si="87"/>
        <v>1.2708538224395752E-3</v>
      </c>
      <c r="I788" s="10">
        <f t="shared" si="88"/>
        <v>1.3840763849213461E-2</v>
      </c>
    </row>
    <row r="789" spans="1:9" x14ac:dyDescent="0.25">
      <c r="A789" s="9">
        <v>43098</v>
      </c>
      <c r="B789" s="10">
        <v>-1.0813677811550182E-2</v>
      </c>
      <c r="C789" s="10">
        <f t="shared" si="84"/>
        <v>-1.2356376025989881E-2</v>
      </c>
      <c r="D789" s="5">
        <f t="shared" si="85"/>
        <v>1.5268002849565748E-4</v>
      </c>
      <c r="E789" s="5">
        <f t="shared" si="89"/>
        <v>1.6150694380092793E-6</v>
      </c>
      <c r="F789" s="5">
        <f t="shared" si="90"/>
        <v>1.7360201815263496E-4</v>
      </c>
      <c r="G789" s="11">
        <f t="shared" si="86"/>
        <v>2.9706925183234048</v>
      </c>
      <c r="H789" s="10">
        <f t="shared" si="87"/>
        <v>1.2356376025989881E-2</v>
      </c>
      <c r="I789" s="10">
        <f t="shared" si="88"/>
        <v>1.3175811859336599E-2</v>
      </c>
    </row>
    <row r="790" spans="1:9" x14ac:dyDescent="0.25">
      <c r="A790" s="9">
        <v>43102</v>
      </c>
      <c r="B790" s="10">
        <v>1.790462726241504E-2</v>
      </c>
      <c r="C790" s="10">
        <f t="shared" si="84"/>
        <v>1.636192904797534E-2</v>
      </c>
      <c r="D790" s="5">
        <f t="shared" si="85"/>
        <v>2.6771272217097919E-4</v>
      </c>
      <c r="E790" s="5">
        <f t="shared" si="89"/>
        <v>1.5268002849565748E-4</v>
      </c>
      <c r="F790" s="5">
        <f t="shared" si="90"/>
        <v>1.7760289034185421E-4</v>
      </c>
      <c r="G790" s="11">
        <f t="shared" si="86"/>
        <v>2.6453582322900688</v>
      </c>
      <c r="H790" s="10">
        <f t="shared" si="87"/>
        <v>1.636192904797534E-2</v>
      </c>
      <c r="I790" s="10">
        <f t="shared" si="88"/>
        <v>1.3326773440779063E-2</v>
      </c>
    </row>
    <row r="791" spans="1:9" x14ac:dyDescent="0.25">
      <c r="A791" s="9">
        <v>43103</v>
      </c>
      <c r="B791" s="10">
        <v>-1.7415535061315879E-4</v>
      </c>
      <c r="C791" s="10">
        <f t="shared" si="84"/>
        <v>-1.716853565052858E-3</v>
      </c>
      <c r="D791" s="5">
        <f t="shared" si="85"/>
        <v>2.947586163834708E-6</v>
      </c>
      <c r="E791" s="5">
        <f t="shared" si="89"/>
        <v>2.6771272217097919E-4</v>
      </c>
      <c r="F791" s="5">
        <f t="shared" si="90"/>
        <v>1.9481600254672384E-4</v>
      </c>
      <c r="G791" s="11">
        <f t="shared" si="86"/>
        <v>3.3452239261149237</v>
      </c>
      <c r="H791" s="10">
        <f t="shared" si="87"/>
        <v>1.716853565052858E-3</v>
      </c>
      <c r="I791" s="10">
        <f t="shared" si="88"/>
        <v>1.3957650323271602E-2</v>
      </c>
    </row>
    <row r="792" spans="1:9" x14ac:dyDescent="0.25">
      <c r="A792" s="9">
        <v>43104</v>
      </c>
      <c r="B792" s="10">
        <v>4.6449748509544975E-3</v>
      </c>
      <c r="C792" s="10">
        <f t="shared" si="84"/>
        <v>3.1022766365147985E-3</v>
      </c>
      <c r="D792" s="5">
        <f t="shared" si="85"/>
        <v>9.6241203294655719E-6</v>
      </c>
      <c r="E792" s="5">
        <f t="shared" si="89"/>
        <v>2.947586163834708E-6</v>
      </c>
      <c r="F792" s="5">
        <f t="shared" si="90"/>
        <v>1.763677343290778E-4</v>
      </c>
      <c r="G792" s="11">
        <f t="shared" si="86"/>
        <v>3.3752468950905437</v>
      </c>
      <c r="H792" s="10">
        <f t="shared" si="87"/>
        <v>3.1022766365147985E-3</v>
      </c>
      <c r="I792" s="10">
        <f t="shared" si="88"/>
        <v>1.328035143846268E-2</v>
      </c>
    </row>
    <row r="793" spans="1:9" x14ac:dyDescent="0.25">
      <c r="A793" s="9">
        <v>43105</v>
      </c>
      <c r="B793" s="10">
        <v>1.1385308905970115E-2</v>
      </c>
      <c r="C793" s="10">
        <f t="shared" si="84"/>
        <v>9.8426106915304162E-3</v>
      </c>
      <c r="D793" s="5">
        <f t="shared" si="85"/>
        <v>9.6876985225028851E-5</v>
      </c>
      <c r="E793" s="5">
        <f t="shared" si="89"/>
        <v>9.6241203294655719E-6</v>
      </c>
      <c r="F793" s="5">
        <f t="shared" si="90"/>
        <v>1.6239912115421728E-4</v>
      </c>
      <c r="G793" s="11">
        <f t="shared" si="86"/>
        <v>3.1455200434889301</v>
      </c>
      <c r="H793" s="10">
        <f t="shared" si="87"/>
        <v>9.8426106915304162E-3</v>
      </c>
      <c r="I793" s="10">
        <f t="shared" si="88"/>
        <v>1.2743591375833474E-2</v>
      </c>
    </row>
    <row r="794" spans="1:9" x14ac:dyDescent="0.25">
      <c r="A794" s="9">
        <v>43108</v>
      </c>
      <c r="B794" s="10">
        <v>-3.7142399999999798E-3</v>
      </c>
      <c r="C794" s="10">
        <f t="shared" si="84"/>
        <v>-5.2569382144396787E-3</v>
      </c>
      <c r="D794" s="5">
        <f t="shared" si="85"/>
        <v>2.7635399390436239E-5</v>
      </c>
      <c r="E794" s="5">
        <f t="shared" si="89"/>
        <v>9.6876985225028851E-5</v>
      </c>
      <c r="F794" s="5">
        <f t="shared" si="90"/>
        <v>1.618315228830248E-4</v>
      </c>
      <c r="G794" s="11">
        <f t="shared" si="86"/>
        <v>3.3601556002286541</v>
      </c>
      <c r="H794" s="10">
        <f t="shared" si="87"/>
        <v>5.2569382144396787E-3</v>
      </c>
      <c r="I794" s="10">
        <f t="shared" si="88"/>
        <v>1.2721301933490329E-2</v>
      </c>
    </row>
    <row r="795" spans="1:9" x14ac:dyDescent="0.25">
      <c r="A795" s="9">
        <v>43109</v>
      </c>
      <c r="B795" s="10">
        <v>-1.1475766608504134E-4</v>
      </c>
      <c r="C795" s="10">
        <f t="shared" si="84"/>
        <v>-1.6574558805247405E-3</v>
      </c>
      <c r="D795" s="5">
        <f t="shared" si="85"/>
        <v>2.747159995886043E-6</v>
      </c>
      <c r="E795" s="5">
        <f t="shared" si="89"/>
        <v>2.7635399390436239E-5</v>
      </c>
      <c r="F795" s="5">
        <f t="shared" si="90"/>
        <v>1.5294525113368102E-4</v>
      </c>
      <c r="G795" s="11">
        <f t="shared" si="86"/>
        <v>3.4647958742460663</v>
      </c>
      <c r="H795" s="10">
        <f t="shared" si="87"/>
        <v>1.6574558805247405E-3</v>
      </c>
      <c r="I795" s="10">
        <f t="shared" si="88"/>
        <v>1.2367103587084609E-2</v>
      </c>
    </row>
    <row r="796" spans="1:9" x14ac:dyDescent="0.25">
      <c r="A796" s="9">
        <v>43110</v>
      </c>
      <c r="B796" s="10">
        <v>-2.2949578385822456E-4</v>
      </c>
      <c r="C796" s="10">
        <f t="shared" si="84"/>
        <v>-1.7721939982979237E-3</v>
      </c>
      <c r="D796" s="5">
        <f t="shared" si="85"/>
        <v>3.1406715676031812E-6</v>
      </c>
      <c r="E796" s="5">
        <f t="shared" si="89"/>
        <v>2.747159995886043E-6</v>
      </c>
      <c r="F796" s="5">
        <f t="shared" si="90"/>
        <v>1.4279453922712255E-4</v>
      </c>
      <c r="G796" s="11">
        <f t="shared" si="86"/>
        <v>3.4971161718177073</v>
      </c>
      <c r="H796" s="10">
        <f t="shared" si="87"/>
        <v>1.7721939982979237E-3</v>
      </c>
      <c r="I796" s="10">
        <f t="shared" si="88"/>
        <v>1.1949666908626472E-2</v>
      </c>
    </row>
    <row r="797" spans="1:9" x14ac:dyDescent="0.25">
      <c r="A797" s="9">
        <v>43111</v>
      </c>
      <c r="B797" s="10">
        <v>5.6802343533299826E-3</v>
      </c>
      <c r="C797" s="10">
        <f t="shared" si="84"/>
        <v>4.1375361388902836E-3</v>
      </c>
      <c r="D797" s="5">
        <f t="shared" si="85"/>
        <v>1.7119205300623117E-5</v>
      </c>
      <c r="E797" s="5">
        <f t="shared" si="89"/>
        <v>3.1406715676031812E-6</v>
      </c>
      <c r="F797" s="5">
        <f t="shared" si="90"/>
        <v>1.3470923527096604E-4</v>
      </c>
      <c r="G797" s="11">
        <f t="shared" si="86"/>
        <v>3.4737161041717868</v>
      </c>
      <c r="H797" s="10">
        <f t="shared" si="87"/>
        <v>4.1375361388902836E-3</v>
      </c>
      <c r="I797" s="10">
        <f t="shared" si="88"/>
        <v>1.160643077224717E-2</v>
      </c>
    </row>
    <row r="798" spans="1:9" x14ac:dyDescent="0.25">
      <c r="A798" s="9">
        <v>43112</v>
      </c>
      <c r="B798" s="10">
        <v>1.0326312186216491E-2</v>
      </c>
      <c r="C798" s="10">
        <f t="shared" si="84"/>
        <v>8.7836139717767919E-3</v>
      </c>
      <c r="D798" s="5">
        <f t="shared" si="85"/>
        <v>7.7151874405192465E-5</v>
      </c>
      <c r="E798" s="5">
        <f t="shared" si="89"/>
        <v>1.7119205300623117E-5</v>
      </c>
      <c r="F798" s="5">
        <f t="shared" si="90"/>
        <v>1.2993306796476835E-4</v>
      </c>
      <c r="G798" s="11">
        <f t="shared" si="86"/>
        <v>3.2584161815131667</v>
      </c>
      <c r="H798" s="10">
        <f t="shared" si="87"/>
        <v>8.7836139717767919E-3</v>
      </c>
      <c r="I798" s="10">
        <f t="shared" si="88"/>
        <v>1.1398818709180717E-2</v>
      </c>
    </row>
    <row r="799" spans="1:9" x14ac:dyDescent="0.25">
      <c r="A799" s="9">
        <v>43116</v>
      </c>
      <c r="B799" s="10">
        <v>-5.0821165527612511E-3</v>
      </c>
      <c r="C799" s="10">
        <f t="shared" si="84"/>
        <v>-6.62481476720095E-3</v>
      </c>
      <c r="D799" s="5">
        <f t="shared" si="85"/>
        <v>4.3888170699723776E-5</v>
      </c>
      <c r="E799" s="5">
        <f t="shared" si="89"/>
        <v>7.7151874405192465E-5</v>
      </c>
      <c r="F799" s="5">
        <f t="shared" si="90"/>
        <v>1.3341630519932276E-4</v>
      </c>
      <c r="G799" s="11">
        <f t="shared" si="86"/>
        <v>3.3776012817348211</v>
      </c>
      <c r="H799" s="10">
        <f t="shared" si="87"/>
        <v>6.62481476720095E-3</v>
      </c>
      <c r="I799" s="10">
        <f t="shared" si="88"/>
        <v>1.1550597612215689E-2</v>
      </c>
    </row>
    <row r="800" spans="1:9" x14ac:dyDescent="0.25">
      <c r="A800" s="9">
        <v>43117</v>
      </c>
      <c r="B800" s="10">
        <v>1.6516283182558045E-2</v>
      </c>
      <c r="C800" s="10">
        <f t="shared" si="84"/>
        <v>1.4973584968118346E-2</v>
      </c>
      <c r="D800" s="5">
        <f t="shared" si="85"/>
        <v>2.2420824679745969E-4</v>
      </c>
      <c r="E800" s="5">
        <f t="shared" si="89"/>
        <v>4.3888170699723776E-5</v>
      </c>
      <c r="F800" s="5">
        <f t="shared" si="90"/>
        <v>1.3215674523814986E-4</v>
      </c>
      <c r="G800" s="11">
        <f t="shared" si="86"/>
        <v>2.6985560283698988</v>
      </c>
      <c r="H800" s="10">
        <f t="shared" si="87"/>
        <v>1.4973584968118346E-2</v>
      </c>
      <c r="I800" s="10">
        <f t="shared" si="88"/>
        <v>1.1495944730127657E-2</v>
      </c>
    </row>
    <row r="801" spans="1:9" x14ac:dyDescent="0.25">
      <c r="A801" s="9">
        <v>43118</v>
      </c>
      <c r="B801" s="10">
        <v>8.9328862564874711E-4</v>
      </c>
      <c r="C801" s="10">
        <f t="shared" si="84"/>
        <v>-6.4940958879095207E-4</v>
      </c>
      <c r="D801" s="5">
        <f t="shared" si="85"/>
        <v>4.2173281401363347E-7</v>
      </c>
      <c r="E801" s="5">
        <f t="shared" si="89"/>
        <v>2.2420824679745969E-4</v>
      </c>
      <c r="F801" s="5">
        <f t="shared" si="90"/>
        <v>1.5310494092572583E-4</v>
      </c>
      <c r="G801" s="11">
        <f t="shared" si="86"/>
        <v>3.4718776912775735</v>
      </c>
      <c r="H801" s="10">
        <f t="shared" si="87"/>
        <v>6.4940958879095207E-4</v>
      </c>
      <c r="I801" s="10">
        <f t="shared" si="88"/>
        <v>1.2373558135222295E-2</v>
      </c>
    </row>
    <row r="802" spans="1:9" x14ac:dyDescent="0.25">
      <c r="A802" s="9">
        <v>43119</v>
      </c>
      <c r="B802" s="10">
        <v>-4.4627246337772819E-3</v>
      </c>
      <c r="C802" s="10">
        <f t="shared" si="84"/>
        <v>-6.0054228482169809E-3</v>
      </c>
      <c r="D802" s="5">
        <f t="shared" si="85"/>
        <v>3.6065103585886553E-5</v>
      </c>
      <c r="E802" s="5">
        <f t="shared" si="89"/>
        <v>4.2173281401363347E-7</v>
      </c>
      <c r="F802" s="5">
        <f t="shared" si="90"/>
        <v>1.4263932492245842E-4</v>
      </c>
      <c r="G802" s="11">
        <f t="shared" si="86"/>
        <v>3.3822365060759148</v>
      </c>
      <c r="H802" s="10">
        <f t="shared" si="87"/>
        <v>6.0054228482169809E-3</v>
      </c>
      <c r="I802" s="10">
        <f t="shared" si="88"/>
        <v>1.1943170639426468E-2</v>
      </c>
    </row>
    <row r="803" spans="1:9" x14ac:dyDescent="0.25">
      <c r="A803" s="9">
        <v>43122</v>
      </c>
      <c r="B803" s="10">
        <v>-8.1811494707542121E-3</v>
      </c>
      <c r="C803" s="10">
        <f t="shared" si="84"/>
        <v>-9.723847685193911E-3</v>
      </c>
      <c r="D803" s="5">
        <f t="shared" si="85"/>
        <v>9.4553213804850981E-5</v>
      </c>
      <c r="E803" s="5">
        <f t="shared" si="89"/>
        <v>3.6065103585886553E-5</v>
      </c>
      <c r="F803" s="5">
        <f t="shared" si="90"/>
        <v>1.3859404885935674E-4</v>
      </c>
      <c r="G803" s="11">
        <f t="shared" si="86"/>
        <v>3.1819264650563768</v>
      </c>
      <c r="H803" s="10">
        <f t="shared" si="87"/>
        <v>9.723847685193911E-3</v>
      </c>
      <c r="I803" s="10">
        <f t="shared" si="88"/>
        <v>1.1772597370986435E-2</v>
      </c>
    </row>
    <row r="804" spans="1:9" x14ac:dyDescent="0.25">
      <c r="A804" s="9">
        <v>43123</v>
      </c>
      <c r="B804" s="10">
        <v>2.2594350282489906E-4</v>
      </c>
      <c r="C804" s="10">
        <f t="shared" si="84"/>
        <v>-1.3167547116148001E-3</v>
      </c>
      <c r="D804" s="5">
        <f t="shared" si="85"/>
        <v>1.7338429705597755E-6</v>
      </c>
      <c r="E804" s="5">
        <f t="shared" si="89"/>
        <v>9.4553213804850981E-5</v>
      </c>
      <c r="F804" s="5">
        <f t="shared" si="90"/>
        <v>1.4247483053368148E-4</v>
      </c>
      <c r="G804" s="11">
        <f t="shared" si="86"/>
        <v>3.5031493333610264</v>
      </c>
      <c r="H804" s="10">
        <f t="shared" si="87"/>
        <v>1.3167547116148001E-3</v>
      </c>
      <c r="I804" s="10">
        <f t="shared" si="88"/>
        <v>1.1936282106823778E-2</v>
      </c>
    </row>
    <row r="805" spans="1:9" x14ac:dyDescent="0.25">
      <c r="A805" s="9">
        <v>43124</v>
      </c>
      <c r="B805" s="10">
        <v>-1.5928559237621376E-2</v>
      </c>
      <c r="C805" s="10">
        <f t="shared" si="84"/>
        <v>-1.7471257452061077E-2</v>
      </c>
      <c r="D805" s="5">
        <f t="shared" si="85"/>
        <v>3.0524483695619969E-4</v>
      </c>
      <c r="E805" s="5">
        <f t="shared" si="89"/>
        <v>1.7338429705597755E-6</v>
      </c>
      <c r="F805" s="5">
        <f t="shared" si="90"/>
        <v>1.3428176157332083E-4</v>
      </c>
      <c r="G805" s="11">
        <f t="shared" si="86"/>
        <v>2.4022632201622431</v>
      </c>
      <c r="H805" s="10">
        <f t="shared" si="87"/>
        <v>1.7471257452061077E-2</v>
      </c>
      <c r="I805" s="10">
        <f t="shared" si="88"/>
        <v>1.1588000758255102E-2</v>
      </c>
    </row>
    <row r="806" spans="1:9" x14ac:dyDescent="0.25">
      <c r="A806" s="9">
        <v>43125</v>
      </c>
      <c r="B806" s="10">
        <v>-1.7850992997359594E-2</v>
      </c>
      <c r="C806" s="10">
        <f t="shared" si="84"/>
        <v>-1.9393691211799294E-2</v>
      </c>
      <c r="D806" s="5">
        <f t="shared" si="85"/>
        <v>3.7611525881862121E-4</v>
      </c>
      <c r="E806" s="5">
        <f t="shared" si="89"/>
        <v>3.0524483695619969E-4</v>
      </c>
      <c r="F806" s="5">
        <f t="shared" si="90"/>
        <v>1.6467535538748821E-4</v>
      </c>
      <c r="G806" s="11">
        <f t="shared" si="86"/>
        <v>2.2948386261223357</v>
      </c>
      <c r="H806" s="10">
        <f t="shared" si="87"/>
        <v>1.9393691211799294E-2</v>
      </c>
      <c r="I806" s="10">
        <f t="shared" si="88"/>
        <v>1.2832589582289625E-2</v>
      </c>
    </row>
    <row r="807" spans="1:9" x14ac:dyDescent="0.25">
      <c r="A807" s="9">
        <v>43126</v>
      </c>
      <c r="B807" s="10">
        <v>2.3376541406112672E-3</v>
      </c>
      <c r="C807" s="10">
        <f t="shared" si="84"/>
        <v>7.9495592617156801E-4</v>
      </c>
      <c r="D807" s="5">
        <f t="shared" si="85"/>
        <v>6.3195492455529544E-7</v>
      </c>
      <c r="E807" s="5">
        <f t="shared" si="89"/>
        <v>3.7611525881862121E-4</v>
      </c>
      <c r="F807" s="5">
        <f t="shared" si="90"/>
        <v>1.9765794098477644E-4</v>
      </c>
      <c r="G807" s="11">
        <f t="shared" si="86"/>
        <v>3.343949155331166</v>
      </c>
      <c r="H807" s="10">
        <f t="shared" si="87"/>
        <v>7.9495592617156801E-4</v>
      </c>
      <c r="I807" s="10">
        <f t="shared" si="88"/>
        <v>1.4059087487627938E-2</v>
      </c>
    </row>
    <row r="808" spans="1:9" x14ac:dyDescent="0.25">
      <c r="A808" s="9">
        <v>43129</v>
      </c>
      <c r="B808" s="10">
        <v>-2.0698432061067806E-2</v>
      </c>
      <c r="C808" s="10">
        <f t="shared" si="84"/>
        <v>-2.2241130275507507E-2</v>
      </c>
      <c r="D808" s="5">
        <f t="shared" si="85"/>
        <v>4.9466787593209667E-4</v>
      </c>
      <c r="E808" s="5">
        <f t="shared" si="89"/>
        <v>6.3195492455529544E-7</v>
      </c>
      <c r="F808" s="5">
        <f t="shared" si="90"/>
        <v>1.7836285497445904E-4</v>
      </c>
      <c r="G808" s="11">
        <f t="shared" si="86"/>
        <v>2.0102170295123627</v>
      </c>
      <c r="H808" s="10">
        <f t="shared" si="87"/>
        <v>2.2241130275507507E-2</v>
      </c>
      <c r="I808" s="10">
        <f t="shared" si="88"/>
        <v>1.3355255706067893E-2</v>
      </c>
    </row>
    <row r="809" spans="1:9" x14ac:dyDescent="0.25">
      <c r="A809" s="9">
        <v>43130</v>
      </c>
      <c r="B809" s="10">
        <v>-5.8943078878633814E-3</v>
      </c>
      <c r="C809" s="10">
        <f t="shared" si="84"/>
        <v>-7.4370061023030804E-3</v>
      </c>
      <c r="D809" s="5">
        <f t="shared" si="85"/>
        <v>5.5309059765693258E-5</v>
      </c>
      <c r="E809" s="5">
        <f t="shared" si="89"/>
        <v>4.9466787593209667E-4</v>
      </c>
      <c r="F809" s="5">
        <f t="shared" si="90"/>
        <v>2.2306104656132504E-4</v>
      </c>
      <c r="G809" s="11">
        <f t="shared" si="86"/>
        <v>3.1611165973026902</v>
      </c>
      <c r="H809" s="10">
        <f t="shared" si="87"/>
        <v>7.4370061023030804E-3</v>
      </c>
      <c r="I809" s="10">
        <f t="shared" si="88"/>
        <v>1.4935228373256467E-2</v>
      </c>
    </row>
    <row r="810" spans="1:9" x14ac:dyDescent="0.25">
      <c r="A810" s="9">
        <v>43131</v>
      </c>
      <c r="B810" s="10">
        <v>2.7549380128166767E-3</v>
      </c>
      <c r="C810" s="10">
        <f t="shared" si="84"/>
        <v>1.2122397983769775E-3</v>
      </c>
      <c r="D810" s="5">
        <f t="shared" si="85"/>
        <v>1.4695253287690551E-6</v>
      </c>
      <c r="E810" s="5">
        <f t="shared" si="89"/>
        <v>5.5309059765693258E-5</v>
      </c>
      <c r="F810" s="5">
        <f t="shared" si="90"/>
        <v>2.0537498411266113E-4</v>
      </c>
      <c r="G810" s="11">
        <f t="shared" si="86"/>
        <v>3.3228203323885022</v>
      </c>
      <c r="H810" s="10">
        <f t="shared" si="87"/>
        <v>1.2122397983769775E-3</v>
      </c>
      <c r="I810" s="10">
        <f t="shared" si="88"/>
        <v>1.4330910093663317E-2</v>
      </c>
    </row>
    <row r="811" spans="1:9" x14ac:dyDescent="0.25">
      <c r="A811" s="9">
        <v>43132</v>
      </c>
      <c r="B811" s="10">
        <v>2.0904737306564058E-3</v>
      </c>
      <c r="C811" s="10">
        <f t="shared" si="84"/>
        <v>5.4777551621670666E-4</v>
      </c>
      <c r="D811" s="5">
        <f t="shared" si="85"/>
        <v>3.0005801616647946E-7</v>
      </c>
      <c r="E811" s="5">
        <f t="shared" si="89"/>
        <v>1.4695253287690551E-6</v>
      </c>
      <c r="F811" s="5">
        <f t="shared" si="90"/>
        <v>1.846480982964608E-4</v>
      </c>
      <c r="G811" s="11">
        <f t="shared" si="86"/>
        <v>3.3787783114857395</v>
      </c>
      <c r="H811" s="10">
        <f t="shared" si="87"/>
        <v>5.4777551621670666E-4</v>
      </c>
      <c r="I811" s="10">
        <f t="shared" si="88"/>
        <v>1.3588528187278444E-2</v>
      </c>
    </row>
    <row r="812" spans="1:9" x14ac:dyDescent="0.25">
      <c r="A812" s="9">
        <v>43133</v>
      </c>
      <c r="B812" s="10">
        <v>-4.3390153772797757E-2</v>
      </c>
      <c r="C812" s="10">
        <f t="shared" si="84"/>
        <v>-4.4932851987237454E-2</v>
      </c>
      <c r="D812" s="5">
        <f t="shared" si="85"/>
        <v>2.0189611877069889E-3</v>
      </c>
      <c r="E812" s="5">
        <f t="shared" si="89"/>
        <v>3.0005801616647946E-7</v>
      </c>
      <c r="F812" s="5">
        <f t="shared" si="90"/>
        <v>1.6789835039595272E-4</v>
      </c>
      <c r="G812" s="11">
        <f t="shared" si="86"/>
        <v>-2.5853135589612202</v>
      </c>
      <c r="H812" s="10">
        <f t="shared" si="87"/>
        <v>4.4932851987237454E-2</v>
      </c>
      <c r="I812" s="10">
        <f t="shared" si="88"/>
        <v>1.2957559584889151E-2</v>
      </c>
    </row>
    <row r="813" spans="1:9" x14ac:dyDescent="0.25">
      <c r="A813" s="9">
        <v>43136</v>
      </c>
      <c r="B813" s="10">
        <v>-2.4984398753894133E-2</v>
      </c>
      <c r="C813" s="10">
        <f t="shared" si="84"/>
        <v>-2.6527096968333833E-2</v>
      </c>
      <c r="D813" s="5">
        <f t="shared" si="85"/>
        <v>7.036868735673861E-4</v>
      </c>
      <c r="E813" s="5">
        <f t="shared" si="89"/>
        <v>2.0189611877069889E-3</v>
      </c>
      <c r="F813" s="5">
        <f t="shared" si="90"/>
        <v>4.0028822629064806E-4</v>
      </c>
      <c r="G813" s="11">
        <f t="shared" si="86"/>
        <v>2.1137490865694617</v>
      </c>
      <c r="H813" s="10">
        <f t="shared" si="87"/>
        <v>2.6527096968333833E-2</v>
      </c>
      <c r="I813" s="10">
        <f t="shared" si="88"/>
        <v>2.0007204359696235E-2</v>
      </c>
    </row>
    <row r="814" spans="1:9" x14ac:dyDescent="0.25">
      <c r="A814" s="9">
        <v>43137</v>
      </c>
      <c r="B814" s="10">
        <v>4.1791781154277396E-2</v>
      </c>
      <c r="C814" s="10">
        <f t="shared" si="84"/>
        <v>4.0249082939837699E-2</v>
      </c>
      <c r="D814" s="5">
        <f t="shared" si="85"/>
        <v>1.6199886774979342E-3</v>
      </c>
      <c r="E814" s="5">
        <f t="shared" si="89"/>
        <v>7.036868735673861E-4</v>
      </c>
      <c r="F814" s="5">
        <f t="shared" si="90"/>
        <v>4.2633000979495238E-4</v>
      </c>
      <c r="G814" s="11">
        <f t="shared" si="86"/>
        <v>1.0612865410622208</v>
      </c>
      <c r="H814" s="10">
        <f t="shared" si="87"/>
        <v>4.0249082939837699E-2</v>
      </c>
      <c r="I814" s="10">
        <f t="shared" si="88"/>
        <v>2.0647760406275358E-2</v>
      </c>
    </row>
    <row r="815" spans="1:9" x14ac:dyDescent="0.25">
      <c r="A815" s="9">
        <v>43138</v>
      </c>
      <c r="B815" s="10">
        <v>-2.1407152057903334E-2</v>
      </c>
      <c r="C815" s="10">
        <f t="shared" si="84"/>
        <v>-2.2949850272343034E-2</v>
      </c>
      <c r="D815" s="5">
        <f t="shared" si="85"/>
        <v>5.266956275229637E-4</v>
      </c>
      <c r="E815" s="5">
        <f t="shared" si="89"/>
        <v>1.6199886774979342E-3</v>
      </c>
      <c r="F815" s="5">
        <f t="shared" si="90"/>
        <v>5.5877314248282744E-4</v>
      </c>
      <c r="G815" s="11">
        <f t="shared" si="86"/>
        <v>2.354648486607517</v>
      </c>
      <c r="H815" s="10">
        <f t="shared" si="87"/>
        <v>2.2949850272343034E-2</v>
      </c>
      <c r="I815" s="10">
        <f t="shared" si="88"/>
        <v>2.3638382822918056E-2</v>
      </c>
    </row>
    <row r="816" spans="1:9" x14ac:dyDescent="0.25">
      <c r="A816" s="9">
        <v>43139</v>
      </c>
      <c r="B816" s="10">
        <v>-2.7516611634279209E-2</v>
      </c>
      <c r="C816" s="10">
        <f t="shared" si="84"/>
        <v>-2.905930984871891E-2</v>
      </c>
      <c r="D816" s="5">
        <f t="shared" si="85"/>
        <v>8.4444348888385186E-4</v>
      </c>
      <c r="E816" s="5">
        <f t="shared" si="89"/>
        <v>5.266956275229637E-4</v>
      </c>
      <c r="F816" s="5">
        <f t="shared" si="90"/>
        <v>5.3176341549488187E-4</v>
      </c>
      <c r="G816" s="11">
        <f t="shared" si="86"/>
        <v>2.0567144095945729</v>
      </c>
      <c r="H816" s="10">
        <f t="shared" si="87"/>
        <v>2.905930984871891E-2</v>
      </c>
      <c r="I816" s="10">
        <f t="shared" si="88"/>
        <v>2.3059995999455029E-2</v>
      </c>
    </row>
    <row r="817" spans="1:9" x14ac:dyDescent="0.25">
      <c r="A817" s="9">
        <v>43140</v>
      </c>
      <c r="B817" s="10">
        <v>8.1212508215919854E-3</v>
      </c>
      <c r="C817" s="10">
        <f t="shared" si="84"/>
        <v>6.5785526071522864E-3</v>
      </c>
      <c r="D817" s="5">
        <f t="shared" si="85"/>
        <v>4.3277354405070143E-5</v>
      </c>
      <c r="E817" s="5">
        <f t="shared" si="89"/>
        <v>8.4444348888385186E-4</v>
      </c>
      <c r="F817" s="5">
        <f t="shared" si="90"/>
        <v>5.4881384009976969E-4</v>
      </c>
      <c r="G817" s="11">
        <f t="shared" si="86"/>
        <v>2.7955090161055698</v>
      </c>
      <c r="H817" s="10">
        <f t="shared" si="87"/>
        <v>6.5785526071522864E-3</v>
      </c>
      <c r="I817" s="10">
        <f t="shared" si="88"/>
        <v>2.3426776135434636E-2</v>
      </c>
    </row>
    <row r="818" spans="1:9" x14ac:dyDescent="0.25">
      <c r="A818" s="9">
        <v>43143</v>
      </c>
      <c r="B818" s="10">
        <v>4.0278779099065742E-2</v>
      </c>
      <c r="C818" s="10">
        <f t="shared" si="84"/>
        <v>3.8736080884626045E-2</v>
      </c>
      <c r="D818" s="5">
        <f t="shared" si="85"/>
        <v>1.5004839623002913E-3</v>
      </c>
      <c r="E818" s="5">
        <f t="shared" si="89"/>
        <v>4.3277354405070143E-5</v>
      </c>
      <c r="F818" s="5">
        <f t="shared" si="90"/>
        <v>4.6491815157752666E-4</v>
      </c>
      <c r="G818" s="11">
        <f t="shared" si="86"/>
        <v>1.3041784026335579</v>
      </c>
      <c r="H818" s="10">
        <f t="shared" si="87"/>
        <v>3.8736080884626045E-2</v>
      </c>
      <c r="I818" s="10">
        <f t="shared" si="88"/>
        <v>2.1561960754475151E-2</v>
      </c>
    </row>
    <row r="819" spans="1:9" x14ac:dyDescent="0.25">
      <c r="A819" s="9">
        <v>43144</v>
      </c>
      <c r="B819" s="10">
        <v>1.0017748877499955E-2</v>
      </c>
      <c r="C819" s="10">
        <f t="shared" si="84"/>
        <v>8.4750506630602556E-3</v>
      </c>
      <c r="D819" s="5">
        <f t="shared" si="85"/>
        <v>7.1826483741438074E-5</v>
      </c>
      <c r="E819" s="5">
        <f t="shared" si="89"/>
        <v>1.5004839623002913E-3</v>
      </c>
      <c r="F819" s="5">
        <f t="shared" si="90"/>
        <v>5.7513977092335587E-4</v>
      </c>
      <c r="G819" s="11">
        <f t="shared" si="86"/>
        <v>2.7490675668129256</v>
      </c>
      <c r="H819" s="10">
        <f t="shared" si="87"/>
        <v>8.4750506630602556E-3</v>
      </c>
      <c r="I819" s="10">
        <f t="shared" si="88"/>
        <v>2.3982071864694175E-2</v>
      </c>
    </row>
    <row r="820" spans="1:9" x14ac:dyDescent="0.25">
      <c r="A820" s="9">
        <v>43145</v>
      </c>
      <c r="B820" s="10">
        <v>1.8437386356027208E-2</v>
      </c>
      <c r="C820" s="10">
        <f t="shared" si="84"/>
        <v>1.6894688141587507E-2</v>
      </c>
      <c r="D820" s="5">
        <f t="shared" si="85"/>
        <v>2.8543048740149751E-4</v>
      </c>
      <c r="E820" s="5">
        <f t="shared" si="89"/>
        <v>7.1826483741438074E-5</v>
      </c>
      <c r="F820" s="5">
        <f t="shared" si="90"/>
        <v>4.8948811104241382E-4</v>
      </c>
      <c r="G820" s="11">
        <f t="shared" si="86"/>
        <v>2.6005764749629154</v>
      </c>
      <c r="H820" s="10">
        <f t="shared" si="87"/>
        <v>1.6894688141587507E-2</v>
      </c>
      <c r="I820" s="10">
        <f t="shared" si="88"/>
        <v>2.2124378206910444E-2</v>
      </c>
    </row>
    <row r="821" spans="1:9" x14ac:dyDescent="0.25">
      <c r="A821" s="9">
        <v>43146</v>
      </c>
      <c r="B821" s="10">
        <v>3.3578348176575235E-2</v>
      </c>
      <c r="C821" s="10">
        <f t="shared" si="84"/>
        <v>3.2035649962135537E-2</v>
      </c>
      <c r="D821" s="5">
        <f t="shared" si="85"/>
        <v>1.0262828684964747E-3</v>
      </c>
      <c r="E821" s="5">
        <f t="shared" si="89"/>
        <v>2.8543048740149751E-4</v>
      </c>
      <c r="F821" s="5">
        <f t="shared" si="90"/>
        <v>4.4687039330952154E-4</v>
      </c>
      <c r="G821" s="11">
        <f t="shared" si="86"/>
        <v>1.7893820817683643</v>
      </c>
      <c r="H821" s="10">
        <f t="shared" si="87"/>
        <v>3.2035649962135537E-2</v>
      </c>
      <c r="I821" s="10">
        <f t="shared" si="88"/>
        <v>2.1139309196601518E-2</v>
      </c>
    </row>
    <row r="822" spans="1:9" x14ac:dyDescent="0.25">
      <c r="A822" s="9">
        <v>43147</v>
      </c>
      <c r="B822" s="10">
        <v>-3.2372506332793982E-3</v>
      </c>
      <c r="C822" s="10">
        <f t="shared" si="84"/>
        <v>-4.7799488477190972E-3</v>
      </c>
      <c r="D822" s="5">
        <f t="shared" si="85"/>
        <v>2.2847910986811126E-5</v>
      </c>
      <c r="E822" s="5">
        <f t="shared" si="89"/>
        <v>1.0262828684964747E-3</v>
      </c>
      <c r="F822" s="5">
        <f t="shared" si="90"/>
        <v>5.0293602838023539E-4</v>
      </c>
      <c r="G822" s="11">
        <f t="shared" si="86"/>
        <v>2.8558707248734287</v>
      </c>
      <c r="H822" s="10">
        <f t="shared" si="87"/>
        <v>4.7799488477190972E-3</v>
      </c>
      <c r="I822" s="10">
        <f t="shared" si="88"/>
        <v>2.2426235269885034E-2</v>
      </c>
    </row>
    <row r="823" spans="1:9" x14ac:dyDescent="0.25">
      <c r="A823" s="9">
        <v>43151</v>
      </c>
      <c r="B823" s="10">
        <v>-3.3635911784998251E-3</v>
      </c>
      <c r="C823" s="10">
        <f t="shared" si="84"/>
        <v>-4.9062893929395241E-3</v>
      </c>
      <c r="D823" s="5">
        <f t="shared" si="85"/>
        <v>2.4071675607270883E-5</v>
      </c>
      <c r="E823" s="5">
        <f t="shared" si="89"/>
        <v>2.2847910986811126E-5</v>
      </c>
      <c r="F823" s="5">
        <f t="shared" si="90"/>
        <v>4.2567104452947486E-4</v>
      </c>
      <c r="G823" s="11">
        <f t="shared" si="86"/>
        <v>2.9337083455568971</v>
      </c>
      <c r="H823" s="10">
        <f t="shared" si="87"/>
        <v>4.9062893929395241E-3</v>
      </c>
      <c r="I823" s="10">
        <f t="shared" si="88"/>
        <v>2.0631796929241886E-2</v>
      </c>
    </row>
    <row r="824" spans="1:9" x14ac:dyDescent="0.25">
      <c r="A824" s="9">
        <v>43152</v>
      </c>
      <c r="B824" s="10">
        <v>-4.5388418020906318E-3</v>
      </c>
      <c r="C824" s="10">
        <f t="shared" si="84"/>
        <v>-6.0815400165303308E-3</v>
      </c>
      <c r="D824" s="5">
        <f t="shared" si="85"/>
        <v>3.6985128972659733E-5</v>
      </c>
      <c r="E824" s="5">
        <f t="shared" si="89"/>
        <v>2.4071675607270883E-5</v>
      </c>
      <c r="F824" s="5">
        <f t="shared" si="90"/>
        <v>3.6391177007107203E-4</v>
      </c>
      <c r="G824" s="11">
        <f t="shared" si="86"/>
        <v>2.9895449557163127</v>
      </c>
      <c r="H824" s="10">
        <f t="shared" si="87"/>
        <v>6.0815400165303308E-3</v>
      </c>
      <c r="I824" s="10">
        <f t="shared" si="88"/>
        <v>1.9076471635789256E-2</v>
      </c>
    </row>
    <row r="825" spans="1:9" x14ac:dyDescent="0.25">
      <c r="A825" s="9">
        <v>43153</v>
      </c>
      <c r="B825" s="10">
        <v>8.3591040692532204E-3</v>
      </c>
      <c r="C825" s="10">
        <f t="shared" si="84"/>
        <v>6.8164058548135214E-3</v>
      </c>
      <c r="D825" s="5">
        <f t="shared" si="85"/>
        <v>4.6463388777536056E-5</v>
      </c>
      <c r="E825" s="5">
        <f t="shared" si="89"/>
        <v>3.6985128972659733E-5</v>
      </c>
      <c r="F825" s="5">
        <f t="shared" si="90"/>
        <v>3.1599983253878159E-4</v>
      </c>
      <c r="G825" s="11">
        <f t="shared" si="86"/>
        <v>3.0374278447765386</v>
      </c>
      <c r="H825" s="10">
        <f t="shared" si="87"/>
        <v>6.8164058548135214E-3</v>
      </c>
      <c r="I825" s="10">
        <f t="shared" si="88"/>
        <v>1.7776384124415786E-2</v>
      </c>
    </row>
    <row r="826" spans="1:9" x14ac:dyDescent="0.25">
      <c r="A826" s="9">
        <v>43154</v>
      </c>
      <c r="B826" s="10">
        <v>1.7391304347825987E-2</v>
      </c>
      <c r="C826" s="10">
        <f t="shared" si="84"/>
        <v>1.5848606133386286E-2</v>
      </c>
      <c r="D826" s="5">
        <f t="shared" si="85"/>
        <v>2.5117831637120941E-4</v>
      </c>
      <c r="E826" s="5">
        <f t="shared" si="89"/>
        <v>4.6463388777536056E-5</v>
      </c>
      <c r="F826" s="5">
        <f t="shared" si="90"/>
        <v>2.7876472361869608E-4</v>
      </c>
      <c r="G826" s="11">
        <f t="shared" si="86"/>
        <v>2.7231124063207659</v>
      </c>
      <c r="H826" s="10">
        <f t="shared" si="87"/>
        <v>1.5848606133386286E-2</v>
      </c>
      <c r="I826" s="10">
        <f t="shared" si="88"/>
        <v>1.6696248788835657E-2</v>
      </c>
    </row>
    <row r="827" spans="1:9" x14ac:dyDescent="0.25">
      <c r="A827" s="9">
        <v>43157</v>
      </c>
      <c r="B827" s="10">
        <v>1.9772079772079731E-2</v>
      </c>
      <c r="C827" s="10">
        <f t="shared" si="84"/>
        <v>1.8229381557640031E-2</v>
      </c>
      <c r="D827" s="5">
        <f t="shared" si="85"/>
        <v>3.3231035197402647E-4</v>
      </c>
      <c r="E827" s="5">
        <f t="shared" si="89"/>
        <v>2.5117831637120941E-4</v>
      </c>
      <c r="F827" s="5">
        <f t="shared" si="90"/>
        <v>2.7385817887983762E-4</v>
      </c>
      <c r="G827" s="11">
        <f t="shared" si="86"/>
        <v>2.5757917701420361</v>
      </c>
      <c r="H827" s="10">
        <f t="shared" si="87"/>
        <v>1.8229381557640031E-2</v>
      </c>
      <c r="I827" s="10">
        <f t="shared" si="88"/>
        <v>1.6548660939176851E-2</v>
      </c>
    </row>
    <row r="828" spans="1:9" x14ac:dyDescent="0.25">
      <c r="A828" s="9">
        <v>43158</v>
      </c>
      <c r="B828" s="10">
        <v>-3.2407666089289133E-3</v>
      </c>
      <c r="C828" s="10">
        <f t="shared" si="84"/>
        <v>-4.7834648233686123E-3</v>
      </c>
      <c r="D828" s="5">
        <f t="shared" si="85"/>
        <v>2.2881535716404909E-5</v>
      </c>
      <c r="E828" s="5">
        <f t="shared" si="89"/>
        <v>3.3231035197402647E-4</v>
      </c>
      <c r="F828" s="5">
        <f t="shared" si="90"/>
        <v>2.7980620255778219E-4</v>
      </c>
      <c r="G828" s="11">
        <f t="shared" si="86"/>
        <v>3.1308799455717531</v>
      </c>
      <c r="H828" s="10">
        <f t="shared" si="87"/>
        <v>4.7834648233686123E-3</v>
      </c>
      <c r="I828" s="10">
        <f t="shared" si="88"/>
        <v>1.6727408722147678E-2</v>
      </c>
    </row>
    <row r="829" spans="1:9" x14ac:dyDescent="0.25">
      <c r="A829" s="9">
        <v>43159</v>
      </c>
      <c r="B829" s="10">
        <v>-1.5135601771399942E-3</v>
      </c>
      <c r="C829" s="10">
        <f t="shared" si="84"/>
        <v>-3.0562583915796932E-3</v>
      </c>
      <c r="D829" s="5">
        <f t="shared" si="85"/>
        <v>9.3407153561012937E-6</v>
      </c>
      <c r="E829" s="5">
        <f t="shared" si="89"/>
        <v>2.2881535716404909E-5</v>
      </c>
      <c r="F829" s="5">
        <f t="shared" si="90"/>
        <v>2.4689316636468872E-4</v>
      </c>
      <c r="G829" s="11">
        <f t="shared" si="86"/>
        <v>3.2154223741241439</v>
      </c>
      <c r="H829" s="10">
        <f t="shared" si="87"/>
        <v>3.0562583915796932E-3</v>
      </c>
      <c r="I829" s="10">
        <f t="shared" si="88"/>
        <v>1.5712834447186439E-2</v>
      </c>
    </row>
    <row r="830" spans="1:9" x14ac:dyDescent="0.25">
      <c r="A830" s="9">
        <v>43160</v>
      </c>
      <c r="B830" s="10">
        <v>-1.7516259095357145E-2</v>
      </c>
      <c r="C830" s="10">
        <f t="shared" si="84"/>
        <v>-1.9058957309796846E-2</v>
      </c>
      <c r="D830" s="5">
        <f t="shared" si="85"/>
        <v>3.6324385373665864E-4</v>
      </c>
      <c r="E830" s="5">
        <f t="shared" si="89"/>
        <v>9.3407153561012937E-6</v>
      </c>
      <c r="F830" s="5">
        <f t="shared" si="90"/>
        <v>2.1887286064316484E-4</v>
      </c>
      <c r="G830" s="11">
        <f t="shared" si="86"/>
        <v>2.464765631182714</v>
      </c>
      <c r="H830" s="10">
        <f t="shared" si="87"/>
        <v>1.9058957309796846E-2</v>
      </c>
      <c r="I830" s="10">
        <f t="shared" si="88"/>
        <v>1.4794352322530542E-2</v>
      </c>
    </row>
    <row r="831" spans="1:9" x14ac:dyDescent="0.25">
      <c r="A831" s="9">
        <v>43161</v>
      </c>
      <c r="B831" s="10">
        <v>6.9143314285713409E-3</v>
      </c>
      <c r="C831" s="10">
        <f t="shared" si="84"/>
        <v>5.3716332141316419E-3</v>
      </c>
      <c r="D831" s="5">
        <f t="shared" si="85"/>
        <v>2.8854443387162233E-5</v>
      </c>
      <c r="E831" s="5">
        <f t="shared" si="89"/>
        <v>3.6324385373665864E-4</v>
      </c>
      <c r="F831" s="5">
        <f t="shared" si="90"/>
        <v>2.3951615824762475E-4</v>
      </c>
      <c r="G831" s="11">
        <f t="shared" si="86"/>
        <v>3.189271447560226</v>
      </c>
      <c r="H831" s="10">
        <f t="shared" si="87"/>
        <v>5.3716332141316419E-3</v>
      </c>
      <c r="I831" s="10">
        <f t="shared" si="88"/>
        <v>1.5476309581021723E-2</v>
      </c>
    </row>
    <row r="832" spans="1:9" x14ac:dyDescent="0.25">
      <c r="A832" s="9">
        <v>43164</v>
      </c>
      <c r="B832" s="10">
        <v>3.4617784025070542E-3</v>
      </c>
      <c r="C832" s="10">
        <f t="shared" si="84"/>
        <v>1.919080188067355E-3</v>
      </c>
      <c r="D832" s="5">
        <f t="shared" si="85"/>
        <v>3.6828687682326343E-6</v>
      </c>
      <c r="E832" s="5">
        <f t="shared" si="89"/>
        <v>2.8854443387162233E-5</v>
      </c>
      <c r="F832" s="5">
        <f t="shared" si="90"/>
        <v>2.1533822847197729E-4</v>
      </c>
      <c r="G832" s="11">
        <f t="shared" si="86"/>
        <v>3.2941604134576798</v>
      </c>
      <c r="H832" s="10">
        <f t="shared" si="87"/>
        <v>1.919080188067355E-3</v>
      </c>
      <c r="I832" s="10">
        <f t="shared" si="88"/>
        <v>1.4674407261350534E-2</v>
      </c>
    </row>
    <row r="833" spans="1:9" x14ac:dyDescent="0.25">
      <c r="A833" s="9">
        <v>43165</v>
      </c>
      <c r="B833" s="10">
        <v>-8.4836553112255242E-4</v>
      </c>
      <c r="C833" s="10">
        <f t="shared" si="84"/>
        <v>-2.3910637455622514E-3</v>
      </c>
      <c r="D833" s="5">
        <f t="shared" si="85"/>
        <v>5.7171858353421831E-6</v>
      </c>
      <c r="E833" s="5">
        <f t="shared" si="89"/>
        <v>3.6828687682326343E-6</v>
      </c>
      <c r="F833" s="5">
        <f t="shared" si="90"/>
        <v>1.9290062894438079E-4</v>
      </c>
      <c r="G833" s="11">
        <f t="shared" si="86"/>
        <v>3.3429101633798033</v>
      </c>
      <c r="H833" s="10">
        <f t="shared" si="87"/>
        <v>2.3910637455622514E-3</v>
      </c>
      <c r="I833" s="10">
        <f t="shared" si="88"/>
        <v>1.388886708642504E-2</v>
      </c>
    </row>
    <row r="834" spans="1:9" x14ac:dyDescent="0.25">
      <c r="A834" s="9">
        <v>43166</v>
      </c>
      <c r="B834" s="10">
        <v>-9.282843719929712E-3</v>
      </c>
      <c r="C834" s="10">
        <f t="shared" si="84"/>
        <v>-1.0825541934369411E-2</v>
      </c>
      <c r="D834" s="5">
        <f t="shared" si="85"/>
        <v>1.1719235817279061E-4</v>
      </c>
      <c r="E834" s="5">
        <f t="shared" si="89"/>
        <v>5.7171858353421831E-6</v>
      </c>
      <c r="F834" s="5">
        <f t="shared" si="90"/>
        <v>1.7517029976285518E-4</v>
      </c>
      <c r="G834" s="11">
        <f t="shared" si="86"/>
        <v>3.0714276409505543</v>
      </c>
      <c r="H834" s="10">
        <f t="shared" si="87"/>
        <v>1.0825541934369411E-2</v>
      </c>
      <c r="I834" s="10">
        <f t="shared" si="88"/>
        <v>1.3235191716135252E-2</v>
      </c>
    </row>
    <row r="835" spans="1:9" x14ac:dyDescent="0.25">
      <c r="A835" s="9">
        <v>43167</v>
      </c>
      <c r="B835" s="10">
        <v>1.0912437867794056E-2</v>
      </c>
      <c r="C835" s="10">
        <f t="shared" si="84"/>
        <v>9.3697396533543569E-3</v>
      </c>
      <c r="D835" s="5">
        <f t="shared" si="85"/>
        <v>8.7792021171641022E-5</v>
      </c>
      <c r="E835" s="5">
        <f t="shared" si="89"/>
        <v>1.1719235817279061E-4</v>
      </c>
      <c r="F835" s="5">
        <f t="shared" si="90"/>
        <v>1.7453816863922429E-4</v>
      </c>
      <c r="G835" s="11">
        <f t="shared" si="86"/>
        <v>3.1562469624639746</v>
      </c>
      <c r="H835" s="10">
        <f t="shared" si="87"/>
        <v>9.3697396533543569E-3</v>
      </c>
      <c r="I835" s="10">
        <f t="shared" si="88"/>
        <v>1.321128943893155E-2</v>
      </c>
    </row>
    <row r="836" spans="1:9" x14ac:dyDescent="0.25">
      <c r="A836" s="9">
        <v>43168</v>
      </c>
      <c r="B836" s="10">
        <v>1.7180919697503905E-2</v>
      </c>
      <c r="C836" s="10">
        <f t="shared" si="84"/>
        <v>1.5638221483064204E-2</v>
      </c>
      <c r="D836" s="5">
        <f t="shared" si="85"/>
        <v>2.4455397115337078E-4</v>
      </c>
      <c r="E836" s="5">
        <f t="shared" si="89"/>
        <v>8.7792021171641022E-5</v>
      </c>
      <c r="F836" s="5">
        <f t="shared" si="90"/>
        <v>1.7045162323312517E-4</v>
      </c>
      <c r="G836" s="11">
        <f t="shared" si="86"/>
        <v>2.7022203711282766</v>
      </c>
      <c r="H836" s="10">
        <f t="shared" si="87"/>
        <v>1.5638221483064204E-2</v>
      </c>
      <c r="I836" s="10">
        <f t="shared" si="88"/>
        <v>1.3055712283637579E-2</v>
      </c>
    </row>
    <row r="837" spans="1:9" x14ac:dyDescent="0.25">
      <c r="A837" s="9">
        <v>43171</v>
      </c>
      <c r="B837" s="10">
        <v>9.6677632996502449E-3</v>
      </c>
      <c r="C837" s="10">
        <f t="shared" si="84"/>
        <v>8.125065085210546E-3</v>
      </c>
      <c r="D837" s="5">
        <f t="shared" si="85"/>
        <v>6.601668263890745E-5</v>
      </c>
      <c r="E837" s="5">
        <f t="shared" si="89"/>
        <v>2.4455397115337078E-4</v>
      </c>
      <c r="F837" s="5">
        <f t="shared" si="90"/>
        <v>1.8626605513047889E-4</v>
      </c>
      <c r="G837" s="11">
        <f t="shared" si="86"/>
        <v>3.1980180002481866</v>
      </c>
      <c r="H837" s="10">
        <f t="shared" si="87"/>
        <v>8.125065085210546E-3</v>
      </c>
      <c r="I837" s="10">
        <f t="shared" si="88"/>
        <v>1.364793226574923E-2</v>
      </c>
    </row>
    <row r="838" spans="1:9" x14ac:dyDescent="0.25">
      <c r="A838" s="9">
        <v>43172</v>
      </c>
      <c r="B838" s="10">
        <v>-9.6302003081664145E-3</v>
      </c>
      <c r="C838" s="10">
        <f t="shared" si="84"/>
        <v>-1.1172898522606113E-2</v>
      </c>
      <c r="D838" s="5">
        <f t="shared" si="85"/>
        <v>1.2483366139645388E-4</v>
      </c>
      <c r="E838" s="5">
        <f t="shared" si="89"/>
        <v>6.601668263890745E-5</v>
      </c>
      <c r="F838" s="5">
        <f t="shared" si="90"/>
        <v>1.7719698681791952E-4</v>
      </c>
      <c r="G838" s="11">
        <f t="shared" si="86"/>
        <v>3.047940288350965</v>
      </c>
      <c r="H838" s="10">
        <f t="shared" si="87"/>
        <v>1.1172898522606113E-2</v>
      </c>
      <c r="I838" s="10">
        <f t="shared" si="88"/>
        <v>1.3311535854961271E-2</v>
      </c>
    </row>
    <row r="839" spans="1:9" x14ac:dyDescent="0.25">
      <c r="A839" s="9">
        <v>43173</v>
      </c>
      <c r="B839" s="10">
        <v>-8.5013946768907056E-3</v>
      </c>
      <c r="C839" s="10">
        <f t="shared" si="84"/>
        <v>-1.0044092891330405E-2</v>
      </c>
      <c r="D839" s="5">
        <f t="shared" si="85"/>
        <v>1.0088380200967397E-4</v>
      </c>
      <c r="E839" s="5">
        <f t="shared" si="89"/>
        <v>1.2483366139645388E-4</v>
      </c>
      <c r="F839" s="5">
        <f t="shared" si="90"/>
        <v>1.7709251899805602E-4</v>
      </c>
      <c r="G839" s="11">
        <f t="shared" si="86"/>
        <v>3.1156469874111345</v>
      </c>
      <c r="H839" s="10">
        <f t="shared" si="87"/>
        <v>1.0044092891330405E-2</v>
      </c>
      <c r="I839" s="10">
        <f t="shared" si="88"/>
        <v>1.3307611318266551E-2</v>
      </c>
    </row>
    <row r="840" spans="1:9" x14ac:dyDescent="0.25">
      <c r="A840" s="9">
        <v>43174</v>
      </c>
      <c r="B840" s="10">
        <v>1.1767988976283394E-3</v>
      </c>
      <c r="C840" s="10">
        <f t="shared" si="84"/>
        <v>-3.6589931681135974E-4</v>
      </c>
      <c r="D840" s="5">
        <f t="shared" si="85"/>
        <v>1.3388231004301982E-7</v>
      </c>
      <c r="E840" s="5">
        <f t="shared" si="89"/>
        <v>1.0088380200967397E-4</v>
      </c>
      <c r="F840" s="5">
        <f t="shared" si="90"/>
        <v>1.7409246168150635E-4</v>
      </c>
      <c r="G840" s="11">
        <f t="shared" si="86"/>
        <v>3.4086389572969491</v>
      </c>
      <c r="H840" s="10">
        <f t="shared" si="87"/>
        <v>3.6589931681135974E-4</v>
      </c>
      <c r="I840" s="10">
        <f t="shared" si="88"/>
        <v>1.3194410243792875E-2</v>
      </c>
    </row>
    <row r="841" spans="1:9" x14ac:dyDescent="0.25">
      <c r="A841" s="9">
        <v>43175</v>
      </c>
      <c r="B841" s="10">
        <v>-3.5263813501877905E-3</v>
      </c>
      <c r="C841" s="10">
        <f t="shared" si="84"/>
        <v>-5.0690795646274895E-3</v>
      </c>
      <c r="D841" s="5">
        <f t="shared" si="85"/>
        <v>2.569556763252402E-5</v>
      </c>
      <c r="E841" s="5">
        <f t="shared" si="89"/>
        <v>1.3388231004301982E-7</v>
      </c>
      <c r="F841" s="5">
        <f t="shared" si="90"/>
        <v>1.5942044935282154E-4</v>
      </c>
      <c r="G841" s="11">
        <f t="shared" si="86"/>
        <v>3.3724536586345</v>
      </c>
      <c r="H841" s="10">
        <f t="shared" si="87"/>
        <v>5.0690795646274895E-3</v>
      </c>
      <c r="I841" s="10">
        <f t="shared" si="88"/>
        <v>1.2626181107239891E-2</v>
      </c>
    </row>
    <row r="842" spans="1:9" x14ac:dyDescent="0.25">
      <c r="A842" s="9">
        <v>43178</v>
      </c>
      <c r="B842" s="10">
        <v>-1.5279181771055361E-2</v>
      </c>
      <c r="C842" s="10">
        <f t="shared" si="84"/>
        <v>-1.6821879985495062E-2</v>
      </c>
      <c r="D842" s="5">
        <f t="shared" si="85"/>
        <v>2.8297564624639936E-4</v>
      </c>
      <c r="E842" s="5">
        <f t="shared" si="89"/>
        <v>2.569556763252402E-5</v>
      </c>
      <c r="F842" s="5">
        <f t="shared" si="90"/>
        <v>1.5077717554607244E-4</v>
      </c>
      <c r="G842" s="11">
        <f t="shared" si="86"/>
        <v>2.5425250068747451</v>
      </c>
      <c r="H842" s="10">
        <f t="shared" si="87"/>
        <v>1.6821879985495062E-2</v>
      </c>
      <c r="I842" s="10">
        <f t="shared" si="88"/>
        <v>1.2279135781726352E-2</v>
      </c>
    </row>
    <row r="843" spans="1:9" x14ac:dyDescent="0.25">
      <c r="A843" s="9">
        <v>43179</v>
      </c>
      <c r="B843" s="10">
        <v>-3.4227038580103564E-4</v>
      </c>
      <c r="C843" s="10">
        <f t="shared" si="84"/>
        <v>-1.8849686002407348E-3</v>
      </c>
      <c r="D843" s="5">
        <f t="shared" si="85"/>
        <v>3.5531066238935151E-6</v>
      </c>
      <c r="E843" s="5">
        <f t="shared" si="89"/>
        <v>2.8297564624639936E-4</v>
      </c>
      <c r="F843" s="5">
        <f t="shared" si="90"/>
        <v>1.7518054733094769E-4</v>
      </c>
      <c r="G843" s="11">
        <f t="shared" si="86"/>
        <v>3.3957669047443808</v>
      </c>
      <c r="H843" s="10">
        <f t="shared" si="87"/>
        <v>1.8849686002407348E-3</v>
      </c>
      <c r="I843" s="10">
        <f t="shared" si="88"/>
        <v>1.3235578843818947E-2</v>
      </c>
    </row>
    <row r="844" spans="1:9" x14ac:dyDescent="0.25">
      <c r="A844" s="9">
        <v>43180</v>
      </c>
      <c r="B844" s="10">
        <v>-2.2654644541094671E-2</v>
      </c>
      <c r="C844" s="10">
        <f t="shared" si="84"/>
        <v>-2.4197342755534371E-2</v>
      </c>
      <c r="D844" s="5">
        <f t="shared" si="85"/>
        <v>5.8551139642881169E-4</v>
      </c>
      <c r="E844" s="5">
        <f t="shared" si="89"/>
        <v>3.5531066238935151E-6</v>
      </c>
      <c r="F844" s="5">
        <f t="shared" si="90"/>
        <v>1.6070862994807316E-4</v>
      </c>
      <c r="G844" s="11">
        <f t="shared" si="86"/>
        <v>1.6273651412444914</v>
      </c>
      <c r="H844" s="10">
        <f t="shared" si="87"/>
        <v>2.4197342755534371E-2</v>
      </c>
      <c r="I844" s="10">
        <f t="shared" si="88"/>
        <v>1.2677090752537553E-2</v>
      </c>
    </row>
    <row r="845" spans="1:9" x14ac:dyDescent="0.25">
      <c r="A845" s="9">
        <v>43181</v>
      </c>
      <c r="B845" s="10">
        <v>-1.412971298815402E-2</v>
      </c>
      <c r="C845" s="10">
        <f t="shared" si="84"/>
        <v>-1.567241120259372E-2</v>
      </c>
      <c r="D845" s="5">
        <f t="shared" si="85"/>
        <v>2.4562447290318515E-4</v>
      </c>
      <c r="E845" s="5">
        <f t="shared" si="89"/>
        <v>5.8551139642881169E-4</v>
      </c>
      <c r="F845" s="5">
        <f t="shared" si="90"/>
        <v>2.1997759591880559E-4</v>
      </c>
      <c r="G845" s="11">
        <f t="shared" si="86"/>
        <v>2.7337596002774465</v>
      </c>
      <c r="H845" s="10">
        <f t="shared" si="87"/>
        <v>1.567241120259372E-2</v>
      </c>
      <c r="I845" s="10">
        <f t="shared" si="88"/>
        <v>1.4831641713539522E-2</v>
      </c>
    </row>
    <row r="846" spans="1:9" x14ac:dyDescent="0.25">
      <c r="A846" s="9">
        <v>43182</v>
      </c>
      <c r="B846" s="10">
        <v>-2.3156670504866139E-2</v>
      </c>
      <c r="C846" s="10">
        <f t="shared" si="84"/>
        <v>-2.469936871930584E-2</v>
      </c>
      <c r="D846" s="5">
        <f t="shared" si="85"/>
        <v>6.1005881513222378E-4</v>
      </c>
      <c r="E846" s="5">
        <f t="shared" si="89"/>
        <v>2.4562447290318515E-4</v>
      </c>
      <c r="F846" s="5">
        <f t="shared" si="90"/>
        <v>2.2607891714092782E-4</v>
      </c>
      <c r="G846" s="11">
        <f t="shared" si="86"/>
        <v>1.929158171188083</v>
      </c>
      <c r="H846" s="10">
        <f t="shared" si="87"/>
        <v>2.469936871930584E-2</v>
      </c>
      <c r="I846" s="10">
        <f t="shared" si="88"/>
        <v>1.5035920894342582E-2</v>
      </c>
    </row>
    <row r="847" spans="1:9" x14ac:dyDescent="0.25">
      <c r="A847" s="9">
        <v>43185</v>
      </c>
      <c r="B847" s="10">
        <v>4.7471806778906167E-2</v>
      </c>
      <c r="C847" s="10">
        <f t="shared" ref="C847:C910" si="91">B847-B$5</f>
        <v>4.592910856446647E-2</v>
      </c>
      <c r="D847" s="5">
        <f t="shared" ref="D847:D910" si="92">C847^2</f>
        <v>2.1094830135265472E-3</v>
      </c>
      <c r="E847" s="5">
        <f t="shared" si="89"/>
        <v>6.1005881513222378E-4</v>
      </c>
      <c r="F847" s="5">
        <f t="shared" si="90"/>
        <v>2.7534442117331694E-4</v>
      </c>
      <c r="G847" s="11">
        <f t="shared" ref="G847:G910" si="93">IFERROR(LN(1/SQRT(2*PI()*F847)*EXP(-D847/(2*F847))),-1000)</f>
        <v>-0.6508206608252054</v>
      </c>
      <c r="H847" s="10">
        <f t="shared" ref="H847:H910" si="94">SQRT(D847)</f>
        <v>4.592910856446647E-2</v>
      </c>
      <c r="I847" s="10">
        <f t="shared" ref="I847:I910" si="95">SQRT(F847)</f>
        <v>1.6593505391366736E-2</v>
      </c>
    </row>
    <row r="848" spans="1:9" x14ac:dyDescent="0.25">
      <c r="A848" s="9">
        <v>43186</v>
      </c>
      <c r="B848" s="10">
        <v>-2.5641071351714451E-2</v>
      </c>
      <c r="C848" s="10">
        <f t="shared" si="91"/>
        <v>-2.7183769566154151E-2</v>
      </c>
      <c r="D848" s="5">
        <f t="shared" si="92"/>
        <v>7.3895732782576864E-4</v>
      </c>
      <c r="E848" s="5">
        <f t="shared" ref="E848:E911" si="96">D847</f>
        <v>2.1094830135265472E-3</v>
      </c>
      <c r="F848" s="5">
        <f t="shared" ref="F848:F911" si="97">B$6+B$7*E848+B$8*F847</f>
        <v>4.9740176647928929E-4</v>
      </c>
      <c r="G848" s="11">
        <f t="shared" si="93"/>
        <v>2.1413003506607868</v>
      </c>
      <c r="H848" s="10">
        <f t="shared" si="94"/>
        <v>2.7183769566154151E-2</v>
      </c>
      <c r="I848" s="10">
        <f t="shared" si="95"/>
        <v>2.2302505834082619E-2</v>
      </c>
    </row>
    <row r="849" spans="1:9" x14ac:dyDescent="0.25">
      <c r="A849" s="9">
        <v>43187</v>
      </c>
      <c r="B849" s="10">
        <v>-1.1049067626210496E-2</v>
      </c>
      <c r="C849" s="10">
        <f t="shared" si="91"/>
        <v>-1.2591765840650195E-2</v>
      </c>
      <c r="D849" s="5">
        <f t="shared" si="92"/>
        <v>1.585525669857651E-4</v>
      </c>
      <c r="E849" s="5">
        <f t="shared" si="96"/>
        <v>7.3895732782576864E-4</v>
      </c>
      <c r="F849" s="5">
        <f t="shared" si="97"/>
        <v>5.0843673705689969E-4</v>
      </c>
      <c r="G849" s="11">
        <f t="shared" si="93"/>
        <v>2.7172247199120867</v>
      </c>
      <c r="H849" s="10">
        <f t="shared" si="94"/>
        <v>1.2591765840650195E-2</v>
      </c>
      <c r="I849" s="10">
        <f t="shared" si="95"/>
        <v>2.2548541794468656E-2</v>
      </c>
    </row>
    <row r="850" spans="1:9" x14ac:dyDescent="0.25">
      <c r="A850" s="9">
        <v>43188</v>
      </c>
      <c r="B850" s="10">
        <v>7.8087700098214974E-3</v>
      </c>
      <c r="C850" s="10">
        <f t="shared" si="91"/>
        <v>6.2660717953817984E-3</v>
      </c>
      <c r="D850" s="5">
        <f t="shared" si="92"/>
        <v>3.9263655744879275E-5</v>
      </c>
      <c r="E850" s="5">
        <f t="shared" si="96"/>
        <v>1.585525669857651E-4</v>
      </c>
      <c r="F850" s="5">
        <f t="shared" si="97"/>
        <v>4.4660310161178827E-4</v>
      </c>
      <c r="G850" s="11">
        <f t="shared" si="93"/>
        <v>2.894023494498172</v>
      </c>
      <c r="H850" s="10">
        <f t="shared" si="94"/>
        <v>6.2660717953817984E-3</v>
      </c>
      <c r="I850" s="10">
        <f t="shared" si="95"/>
        <v>2.1132986102578789E-2</v>
      </c>
    </row>
    <row r="851" spans="1:9" x14ac:dyDescent="0.25">
      <c r="A851" s="9">
        <v>43192</v>
      </c>
      <c r="B851" s="10">
        <v>-6.5562522350697261E-3</v>
      </c>
      <c r="C851" s="10">
        <f t="shared" si="91"/>
        <v>-8.0989504495094251E-3</v>
      </c>
      <c r="D851" s="5">
        <f t="shared" si="92"/>
        <v>6.5592998383608918E-5</v>
      </c>
      <c r="E851" s="5">
        <f t="shared" si="96"/>
        <v>3.9263655744879275E-5</v>
      </c>
      <c r="F851" s="5">
        <f t="shared" si="97"/>
        <v>3.8253341949543964E-4</v>
      </c>
      <c r="G851" s="11">
        <f t="shared" si="93"/>
        <v>2.9296737446619261</v>
      </c>
      <c r="H851" s="10">
        <f t="shared" si="94"/>
        <v>8.0989504495094251E-3</v>
      </c>
      <c r="I851" s="10">
        <f t="shared" si="95"/>
        <v>1.955846158304481E-2</v>
      </c>
    </row>
    <row r="852" spans="1:9" x14ac:dyDescent="0.25">
      <c r="A852" s="9">
        <v>43193</v>
      </c>
      <c r="B852" s="10">
        <v>1.0259227754222611E-2</v>
      </c>
      <c r="C852" s="10">
        <f t="shared" si="91"/>
        <v>8.7165295397829117E-3</v>
      </c>
      <c r="D852" s="5">
        <f t="shared" si="92"/>
        <v>7.5977887217908103E-5</v>
      </c>
      <c r="E852" s="5">
        <f t="shared" si="96"/>
        <v>6.5592998383608918E-5</v>
      </c>
      <c r="F852" s="5">
        <f t="shared" si="97"/>
        <v>3.3440391689235576E-4</v>
      </c>
      <c r="G852" s="11">
        <f t="shared" si="93"/>
        <v>2.9690399789850628</v>
      </c>
      <c r="H852" s="10">
        <f t="shared" si="94"/>
        <v>8.7165295397829117E-3</v>
      </c>
      <c r="I852" s="10">
        <f t="shared" si="95"/>
        <v>1.8286714218042448E-2</v>
      </c>
    </row>
    <row r="853" spans="1:9" x14ac:dyDescent="0.25">
      <c r="A853" s="9">
        <v>43194</v>
      </c>
      <c r="B853" s="10">
        <v>1.9122275669576805E-2</v>
      </c>
      <c r="C853" s="10">
        <f t="shared" si="91"/>
        <v>1.7579577455137104E-2</v>
      </c>
      <c r="D853" s="5">
        <f t="shared" si="92"/>
        <v>3.0904154350116473E-4</v>
      </c>
      <c r="E853" s="5">
        <f t="shared" si="96"/>
        <v>7.5977887217908103E-5</v>
      </c>
      <c r="F853" s="5">
        <f t="shared" si="97"/>
        <v>2.9710488414166387E-4</v>
      </c>
      <c r="G853" s="11">
        <f t="shared" si="93"/>
        <v>2.6216858428755785</v>
      </c>
      <c r="H853" s="10">
        <f t="shared" si="94"/>
        <v>1.7579577455137104E-2</v>
      </c>
      <c r="I853" s="10">
        <f t="shared" si="95"/>
        <v>1.7236730668594432E-2</v>
      </c>
    </row>
    <row r="854" spans="1:9" x14ac:dyDescent="0.25">
      <c r="A854" s="9">
        <v>43195</v>
      </c>
      <c r="B854" s="10">
        <v>6.9343511450381534E-3</v>
      </c>
      <c r="C854" s="10">
        <f t="shared" si="91"/>
        <v>5.3916529305984544E-3</v>
      </c>
      <c r="D854" s="5">
        <f t="shared" si="92"/>
        <v>2.9069921324030901E-5</v>
      </c>
      <c r="E854" s="5">
        <f t="shared" si="96"/>
        <v>3.0904154350116473E-4</v>
      </c>
      <c r="F854" s="5">
        <f t="shared" si="97"/>
        <v>2.955991198745542E-4</v>
      </c>
      <c r="G854" s="11">
        <f t="shared" si="93"/>
        <v>3.0951434493613696</v>
      </c>
      <c r="H854" s="10">
        <f t="shared" si="94"/>
        <v>5.3916529305984544E-3</v>
      </c>
      <c r="I854" s="10">
        <f t="shared" si="95"/>
        <v>1.7192996244824642E-2</v>
      </c>
    </row>
    <row r="855" spans="1:9" x14ac:dyDescent="0.25">
      <c r="A855" s="9">
        <v>43196</v>
      </c>
      <c r="B855" s="10">
        <v>-2.557870311160404E-2</v>
      </c>
      <c r="C855" s="10">
        <f t="shared" si="91"/>
        <v>-2.712140132604374E-2</v>
      </c>
      <c r="D855" s="5">
        <f t="shared" si="92"/>
        <v>7.3557040988832712E-4</v>
      </c>
      <c r="E855" s="5">
        <f t="shared" si="96"/>
        <v>2.9069921324030901E-5</v>
      </c>
      <c r="F855" s="5">
        <f t="shared" si="97"/>
        <v>2.6030073887180709E-4</v>
      </c>
      <c r="G855" s="11">
        <f t="shared" si="93"/>
        <v>1.794973752340749</v>
      </c>
      <c r="H855" s="10">
        <f t="shared" si="94"/>
        <v>2.712140132604374E-2</v>
      </c>
      <c r="I855" s="10">
        <f t="shared" si="95"/>
        <v>1.61338383180137E-2</v>
      </c>
    </row>
    <row r="856" spans="1:9" x14ac:dyDescent="0.25">
      <c r="A856" s="9">
        <v>43199</v>
      </c>
      <c r="B856" s="10">
        <v>9.9180422872540142E-3</v>
      </c>
      <c r="C856" s="10">
        <f t="shared" si="91"/>
        <v>8.3753440728143152E-3</v>
      </c>
      <c r="D856" s="5">
        <f t="shared" si="92"/>
        <v>7.0146388338025882E-5</v>
      </c>
      <c r="E856" s="5">
        <f t="shared" si="96"/>
        <v>7.3557040988832712E-4</v>
      </c>
      <c r="F856" s="5">
        <f t="shared" si="97"/>
        <v>3.18047967167718E-4</v>
      </c>
      <c r="G856" s="11">
        <f t="shared" si="93"/>
        <v>2.997439210688539</v>
      </c>
      <c r="H856" s="10">
        <f t="shared" si="94"/>
        <v>8.3753440728143152E-3</v>
      </c>
      <c r="I856" s="10">
        <f t="shared" si="95"/>
        <v>1.7833899382011721E-2</v>
      </c>
    </row>
    <row r="857" spans="1:9" x14ac:dyDescent="0.25">
      <c r="A857" s="9">
        <v>43200</v>
      </c>
      <c r="B857" s="10">
        <v>1.8817970742299961E-2</v>
      </c>
      <c r="C857" s="10">
        <f t="shared" si="91"/>
        <v>1.727527252786026E-2</v>
      </c>
      <c r="D857" s="5">
        <f t="shared" si="92"/>
        <v>2.9843504091184341E-4</v>
      </c>
      <c r="E857" s="5">
        <f t="shared" si="96"/>
        <v>7.0146388338025882E-5</v>
      </c>
      <c r="F857" s="5">
        <f t="shared" si="97"/>
        <v>2.8328964171328401E-4</v>
      </c>
      <c r="G857" s="11">
        <f t="shared" si="93"/>
        <v>2.6388505269985605</v>
      </c>
      <c r="H857" s="10">
        <f t="shared" si="94"/>
        <v>1.727527252786026E-2</v>
      </c>
      <c r="I857" s="10">
        <f t="shared" si="95"/>
        <v>1.6831210346059014E-2</v>
      </c>
    </row>
    <row r="858" spans="1:9" x14ac:dyDescent="0.25">
      <c r="A858" s="9">
        <v>43201</v>
      </c>
      <c r="B858" s="10">
        <v>-4.6753015873016723E-3</v>
      </c>
      <c r="C858" s="10">
        <f t="shared" si="91"/>
        <v>-6.2179998017413713E-3</v>
      </c>
      <c r="D858" s="5">
        <f t="shared" si="92"/>
        <v>3.866352153445573E-5</v>
      </c>
      <c r="E858" s="5">
        <f t="shared" si="96"/>
        <v>2.9843504091184341E-4</v>
      </c>
      <c r="F858" s="5">
        <f t="shared" si="97"/>
        <v>2.8323816214452415E-4</v>
      </c>
      <c r="G858" s="11">
        <f t="shared" si="93"/>
        <v>3.0974200228982762</v>
      </c>
      <c r="H858" s="10">
        <f t="shared" si="94"/>
        <v>6.2179998017413713E-3</v>
      </c>
      <c r="I858" s="10">
        <f t="shared" si="95"/>
        <v>1.6829680987604137E-2</v>
      </c>
    </row>
    <row r="859" spans="1:9" x14ac:dyDescent="0.25">
      <c r="A859" s="9">
        <v>43202</v>
      </c>
      <c r="B859" s="10">
        <v>9.8584780826147522E-3</v>
      </c>
      <c r="C859" s="10">
        <f t="shared" si="91"/>
        <v>8.3157798681750533E-3</v>
      </c>
      <c r="D859" s="5">
        <f t="shared" si="92"/>
        <v>6.9152194815945512E-5</v>
      </c>
      <c r="E859" s="5">
        <f t="shared" si="96"/>
        <v>3.866352153445573E-5</v>
      </c>
      <c r="F859" s="5">
        <f t="shared" si="97"/>
        <v>2.5156476990149311E-4</v>
      </c>
      <c r="G859" s="11">
        <f t="shared" si="93"/>
        <v>3.0875223844172548</v>
      </c>
      <c r="H859" s="10">
        <f t="shared" si="94"/>
        <v>8.3157798681750533E-3</v>
      </c>
      <c r="I859" s="10">
        <f t="shared" si="95"/>
        <v>1.5860793482719997E-2</v>
      </c>
    </row>
    <row r="860" spans="1:9" x14ac:dyDescent="0.25">
      <c r="A860" s="9">
        <v>43203</v>
      </c>
      <c r="B860" s="10">
        <v>3.3880555874583607E-3</v>
      </c>
      <c r="C860" s="10">
        <f t="shared" si="91"/>
        <v>1.8453573730186615E-3</v>
      </c>
      <c r="D860" s="5">
        <f t="shared" si="92"/>
        <v>3.4053438341543351E-6</v>
      </c>
      <c r="E860" s="5">
        <f t="shared" si="96"/>
        <v>6.9152194815945512E-5</v>
      </c>
      <c r="F860" s="5">
        <f t="shared" si="97"/>
        <v>2.2989915631417218E-4</v>
      </c>
      <c r="G860" s="11">
        <f t="shared" si="93"/>
        <v>3.2625901961744592</v>
      </c>
      <c r="H860" s="10">
        <f t="shared" si="94"/>
        <v>1.8453573730186615E-3</v>
      </c>
      <c r="I860" s="10">
        <f t="shared" si="95"/>
        <v>1.5162425805726873E-2</v>
      </c>
    </row>
    <row r="861" spans="1:9" x14ac:dyDescent="0.25">
      <c r="A861" s="9">
        <v>43206</v>
      </c>
      <c r="B861" s="10">
        <v>6.2382648941399221E-3</v>
      </c>
      <c r="C861" s="10">
        <f t="shared" si="91"/>
        <v>4.6955666797002232E-3</v>
      </c>
      <c r="D861" s="5">
        <f t="shared" si="92"/>
        <v>2.2048346443510977E-5</v>
      </c>
      <c r="E861" s="5">
        <f t="shared" si="96"/>
        <v>3.4053438341543351E-6</v>
      </c>
      <c r="F861" s="5">
        <f t="shared" si="97"/>
        <v>2.045337261890102E-4</v>
      </c>
      <c r="G861" s="11">
        <f t="shared" si="93"/>
        <v>3.274551256244425</v>
      </c>
      <c r="H861" s="10">
        <f t="shared" si="94"/>
        <v>4.6955666797002232E-3</v>
      </c>
      <c r="I861" s="10">
        <f t="shared" si="95"/>
        <v>1.4301528806005678E-2</v>
      </c>
    </row>
    <row r="862" spans="1:9" x14ac:dyDescent="0.25">
      <c r="A862" s="9">
        <v>43207</v>
      </c>
      <c r="B862" s="10">
        <v>1.3764053520006758E-2</v>
      </c>
      <c r="C862" s="10">
        <f t="shared" si="91"/>
        <v>1.2221355305567059E-2</v>
      </c>
      <c r="D862" s="5">
        <f t="shared" si="92"/>
        <v>1.4936152550491211E-4</v>
      </c>
      <c r="E862" s="5">
        <f t="shared" si="96"/>
        <v>2.2048346443510977E-5</v>
      </c>
      <c r="F862" s="5">
        <f t="shared" si="97"/>
        <v>1.8647990795276639E-4</v>
      </c>
      <c r="G862" s="11">
        <f t="shared" si="93"/>
        <v>2.9741788068030681</v>
      </c>
      <c r="H862" s="10">
        <f t="shared" si="94"/>
        <v>1.2221355305567059E-2</v>
      </c>
      <c r="I862" s="10">
        <f t="shared" si="95"/>
        <v>1.3655764641819454E-2</v>
      </c>
    </row>
    <row r="863" spans="1:9" x14ac:dyDescent="0.25">
      <c r="A863" s="9">
        <v>43208</v>
      </c>
      <c r="B863" s="10">
        <v>-2.244210003496061E-3</v>
      </c>
      <c r="C863" s="10">
        <f t="shared" si="91"/>
        <v>-3.78690821793576E-3</v>
      </c>
      <c r="D863" s="5">
        <f t="shared" si="92"/>
        <v>1.4340673851069394E-5</v>
      </c>
      <c r="E863" s="5">
        <f t="shared" si="96"/>
        <v>1.4936152550491211E-4</v>
      </c>
      <c r="F863" s="5">
        <f t="shared" si="97"/>
        <v>1.8751716222737631E-4</v>
      </c>
      <c r="G863" s="11">
        <f t="shared" si="93"/>
        <v>3.3336432623139491</v>
      </c>
      <c r="H863" s="10">
        <f t="shared" si="94"/>
        <v>3.78690821793576E-3</v>
      </c>
      <c r="I863" s="10">
        <f t="shared" si="95"/>
        <v>1.3693690599227672E-2</v>
      </c>
    </row>
    <row r="864" spans="1:9" x14ac:dyDescent="0.25">
      <c r="A864" s="9">
        <v>43209</v>
      </c>
      <c r="B864" s="10">
        <v>-2.8340036624832199E-2</v>
      </c>
      <c r="C864" s="10">
        <f t="shared" si="91"/>
        <v>-2.98827348392719E-2</v>
      </c>
      <c r="D864" s="5">
        <f t="shared" si="92"/>
        <v>8.9297784147423457E-4</v>
      </c>
      <c r="E864" s="5">
        <f t="shared" si="96"/>
        <v>1.4340673851069394E-5</v>
      </c>
      <c r="F864" s="5">
        <f t="shared" si="97"/>
        <v>1.7190689074987503E-4</v>
      </c>
      <c r="G864" s="11">
        <f t="shared" si="93"/>
        <v>0.81806844029496861</v>
      </c>
      <c r="H864" s="10">
        <f t="shared" si="94"/>
        <v>2.98827348392719E-2</v>
      </c>
      <c r="I864" s="10">
        <f t="shared" si="95"/>
        <v>1.3111326811191728E-2</v>
      </c>
    </row>
    <row r="865" spans="1:9" x14ac:dyDescent="0.25">
      <c r="A865" s="9">
        <v>43210</v>
      </c>
      <c r="B865" s="10">
        <v>-4.0972244421938808E-2</v>
      </c>
      <c r="C865" s="10">
        <f t="shared" si="91"/>
        <v>-4.2514942636378505E-2</v>
      </c>
      <c r="D865" s="5">
        <f t="shared" si="92"/>
        <v>1.8075203473745549E-3</v>
      </c>
      <c r="E865" s="5">
        <f t="shared" si="96"/>
        <v>8.9297784147423457E-4</v>
      </c>
      <c r="F865" s="5">
        <f t="shared" si="97"/>
        <v>2.6639007487231579E-4</v>
      </c>
      <c r="G865" s="11">
        <f t="shared" si="93"/>
        <v>-0.19628363651782618</v>
      </c>
      <c r="H865" s="10">
        <f t="shared" si="94"/>
        <v>4.2514942636378505E-2</v>
      </c>
      <c r="I865" s="10">
        <f t="shared" si="95"/>
        <v>1.632146056185891E-2</v>
      </c>
    </row>
    <row r="866" spans="1:9" x14ac:dyDescent="0.25">
      <c r="A866" s="9">
        <v>43213</v>
      </c>
      <c r="B866" s="10">
        <v>-2.8964277093893598E-3</v>
      </c>
      <c r="C866" s="10">
        <f t="shared" si="91"/>
        <v>-4.4391259238290588E-3</v>
      </c>
      <c r="D866" s="5">
        <f t="shared" si="92"/>
        <v>1.9705838967611195E-5</v>
      </c>
      <c r="E866" s="5">
        <f t="shared" si="96"/>
        <v>1.8075203473745549E-3</v>
      </c>
      <c r="F866" s="5">
        <f t="shared" si="97"/>
        <v>4.5345740617994167E-4</v>
      </c>
      <c r="G866" s="11">
        <f t="shared" si="93"/>
        <v>2.908637640061372</v>
      </c>
      <c r="H866" s="10">
        <f t="shared" si="94"/>
        <v>4.4391259238290588E-3</v>
      </c>
      <c r="I866" s="10">
        <f t="shared" si="95"/>
        <v>2.1294539351203203E-2</v>
      </c>
    </row>
    <row r="867" spans="1:9" x14ac:dyDescent="0.25">
      <c r="A867" s="9">
        <v>43214</v>
      </c>
      <c r="B867" s="10">
        <v>-1.3919147569132262E-2</v>
      </c>
      <c r="C867" s="10">
        <f t="shared" si="91"/>
        <v>-1.5461845783571961E-2</v>
      </c>
      <c r="D867" s="5">
        <f t="shared" si="92"/>
        <v>2.3906867503496203E-4</v>
      </c>
      <c r="E867" s="5">
        <f t="shared" si="96"/>
        <v>1.9705838967611195E-5</v>
      </c>
      <c r="F867" s="5">
        <f t="shared" si="97"/>
        <v>3.8564386867589919E-4</v>
      </c>
      <c r="G867" s="11">
        <f t="shared" si="93"/>
        <v>2.7013991587703052</v>
      </c>
      <c r="H867" s="10">
        <f t="shared" si="94"/>
        <v>1.5461845783571961E-2</v>
      </c>
      <c r="I867" s="10">
        <f t="shared" si="95"/>
        <v>1.9637817309362544E-2</v>
      </c>
    </row>
    <row r="868" spans="1:9" x14ac:dyDescent="0.25">
      <c r="A868" s="9">
        <v>43215</v>
      </c>
      <c r="B868" s="10">
        <v>4.3573584299163581E-3</v>
      </c>
      <c r="C868" s="10">
        <f t="shared" si="91"/>
        <v>2.8146602154766592E-3</v>
      </c>
      <c r="D868" s="5">
        <f t="shared" si="92"/>
        <v>7.9223121285871127E-6</v>
      </c>
      <c r="E868" s="5">
        <f t="shared" si="96"/>
        <v>2.3906867503496203E-4</v>
      </c>
      <c r="F868" s="5">
        <f t="shared" si="97"/>
        <v>3.580201303617004E-4</v>
      </c>
      <c r="G868" s="11">
        <f t="shared" si="93"/>
        <v>3.0374580787261376</v>
      </c>
      <c r="H868" s="10">
        <f t="shared" si="94"/>
        <v>2.8146602154766592E-3</v>
      </c>
      <c r="I868" s="10">
        <f t="shared" si="95"/>
        <v>1.8921419882284216E-2</v>
      </c>
    </row>
    <row r="869" spans="1:9" x14ac:dyDescent="0.25">
      <c r="A869" s="9">
        <v>43216</v>
      </c>
      <c r="B869" s="10">
        <v>3.4830921348287802E-3</v>
      </c>
      <c r="C869" s="10">
        <f t="shared" si="91"/>
        <v>1.940393920389081E-3</v>
      </c>
      <c r="D869" s="5">
        <f t="shared" si="92"/>
        <v>3.7651285662829071E-6</v>
      </c>
      <c r="E869" s="5">
        <f t="shared" si="96"/>
        <v>7.9223121285871127E-6</v>
      </c>
      <c r="F869" s="5">
        <f t="shared" si="97"/>
        <v>3.0774022426932287E-4</v>
      </c>
      <c r="G869" s="11">
        <f t="shared" si="93"/>
        <v>3.1180713648145053</v>
      </c>
      <c r="H869" s="10">
        <f t="shared" si="94"/>
        <v>1.940393920389081E-3</v>
      </c>
      <c r="I869" s="10">
        <f t="shared" si="95"/>
        <v>1.7542526165559021E-2</v>
      </c>
    </row>
    <row r="870" spans="1:9" x14ac:dyDescent="0.25">
      <c r="A870" s="9">
        <v>43217</v>
      </c>
      <c r="B870" s="10">
        <v>-1.1569796614297911E-2</v>
      </c>
      <c r="C870" s="10">
        <f t="shared" si="91"/>
        <v>-1.311249482873761E-2</v>
      </c>
      <c r="D870" s="5">
        <f t="shared" si="92"/>
        <v>1.7193752063367058E-4</v>
      </c>
      <c r="E870" s="5">
        <f t="shared" si="96"/>
        <v>3.7651285662829071E-6</v>
      </c>
      <c r="F870" s="5">
        <f t="shared" si="97"/>
        <v>2.6694741335107371E-4</v>
      </c>
      <c r="G870" s="11">
        <f t="shared" si="93"/>
        <v>2.8732470996965205</v>
      </c>
      <c r="H870" s="10">
        <f t="shared" si="94"/>
        <v>1.311249482873761E-2</v>
      </c>
      <c r="I870" s="10">
        <f t="shared" si="95"/>
        <v>1.6338525433804416E-2</v>
      </c>
    </row>
    <row r="871" spans="1:9" x14ac:dyDescent="0.25">
      <c r="A871" s="9">
        <v>43220</v>
      </c>
      <c r="B871" s="10">
        <v>1.8112295805209566E-2</v>
      </c>
      <c r="C871" s="10">
        <f t="shared" si="91"/>
        <v>1.6569597590769865E-2</v>
      </c>
      <c r="D871" s="5">
        <f t="shared" si="92"/>
        <v>2.7455156432004652E-4</v>
      </c>
      <c r="E871" s="5">
        <f t="shared" si="96"/>
        <v>1.7193752063367058E-4</v>
      </c>
      <c r="F871" s="5">
        <f t="shared" si="97"/>
        <v>2.5474052094158055E-4</v>
      </c>
      <c r="G871" s="11">
        <f t="shared" si="93"/>
        <v>2.6798092638470723</v>
      </c>
      <c r="H871" s="10">
        <f t="shared" si="94"/>
        <v>1.6569597590769865E-2</v>
      </c>
      <c r="I871" s="10">
        <f t="shared" si="95"/>
        <v>1.5960592750320413E-2</v>
      </c>
    </row>
    <row r="872" spans="1:9" x14ac:dyDescent="0.25">
      <c r="A872" s="9">
        <v>43221</v>
      </c>
      <c r="B872" s="10">
        <v>2.323618596723187E-2</v>
      </c>
      <c r="C872" s="10">
        <f t="shared" si="91"/>
        <v>2.169348775279217E-2</v>
      </c>
      <c r="D872" s="5">
        <f t="shared" si="92"/>
        <v>4.7060741088054384E-4</v>
      </c>
      <c r="E872" s="5">
        <f t="shared" si="96"/>
        <v>2.7455156432004652E-4</v>
      </c>
      <c r="F872" s="5">
        <f t="shared" si="97"/>
        <v>2.5745501204890958E-4</v>
      </c>
      <c r="G872" s="11">
        <f t="shared" si="93"/>
        <v>2.2994337722935776</v>
      </c>
      <c r="H872" s="10">
        <f t="shared" si="94"/>
        <v>2.169348775279217E-2</v>
      </c>
      <c r="I872" s="10">
        <f t="shared" si="95"/>
        <v>1.6045404701935991E-2</v>
      </c>
    </row>
    <row r="873" spans="1:9" x14ac:dyDescent="0.25">
      <c r="A873" s="9">
        <v>43222</v>
      </c>
      <c r="B873" s="10">
        <v>4.4175042262564412E-2</v>
      </c>
      <c r="C873" s="10">
        <f t="shared" si="91"/>
        <v>4.2632344048124715E-2</v>
      </c>
      <c r="D873" s="5">
        <f t="shared" si="92"/>
        <v>1.8175167590376749E-3</v>
      </c>
      <c r="E873" s="5">
        <f t="shared" si="96"/>
        <v>4.7060741088054384E-4</v>
      </c>
      <c r="F873" s="5">
        <f t="shared" si="97"/>
        <v>2.8350353252640204E-4</v>
      </c>
      <c r="G873" s="11">
        <f t="shared" si="93"/>
        <v>-4.025253418242835E-2</v>
      </c>
      <c r="H873" s="10">
        <f t="shared" si="94"/>
        <v>4.2632344048124715E-2</v>
      </c>
      <c r="I873" s="10">
        <f t="shared" si="95"/>
        <v>1.6837563140977438E-2</v>
      </c>
    </row>
    <row r="874" spans="1:9" x14ac:dyDescent="0.25">
      <c r="A874" s="9">
        <v>43223</v>
      </c>
      <c r="B874" s="10">
        <v>1.8122670074296465E-3</v>
      </c>
      <c r="C874" s="10">
        <f t="shared" si="91"/>
        <v>2.6956879298994734E-4</v>
      </c>
      <c r="D874" s="5">
        <f t="shared" si="92"/>
        <v>7.2667334154057087E-8</v>
      </c>
      <c r="E874" s="5">
        <f t="shared" si="96"/>
        <v>1.8175167590376749E-3</v>
      </c>
      <c r="F874" s="5">
        <f t="shared" si="97"/>
        <v>4.6838675680581289E-4</v>
      </c>
      <c r="G874" s="11">
        <f t="shared" si="93"/>
        <v>2.9140919948096311</v>
      </c>
      <c r="H874" s="10">
        <f t="shared" si="94"/>
        <v>2.6956879298994734E-4</v>
      </c>
      <c r="I874" s="10">
        <f t="shared" si="95"/>
        <v>2.1642244726594626E-2</v>
      </c>
    </row>
    <row r="875" spans="1:9" x14ac:dyDescent="0.25">
      <c r="A875" s="9">
        <v>43224</v>
      </c>
      <c r="B875" s="10">
        <v>3.9233421900616294E-2</v>
      </c>
      <c r="C875" s="10">
        <f t="shared" si="91"/>
        <v>3.7690723686176597E-2</v>
      </c>
      <c r="D875" s="5">
        <f t="shared" si="92"/>
        <v>1.4205906519877136E-3</v>
      </c>
      <c r="E875" s="5">
        <f t="shared" si="96"/>
        <v>7.2667334154057087E-8</v>
      </c>
      <c r="F875" s="5">
        <f t="shared" si="97"/>
        <v>3.9521524365341258E-4</v>
      </c>
      <c r="G875" s="11">
        <f t="shared" si="93"/>
        <v>1.2018648133953429</v>
      </c>
      <c r="H875" s="10">
        <f t="shared" si="94"/>
        <v>3.7690723686176597E-2</v>
      </c>
      <c r="I875" s="10">
        <f t="shared" si="95"/>
        <v>1.9880021218635874E-2</v>
      </c>
    </row>
    <row r="876" spans="1:9" x14ac:dyDescent="0.25">
      <c r="A876" s="9">
        <v>43227</v>
      </c>
      <c r="B876" s="10">
        <v>7.2349670891582729E-3</v>
      </c>
      <c r="C876" s="10">
        <f t="shared" si="91"/>
        <v>5.6922688747185739E-3</v>
      </c>
      <c r="D876" s="5">
        <f t="shared" si="92"/>
        <v>3.2401924942089862E-5</v>
      </c>
      <c r="E876" s="5">
        <f t="shared" si="96"/>
        <v>1.4205906519877136E-3</v>
      </c>
      <c r="F876" s="5">
        <f t="shared" si="97"/>
        <v>5.0956202937367274E-4</v>
      </c>
      <c r="G876" s="11">
        <f t="shared" si="93"/>
        <v>2.840247053764835</v>
      </c>
      <c r="H876" s="10">
        <f t="shared" si="94"/>
        <v>5.6922688747185739E-3</v>
      </c>
      <c r="I876" s="10">
        <f t="shared" si="95"/>
        <v>2.2573480665898042E-2</v>
      </c>
    </row>
    <row r="877" spans="1:9" x14ac:dyDescent="0.25">
      <c r="A877" s="9">
        <v>43228</v>
      </c>
      <c r="B877" s="10">
        <v>4.8066536010660244E-3</v>
      </c>
      <c r="C877" s="10">
        <f t="shared" si="91"/>
        <v>3.2639553866263254E-3</v>
      </c>
      <c r="D877" s="5">
        <f t="shared" si="92"/>
        <v>1.0653404765887006E-5</v>
      </c>
      <c r="E877" s="5">
        <f t="shared" si="96"/>
        <v>3.2401924942089862E-5</v>
      </c>
      <c r="F877" s="5">
        <f t="shared" si="97"/>
        <v>4.3214348775118272E-4</v>
      </c>
      <c r="G877" s="11">
        <f t="shared" si="93"/>
        <v>2.9421116699827503</v>
      </c>
      <c r="H877" s="10">
        <f t="shared" si="94"/>
        <v>3.2639553866263254E-3</v>
      </c>
      <c r="I877" s="10">
        <f t="shared" si="95"/>
        <v>2.0788061183072911E-2</v>
      </c>
    </row>
    <row r="878" spans="1:9" x14ac:dyDescent="0.25">
      <c r="A878" s="9">
        <v>43229</v>
      </c>
      <c r="B878" s="10">
        <v>7.0410963280602701E-3</v>
      </c>
      <c r="C878" s="10">
        <f t="shared" si="91"/>
        <v>5.4983981136205711E-3</v>
      </c>
      <c r="D878" s="5">
        <f t="shared" si="92"/>
        <v>3.0232381815866255E-5</v>
      </c>
      <c r="E878" s="5">
        <f t="shared" si="96"/>
        <v>1.0653404765887006E-5</v>
      </c>
      <c r="F878" s="5">
        <f t="shared" si="97"/>
        <v>3.6746386120753519E-4</v>
      </c>
      <c r="G878" s="11">
        <f t="shared" si="93"/>
        <v>2.9943677197898206</v>
      </c>
      <c r="H878" s="10">
        <f t="shared" si="94"/>
        <v>5.4983981136205711E-3</v>
      </c>
      <c r="I878" s="10">
        <f t="shared" si="95"/>
        <v>1.9169346916562784E-2</v>
      </c>
    </row>
    <row r="879" spans="1:9" x14ac:dyDescent="0.25">
      <c r="A879" s="9">
        <v>43230</v>
      </c>
      <c r="B879" s="10">
        <v>1.4303970964987256E-2</v>
      </c>
      <c r="C879" s="10">
        <f t="shared" si="91"/>
        <v>1.2761272750547557E-2</v>
      </c>
      <c r="D879" s="5">
        <f t="shared" si="92"/>
        <v>1.6285008221386761E-4</v>
      </c>
      <c r="E879" s="5">
        <f t="shared" si="96"/>
        <v>3.0232381815866255E-5</v>
      </c>
      <c r="F879" s="5">
        <f t="shared" si="97"/>
        <v>3.1802365686954093E-4</v>
      </c>
      <c r="G879" s="11">
        <f t="shared" si="93"/>
        <v>2.8517193181420604</v>
      </c>
      <c r="H879" s="10">
        <f t="shared" si="94"/>
        <v>1.2761272750547557E-2</v>
      </c>
      <c r="I879" s="10">
        <f t="shared" si="95"/>
        <v>1.7833217793475773E-2</v>
      </c>
    </row>
    <row r="880" spans="1:9" x14ac:dyDescent="0.25">
      <c r="A880" s="9">
        <v>43231</v>
      </c>
      <c r="B880" s="10">
        <v>-7.6299519103326663E-3</v>
      </c>
      <c r="C880" s="10">
        <f t="shared" si="91"/>
        <v>-9.1726501247723653E-3</v>
      </c>
      <c r="D880" s="5">
        <f t="shared" si="92"/>
        <v>8.4137510311486493E-5</v>
      </c>
      <c r="E880" s="5">
        <f t="shared" si="96"/>
        <v>1.6285008221386761E-4</v>
      </c>
      <c r="F880" s="5">
        <f t="shared" si="97"/>
        <v>2.9455860865213021E-4</v>
      </c>
      <c r="G880" s="11">
        <f t="shared" si="93"/>
        <v>3.0032581063724972</v>
      </c>
      <c r="H880" s="10">
        <f t="shared" si="94"/>
        <v>9.1726501247723653E-3</v>
      </c>
      <c r="I880" s="10">
        <f t="shared" si="95"/>
        <v>1.7162709828349665E-2</v>
      </c>
    </row>
    <row r="881" spans="1:9" x14ac:dyDescent="0.25">
      <c r="A881" s="9">
        <v>43234</v>
      </c>
      <c r="B881" s="10">
        <v>-2.3331248175010311E-3</v>
      </c>
      <c r="C881" s="10">
        <f t="shared" si="91"/>
        <v>-3.87582303194073E-3</v>
      </c>
      <c r="D881" s="5">
        <f t="shared" si="92"/>
        <v>1.5022004174922233E-5</v>
      </c>
      <c r="E881" s="5">
        <f t="shared" si="96"/>
        <v>8.4137510311486493E-5</v>
      </c>
      <c r="F881" s="5">
        <f t="shared" si="97"/>
        <v>2.6617256380134899E-4</v>
      </c>
      <c r="G881" s="11">
        <f t="shared" si="93"/>
        <v>3.1685257849430202</v>
      </c>
      <c r="H881" s="10">
        <f t="shared" si="94"/>
        <v>3.87582303194073E-3</v>
      </c>
      <c r="I881" s="10">
        <f t="shared" si="95"/>
        <v>1.6314795855337846E-2</v>
      </c>
    </row>
    <row r="882" spans="1:9" x14ac:dyDescent="0.25">
      <c r="A882" s="9">
        <v>43235</v>
      </c>
      <c r="B882" s="10">
        <v>-9.0884298310255351E-3</v>
      </c>
      <c r="C882" s="10">
        <f t="shared" si="91"/>
        <v>-1.0631128045465234E-2</v>
      </c>
      <c r="D882" s="5">
        <f t="shared" si="92"/>
        <v>1.1302088351907745E-4</v>
      </c>
      <c r="E882" s="5">
        <f t="shared" si="96"/>
        <v>1.5022004174922233E-5</v>
      </c>
      <c r="F882" s="5">
        <f t="shared" si="97"/>
        <v>2.3501221412085502E-4</v>
      </c>
      <c r="G882" s="11">
        <f t="shared" si="93"/>
        <v>3.0185405347279373</v>
      </c>
      <c r="H882" s="10">
        <f t="shared" si="94"/>
        <v>1.0631128045465234E-2</v>
      </c>
      <c r="I882" s="10">
        <f t="shared" si="95"/>
        <v>1.5330108092275639E-2</v>
      </c>
    </row>
    <row r="883" spans="1:9" x14ac:dyDescent="0.25">
      <c r="A883" s="9">
        <v>43236</v>
      </c>
      <c r="B883" s="10">
        <v>9.33269664594083E-3</v>
      </c>
      <c r="C883" s="10">
        <f t="shared" si="91"/>
        <v>7.7899984315011311E-3</v>
      </c>
      <c r="D883" s="5">
        <f t="shared" si="92"/>
        <v>6.0684075562790085E-5</v>
      </c>
      <c r="E883" s="5">
        <f t="shared" si="96"/>
        <v>1.1302088351907745E-4</v>
      </c>
      <c r="F883" s="5">
        <f t="shared" si="97"/>
        <v>2.2197833115839298E-4</v>
      </c>
      <c r="G883" s="11">
        <f t="shared" si="93"/>
        <v>3.150837673182965</v>
      </c>
      <c r="H883" s="10">
        <f t="shared" si="94"/>
        <v>7.7899984315011311E-3</v>
      </c>
      <c r="I883" s="10">
        <f t="shared" si="95"/>
        <v>1.4898937249293755E-2</v>
      </c>
    </row>
    <row r="884" spans="1:9" x14ac:dyDescent="0.25">
      <c r="A884" s="9">
        <v>43237</v>
      </c>
      <c r="B884" s="10">
        <v>-6.3236690965530196E-3</v>
      </c>
      <c r="C884" s="10">
        <f t="shared" si="91"/>
        <v>-7.8663673109927185E-3</v>
      </c>
      <c r="D884" s="5">
        <f t="shared" si="92"/>
        <v>6.1879734671454811E-5</v>
      </c>
      <c r="E884" s="5">
        <f t="shared" si="96"/>
        <v>6.0684075562790085E-5</v>
      </c>
      <c r="F884" s="5">
        <f t="shared" si="97"/>
        <v>2.0516197312191441E-4</v>
      </c>
      <c r="G884" s="11">
        <f t="shared" si="93"/>
        <v>3.176109828236517</v>
      </c>
      <c r="H884" s="10">
        <f t="shared" si="94"/>
        <v>7.8663673109927185E-3</v>
      </c>
      <c r="I884" s="10">
        <f t="shared" si="95"/>
        <v>1.4323476293201815E-2</v>
      </c>
    </row>
    <row r="885" spans="1:9" x14ac:dyDescent="0.25">
      <c r="A885" s="9">
        <v>43238</v>
      </c>
      <c r="B885" s="10">
        <v>-3.6366008099555369E-3</v>
      </c>
      <c r="C885" s="10">
        <f t="shared" si="91"/>
        <v>-5.1792990243952359E-3</v>
      </c>
      <c r="D885" s="5">
        <f t="shared" si="92"/>
        <v>2.6825138384101441E-5</v>
      </c>
      <c r="E885" s="5">
        <f t="shared" si="96"/>
        <v>6.1879734671454811E-5</v>
      </c>
      <c r="F885" s="5">
        <f t="shared" si="97"/>
        <v>1.9183352089708477E-4</v>
      </c>
      <c r="G885" s="11">
        <f t="shared" si="93"/>
        <v>3.290585031756819</v>
      </c>
      <c r="H885" s="10">
        <f t="shared" si="94"/>
        <v>5.1792990243952359E-3</v>
      </c>
      <c r="I885" s="10">
        <f t="shared" si="95"/>
        <v>1.38503978606062E-2</v>
      </c>
    </row>
    <row r="886" spans="1:9" x14ac:dyDescent="0.25">
      <c r="A886" s="9">
        <v>43241</v>
      </c>
      <c r="B886" s="10">
        <v>7.0850090083196537E-3</v>
      </c>
      <c r="C886" s="10">
        <f t="shared" si="91"/>
        <v>5.5423107938799548E-3</v>
      </c>
      <c r="D886" s="5">
        <f t="shared" si="92"/>
        <v>3.0717208935958254E-5</v>
      </c>
      <c r="E886" s="5">
        <f t="shared" si="96"/>
        <v>2.6825138384101441E-5</v>
      </c>
      <c r="F886" s="5">
        <f t="shared" si="97"/>
        <v>1.768855796767888E-4</v>
      </c>
      <c r="G886" s="11">
        <f t="shared" si="93"/>
        <v>3.3142372993554212</v>
      </c>
      <c r="H886" s="10">
        <f t="shared" si="94"/>
        <v>5.5423107938799548E-3</v>
      </c>
      <c r="I886" s="10">
        <f t="shared" si="95"/>
        <v>1.3299833821397499E-2</v>
      </c>
    </row>
    <row r="887" spans="1:9" x14ac:dyDescent="0.25">
      <c r="A887" s="9">
        <v>43242</v>
      </c>
      <c r="B887" s="10">
        <v>-2.5049298618574634E-3</v>
      </c>
      <c r="C887" s="10">
        <f t="shared" si="91"/>
        <v>-4.0476280762971623E-3</v>
      </c>
      <c r="D887" s="5">
        <f t="shared" si="92"/>
        <v>1.6383293044029068E-5</v>
      </c>
      <c r="E887" s="5">
        <f t="shared" si="96"/>
        <v>3.0717208935958254E-5</v>
      </c>
      <c r="F887" s="5">
        <f t="shared" si="97"/>
        <v>1.6538252932209776E-4</v>
      </c>
      <c r="G887" s="11">
        <f t="shared" si="93"/>
        <v>3.3851546599799032</v>
      </c>
      <c r="H887" s="10">
        <f t="shared" si="94"/>
        <v>4.0476280762971623E-3</v>
      </c>
      <c r="I887" s="10">
        <f t="shared" si="95"/>
        <v>1.2860113892267742E-2</v>
      </c>
    </row>
    <row r="888" spans="1:9" x14ac:dyDescent="0.25">
      <c r="A888" s="9">
        <v>43243</v>
      </c>
      <c r="B888" s="10">
        <v>6.4116049067834968E-3</v>
      </c>
      <c r="C888" s="10">
        <f t="shared" si="91"/>
        <v>4.8689066923437978E-3</v>
      </c>
      <c r="D888" s="5">
        <f t="shared" si="92"/>
        <v>2.3706252378750222E-5</v>
      </c>
      <c r="E888" s="5">
        <f t="shared" si="96"/>
        <v>1.6383293044029068E-5</v>
      </c>
      <c r="F888" s="5">
        <f t="shared" si="97"/>
        <v>1.5442032343020311E-4</v>
      </c>
      <c r="G888" s="11">
        <f t="shared" si="93"/>
        <v>3.3922187687395553</v>
      </c>
      <c r="H888" s="10">
        <f t="shared" si="94"/>
        <v>4.8689066923437978E-3</v>
      </c>
      <c r="I888" s="10">
        <f t="shared" si="95"/>
        <v>1.2426597419656078E-2</v>
      </c>
    </row>
    <row r="889" spans="1:9" x14ac:dyDescent="0.25">
      <c r="A889" s="9">
        <v>43244</v>
      </c>
      <c r="B889" s="10">
        <v>-1.114928859630604E-3</v>
      </c>
      <c r="C889" s="10">
        <f t="shared" si="91"/>
        <v>-2.6576270740703029E-3</v>
      </c>
      <c r="D889" s="5">
        <f t="shared" si="92"/>
        <v>7.0629816648314793E-6</v>
      </c>
      <c r="E889" s="5">
        <f t="shared" si="96"/>
        <v>2.3706252378750222E-5</v>
      </c>
      <c r="F889" s="5">
        <f t="shared" si="97"/>
        <v>1.4652860545464409E-4</v>
      </c>
      <c r="G889" s="11">
        <f t="shared" si="93"/>
        <v>3.4711053780162788</v>
      </c>
      <c r="H889" s="10">
        <f t="shared" si="94"/>
        <v>2.6576270740703029E-3</v>
      </c>
      <c r="I889" s="10">
        <f t="shared" si="95"/>
        <v>1.2104900059671872E-2</v>
      </c>
    </row>
    <row r="890" spans="1:9" x14ac:dyDescent="0.25">
      <c r="A890" s="9">
        <v>43245</v>
      </c>
      <c r="B890" s="10">
        <v>2.2854531931100208E-3</v>
      </c>
      <c r="C890" s="10">
        <f t="shared" si="91"/>
        <v>7.4275497867032163E-4</v>
      </c>
      <c r="D890" s="5">
        <f t="shared" si="92"/>
        <v>5.516849583395499E-7</v>
      </c>
      <c r="E890" s="5">
        <f t="shared" si="96"/>
        <v>7.0629816648314793E-6</v>
      </c>
      <c r="F890" s="5">
        <f t="shared" si="97"/>
        <v>1.381787586174493E-4</v>
      </c>
      <c r="G890" s="11">
        <f t="shared" si="93"/>
        <v>3.5225463735028617</v>
      </c>
      <c r="H890" s="10">
        <f t="shared" si="94"/>
        <v>7.4275497867032163E-4</v>
      </c>
      <c r="I890" s="10">
        <f t="shared" si="95"/>
        <v>1.1754946134178977E-2</v>
      </c>
    </row>
    <row r="891" spans="1:9" x14ac:dyDescent="0.25">
      <c r="A891" s="9">
        <v>43249</v>
      </c>
      <c r="B891" s="10">
        <v>-3.6059391239793293E-3</v>
      </c>
      <c r="C891" s="10">
        <f t="shared" si="91"/>
        <v>-5.1486373384190282E-3</v>
      </c>
      <c r="D891" s="5">
        <f t="shared" si="92"/>
        <v>2.6508466442562574E-5</v>
      </c>
      <c r="E891" s="5">
        <f t="shared" si="96"/>
        <v>5.516849583395499E-7</v>
      </c>
      <c r="F891" s="5">
        <f t="shared" si="97"/>
        <v>1.3069559904101155E-4</v>
      </c>
      <c r="G891" s="11">
        <f t="shared" si="93"/>
        <v>3.4509682685212342</v>
      </c>
      <c r="H891" s="10">
        <f t="shared" si="94"/>
        <v>5.1486373384190282E-3</v>
      </c>
      <c r="I891" s="10">
        <f t="shared" si="95"/>
        <v>1.1432217590695671E-2</v>
      </c>
    </row>
    <row r="892" spans="1:9" x14ac:dyDescent="0.25">
      <c r="A892" s="9">
        <v>43250</v>
      </c>
      <c r="B892" s="10">
        <v>-2.1287494253857675E-3</v>
      </c>
      <c r="C892" s="10">
        <f t="shared" si="91"/>
        <v>-3.6714476398254665E-3</v>
      </c>
      <c r="D892" s="5">
        <f t="shared" si="92"/>
        <v>1.3479527771979988E-5</v>
      </c>
      <c r="E892" s="5">
        <f t="shared" si="96"/>
        <v>2.6508466442562574E-5</v>
      </c>
      <c r="F892" s="5">
        <f t="shared" si="97"/>
        <v>1.2786047822150343E-4</v>
      </c>
      <c r="G892" s="11">
        <f t="shared" si="93"/>
        <v>3.5106350559921982</v>
      </c>
      <c r="H892" s="10">
        <f t="shared" si="94"/>
        <v>3.6714476398254665E-3</v>
      </c>
      <c r="I892" s="10">
        <f t="shared" si="95"/>
        <v>1.1307540768067274E-2</v>
      </c>
    </row>
    <row r="893" spans="1:9" x14ac:dyDescent="0.25">
      <c r="A893" s="9">
        <v>43251</v>
      </c>
      <c r="B893" s="10">
        <v>-3.3600213333333517E-3</v>
      </c>
      <c r="C893" s="10">
        <f t="shared" si="91"/>
        <v>-4.9027195477730507E-3</v>
      </c>
      <c r="D893" s="5">
        <f t="shared" si="92"/>
        <v>2.4036658964115985E-5</v>
      </c>
      <c r="E893" s="5">
        <f t="shared" si="96"/>
        <v>1.3479527771979988E-5</v>
      </c>
      <c r="F893" s="5">
        <f t="shared" si="97"/>
        <v>1.2400232568281894E-4</v>
      </c>
      <c r="G893" s="11">
        <f t="shared" si="93"/>
        <v>3.4817463911448461</v>
      </c>
      <c r="H893" s="10">
        <f t="shared" si="94"/>
        <v>4.9027195477730507E-3</v>
      </c>
      <c r="I893" s="10">
        <f t="shared" si="95"/>
        <v>1.1135633151411686E-2</v>
      </c>
    </row>
    <row r="894" spans="1:9" x14ac:dyDescent="0.25">
      <c r="A894" s="9">
        <v>43252</v>
      </c>
      <c r="B894" s="10">
        <v>1.8033970525691112E-2</v>
      </c>
      <c r="C894" s="10">
        <f t="shared" si="91"/>
        <v>1.6491272311251411E-2</v>
      </c>
      <c r="D894" s="5">
        <f t="shared" si="92"/>
        <v>2.7196206244384745E-4</v>
      </c>
      <c r="E894" s="5">
        <f t="shared" si="96"/>
        <v>2.4036658964115985E-5</v>
      </c>
      <c r="F894" s="5">
        <f t="shared" si="97"/>
        <v>1.2219652717578659E-4</v>
      </c>
      <c r="G894" s="11">
        <f t="shared" si="93"/>
        <v>2.4731954109124943</v>
      </c>
      <c r="H894" s="10">
        <f t="shared" si="94"/>
        <v>1.6491272311251411E-2</v>
      </c>
      <c r="I894" s="10">
        <f t="shared" si="95"/>
        <v>1.1054253804567118E-2</v>
      </c>
    </row>
    <row r="895" spans="1:9" x14ac:dyDescent="0.25">
      <c r="A895" s="9">
        <v>43255</v>
      </c>
      <c r="B895" s="10">
        <v>8.3578425492465414E-3</v>
      </c>
      <c r="C895" s="10">
        <f t="shared" si="91"/>
        <v>6.8151443348068424E-3</v>
      </c>
      <c r="D895" s="5">
        <f t="shared" si="92"/>
        <v>4.6446192304249797E-5</v>
      </c>
      <c r="E895" s="5">
        <f t="shared" si="96"/>
        <v>2.7196206244384745E-4</v>
      </c>
      <c r="F895" s="5">
        <f t="shared" si="97"/>
        <v>1.5093929113710623E-4</v>
      </c>
      <c r="G895" s="11">
        <f t="shared" si="93"/>
        <v>3.3265206941743108</v>
      </c>
      <c r="H895" s="10">
        <f t="shared" si="94"/>
        <v>6.8151443348068424E-3</v>
      </c>
      <c r="I895" s="10">
        <f t="shared" si="95"/>
        <v>1.228573527051215E-2</v>
      </c>
    </row>
    <row r="896" spans="1:9" x14ac:dyDescent="0.25">
      <c r="A896" s="9">
        <v>43256</v>
      </c>
      <c r="B896" s="10">
        <v>7.7151436167439691E-3</v>
      </c>
      <c r="C896" s="10">
        <f t="shared" si="91"/>
        <v>6.1724454023042701E-3</v>
      </c>
      <c r="D896" s="5">
        <f t="shared" si="92"/>
        <v>3.8099082244427125E-5</v>
      </c>
      <c r="E896" s="5">
        <f t="shared" si="96"/>
        <v>4.6446192304249797E-5</v>
      </c>
      <c r="F896" s="5">
        <f t="shared" si="97"/>
        <v>1.4650846286087699E-4</v>
      </c>
      <c r="G896" s="11">
        <f t="shared" si="93"/>
        <v>3.3652516625402855</v>
      </c>
      <c r="H896" s="10">
        <f t="shared" si="94"/>
        <v>6.1724454023042701E-3</v>
      </c>
      <c r="I896" s="10">
        <f t="shared" si="95"/>
        <v>1.2104068029422051E-2</v>
      </c>
    </row>
    <row r="897" spans="1:9" x14ac:dyDescent="0.25">
      <c r="A897" s="9">
        <v>43257</v>
      </c>
      <c r="B897" s="10">
        <v>3.465935615662552E-3</v>
      </c>
      <c r="C897" s="10">
        <f t="shared" si="91"/>
        <v>1.9232374012228529E-3</v>
      </c>
      <c r="D897" s="5">
        <f t="shared" si="92"/>
        <v>3.6988421014624328E-6</v>
      </c>
      <c r="E897" s="5">
        <f t="shared" si="96"/>
        <v>3.8099082244427125E-5</v>
      </c>
      <c r="F897" s="5">
        <f t="shared" si="97"/>
        <v>1.4194185750772761E-4</v>
      </c>
      <c r="G897" s="11">
        <f t="shared" si="93"/>
        <v>3.4980785591271939</v>
      </c>
      <c r="H897" s="10">
        <f t="shared" si="94"/>
        <v>1.9232374012228529E-3</v>
      </c>
      <c r="I897" s="10">
        <f t="shared" si="95"/>
        <v>1.1913935433253264E-2</v>
      </c>
    </row>
    <row r="898" spans="1:9" x14ac:dyDescent="0.25">
      <c r="A898" s="9">
        <v>43258</v>
      </c>
      <c r="B898" s="10">
        <v>-2.6806269240258196E-3</v>
      </c>
      <c r="C898" s="10">
        <f t="shared" si="91"/>
        <v>-4.2233251384655186E-3</v>
      </c>
      <c r="D898" s="5">
        <f t="shared" si="92"/>
        <v>1.7836475225194791E-5</v>
      </c>
      <c r="E898" s="5">
        <f t="shared" si="96"/>
        <v>3.6988421014624328E-6</v>
      </c>
      <c r="F898" s="5">
        <f t="shared" si="97"/>
        <v>1.3409399502590637E-4</v>
      </c>
      <c r="G898" s="11">
        <f t="shared" si="93"/>
        <v>3.4730388809595425</v>
      </c>
      <c r="H898" s="10">
        <f t="shared" si="94"/>
        <v>4.2233251384655186E-3</v>
      </c>
      <c r="I898" s="10">
        <f t="shared" si="95"/>
        <v>1.1579896157820516E-2</v>
      </c>
    </row>
    <row r="899" spans="1:9" x14ac:dyDescent="0.25">
      <c r="A899" s="9">
        <v>43259</v>
      </c>
      <c r="B899" s="10">
        <v>-9.0975495049084865E-3</v>
      </c>
      <c r="C899" s="10">
        <f t="shared" si="91"/>
        <v>-1.0640247719348185E-2</v>
      </c>
      <c r="D899" s="5">
        <f t="shared" si="92"/>
        <v>1.1321487152909426E-4</v>
      </c>
      <c r="E899" s="5">
        <f t="shared" si="96"/>
        <v>1.7836475225194791E-5</v>
      </c>
      <c r="F899" s="5">
        <f t="shared" si="97"/>
        <v>1.2952745023916759E-4</v>
      </c>
      <c r="G899" s="11">
        <f t="shared" si="93"/>
        <v>3.1198399126195127</v>
      </c>
      <c r="H899" s="10">
        <f t="shared" si="94"/>
        <v>1.0640247719348185E-2</v>
      </c>
      <c r="I899" s="10">
        <f t="shared" si="95"/>
        <v>1.1381012707099821E-2</v>
      </c>
    </row>
    <row r="900" spans="1:9" x14ac:dyDescent="0.25">
      <c r="A900" s="9">
        <v>43262</v>
      </c>
      <c r="B900" s="10">
        <v>-2.4517475733281113E-3</v>
      </c>
      <c r="C900" s="10">
        <f t="shared" si="91"/>
        <v>-3.9944457877678103E-3</v>
      </c>
      <c r="D900" s="5">
        <f t="shared" si="92"/>
        <v>1.5955597151416001E-5</v>
      </c>
      <c r="E900" s="5">
        <f t="shared" si="96"/>
        <v>1.1321487152909426E-4</v>
      </c>
      <c r="F900" s="5">
        <f t="shared" si="97"/>
        <v>1.3748266419669859E-4</v>
      </c>
      <c r="G900" s="11">
        <f t="shared" si="93"/>
        <v>3.469040161159755</v>
      </c>
      <c r="H900" s="10">
        <f t="shared" si="94"/>
        <v>3.9944457877678103E-3</v>
      </c>
      <c r="I900" s="10">
        <f t="shared" si="95"/>
        <v>1.1725300175121257E-2</v>
      </c>
    </row>
    <row r="901" spans="1:9" x14ac:dyDescent="0.25">
      <c r="A901" s="9">
        <v>43263</v>
      </c>
      <c r="B901" s="10">
        <v>5.4907913087023363E-3</v>
      </c>
      <c r="C901" s="10">
        <f t="shared" si="91"/>
        <v>3.9480930942626374E-3</v>
      </c>
      <c r="D901" s="5">
        <f t="shared" si="92"/>
        <v>1.5587439080964328E-5</v>
      </c>
      <c r="E901" s="5">
        <f t="shared" si="96"/>
        <v>1.5955597151416001E-5</v>
      </c>
      <c r="F901" s="5">
        <f t="shared" si="97"/>
        <v>1.3201357642533417E-4</v>
      </c>
      <c r="G901" s="11">
        <f t="shared" si="93"/>
        <v>3.4883271035057826</v>
      </c>
      <c r="H901" s="10">
        <f t="shared" si="94"/>
        <v>3.9480930942626374E-3</v>
      </c>
      <c r="I901" s="10">
        <f t="shared" si="95"/>
        <v>1.148971611595927E-2</v>
      </c>
    </row>
    <row r="902" spans="1:9" x14ac:dyDescent="0.25">
      <c r="A902" s="9">
        <v>43264</v>
      </c>
      <c r="B902" s="10">
        <v>-8.2172040773871302E-3</v>
      </c>
      <c r="C902" s="10">
        <f t="shared" si="91"/>
        <v>-9.7599022918268292E-3</v>
      </c>
      <c r="D902" s="5">
        <f t="shared" si="92"/>
        <v>9.5255692746006591E-5</v>
      </c>
      <c r="E902" s="5">
        <f t="shared" si="96"/>
        <v>1.5587439080964328E-5</v>
      </c>
      <c r="F902" s="5">
        <f t="shared" si="97"/>
        <v>1.2758665918773365E-4</v>
      </c>
      <c r="G902" s="11">
        <f t="shared" si="93"/>
        <v>3.1911208258639969</v>
      </c>
      <c r="H902" s="10">
        <f t="shared" si="94"/>
        <v>9.7599022918268292E-3</v>
      </c>
      <c r="I902" s="10">
        <f t="shared" si="95"/>
        <v>1.1295426472149409E-2</v>
      </c>
    </row>
    <row r="903" spans="1:9" x14ac:dyDescent="0.25">
      <c r="A903" s="9">
        <v>43265</v>
      </c>
      <c r="B903" s="10">
        <v>5.2442581068534722E-4</v>
      </c>
      <c r="C903" s="10">
        <f t="shared" si="91"/>
        <v>-1.018272403754352E-3</v>
      </c>
      <c r="D903" s="5">
        <f t="shared" si="92"/>
        <v>1.036878688247666E-6</v>
      </c>
      <c r="E903" s="5">
        <f t="shared" si="96"/>
        <v>9.5255692746006591E-5</v>
      </c>
      <c r="F903" s="5">
        <f t="shared" si="97"/>
        <v>1.3374073926986617E-4</v>
      </c>
      <c r="G903" s="11">
        <f t="shared" si="93"/>
        <v>3.5369887232257837</v>
      </c>
      <c r="H903" s="10">
        <f t="shared" si="94"/>
        <v>1.018272403754352E-3</v>
      </c>
      <c r="I903" s="10">
        <f t="shared" si="95"/>
        <v>1.1564633123011994E-2</v>
      </c>
    </row>
    <row r="904" spans="1:9" x14ac:dyDescent="0.25">
      <c r="A904" s="9">
        <v>43266</v>
      </c>
      <c r="B904" s="10">
        <v>-1.0272578400994048E-2</v>
      </c>
      <c r="C904" s="10">
        <f t="shared" si="91"/>
        <v>-1.1815276615433747E-2</v>
      </c>
      <c r="D904" s="5">
        <f t="shared" si="92"/>
        <v>1.3960076149921555E-4</v>
      </c>
      <c r="E904" s="5">
        <f t="shared" si="96"/>
        <v>1.036878688247666E-6</v>
      </c>
      <c r="F904" s="5">
        <f t="shared" si="97"/>
        <v>1.2719873356143672E-4</v>
      </c>
      <c r="G904" s="11">
        <f t="shared" si="93"/>
        <v>3.01719080329545</v>
      </c>
      <c r="H904" s="10">
        <f t="shared" si="94"/>
        <v>1.1815276615433747E-2</v>
      </c>
      <c r="I904" s="10">
        <f t="shared" si="95"/>
        <v>1.1278241598823671E-2</v>
      </c>
    </row>
    <row r="905" spans="1:9" x14ac:dyDescent="0.25">
      <c r="A905" s="9">
        <v>43269</v>
      </c>
      <c r="B905" s="10">
        <v>-5.2950647171168264E-4</v>
      </c>
      <c r="C905" s="10">
        <f t="shared" si="91"/>
        <v>-2.0722046861513816E-3</v>
      </c>
      <c r="D905" s="5">
        <f t="shared" si="92"/>
        <v>4.2940322613077456E-6</v>
      </c>
      <c r="E905" s="5">
        <f t="shared" si="96"/>
        <v>1.3960076149921555E-4</v>
      </c>
      <c r="F905" s="5">
        <f t="shared" si="97"/>
        <v>1.3882977441644745E-4</v>
      </c>
      <c r="G905" s="11">
        <f t="shared" si="93"/>
        <v>3.5067273782391419</v>
      </c>
      <c r="H905" s="10">
        <f t="shared" si="94"/>
        <v>2.0722046861513816E-3</v>
      </c>
      <c r="I905" s="10">
        <f t="shared" si="95"/>
        <v>1.1782604738191274E-2</v>
      </c>
    </row>
    <row r="906" spans="1:9" x14ac:dyDescent="0.25">
      <c r="A906" s="9">
        <v>43270</v>
      </c>
      <c r="B906" s="10">
        <v>-1.6159796203034982E-2</v>
      </c>
      <c r="C906" s="10">
        <f t="shared" si="91"/>
        <v>-1.7702494417474682E-2</v>
      </c>
      <c r="D906" s="5">
        <f t="shared" si="92"/>
        <v>3.1337830860072229E-4</v>
      </c>
      <c r="E906" s="5">
        <f t="shared" si="96"/>
        <v>4.2940322613077456E-6</v>
      </c>
      <c r="F906" s="5">
        <f t="shared" si="97"/>
        <v>1.3167292538222934E-4</v>
      </c>
      <c r="G906" s="11">
        <f t="shared" si="93"/>
        <v>2.3586685966008609</v>
      </c>
      <c r="H906" s="10">
        <f t="shared" si="94"/>
        <v>1.7702494417474682E-2</v>
      </c>
      <c r="I906" s="10">
        <f t="shared" si="95"/>
        <v>1.1474882368993128E-2</v>
      </c>
    </row>
    <row r="907" spans="1:9" x14ac:dyDescent="0.25">
      <c r="A907" s="9">
        <v>43271</v>
      </c>
      <c r="B907" s="10">
        <v>4.3620872559193558E-3</v>
      </c>
      <c r="C907" s="10">
        <f t="shared" si="91"/>
        <v>2.8193890414796568E-3</v>
      </c>
      <c r="D907" s="5">
        <f t="shared" si="92"/>
        <v>7.948954567215578E-6</v>
      </c>
      <c r="E907" s="5">
        <f t="shared" si="96"/>
        <v>3.1337830860072229E-4</v>
      </c>
      <c r="F907" s="5">
        <f t="shared" si="97"/>
        <v>1.6357544027826901E-4</v>
      </c>
      <c r="G907" s="11">
        <f t="shared" si="93"/>
        <v>3.4158820811184891</v>
      </c>
      <c r="H907" s="10">
        <f t="shared" si="94"/>
        <v>2.8193890414796568E-3</v>
      </c>
      <c r="I907" s="10">
        <f t="shared" si="95"/>
        <v>1.2789661460659114E-2</v>
      </c>
    </row>
    <row r="908" spans="1:9" x14ac:dyDescent="0.25">
      <c r="A908" s="9">
        <v>43272</v>
      </c>
      <c r="B908" s="10">
        <v>-5.5763646112600984E-3</v>
      </c>
      <c r="C908" s="10">
        <f t="shared" si="91"/>
        <v>-7.1190628256997974E-3</v>
      </c>
      <c r="D908" s="5">
        <f t="shared" si="92"/>
        <v>5.0681055516260783E-5</v>
      </c>
      <c r="E908" s="5">
        <f t="shared" si="96"/>
        <v>7.948954567215578E-6</v>
      </c>
      <c r="F908" s="5">
        <f t="shared" si="97"/>
        <v>1.5194535800025011E-4</v>
      </c>
      <c r="G908" s="11">
        <f t="shared" si="93"/>
        <v>3.310282309640368</v>
      </c>
      <c r="H908" s="10">
        <f t="shared" si="94"/>
        <v>7.1190628256997974E-3</v>
      </c>
      <c r="I908" s="10">
        <f t="shared" si="95"/>
        <v>1.2326611781030913E-2</v>
      </c>
    </row>
    <row r="909" spans="1:9" x14ac:dyDescent="0.25">
      <c r="A909" s="9">
        <v>43273</v>
      </c>
      <c r="B909" s="10">
        <v>-2.9117220786488707E-3</v>
      </c>
      <c r="C909" s="10">
        <f t="shared" si="91"/>
        <v>-4.4544202930885696E-3</v>
      </c>
      <c r="D909" s="5">
        <f t="shared" si="92"/>
        <v>1.9841860147479259E-5</v>
      </c>
      <c r="E909" s="5">
        <f t="shared" si="96"/>
        <v>5.0681055516260783E-5</v>
      </c>
      <c r="F909" s="5">
        <f t="shared" si="97"/>
        <v>1.4783024581329821E-4</v>
      </c>
      <c r="G909" s="11">
        <f t="shared" si="93"/>
        <v>3.4236741459314919</v>
      </c>
      <c r="H909" s="10">
        <f t="shared" si="94"/>
        <v>4.4544202930885696E-3</v>
      </c>
      <c r="I909" s="10">
        <f t="shared" si="95"/>
        <v>1.2158546204760593E-2</v>
      </c>
    </row>
    <row r="910" spans="1:9" x14ac:dyDescent="0.25">
      <c r="A910" s="9">
        <v>43276</v>
      </c>
      <c r="B910" s="10">
        <v>-1.4871295695435882E-2</v>
      </c>
      <c r="C910" s="10">
        <f t="shared" si="91"/>
        <v>-1.6413993909875583E-2</v>
      </c>
      <c r="D910" s="5">
        <f t="shared" si="92"/>
        <v>2.6941919607343273E-4</v>
      </c>
      <c r="E910" s="5">
        <f t="shared" si="96"/>
        <v>1.9841860147479259E-5</v>
      </c>
      <c r="F910" s="5">
        <f t="shared" si="97"/>
        <v>1.4077776583284196E-4</v>
      </c>
      <c r="G910" s="11">
        <f t="shared" si="93"/>
        <v>2.5583300761328953</v>
      </c>
      <c r="H910" s="10">
        <f t="shared" si="94"/>
        <v>1.6413993909875583E-2</v>
      </c>
      <c r="I910" s="10">
        <f t="shared" si="95"/>
        <v>1.1864980650335758E-2</v>
      </c>
    </row>
    <row r="911" spans="1:9" x14ac:dyDescent="0.25">
      <c r="A911" s="9">
        <v>43277</v>
      </c>
      <c r="B911" s="10">
        <v>1.2405950485810058E-2</v>
      </c>
      <c r="C911" s="10">
        <f t="shared" ref="C911:C974" si="98">B911-B$5</f>
        <v>1.0863252271370359E-2</v>
      </c>
      <c r="D911" s="5">
        <f t="shared" ref="D911:D974" si="99">C911^2</f>
        <v>1.1801024991143325E-4</v>
      </c>
      <c r="E911" s="5">
        <f t="shared" si="96"/>
        <v>2.6941919607343273E-4</v>
      </c>
      <c r="F911" s="5">
        <f t="shared" si="97"/>
        <v>1.6551779941154879E-4</v>
      </c>
      <c r="G911" s="11">
        <f t="shared" ref="G911:G974" si="100">IFERROR(LN(1/SQRT(2*PI()*F911)*EXP(-D911/(2*F911))),-1000)</f>
        <v>3.0777892818756341</v>
      </c>
      <c r="H911" s="10">
        <f t="shared" ref="H911:H974" si="101">SQRT(D911)</f>
        <v>1.0863252271370359E-2</v>
      </c>
      <c r="I911" s="10">
        <f t="shared" ref="I911:I974" si="102">SQRT(F911)</f>
        <v>1.2865372105444474E-2</v>
      </c>
    </row>
    <row r="912" spans="1:9" x14ac:dyDescent="0.25">
      <c r="A912" s="9">
        <v>43278</v>
      </c>
      <c r="B912" s="10">
        <v>-1.4639050681085619E-3</v>
      </c>
      <c r="C912" s="10">
        <f t="shared" si="98"/>
        <v>-3.0066032825482609E-3</v>
      </c>
      <c r="D912" s="5">
        <f t="shared" si="99"/>
        <v>9.0396632986299779E-6</v>
      </c>
      <c r="E912" s="5">
        <f t="shared" ref="E912:E975" si="103">D911</f>
        <v>1.1801024991143325E-4</v>
      </c>
      <c r="F912" s="5">
        <f t="shared" ref="F912:F975" si="104">B$6+B$7*E912+B$8*F911</f>
        <v>1.6690373129620703E-4</v>
      </c>
      <c r="G912" s="11">
        <f t="shared" si="100"/>
        <v>3.4030276813644469</v>
      </c>
      <c r="H912" s="10">
        <f t="shared" si="101"/>
        <v>3.0066032825482609E-3</v>
      </c>
      <c r="I912" s="10">
        <f t="shared" si="102"/>
        <v>1.2919122698395857E-2</v>
      </c>
    </row>
    <row r="913" spans="1:9" x14ac:dyDescent="0.25">
      <c r="A913" s="9">
        <v>43279</v>
      </c>
      <c r="B913" s="10">
        <v>7.2762596160673709E-3</v>
      </c>
      <c r="C913" s="10">
        <f t="shared" si="98"/>
        <v>5.733561401627672E-3</v>
      </c>
      <c r="D913" s="5">
        <f t="shared" si="99"/>
        <v>3.2873726346234673E-5</v>
      </c>
      <c r="E913" s="5">
        <f t="shared" si="103"/>
        <v>9.0396632986299779E-6</v>
      </c>
      <c r="F913" s="5">
        <f t="shared" si="104"/>
        <v>1.5474495386231296E-4</v>
      </c>
      <c r="G913" s="11">
        <f t="shared" si="100"/>
        <v>3.3617085367858954</v>
      </c>
      <c r="H913" s="10">
        <f t="shared" si="101"/>
        <v>5.733561401627672E-3</v>
      </c>
      <c r="I913" s="10">
        <f t="shared" si="102"/>
        <v>1.2439652481573308E-2</v>
      </c>
    </row>
    <row r="914" spans="1:9" x14ac:dyDescent="0.25">
      <c r="A914" s="9">
        <v>43280</v>
      </c>
      <c r="B914" s="10">
        <v>-2.1024258760107273E-3</v>
      </c>
      <c r="C914" s="10">
        <f t="shared" si="98"/>
        <v>-3.6451240904504262E-3</v>
      </c>
      <c r="D914" s="5">
        <f t="shared" si="99"/>
        <v>1.3286929634782048E-5</v>
      </c>
      <c r="E914" s="5">
        <f t="shared" si="103"/>
        <v>3.2873726346234673E-5</v>
      </c>
      <c r="F914" s="5">
        <f t="shared" si="104"/>
        <v>1.4790502948897402E-4</v>
      </c>
      <c r="G914" s="11">
        <f t="shared" si="100"/>
        <v>3.4456144594378988</v>
      </c>
      <c r="H914" s="10">
        <f t="shared" si="101"/>
        <v>3.6451240904504262E-3</v>
      </c>
      <c r="I914" s="10">
        <f t="shared" si="102"/>
        <v>1.2161621170262376E-2</v>
      </c>
    </row>
    <row r="915" spans="1:9" x14ac:dyDescent="0.25">
      <c r="A915" s="9">
        <v>43283</v>
      </c>
      <c r="B915" s="10">
        <v>1.1182496893738847E-2</v>
      </c>
      <c r="C915" s="10">
        <f t="shared" si="98"/>
        <v>9.639798679299148E-3</v>
      </c>
      <c r="D915" s="5">
        <f t="shared" si="99"/>
        <v>9.2925718577417603E-5</v>
      </c>
      <c r="E915" s="5">
        <f t="shared" si="103"/>
        <v>1.3286929634782048E-5</v>
      </c>
      <c r="F915" s="5">
        <f t="shared" si="104"/>
        <v>1.4003949798800381E-4</v>
      </c>
      <c r="G915" s="11">
        <f t="shared" si="100"/>
        <v>3.1860705294838092</v>
      </c>
      <c r="H915" s="10">
        <f t="shared" si="101"/>
        <v>9.639798679299148E-3</v>
      </c>
      <c r="I915" s="10">
        <f t="shared" si="102"/>
        <v>1.1833828543121783E-2</v>
      </c>
    </row>
    <row r="916" spans="1:9" x14ac:dyDescent="0.25">
      <c r="A916" s="9">
        <v>43284</v>
      </c>
      <c r="B916" s="10">
        <v>-1.7416348644784696E-2</v>
      </c>
      <c r="C916" s="10">
        <f t="shared" si="98"/>
        <v>-1.8959046859224397E-2</v>
      </c>
      <c r="D916" s="5">
        <f t="shared" si="99"/>
        <v>3.5944545781026649E-4</v>
      </c>
      <c r="E916" s="5">
        <f t="shared" si="103"/>
        <v>9.2925718577417603E-5</v>
      </c>
      <c r="F916" s="5">
        <f t="shared" si="104"/>
        <v>1.4343481283247395E-4</v>
      </c>
      <c r="G916" s="11">
        <f t="shared" si="100"/>
        <v>2.2528840230147744</v>
      </c>
      <c r="H916" s="10">
        <f t="shared" si="101"/>
        <v>1.8959046859224397E-2</v>
      </c>
      <c r="I916" s="10">
        <f t="shared" si="102"/>
        <v>1.1976427381839459E-2</v>
      </c>
    </row>
    <row r="917" spans="1:9" x14ac:dyDescent="0.25">
      <c r="A917" s="9">
        <v>43286</v>
      </c>
      <c r="B917" s="10">
        <v>8.0469334493258327E-3</v>
      </c>
      <c r="C917" s="10">
        <f t="shared" si="98"/>
        <v>6.5042352348861337E-3</v>
      </c>
      <c r="D917" s="5">
        <f t="shared" si="99"/>
        <v>4.2305075990734276E-5</v>
      </c>
      <c r="E917" s="5">
        <f t="shared" si="103"/>
        <v>3.5944545781026649E-4</v>
      </c>
      <c r="F917" s="5">
        <f t="shared" si="104"/>
        <v>1.786091657627677E-4</v>
      </c>
      <c r="G917" s="11">
        <f t="shared" si="100"/>
        <v>3.2777875668455119</v>
      </c>
      <c r="H917" s="10">
        <f t="shared" si="101"/>
        <v>6.5042352348861337E-3</v>
      </c>
      <c r="I917" s="10">
        <f t="shared" si="102"/>
        <v>1.3364474017437712E-2</v>
      </c>
    </row>
    <row r="918" spans="1:9" x14ac:dyDescent="0.25">
      <c r="A918" s="9">
        <v>43287</v>
      </c>
      <c r="B918" s="10">
        <v>1.3861963920688947E-2</v>
      </c>
      <c r="C918" s="10">
        <f t="shared" si="98"/>
        <v>1.2319265706249248E-2</v>
      </c>
      <c r="D918" s="5">
        <f t="shared" si="99"/>
        <v>1.5176430754116878E-4</v>
      </c>
      <c r="E918" s="5">
        <f t="shared" si="103"/>
        <v>4.2305075990734276E-5</v>
      </c>
      <c r="F918" s="5">
        <f t="shared" si="104"/>
        <v>1.6817459064702306E-4</v>
      </c>
      <c r="G918" s="11">
        <f t="shared" si="100"/>
        <v>2.9751048357229881</v>
      </c>
      <c r="H918" s="10">
        <f t="shared" si="101"/>
        <v>1.2319265706249248E-2</v>
      </c>
      <c r="I918" s="10">
        <f t="shared" si="102"/>
        <v>1.2968214628352782E-2</v>
      </c>
    </row>
    <row r="919" spans="1:9" x14ac:dyDescent="0.25">
      <c r="A919" s="9">
        <v>43290</v>
      </c>
      <c r="B919" s="10">
        <v>1.38851944459224E-2</v>
      </c>
      <c r="C919" s="10">
        <f t="shared" si="98"/>
        <v>1.2342496231482701E-2</v>
      </c>
      <c r="D919" s="5">
        <f t="shared" si="99"/>
        <v>1.5233721322416467E-4</v>
      </c>
      <c r="E919" s="5">
        <f t="shared" si="103"/>
        <v>1.5176430754116878E-4</v>
      </c>
      <c r="F919" s="5">
        <f t="shared" si="104"/>
        <v>1.7314267700253952E-4</v>
      </c>
      <c r="G919" s="11">
        <f t="shared" si="100"/>
        <v>2.9718406045465087</v>
      </c>
      <c r="H919" s="10">
        <f t="shared" si="101"/>
        <v>1.2342496231482701E-2</v>
      </c>
      <c r="I919" s="10">
        <f t="shared" si="102"/>
        <v>1.3158369085967285E-2</v>
      </c>
    </row>
    <row r="920" spans="1:9" x14ac:dyDescent="0.25">
      <c r="A920" s="9">
        <v>43291</v>
      </c>
      <c r="B920" s="10">
        <v>-1.2068002938399047E-3</v>
      </c>
      <c r="C920" s="10">
        <f t="shared" si="98"/>
        <v>-2.7494985082796037E-3</v>
      </c>
      <c r="D920" s="5">
        <f t="shared" si="99"/>
        <v>7.5597420470317658E-6</v>
      </c>
      <c r="E920" s="5">
        <f t="shared" si="103"/>
        <v>1.5233721322416467E-4</v>
      </c>
      <c r="F920" s="5">
        <f t="shared" si="104"/>
        <v>1.7719310058542987E-4</v>
      </c>
      <c r="G920" s="11">
        <f t="shared" si="100"/>
        <v>3.3788647637861771</v>
      </c>
      <c r="H920" s="10">
        <f t="shared" si="101"/>
        <v>2.7494985082796037E-3</v>
      </c>
      <c r="I920" s="10">
        <f t="shared" si="102"/>
        <v>1.3311389881805351E-2</v>
      </c>
    </row>
    <row r="921" spans="1:9" x14ac:dyDescent="0.25">
      <c r="A921" s="9">
        <v>43292</v>
      </c>
      <c r="B921" s="10">
        <v>-1.2976117132603382E-2</v>
      </c>
      <c r="C921" s="10">
        <f t="shared" si="98"/>
        <v>-1.4518815347043081E-2</v>
      </c>
      <c r="D921" s="5">
        <f t="shared" si="99"/>
        <v>2.1079599908153371E-4</v>
      </c>
      <c r="E921" s="5">
        <f t="shared" si="103"/>
        <v>7.5597420470317658E-6</v>
      </c>
      <c r="F921" s="5">
        <f t="shared" si="104"/>
        <v>1.6280906541877525E-4</v>
      </c>
      <c r="G921" s="11">
        <f t="shared" si="100"/>
        <v>2.795155866490862</v>
      </c>
      <c r="H921" s="10">
        <f t="shared" si="101"/>
        <v>1.4518815347043081E-2</v>
      </c>
      <c r="I921" s="10">
        <f t="shared" si="102"/>
        <v>1.2759665568453401E-2</v>
      </c>
    </row>
    <row r="922" spans="1:9" x14ac:dyDescent="0.25">
      <c r="A922" s="9">
        <v>43293</v>
      </c>
      <c r="B922" s="10">
        <v>1.6765999217245087E-2</v>
      </c>
      <c r="C922" s="10">
        <f t="shared" si="98"/>
        <v>1.5223301002805388E-2</v>
      </c>
      <c r="D922" s="5">
        <f t="shared" si="99"/>
        <v>2.3174889342201553E-4</v>
      </c>
      <c r="E922" s="5">
        <f t="shared" si="103"/>
        <v>2.1079599908153371E-4</v>
      </c>
      <c r="F922" s="5">
        <f t="shared" si="104"/>
        <v>1.7603180517768017E-4</v>
      </c>
      <c r="G922" s="11">
        <f t="shared" si="100"/>
        <v>2.7452258173951614</v>
      </c>
      <c r="H922" s="10">
        <f t="shared" si="101"/>
        <v>1.5223301002805388E-2</v>
      </c>
      <c r="I922" s="10">
        <f t="shared" si="102"/>
        <v>1.3267697810007589E-2</v>
      </c>
    </row>
    <row r="923" spans="1:9" x14ac:dyDescent="0.25">
      <c r="A923" s="9">
        <v>43294</v>
      </c>
      <c r="B923" s="10">
        <v>1.5704339632518494E-3</v>
      </c>
      <c r="C923" s="10">
        <f t="shared" si="98"/>
        <v>2.7735748812150176E-5</v>
      </c>
      <c r="D923" s="5">
        <f t="shared" si="99"/>
        <v>7.692717621706899E-10</v>
      </c>
      <c r="E923" s="5">
        <f t="shared" si="103"/>
        <v>2.3174889342201553E-4</v>
      </c>
      <c r="F923" s="5">
        <f t="shared" si="104"/>
        <v>1.8917789309283683E-4</v>
      </c>
      <c r="G923" s="11">
        <f t="shared" si="100"/>
        <v>3.367470809744308</v>
      </c>
      <c r="H923" s="10">
        <f t="shared" si="101"/>
        <v>2.7735748812150176E-5</v>
      </c>
      <c r="I923" s="10">
        <f t="shared" si="102"/>
        <v>1.3754195472394481E-2</v>
      </c>
    </row>
    <row r="924" spans="1:9" x14ac:dyDescent="0.25">
      <c r="A924" s="9">
        <v>43297</v>
      </c>
      <c r="B924" s="10">
        <v>-2.1951392881410792E-3</v>
      </c>
      <c r="C924" s="10">
        <f t="shared" si="98"/>
        <v>-3.7378375025807781E-3</v>
      </c>
      <c r="D924" s="5">
        <f t="shared" si="99"/>
        <v>1.3971429195699309E-5</v>
      </c>
      <c r="E924" s="5">
        <f t="shared" si="103"/>
        <v>7.692717621706899E-10</v>
      </c>
      <c r="F924" s="5">
        <f t="shared" si="104"/>
        <v>1.7149138810767972E-4</v>
      </c>
      <c r="G924" s="11">
        <f t="shared" si="100"/>
        <v>3.3758151454210807</v>
      </c>
      <c r="H924" s="10">
        <f t="shared" si="101"/>
        <v>3.7378375025807781E-3</v>
      </c>
      <c r="I924" s="10">
        <f t="shared" si="102"/>
        <v>1.3095472046004288E-2</v>
      </c>
    </row>
    <row r="925" spans="1:9" x14ac:dyDescent="0.25">
      <c r="A925" s="9">
        <v>43298</v>
      </c>
      <c r="B925" s="10">
        <v>2.8285159954215544E-3</v>
      </c>
      <c r="C925" s="10">
        <f t="shared" si="98"/>
        <v>1.2858177809818552E-3</v>
      </c>
      <c r="D925" s="5">
        <f t="shared" si="99"/>
        <v>1.6533273658891023E-6</v>
      </c>
      <c r="E925" s="5">
        <f t="shared" si="103"/>
        <v>1.3971429195699309E-5</v>
      </c>
      <c r="F925" s="5">
        <f t="shared" si="104"/>
        <v>1.5902133412794108E-4</v>
      </c>
      <c r="G925" s="11">
        <f t="shared" si="100"/>
        <v>3.4490991155664155</v>
      </c>
      <c r="H925" s="10">
        <f t="shared" si="101"/>
        <v>1.2858177809818552E-3</v>
      </c>
      <c r="I925" s="10">
        <f t="shared" si="102"/>
        <v>1.2610366137743228E-2</v>
      </c>
    </row>
    <row r="926" spans="1:9" x14ac:dyDescent="0.25">
      <c r="A926" s="9">
        <v>43299</v>
      </c>
      <c r="B926" s="10">
        <v>-5.4844817024702897E-3</v>
      </c>
      <c r="C926" s="10">
        <f t="shared" si="98"/>
        <v>-7.0271799169099886E-3</v>
      </c>
      <c r="D926" s="5">
        <f t="shared" si="99"/>
        <v>4.9381257584623072E-5</v>
      </c>
      <c r="E926" s="5">
        <f t="shared" si="103"/>
        <v>1.6533273658891023E-6</v>
      </c>
      <c r="F926" s="5">
        <f t="shared" si="104"/>
        <v>1.475297839163897E-4</v>
      </c>
      <c r="G926" s="11">
        <f t="shared" si="100"/>
        <v>3.3244414063484147</v>
      </c>
      <c r="H926" s="10">
        <f t="shared" si="101"/>
        <v>7.0271799169099886E-3</v>
      </c>
      <c r="I926" s="10">
        <f t="shared" si="102"/>
        <v>1.2146183924031025E-2</v>
      </c>
    </row>
    <row r="927" spans="1:9" x14ac:dyDescent="0.25">
      <c r="A927" s="9">
        <v>43300</v>
      </c>
      <c r="B927" s="10">
        <v>7.7731725955114683E-3</v>
      </c>
      <c r="C927" s="10">
        <f t="shared" si="98"/>
        <v>6.2304743810717694E-3</v>
      </c>
      <c r="D927" s="5">
        <f t="shared" si="99"/>
        <v>3.8818811013191649E-5</v>
      </c>
      <c r="E927" s="5">
        <f t="shared" si="103"/>
        <v>4.9381257584623072E-5</v>
      </c>
      <c r="F927" s="5">
        <f t="shared" si="104"/>
        <v>1.4413400769055861E-4</v>
      </c>
      <c r="G927" s="11">
        <f t="shared" si="100"/>
        <v>3.3687827875112886</v>
      </c>
      <c r="H927" s="10">
        <f t="shared" si="101"/>
        <v>6.2304743810717694E-3</v>
      </c>
      <c r="I927" s="10">
        <f t="shared" si="102"/>
        <v>1.2005582355327817E-2</v>
      </c>
    </row>
    <row r="928" spans="1:9" x14ac:dyDescent="0.25">
      <c r="A928" s="9">
        <v>43301</v>
      </c>
      <c r="B928" s="10">
        <v>-2.2930998062727914E-3</v>
      </c>
      <c r="C928" s="10">
        <f t="shared" si="98"/>
        <v>-3.8357980207124904E-3</v>
      </c>
      <c r="D928" s="5">
        <f t="shared" si="99"/>
        <v>1.4713346455701858E-5</v>
      </c>
      <c r="E928" s="5">
        <f t="shared" si="103"/>
        <v>3.8818811013191649E-5</v>
      </c>
      <c r="F928" s="5">
        <f t="shared" si="104"/>
        <v>1.40126974544465E-4</v>
      </c>
      <c r="G928" s="11">
        <f t="shared" si="100"/>
        <v>3.465042209063864</v>
      </c>
      <c r="H928" s="10">
        <f t="shared" si="101"/>
        <v>3.8357980207124904E-3</v>
      </c>
      <c r="I928" s="10">
        <f t="shared" si="102"/>
        <v>1.1837524003965736E-2</v>
      </c>
    </row>
    <row r="929" spans="1:9" x14ac:dyDescent="0.25">
      <c r="A929" s="9">
        <v>43304</v>
      </c>
      <c r="B929" s="10">
        <v>8.8798577333926154E-4</v>
      </c>
      <c r="C929" s="10">
        <f t="shared" si="98"/>
        <v>-6.5471244110043765E-4</v>
      </c>
      <c r="D929" s="5">
        <f t="shared" si="99"/>
        <v>4.2864838053169403E-7</v>
      </c>
      <c r="E929" s="5">
        <f t="shared" si="103"/>
        <v>1.4713346455701858E-5</v>
      </c>
      <c r="F929" s="5">
        <f t="shared" si="104"/>
        <v>1.3398105285622575E-4</v>
      </c>
      <c r="G929" s="11">
        <f t="shared" si="100"/>
        <v>3.5383678886561389</v>
      </c>
      <c r="H929" s="10">
        <f t="shared" si="101"/>
        <v>6.5471244110043765E-4</v>
      </c>
      <c r="I929" s="10">
        <f t="shared" si="102"/>
        <v>1.1575018481895644E-2</v>
      </c>
    </row>
    <row r="930" spans="1:9" x14ac:dyDescent="0.25">
      <c r="A930" s="9">
        <v>43305</v>
      </c>
      <c r="B930" s="10">
        <v>7.2543186681279792E-3</v>
      </c>
      <c r="C930" s="10">
        <f t="shared" si="98"/>
        <v>5.7116204536882802E-3</v>
      </c>
      <c r="D930" s="5">
        <f t="shared" si="99"/>
        <v>3.2622608206990319E-5</v>
      </c>
      <c r="E930" s="5">
        <f t="shared" si="103"/>
        <v>4.2864838053169403E-7</v>
      </c>
      <c r="F930" s="5">
        <f t="shared" si="104"/>
        <v>1.2731722030267752E-4</v>
      </c>
      <c r="G930" s="11">
        <f t="shared" si="100"/>
        <v>3.4373604019860076</v>
      </c>
      <c r="H930" s="10">
        <f t="shared" si="101"/>
        <v>5.7116204536882802E-3</v>
      </c>
      <c r="I930" s="10">
        <f t="shared" si="102"/>
        <v>1.1283493266833526E-2</v>
      </c>
    </row>
    <row r="931" spans="1:9" x14ac:dyDescent="0.25">
      <c r="A931" s="9">
        <v>43306</v>
      </c>
      <c r="B931" s="10">
        <v>9.4300932642488178E-3</v>
      </c>
      <c r="C931" s="10">
        <f t="shared" si="98"/>
        <v>7.8873950498091188E-3</v>
      </c>
      <c r="D931" s="5">
        <f t="shared" si="99"/>
        <v>6.2211000671753388E-5</v>
      </c>
      <c r="E931" s="5">
        <f t="shared" si="103"/>
        <v>3.2622608206990319E-5</v>
      </c>
      <c r="F931" s="5">
        <f t="shared" si="104"/>
        <v>1.2589807792204481E-4</v>
      </c>
      <c r="G931" s="11">
        <f t="shared" si="100"/>
        <v>3.3240115030103752</v>
      </c>
      <c r="H931" s="10">
        <f t="shared" si="101"/>
        <v>7.8873950498091188E-3</v>
      </c>
      <c r="I931" s="10">
        <f t="shared" si="102"/>
        <v>1.1220431271659963E-2</v>
      </c>
    </row>
    <row r="932" spans="1:9" x14ac:dyDescent="0.25">
      <c r="A932" s="9">
        <v>43307</v>
      </c>
      <c r="B932" s="10">
        <v>-3.1310952415114501E-3</v>
      </c>
      <c r="C932" s="10">
        <f t="shared" si="98"/>
        <v>-4.6737934559511491E-3</v>
      </c>
      <c r="D932" s="5">
        <f t="shared" si="99"/>
        <v>2.1844345268891785E-5</v>
      </c>
      <c r="E932" s="5">
        <f t="shared" si="103"/>
        <v>6.2211000671753388E-5</v>
      </c>
      <c r="F932" s="5">
        <f t="shared" si="104"/>
        <v>1.2836394713513691E-4</v>
      </c>
      <c r="G932" s="11">
        <f t="shared" si="100"/>
        <v>3.47629442148612</v>
      </c>
      <c r="H932" s="10">
        <f t="shared" si="101"/>
        <v>4.6737934559511491E-3</v>
      </c>
      <c r="I932" s="10">
        <f t="shared" si="102"/>
        <v>1.1329781424861509E-2</v>
      </c>
    </row>
    <row r="933" spans="1:9" x14ac:dyDescent="0.25">
      <c r="A933" s="9">
        <v>43308</v>
      </c>
      <c r="B933" s="10">
        <v>-1.6631542489818463E-2</v>
      </c>
      <c r="C933" s="10">
        <f t="shared" si="98"/>
        <v>-1.8174240704258163E-2</v>
      </c>
      <c r="D933" s="5">
        <f t="shared" si="99"/>
        <v>3.3030302517631427E-4</v>
      </c>
      <c r="E933" s="5">
        <f t="shared" si="103"/>
        <v>2.1844345268891785E-5</v>
      </c>
      <c r="F933" s="5">
        <f t="shared" si="104"/>
        <v>1.2542430465204457E-4</v>
      </c>
      <c r="G933" s="11">
        <f t="shared" si="100"/>
        <v>2.2562230316114684</v>
      </c>
      <c r="H933" s="10">
        <f t="shared" si="101"/>
        <v>1.8174240704258163E-2</v>
      </c>
      <c r="I933" s="10">
        <f t="shared" si="102"/>
        <v>1.1199299292904202E-2</v>
      </c>
    </row>
    <row r="934" spans="1:9" x14ac:dyDescent="0.25">
      <c r="A934" s="9">
        <v>43311</v>
      </c>
      <c r="B934" s="10">
        <v>-5.602639137137766E-3</v>
      </c>
      <c r="C934" s="10">
        <f t="shared" si="98"/>
        <v>-7.1453373515774649E-3</v>
      </c>
      <c r="D934" s="5">
        <f t="shared" si="99"/>
        <v>5.105584586784806E-5</v>
      </c>
      <c r="E934" s="5">
        <f t="shared" si="103"/>
        <v>3.3030302517631427E-4</v>
      </c>
      <c r="F934" s="5">
        <f t="shared" si="104"/>
        <v>1.6062966285567513E-4</v>
      </c>
      <c r="G934" s="11">
        <f t="shared" si="100"/>
        <v>3.2903419138261603</v>
      </c>
      <c r="H934" s="10">
        <f t="shared" si="101"/>
        <v>7.1453373515774649E-3</v>
      </c>
      <c r="I934" s="10">
        <f t="shared" si="102"/>
        <v>1.2673975810915655E-2</v>
      </c>
    </row>
    <row r="935" spans="1:9" x14ac:dyDescent="0.25">
      <c r="A935" s="9">
        <v>43312</v>
      </c>
      <c r="B935" s="10">
        <v>2.0008845874177617E-3</v>
      </c>
      <c r="C935" s="10">
        <f t="shared" si="98"/>
        <v>4.5818637297806246E-4</v>
      </c>
      <c r="D935" s="5">
        <f t="shared" si="99"/>
        <v>2.0993475238279217E-7</v>
      </c>
      <c r="E935" s="5">
        <f t="shared" si="103"/>
        <v>5.105584586784806E-5</v>
      </c>
      <c r="F935" s="5">
        <f t="shared" si="104"/>
        <v>1.5483415181406996E-4</v>
      </c>
      <c r="G935" s="11">
        <f t="shared" si="100"/>
        <v>3.4669615336286936</v>
      </c>
      <c r="H935" s="10">
        <f t="shared" si="101"/>
        <v>4.5818637297806246E-4</v>
      </c>
      <c r="I935" s="10">
        <f t="shared" si="102"/>
        <v>1.2443237191907496E-2</v>
      </c>
    </row>
    <row r="936" spans="1:9" x14ac:dyDescent="0.25">
      <c r="A936" s="9">
        <v>43313</v>
      </c>
      <c r="B936" s="10">
        <v>5.8910129125445465E-2</v>
      </c>
      <c r="C936" s="10">
        <f t="shared" si="98"/>
        <v>5.7367430911005768E-2</v>
      </c>
      <c r="D936" s="5">
        <f t="shared" si="99"/>
        <v>3.2910221293290199E-3</v>
      </c>
      <c r="E936" s="5">
        <f t="shared" si="103"/>
        <v>2.0993475238279217E-7</v>
      </c>
      <c r="F936" s="5">
        <f t="shared" si="104"/>
        <v>1.4399905848481469E-4</v>
      </c>
      <c r="G936" s="11">
        <f t="shared" si="100"/>
        <v>-7.9233215208199086</v>
      </c>
      <c r="H936" s="10">
        <f t="shared" si="101"/>
        <v>5.7367430911005768E-2</v>
      </c>
      <c r="I936" s="10">
        <f t="shared" si="102"/>
        <v>1.1999960770136488E-2</v>
      </c>
    </row>
    <row r="937" spans="1:9" x14ac:dyDescent="0.25">
      <c r="A937" s="9">
        <v>43314</v>
      </c>
      <c r="B937" s="10">
        <v>2.9230769230769171E-2</v>
      </c>
      <c r="C937" s="10">
        <f t="shared" si="98"/>
        <v>2.7688071016329471E-2</v>
      </c>
      <c r="D937" s="5">
        <f t="shared" si="99"/>
        <v>7.666292766053041E-4</v>
      </c>
      <c r="E937" s="5">
        <f t="shared" si="103"/>
        <v>3.2910221293290199E-3</v>
      </c>
      <c r="F937" s="5">
        <f t="shared" si="104"/>
        <v>5.3603672185903342E-4</v>
      </c>
      <c r="G937" s="11">
        <f t="shared" si="100"/>
        <v>2.1316251518847018</v>
      </c>
      <c r="H937" s="10">
        <f t="shared" si="101"/>
        <v>2.7688071016329471E-2</v>
      </c>
      <c r="I937" s="10">
        <f t="shared" si="102"/>
        <v>2.3152466863361091E-2</v>
      </c>
    </row>
    <row r="938" spans="1:9" x14ac:dyDescent="0.25">
      <c r="A938" s="9">
        <v>43315</v>
      </c>
      <c r="B938" s="10">
        <v>2.8931192439365372E-3</v>
      </c>
      <c r="C938" s="10">
        <f t="shared" si="98"/>
        <v>1.350421029496838E-3</v>
      </c>
      <c r="D938" s="5">
        <f t="shared" si="99"/>
        <v>1.8236369569072998E-6</v>
      </c>
      <c r="E938" s="5">
        <f t="shared" si="103"/>
        <v>7.666292766053041E-4</v>
      </c>
      <c r="F938" s="5">
        <f t="shared" si="104"/>
        <v>5.4276244480941664E-4</v>
      </c>
      <c r="G938" s="11">
        <f t="shared" si="100"/>
        <v>2.8388009182659557</v>
      </c>
      <c r="H938" s="10">
        <f t="shared" si="101"/>
        <v>1.350421029496838E-3</v>
      </c>
      <c r="I938" s="10">
        <f t="shared" si="102"/>
        <v>2.3297262603349276E-2</v>
      </c>
    </row>
    <row r="939" spans="1:9" x14ac:dyDescent="0.25">
      <c r="A939" s="9">
        <v>43318</v>
      </c>
      <c r="B939" s="10">
        <v>5.1925764663189877E-3</v>
      </c>
      <c r="C939" s="10">
        <f t="shared" si="98"/>
        <v>3.6498782518792888E-3</v>
      </c>
      <c r="D939" s="5">
        <f t="shared" si="99"/>
        <v>1.3321611253541413E-5</v>
      </c>
      <c r="E939" s="5">
        <f t="shared" si="103"/>
        <v>1.8236369569072998E-6</v>
      </c>
      <c r="F939" s="5">
        <f t="shared" si="104"/>
        <v>4.550217108926161E-4</v>
      </c>
      <c r="G939" s="11">
        <f t="shared" si="100"/>
        <v>2.914005743992953</v>
      </c>
      <c r="H939" s="10">
        <f t="shared" si="101"/>
        <v>3.6498782518792888E-3</v>
      </c>
      <c r="I939" s="10">
        <f t="shared" si="102"/>
        <v>2.133123791280328E-2</v>
      </c>
    </row>
    <row r="940" spans="1:9" x14ac:dyDescent="0.25">
      <c r="A940" s="9">
        <v>43319</v>
      </c>
      <c r="B940" s="10">
        <v>-9.3748884344998507E-3</v>
      </c>
      <c r="C940" s="10">
        <f t="shared" si="98"/>
        <v>-1.091758664893955E-2</v>
      </c>
      <c r="D940" s="5">
        <f t="shared" si="99"/>
        <v>1.191936982371031E-4</v>
      </c>
      <c r="E940" s="5">
        <f t="shared" si="103"/>
        <v>1.3321611253541413E-5</v>
      </c>
      <c r="F940" s="5">
        <f t="shared" si="104"/>
        <v>3.8611986054569556E-4</v>
      </c>
      <c r="G940" s="11">
        <f t="shared" si="100"/>
        <v>2.856394771287083</v>
      </c>
      <c r="H940" s="10">
        <f t="shared" si="101"/>
        <v>1.091758664893955E-2</v>
      </c>
      <c r="I940" s="10">
        <f t="shared" si="102"/>
        <v>1.9649932838198089E-2</v>
      </c>
    </row>
    <row r="941" spans="1:9" x14ac:dyDescent="0.25">
      <c r="A941" s="9">
        <v>43320</v>
      </c>
      <c r="B941" s="10">
        <v>6.759692916806781E-4</v>
      </c>
      <c r="C941" s="10">
        <f t="shared" si="98"/>
        <v>-8.6672892275902109E-4</v>
      </c>
      <c r="D941" s="5">
        <f t="shared" si="99"/>
        <v>7.5121902554701312E-7</v>
      </c>
      <c r="E941" s="5">
        <f t="shared" si="103"/>
        <v>1.191936982371031E-4</v>
      </c>
      <c r="F941" s="5">
        <f t="shared" si="104"/>
        <v>3.4380444896307068E-4</v>
      </c>
      <c r="G941" s="11">
        <f t="shared" si="100"/>
        <v>3.0676877198982524</v>
      </c>
      <c r="H941" s="10">
        <f t="shared" si="101"/>
        <v>8.6672892275902109E-4</v>
      </c>
      <c r="I941" s="10">
        <f t="shared" si="102"/>
        <v>1.854196453893359E-2</v>
      </c>
    </row>
    <row r="942" spans="1:9" x14ac:dyDescent="0.25">
      <c r="A942" s="9">
        <v>43321</v>
      </c>
      <c r="B942" s="10">
        <v>7.8649167671893672E-3</v>
      </c>
      <c r="C942" s="10">
        <f t="shared" si="98"/>
        <v>6.3222185527496682E-3</v>
      </c>
      <c r="D942" s="5">
        <f t="shared" si="99"/>
        <v>3.9970447428732111E-5</v>
      </c>
      <c r="E942" s="5">
        <f t="shared" si="103"/>
        <v>7.5121902554701312E-7</v>
      </c>
      <c r="F942" s="5">
        <f t="shared" si="104"/>
        <v>2.9547674297595802E-4</v>
      </c>
      <c r="G942" s="11">
        <f t="shared" si="100"/>
        <v>3.0768844668297533</v>
      </c>
      <c r="H942" s="10">
        <f t="shared" si="101"/>
        <v>6.3222185527496682E-3</v>
      </c>
      <c r="I942" s="10">
        <f t="shared" si="102"/>
        <v>1.7189436959247909E-2</v>
      </c>
    </row>
    <row r="943" spans="1:9" x14ac:dyDescent="0.25">
      <c r="A943" s="9">
        <v>43322</v>
      </c>
      <c r="B943" s="10">
        <v>-6.4630600064523591E-3</v>
      </c>
      <c r="C943" s="10">
        <f t="shared" si="98"/>
        <v>-8.0057582208920581E-3</v>
      </c>
      <c r="D943" s="5">
        <f t="shared" si="99"/>
        <v>6.4092164691380768E-5</v>
      </c>
      <c r="E943" s="5">
        <f t="shared" si="103"/>
        <v>3.9970447428732111E-5</v>
      </c>
      <c r="F943" s="5">
        <f t="shared" si="104"/>
        <v>2.6153003208675865E-4</v>
      </c>
      <c r="G943" s="11">
        <f t="shared" si="100"/>
        <v>3.0830090969406378</v>
      </c>
      <c r="H943" s="10">
        <f t="shared" si="101"/>
        <v>8.0057582208920581E-3</v>
      </c>
      <c r="I943" s="10">
        <f t="shared" si="102"/>
        <v>1.6171890182868503E-2</v>
      </c>
    </row>
    <row r="944" spans="1:9" x14ac:dyDescent="0.25">
      <c r="A944" s="9">
        <v>43325</v>
      </c>
      <c r="B944" s="10">
        <v>6.4568785235867843E-3</v>
      </c>
      <c r="C944" s="10">
        <f t="shared" si="98"/>
        <v>4.9141803091470853E-3</v>
      </c>
      <c r="D944" s="5">
        <f t="shared" si="99"/>
        <v>2.4149168110808943E-5</v>
      </c>
      <c r="E944" s="5">
        <f t="shared" si="103"/>
        <v>6.4092164691380768E-5</v>
      </c>
      <c r="F944" s="5">
        <f t="shared" si="104"/>
        <v>2.3726763157655754E-4</v>
      </c>
      <c r="G944" s="11">
        <f t="shared" si="100"/>
        <v>3.2033322256935977</v>
      </c>
      <c r="H944" s="10">
        <f t="shared" si="101"/>
        <v>4.9141803091470853E-3</v>
      </c>
      <c r="I944" s="10">
        <f t="shared" si="102"/>
        <v>1.5403494135310909E-2</v>
      </c>
    </row>
    <row r="945" spans="1:9" x14ac:dyDescent="0.25">
      <c r="A945" s="9">
        <v>43326</v>
      </c>
      <c r="B945" s="10">
        <v>4.2131661648521224E-3</v>
      </c>
      <c r="C945" s="10">
        <f t="shared" si="98"/>
        <v>2.6704679504124234E-3</v>
      </c>
      <c r="D945" s="5">
        <f t="shared" si="99"/>
        <v>7.1313990741799291E-6</v>
      </c>
      <c r="E945" s="5">
        <f t="shared" si="103"/>
        <v>2.4149168110808943E-5</v>
      </c>
      <c r="F945" s="5">
        <f t="shared" si="104"/>
        <v>2.129636474006612E-4</v>
      </c>
      <c r="G945" s="11">
        <f t="shared" si="100"/>
        <v>3.2915127739737309</v>
      </c>
      <c r="H945" s="10">
        <f t="shared" si="101"/>
        <v>2.6704679504124234E-3</v>
      </c>
      <c r="I945" s="10">
        <f t="shared" si="102"/>
        <v>1.4593274046651122E-2</v>
      </c>
    </row>
    <row r="946" spans="1:9" x14ac:dyDescent="0.25">
      <c r="A946" s="9">
        <v>43327</v>
      </c>
      <c r="B946" s="10">
        <v>2.3361334922527011E-3</v>
      </c>
      <c r="C946" s="10">
        <f t="shared" si="98"/>
        <v>7.9343527781300187E-4</v>
      </c>
      <c r="D946" s="5">
        <f t="shared" si="99"/>
        <v>6.2953954007819547E-7</v>
      </c>
      <c r="E946" s="5">
        <f t="shared" si="103"/>
        <v>7.1313990741799291E-6</v>
      </c>
      <c r="F946" s="5">
        <f t="shared" si="104"/>
        <v>1.9141792881383952E-4</v>
      </c>
      <c r="G946" s="11">
        <f t="shared" si="100"/>
        <v>3.3599427613631914</v>
      </c>
      <c r="H946" s="10">
        <f t="shared" si="101"/>
        <v>7.9343527781300187E-4</v>
      </c>
      <c r="I946" s="10">
        <f t="shared" si="102"/>
        <v>1.3835386832822547E-2</v>
      </c>
    </row>
    <row r="947" spans="1:9" x14ac:dyDescent="0.25">
      <c r="A947" s="9">
        <v>43328</v>
      </c>
      <c r="B947" s="10">
        <v>1.4649942643646385E-2</v>
      </c>
      <c r="C947" s="10">
        <f t="shared" si="98"/>
        <v>1.3107244429206686E-2</v>
      </c>
      <c r="D947" s="5">
        <f t="shared" si="99"/>
        <v>1.7179985652696972E-4</v>
      </c>
      <c r="E947" s="5">
        <f t="shared" si="103"/>
        <v>6.2953954007819547E-7</v>
      </c>
      <c r="F947" s="5">
        <f t="shared" si="104"/>
        <v>1.7336277348498302E-4</v>
      </c>
      <c r="G947" s="11">
        <f t="shared" si="100"/>
        <v>2.9156312167118199</v>
      </c>
      <c r="H947" s="10">
        <f t="shared" si="101"/>
        <v>1.3107244429206686E-2</v>
      </c>
      <c r="I947" s="10">
        <f t="shared" si="102"/>
        <v>1.3166729794637051E-2</v>
      </c>
    </row>
    <row r="948" spans="1:9" x14ac:dyDescent="0.25">
      <c r="A948" s="9">
        <v>43329</v>
      </c>
      <c r="B948" s="10">
        <v>1.9969959873618714E-2</v>
      </c>
      <c r="C948" s="10">
        <f t="shared" si="98"/>
        <v>1.8427261659179014E-2</v>
      </c>
      <c r="D948" s="5">
        <f t="shared" si="99"/>
        <v>3.3956397225584888E-4</v>
      </c>
      <c r="E948" s="5">
        <f t="shared" si="103"/>
        <v>1.7179985652696972E-4</v>
      </c>
      <c r="F948" s="5">
        <f t="shared" si="104"/>
        <v>1.7973940068384981E-4</v>
      </c>
      <c r="G948" s="11">
        <f t="shared" si="100"/>
        <v>2.448461907079845</v>
      </c>
      <c r="H948" s="10">
        <f t="shared" si="101"/>
        <v>1.8427261659179014E-2</v>
      </c>
      <c r="I948" s="10">
        <f t="shared" si="102"/>
        <v>1.340669238417328E-2</v>
      </c>
    </row>
    <row r="949" spans="1:9" x14ac:dyDescent="0.25">
      <c r="A949" s="9">
        <v>43332</v>
      </c>
      <c r="B949" s="10">
        <v>-9.7435058369336192E-3</v>
      </c>
      <c r="C949" s="10">
        <f t="shared" si="98"/>
        <v>-1.1286204051373318E-2</v>
      </c>
      <c r="D949" s="5">
        <f t="shared" si="99"/>
        <v>1.273784018892355E-4</v>
      </c>
      <c r="E949" s="5">
        <f t="shared" si="103"/>
        <v>3.3956397225584888E-4</v>
      </c>
      <c r="F949" s="5">
        <f t="shared" si="104"/>
        <v>2.0527713593552501E-4</v>
      </c>
      <c r="G949" s="11">
        <f t="shared" si="100"/>
        <v>3.0163766769402898</v>
      </c>
      <c r="H949" s="10">
        <f t="shared" si="101"/>
        <v>1.1286204051373318E-2</v>
      </c>
      <c r="I949" s="10">
        <f t="shared" si="102"/>
        <v>1.4327495801274032E-2</v>
      </c>
    </row>
    <row r="950" spans="1:9" x14ac:dyDescent="0.25">
      <c r="A950" s="9">
        <v>43333</v>
      </c>
      <c r="B950" s="10">
        <v>-1.9493919261340809E-3</v>
      </c>
      <c r="C950" s="10">
        <f t="shared" si="98"/>
        <v>-3.4920901405737798E-3</v>
      </c>
      <c r="D950" s="5">
        <f t="shared" si="99"/>
        <v>1.2194693549892601E-5</v>
      </c>
      <c r="E950" s="5">
        <f t="shared" si="103"/>
        <v>1.273784018892355E-4</v>
      </c>
      <c r="F950" s="5">
        <f t="shared" si="104"/>
        <v>1.9990150852312909E-4</v>
      </c>
      <c r="G950" s="11">
        <f t="shared" si="100"/>
        <v>3.3094025971550405</v>
      </c>
      <c r="H950" s="10">
        <f t="shared" si="101"/>
        <v>3.4920901405737798E-3</v>
      </c>
      <c r="I950" s="10">
        <f t="shared" si="102"/>
        <v>1.4138652995357411E-2</v>
      </c>
    </row>
    <row r="951" spans="1:9" x14ac:dyDescent="0.25">
      <c r="A951" s="9">
        <v>43334</v>
      </c>
      <c r="B951" s="10">
        <v>4.6558781493954982E-5</v>
      </c>
      <c r="C951" s="10">
        <f t="shared" si="98"/>
        <v>-1.4961394329457442E-3</v>
      </c>
      <c r="D951" s="5">
        <f t="shared" si="99"/>
        <v>2.2384332028152129E-6</v>
      </c>
      <c r="E951" s="5">
        <f t="shared" si="103"/>
        <v>1.2194693549892601E-5</v>
      </c>
      <c r="F951" s="5">
        <f t="shared" si="104"/>
        <v>1.8156848970676218E-4</v>
      </c>
      <c r="G951" s="11">
        <f t="shared" si="100"/>
        <v>3.3818361210521481</v>
      </c>
      <c r="H951" s="10">
        <f t="shared" si="101"/>
        <v>1.4961394329457442E-3</v>
      </c>
      <c r="I951" s="10">
        <f t="shared" si="102"/>
        <v>1.347473523698192E-2</v>
      </c>
    </row>
    <row r="952" spans="1:9" x14ac:dyDescent="0.25">
      <c r="A952" s="9">
        <v>43335</v>
      </c>
      <c r="B952" s="10">
        <v>2.0460357675695651E-3</v>
      </c>
      <c r="C952" s="10">
        <f t="shared" si="98"/>
        <v>5.0333755312986588E-4</v>
      </c>
      <c r="D952" s="5">
        <f t="shared" si="99"/>
        <v>2.5334869239076054E-7</v>
      </c>
      <c r="E952" s="5">
        <f t="shared" si="103"/>
        <v>2.2384332028152129E-6</v>
      </c>
      <c r="F952" s="5">
        <f t="shared" si="104"/>
        <v>1.656668592636023E-4</v>
      </c>
      <c r="G952" s="11">
        <f t="shared" si="100"/>
        <v>3.4330626627935392</v>
      </c>
      <c r="H952" s="10">
        <f t="shared" si="101"/>
        <v>5.0333755312986588E-4</v>
      </c>
      <c r="I952" s="10">
        <f t="shared" si="102"/>
        <v>1.2871163865929231E-2</v>
      </c>
    </row>
    <row r="953" spans="1:9" x14ac:dyDescent="0.25">
      <c r="A953" s="9">
        <v>43336</v>
      </c>
      <c r="B953" s="10">
        <v>3.1091929442814692E-3</v>
      </c>
      <c r="C953" s="10">
        <f t="shared" si="98"/>
        <v>1.56649472984177E-3</v>
      </c>
      <c r="D953" s="5">
        <f t="shared" si="99"/>
        <v>2.45390573862204E-6</v>
      </c>
      <c r="E953" s="5">
        <f t="shared" si="103"/>
        <v>2.5334869239076054E-7</v>
      </c>
      <c r="F953" s="5">
        <f t="shared" si="104"/>
        <v>1.5268401295043591E-4</v>
      </c>
      <c r="G953" s="11">
        <f t="shared" si="100"/>
        <v>3.4665955941751561</v>
      </c>
      <c r="H953" s="10">
        <f t="shared" si="101"/>
        <v>1.56649472984177E-3</v>
      </c>
      <c r="I953" s="10">
        <f t="shared" si="102"/>
        <v>1.2356537255656858E-2</v>
      </c>
    </row>
    <row r="954" spans="1:9" x14ac:dyDescent="0.25">
      <c r="A954" s="9">
        <v>43339</v>
      </c>
      <c r="B954" s="10">
        <v>8.2346408542812721E-3</v>
      </c>
      <c r="C954" s="10">
        <f t="shared" si="98"/>
        <v>6.6919426398415732E-3</v>
      </c>
      <c r="D954" s="5">
        <f t="shared" si="99"/>
        <v>4.47820962949298E-5</v>
      </c>
      <c r="E954" s="5">
        <f t="shared" si="103"/>
        <v>2.45390573862204E-6</v>
      </c>
      <c r="F954" s="5">
        <f t="shared" si="104"/>
        <v>1.4254951376248663E-4</v>
      </c>
      <c r="G954" s="11">
        <f t="shared" si="100"/>
        <v>3.3518964594286391</v>
      </c>
      <c r="H954" s="10">
        <f t="shared" si="101"/>
        <v>6.6919426398415732E-3</v>
      </c>
      <c r="I954" s="10">
        <f t="shared" si="102"/>
        <v>1.1939410109485587E-2</v>
      </c>
    </row>
    <row r="955" spans="1:9" x14ac:dyDescent="0.25">
      <c r="A955" s="9">
        <v>43340</v>
      </c>
      <c r="B955" s="10">
        <v>8.0755802867655824E-3</v>
      </c>
      <c r="C955" s="10">
        <f t="shared" si="98"/>
        <v>6.5328820723258834E-3</v>
      </c>
      <c r="D955" s="5">
        <f t="shared" si="99"/>
        <v>4.267854817091693E-5</v>
      </c>
      <c r="E955" s="5">
        <f t="shared" si="103"/>
        <v>4.47820962949298E-5</v>
      </c>
      <c r="F955" s="5">
        <f t="shared" si="104"/>
        <v>1.3958354835661821E-4</v>
      </c>
      <c r="G955" s="11">
        <f t="shared" si="100"/>
        <v>3.3666069323055328</v>
      </c>
      <c r="H955" s="10">
        <f t="shared" si="101"/>
        <v>6.5328820723258834E-3</v>
      </c>
      <c r="I955" s="10">
        <f t="shared" si="102"/>
        <v>1.1814548165571894E-2</v>
      </c>
    </row>
    <row r="956" spans="1:9" x14ac:dyDescent="0.25">
      <c r="A956" s="9">
        <v>43341</v>
      </c>
      <c r="B956" s="10">
        <v>1.4929449520791005E-2</v>
      </c>
      <c r="C956" s="10">
        <f t="shared" si="98"/>
        <v>1.3386751306351306E-2</v>
      </c>
      <c r="D956" s="5">
        <f t="shared" si="99"/>
        <v>1.7920511053809839E-4</v>
      </c>
      <c r="E956" s="5">
        <f t="shared" si="103"/>
        <v>4.267854817091693E-5</v>
      </c>
      <c r="F956" s="5">
        <f t="shared" si="104"/>
        <v>1.3695093204917351E-4</v>
      </c>
      <c r="G956" s="11">
        <f t="shared" si="100"/>
        <v>2.8747378122895482</v>
      </c>
      <c r="H956" s="10">
        <f t="shared" si="101"/>
        <v>1.3386751306351306E-2</v>
      </c>
      <c r="I956" s="10">
        <f t="shared" si="102"/>
        <v>1.1702603644026123E-2</v>
      </c>
    </row>
    <row r="957" spans="1:9" x14ac:dyDescent="0.25">
      <c r="A957" s="9">
        <v>43342</v>
      </c>
      <c r="B957" s="10">
        <v>9.1936677584296689E-3</v>
      </c>
      <c r="C957" s="10">
        <f t="shared" si="98"/>
        <v>7.6509695439899699E-3</v>
      </c>
      <c r="D957" s="5">
        <f t="shared" si="99"/>
        <v>5.8537334963062088E-5</v>
      </c>
      <c r="E957" s="5">
        <f t="shared" si="103"/>
        <v>1.7920511053809839E-4</v>
      </c>
      <c r="F957" s="5">
        <f t="shared" si="104"/>
        <v>1.5146627446029241E-4</v>
      </c>
      <c r="G957" s="11">
        <f t="shared" si="100"/>
        <v>3.2853997101516605</v>
      </c>
      <c r="H957" s="10">
        <f t="shared" si="101"/>
        <v>7.6509695439899699E-3</v>
      </c>
      <c r="I957" s="10">
        <f t="shared" si="102"/>
        <v>1.2307163542437079E-2</v>
      </c>
    </row>
    <row r="958" spans="1:9" x14ac:dyDescent="0.25">
      <c r="A958" s="9">
        <v>43343</v>
      </c>
      <c r="B958" s="10">
        <v>1.1554032795627389E-2</v>
      </c>
      <c r="C958" s="10">
        <f t="shared" si="98"/>
        <v>1.001133458118769E-2</v>
      </c>
      <c r="D958" s="5">
        <f t="shared" si="99"/>
        <v>1.0022682009648451E-4</v>
      </c>
      <c r="E958" s="5">
        <f t="shared" si="103"/>
        <v>5.8537334963062088E-5</v>
      </c>
      <c r="F958" s="5">
        <f t="shared" si="104"/>
        <v>1.484030339320335E-4</v>
      </c>
      <c r="G958" s="11">
        <f t="shared" si="100"/>
        <v>3.1511663197180106</v>
      </c>
      <c r="H958" s="10">
        <f t="shared" si="101"/>
        <v>1.001133458118769E-2</v>
      </c>
      <c r="I958" s="10">
        <f t="shared" si="102"/>
        <v>1.2182078391310471E-2</v>
      </c>
    </row>
    <row r="959" spans="1:9" x14ac:dyDescent="0.25">
      <c r="A959" s="9">
        <v>43347</v>
      </c>
      <c r="B959" s="10">
        <v>3.2069410322550507E-3</v>
      </c>
      <c r="C959" s="10">
        <f t="shared" si="98"/>
        <v>1.6642428178153515E-3</v>
      </c>
      <c r="D959" s="5">
        <f t="shared" si="99"/>
        <v>2.7697041566499811E-6</v>
      </c>
      <c r="E959" s="5">
        <f t="shared" si="103"/>
        <v>1.0022682009648451E-4</v>
      </c>
      <c r="F959" s="5">
        <f t="shared" si="104"/>
        <v>1.5102511457878721E-4</v>
      </c>
      <c r="G959" s="11">
        <f t="shared" si="100"/>
        <v>3.47092399272834</v>
      </c>
      <c r="H959" s="10">
        <f t="shared" si="101"/>
        <v>1.6642428178153515E-3</v>
      </c>
      <c r="I959" s="10">
        <f t="shared" si="102"/>
        <v>1.2289227582675293E-2</v>
      </c>
    </row>
    <row r="960" spans="1:9" x14ac:dyDescent="0.25">
      <c r="A960" s="9">
        <v>43348</v>
      </c>
      <c r="B960" s="10">
        <v>-6.5248029427221743E-3</v>
      </c>
      <c r="C960" s="10">
        <f t="shared" si="98"/>
        <v>-8.0675011571618733E-3</v>
      </c>
      <c r="D960" s="5">
        <f t="shared" si="99"/>
        <v>6.5084574920808161E-5</v>
      </c>
      <c r="E960" s="5">
        <f t="shared" si="103"/>
        <v>2.7697041566499811E-6</v>
      </c>
      <c r="F960" s="5">
        <f t="shared" si="104"/>
        <v>1.4125878188185501E-4</v>
      </c>
      <c r="G960" s="11">
        <f t="shared" si="100"/>
        <v>3.2831464225233749</v>
      </c>
      <c r="H960" s="10">
        <f t="shared" si="101"/>
        <v>8.0675011571618733E-3</v>
      </c>
      <c r="I960" s="10">
        <f t="shared" si="102"/>
        <v>1.1885233774808764E-2</v>
      </c>
    </row>
    <row r="961" spans="1:9" x14ac:dyDescent="0.25">
      <c r="A961" s="9">
        <v>43349</v>
      </c>
      <c r="B961" s="10">
        <v>-1.6617393513772449E-2</v>
      </c>
      <c r="C961" s="10">
        <f t="shared" si="98"/>
        <v>-1.816009172821215E-2</v>
      </c>
      <c r="D961" s="5">
        <f t="shared" si="99"/>
        <v>3.2978893157707933E-4</v>
      </c>
      <c r="E961" s="5">
        <f t="shared" si="103"/>
        <v>6.5084574920808161E-5</v>
      </c>
      <c r="F961" s="5">
        <f t="shared" si="104"/>
        <v>1.4102156864058377E-4</v>
      </c>
      <c r="G961" s="11">
        <f t="shared" si="100"/>
        <v>2.3450748900432568</v>
      </c>
      <c r="H961" s="10">
        <f t="shared" si="101"/>
        <v>1.816009172821215E-2</v>
      </c>
      <c r="I961" s="10">
        <f t="shared" si="102"/>
        <v>1.1875250255913926E-2</v>
      </c>
    </row>
    <row r="962" spans="1:9" x14ac:dyDescent="0.25">
      <c r="A962" s="9">
        <v>43350</v>
      </c>
      <c r="B962" s="10">
        <v>-8.068148522881291E-3</v>
      </c>
      <c r="C962" s="10">
        <f t="shared" si="98"/>
        <v>-9.61084673732099E-3</v>
      </c>
      <c r="D962" s="5">
        <f t="shared" si="99"/>
        <v>9.2368375008273519E-5</v>
      </c>
      <c r="E962" s="5">
        <f t="shared" si="103"/>
        <v>3.2978893157707933E-4</v>
      </c>
      <c r="F962" s="5">
        <f t="shared" si="104"/>
        <v>1.7306431396671082E-4</v>
      </c>
      <c r="G962" s="11">
        <f t="shared" si="100"/>
        <v>3.1451236907505575</v>
      </c>
      <c r="H962" s="10">
        <f t="shared" si="101"/>
        <v>9.61084673732099E-3</v>
      </c>
      <c r="I962" s="10">
        <f t="shared" si="102"/>
        <v>1.3155391060957132E-2</v>
      </c>
    </row>
    <row r="963" spans="1:9" x14ac:dyDescent="0.25">
      <c r="A963" s="9">
        <v>43353</v>
      </c>
      <c r="B963" s="10">
        <v>-1.3420713720366573E-2</v>
      </c>
      <c r="C963" s="10">
        <f t="shared" si="98"/>
        <v>-1.4963411934806272E-2</v>
      </c>
      <c r="D963" s="5">
        <f t="shared" si="99"/>
        <v>2.2390369673070277E-4</v>
      </c>
      <c r="E963" s="5">
        <f t="shared" si="103"/>
        <v>9.2368375008273519E-5</v>
      </c>
      <c r="F963" s="5">
        <f t="shared" si="104"/>
        <v>1.6982796095650371E-4</v>
      </c>
      <c r="G963" s="11">
        <f t="shared" si="100"/>
        <v>2.7622163819646013</v>
      </c>
      <c r="H963" s="10">
        <f t="shared" si="101"/>
        <v>1.4963411934806272E-2</v>
      </c>
      <c r="I963" s="10">
        <f t="shared" si="102"/>
        <v>1.3031805744274419E-2</v>
      </c>
    </row>
    <row r="964" spans="1:9" x14ac:dyDescent="0.25">
      <c r="A964" s="9">
        <v>43354</v>
      </c>
      <c r="B964" s="10">
        <v>2.528286538725788E-2</v>
      </c>
      <c r="C964" s="10">
        <f t="shared" si="98"/>
        <v>2.3740167172818179E-2</v>
      </c>
      <c r="D964" s="5">
        <f t="shared" si="99"/>
        <v>5.6359553739335395E-4</v>
      </c>
      <c r="E964" s="5">
        <f t="shared" si="103"/>
        <v>2.2390369673070277E-4</v>
      </c>
      <c r="F964" s="5">
        <f t="shared" si="104"/>
        <v>1.8325178261300126E-4</v>
      </c>
      <c r="G964" s="11">
        <f t="shared" si="100"/>
        <v>1.8456234423084787</v>
      </c>
      <c r="H964" s="10">
        <f t="shared" si="101"/>
        <v>2.3740167172818179E-2</v>
      </c>
      <c r="I964" s="10">
        <f t="shared" si="102"/>
        <v>1.3537052212834272E-2</v>
      </c>
    </row>
    <row r="965" spans="1:9" x14ac:dyDescent="0.25">
      <c r="A965" s="9">
        <v>43355</v>
      </c>
      <c r="B965" s="10">
        <v>-1.2419030157014732E-2</v>
      </c>
      <c r="C965" s="10">
        <f t="shared" si="98"/>
        <v>-1.3961728371454431E-2</v>
      </c>
      <c r="D965" s="5">
        <f t="shared" si="99"/>
        <v>1.9492985911827559E-4</v>
      </c>
      <c r="E965" s="5">
        <f t="shared" si="103"/>
        <v>5.6359553739335395E-4</v>
      </c>
      <c r="F965" s="5">
        <f t="shared" si="104"/>
        <v>2.3537154167773262E-4</v>
      </c>
      <c r="G965" s="11">
        <f t="shared" si="100"/>
        <v>2.8441444052217486</v>
      </c>
      <c r="H965" s="10">
        <f t="shared" si="101"/>
        <v>1.3961728371454431E-2</v>
      </c>
      <c r="I965" s="10">
        <f t="shared" si="102"/>
        <v>1.5341823284008085E-2</v>
      </c>
    </row>
    <row r="966" spans="1:9" x14ac:dyDescent="0.25">
      <c r="A966" s="9">
        <v>43356</v>
      </c>
      <c r="B966" s="10">
        <v>2.4155225977103179E-2</v>
      </c>
      <c r="C966" s="10">
        <f t="shared" si="98"/>
        <v>2.2612527762663478E-2</v>
      </c>
      <c r="D966" s="5">
        <f t="shared" si="99"/>
        <v>5.1132641181722658E-4</v>
      </c>
      <c r="E966" s="5">
        <f t="shared" si="103"/>
        <v>1.9492985911827559E-4</v>
      </c>
      <c r="F966" s="5">
        <f t="shared" si="104"/>
        <v>2.3224022341067786E-4</v>
      </c>
      <c r="G966" s="11">
        <f t="shared" si="100"/>
        <v>2.1640739051116773</v>
      </c>
      <c r="H966" s="10">
        <f t="shared" si="101"/>
        <v>2.2612527762663478E-2</v>
      </c>
      <c r="I966" s="10">
        <f t="shared" si="102"/>
        <v>1.523942989126161E-2</v>
      </c>
    </row>
    <row r="967" spans="1:9" x14ac:dyDescent="0.25">
      <c r="A967" s="9">
        <v>43357</v>
      </c>
      <c r="B967" s="10">
        <v>-1.1351123866417012E-2</v>
      </c>
      <c r="C967" s="10">
        <f t="shared" si="98"/>
        <v>-1.2893822080856711E-2</v>
      </c>
      <c r="D967" s="5">
        <f t="shared" si="99"/>
        <v>1.662506478527881E-4</v>
      </c>
      <c r="E967" s="5">
        <f t="shared" si="103"/>
        <v>5.1132641181722658E-4</v>
      </c>
      <c r="F967" s="5">
        <f t="shared" si="104"/>
        <v>2.6825858971490902E-4</v>
      </c>
      <c r="G967" s="11">
        <f t="shared" si="100"/>
        <v>2.8829709151562053</v>
      </c>
      <c r="H967" s="10">
        <f t="shared" si="101"/>
        <v>1.2893822080856711E-2</v>
      </c>
      <c r="I967" s="10">
        <f t="shared" si="102"/>
        <v>1.6378601579955139E-2</v>
      </c>
    </row>
    <row r="968" spans="1:9" x14ac:dyDescent="0.25">
      <c r="A968" s="9">
        <v>43360</v>
      </c>
      <c r="B968" s="10">
        <v>-2.66261262799522E-2</v>
      </c>
      <c r="C968" s="10">
        <f t="shared" si="98"/>
        <v>-2.8168824494391901E-2</v>
      </c>
      <c r="D968" s="5">
        <f t="shared" si="99"/>
        <v>7.9348267339585316E-4</v>
      </c>
      <c r="E968" s="5">
        <f t="shared" si="103"/>
        <v>1.662506478527881E-4</v>
      </c>
      <c r="F968" s="5">
        <f t="shared" si="104"/>
        <v>2.5509861091319887E-4</v>
      </c>
      <c r="G968" s="11">
        <f t="shared" si="100"/>
        <v>1.6627447053492246</v>
      </c>
      <c r="H968" s="10">
        <f t="shared" si="101"/>
        <v>2.8168824494391901E-2</v>
      </c>
      <c r="I968" s="10">
        <f t="shared" si="102"/>
        <v>1.5971806751685885E-2</v>
      </c>
    </row>
    <row r="969" spans="1:9" x14ac:dyDescent="0.25">
      <c r="A969" s="9">
        <v>43361</v>
      </c>
      <c r="B969" s="10">
        <v>1.6522856314982182E-3</v>
      </c>
      <c r="C969" s="10">
        <f t="shared" si="98"/>
        <v>1.0958741705851898E-4</v>
      </c>
      <c r="D969" s="5">
        <f t="shared" si="99"/>
        <v>1.2009401977557777E-8</v>
      </c>
      <c r="E969" s="5">
        <f t="shared" si="103"/>
        <v>7.9348267339585316E-4</v>
      </c>
      <c r="F969" s="5">
        <f t="shared" si="104"/>
        <v>3.209317050737046E-4</v>
      </c>
      <c r="G969" s="11">
        <f t="shared" si="100"/>
        <v>3.103183863705957</v>
      </c>
      <c r="H969" s="10">
        <f t="shared" si="101"/>
        <v>1.0958741705851898E-4</v>
      </c>
      <c r="I969" s="10">
        <f t="shared" si="102"/>
        <v>1.791456684024776E-2</v>
      </c>
    </row>
    <row r="970" spans="1:9" x14ac:dyDescent="0.25">
      <c r="A970" s="9">
        <v>43362</v>
      </c>
      <c r="B970" s="10">
        <v>5.9563781899485413E-4</v>
      </c>
      <c r="C970" s="10">
        <f t="shared" si="98"/>
        <v>-9.4706039544484506E-4</v>
      </c>
      <c r="D970" s="5">
        <f t="shared" si="99"/>
        <v>8.9692339262014626E-7</v>
      </c>
      <c r="E970" s="5">
        <f t="shared" si="103"/>
        <v>1.2009401977557777E-8</v>
      </c>
      <c r="F970" s="5">
        <f t="shared" si="104"/>
        <v>2.7706002608315591E-4</v>
      </c>
      <c r="G970" s="11">
        <f t="shared" si="100"/>
        <v>3.1750810095590896</v>
      </c>
      <c r="H970" s="10">
        <f t="shared" si="101"/>
        <v>9.4706039544484506E-4</v>
      </c>
      <c r="I970" s="10">
        <f t="shared" si="102"/>
        <v>1.6645120188306117E-2</v>
      </c>
    </row>
    <row r="971" spans="1:9" x14ac:dyDescent="0.25">
      <c r="A971" s="9">
        <v>43363</v>
      </c>
      <c r="B971" s="10">
        <v>7.6017952576232783E-3</v>
      </c>
      <c r="C971" s="10">
        <f t="shared" si="98"/>
        <v>6.0590970431835794E-3</v>
      </c>
      <c r="D971" s="5">
        <f t="shared" si="99"/>
        <v>3.6712656978715994E-5</v>
      </c>
      <c r="E971" s="5">
        <f t="shared" si="103"/>
        <v>8.9692339262014626E-7</v>
      </c>
      <c r="F971" s="5">
        <f t="shared" si="104"/>
        <v>2.4201575583222525E-4</v>
      </c>
      <c r="G971" s="11">
        <f t="shared" si="100"/>
        <v>3.1684676715171327</v>
      </c>
      <c r="H971" s="10">
        <f t="shared" si="101"/>
        <v>6.0590970431835794E-3</v>
      </c>
      <c r="I971" s="10">
        <f t="shared" si="102"/>
        <v>1.5556855589489325E-2</v>
      </c>
    </row>
    <row r="972" spans="1:9" x14ac:dyDescent="0.25">
      <c r="A972" s="9">
        <v>43364</v>
      </c>
      <c r="B972" s="10">
        <v>-1.0771240285415651E-2</v>
      </c>
      <c r="C972" s="10">
        <f t="shared" si="98"/>
        <v>-1.231393849985535E-2</v>
      </c>
      <c r="D972" s="5">
        <f t="shared" si="99"/>
        <v>1.5163308137821981E-4</v>
      </c>
      <c r="E972" s="5">
        <f t="shared" si="103"/>
        <v>3.6712656978715994E-5</v>
      </c>
      <c r="F972" s="5">
        <f t="shared" si="104"/>
        <v>2.1829790967689544E-4</v>
      </c>
      <c r="G972" s="11">
        <f t="shared" si="100"/>
        <v>2.9485787211556178</v>
      </c>
      <c r="H972" s="10">
        <f t="shared" si="101"/>
        <v>1.231393849985535E-2</v>
      </c>
      <c r="I972" s="10">
        <f t="shared" si="102"/>
        <v>1.4774908110607506E-2</v>
      </c>
    </row>
    <row r="973" spans="1:9" x14ac:dyDescent="0.25">
      <c r="A973" s="9">
        <v>43367</v>
      </c>
      <c r="B973" s="10">
        <v>1.4380170644488377E-2</v>
      </c>
      <c r="C973" s="10">
        <f t="shared" si="98"/>
        <v>1.2837472430048678E-2</v>
      </c>
      <c r="D973" s="5">
        <f t="shared" si="99"/>
        <v>1.648006983922599E-4</v>
      </c>
      <c r="E973" s="5">
        <f t="shared" si="103"/>
        <v>1.5163308137821981E-4</v>
      </c>
      <c r="F973" s="5">
        <f t="shared" si="104"/>
        <v>2.1328782730092586E-4</v>
      </c>
      <c r="G973" s="11">
        <f t="shared" si="100"/>
        <v>2.9211614224856191</v>
      </c>
      <c r="H973" s="10">
        <f t="shared" si="101"/>
        <v>1.2837472430048678E-2</v>
      </c>
      <c r="I973" s="10">
        <f t="shared" si="102"/>
        <v>1.4604376991194313E-2</v>
      </c>
    </row>
    <row r="974" spans="1:9" x14ac:dyDescent="0.25">
      <c r="A974" s="9">
        <v>43368</v>
      </c>
      <c r="B974" s="10">
        <v>6.3409214671286129E-3</v>
      </c>
      <c r="C974" s="10">
        <f t="shared" si="98"/>
        <v>4.798223252688914E-3</v>
      </c>
      <c r="D974" s="5">
        <f t="shared" si="99"/>
        <v>2.3022946382644581E-5</v>
      </c>
      <c r="E974" s="5">
        <f t="shared" si="103"/>
        <v>1.648006983922599E-4</v>
      </c>
      <c r="F974" s="5">
        <f t="shared" si="104"/>
        <v>2.1087692565565313E-4</v>
      </c>
      <c r="G974" s="11">
        <f t="shared" si="100"/>
        <v>3.258590823496462</v>
      </c>
      <c r="H974" s="10">
        <f t="shared" si="101"/>
        <v>4.798223252688914E-3</v>
      </c>
      <c r="I974" s="10">
        <f t="shared" si="102"/>
        <v>1.4521602034749923E-2</v>
      </c>
    </row>
    <row r="975" spans="1:9" x14ac:dyDescent="0.25">
      <c r="A975" s="9">
        <v>43369</v>
      </c>
      <c r="B975" s="10">
        <v>-7.9661729516868895E-3</v>
      </c>
      <c r="C975" s="10">
        <f t="shared" ref="C975:C1038" si="105">B975-B$5</f>
        <v>-9.5088711661265885E-3</v>
      </c>
      <c r="D975" s="5">
        <f t="shared" ref="D975:D1038" si="106">C975^2</f>
        <v>9.0418630853993624E-5</v>
      </c>
      <c r="E975" s="5">
        <f t="shared" si="103"/>
        <v>2.3022946382644581E-5</v>
      </c>
      <c r="F975" s="5">
        <f t="shared" si="104"/>
        <v>1.9168104993220287E-4</v>
      </c>
      <c r="G975" s="11">
        <f t="shared" ref="G975:G1038" si="107">IFERROR(LN(1/SQRT(2*PI()*F975)*EXP(-D975/(2*F975))),-1000)</f>
        <v>3.1250433598194953</v>
      </c>
      <c r="H975" s="10">
        <f t="shared" ref="H975:H1038" si="108">SQRT(D975)</f>
        <v>9.5088711661265885E-3</v>
      </c>
      <c r="I975" s="10">
        <f t="shared" ref="I975:I1038" si="109">SQRT(F975)</f>
        <v>1.3844892557625822E-2</v>
      </c>
    </row>
    <row r="976" spans="1:9" x14ac:dyDescent="0.25">
      <c r="A976" s="9">
        <v>43370</v>
      </c>
      <c r="B976" s="10">
        <v>2.0551655929589074E-2</v>
      </c>
      <c r="C976" s="10">
        <f t="shared" si="105"/>
        <v>1.9008957715149374E-2</v>
      </c>
      <c r="D976" s="5">
        <f t="shared" si="106"/>
        <v>3.6134047341633687E-4</v>
      </c>
      <c r="E976" s="5">
        <f t="shared" ref="E976:E1039" si="110">D975</f>
        <v>9.0418630853993624E-5</v>
      </c>
      <c r="F976" s="5">
        <f t="shared" ref="F976:F1039" si="111">B$6+B$7*E976+B$8*F975</f>
        <v>1.845071352811499E-4</v>
      </c>
      <c r="G976" s="11">
        <f t="shared" si="107"/>
        <v>2.4007680716003641</v>
      </c>
      <c r="H976" s="10">
        <f t="shared" si="108"/>
        <v>1.9008957715149374E-2</v>
      </c>
      <c r="I976" s="10">
        <f t="shared" si="109"/>
        <v>1.3583340357995521E-2</v>
      </c>
    </row>
    <row r="977" spans="1:9" x14ac:dyDescent="0.25">
      <c r="A977" s="9">
        <v>43371</v>
      </c>
      <c r="B977" s="10">
        <v>3.5119271573580413E-3</v>
      </c>
      <c r="C977" s="10">
        <f t="shared" si="105"/>
        <v>1.9692289429183423E-3</v>
      </c>
      <c r="D977" s="5">
        <f t="shared" si="106"/>
        <v>3.8778626296272919E-6</v>
      </c>
      <c r="E977" s="5">
        <f t="shared" si="110"/>
        <v>3.6134047341633687E-4</v>
      </c>
      <c r="F977" s="5">
        <f t="shared" si="111"/>
        <v>2.1174897115355617E-4</v>
      </c>
      <c r="G977" s="11">
        <f t="shared" si="107"/>
        <v>3.3019592634920132</v>
      </c>
      <c r="H977" s="10">
        <f t="shared" si="108"/>
        <v>1.9692289429183423E-3</v>
      </c>
      <c r="I977" s="10">
        <f t="shared" si="109"/>
        <v>1.455159685923013E-2</v>
      </c>
    </row>
    <row r="978" spans="1:9" x14ac:dyDescent="0.25">
      <c r="A978" s="9">
        <v>43374</v>
      </c>
      <c r="B978" s="10">
        <v>6.733374559521943E-3</v>
      </c>
      <c r="C978" s="10">
        <f t="shared" si="105"/>
        <v>5.190676345082244E-3</v>
      </c>
      <c r="D978" s="5">
        <f t="shared" si="106"/>
        <v>2.6943120919396362E-5</v>
      </c>
      <c r="E978" s="5">
        <f t="shared" si="110"/>
        <v>3.8778626296272919E-6</v>
      </c>
      <c r="F978" s="5">
        <f t="shared" si="111"/>
        <v>1.9004849361918378E-4</v>
      </c>
      <c r="G978" s="11">
        <f t="shared" si="107"/>
        <v>3.2942922533168986</v>
      </c>
      <c r="H978" s="10">
        <f t="shared" si="108"/>
        <v>5.190676345082244E-3</v>
      </c>
      <c r="I978" s="10">
        <f t="shared" si="109"/>
        <v>1.3785807688314233E-2</v>
      </c>
    </row>
    <row r="979" spans="1:9" x14ac:dyDescent="0.25">
      <c r="A979" s="9">
        <v>43375</v>
      </c>
      <c r="B979" s="10">
        <v>8.8885155133067162E-3</v>
      </c>
      <c r="C979" s="10">
        <f t="shared" si="105"/>
        <v>7.3458172988670172E-3</v>
      </c>
      <c r="D979" s="5">
        <f t="shared" si="106"/>
        <v>5.3961031788333922E-5</v>
      </c>
      <c r="E979" s="5">
        <f t="shared" si="110"/>
        <v>2.6943120919396362E-5</v>
      </c>
      <c r="F979" s="5">
        <f t="shared" si="111"/>
        <v>1.7546969960018503E-4</v>
      </c>
      <c r="G979" s="11">
        <f t="shared" si="107"/>
        <v>3.251321877164103</v>
      </c>
      <c r="H979" s="10">
        <f t="shared" si="108"/>
        <v>7.3458172988670172E-3</v>
      </c>
      <c r="I979" s="10">
        <f t="shared" si="109"/>
        <v>1.3246497635231173E-2</v>
      </c>
    </row>
    <row r="980" spans="1:9" x14ac:dyDescent="0.25">
      <c r="A980" s="9">
        <v>43376</v>
      </c>
      <c r="B980" s="10">
        <v>1.2168562456385201E-2</v>
      </c>
      <c r="C980" s="10">
        <f t="shared" si="105"/>
        <v>1.0625864241945502E-2</v>
      </c>
      <c r="D980" s="5">
        <f t="shared" si="106"/>
        <v>1.1290899088825606E-4</v>
      </c>
      <c r="E980" s="5">
        <f t="shared" si="110"/>
        <v>5.3961031788333922E-5</v>
      </c>
      <c r="F980" s="5">
        <f t="shared" si="111"/>
        <v>1.6707843990560384E-4</v>
      </c>
      <c r="G980" s="11">
        <f t="shared" si="107"/>
        <v>3.0916928817269342</v>
      </c>
      <c r="H980" s="10">
        <f t="shared" si="108"/>
        <v>1.0625864241945502E-2</v>
      </c>
      <c r="I980" s="10">
        <f t="shared" si="109"/>
        <v>1.2925882558092652E-2</v>
      </c>
    </row>
    <row r="981" spans="1:9" x14ac:dyDescent="0.25">
      <c r="A981" s="9">
        <v>43377</v>
      </c>
      <c r="B981" s="10">
        <v>-1.7580918944079982E-2</v>
      </c>
      <c r="C981" s="10">
        <f t="shared" si="105"/>
        <v>-1.9123617158519682E-2</v>
      </c>
      <c r="D981" s="5">
        <f t="shared" si="106"/>
        <v>3.657127332256284E-4</v>
      </c>
      <c r="E981" s="5">
        <f t="shared" si="110"/>
        <v>1.1290899088825606E-4</v>
      </c>
      <c r="F981" s="5">
        <f t="shared" si="111"/>
        <v>1.6753301316829207E-4</v>
      </c>
      <c r="G981" s="11">
        <f t="shared" si="107"/>
        <v>2.3367618530503571</v>
      </c>
      <c r="H981" s="10">
        <f t="shared" si="108"/>
        <v>1.9123617158519682E-2</v>
      </c>
      <c r="I981" s="10">
        <f t="shared" si="109"/>
        <v>1.2943454452668039E-2</v>
      </c>
    </row>
    <row r="982" spans="1:9" x14ac:dyDescent="0.25">
      <c r="A982" s="9">
        <v>43378</v>
      </c>
      <c r="B982" s="10">
        <v>-1.6228834313279705E-2</v>
      </c>
      <c r="C982" s="10">
        <f t="shared" si="105"/>
        <v>-1.7771532527719406E-2</v>
      </c>
      <c r="D982" s="5">
        <f t="shared" si="106"/>
        <v>3.1582736838378888E-4</v>
      </c>
      <c r="E982" s="5">
        <f t="shared" si="110"/>
        <v>3.657127332256284E-4</v>
      </c>
      <c r="F982" s="5">
        <f t="shared" si="111"/>
        <v>1.9868092284047585E-4</v>
      </c>
      <c r="G982" s="11">
        <f t="shared" si="107"/>
        <v>2.5481561753722137</v>
      </c>
      <c r="H982" s="10">
        <f t="shared" si="108"/>
        <v>1.7771532527719406E-2</v>
      </c>
      <c r="I982" s="10">
        <f t="shared" si="109"/>
        <v>1.4095422052584159E-2</v>
      </c>
    </row>
    <row r="983" spans="1:9" x14ac:dyDescent="0.25">
      <c r="A983" s="9">
        <v>43381</v>
      </c>
      <c r="B983" s="10">
        <v>-2.318373616955749E-3</v>
      </c>
      <c r="C983" s="10">
        <f t="shared" si="105"/>
        <v>-3.8610718313954479E-3</v>
      </c>
      <c r="D983" s="5">
        <f t="shared" si="106"/>
        <v>1.4907875687195397E-5</v>
      </c>
      <c r="E983" s="5">
        <f t="shared" si="110"/>
        <v>3.1582736838378888E-4</v>
      </c>
      <c r="F983" s="5">
        <f t="shared" si="111"/>
        <v>2.175635777058017E-4</v>
      </c>
      <c r="G983" s="11">
        <f t="shared" si="107"/>
        <v>3.2633102225001696</v>
      </c>
      <c r="H983" s="10">
        <f t="shared" si="108"/>
        <v>3.8610718313954479E-3</v>
      </c>
      <c r="I983" s="10">
        <f t="shared" si="109"/>
        <v>1.4750036532354816E-2</v>
      </c>
    </row>
    <row r="984" spans="1:9" x14ac:dyDescent="0.25">
      <c r="A984" s="9">
        <v>43382</v>
      </c>
      <c r="B984" s="10">
        <v>1.3853474302123026E-2</v>
      </c>
      <c r="C984" s="10">
        <f t="shared" si="105"/>
        <v>1.2310776087683327E-2</v>
      </c>
      <c r="D984" s="5">
        <f t="shared" si="106"/>
        <v>1.515552078810756E-4</v>
      </c>
      <c r="E984" s="5">
        <f t="shared" si="110"/>
        <v>1.4907875687195397E-5</v>
      </c>
      <c r="F984" s="5">
        <f t="shared" si="111"/>
        <v>1.9605054103920551E-4</v>
      </c>
      <c r="G984" s="11">
        <f t="shared" si="107"/>
        <v>2.9631097424800465</v>
      </c>
      <c r="H984" s="10">
        <f t="shared" si="108"/>
        <v>1.2310776087683327E-2</v>
      </c>
      <c r="I984" s="10">
        <f t="shared" si="109"/>
        <v>1.4001804920766662E-2</v>
      </c>
    </row>
    <row r="985" spans="1:9" x14ac:dyDescent="0.25">
      <c r="A985" s="9">
        <v>43383</v>
      </c>
      <c r="B985" s="10">
        <v>-4.6326073016724423E-2</v>
      </c>
      <c r="C985" s="10">
        <f t="shared" si="105"/>
        <v>-4.786877123116412E-2</v>
      </c>
      <c r="D985" s="5">
        <f t="shared" si="106"/>
        <v>2.2914192591815259E-3</v>
      </c>
      <c r="E985" s="5">
        <f t="shared" si="110"/>
        <v>1.515552078810756E-4</v>
      </c>
      <c r="F985" s="5">
        <f t="shared" si="111"/>
        <v>1.9545272039111618E-4</v>
      </c>
      <c r="G985" s="11">
        <f t="shared" si="107"/>
        <v>-2.5106674424903068</v>
      </c>
      <c r="H985" s="10">
        <f t="shared" si="108"/>
        <v>4.786877123116412E-2</v>
      </c>
      <c r="I985" s="10">
        <f t="shared" si="109"/>
        <v>1.3980440636514865E-2</v>
      </c>
    </row>
    <row r="986" spans="1:9" x14ac:dyDescent="0.25">
      <c r="A986" s="9">
        <v>43384</v>
      </c>
      <c r="B986" s="10">
        <v>-8.8278979478647601E-3</v>
      </c>
      <c r="C986" s="10">
        <f t="shared" si="105"/>
        <v>-1.0370596162304459E-2</v>
      </c>
      <c r="D986" s="5">
        <f t="shared" si="106"/>
        <v>1.0754926476160398E-4</v>
      </c>
      <c r="E986" s="5">
        <f t="shared" si="110"/>
        <v>2.2914192591815259E-3</v>
      </c>
      <c r="F986" s="5">
        <f t="shared" si="111"/>
        <v>4.5554304088620147E-4</v>
      </c>
      <c r="G986" s="11">
        <f t="shared" si="107"/>
        <v>2.8100265250988254</v>
      </c>
      <c r="H986" s="10">
        <f t="shared" si="108"/>
        <v>1.0370596162304459E-2</v>
      </c>
      <c r="I986" s="10">
        <f t="shared" si="109"/>
        <v>2.1343454286647263E-2</v>
      </c>
    </row>
    <row r="987" spans="1:9" x14ac:dyDescent="0.25">
      <c r="A987" s="9">
        <v>43385</v>
      </c>
      <c r="B987" s="10">
        <v>3.5719301202505216E-2</v>
      </c>
      <c r="C987" s="10">
        <f t="shared" si="105"/>
        <v>3.4176602988065519E-2</v>
      </c>
      <c r="D987" s="5">
        <f t="shared" si="106"/>
        <v>1.168040191803849E-3</v>
      </c>
      <c r="E987" s="5">
        <f t="shared" si="110"/>
        <v>1.0754926476160398E-4</v>
      </c>
      <c r="F987" s="5">
        <f t="shared" si="111"/>
        <v>3.9801159100584255E-4</v>
      </c>
      <c r="G987" s="11">
        <f t="shared" si="107"/>
        <v>1.5282317398124918</v>
      </c>
      <c r="H987" s="10">
        <f t="shared" si="108"/>
        <v>3.4176602988065519E-2</v>
      </c>
      <c r="I987" s="10">
        <f t="shared" si="109"/>
        <v>1.9950227843456889E-2</v>
      </c>
    </row>
    <row r="988" spans="1:9" x14ac:dyDescent="0.25">
      <c r="A988" s="9">
        <v>43388</v>
      </c>
      <c r="B988" s="10">
        <v>-2.1385799828913643E-2</v>
      </c>
      <c r="C988" s="10">
        <f t="shared" si="105"/>
        <v>-2.2928498043353344E-2</v>
      </c>
      <c r="D988" s="5">
        <f t="shared" si="106"/>
        <v>5.257160225240581E-4</v>
      </c>
      <c r="E988" s="5">
        <f t="shared" si="110"/>
        <v>1.168040191803849E-3</v>
      </c>
      <c r="F988" s="5">
        <f t="shared" si="111"/>
        <v>4.8104975012412026E-4</v>
      </c>
      <c r="G988" s="11">
        <f t="shared" si="107"/>
        <v>2.354405563355237</v>
      </c>
      <c r="H988" s="10">
        <f t="shared" si="108"/>
        <v>2.2928498043353344E-2</v>
      </c>
      <c r="I988" s="10">
        <f t="shared" si="109"/>
        <v>2.1932846375336702E-2</v>
      </c>
    </row>
    <row r="989" spans="1:9" x14ac:dyDescent="0.25">
      <c r="A989" s="9">
        <v>43389</v>
      </c>
      <c r="B989" s="10">
        <v>2.2037136547662817E-2</v>
      </c>
      <c r="C989" s="10">
        <f t="shared" si="105"/>
        <v>2.0494438333223116E-2</v>
      </c>
      <c r="D989" s="5">
        <f t="shared" si="106"/>
        <v>4.2002200259428507E-4</v>
      </c>
      <c r="E989" s="5">
        <f t="shared" si="110"/>
        <v>5.257160225240581E-4</v>
      </c>
      <c r="F989" s="5">
        <f t="shared" si="111"/>
        <v>4.6936854052561966E-4</v>
      </c>
      <c r="G989" s="11">
        <f t="shared" si="107"/>
        <v>2.46568955775107</v>
      </c>
      <c r="H989" s="10">
        <f t="shared" si="108"/>
        <v>2.0494438333223116E-2</v>
      </c>
      <c r="I989" s="10">
        <f t="shared" si="109"/>
        <v>2.1664914966960283E-2</v>
      </c>
    </row>
    <row r="990" spans="1:9" x14ac:dyDescent="0.25">
      <c r="A990" s="9">
        <v>43390</v>
      </c>
      <c r="B990" s="10">
        <v>-4.3213505945118857E-3</v>
      </c>
      <c r="C990" s="10">
        <f t="shared" si="105"/>
        <v>-5.8640488089515847E-3</v>
      </c>
      <c r="D990" s="5">
        <f t="shared" si="106"/>
        <v>3.4387068433766501E-5</v>
      </c>
      <c r="E990" s="5">
        <f t="shared" si="110"/>
        <v>4.2002200259428507E-4</v>
      </c>
      <c r="F990" s="5">
        <f t="shared" si="111"/>
        <v>4.4713874742748923E-4</v>
      </c>
      <c r="G990" s="11">
        <f t="shared" si="107"/>
        <v>2.8989299272135174</v>
      </c>
      <c r="H990" s="10">
        <f t="shared" si="108"/>
        <v>5.8640488089515847E-3</v>
      </c>
      <c r="I990" s="10">
        <f t="shared" si="109"/>
        <v>2.1145655521347388E-2</v>
      </c>
    </row>
    <row r="991" spans="1:9" x14ac:dyDescent="0.25">
      <c r="A991" s="9">
        <v>43391</v>
      </c>
      <c r="B991" s="10">
        <v>-2.3373569811047989E-2</v>
      </c>
      <c r="C991" s="10">
        <f t="shared" si="105"/>
        <v>-2.491626802548769E-2</v>
      </c>
      <c r="D991" s="5">
        <f t="shared" si="106"/>
        <v>6.2082041231794022E-4</v>
      </c>
      <c r="E991" s="5">
        <f t="shared" si="110"/>
        <v>3.4387068433766501E-5</v>
      </c>
      <c r="F991" s="5">
        <f t="shared" si="111"/>
        <v>3.8236878613038129E-4</v>
      </c>
      <c r="G991" s="11">
        <f t="shared" si="107"/>
        <v>2.2038155341903365</v>
      </c>
      <c r="H991" s="10">
        <f t="shared" si="108"/>
        <v>2.491626802548769E-2</v>
      </c>
      <c r="I991" s="10">
        <f t="shared" si="109"/>
        <v>1.9554252379735241E-2</v>
      </c>
    </row>
    <row r="992" spans="1:9" x14ac:dyDescent="0.25">
      <c r="A992" s="9">
        <v>43392</v>
      </c>
      <c r="B992" s="10">
        <v>1.5230033974075852E-2</v>
      </c>
      <c r="C992" s="10">
        <f t="shared" si="105"/>
        <v>1.3687335759636153E-2</v>
      </c>
      <c r="D992" s="5">
        <f t="shared" si="106"/>
        <v>1.8734316019701459E-4</v>
      </c>
      <c r="E992" s="5">
        <f t="shared" si="110"/>
        <v>6.2082041231794022E-4</v>
      </c>
      <c r="F992" s="5">
        <f t="shared" si="111"/>
        <v>4.0188154813682666E-4</v>
      </c>
      <c r="G992" s="11">
        <f t="shared" si="107"/>
        <v>2.7576554912613003</v>
      </c>
      <c r="H992" s="10">
        <f t="shared" si="108"/>
        <v>1.3687335759636153E-2</v>
      </c>
      <c r="I992" s="10">
        <f t="shared" si="109"/>
        <v>2.0046983517148575E-2</v>
      </c>
    </row>
    <row r="993" spans="1:9" x14ac:dyDescent="0.25">
      <c r="A993" s="9">
        <v>43395</v>
      </c>
      <c r="B993" s="10">
        <v>6.1100543725329803E-3</v>
      </c>
      <c r="C993" s="10">
        <f t="shared" si="105"/>
        <v>4.5673561580932814E-3</v>
      </c>
      <c r="D993" s="5">
        <f t="shared" si="106"/>
        <v>2.086074227487262E-5</v>
      </c>
      <c r="E993" s="5">
        <f t="shared" si="110"/>
        <v>1.8734316019701459E-4</v>
      </c>
      <c r="F993" s="5">
        <f t="shared" si="111"/>
        <v>3.6473194333925326E-4</v>
      </c>
      <c r="G993" s="11">
        <f t="shared" si="107"/>
        <v>3.0106380435594016</v>
      </c>
      <c r="H993" s="10">
        <f t="shared" si="108"/>
        <v>4.5673561580932814E-3</v>
      </c>
      <c r="I993" s="10">
        <f t="shared" si="109"/>
        <v>1.9097956522603491E-2</v>
      </c>
    </row>
    <row r="994" spans="1:9" x14ac:dyDescent="0.25">
      <c r="A994" s="9">
        <v>43396</v>
      </c>
      <c r="B994" s="10">
        <v>9.4267123290898702E-3</v>
      </c>
      <c r="C994" s="10">
        <f t="shared" si="105"/>
        <v>7.8840141146501713E-3</v>
      </c>
      <c r="D994" s="5">
        <f t="shared" si="106"/>
        <v>6.215767856000313E-5</v>
      </c>
      <c r="E994" s="5">
        <f t="shared" si="110"/>
        <v>2.086074227487262E-5</v>
      </c>
      <c r="F994" s="5">
        <f t="shared" si="111"/>
        <v>3.1469354135306454E-4</v>
      </c>
      <c r="G994" s="11">
        <f t="shared" si="107"/>
        <v>3.014258042428922</v>
      </c>
      <c r="H994" s="10">
        <f t="shared" si="108"/>
        <v>7.8840141146501713E-3</v>
      </c>
      <c r="I994" s="10">
        <f t="shared" si="109"/>
        <v>1.7739603754116508E-2</v>
      </c>
    </row>
    <row r="995" spans="1:9" x14ac:dyDescent="0.25">
      <c r="A995" s="9">
        <v>43397</v>
      </c>
      <c r="B995" s="10">
        <v>-3.4301621412501593E-2</v>
      </c>
      <c r="C995" s="10">
        <f t="shared" si="105"/>
        <v>-3.584431962694129E-2</v>
      </c>
      <c r="D995" s="5">
        <f t="shared" si="106"/>
        <v>1.2848152495183287E-3</v>
      </c>
      <c r="E995" s="5">
        <f t="shared" si="110"/>
        <v>6.215767856000313E-5</v>
      </c>
      <c r="F995" s="5">
        <f t="shared" si="111"/>
        <v>2.7962914205180298E-4</v>
      </c>
      <c r="G995" s="11">
        <f t="shared" si="107"/>
        <v>0.87472885302711034</v>
      </c>
      <c r="H995" s="10">
        <f t="shared" si="108"/>
        <v>3.584431962694129E-2</v>
      </c>
      <c r="I995" s="10">
        <f t="shared" si="109"/>
        <v>1.6722115358165753E-2</v>
      </c>
    </row>
    <row r="996" spans="1:9" x14ac:dyDescent="0.25">
      <c r="A996" s="9">
        <v>43398</v>
      </c>
      <c r="B996" s="10">
        <v>2.1897847819942307E-2</v>
      </c>
      <c r="C996" s="10">
        <f t="shared" si="105"/>
        <v>2.0355149605502606E-2</v>
      </c>
      <c r="D996" s="5">
        <f t="shared" si="106"/>
        <v>4.1433211546239291E-4</v>
      </c>
      <c r="E996" s="5">
        <f t="shared" si="110"/>
        <v>1.2848152495183287E-3</v>
      </c>
      <c r="F996" s="5">
        <f t="shared" si="111"/>
        <v>4.0041583133056504E-4</v>
      </c>
      <c r="G996" s="11">
        <f t="shared" si="107"/>
        <v>2.4751876629433238</v>
      </c>
      <c r="H996" s="10">
        <f t="shared" si="108"/>
        <v>2.0355149605502606E-2</v>
      </c>
      <c r="I996" s="10">
        <f t="shared" si="109"/>
        <v>2.0010393082859842E-2</v>
      </c>
    </row>
    <row r="997" spans="1:9" x14ac:dyDescent="0.25">
      <c r="A997" s="9">
        <v>43399</v>
      </c>
      <c r="B997" s="10">
        <v>-1.5923566589198024E-2</v>
      </c>
      <c r="C997" s="10">
        <f t="shared" si="105"/>
        <v>-1.7466264803637725E-2</v>
      </c>
      <c r="D997" s="5">
        <f t="shared" si="106"/>
        <v>3.0507040619079395E-4</v>
      </c>
      <c r="E997" s="5">
        <f t="shared" si="110"/>
        <v>4.1433211546239291E-4</v>
      </c>
      <c r="F997" s="5">
        <f t="shared" si="111"/>
        <v>3.9119778406283178E-4</v>
      </c>
      <c r="G997" s="11">
        <f t="shared" si="107"/>
        <v>2.6142917369264587</v>
      </c>
      <c r="H997" s="10">
        <f t="shared" si="108"/>
        <v>1.7466264803637725E-2</v>
      </c>
      <c r="I997" s="10">
        <f t="shared" si="109"/>
        <v>1.9778720485987757E-2</v>
      </c>
    </row>
    <row r="998" spans="1:9" x14ac:dyDescent="0.25">
      <c r="A998" s="9">
        <v>43402</v>
      </c>
      <c r="B998" s="10">
        <v>-1.8770226190102157E-2</v>
      </c>
      <c r="C998" s="10">
        <f t="shared" si="105"/>
        <v>-2.0312924404541858E-2</v>
      </c>
      <c r="D998" s="5">
        <f t="shared" si="106"/>
        <v>4.126148978646322E-4</v>
      </c>
      <c r="E998" s="5">
        <f t="shared" si="110"/>
        <v>3.0507040619079395E-4</v>
      </c>
      <c r="F998" s="5">
        <f t="shared" si="111"/>
        <v>3.7050715662295978E-4</v>
      </c>
      <c r="G998" s="11">
        <f t="shared" si="107"/>
        <v>2.474555901340588</v>
      </c>
      <c r="H998" s="10">
        <f t="shared" si="108"/>
        <v>2.0312924404541858E-2</v>
      </c>
      <c r="I998" s="10">
        <f t="shared" si="109"/>
        <v>1.9248562456011094E-2</v>
      </c>
    </row>
    <row r="999" spans="1:9" x14ac:dyDescent="0.25">
      <c r="A999" s="9">
        <v>43403</v>
      </c>
      <c r="B999" s="10">
        <v>4.9943459292434156E-3</v>
      </c>
      <c r="C999" s="10">
        <f t="shared" si="105"/>
        <v>3.4516477148037166E-3</v>
      </c>
      <c r="D999" s="5">
        <f t="shared" si="106"/>
        <v>1.1913871947109719E-5</v>
      </c>
      <c r="E999" s="5">
        <f t="shared" si="110"/>
        <v>4.126148978646322E-4</v>
      </c>
      <c r="F999" s="5">
        <f t="shared" si="111"/>
        <v>3.6702446168645071E-4</v>
      </c>
      <c r="G999" s="11">
        <f t="shared" si="107"/>
        <v>3.0198721449452193</v>
      </c>
      <c r="H999" s="10">
        <f t="shared" si="108"/>
        <v>3.4516477148037166E-3</v>
      </c>
      <c r="I999" s="10">
        <f t="shared" si="109"/>
        <v>1.9157882494849236E-2</v>
      </c>
    </row>
    <row r="1000" spans="1:9" x14ac:dyDescent="0.25">
      <c r="A1000" s="9">
        <v>43404</v>
      </c>
      <c r="B1000" s="10">
        <v>2.606655366026156E-2</v>
      </c>
      <c r="C1000" s="10">
        <f t="shared" si="105"/>
        <v>2.4523855445821859E-2</v>
      </c>
      <c r="D1000" s="5">
        <f t="shared" si="106"/>
        <v>6.0141948592756648E-4</v>
      </c>
      <c r="E1000" s="5">
        <f t="shared" si="110"/>
        <v>1.1913871947109719E-5</v>
      </c>
      <c r="F1000" s="5">
        <f t="shared" si="111"/>
        <v>3.1544096109788482E-4</v>
      </c>
      <c r="G1000" s="11">
        <f t="shared" si="107"/>
        <v>2.1585313746366994</v>
      </c>
      <c r="H1000" s="10">
        <f t="shared" si="108"/>
        <v>2.4523855445821859E-2</v>
      </c>
      <c r="I1000" s="10">
        <f t="shared" si="109"/>
        <v>1.7760657676389263E-2</v>
      </c>
    </row>
    <row r="1001" spans="1:9" x14ac:dyDescent="0.25">
      <c r="A1001" s="9">
        <v>43405</v>
      </c>
      <c r="B1001" s="10">
        <v>1.5352279996344587E-2</v>
      </c>
      <c r="C1001" s="10">
        <f t="shared" si="105"/>
        <v>1.3809581781904888E-2</v>
      </c>
      <c r="D1001" s="5">
        <f t="shared" si="106"/>
        <v>1.9070454899111937E-4</v>
      </c>
      <c r="E1001" s="5">
        <f t="shared" si="110"/>
        <v>6.0141948592756648E-4</v>
      </c>
      <c r="F1001" s="5">
        <f t="shared" si="111"/>
        <v>3.4589343501799949E-4</v>
      </c>
      <c r="G1001" s="11">
        <f t="shared" si="107"/>
        <v>2.790081865432978</v>
      </c>
      <c r="H1001" s="10">
        <f t="shared" si="108"/>
        <v>1.3809581781904888E-2</v>
      </c>
      <c r="I1001" s="10">
        <f t="shared" si="109"/>
        <v>1.8598210532682964E-2</v>
      </c>
    </row>
    <row r="1002" spans="1:9" x14ac:dyDescent="0.25">
      <c r="A1002" s="9">
        <v>43406</v>
      </c>
      <c r="B1002" s="10">
        <v>-6.6330681306813077E-2</v>
      </c>
      <c r="C1002" s="10">
        <f t="shared" si="105"/>
        <v>-6.7873379521252775E-2</v>
      </c>
      <c r="D1002" s="5">
        <f t="shared" si="106"/>
        <v>4.6067956476360155E-3</v>
      </c>
      <c r="E1002" s="5">
        <f t="shared" si="110"/>
        <v>1.9070454899111937E-4</v>
      </c>
      <c r="F1002" s="5">
        <f t="shared" si="111"/>
        <v>3.2028098181316022E-4</v>
      </c>
      <c r="G1002" s="11">
        <f t="shared" si="107"/>
        <v>-4.0875858994556502</v>
      </c>
      <c r="H1002" s="10">
        <f t="shared" si="108"/>
        <v>6.7873379521252775E-2</v>
      </c>
      <c r="I1002" s="10">
        <f t="shared" si="109"/>
        <v>1.7896395777171455E-2</v>
      </c>
    </row>
    <row r="1003" spans="1:9" x14ac:dyDescent="0.25">
      <c r="A1003" s="9">
        <v>43409</v>
      </c>
      <c r="B1003" s="10">
        <v>-2.8388278935575051E-2</v>
      </c>
      <c r="C1003" s="10">
        <f t="shared" si="105"/>
        <v>-2.9930977150014752E-2</v>
      </c>
      <c r="D1003" s="5">
        <f t="shared" si="106"/>
        <v>8.9586339315470519E-4</v>
      </c>
      <c r="E1003" s="5">
        <f t="shared" si="110"/>
        <v>4.6067956476360155E-3</v>
      </c>
      <c r="F1003" s="5">
        <f t="shared" si="111"/>
        <v>8.3750253930040171E-4</v>
      </c>
      <c r="G1003" s="11">
        <f t="shared" si="107"/>
        <v>2.0887624027629252</v>
      </c>
      <c r="H1003" s="10">
        <f t="shared" si="108"/>
        <v>2.9930977150014752E-2</v>
      </c>
      <c r="I1003" s="10">
        <f t="shared" si="109"/>
        <v>2.8939636129371109E-2</v>
      </c>
    </row>
    <row r="1004" spans="1:9" x14ac:dyDescent="0.25">
      <c r="A1004" s="9">
        <v>43410</v>
      </c>
      <c r="B1004" s="10">
        <v>1.0814068372718255E-2</v>
      </c>
      <c r="C1004" s="10">
        <f t="shared" si="105"/>
        <v>9.2713701582785562E-3</v>
      </c>
      <c r="D1004" s="5">
        <f t="shared" si="106"/>
        <v>8.5958304611818143E-5</v>
      </c>
      <c r="E1004" s="5">
        <f t="shared" si="110"/>
        <v>8.9586339315470519E-4</v>
      </c>
      <c r="F1004" s="5">
        <f t="shared" si="111"/>
        <v>8.0004757194857121E-4</v>
      </c>
      <c r="G1004" s="11">
        <f t="shared" si="107"/>
        <v>2.5927604044779424</v>
      </c>
      <c r="H1004" s="10">
        <f t="shared" si="108"/>
        <v>9.2713701582785562E-3</v>
      </c>
      <c r="I1004" s="10">
        <f t="shared" si="109"/>
        <v>2.8285112196146069E-2</v>
      </c>
    </row>
    <row r="1005" spans="1:9" x14ac:dyDescent="0.25">
      <c r="A1005" s="9">
        <v>43411</v>
      </c>
      <c r="B1005" s="10">
        <v>3.0328271476109947E-2</v>
      </c>
      <c r="C1005" s="10">
        <f t="shared" si="105"/>
        <v>2.8785573261670246E-2</v>
      </c>
      <c r="D1005" s="5">
        <f t="shared" si="106"/>
        <v>8.2860922800298499E-4</v>
      </c>
      <c r="E1005" s="5">
        <f t="shared" si="110"/>
        <v>8.5958304611818143E-5</v>
      </c>
      <c r="F1005" s="5">
        <f t="shared" si="111"/>
        <v>6.7141549903949936E-4</v>
      </c>
      <c r="G1005" s="11">
        <f t="shared" si="107"/>
        <v>2.1170612223126892</v>
      </c>
      <c r="H1005" s="10">
        <f t="shared" si="108"/>
        <v>2.8785573261670246E-2</v>
      </c>
      <c r="I1005" s="10">
        <f t="shared" si="109"/>
        <v>2.591168653406218E-2</v>
      </c>
    </row>
    <row r="1006" spans="1:9" x14ac:dyDescent="0.25">
      <c r="A1006" s="9">
        <v>43412</v>
      </c>
      <c r="B1006" s="10">
        <v>-6.9539987035770467E-3</v>
      </c>
      <c r="C1006" s="10">
        <f t="shared" si="105"/>
        <v>-8.4966969180167457E-3</v>
      </c>
      <c r="D1006" s="5">
        <f t="shared" si="106"/>
        <v>7.219385851663527E-5</v>
      </c>
      <c r="E1006" s="5">
        <f t="shared" si="110"/>
        <v>8.2860922800298499E-4</v>
      </c>
      <c r="F1006" s="5">
        <f t="shared" si="111"/>
        <v>6.5878144742051903E-4</v>
      </c>
      <c r="G1006" s="11">
        <f t="shared" si="107"/>
        <v>2.6888273455959926</v>
      </c>
      <c r="H1006" s="10">
        <f t="shared" si="108"/>
        <v>8.4966969180167457E-3</v>
      </c>
      <c r="I1006" s="10">
        <f t="shared" si="109"/>
        <v>2.5666738153114023E-2</v>
      </c>
    </row>
    <row r="1007" spans="1:9" x14ac:dyDescent="0.25">
      <c r="A1007" s="9">
        <v>43413</v>
      </c>
      <c r="B1007" s="10">
        <v>-1.9281519127411051E-2</v>
      </c>
      <c r="C1007" s="10">
        <f t="shared" si="105"/>
        <v>-2.0824217341850752E-2</v>
      </c>
      <c r="D1007" s="5">
        <f t="shared" si="106"/>
        <v>4.336480279006376E-4</v>
      </c>
      <c r="E1007" s="5">
        <f t="shared" si="110"/>
        <v>7.219385851663527E-5</v>
      </c>
      <c r="F1007" s="5">
        <f t="shared" si="111"/>
        <v>5.5655043922585659E-4</v>
      </c>
      <c r="G1007" s="11">
        <f t="shared" si="107"/>
        <v>2.4383522852599007</v>
      </c>
      <c r="H1007" s="10">
        <f t="shared" si="108"/>
        <v>2.0824217341850752E-2</v>
      </c>
      <c r="I1007" s="10">
        <f t="shared" si="109"/>
        <v>2.3591321269184069E-2</v>
      </c>
    </row>
    <row r="1008" spans="1:9" x14ac:dyDescent="0.25">
      <c r="A1008" s="9">
        <v>43416</v>
      </c>
      <c r="B1008" s="10">
        <v>-5.037413801535684E-2</v>
      </c>
      <c r="C1008" s="10">
        <f t="shared" si="105"/>
        <v>-5.1916836229796537E-2</v>
      </c>
      <c r="D1008" s="5">
        <f t="shared" si="106"/>
        <v>2.6953578841115143E-3</v>
      </c>
      <c r="E1008" s="5">
        <f t="shared" si="110"/>
        <v>4.336480279006376E-4</v>
      </c>
      <c r="F1008" s="5">
        <f t="shared" si="111"/>
        <v>5.1865215991092921E-4</v>
      </c>
      <c r="G1008" s="11">
        <f t="shared" si="107"/>
        <v>0.26477463035369159</v>
      </c>
      <c r="H1008" s="10">
        <f t="shared" si="108"/>
        <v>5.1916836229796537E-2</v>
      </c>
      <c r="I1008" s="10">
        <f t="shared" si="109"/>
        <v>2.2773935977580363E-2</v>
      </c>
    </row>
    <row r="1009" spans="1:9" x14ac:dyDescent="0.25">
      <c r="A1009" s="9">
        <v>43417</v>
      </c>
      <c r="B1009" s="10">
        <v>-9.991265386001924E-3</v>
      </c>
      <c r="C1009" s="10">
        <f t="shared" si="105"/>
        <v>-1.1533963600441623E-2</v>
      </c>
      <c r="D1009" s="5">
        <f t="shared" si="106"/>
        <v>1.3303231633631228E-4</v>
      </c>
      <c r="E1009" s="5">
        <f t="shared" si="110"/>
        <v>2.6953578841115143E-3</v>
      </c>
      <c r="F1009" s="5">
        <f t="shared" si="111"/>
        <v>7.6369267583338172E-4</v>
      </c>
      <c r="G1009" s="11">
        <f t="shared" si="107"/>
        <v>2.5826359499997809</v>
      </c>
      <c r="H1009" s="10">
        <f t="shared" si="108"/>
        <v>1.1533963600441623E-2</v>
      </c>
      <c r="I1009" s="10">
        <f t="shared" si="109"/>
        <v>2.7634990063927681E-2</v>
      </c>
    </row>
    <row r="1010" spans="1:9" x14ac:dyDescent="0.25">
      <c r="A1010" s="9">
        <v>43418</v>
      </c>
      <c r="B1010" s="10">
        <v>-2.8247370925399196E-2</v>
      </c>
      <c r="C1010" s="10">
        <f t="shared" si="105"/>
        <v>-2.9790069139838896E-2</v>
      </c>
      <c r="D1010" s="5">
        <f t="shared" si="106"/>
        <v>8.8744821935638179E-4</v>
      </c>
      <c r="E1010" s="5">
        <f t="shared" si="110"/>
        <v>1.3303231633631228E-4</v>
      </c>
      <c r="F1010" s="5">
        <f t="shared" si="111"/>
        <v>6.4801842902098051E-4</v>
      </c>
      <c r="G1010" s="11">
        <f t="shared" si="107"/>
        <v>2.0671172232638821</v>
      </c>
      <c r="H1010" s="10">
        <f t="shared" si="108"/>
        <v>2.9790069139838896E-2</v>
      </c>
      <c r="I1010" s="10">
        <f t="shared" si="109"/>
        <v>2.5456206100300582E-2</v>
      </c>
    </row>
    <row r="1011" spans="1:9" x14ac:dyDescent="0.25">
      <c r="A1011" s="9">
        <v>43419</v>
      </c>
      <c r="B1011" s="10">
        <v>2.46788003280769E-2</v>
      </c>
      <c r="C1011" s="10">
        <f t="shared" si="105"/>
        <v>2.3136102113637199E-2</v>
      </c>
      <c r="D1011" s="5">
        <f t="shared" si="106"/>
        <v>5.3527922101264769E-4</v>
      </c>
      <c r="E1011" s="5">
        <f t="shared" si="110"/>
        <v>8.8744821935638179E-4</v>
      </c>
      <c r="F1011" s="5">
        <f t="shared" si="111"/>
        <v>6.4719940007946207E-4</v>
      </c>
      <c r="G1011" s="11">
        <f t="shared" si="107"/>
        <v>2.3389545161901477</v>
      </c>
      <c r="H1011" s="10">
        <f t="shared" si="108"/>
        <v>2.3136102113637199E-2</v>
      </c>
      <c r="I1011" s="10">
        <f t="shared" si="109"/>
        <v>2.5440113995017045E-2</v>
      </c>
    </row>
    <row r="1012" spans="1:9" x14ac:dyDescent="0.25">
      <c r="A1012" s="9">
        <v>43420</v>
      </c>
      <c r="B1012" s="10">
        <v>1.10756802450096E-2</v>
      </c>
      <c r="C1012" s="10">
        <f t="shared" si="105"/>
        <v>9.5329820305699014E-3</v>
      </c>
      <c r="D1012" s="5">
        <f t="shared" si="106"/>
        <v>9.0877746395168644E-5</v>
      </c>
      <c r="E1012" s="5">
        <f t="shared" si="110"/>
        <v>5.3527922101264769E-4</v>
      </c>
      <c r="F1012" s="5">
        <f t="shared" si="111"/>
        <v>6.0365985369078385E-4</v>
      </c>
      <c r="G1012" s="11">
        <f t="shared" si="107"/>
        <v>2.7120389916189507</v>
      </c>
      <c r="H1012" s="10">
        <f t="shared" si="108"/>
        <v>9.5329820305699014E-3</v>
      </c>
      <c r="I1012" s="10">
        <f t="shared" si="109"/>
        <v>2.4569490301810982E-2</v>
      </c>
    </row>
    <row r="1013" spans="1:9" x14ac:dyDescent="0.25">
      <c r="A1013" s="9">
        <v>43423</v>
      </c>
      <c r="B1013" s="10">
        <v>-3.963209838267967E-2</v>
      </c>
      <c r="C1013" s="10">
        <f t="shared" si="105"/>
        <v>-4.1174796597119367E-2</v>
      </c>
      <c r="D1013" s="5">
        <f t="shared" si="106"/>
        <v>1.6953638748141526E-3</v>
      </c>
      <c r="E1013" s="5">
        <f t="shared" si="110"/>
        <v>9.0877746395168644E-5</v>
      </c>
      <c r="F1013" s="5">
        <f t="shared" si="111"/>
        <v>5.1465958019337413E-4</v>
      </c>
      <c r="G1013" s="11">
        <f t="shared" si="107"/>
        <v>1.2199908342387291</v>
      </c>
      <c r="H1013" s="10">
        <f t="shared" si="108"/>
        <v>4.1174796597119367E-2</v>
      </c>
      <c r="I1013" s="10">
        <f t="shared" si="109"/>
        <v>2.2686109851479036E-2</v>
      </c>
    </row>
    <row r="1014" spans="1:9" x14ac:dyDescent="0.25">
      <c r="A1014" s="9">
        <v>43424</v>
      </c>
      <c r="B1014" s="10">
        <v>-4.7777918863660895E-2</v>
      </c>
      <c r="C1014" s="10">
        <f t="shared" si="105"/>
        <v>-4.9320617078100593E-2</v>
      </c>
      <c r="D1014" s="5">
        <f t="shared" si="106"/>
        <v>2.4325232689646277E-3</v>
      </c>
      <c r="E1014" s="5">
        <f t="shared" si="110"/>
        <v>1.6953638748141526E-3</v>
      </c>
      <c r="F1014" s="5">
        <f t="shared" si="111"/>
        <v>6.3872526397137724E-4</v>
      </c>
      <c r="G1014" s="11">
        <f t="shared" si="107"/>
        <v>0.85487799323778413</v>
      </c>
      <c r="H1014" s="10">
        <f t="shared" si="108"/>
        <v>4.9320617078100593E-2</v>
      </c>
      <c r="I1014" s="10">
        <f t="shared" si="109"/>
        <v>2.5273014540639533E-2</v>
      </c>
    </row>
    <row r="1015" spans="1:9" x14ac:dyDescent="0.25">
      <c r="A1015" s="9">
        <v>43425</v>
      </c>
      <c r="B1015" s="10">
        <v>-1.1300486186021086E-3</v>
      </c>
      <c r="C1015" s="10">
        <f t="shared" si="105"/>
        <v>-2.6727468330418076E-3</v>
      </c>
      <c r="D1015" s="5">
        <f t="shared" si="106"/>
        <v>7.143575633535012E-6</v>
      </c>
      <c r="E1015" s="5">
        <f t="shared" si="110"/>
        <v>2.4325232689646277E-3</v>
      </c>
      <c r="F1015" s="5">
        <f t="shared" si="111"/>
        <v>8.2789568494159936E-4</v>
      </c>
      <c r="G1015" s="11">
        <f t="shared" si="107"/>
        <v>2.6250588678023328</v>
      </c>
      <c r="H1015" s="10">
        <f t="shared" si="108"/>
        <v>2.6727468330418076E-3</v>
      </c>
      <c r="I1015" s="10">
        <f t="shared" si="109"/>
        <v>2.8773176483342943E-2</v>
      </c>
    </row>
    <row r="1016" spans="1:9" x14ac:dyDescent="0.25">
      <c r="A1016" s="9">
        <v>43427</v>
      </c>
      <c r="B1016" s="10">
        <v>-2.5398846023305777E-2</v>
      </c>
      <c r="C1016" s="10">
        <f t="shared" si="105"/>
        <v>-2.6941544237745477E-2</v>
      </c>
      <c r="D1016" s="5">
        <f t="shared" si="106"/>
        <v>7.2584680591439657E-4</v>
      </c>
      <c r="E1016" s="5">
        <f t="shared" si="110"/>
        <v>7.143575633535012E-6</v>
      </c>
      <c r="F1016" s="5">
        <f t="shared" si="111"/>
        <v>6.8413150098315723E-4</v>
      </c>
      <c r="G1016" s="11">
        <f t="shared" si="107"/>
        <v>2.1942538871646367</v>
      </c>
      <c r="H1016" s="10">
        <f t="shared" si="108"/>
        <v>2.6941544237745477E-2</v>
      </c>
      <c r="I1016" s="10">
        <f t="shared" si="109"/>
        <v>2.6155907573302772E-2</v>
      </c>
    </row>
    <row r="1017" spans="1:9" x14ac:dyDescent="0.25">
      <c r="A1017" s="9">
        <v>43430</v>
      </c>
      <c r="B1017" s="10">
        <v>1.3523733868418653E-2</v>
      </c>
      <c r="C1017" s="10">
        <f t="shared" si="105"/>
        <v>1.1981035653978954E-2</v>
      </c>
      <c r="D1017" s="5">
        <f t="shared" si="106"/>
        <v>1.435452153419149E-4</v>
      </c>
      <c r="E1017" s="5">
        <f t="shared" si="110"/>
        <v>7.2584680591439657E-4</v>
      </c>
      <c r="F1017" s="5">
        <f t="shared" si="111"/>
        <v>6.5645681059669483E-4</v>
      </c>
      <c r="G1017" s="11">
        <f t="shared" si="107"/>
        <v>2.6360549658517596</v>
      </c>
      <c r="H1017" s="10">
        <f t="shared" si="108"/>
        <v>1.1981035653978954E-2</v>
      </c>
      <c r="I1017" s="10">
        <f t="shared" si="109"/>
        <v>2.5621413126459183E-2</v>
      </c>
    </row>
    <row r="1018" spans="1:9" x14ac:dyDescent="0.25">
      <c r="A1018" s="9">
        <v>43431</v>
      </c>
      <c r="B1018" s="10">
        <v>-2.1761081703379759E-3</v>
      </c>
      <c r="C1018" s="10">
        <f t="shared" si="105"/>
        <v>-3.7188063847776748E-3</v>
      </c>
      <c r="D1018" s="5">
        <f t="shared" si="106"/>
        <v>1.38295209274632E-5</v>
      </c>
      <c r="E1018" s="5">
        <f t="shared" si="110"/>
        <v>1.435452153419149E-4</v>
      </c>
      <c r="F1018" s="5">
        <f t="shared" si="111"/>
        <v>5.6337622289639381E-4</v>
      </c>
      <c r="G1018" s="11">
        <f t="shared" si="107"/>
        <v>2.8095691316946123</v>
      </c>
      <c r="H1018" s="10">
        <f t="shared" si="108"/>
        <v>3.7188063847776748E-3</v>
      </c>
      <c r="I1018" s="10">
        <f t="shared" si="109"/>
        <v>2.3735547663713046E-2</v>
      </c>
    </row>
    <row r="1019" spans="1:9" x14ac:dyDescent="0.25">
      <c r="A1019" s="9">
        <v>43432</v>
      </c>
      <c r="B1019" s="10">
        <v>3.8452708024501625E-2</v>
      </c>
      <c r="C1019" s="10">
        <f t="shared" si="105"/>
        <v>3.6910009810061928E-2</v>
      </c>
      <c r="D1019" s="5">
        <f t="shared" si="106"/>
        <v>1.3623488241788677E-3</v>
      </c>
      <c r="E1019" s="5">
        <f t="shared" si="110"/>
        <v>1.38295209274632E-5</v>
      </c>
      <c r="F1019" s="5">
        <f t="shared" si="111"/>
        <v>4.7300037234708237E-4</v>
      </c>
      <c r="G1019" s="11">
        <f t="shared" si="107"/>
        <v>1.4691547554623816</v>
      </c>
      <c r="H1019" s="10">
        <f t="shared" si="108"/>
        <v>3.6910009810061928E-2</v>
      </c>
      <c r="I1019" s="10">
        <f t="shared" si="109"/>
        <v>2.1748571731198405E-2</v>
      </c>
    </row>
    <row r="1020" spans="1:9" x14ac:dyDescent="0.25">
      <c r="A1020" s="9">
        <v>43433</v>
      </c>
      <c r="B1020" s="10">
        <v>-7.6821043952225443E-3</v>
      </c>
      <c r="C1020" s="10">
        <f t="shared" si="105"/>
        <v>-9.2248026096622433E-3</v>
      </c>
      <c r="D1020" s="5">
        <f t="shared" si="106"/>
        <v>8.5096983187231336E-5</v>
      </c>
      <c r="E1020" s="5">
        <f t="shared" si="110"/>
        <v>1.3623488241788677E-3</v>
      </c>
      <c r="F1020" s="5">
        <f t="shared" si="111"/>
        <v>5.6479502971710279E-4</v>
      </c>
      <c r="G1020" s="11">
        <f t="shared" si="107"/>
        <v>2.745250908221792</v>
      </c>
      <c r="H1020" s="10">
        <f t="shared" si="108"/>
        <v>9.2248026096622433E-3</v>
      </c>
      <c r="I1020" s="10">
        <f t="shared" si="109"/>
        <v>2.376541667459468E-2</v>
      </c>
    </row>
    <row r="1021" spans="1:9" x14ac:dyDescent="0.25">
      <c r="A1021" s="9">
        <v>43434</v>
      </c>
      <c r="B1021" s="10">
        <v>-5.4024170336414157E-3</v>
      </c>
      <c r="C1021" s="10">
        <f t="shared" si="105"/>
        <v>-6.9451152480811146E-3</v>
      </c>
      <c r="D1021" s="5">
        <f t="shared" si="106"/>
        <v>4.8234625809128801E-5</v>
      </c>
      <c r="E1021" s="5">
        <f t="shared" si="110"/>
        <v>8.5096983187231336E-5</v>
      </c>
      <c r="F1021" s="5">
        <f t="shared" si="111"/>
        <v>4.8281536104497809E-4</v>
      </c>
      <c r="G1021" s="11">
        <f t="shared" si="107"/>
        <v>2.849048173081969</v>
      </c>
      <c r="H1021" s="10">
        <f t="shared" si="108"/>
        <v>6.9451152480811146E-3</v>
      </c>
      <c r="I1021" s="10">
        <f t="shared" si="109"/>
        <v>2.1973059892627111E-2</v>
      </c>
    </row>
    <row r="1022" spans="1:9" x14ac:dyDescent="0.25">
      <c r="A1022" s="9">
        <v>43437</v>
      </c>
      <c r="B1022" s="10">
        <v>3.4942367566356713E-2</v>
      </c>
      <c r="C1022" s="10">
        <f t="shared" si="105"/>
        <v>3.3399669351917016E-2</v>
      </c>
      <c r="D1022" s="5">
        <f t="shared" si="106"/>
        <v>1.1155379128173848E-3</v>
      </c>
      <c r="E1022" s="5">
        <f t="shared" si="110"/>
        <v>4.8234625809128801E-5</v>
      </c>
      <c r="F1022" s="5">
        <f t="shared" si="111"/>
        <v>4.12640749441417E-4</v>
      </c>
      <c r="G1022" s="11">
        <f t="shared" si="107"/>
        <v>1.6258221161789632</v>
      </c>
      <c r="H1022" s="10">
        <f t="shared" si="108"/>
        <v>3.3399669351917016E-2</v>
      </c>
      <c r="I1022" s="10">
        <f t="shared" si="109"/>
        <v>2.0313560727785195E-2</v>
      </c>
    </row>
    <row r="1023" spans="1:9" x14ac:dyDescent="0.25">
      <c r="A1023" s="9">
        <v>43438</v>
      </c>
      <c r="B1023" s="10">
        <v>-4.3988765545340813E-2</v>
      </c>
      <c r="C1023" s="10">
        <f t="shared" si="105"/>
        <v>-4.5531463759780511E-2</v>
      </c>
      <c r="D1023" s="5">
        <f t="shared" si="106"/>
        <v>2.0731141921082061E-3</v>
      </c>
      <c r="E1023" s="5">
        <f t="shared" si="110"/>
        <v>1.1155379128173848E-3</v>
      </c>
      <c r="F1023" s="5">
        <f t="shared" si="111"/>
        <v>4.8637815552737113E-4</v>
      </c>
      <c r="G1023" s="11">
        <f t="shared" si="107"/>
        <v>0.76414826800836666</v>
      </c>
      <c r="H1023" s="10">
        <f t="shared" si="108"/>
        <v>4.5531463759780511E-2</v>
      </c>
      <c r="I1023" s="10">
        <f t="shared" si="109"/>
        <v>2.2053982758843609E-2</v>
      </c>
    </row>
    <row r="1024" spans="1:9" x14ac:dyDescent="0.25">
      <c r="A1024" s="9">
        <v>43440</v>
      </c>
      <c r="B1024" s="10">
        <v>-1.1149493210719452E-2</v>
      </c>
      <c r="C1024" s="10">
        <f t="shared" si="105"/>
        <v>-1.2692191425159151E-2</v>
      </c>
      <c r="D1024" s="5">
        <f t="shared" si="106"/>
        <v>1.6109172317288348E-4</v>
      </c>
      <c r="E1024" s="5">
        <f t="shared" si="110"/>
        <v>2.0731141921082061E-3</v>
      </c>
      <c r="F1024" s="5">
        <f t="shared" si="111"/>
        <v>6.6206319049980523E-4</v>
      </c>
      <c r="G1024" s="11">
        <f t="shared" si="107"/>
        <v>2.6194773701601584</v>
      </c>
      <c r="H1024" s="10">
        <f t="shared" si="108"/>
        <v>1.2692191425159151E-2</v>
      </c>
      <c r="I1024" s="10">
        <f t="shared" si="109"/>
        <v>2.5730588615494307E-2</v>
      </c>
    </row>
    <row r="1025" spans="1:9" x14ac:dyDescent="0.25">
      <c r="A1025" s="9">
        <v>43441</v>
      </c>
      <c r="B1025" s="10">
        <v>-3.5657028388278333E-2</v>
      </c>
      <c r="C1025" s="10">
        <f t="shared" si="105"/>
        <v>-3.7199726602718031E-2</v>
      </c>
      <c r="D1025" s="5">
        <f t="shared" si="106"/>
        <v>1.3838196593169674E-3</v>
      </c>
      <c r="E1025" s="5">
        <f t="shared" si="110"/>
        <v>1.6109172317288348E-4</v>
      </c>
      <c r="F1025" s="5">
        <f t="shared" si="111"/>
        <v>5.7000493717197602E-4</v>
      </c>
      <c r="G1025" s="11">
        <f t="shared" si="107"/>
        <v>1.6021278545443827</v>
      </c>
      <c r="H1025" s="10">
        <f t="shared" si="108"/>
        <v>3.7199726602718031E-2</v>
      </c>
      <c r="I1025" s="10">
        <f t="shared" si="109"/>
        <v>2.3874776170091649E-2</v>
      </c>
    </row>
    <row r="1026" spans="1:9" x14ac:dyDescent="0.25">
      <c r="A1026" s="9">
        <v>43444</v>
      </c>
      <c r="B1026" s="10">
        <v>6.5879516508291491E-3</v>
      </c>
      <c r="C1026" s="10">
        <f t="shared" si="105"/>
        <v>5.0452534363894502E-3</v>
      </c>
      <c r="D1026" s="5">
        <f t="shared" si="106"/>
        <v>2.5454582237399556E-5</v>
      </c>
      <c r="E1026" s="5">
        <f t="shared" si="110"/>
        <v>1.3838196593169674E-3</v>
      </c>
      <c r="F1026" s="5">
        <f t="shared" si="111"/>
        <v>6.4513407364300511E-4</v>
      </c>
      <c r="G1026" s="11">
        <f t="shared" si="107"/>
        <v>2.7343595316414384</v>
      </c>
      <c r="H1026" s="10">
        <f t="shared" si="108"/>
        <v>5.0452534363894502E-3</v>
      </c>
      <c r="I1026" s="10">
        <f t="shared" si="109"/>
        <v>2.5399489633514395E-2</v>
      </c>
    </row>
    <row r="1027" spans="1:9" x14ac:dyDescent="0.25">
      <c r="A1027" s="9">
        <v>43445</v>
      </c>
      <c r="B1027" s="10">
        <v>-5.7193629377658706E-3</v>
      </c>
      <c r="C1027" s="10">
        <f t="shared" si="105"/>
        <v>-7.2620611522055695E-3</v>
      </c>
      <c r="D1027" s="5">
        <f t="shared" si="106"/>
        <v>5.2737532178373282E-5</v>
      </c>
      <c r="E1027" s="5">
        <f t="shared" si="110"/>
        <v>2.5454582237399556E-5</v>
      </c>
      <c r="F1027" s="5">
        <f t="shared" si="111"/>
        <v>5.3992413027535236E-4</v>
      </c>
      <c r="G1027" s="11">
        <f t="shared" si="107"/>
        <v>2.7942645206640746</v>
      </c>
      <c r="H1027" s="10">
        <f t="shared" si="108"/>
        <v>7.2620611522055695E-3</v>
      </c>
      <c r="I1027" s="10">
        <f t="shared" si="109"/>
        <v>2.3236267563344858E-2</v>
      </c>
    </row>
    <row r="1028" spans="1:9" x14ac:dyDescent="0.25">
      <c r="A1028" s="9">
        <v>43446</v>
      </c>
      <c r="B1028" s="10">
        <v>2.7871908251866362E-3</v>
      </c>
      <c r="C1028" s="10">
        <f t="shared" si="105"/>
        <v>1.244492610746937E-3</v>
      </c>
      <c r="D1028" s="5">
        <f t="shared" si="106"/>
        <v>1.5487618582037273E-6</v>
      </c>
      <c r="E1028" s="5">
        <f t="shared" si="110"/>
        <v>5.2737532178373282E-5</v>
      </c>
      <c r="F1028" s="5">
        <f t="shared" si="111"/>
        <v>4.5894726081066454E-4</v>
      </c>
      <c r="G1028" s="11">
        <f t="shared" si="107"/>
        <v>2.9226617958536703</v>
      </c>
      <c r="H1028" s="10">
        <f t="shared" si="108"/>
        <v>1.244492610746937E-3</v>
      </c>
      <c r="I1028" s="10">
        <f t="shared" si="109"/>
        <v>2.1423054422996374E-2</v>
      </c>
    </row>
    <row r="1029" spans="1:9" x14ac:dyDescent="0.25">
      <c r="A1029" s="9">
        <v>43447</v>
      </c>
      <c r="B1029" s="10">
        <v>1.0940200546885714E-2</v>
      </c>
      <c r="C1029" s="10">
        <f t="shared" si="105"/>
        <v>9.3975023324460154E-3</v>
      </c>
      <c r="D1029" s="5">
        <f t="shared" si="106"/>
        <v>8.8313050088328294E-5</v>
      </c>
      <c r="E1029" s="5">
        <f t="shared" si="110"/>
        <v>1.5487618582037273E-6</v>
      </c>
      <c r="F1029" s="5">
        <f t="shared" si="111"/>
        <v>3.8783162404832679E-4</v>
      </c>
      <c r="G1029" s="11">
        <f t="shared" si="107"/>
        <v>2.8946762171497338</v>
      </c>
      <c r="H1029" s="10">
        <f t="shared" si="108"/>
        <v>9.3975023324460154E-3</v>
      </c>
      <c r="I1029" s="10">
        <f t="shared" si="109"/>
        <v>1.9693441142886299E-2</v>
      </c>
    </row>
    <row r="1030" spans="1:9" x14ac:dyDescent="0.25">
      <c r="A1030" s="9">
        <v>43448</v>
      </c>
      <c r="B1030" s="10">
        <v>-3.1997660883244516E-2</v>
      </c>
      <c r="C1030" s="10">
        <f t="shared" si="105"/>
        <v>-3.3540359097684214E-2</v>
      </c>
      <c r="D1030" s="5">
        <f t="shared" si="106"/>
        <v>1.1249556884016083E-3</v>
      </c>
      <c r="E1030" s="5">
        <f t="shared" si="110"/>
        <v>8.8313050088328294E-5</v>
      </c>
      <c r="F1030" s="5">
        <f t="shared" si="111"/>
        <v>3.414156845612868E-4</v>
      </c>
      <c r="G1030" s="11">
        <f t="shared" si="107"/>
        <v>1.4247795392114155</v>
      </c>
      <c r="H1030" s="10">
        <f t="shared" si="108"/>
        <v>3.3540359097684214E-2</v>
      </c>
      <c r="I1030" s="10">
        <f t="shared" si="109"/>
        <v>1.8477437175141113E-2</v>
      </c>
    </row>
    <row r="1031" spans="1:9" x14ac:dyDescent="0.25">
      <c r="A1031" s="9">
        <v>43451</v>
      </c>
      <c r="B1031" s="10">
        <v>-9.3062124560361337E-3</v>
      </c>
      <c r="C1031" s="10">
        <f t="shared" si="105"/>
        <v>-1.0848910670475833E-2</v>
      </c>
      <c r="D1031" s="5">
        <f t="shared" si="106"/>
        <v>1.1769886273596438E-4</v>
      </c>
      <c r="E1031" s="5">
        <f t="shared" si="110"/>
        <v>1.1249556884016083E-3</v>
      </c>
      <c r="F1031" s="5">
        <f t="shared" si="111"/>
        <v>4.3045612183020149E-4</v>
      </c>
      <c r="G1031" s="11">
        <f t="shared" si="107"/>
        <v>2.8196799248877724</v>
      </c>
      <c r="H1031" s="10">
        <f t="shared" si="108"/>
        <v>1.0848910670475833E-2</v>
      </c>
      <c r="I1031" s="10">
        <f t="shared" si="109"/>
        <v>2.0747436512258605E-2</v>
      </c>
    </row>
    <row r="1032" spans="1:9" x14ac:dyDescent="0.25">
      <c r="A1032" s="9">
        <v>43452</v>
      </c>
      <c r="B1032" s="10">
        <v>1.2992582335181746E-2</v>
      </c>
      <c r="C1032" s="10">
        <f t="shared" si="105"/>
        <v>1.1449884120742047E-2</v>
      </c>
      <c r="D1032" s="5">
        <f t="shared" si="106"/>
        <v>1.3109984637842088E-4</v>
      </c>
      <c r="E1032" s="5">
        <f t="shared" si="110"/>
        <v>1.1769886273596438E-4</v>
      </c>
      <c r="F1032" s="5">
        <f t="shared" si="111"/>
        <v>3.7914669451655502E-4</v>
      </c>
      <c r="G1032" s="11">
        <f t="shared" si="107"/>
        <v>2.8469671273229746</v>
      </c>
      <c r="H1032" s="10">
        <f t="shared" si="108"/>
        <v>1.1449884120742047E-2</v>
      </c>
      <c r="I1032" s="10">
        <f t="shared" si="109"/>
        <v>1.9471689565021186E-2</v>
      </c>
    </row>
    <row r="1033" spans="1:9" x14ac:dyDescent="0.25">
      <c r="A1033" s="9">
        <v>43453</v>
      </c>
      <c r="B1033" s="10">
        <v>-3.119171283474631E-2</v>
      </c>
      <c r="C1033" s="10">
        <f t="shared" si="105"/>
        <v>-3.2734411049186007E-2</v>
      </c>
      <c r="D1033" s="5">
        <f t="shared" si="106"/>
        <v>1.071541666737071E-3</v>
      </c>
      <c r="E1033" s="5">
        <f t="shared" si="110"/>
        <v>1.3109984637842088E-4</v>
      </c>
      <c r="F1033" s="5">
        <f t="shared" si="111"/>
        <v>3.3966702565110492E-4</v>
      </c>
      <c r="G1033" s="11">
        <f t="shared" si="107"/>
        <v>1.4974925286924823</v>
      </c>
      <c r="H1033" s="10">
        <f t="shared" si="108"/>
        <v>3.2734411049186007E-2</v>
      </c>
      <c r="I1033" s="10">
        <f t="shared" si="109"/>
        <v>1.8430057668143769E-2</v>
      </c>
    </row>
    <row r="1034" spans="1:9" x14ac:dyDescent="0.25">
      <c r="A1034" s="9">
        <v>43454</v>
      </c>
      <c r="B1034" s="10">
        <v>-2.5234632357511222E-2</v>
      </c>
      <c r="C1034" s="10">
        <f t="shared" si="105"/>
        <v>-2.6777330571950923E-2</v>
      </c>
      <c r="D1034" s="5">
        <f t="shared" si="106"/>
        <v>7.1702543255953749E-4</v>
      </c>
      <c r="E1034" s="5">
        <f t="shared" si="110"/>
        <v>1.071541666737071E-3</v>
      </c>
      <c r="F1034" s="5">
        <f t="shared" si="111"/>
        <v>4.2255083774273819E-4</v>
      </c>
      <c r="G1034" s="11">
        <f t="shared" si="107"/>
        <v>2.1172131456821219</v>
      </c>
      <c r="H1034" s="10">
        <f t="shared" si="108"/>
        <v>2.6777330571950923E-2</v>
      </c>
      <c r="I1034" s="10">
        <f t="shared" si="109"/>
        <v>2.0556041392805625E-2</v>
      </c>
    </row>
    <row r="1035" spans="1:9" x14ac:dyDescent="0.25">
      <c r="A1035" s="9">
        <v>43455</v>
      </c>
      <c r="B1035" s="10">
        <v>-3.8895644965886711E-2</v>
      </c>
      <c r="C1035" s="10">
        <f t="shared" si="105"/>
        <v>-4.0438343180326408E-2</v>
      </c>
      <c r="D1035" s="5">
        <f t="shared" si="106"/>
        <v>1.6352595991698513E-3</v>
      </c>
      <c r="E1035" s="5">
        <f t="shared" si="110"/>
        <v>7.1702543255953749E-4</v>
      </c>
      <c r="F1035" s="5">
        <f t="shared" si="111"/>
        <v>4.4579207170870433E-4</v>
      </c>
      <c r="G1035" s="11">
        <f t="shared" si="107"/>
        <v>1.1047846830614789</v>
      </c>
      <c r="H1035" s="10">
        <f t="shared" si="108"/>
        <v>4.0438343180326408E-2</v>
      </c>
      <c r="I1035" s="10">
        <f t="shared" si="109"/>
        <v>2.111378866306813E-2</v>
      </c>
    </row>
    <row r="1036" spans="1:9" x14ac:dyDescent="0.25">
      <c r="A1036" s="9">
        <v>43458</v>
      </c>
      <c r="B1036" s="10">
        <v>-2.587405362898032E-2</v>
      </c>
      <c r="C1036" s="10">
        <f t="shared" si="105"/>
        <v>-2.7416751843420021E-2</v>
      </c>
      <c r="D1036" s="5">
        <f t="shared" si="106"/>
        <v>7.5167828164367516E-4</v>
      </c>
      <c r="E1036" s="5">
        <f t="shared" si="110"/>
        <v>1.6352595991698513E-3</v>
      </c>
      <c r="F1036" s="5">
        <f t="shared" si="111"/>
        <v>5.7622657619064337E-4</v>
      </c>
      <c r="G1036" s="11">
        <f t="shared" si="107"/>
        <v>2.1583243318411083</v>
      </c>
      <c r="H1036" s="10">
        <f t="shared" si="108"/>
        <v>2.7416751843420021E-2</v>
      </c>
      <c r="I1036" s="10">
        <f t="shared" si="109"/>
        <v>2.4004719873196675E-2</v>
      </c>
    </row>
    <row r="1037" spans="1:9" x14ac:dyDescent="0.25">
      <c r="A1037" s="9">
        <v>43460</v>
      </c>
      <c r="B1037" s="10">
        <v>7.0421575972212658E-2</v>
      </c>
      <c r="C1037" s="10">
        <f t="shared" si="105"/>
        <v>6.8878877757772961E-2</v>
      </c>
      <c r="D1037" s="5">
        <f t="shared" si="106"/>
        <v>4.7442998011702304E-3</v>
      </c>
      <c r="E1037" s="5">
        <f t="shared" si="110"/>
        <v>7.5167828164367516E-4</v>
      </c>
      <c r="F1037" s="5">
        <f t="shared" si="111"/>
        <v>5.7314385222157578E-4</v>
      </c>
      <c r="G1037" s="11">
        <f t="shared" si="107"/>
        <v>-1.3255902252170493</v>
      </c>
      <c r="H1037" s="10">
        <f t="shared" si="108"/>
        <v>6.8878877757772961E-2</v>
      </c>
      <c r="I1037" s="10">
        <f t="shared" si="109"/>
        <v>2.3940422974993065E-2</v>
      </c>
    </row>
    <row r="1038" spans="1:9" x14ac:dyDescent="0.25">
      <c r="A1038" s="9">
        <v>43461</v>
      </c>
      <c r="B1038" s="10">
        <v>-6.4898390278042006E-3</v>
      </c>
      <c r="C1038" s="10">
        <f t="shared" si="105"/>
        <v>-8.0325372422438996E-3</v>
      </c>
      <c r="D1038" s="5">
        <f t="shared" si="106"/>
        <v>6.4521654548035226E-5</v>
      </c>
      <c r="E1038" s="5">
        <f t="shared" si="110"/>
        <v>4.7442998011702304E-3</v>
      </c>
      <c r="F1038" s="5">
        <f t="shared" si="111"/>
        <v>1.0568517644287713E-3</v>
      </c>
      <c r="G1038" s="11">
        <f t="shared" si="107"/>
        <v>2.4767664744682318</v>
      </c>
      <c r="H1038" s="10">
        <f t="shared" si="108"/>
        <v>8.0325372422438996E-3</v>
      </c>
      <c r="I1038" s="10">
        <f t="shared" si="109"/>
        <v>3.2509256596064622E-2</v>
      </c>
    </row>
    <row r="1039" spans="1:9" x14ac:dyDescent="0.25">
      <c r="A1039" s="9">
        <v>43462</v>
      </c>
      <c r="B1039" s="10">
        <v>5.1235353249334814E-4</v>
      </c>
      <c r="C1039" s="10">
        <f t="shared" ref="C1039:C1102" si="112">B1039-B$5</f>
        <v>-1.030344681946351E-3</v>
      </c>
      <c r="D1039" s="5">
        <f t="shared" ref="D1039:D1102" si="113">C1039^2</f>
        <v>1.0616101636151272E-6</v>
      </c>
      <c r="E1039" s="5">
        <f t="shared" si="110"/>
        <v>6.4521654548035226E-5</v>
      </c>
      <c r="F1039" s="5">
        <f t="shared" si="111"/>
        <v>8.745686155483568E-4</v>
      </c>
      <c r="G1039" s="11">
        <f t="shared" ref="G1039:G1102" si="114">IFERROR(LN(1/SQRT(2*PI()*F1039)*EXP(-D1039/(2*F1039))),-1000)</f>
        <v>2.6013444351804567</v>
      </c>
      <c r="H1039" s="10">
        <f t="shared" ref="H1039:H1102" si="115">SQRT(D1039)</f>
        <v>1.030344681946351E-3</v>
      </c>
      <c r="I1039" s="10">
        <f t="shared" ref="I1039:I1102" si="116">SQRT(F1039)</f>
        <v>2.9573106288456694E-2</v>
      </c>
    </row>
    <row r="1040" spans="1:9" x14ac:dyDescent="0.25">
      <c r="A1040" s="9">
        <v>43465</v>
      </c>
      <c r="B1040" s="10">
        <v>9.6652886043726571E-3</v>
      </c>
      <c r="C1040" s="10">
        <f t="shared" si="112"/>
        <v>8.1225903899329582E-3</v>
      </c>
      <c r="D1040" s="5">
        <f t="shared" si="113"/>
        <v>6.5976474642631249E-5</v>
      </c>
      <c r="E1040" s="5">
        <f t="shared" ref="E1040:E1103" si="117">D1039</f>
        <v>1.0616101636151272E-6</v>
      </c>
      <c r="F1040" s="5">
        <f t="shared" ref="F1040:F1103" si="118">B$6+B$7*E1040+B$8*F1039</f>
        <v>7.2078742375669518E-4</v>
      </c>
      <c r="G1040" s="11">
        <f t="shared" si="114"/>
        <v>2.6528776729841415</v>
      </c>
      <c r="H1040" s="10">
        <f t="shared" si="115"/>
        <v>8.1225903899329582E-3</v>
      </c>
      <c r="I1040" s="10">
        <f t="shared" si="116"/>
        <v>2.6847484495883318E-2</v>
      </c>
    </row>
    <row r="1041" spans="1:9" x14ac:dyDescent="0.25">
      <c r="A1041" s="9">
        <v>43467</v>
      </c>
      <c r="B1041" s="10">
        <v>1.1410929088095934E-3</v>
      </c>
      <c r="C1041" s="10">
        <f t="shared" si="112"/>
        <v>-4.0160530563010583E-4</v>
      </c>
      <c r="D1041" s="5">
        <f t="shared" si="113"/>
        <v>1.6128682151025071E-7</v>
      </c>
      <c r="E1041" s="5">
        <f t="shared" si="117"/>
        <v>6.5976474642631249E-5</v>
      </c>
      <c r="F1041" s="5">
        <f t="shared" si="118"/>
        <v>6.0547542011615591E-4</v>
      </c>
      <c r="G1041" s="11">
        <f t="shared" si="114"/>
        <v>2.7856765716414595</v>
      </c>
      <c r="H1041" s="10">
        <f t="shared" si="115"/>
        <v>4.0160530563010583E-4</v>
      </c>
      <c r="I1041" s="10">
        <f t="shared" si="116"/>
        <v>2.4606410142809454E-2</v>
      </c>
    </row>
    <row r="1042" spans="1:9" x14ac:dyDescent="0.25">
      <c r="A1042" s="9">
        <v>43468</v>
      </c>
      <c r="B1042" s="10">
        <v>-9.9607370820668728E-2</v>
      </c>
      <c r="C1042" s="10">
        <f t="shared" si="112"/>
        <v>-0.10115006903510843</v>
      </c>
      <c r="D1042" s="5">
        <f t="shared" si="113"/>
        <v>1.0231336465807201E-2</v>
      </c>
      <c r="E1042" s="5">
        <f t="shared" si="117"/>
        <v>1.6128682151025071E-7</v>
      </c>
      <c r="F1042" s="5">
        <f t="shared" si="118"/>
        <v>5.0506783453634692E-4</v>
      </c>
      <c r="G1042" s="11">
        <f t="shared" si="114"/>
        <v>-7.2522051894214581</v>
      </c>
      <c r="H1042" s="10">
        <f t="shared" si="115"/>
        <v>0.10115006903510843</v>
      </c>
      <c r="I1042" s="10">
        <f t="shared" si="116"/>
        <v>2.24737143021875E-2</v>
      </c>
    </row>
    <row r="1043" spans="1:9" x14ac:dyDescent="0.25">
      <c r="A1043" s="9">
        <v>43469</v>
      </c>
      <c r="B1043" s="10">
        <v>4.2689301844312633E-2</v>
      </c>
      <c r="C1043" s="10">
        <f t="shared" si="112"/>
        <v>4.1146603629872935E-2</v>
      </c>
      <c r="D1043" s="5">
        <f t="shared" si="113"/>
        <v>1.6930429902738725E-3</v>
      </c>
      <c r="E1043" s="5">
        <f t="shared" si="117"/>
        <v>1.0231336465807201E-2</v>
      </c>
      <c r="F1043" s="5">
        <f t="shared" si="118"/>
        <v>1.6704576221534442E-3</v>
      </c>
      <c r="G1043" s="11">
        <f t="shared" si="114"/>
        <v>1.7716300654313977</v>
      </c>
      <c r="H1043" s="10">
        <f t="shared" si="115"/>
        <v>4.1146603629872935E-2</v>
      </c>
      <c r="I1043" s="10">
        <f t="shared" si="116"/>
        <v>4.0871232207427319E-2</v>
      </c>
    </row>
    <row r="1044" spans="1:9" x14ac:dyDescent="0.25">
      <c r="A1044" s="9">
        <v>43472</v>
      </c>
      <c r="B1044" s="10">
        <v>-2.2258465459557009E-3</v>
      </c>
      <c r="C1044" s="10">
        <f t="shared" si="112"/>
        <v>-3.7685447603953998E-3</v>
      </c>
      <c r="D1044" s="5">
        <f t="shared" si="113"/>
        <v>1.4201929611103622E-5</v>
      </c>
      <c r="E1044" s="5">
        <f t="shared" si="117"/>
        <v>1.6930429902738725E-3</v>
      </c>
      <c r="F1044" s="5">
        <f t="shared" si="118"/>
        <v>1.564521687449554E-3</v>
      </c>
      <c r="G1044" s="11">
        <f t="shared" si="114"/>
        <v>2.3066102882745332</v>
      </c>
      <c r="H1044" s="10">
        <f t="shared" si="115"/>
        <v>3.7685447603953998E-3</v>
      </c>
      <c r="I1044" s="10">
        <f t="shared" si="116"/>
        <v>3.9554035033730173E-2</v>
      </c>
    </row>
    <row r="1045" spans="1:9" x14ac:dyDescent="0.25">
      <c r="A1045" s="9">
        <v>43473</v>
      </c>
      <c r="B1045" s="10">
        <v>1.9063125481680654E-2</v>
      </c>
      <c r="C1045" s="10">
        <f t="shared" si="112"/>
        <v>1.7520427267240953E-2</v>
      </c>
      <c r="D1045" s="5">
        <f t="shared" si="113"/>
        <v>3.069653716266803E-4</v>
      </c>
      <c r="E1045" s="5">
        <f t="shared" si="117"/>
        <v>1.4201929611103622E-5</v>
      </c>
      <c r="F1045" s="5">
        <f t="shared" si="118"/>
        <v>1.2752099327810967E-3</v>
      </c>
      <c r="G1045" s="11">
        <f t="shared" si="114"/>
        <v>2.2930249375191081</v>
      </c>
      <c r="H1045" s="10">
        <f t="shared" si="115"/>
        <v>1.7520427267240953E-2</v>
      </c>
      <c r="I1045" s="10">
        <f t="shared" si="116"/>
        <v>3.5710081668642216E-2</v>
      </c>
    </row>
    <row r="1046" spans="1:9" x14ac:dyDescent="0.25">
      <c r="A1046" s="9">
        <v>43474</v>
      </c>
      <c r="B1046" s="10">
        <v>1.6981731343283624E-2</v>
      </c>
      <c r="C1046" s="10">
        <f t="shared" si="112"/>
        <v>1.5439033128843925E-2</v>
      </c>
      <c r="D1046" s="5">
        <f t="shared" si="113"/>
        <v>2.3836374395354022E-4</v>
      </c>
      <c r="E1046" s="5">
        <f t="shared" si="117"/>
        <v>3.069653716266803E-4</v>
      </c>
      <c r="F1046" s="5">
        <f t="shared" si="118"/>
        <v>1.0790494682453924E-3</v>
      </c>
      <c r="G1046" s="11">
        <f t="shared" si="114"/>
        <v>2.3864480451451988</v>
      </c>
      <c r="H1046" s="10">
        <f t="shared" si="115"/>
        <v>1.5439033128843925E-2</v>
      </c>
      <c r="I1046" s="10">
        <f t="shared" si="116"/>
        <v>3.2848888386753552E-2</v>
      </c>
    </row>
    <row r="1047" spans="1:9" x14ac:dyDescent="0.25">
      <c r="A1047" s="9">
        <v>43475</v>
      </c>
      <c r="B1047" s="10">
        <v>3.1961908080671009E-3</v>
      </c>
      <c r="C1047" s="10">
        <f t="shared" si="112"/>
        <v>1.6534925936274017E-3</v>
      </c>
      <c r="D1047" s="5">
        <f t="shared" si="113"/>
        <v>2.7340377571806718E-6</v>
      </c>
      <c r="E1047" s="5">
        <f t="shared" si="117"/>
        <v>2.3836374395354022E-4</v>
      </c>
      <c r="F1047" s="5">
        <f t="shared" si="118"/>
        <v>9.1352304108446468E-4</v>
      </c>
      <c r="G1047" s="11">
        <f t="shared" si="114"/>
        <v>2.5786660214193087</v>
      </c>
      <c r="H1047" s="10">
        <f t="shared" si="115"/>
        <v>1.6534925936274017E-3</v>
      </c>
      <c r="I1047" s="10">
        <f t="shared" si="116"/>
        <v>3.0224543686951912E-2</v>
      </c>
    </row>
    <row r="1048" spans="1:9" x14ac:dyDescent="0.25">
      <c r="A1048" s="9">
        <v>43476</v>
      </c>
      <c r="B1048" s="10">
        <v>-9.8180231516767913E-3</v>
      </c>
      <c r="C1048" s="10">
        <f t="shared" si="112"/>
        <v>-1.136072136611649E-2</v>
      </c>
      <c r="D1048" s="5">
        <f t="shared" si="113"/>
        <v>1.2906598995853573E-4</v>
      </c>
      <c r="E1048" s="5">
        <f t="shared" si="117"/>
        <v>2.7340377571806718E-6</v>
      </c>
      <c r="F1048" s="5">
        <f t="shared" si="118"/>
        <v>7.5220316750055076E-4</v>
      </c>
      <c r="G1048" s="11">
        <f t="shared" si="114"/>
        <v>2.5915215427539193</v>
      </c>
      <c r="H1048" s="10">
        <f t="shared" si="115"/>
        <v>1.136072136611649E-2</v>
      </c>
      <c r="I1048" s="10">
        <f t="shared" si="116"/>
        <v>2.7426322529652981E-2</v>
      </c>
    </row>
    <row r="1049" spans="1:9" x14ac:dyDescent="0.25">
      <c r="A1049" s="9">
        <v>43479</v>
      </c>
      <c r="B1049" s="10">
        <v>-1.5037048527785202E-2</v>
      </c>
      <c r="C1049" s="10">
        <f t="shared" si="112"/>
        <v>-1.6579746742224902E-2</v>
      </c>
      <c r="D1049" s="5">
        <f t="shared" si="113"/>
        <v>2.7488800203631728E-4</v>
      </c>
      <c r="E1049" s="5">
        <f t="shared" si="117"/>
        <v>1.2906598995853573E-4</v>
      </c>
      <c r="F1049" s="5">
        <f t="shared" si="118"/>
        <v>6.3832952568192906E-4</v>
      </c>
      <c r="G1049" s="11">
        <f t="shared" si="114"/>
        <v>2.5440711645621468</v>
      </c>
      <c r="H1049" s="10">
        <f t="shared" si="115"/>
        <v>1.6579746742224902E-2</v>
      </c>
      <c r="I1049" s="10">
        <f t="shared" si="116"/>
        <v>2.5265184061904814E-2</v>
      </c>
    </row>
    <row r="1050" spans="1:9" x14ac:dyDescent="0.25">
      <c r="A1050" s="9">
        <v>43480</v>
      </c>
      <c r="B1050" s="10">
        <v>2.0466719999999938E-2</v>
      </c>
      <c r="C1050" s="10">
        <f t="shared" si="112"/>
        <v>1.8924021785560238E-2</v>
      </c>
      <c r="D1050" s="5">
        <f t="shared" si="113"/>
        <v>3.5811860054035848E-4</v>
      </c>
      <c r="E1050" s="5">
        <f t="shared" si="117"/>
        <v>2.7488800203631728E-4</v>
      </c>
      <c r="F1050" s="5">
        <f t="shared" si="118"/>
        <v>5.6484529395787217E-4</v>
      </c>
      <c r="G1050" s="11">
        <f t="shared" si="114"/>
        <v>2.5035348901375962</v>
      </c>
      <c r="H1050" s="10">
        <f t="shared" si="115"/>
        <v>1.8924021785560238E-2</v>
      </c>
      <c r="I1050" s="10">
        <f t="shared" si="116"/>
        <v>2.3766474159156888E-2</v>
      </c>
    </row>
    <row r="1051" spans="1:9" x14ac:dyDescent="0.25">
      <c r="A1051" s="9">
        <v>43481</v>
      </c>
      <c r="B1051" s="10">
        <v>1.2216606142726461E-2</v>
      </c>
      <c r="C1051" s="10">
        <f t="shared" si="112"/>
        <v>1.0673907928286762E-2</v>
      </c>
      <c r="D1051" s="5">
        <f t="shared" si="113"/>
        <v>1.1393231046154298E-4</v>
      </c>
      <c r="E1051" s="5">
        <f t="shared" si="117"/>
        <v>3.5811860054035848E-4</v>
      </c>
      <c r="F1051" s="5">
        <f t="shared" si="118"/>
        <v>5.1610123203168817E-4</v>
      </c>
      <c r="G1051" s="11">
        <f t="shared" si="114"/>
        <v>2.7552874085675998</v>
      </c>
      <c r="H1051" s="10">
        <f t="shared" si="115"/>
        <v>1.0673907928286762E-2</v>
      </c>
      <c r="I1051" s="10">
        <f t="shared" si="116"/>
        <v>2.2717861519775319E-2</v>
      </c>
    </row>
    <row r="1052" spans="1:9" x14ac:dyDescent="0.25">
      <c r="A1052" s="9">
        <v>43482</v>
      </c>
      <c r="B1052" s="10">
        <v>5.9377563976312775E-3</v>
      </c>
      <c r="C1052" s="10">
        <f t="shared" si="112"/>
        <v>4.3950581831915785E-3</v>
      </c>
      <c r="D1052" s="5">
        <f t="shared" si="113"/>
        <v>1.9316536433639258E-5</v>
      </c>
      <c r="E1052" s="5">
        <f t="shared" si="117"/>
        <v>1.1393231046154298E-4</v>
      </c>
      <c r="F1052" s="5">
        <f t="shared" si="118"/>
        <v>4.4731088218854902E-4</v>
      </c>
      <c r="G1052" s="11">
        <f t="shared" si="114"/>
        <v>2.915597979204708</v>
      </c>
      <c r="H1052" s="10">
        <f t="shared" si="115"/>
        <v>4.3950581831915785E-3</v>
      </c>
      <c r="I1052" s="10">
        <f t="shared" si="116"/>
        <v>2.1149725345463687E-2</v>
      </c>
    </row>
    <row r="1053" spans="1:9" x14ac:dyDescent="0.25">
      <c r="A1053" s="9">
        <v>43483</v>
      </c>
      <c r="B1053" s="10">
        <v>6.15942512511225E-3</v>
      </c>
      <c r="C1053" s="10">
        <f t="shared" si="112"/>
        <v>4.6167269106725511E-3</v>
      </c>
      <c r="D1053" s="5">
        <f t="shared" si="113"/>
        <v>2.1314167367728119E-5</v>
      </c>
      <c r="E1053" s="5">
        <f t="shared" si="117"/>
        <v>1.9316536433639258E-5</v>
      </c>
      <c r="F1053" s="5">
        <f t="shared" si="118"/>
        <v>3.8067158335451266E-4</v>
      </c>
      <c r="G1053" s="11">
        <f t="shared" si="114"/>
        <v>2.9898527570870566</v>
      </c>
      <c r="H1053" s="10">
        <f t="shared" si="115"/>
        <v>4.6167269106725511E-3</v>
      </c>
      <c r="I1053" s="10">
        <f t="shared" si="116"/>
        <v>1.9510806835046895E-2</v>
      </c>
    </row>
    <row r="1054" spans="1:9" x14ac:dyDescent="0.25">
      <c r="A1054" s="9">
        <v>43487</v>
      </c>
      <c r="B1054" s="10">
        <v>-2.2446140928649827E-2</v>
      </c>
      <c r="C1054" s="10">
        <f t="shared" si="112"/>
        <v>-2.3988839143089528E-2</v>
      </c>
      <c r="D1054" s="5">
        <f t="shared" si="113"/>
        <v>5.7546440343302432E-4</v>
      </c>
      <c r="E1054" s="5">
        <f t="shared" si="117"/>
        <v>2.1314167367728119E-5</v>
      </c>
      <c r="F1054" s="5">
        <f t="shared" si="118"/>
        <v>3.275203339089725E-4</v>
      </c>
      <c r="G1054" s="11">
        <f t="shared" si="114"/>
        <v>2.2145246123790367</v>
      </c>
      <c r="H1054" s="10">
        <f t="shared" si="115"/>
        <v>2.3988839143089528E-2</v>
      </c>
      <c r="I1054" s="10">
        <f t="shared" si="116"/>
        <v>1.809752286665146E-2</v>
      </c>
    </row>
    <row r="1055" spans="1:9" x14ac:dyDescent="0.25">
      <c r="A1055" s="9">
        <v>43488</v>
      </c>
      <c r="B1055" s="10">
        <v>4.044331270858903E-3</v>
      </c>
      <c r="C1055" s="10">
        <f t="shared" si="112"/>
        <v>2.501633056419204E-3</v>
      </c>
      <c r="D1055" s="5">
        <f t="shared" si="113"/>
        <v>6.2581679489692884E-6</v>
      </c>
      <c r="E1055" s="5">
        <f t="shared" si="117"/>
        <v>5.7546440343302432E-4</v>
      </c>
      <c r="F1055" s="5">
        <f t="shared" si="118"/>
        <v>3.5241146209051349E-4</v>
      </c>
      <c r="G1055" s="11">
        <f t="shared" si="114"/>
        <v>3.0475379719760118</v>
      </c>
      <c r="H1055" s="10">
        <f t="shared" si="115"/>
        <v>2.501633056419204E-3</v>
      </c>
      <c r="I1055" s="10">
        <f t="shared" si="116"/>
        <v>1.8772625338255529E-2</v>
      </c>
    </row>
    <row r="1056" spans="1:9" x14ac:dyDescent="0.25">
      <c r="A1056" s="9">
        <v>43489</v>
      </c>
      <c r="B1056" s="10">
        <v>-7.926221413721346E-3</v>
      </c>
      <c r="C1056" s="10">
        <f t="shared" si="112"/>
        <v>-9.468919628161045E-3</v>
      </c>
      <c r="D1056" s="5">
        <f t="shared" si="113"/>
        <v>8.9660438924573505E-5</v>
      </c>
      <c r="E1056" s="5">
        <f t="shared" si="117"/>
        <v>6.2581679489692884E-6</v>
      </c>
      <c r="F1056" s="5">
        <f t="shared" si="118"/>
        <v>3.0304365759324978E-4</v>
      </c>
      <c r="G1056" s="11">
        <f t="shared" si="114"/>
        <v>2.9839451011786076</v>
      </c>
      <c r="H1056" s="10">
        <f t="shared" si="115"/>
        <v>9.468919628161045E-3</v>
      </c>
      <c r="I1056" s="10">
        <f t="shared" si="116"/>
        <v>1.7408149171961096E-2</v>
      </c>
    </row>
    <row r="1057" spans="1:9" x14ac:dyDescent="0.25">
      <c r="A1057" s="9">
        <v>43490</v>
      </c>
      <c r="B1057" s="10">
        <v>3.3136870547134878E-2</v>
      </c>
      <c r="C1057" s="10">
        <f t="shared" si="112"/>
        <v>3.1594172332695181E-2</v>
      </c>
      <c r="D1057" s="5">
        <f t="shared" si="113"/>
        <v>9.9819172538804157E-4</v>
      </c>
      <c r="E1057" s="5">
        <f t="shared" si="117"/>
        <v>8.9660438924573505E-5</v>
      </c>
      <c r="F1057" s="5">
        <f t="shared" si="118"/>
        <v>2.7364370088425798E-4</v>
      </c>
      <c r="G1057" s="11">
        <f t="shared" si="114"/>
        <v>1.3590138334260291</v>
      </c>
      <c r="H1057" s="10">
        <f t="shared" si="115"/>
        <v>3.1594172332695181E-2</v>
      </c>
      <c r="I1057" s="10">
        <f t="shared" si="116"/>
        <v>1.6542179447831474E-2</v>
      </c>
    </row>
    <row r="1058" spans="1:9" x14ac:dyDescent="0.25">
      <c r="A1058" s="9">
        <v>43493</v>
      </c>
      <c r="B1058" s="10">
        <v>-9.2545134192321132E-3</v>
      </c>
      <c r="C1058" s="10">
        <f t="shared" si="112"/>
        <v>-1.0797211633671812E-2</v>
      </c>
      <c r="D1058" s="5">
        <f t="shared" si="113"/>
        <v>1.1657977906229792E-4</v>
      </c>
      <c r="E1058" s="5">
        <f t="shared" si="117"/>
        <v>9.9819172538804157E-4</v>
      </c>
      <c r="F1058" s="5">
        <f t="shared" si="118"/>
        <v>3.607181291571728E-4</v>
      </c>
      <c r="G1058" s="11">
        <f t="shared" si="114"/>
        <v>2.8831743103791032</v>
      </c>
      <c r="H1058" s="10">
        <f t="shared" si="115"/>
        <v>1.0797211633671812E-2</v>
      </c>
      <c r="I1058" s="10">
        <f t="shared" si="116"/>
        <v>1.8992580897739329E-2</v>
      </c>
    </row>
    <row r="1059" spans="1:9" x14ac:dyDescent="0.25">
      <c r="A1059" s="9">
        <v>43494</v>
      </c>
      <c r="B1059" s="10">
        <v>-1.0364759811522517E-2</v>
      </c>
      <c r="C1059" s="10">
        <f t="shared" si="112"/>
        <v>-1.1907458025962216E-2</v>
      </c>
      <c r="D1059" s="5">
        <f t="shared" si="113"/>
        <v>1.4178755664005199E-4</v>
      </c>
      <c r="E1059" s="5">
        <f t="shared" si="117"/>
        <v>1.1657977906229792E-4</v>
      </c>
      <c r="F1059" s="5">
        <f t="shared" si="118"/>
        <v>3.2313310821054304E-4</v>
      </c>
      <c r="G1059" s="11">
        <f t="shared" si="114"/>
        <v>2.8803896075597932</v>
      </c>
      <c r="H1059" s="10">
        <f t="shared" si="115"/>
        <v>1.1907458025962216E-2</v>
      </c>
      <c r="I1059" s="10">
        <f t="shared" si="116"/>
        <v>1.7975903543648176E-2</v>
      </c>
    </row>
    <row r="1060" spans="1:9" x14ac:dyDescent="0.25">
      <c r="A1060" s="9">
        <v>43495</v>
      </c>
      <c r="B1060" s="10">
        <v>6.833468157924405E-2</v>
      </c>
      <c r="C1060" s="10">
        <f t="shared" si="112"/>
        <v>6.6791983364804353E-2</v>
      </c>
      <c r="D1060" s="5">
        <f t="shared" si="113"/>
        <v>4.4611690418043014E-3</v>
      </c>
      <c r="E1060" s="5">
        <f t="shared" si="117"/>
        <v>1.4178755664005199E-4</v>
      </c>
      <c r="F1060" s="5">
        <f t="shared" si="118"/>
        <v>2.9608777340510396E-4</v>
      </c>
      <c r="G1060" s="11">
        <f t="shared" si="114"/>
        <v>-4.3900358124441574</v>
      </c>
      <c r="H1060" s="10">
        <f t="shared" si="115"/>
        <v>6.6791983364804353E-2</v>
      </c>
      <c r="I1060" s="10">
        <f t="shared" si="116"/>
        <v>1.7207201207782279E-2</v>
      </c>
    </row>
    <row r="1061" spans="1:9" x14ac:dyDescent="0.25">
      <c r="A1061" s="9">
        <v>43496</v>
      </c>
      <c r="B1061" s="10">
        <v>7.2012344931919881E-3</v>
      </c>
      <c r="C1061" s="10">
        <f t="shared" si="112"/>
        <v>5.6585362787522891E-3</v>
      </c>
      <c r="D1061" s="5">
        <f t="shared" si="113"/>
        <v>3.2019032817955804E-5</v>
      </c>
      <c r="E1061" s="5">
        <f t="shared" si="117"/>
        <v>4.4611690418043014E-3</v>
      </c>
      <c r="F1061" s="5">
        <f t="shared" si="118"/>
        <v>8.0038499694164026E-4</v>
      </c>
      <c r="G1061" s="11">
        <f t="shared" si="114"/>
        <v>2.6262680472403819</v>
      </c>
      <c r="H1061" s="10">
        <f t="shared" si="115"/>
        <v>5.6585362787522891E-3</v>
      </c>
      <c r="I1061" s="10">
        <f t="shared" si="116"/>
        <v>2.829107627754095E-2</v>
      </c>
    </row>
    <row r="1062" spans="1:9" x14ac:dyDescent="0.25">
      <c r="A1062" s="9">
        <v>43497</v>
      </c>
      <c r="B1062" s="10">
        <v>4.8065367746574772E-4</v>
      </c>
      <c r="C1062" s="10">
        <f t="shared" si="112"/>
        <v>-1.0620445369739515E-3</v>
      </c>
      <c r="D1062" s="5">
        <f t="shared" si="113"/>
        <v>1.127938598516215E-6</v>
      </c>
      <c r="E1062" s="5">
        <f t="shared" si="117"/>
        <v>3.2019032817955804E-5</v>
      </c>
      <c r="F1062" s="5">
        <f t="shared" si="118"/>
        <v>6.6511772296101181E-4</v>
      </c>
      <c r="G1062" s="11">
        <f t="shared" si="114"/>
        <v>2.7379867957499648</v>
      </c>
      <c r="H1062" s="10">
        <f t="shared" si="115"/>
        <v>1.0620445369739515E-3</v>
      </c>
      <c r="I1062" s="10">
        <f t="shared" si="116"/>
        <v>2.5789876365756619E-2</v>
      </c>
    </row>
    <row r="1063" spans="1:9" x14ac:dyDescent="0.25">
      <c r="A1063" s="9">
        <v>43500</v>
      </c>
      <c r="B1063" s="10">
        <v>2.8404971693370751E-2</v>
      </c>
      <c r="C1063" s="10">
        <f t="shared" si="112"/>
        <v>2.686227347893105E-2</v>
      </c>
      <c r="D1063" s="5">
        <f t="shared" si="113"/>
        <v>7.2158173645688246E-4</v>
      </c>
      <c r="E1063" s="5">
        <f t="shared" si="117"/>
        <v>1.127938598516215E-6</v>
      </c>
      <c r="F1063" s="5">
        <f t="shared" si="118"/>
        <v>5.5297372408372376E-4</v>
      </c>
      <c r="G1063" s="11">
        <f t="shared" si="114"/>
        <v>2.1787057851067329</v>
      </c>
      <c r="H1063" s="10">
        <f t="shared" si="115"/>
        <v>2.686227347893105E-2</v>
      </c>
      <c r="I1063" s="10">
        <f t="shared" si="116"/>
        <v>2.3515393343164041E-2</v>
      </c>
    </row>
    <row r="1064" spans="1:9" x14ac:dyDescent="0.25">
      <c r="A1064" s="9">
        <v>43501</v>
      </c>
      <c r="B1064" s="10">
        <v>1.71094423357665E-2</v>
      </c>
      <c r="C1064" s="10">
        <f t="shared" si="112"/>
        <v>1.5566744121326801E-2</v>
      </c>
      <c r="D1064" s="5">
        <f t="shared" si="113"/>
        <v>2.4232352253886254E-4</v>
      </c>
      <c r="E1064" s="5">
        <f t="shared" si="117"/>
        <v>7.2158173645688246E-4</v>
      </c>
      <c r="F1064" s="5">
        <f t="shared" si="118"/>
        <v>5.5084775861865805E-4</v>
      </c>
      <c r="G1064" s="11">
        <f t="shared" si="114"/>
        <v>2.6131324331691936</v>
      </c>
      <c r="H1064" s="10">
        <f t="shared" si="115"/>
        <v>1.5566744121326801E-2</v>
      </c>
      <c r="I1064" s="10">
        <f t="shared" si="116"/>
        <v>2.347014611413099E-2</v>
      </c>
    </row>
    <row r="1065" spans="1:9" x14ac:dyDescent="0.25">
      <c r="A1065" s="9">
        <v>43502</v>
      </c>
      <c r="B1065" s="10">
        <v>3.4454014672369304E-4</v>
      </c>
      <c r="C1065" s="10">
        <f t="shared" si="112"/>
        <v>-1.1981580677160061E-3</v>
      </c>
      <c r="D1065" s="5">
        <f t="shared" si="113"/>
        <v>1.4355827552329536E-6</v>
      </c>
      <c r="E1065" s="5">
        <f t="shared" si="117"/>
        <v>2.4232352253886254E-4</v>
      </c>
      <c r="F1065" s="5">
        <f t="shared" si="118"/>
        <v>4.9078549447978826E-4</v>
      </c>
      <c r="G1065" s="11">
        <f t="shared" si="114"/>
        <v>2.8893506311578339</v>
      </c>
      <c r="H1065" s="10">
        <f t="shared" si="115"/>
        <v>1.1981580677160061E-3</v>
      </c>
      <c r="I1065" s="10">
        <f t="shared" si="116"/>
        <v>2.2153679028093468E-2</v>
      </c>
    </row>
    <row r="1066" spans="1:9" x14ac:dyDescent="0.25">
      <c r="A1066" s="9">
        <v>43503</v>
      </c>
      <c r="B1066" s="10">
        <v>-1.8939393504605384E-2</v>
      </c>
      <c r="C1066" s="10">
        <f t="shared" si="112"/>
        <v>-2.0482091719045085E-2</v>
      </c>
      <c r="D1066" s="5">
        <f t="shared" si="113"/>
        <v>4.1951608118737522E-4</v>
      </c>
      <c r="E1066" s="5">
        <f t="shared" si="117"/>
        <v>1.4355827552329536E-6</v>
      </c>
      <c r="F1066" s="5">
        <f t="shared" si="118"/>
        <v>4.1332811286065395E-4</v>
      </c>
      <c r="G1066" s="11">
        <f t="shared" si="114"/>
        <v>2.4692103358395716</v>
      </c>
      <c r="H1066" s="10">
        <f t="shared" si="115"/>
        <v>2.0482091719045085E-2</v>
      </c>
      <c r="I1066" s="10">
        <f t="shared" si="116"/>
        <v>2.0330472519364963E-2</v>
      </c>
    </row>
    <row r="1067" spans="1:9" x14ac:dyDescent="0.25">
      <c r="A1067" s="9">
        <v>43504</v>
      </c>
      <c r="B1067" s="10">
        <v>-3.1005030279512846E-3</v>
      </c>
      <c r="C1067" s="10">
        <f t="shared" si="112"/>
        <v>-4.6432012423909836E-3</v>
      </c>
      <c r="D1067" s="5">
        <f t="shared" si="113"/>
        <v>2.1559317777341172E-5</v>
      </c>
      <c r="E1067" s="5">
        <f t="shared" si="117"/>
        <v>4.1951608118737522E-4</v>
      </c>
      <c r="F1067" s="5">
        <f t="shared" si="118"/>
        <v>4.0217495017183541E-4</v>
      </c>
      <c r="G1067" s="11">
        <f t="shared" si="114"/>
        <v>2.9635697420528082</v>
      </c>
      <c r="H1067" s="10">
        <f t="shared" si="115"/>
        <v>4.6432012423909836E-3</v>
      </c>
      <c r="I1067" s="10">
        <f t="shared" si="116"/>
        <v>2.0054300041932038E-2</v>
      </c>
    </row>
    <row r="1068" spans="1:9" x14ac:dyDescent="0.25">
      <c r="A1068" s="9">
        <v>43507</v>
      </c>
      <c r="B1068" s="10">
        <v>-5.7509065019445416E-3</v>
      </c>
      <c r="C1068" s="10">
        <f t="shared" si="112"/>
        <v>-7.2936047163842405E-3</v>
      </c>
      <c r="D1068" s="5">
        <f t="shared" si="113"/>
        <v>5.3196669758862435E-5</v>
      </c>
      <c r="E1068" s="5">
        <f t="shared" si="117"/>
        <v>2.1559317777341172E-5</v>
      </c>
      <c r="F1068" s="5">
        <f t="shared" si="118"/>
        <v>3.4477968118807695E-4</v>
      </c>
      <c r="G1068" s="11">
        <f t="shared" si="114"/>
        <v>2.9902180532767901</v>
      </c>
      <c r="H1068" s="10">
        <f t="shared" si="115"/>
        <v>7.2936047163842405E-3</v>
      </c>
      <c r="I1068" s="10">
        <f t="shared" si="116"/>
        <v>1.8568243890795838E-2</v>
      </c>
    </row>
    <row r="1069" spans="1:9" x14ac:dyDescent="0.25">
      <c r="A1069" s="9">
        <v>43508</v>
      </c>
      <c r="B1069" s="10">
        <v>8.6171756414885614E-3</v>
      </c>
      <c r="C1069" s="10">
        <f t="shared" si="112"/>
        <v>7.0744774270488624E-3</v>
      </c>
      <c r="D1069" s="5">
        <f t="shared" si="113"/>
        <v>5.0048230865823894E-5</v>
      </c>
      <c r="E1069" s="5">
        <f t="shared" si="117"/>
        <v>5.3196669758862435E-5</v>
      </c>
      <c r="F1069" s="5">
        <f t="shared" si="118"/>
        <v>3.0264437969434153E-4</v>
      </c>
      <c r="G1069" s="11">
        <f t="shared" si="114"/>
        <v>3.0498526358367304</v>
      </c>
      <c r="H1069" s="10">
        <f t="shared" si="115"/>
        <v>7.0744774270488624E-3</v>
      </c>
      <c r="I1069" s="10">
        <f t="shared" si="116"/>
        <v>1.7396677260164986E-2</v>
      </c>
    </row>
    <row r="1070" spans="1:9" x14ac:dyDescent="0.25">
      <c r="A1070" s="9">
        <v>43509</v>
      </c>
      <c r="B1070" s="10">
        <v>-4.1547662238866634E-3</v>
      </c>
      <c r="C1070" s="10">
        <f t="shared" si="112"/>
        <v>-5.6974644383263624E-3</v>
      </c>
      <c r="D1070" s="5">
        <f t="shared" si="113"/>
        <v>3.2461101025993533E-5</v>
      </c>
      <c r="E1070" s="5">
        <f t="shared" si="117"/>
        <v>5.0048230865823894E-5</v>
      </c>
      <c r="F1070" s="5">
        <f t="shared" si="118"/>
        <v>2.6850023792935869E-4</v>
      </c>
      <c r="G1070" s="11">
        <f t="shared" si="114"/>
        <v>3.1319419215961157</v>
      </c>
      <c r="H1070" s="10">
        <f t="shared" si="115"/>
        <v>5.6974644383263624E-3</v>
      </c>
      <c r="I1070" s="10">
        <f t="shared" si="116"/>
        <v>1.6385976868327341E-2</v>
      </c>
    </row>
    <row r="1071" spans="1:9" x14ac:dyDescent="0.25">
      <c r="A1071" s="9">
        <v>43510</v>
      </c>
      <c r="B1071" s="10">
        <v>3.6432720010939335E-3</v>
      </c>
      <c r="C1071" s="10">
        <f t="shared" si="112"/>
        <v>2.1005737866542345E-3</v>
      </c>
      <c r="D1071" s="5">
        <f t="shared" si="113"/>
        <v>4.4124102331789091E-6</v>
      </c>
      <c r="E1071" s="5">
        <f t="shared" si="117"/>
        <v>3.2461101025993533E-5</v>
      </c>
      <c r="F1071" s="5">
        <f t="shared" si="118"/>
        <v>2.3900079781572652E-4</v>
      </c>
      <c r="G1071" s="11">
        <f t="shared" si="114"/>
        <v>3.2413523478067403</v>
      </c>
      <c r="H1071" s="10">
        <f t="shared" si="115"/>
        <v>2.1005737866542345E-3</v>
      </c>
      <c r="I1071" s="10">
        <f t="shared" si="116"/>
        <v>1.5459650636923413E-2</v>
      </c>
    </row>
    <row r="1072" spans="1:9" x14ac:dyDescent="0.25">
      <c r="A1072" s="9">
        <v>43511</v>
      </c>
      <c r="B1072" s="10">
        <v>-2.2248477230715213E-3</v>
      </c>
      <c r="C1072" s="10">
        <f t="shared" si="112"/>
        <v>-3.7675459375112203E-3</v>
      </c>
      <c r="D1072" s="5">
        <f t="shared" si="113"/>
        <v>1.41944023912573E-5</v>
      </c>
      <c r="E1072" s="5">
        <f t="shared" si="117"/>
        <v>4.4124102331789091E-6</v>
      </c>
      <c r="F1072" s="5">
        <f t="shared" si="118"/>
        <v>2.1194901336657492E-4</v>
      </c>
      <c r="G1072" s="11">
        <f t="shared" si="114"/>
        <v>3.27715845692485</v>
      </c>
      <c r="H1072" s="10">
        <f t="shared" si="115"/>
        <v>3.7675459375112203E-3</v>
      </c>
      <c r="I1072" s="10">
        <f t="shared" si="116"/>
        <v>1.4558468785094637E-2</v>
      </c>
    </row>
    <row r="1073" spans="1:9" x14ac:dyDescent="0.25">
      <c r="A1073" s="9">
        <v>43515</v>
      </c>
      <c r="B1073" s="10">
        <v>2.9925595587372289E-3</v>
      </c>
      <c r="C1073" s="10">
        <f t="shared" si="112"/>
        <v>1.4498613442975297E-3</v>
      </c>
      <c r="D1073" s="5">
        <f t="shared" si="113"/>
        <v>2.1020979176882398E-6</v>
      </c>
      <c r="E1073" s="5">
        <f t="shared" si="117"/>
        <v>1.41944023912573E-5</v>
      </c>
      <c r="F1073" s="5">
        <f t="shared" si="118"/>
        <v>1.9146501249877427E-4</v>
      </c>
      <c r="G1073" s="11">
        <f t="shared" si="114"/>
        <v>3.3559746917325253</v>
      </c>
      <c r="H1073" s="10">
        <f t="shared" si="115"/>
        <v>1.4498613442975297E-3</v>
      </c>
      <c r="I1073" s="10">
        <f t="shared" si="116"/>
        <v>1.3837088295547379E-2</v>
      </c>
    </row>
    <row r="1074" spans="1:9" x14ac:dyDescent="0.25">
      <c r="A1074" s="9">
        <v>43516</v>
      </c>
      <c r="B1074" s="10">
        <v>6.4354300092637207E-3</v>
      </c>
      <c r="C1074" s="10">
        <f t="shared" si="112"/>
        <v>4.8927317948240217E-3</v>
      </c>
      <c r="D1074" s="5">
        <f t="shared" si="113"/>
        <v>2.3938824416081894E-5</v>
      </c>
      <c r="E1074" s="5">
        <f t="shared" si="117"/>
        <v>2.1020979176882398E-6</v>
      </c>
      <c r="F1074" s="5">
        <f t="shared" si="118"/>
        <v>1.7357981122871377E-4</v>
      </c>
      <c r="G1074" s="11">
        <f t="shared" si="114"/>
        <v>3.3415417491731261</v>
      </c>
      <c r="H1074" s="10">
        <f t="shared" si="115"/>
        <v>4.8927317948240217E-3</v>
      </c>
      <c r="I1074" s="10">
        <f t="shared" si="116"/>
        <v>1.3174969116803036E-2</v>
      </c>
    </row>
    <row r="1075" spans="1:9" x14ac:dyDescent="0.25">
      <c r="A1075" s="9">
        <v>43517</v>
      </c>
      <c r="B1075" s="10">
        <v>-5.6385746672091841E-3</v>
      </c>
      <c r="C1075" s="10">
        <f t="shared" si="112"/>
        <v>-7.1812728816488831E-3</v>
      </c>
      <c r="D1075" s="5">
        <f t="shared" si="113"/>
        <v>5.1570680200705652E-5</v>
      </c>
      <c r="E1075" s="5">
        <f t="shared" si="117"/>
        <v>2.3938824416081894E-5</v>
      </c>
      <c r="F1075" s="5">
        <f t="shared" si="118"/>
        <v>1.6190839641986687E-4</v>
      </c>
      <c r="G1075" s="11">
        <f t="shared" si="114"/>
        <v>3.2860425656054675</v>
      </c>
      <c r="H1075" s="10">
        <f t="shared" si="115"/>
        <v>7.1812728816488831E-3</v>
      </c>
      <c r="I1075" s="10">
        <f t="shared" si="116"/>
        <v>1.2724323024030272E-2</v>
      </c>
    </row>
    <row r="1076" spans="1:9" x14ac:dyDescent="0.25">
      <c r="A1076" s="9">
        <v>43518</v>
      </c>
      <c r="B1076" s="10">
        <v>1.1165696508025125E-2</v>
      </c>
      <c r="C1076" s="10">
        <f t="shared" si="112"/>
        <v>9.6229982935854257E-3</v>
      </c>
      <c r="D1076" s="5">
        <f t="shared" si="113"/>
        <v>9.2602096158348013E-5</v>
      </c>
      <c r="E1076" s="5">
        <f t="shared" si="117"/>
        <v>5.1570680200705652E-5</v>
      </c>
      <c r="F1076" s="5">
        <f t="shared" si="118"/>
        <v>1.5592142340977705E-4</v>
      </c>
      <c r="G1076" s="11">
        <f t="shared" si="114"/>
        <v>3.1671894902556419</v>
      </c>
      <c r="H1076" s="10">
        <f t="shared" si="115"/>
        <v>9.6229982935854257E-3</v>
      </c>
      <c r="I1076" s="10">
        <f t="shared" si="116"/>
        <v>1.2486850019511608E-2</v>
      </c>
    </row>
    <row r="1077" spans="1:9" x14ac:dyDescent="0.25">
      <c r="A1077" s="9">
        <v>43521</v>
      </c>
      <c r="B1077" s="10">
        <v>7.2844770769497913E-3</v>
      </c>
      <c r="C1077" s="10">
        <f t="shared" si="112"/>
        <v>5.7417788625100923E-3</v>
      </c>
      <c r="D1077" s="5">
        <f t="shared" si="113"/>
        <v>3.296802450596769E-5</v>
      </c>
      <c r="E1077" s="5">
        <f t="shared" si="117"/>
        <v>9.2602096158348013E-5</v>
      </c>
      <c r="F1077" s="5">
        <f t="shared" si="118"/>
        <v>1.5612074140027122E-4</v>
      </c>
      <c r="G1077" s="11">
        <f t="shared" si="114"/>
        <v>3.3579168760081797</v>
      </c>
      <c r="H1077" s="10">
        <f t="shared" si="115"/>
        <v>5.7417788625100923E-3</v>
      </c>
      <c r="I1077" s="10">
        <f t="shared" si="116"/>
        <v>1.2494828586270049E-2</v>
      </c>
    </row>
    <row r="1078" spans="1:9" x14ac:dyDescent="0.25">
      <c r="A1078" s="9">
        <v>43522</v>
      </c>
      <c r="B1078" s="10">
        <v>5.7397694022798262E-4</v>
      </c>
      <c r="C1078" s="10">
        <f t="shared" si="112"/>
        <v>-9.6872127421171656E-4</v>
      </c>
      <c r="D1078" s="5">
        <f t="shared" si="113"/>
        <v>9.384209071103718E-7</v>
      </c>
      <c r="E1078" s="5">
        <f t="shared" si="117"/>
        <v>3.296802450596769E-5</v>
      </c>
      <c r="F1078" s="5">
        <f t="shared" si="118"/>
        <v>1.4901885692123883E-4</v>
      </c>
      <c r="G1078" s="11">
        <f t="shared" si="114"/>
        <v>3.4836316535867407</v>
      </c>
      <c r="H1078" s="10">
        <f t="shared" si="115"/>
        <v>9.6872127421171656E-4</v>
      </c>
      <c r="I1078" s="10">
        <f t="shared" si="116"/>
        <v>1.2207328000886961E-2</v>
      </c>
    </row>
    <row r="1079" spans="1:9" x14ac:dyDescent="0.25">
      <c r="A1079" s="9">
        <v>43523</v>
      </c>
      <c r="B1079" s="10">
        <v>3.0975506223827054E-3</v>
      </c>
      <c r="C1079" s="10">
        <f t="shared" si="112"/>
        <v>1.5548524079430062E-3</v>
      </c>
      <c r="D1079" s="5">
        <f t="shared" si="113"/>
        <v>2.4175660104861644E-6</v>
      </c>
      <c r="E1079" s="5">
        <f t="shared" si="117"/>
        <v>9.384209071103718E-7</v>
      </c>
      <c r="F1079" s="5">
        <f t="shared" si="118"/>
        <v>1.394282814145145E-4</v>
      </c>
      <c r="G1079" s="11">
        <f t="shared" si="114"/>
        <v>3.5113719988336944</v>
      </c>
      <c r="H1079" s="10">
        <f t="shared" si="115"/>
        <v>1.5548524079430062E-3</v>
      </c>
      <c r="I1079" s="10">
        <f t="shared" si="116"/>
        <v>1.1807975330873388E-2</v>
      </c>
    </row>
    <row r="1080" spans="1:9" x14ac:dyDescent="0.25">
      <c r="A1080" s="9">
        <v>43524</v>
      </c>
      <c r="B1080" s="10">
        <v>-9.8359011799827867E-3</v>
      </c>
      <c r="C1080" s="10">
        <f t="shared" si="112"/>
        <v>-1.1378599394422486E-2</v>
      </c>
      <c r="D1080" s="5">
        <f t="shared" si="113"/>
        <v>1.2947252417875175E-4</v>
      </c>
      <c r="E1080" s="5">
        <f t="shared" si="117"/>
        <v>2.4175660104861644E-6</v>
      </c>
      <c r="F1080" s="5">
        <f t="shared" si="118"/>
        <v>1.319239813589733E-4</v>
      </c>
      <c r="G1080" s="11">
        <f t="shared" si="114"/>
        <v>3.0569949902567521</v>
      </c>
      <c r="H1080" s="10">
        <f t="shared" si="115"/>
        <v>1.1378599394422486E-2</v>
      </c>
      <c r="I1080" s="10">
        <f t="shared" si="116"/>
        <v>1.1485816529919556E-2</v>
      </c>
    </row>
    <row r="1081" spans="1:9" x14ac:dyDescent="0.25">
      <c r="A1081" s="9">
        <v>43525</v>
      </c>
      <c r="B1081" s="10">
        <v>1.0511164216513436E-2</v>
      </c>
      <c r="C1081" s="10">
        <f t="shared" si="112"/>
        <v>8.9684660020737366E-3</v>
      </c>
      <c r="D1081" s="5">
        <f t="shared" si="113"/>
        <v>8.0433382430352476E-5</v>
      </c>
      <c r="E1081" s="5">
        <f t="shared" si="117"/>
        <v>1.2947252417875175E-4</v>
      </c>
      <c r="F1081" s="5">
        <f t="shared" si="118"/>
        <v>1.4138255591078589E-4</v>
      </c>
      <c r="G1081" s="11">
        <f t="shared" si="114"/>
        <v>3.2286290631345627</v>
      </c>
      <c r="H1081" s="10">
        <f t="shared" si="115"/>
        <v>8.9684660020737366E-3</v>
      </c>
      <c r="I1081" s="10">
        <f t="shared" si="116"/>
        <v>1.1890439685343259E-2</v>
      </c>
    </row>
    <row r="1082" spans="1:9" x14ac:dyDescent="0.25">
      <c r="A1082" s="9">
        <v>43528</v>
      </c>
      <c r="B1082" s="10">
        <v>5.0294793393153014E-3</v>
      </c>
      <c r="C1082" s="10">
        <f t="shared" si="112"/>
        <v>3.4867811248756025E-3</v>
      </c>
      <c r="D1082" s="5">
        <f t="shared" si="113"/>
        <v>1.2157642612788771E-5</v>
      </c>
      <c r="E1082" s="5">
        <f t="shared" si="117"/>
        <v>8.0433382430352476E-5</v>
      </c>
      <c r="F1082" s="5">
        <f t="shared" si="118"/>
        <v>1.4298975263172479E-4</v>
      </c>
      <c r="G1082" s="11">
        <f t="shared" si="114"/>
        <v>3.4649179755585537</v>
      </c>
      <c r="H1082" s="10">
        <f t="shared" si="115"/>
        <v>3.4867811248756025E-3</v>
      </c>
      <c r="I1082" s="10">
        <f t="shared" si="116"/>
        <v>1.1957832271433011E-2</v>
      </c>
    </row>
    <row r="1083" spans="1:9" x14ac:dyDescent="0.25">
      <c r="A1083" s="9">
        <v>43529</v>
      </c>
      <c r="B1083" s="10">
        <v>-1.8197781372861765E-3</v>
      </c>
      <c r="C1083" s="10">
        <f t="shared" si="112"/>
        <v>-3.3624763517258755E-3</v>
      </c>
      <c r="D1083" s="5">
        <f t="shared" si="113"/>
        <v>1.1306247215915755E-5</v>
      </c>
      <c r="E1083" s="5">
        <f t="shared" si="117"/>
        <v>1.2157642612788771E-5</v>
      </c>
      <c r="F1083" s="5">
        <f t="shared" si="118"/>
        <v>1.3596363777062742E-4</v>
      </c>
      <c r="G1083" s="11">
        <f t="shared" si="114"/>
        <v>3.4910448033622083</v>
      </c>
      <c r="H1083" s="10">
        <f t="shared" si="115"/>
        <v>3.3624763517258755E-3</v>
      </c>
      <c r="I1083" s="10">
        <f t="shared" si="116"/>
        <v>1.1660344667745778E-2</v>
      </c>
    </row>
    <row r="1084" spans="1:9" x14ac:dyDescent="0.25">
      <c r="A1084" s="9">
        <v>43530</v>
      </c>
      <c r="B1084" s="10">
        <v>-5.7539793767447112E-3</v>
      </c>
      <c r="C1084" s="10">
        <f t="shared" si="112"/>
        <v>-7.2966775911844101E-3</v>
      </c>
      <c r="D1084" s="5">
        <f t="shared" si="113"/>
        <v>5.3241503869692729E-5</v>
      </c>
      <c r="E1084" s="5">
        <f t="shared" si="117"/>
        <v>1.1306247215915755E-5</v>
      </c>
      <c r="F1084" s="5">
        <f t="shared" si="118"/>
        <v>1.3023031478723681E-4</v>
      </c>
      <c r="G1084" s="11">
        <f t="shared" si="114"/>
        <v>3.349751611830174</v>
      </c>
      <c r="H1084" s="10">
        <f t="shared" si="115"/>
        <v>7.2966775911844101E-3</v>
      </c>
      <c r="I1084" s="10">
        <f t="shared" si="116"/>
        <v>1.1411849753095981E-2</v>
      </c>
    </row>
    <row r="1085" spans="1:9" x14ac:dyDescent="0.25">
      <c r="A1085" s="9">
        <v>43531</v>
      </c>
      <c r="B1085" s="10">
        <v>-1.157462728456049E-2</v>
      </c>
      <c r="C1085" s="10">
        <f t="shared" si="112"/>
        <v>-1.3117325499000189E-2</v>
      </c>
      <c r="D1085" s="5">
        <f t="shared" si="113"/>
        <v>1.7206422824672055E-4</v>
      </c>
      <c r="E1085" s="5">
        <f t="shared" si="117"/>
        <v>5.3241503869692729E-5</v>
      </c>
      <c r="F1085" s="5">
        <f t="shared" si="118"/>
        <v>1.3074292882099743E-4</v>
      </c>
      <c r="G1085" s="11">
        <f t="shared" si="114"/>
        <v>2.8941752482190886</v>
      </c>
      <c r="H1085" s="10">
        <f t="shared" si="115"/>
        <v>1.3117325499000189E-2</v>
      </c>
      <c r="I1085" s="10">
        <f t="shared" si="116"/>
        <v>1.1434287420779548E-2</v>
      </c>
    </row>
    <row r="1086" spans="1:9" x14ac:dyDescent="0.25">
      <c r="A1086" s="9">
        <v>43532</v>
      </c>
      <c r="B1086" s="10">
        <v>2.3768347826085279E-3</v>
      </c>
      <c r="C1086" s="10">
        <f t="shared" si="112"/>
        <v>8.3413656816882869E-4</v>
      </c>
      <c r="D1086" s="5">
        <f t="shared" si="113"/>
        <v>6.9578381435647098E-7</v>
      </c>
      <c r="E1086" s="5">
        <f t="shared" si="117"/>
        <v>1.7206422824672055E-4</v>
      </c>
      <c r="F1086" s="5">
        <f t="shared" si="118"/>
        <v>1.4562259532243453E-4</v>
      </c>
      <c r="G1086" s="11">
        <f t="shared" si="114"/>
        <v>3.4959185933377546</v>
      </c>
      <c r="H1086" s="10">
        <f t="shared" si="115"/>
        <v>8.3413656816882869E-4</v>
      </c>
      <c r="I1086" s="10">
        <f t="shared" si="116"/>
        <v>1.2067418751432907E-2</v>
      </c>
    </row>
    <row r="1087" spans="1:9" x14ac:dyDescent="0.25">
      <c r="A1087" s="9">
        <v>43535</v>
      </c>
      <c r="B1087" s="10">
        <v>3.4642229260488655E-2</v>
      </c>
      <c r="C1087" s="10">
        <f t="shared" si="112"/>
        <v>3.3099531046048958E-2</v>
      </c>
      <c r="D1087" s="5">
        <f t="shared" si="113"/>
        <v>1.0955789554683588E-3</v>
      </c>
      <c r="E1087" s="5">
        <f t="shared" si="117"/>
        <v>6.9578381435647098E-7</v>
      </c>
      <c r="F1087" s="5">
        <f t="shared" si="118"/>
        <v>1.3667749328949389E-4</v>
      </c>
      <c r="G1087" s="11">
        <f t="shared" si="114"/>
        <v>-0.477893486048663</v>
      </c>
      <c r="H1087" s="10">
        <f t="shared" si="115"/>
        <v>3.3099531046048958E-2</v>
      </c>
      <c r="I1087" s="10">
        <f t="shared" si="116"/>
        <v>1.1690914989404973E-2</v>
      </c>
    </row>
    <row r="1088" spans="1:9" x14ac:dyDescent="0.25">
      <c r="A1088" s="9">
        <v>43536</v>
      </c>
      <c r="B1088" s="10">
        <v>1.1235394577323365E-2</v>
      </c>
      <c r="C1088" s="10">
        <f t="shared" si="112"/>
        <v>9.6926963628836665E-3</v>
      </c>
      <c r="D1088" s="5">
        <f t="shared" si="113"/>
        <v>9.3948362783058262E-5</v>
      </c>
      <c r="E1088" s="5">
        <f t="shared" si="117"/>
        <v>1.0955789554683588E-3</v>
      </c>
      <c r="F1088" s="5">
        <f t="shared" si="118"/>
        <v>2.6283320206440657E-4</v>
      </c>
      <c r="G1088" s="11">
        <f t="shared" si="114"/>
        <v>3.0243345338938128</v>
      </c>
      <c r="H1088" s="10">
        <f t="shared" si="115"/>
        <v>9.6926963628836665E-3</v>
      </c>
      <c r="I1088" s="10">
        <f t="shared" si="116"/>
        <v>1.6212131323931674E-2</v>
      </c>
    </row>
    <row r="1089" spans="1:9" x14ac:dyDescent="0.25">
      <c r="A1089" s="9">
        <v>43537</v>
      </c>
      <c r="B1089" s="10">
        <v>4.4221103438812914E-3</v>
      </c>
      <c r="C1089" s="10">
        <f t="shared" si="112"/>
        <v>2.8794121294415925E-3</v>
      </c>
      <c r="D1089" s="5">
        <f t="shared" si="113"/>
        <v>8.2910142111753654E-6</v>
      </c>
      <c r="E1089" s="5">
        <f t="shared" si="117"/>
        <v>9.3948362783058262E-5</v>
      </c>
      <c r="F1089" s="5">
        <f t="shared" si="118"/>
        <v>2.4194735425280505E-4</v>
      </c>
      <c r="G1089" s="11">
        <f t="shared" si="114"/>
        <v>3.2273227446970298</v>
      </c>
      <c r="H1089" s="10">
        <f t="shared" si="115"/>
        <v>2.8794121294415925E-3</v>
      </c>
      <c r="I1089" s="10">
        <f t="shared" si="116"/>
        <v>1.5554656995665479E-2</v>
      </c>
    </row>
    <row r="1090" spans="1:9" x14ac:dyDescent="0.25">
      <c r="A1090" s="9">
        <v>43538</v>
      </c>
      <c r="B1090" s="10">
        <v>1.1116547856846681E-2</v>
      </c>
      <c r="C1090" s="10">
        <f t="shared" si="112"/>
        <v>9.5738496424069824E-3</v>
      </c>
      <c r="D1090" s="5">
        <f t="shared" si="113"/>
        <v>9.1658596975416307E-5</v>
      </c>
      <c r="E1090" s="5">
        <f t="shared" si="117"/>
        <v>8.2910142111753654E-6</v>
      </c>
      <c r="F1090" s="5">
        <f t="shared" si="118"/>
        <v>2.147822252632525E-4</v>
      </c>
      <c r="G1090" s="11">
        <f t="shared" si="114"/>
        <v>3.0906287839771718</v>
      </c>
      <c r="H1090" s="10">
        <f t="shared" si="115"/>
        <v>9.5738496424069824E-3</v>
      </c>
      <c r="I1090" s="10">
        <f t="shared" si="116"/>
        <v>1.4655450360301197E-2</v>
      </c>
    </row>
    <row r="1091" spans="1:9" x14ac:dyDescent="0.25">
      <c r="A1091" s="9">
        <v>43539</v>
      </c>
      <c r="B1091" s="10">
        <v>1.3008218864817289E-2</v>
      </c>
      <c r="C1091" s="10">
        <f t="shared" si="112"/>
        <v>1.146552065037759E-2</v>
      </c>
      <c r="D1091" s="5">
        <f t="shared" si="113"/>
        <v>1.3145816378423497E-4</v>
      </c>
      <c r="E1091" s="5">
        <f t="shared" si="117"/>
        <v>9.1658596975416307E-5</v>
      </c>
      <c r="F1091" s="5">
        <f t="shared" si="118"/>
        <v>2.0316785871590955E-4</v>
      </c>
      <c r="G1091" s="11">
        <f t="shared" si="114"/>
        <v>3.0082794176428957</v>
      </c>
      <c r="H1091" s="10">
        <f t="shared" si="115"/>
        <v>1.146552065037759E-2</v>
      </c>
      <c r="I1091" s="10">
        <f t="shared" si="116"/>
        <v>1.4253696317654222E-2</v>
      </c>
    </row>
    <row r="1092" spans="1:9" x14ac:dyDescent="0.25">
      <c r="A1092" s="9">
        <v>43542</v>
      </c>
      <c r="B1092" s="10">
        <v>1.0208510857694364E-2</v>
      </c>
      <c r="C1092" s="10">
        <f t="shared" si="112"/>
        <v>8.665812643254665E-3</v>
      </c>
      <c r="D1092" s="5">
        <f t="shared" si="113"/>
        <v>7.5096308767992403E-5</v>
      </c>
      <c r="E1092" s="5">
        <f t="shared" si="117"/>
        <v>1.3145816378423497E-4</v>
      </c>
      <c r="F1092" s="5">
        <f t="shared" si="118"/>
        <v>1.9870824665539744E-4</v>
      </c>
      <c r="G1092" s="11">
        <f t="shared" si="114"/>
        <v>3.1539366914917961</v>
      </c>
      <c r="H1092" s="10">
        <f t="shared" si="115"/>
        <v>8.665812643254665E-3</v>
      </c>
      <c r="I1092" s="10">
        <f t="shared" si="116"/>
        <v>1.4096391263560949E-2</v>
      </c>
    </row>
    <row r="1093" spans="1:9" x14ac:dyDescent="0.25">
      <c r="A1093" s="9">
        <v>43543</v>
      </c>
      <c r="B1093" s="10">
        <v>-7.9247099686264866E-3</v>
      </c>
      <c r="C1093" s="10">
        <f t="shared" si="112"/>
        <v>-9.4674081830661855E-3</v>
      </c>
      <c r="D1093" s="5">
        <f t="shared" si="113"/>
        <v>8.9631817704788574E-5</v>
      </c>
      <c r="E1093" s="5">
        <f t="shared" si="117"/>
        <v>7.5096308767992403E-5</v>
      </c>
      <c r="F1093" s="5">
        <f t="shared" si="118"/>
        <v>1.882718660622569E-4</v>
      </c>
      <c r="G1093" s="11">
        <f t="shared" si="114"/>
        <v>3.1318349709286646</v>
      </c>
      <c r="H1093" s="10">
        <f t="shared" si="115"/>
        <v>9.4674081830661855E-3</v>
      </c>
      <c r="I1093" s="10">
        <f t="shared" si="116"/>
        <v>1.3721219554480458E-2</v>
      </c>
    </row>
    <row r="1094" spans="1:9" x14ac:dyDescent="0.25">
      <c r="A1094" s="9">
        <v>43544</v>
      </c>
      <c r="B1094" s="10">
        <v>8.7385621615825304E-3</v>
      </c>
      <c r="C1094" s="10">
        <f t="shared" si="112"/>
        <v>7.1958639471428314E-3</v>
      </c>
      <c r="D1094" s="5">
        <f t="shared" si="113"/>
        <v>5.1780457945790008E-5</v>
      </c>
      <c r="E1094" s="5">
        <f t="shared" si="117"/>
        <v>8.9631817704788574E-5</v>
      </c>
      <c r="F1094" s="5">
        <f t="shared" si="118"/>
        <v>1.8167972940345636E-4</v>
      </c>
      <c r="G1094" s="11">
        <f t="shared" si="114"/>
        <v>3.2451892665187176</v>
      </c>
      <c r="H1094" s="10">
        <f t="shared" si="115"/>
        <v>7.1958639471428314E-3</v>
      </c>
      <c r="I1094" s="10">
        <f t="shared" si="116"/>
        <v>1.3478862318588181E-2</v>
      </c>
    </row>
    <row r="1095" spans="1:9" x14ac:dyDescent="0.25">
      <c r="A1095" s="9">
        <v>43545</v>
      </c>
      <c r="B1095" s="10">
        <v>3.6830313842893148E-2</v>
      </c>
      <c r="C1095" s="10">
        <f t="shared" si="112"/>
        <v>3.528761562845345E-2</v>
      </c>
      <c r="D1095" s="5">
        <f t="shared" si="113"/>
        <v>1.2452158167414722E-3</v>
      </c>
      <c r="E1095" s="5">
        <f t="shared" si="117"/>
        <v>5.1780457945790008E-5</v>
      </c>
      <c r="F1095" s="5">
        <f t="shared" si="118"/>
        <v>1.7178867749449841E-4</v>
      </c>
      <c r="G1095" s="11">
        <f t="shared" si="114"/>
        <v>-0.20858206927780501</v>
      </c>
      <c r="H1095" s="10">
        <f t="shared" si="115"/>
        <v>3.528761562845345E-2</v>
      </c>
      <c r="I1095" s="10">
        <f t="shared" si="116"/>
        <v>1.3106817977468765E-2</v>
      </c>
    </row>
    <row r="1096" spans="1:9" x14ac:dyDescent="0.25">
      <c r="A1096" s="9">
        <v>43546</v>
      </c>
      <c r="B1096" s="10">
        <v>-2.0708350416901999E-2</v>
      </c>
      <c r="C1096" s="10">
        <f t="shared" si="112"/>
        <v>-2.22510486313417E-2</v>
      </c>
      <c r="D1096" s="5">
        <f t="shared" si="113"/>
        <v>4.9510916519433334E-4</v>
      </c>
      <c r="E1096" s="5">
        <f t="shared" si="117"/>
        <v>1.2452158167414722E-3</v>
      </c>
      <c r="F1096" s="5">
        <f t="shared" si="118"/>
        <v>3.0918705857040964E-4</v>
      </c>
      <c r="G1096" s="11">
        <f t="shared" si="114"/>
        <v>2.321180693926395</v>
      </c>
      <c r="H1096" s="10">
        <f t="shared" si="115"/>
        <v>2.22510486313417E-2</v>
      </c>
      <c r="I1096" s="10">
        <f t="shared" si="116"/>
        <v>1.7583715721382943E-2</v>
      </c>
    </row>
    <row r="1097" spans="1:9" x14ac:dyDescent="0.25">
      <c r="A1097" s="9">
        <v>43549</v>
      </c>
      <c r="B1097" s="10">
        <v>-1.2091075381500671E-2</v>
      </c>
      <c r="C1097" s="10">
        <f t="shared" si="112"/>
        <v>-1.363377359594037E-2</v>
      </c>
      <c r="D1097" s="5">
        <f t="shared" si="113"/>
        <v>1.858797824653608E-4</v>
      </c>
      <c r="E1097" s="5">
        <f t="shared" si="117"/>
        <v>4.9510916519433334E-4</v>
      </c>
      <c r="F1097" s="5">
        <f t="shared" si="118"/>
        <v>3.2793720584897062E-4</v>
      </c>
      <c r="G1097" s="11">
        <f t="shared" si="114"/>
        <v>2.8089980894817259</v>
      </c>
      <c r="H1097" s="10">
        <f t="shared" si="115"/>
        <v>1.363377359594037E-2</v>
      </c>
      <c r="I1097" s="10">
        <f t="shared" si="116"/>
        <v>1.8109036579812041E-2</v>
      </c>
    </row>
    <row r="1098" spans="1:9" x14ac:dyDescent="0.25">
      <c r="A1098" s="9">
        <v>43550</v>
      </c>
      <c r="B1098" s="10">
        <v>-1.0331736561794203E-2</v>
      </c>
      <c r="C1098" s="10">
        <f t="shared" si="112"/>
        <v>-1.1874434776233901E-2</v>
      </c>
      <c r="D1098" s="5">
        <f t="shared" si="113"/>
        <v>1.4100220125503305E-4</v>
      </c>
      <c r="E1098" s="5">
        <f t="shared" si="117"/>
        <v>1.858797824653608E-4</v>
      </c>
      <c r="F1098" s="5">
        <f t="shared" si="118"/>
        <v>3.0530611011372313E-4</v>
      </c>
      <c r="G1098" s="11">
        <f t="shared" si="114"/>
        <v>2.8972398995425701</v>
      </c>
      <c r="H1098" s="10">
        <f t="shared" si="115"/>
        <v>1.1874434776233901E-2</v>
      </c>
      <c r="I1098" s="10">
        <f t="shared" si="116"/>
        <v>1.747301090578619E-2</v>
      </c>
    </row>
    <row r="1099" spans="1:9" x14ac:dyDescent="0.25">
      <c r="A1099" s="9">
        <v>43551</v>
      </c>
      <c r="B1099" s="10">
        <v>8.9941007117768645E-3</v>
      </c>
      <c r="C1099" s="10">
        <f t="shared" si="112"/>
        <v>7.4514024973371656E-3</v>
      </c>
      <c r="D1099" s="5">
        <f t="shared" si="113"/>
        <v>5.5523399177322548E-5</v>
      </c>
      <c r="E1099" s="5">
        <f t="shared" si="117"/>
        <v>1.4100220125503305E-4</v>
      </c>
      <c r="F1099" s="5">
        <f t="shared" si="118"/>
        <v>2.817083231025975E-4</v>
      </c>
      <c r="G1099" s="11">
        <f t="shared" si="114"/>
        <v>3.0698329629827579</v>
      </c>
      <c r="H1099" s="10">
        <f t="shared" si="115"/>
        <v>7.4514024973371656E-3</v>
      </c>
      <c r="I1099" s="10">
        <f t="shared" si="116"/>
        <v>1.6784168823704006E-2</v>
      </c>
    </row>
    <row r="1100" spans="1:9" x14ac:dyDescent="0.25">
      <c r="A1100" s="9">
        <v>43552</v>
      </c>
      <c r="B1100" s="10">
        <v>1.3264710564016013E-3</v>
      </c>
      <c r="C1100" s="10">
        <f t="shared" si="112"/>
        <v>-2.1622715803809784E-4</v>
      </c>
      <c r="D1100" s="5">
        <f t="shared" si="113"/>
        <v>4.6754183873232542E-8</v>
      </c>
      <c r="E1100" s="5">
        <f t="shared" si="117"/>
        <v>5.5523399177322548E-5</v>
      </c>
      <c r="F1100" s="5">
        <f t="shared" si="118"/>
        <v>2.5239200400272512E-4</v>
      </c>
      <c r="G1100" s="11">
        <f t="shared" si="114"/>
        <v>3.2232323984685931</v>
      </c>
      <c r="H1100" s="10">
        <f t="shared" si="115"/>
        <v>2.1622715803809784E-4</v>
      </c>
      <c r="I1100" s="10">
        <f t="shared" si="116"/>
        <v>1.5886850033997462E-2</v>
      </c>
    </row>
    <row r="1101" spans="1:9" x14ac:dyDescent="0.25">
      <c r="A1101" s="9">
        <v>43553</v>
      </c>
      <c r="B1101" s="10">
        <v>6.517571004662992E-3</v>
      </c>
      <c r="C1101" s="10">
        <f t="shared" si="112"/>
        <v>4.974872790223293E-3</v>
      </c>
      <c r="D1101" s="5">
        <f t="shared" si="113"/>
        <v>2.4749359278904092E-5</v>
      </c>
      <c r="E1101" s="5">
        <f t="shared" si="117"/>
        <v>4.6754183873232542E-8</v>
      </c>
      <c r="F1101" s="5">
        <f t="shared" si="118"/>
        <v>2.221470672791859E-4</v>
      </c>
      <c r="G1101" s="11">
        <f t="shared" si="114"/>
        <v>3.2314420342767893</v>
      </c>
      <c r="H1101" s="10">
        <f t="shared" si="115"/>
        <v>4.974872790223293E-3</v>
      </c>
      <c r="I1101" s="10">
        <f t="shared" si="116"/>
        <v>1.490459886341078E-2</v>
      </c>
    </row>
    <row r="1102" spans="1:9" x14ac:dyDescent="0.25">
      <c r="A1102" s="9">
        <v>43556</v>
      </c>
      <c r="B1102" s="10">
        <v>6.7913031174793304E-3</v>
      </c>
      <c r="C1102" s="10">
        <f t="shared" si="112"/>
        <v>5.2486049030396314E-3</v>
      </c>
      <c r="D1102" s="5">
        <f t="shared" si="113"/>
        <v>2.7547853428211658E-5</v>
      </c>
      <c r="E1102" s="5">
        <f t="shared" si="117"/>
        <v>2.4749359278904092E-5</v>
      </c>
      <c r="F1102" s="5">
        <f t="shared" si="118"/>
        <v>2.0092143423091914E-4</v>
      </c>
      <c r="G1102" s="11">
        <f t="shared" si="114"/>
        <v>3.2688059726841723</v>
      </c>
      <c r="H1102" s="10">
        <f t="shared" si="115"/>
        <v>5.2486049030396314E-3</v>
      </c>
      <c r="I1102" s="10">
        <f t="shared" si="116"/>
        <v>1.417467580690716E-2</v>
      </c>
    </row>
    <row r="1103" spans="1:9" x14ac:dyDescent="0.25">
      <c r="A1103" s="9">
        <v>43557</v>
      </c>
      <c r="B1103" s="10">
        <v>1.4536707497663448E-2</v>
      </c>
      <c r="C1103" s="10">
        <f t="shared" ref="C1103:C1166" si="119">B1103-B$5</f>
        <v>1.2994009283223749E-2</v>
      </c>
      <c r="D1103" s="5">
        <f t="shared" ref="D1103:D1166" si="120">C1103^2</f>
        <v>1.6884427725250497E-4</v>
      </c>
      <c r="E1103" s="5">
        <f t="shared" si="117"/>
        <v>2.7547853428211658E-5</v>
      </c>
      <c r="F1103" s="5">
        <f t="shared" si="118"/>
        <v>1.8425524200030473E-4</v>
      </c>
      <c r="G1103" s="11">
        <f t="shared" ref="G1103:G1166" si="121">IFERROR(LN(1/SQRT(2*PI()*F1103)*EXP(-D1103/(2*F1103))),-1000)</f>
        <v>2.922475365277327</v>
      </c>
      <c r="H1103" s="10">
        <f t="shared" ref="H1103:H1166" si="122">SQRT(D1103)</f>
        <v>1.2994009283223749E-2</v>
      </c>
      <c r="I1103" s="10">
        <f t="shared" ref="I1103:I1166" si="123">SQRT(F1103)</f>
        <v>1.3574065050687827E-2</v>
      </c>
    </row>
    <row r="1104" spans="1:9" x14ac:dyDescent="0.25">
      <c r="A1104" s="9">
        <v>43558</v>
      </c>
      <c r="B1104" s="10">
        <v>6.8549838809404129E-3</v>
      </c>
      <c r="C1104" s="10">
        <f t="shared" si="119"/>
        <v>5.3122856665007139E-3</v>
      </c>
      <c r="D1104" s="5">
        <f t="shared" si="120"/>
        <v>2.8220379002508933E-5</v>
      </c>
      <c r="E1104" s="5">
        <f t="shared" ref="E1104:E1167" si="124">D1103</f>
        <v>1.6884427725250497E-4</v>
      </c>
      <c r="F1104" s="5">
        <f t="shared" ref="F1104:F1167" si="125">B$6+B$7*E1104+B$8*F1103</f>
        <v>1.8810705378095326E-4</v>
      </c>
      <c r="G1104" s="11">
        <f t="shared" si="121"/>
        <v>3.2952996425840095</v>
      </c>
      <c r="H1104" s="10">
        <f t="shared" si="122"/>
        <v>5.3122856665007139E-3</v>
      </c>
      <c r="I1104" s="10">
        <f t="shared" si="123"/>
        <v>1.3715212494925234E-2</v>
      </c>
    </row>
    <row r="1105" spans="1:9" x14ac:dyDescent="0.25">
      <c r="A1105" s="9">
        <v>43559</v>
      </c>
      <c r="B1105" s="10">
        <v>1.7404452832168182E-3</v>
      </c>
      <c r="C1105" s="10">
        <f t="shared" si="119"/>
        <v>1.9774706877711905E-4</v>
      </c>
      <c r="D1105" s="5">
        <f t="shared" si="120"/>
        <v>3.9103903209942651E-8</v>
      </c>
      <c r="E1105" s="5">
        <f t="shared" si="124"/>
        <v>2.8220379002508933E-5</v>
      </c>
      <c r="F1105" s="5">
        <f t="shared" si="125"/>
        <v>1.7406965846209993E-4</v>
      </c>
      <c r="G1105" s="11">
        <f t="shared" si="121"/>
        <v>3.4089766456610033</v>
      </c>
      <c r="H1105" s="10">
        <f t="shared" si="122"/>
        <v>1.9774706877711905E-4</v>
      </c>
      <c r="I1105" s="10">
        <f t="shared" si="123"/>
        <v>1.3193546091256132E-2</v>
      </c>
    </row>
    <row r="1106" spans="1:9" x14ac:dyDescent="0.25">
      <c r="A1106" s="9">
        <v>43560</v>
      </c>
      <c r="B1106" s="10">
        <v>6.6942407543719717E-3</v>
      </c>
      <c r="C1106" s="10">
        <f t="shared" si="119"/>
        <v>5.1515425399322728E-3</v>
      </c>
      <c r="D1106" s="5">
        <f t="shared" si="120"/>
        <v>2.6538390540731853E-5</v>
      </c>
      <c r="E1106" s="5">
        <f t="shared" si="124"/>
        <v>3.9103903209942651E-8</v>
      </c>
      <c r="F1106" s="5">
        <f t="shared" si="125"/>
        <v>1.5939063727365269E-4</v>
      </c>
      <c r="G1106" s="11">
        <f t="shared" si="121"/>
        <v>3.369888204429722</v>
      </c>
      <c r="H1106" s="10">
        <f t="shared" si="122"/>
        <v>5.1515425399322728E-3</v>
      </c>
      <c r="I1106" s="10">
        <f t="shared" si="123"/>
        <v>1.2625000486085246E-2</v>
      </c>
    </row>
    <row r="1107" spans="1:9" x14ac:dyDescent="0.25">
      <c r="A1107" s="9">
        <v>43563</v>
      </c>
      <c r="B1107" s="10">
        <v>1.5736081218274078E-2</v>
      </c>
      <c r="C1107" s="10">
        <f t="shared" si="119"/>
        <v>1.4193383003834379E-2</v>
      </c>
      <c r="D1107" s="5">
        <f t="shared" si="120"/>
        <v>2.0145212109353464E-4</v>
      </c>
      <c r="E1107" s="5">
        <f t="shared" si="124"/>
        <v>2.6538390540731853E-5</v>
      </c>
      <c r="F1107" s="5">
        <f t="shared" si="125"/>
        <v>1.5085591851254329E-4</v>
      </c>
      <c r="G1107" s="11">
        <f t="shared" si="121"/>
        <v>2.8129570379415978</v>
      </c>
      <c r="H1107" s="10">
        <f t="shared" si="122"/>
        <v>1.4193383003834379E-2</v>
      </c>
      <c r="I1107" s="10">
        <f t="shared" si="123"/>
        <v>1.2282341735701027E-2</v>
      </c>
    </row>
    <row r="1108" spans="1:9" x14ac:dyDescent="0.25">
      <c r="A1108" s="9">
        <v>43564</v>
      </c>
      <c r="B1108" s="10">
        <v>-2.9985406097534639E-3</v>
      </c>
      <c r="C1108" s="10">
        <f t="shared" si="119"/>
        <v>-4.5412388241931629E-3</v>
      </c>
      <c r="D1108" s="5">
        <f t="shared" si="120"/>
        <v>2.0622850058359301E-5</v>
      </c>
      <c r="E1108" s="5">
        <f t="shared" si="124"/>
        <v>2.0145212109353464E-4</v>
      </c>
      <c r="F1108" s="5">
        <f t="shared" si="125"/>
        <v>1.6531659346861801E-4</v>
      </c>
      <c r="G1108" s="11">
        <f t="shared" si="121"/>
        <v>3.3725117485103473</v>
      </c>
      <c r="H1108" s="10">
        <f t="shared" si="122"/>
        <v>4.5412388241931629E-3</v>
      </c>
      <c r="I1108" s="10">
        <f t="shared" si="123"/>
        <v>1.2857550057013894E-2</v>
      </c>
    </row>
    <row r="1109" spans="1:9" x14ac:dyDescent="0.25">
      <c r="A1109" s="9">
        <v>43565</v>
      </c>
      <c r="B1109" s="10">
        <v>5.6140150375938447E-3</v>
      </c>
      <c r="C1109" s="10">
        <f t="shared" si="119"/>
        <v>4.0713168231541457E-3</v>
      </c>
      <c r="D1109" s="5">
        <f t="shared" si="120"/>
        <v>1.6575620674497966E-5</v>
      </c>
      <c r="E1109" s="5">
        <f t="shared" si="124"/>
        <v>2.0622850058359301E-5</v>
      </c>
      <c r="F1109" s="5">
        <f t="shared" si="125"/>
        <v>1.548837396110799E-4</v>
      </c>
      <c r="G1109" s="11">
        <f t="shared" si="121"/>
        <v>3.4139694814431132</v>
      </c>
      <c r="H1109" s="10">
        <f t="shared" si="122"/>
        <v>4.0713168231541457E-3</v>
      </c>
      <c r="I1109" s="10">
        <f t="shared" si="123"/>
        <v>1.244522959254187E-2</v>
      </c>
    </row>
    <row r="1110" spans="1:9" x14ac:dyDescent="0.25">
      <c r="A1110" s="9">
        <v>43566</v>
      </c>
      <c r="B1110" s="10">
        <v>-8.3241951614831944E-3</v>
      </c>
      <c r="C1110" s="10">
        <f t="shared" si="119"/>
        <v>-9.8668933759228934E-3</v>
      </c>
      <c r="D1110" s="5">
        <f t="shared" si="120"/>
        <v>9.7355584891831073E-5</v>
      </c>
      <c r="E1110" s="5">
        <f t="shared" si="124"/>
        <v>1.6575620674497966E-5</v>
      </c>
      <c r="F1110" s="5">
        <f t="shared" si="125"/>
        <v>1.4603162539401457E-4</v>
      </c>
      <c r="G1110" s="11">
        <f t="shared" si="121"/>
        <v>3.1635678081693039</v>
      </c>
      <c r="H1110" s="10">
        <f t="shared" si="122"/>
        <v>9.8668933759228934E-3</v>
      </c>
      <c r="I1110" s="10">
        <f t="shared" si="123"/>
        <v>1.2084354570849639E-2</v>
      </c>
    </row>
    <row r="1111" spans="1:9" x14ac:dyDescent="0.25">
      <c r="A1111" s="9">
        <v>43567</v>
      </c>
      <c r="B1111" s="10">
        <v>-4.0211109127141764E-4</v>
      </c>
      <c r="C1111" s="10">
        <f t="shared" si="119"/>
        <v>-1.9448093057111168E-3</v>
      </c>
      <c r="D1111" s="5">
        <f t="shared" si="120"/>
        <v>3.7822832355805564E-6</v>
      </c>
      <c r="E1111" s="5">
        <f t="shared" si="124"/>
        <v>9.7355584891831073E-5</v>
      </c>
      <c r="F1111" s="5">
        <f t="shared" si="125"/>
        <v>1.4877540426336291E-4</v>
      </c>
      <c r="G1111" s="11">
        <f t="shared" si="121"/>
        <v>3.4748864521929885</v>
      </c>
      <c r="H1111" s="10">
        <f t="shared" si="122"/>
        <v>1.9448093057111168E-3</v>
      </c>
      <c r="I1111" s="10">
        <f t="shared" si="123"/>
        <v>1.2197352346446458E-2</v>
      </c>
    </row>
    <row r="1112" spans="1:9" x14ac:dyDescent="0.25">
      <c r="A1112" s="9">
        <v>43570</v>
      </c>
      <c r="B1112" s="10">
        <v>1.8102278234068958E-3</v>
      </c>
      <c r="C1112" s="10">
        <f t="shared" si="119"/>
        <v>2.6752960896719662E-4</v>
      </c>
      <c r="D1112" s="5">
        <f t="shared" si="120"/>
        <v>7.1572091674141135E-8</v>
      </c>
      <c r="E1112" s="5">
        <f t="shared" si="124"/>
        <v>3.7822832355805564E-6</v>
      </c>
      <c r="F1112" s="5">
        <f t="shared" si="125"/>
        <v>1.3957951040518649E-4</v>
      </c>
      <c r="G1112" s="11">
        <f t="shared" si="121"/>
        <v>3.5192431581366685</v>
      </c>
      <c r="H1112" s="10">
        <f t="shared" si="122"/>
        <v>2.6752960896719662E-4</v>
      </c>
      <c r="I1112" s="10">
        <f t="shared" si="123"/>
        <v>1.1814377275387243E-2</v>
      </c>
    </row>
    <row r="1113" spans="1:9" x14ac:dyDescent="0.25">
      <c r="A1113" s="9">
        <v>43571</v>
      </c>
      <c r="B1113" s="10">
        <v>1.0040656729226605E-4</v>
      </c>
      <c r="C1113" s="10">
        <f t="shared" si="119"/>
        <v>-1.4422916471474331E-3</v>
      </c>
      <c r="D1113" s="5">
        <f t="shared" si="120"/>
        <v>2.0802051954312557E-6</v>
      </c>
      <c r="E1113" s="5">
        <f t="shared" si="124"/>
        <v>7.1572091674141135E-8</v>
      </c>
      <c r="F1113" s="5">
        <f t="shared" si="125"/>
        <v>1.3175948347448534E-4</v>
      </c>
      <c r="G1113" s="11">
        <f t="shared" si="121"/>
        <v>3.5404337142887496</v>
      </c>
      <c r="H1113" s="10">
        <f t="shared" si="122"/>
        <v>1.4422916471474331E-3</v>
      </c>
      <c r="I1113" s="10">
        <f t="shared" si="123"/>
        <v>1.1478653382452374E-2</v>
      </c>
    </row>
    <row r="1114" spans="1:9" x14ac:dyDescent="0.25">
      <c r="A1114" s="9">
        <v>43572</v>
      </c>
      <c r="B1114" s="10">
        <v>1.9473043914680188E-2</v>
      </c>
      <c r="C1114" s="10">
        <f t="shared" si="119"/>
        <v>1.7930345700240487E-2</v>
      </c>
      <c r="D1114" s="5">
        <f t="shared" si="120"/>
        <v>3.2149729693013252E-4</v>
      </c>
      <c r="E1114" s="5">
        <f t="shared" si="124"/>
        <v>2.0802051954312557E-6</v>
      </c>
      <c r="F1114" s="5">
        <f t="shared" si="125"/>
        <v>1.2573830439276153E-4</v>
      </c>
      <c r="G1114" s="11">
        <f t="shared" si="121"/>
        <v>2.2932771713052951</v>
      </c>
      <c r="H1114" s="10">
        <f t="shared" si="122"/>
        <v>1.7930345700240487E-2</v>
      </c>
      <c r="I1114" s="10">
        <f t="shared" si="123"/>
        <v>1.1213309252524945E-2</v>
      </c>
    </row>
    <row r="1115" spans="1:9" x14ac:dyDescent="0.25">
      <c r="A1115" s="9">
        <v>43573</v>
      </c>
      <c r="B1115" s="10">
        <v>3.5937379295281069E-3</v>
      </c>
      <c r="C1115" s="10">
        <f t="shared" si="119"/>
        <v>2.0510397150884079E-3</v>
      </c>
      <c r="D1115" s="5">
        <f t="shared" si="120"/>
        <v>4.2067639128699372E-6</v>
      </c>
      <c r="E1115" s="5">
        <f t="shared" si="124"/>
        <v>3.2149729693013252E-4</v>
      </c>
      <c r="F1115" s="5">
        <f t="shared" si="125"/>
        <v>1.5980898840801697E-4</v>
      </c>
      <c r="G1115" s="11">
        <f t="shared" si="121"/>
        <v>3.43866525583244</v>
      </c>
      <c r="H1115" s="10">
        <f t="shared" si="122"/>
        <v>2.0510397150884079E-3</v>
      </c>
      <c r="I1115" s="10">
        <f t="shared" si="123"/>
        <v>1.2641557989742284E-2</v>
      </c>
    </row>
    <row r="1116" spans="1:9" x14ac:dyDescent="0.25">
      <c r="A1116" s="9">
        <v>43577</v>
      </c>
      <c r="B1116" s="10">
        <v>3.2865692141665903E-3</v>
      </c>
      <c r="C1116" s="10">
        <f t="shared" si="119"/>
        <v>1.7438709997268911E-3</v>
      </c>
      <c r="D1116" s="5">
        <f t="shared" si="120"/>
        <v>3.0410860636884666E-6</v>
      </c>
      <c r="E1116" s="5">
        <f t="shared" si="124"/>
        <v>4.2067639128699372E-6</v>
      </c>
      <c r="F1116" s="5">
        <f t="shared" si="125"/>
        <v>1.4847181875635233E-4</v>
      </c>
      <c r="G1116" s="11">
        <f t="shared" si="121"/>
        <v>3.4783778714699092</v>
      </c>
      <c r="H1116" s="10">
        <f t="shared" si="122"/>
        <v>1.7438709997268911E-3</v>
      </c>
      <c r="I1116" s="10">
        <f t="shared" si="123"/>
        <v>1.2184901261657902E-2</v>
      </c>
    </row>
    <row r="1117" spans="1:9" x14ac:dyDescent="0.25">
      <c r="A1117" s="9">
        <v>43578</v>
      </c>
      <c r="B1117" s="10">
        <v>1.4423292426538836E-2</v>
      </c>
      <c r="C1117" s="10">
        <f t="shared" si="119"/>
        <v>1.2880594212099137E-2</v>
      </c>
      <c r="D1117" s="5">
        <f t="shared" si="120"/>
        <v>1.6590970725676178E-4</v>
      </c>
      <c r="E1117" s="5">
        <f t="shared" si="124"/>
        <v>3.0410860636884666E-6</v>
      </c>
      <c r="F1117" s="5">
        <f t="shared" si="125"/>
        <v>1.3924600869318678E-4</v>
      </c>
      <c r="G1117" s="11">
        <f t="shared" si="121"/>
        <v>2.9249525039320932</v>
      </c>
      <c r="H1117" s="10">
        <f t="shared" si="122"/>
        <v>1.2880594212099137E-2</v>
      </c>
      <c r="I1117" s="10">
        <f t="shared" si="123"/>
        <v>1.1800254602896786E-2</v>
      </c>
    </row>
    <row r="1118" spans="1:9" x14ac:dyDescent="0.25">
      <c r="A1118" s="9">
        <v>43579</v>
      </c>
      <c r="B1118" s="10">
        <v>-1.5422788035913682E-3</v>
      </c>
      <c r="C1118" s="10">
        <f t="shared" si="119"/>
        <v>-3.0849770180310671E-3</v>
      </c>
      <c r="D1118" s="5">
        <f t="shared" si="120"/>
        <v>9.5170832017798559E-6</v>
      </c>
      <c r="E1118" s="5">
        <f t="shared" si="124"/>
        <v>1.6590970725676178E-4</v>
      </c>
      <c r="F1118" s="5">
        <f t="shared" si="125"/>
        <v>1.516862270821112E-4</v>
      </c>
      <c r="G1118" s="11">
        <f t="shared" si="121"/>
        <v>3.446538746246345</v>
      </c>
      <c r="H1118" s="10">
        <f t="shared" si="122"/>
        <v>3.0849770180310671E-3</v>
      </c>
      <c r="I1118" s="10">
        <f t="shared" si="123"/>
        <v>1.2316096259858933E-2</v>
      </c>
    </row>
    <row r="1119" spans="1:9" x14ac:dyDescent="0.25">
      <c r="A1119" s="9">
        <v>43580</v>
      </c>
      <c r="B1119" s="10">
        <v>-9.0751301588118949E-3</v>
      </c>
      <c r="C1119" s="10">
        <f t="shared" si="119"/>
        <v>-1.0617828373251594E-2</v>
      </c>
      <c r="D1119" s="5">
        <f t="shared" si="120"/>
        <v>1.1273827936382659E-4</v>
      </c>
      <c r="E1119" s="5">
        <f t="shared" si="124"/>
        <v>9.5170832017798559E-6</v>
      </c>
      <c r="F1119" s="5">
        <f t="shared" si="125"/>
        <v>1.4261011818541847E-4</v>
      </c>
      <c r="G1119" s="11">
        <f t="shared" si="121"/>
        <v>3.1134920520562193</v>
      </c>
      <c r="H1119" s="10">
        <f t="shared" si="122"/>
        <v>1.0617828373251594E-2</v>
      </c>
      <c r="I1119" s="10">
        <f t="shared" si="123"/>
        <v>1.1941947838833431E-2</v>
      </c>
    </row>
    <row r="1120" spans="1:9" x14ac:dyDescent="0.25">
      <c r="A1120" s="9">
        <v>43581</v>
      </c>
      <c r="B1120" s="10">
        <v>-4.7739477786438167E-3</v>
      </c>
      <c r="C1120" s="10">
        <f t="shared" si="119"/>
        <v>-6.3166459930835157E-3</v>
      </c>
      <c r="D1120" s="5">
        <f t="shared" si="120"/>
        <v>3.9900016601938033E-5</v>
      </c>
      <c r="E1120" s="5">
        <f t="shared" si="124"/>
        <v>1.1273827936382659E-4</v>
      </c>
      <c r="F1120" s="5">
        <f t="shared" si="125"/>
        <v>1.479070707641138E-4</v>
      </c>
      <c r="G1120" s="11">
        <f t="shared" si="121"/>
        <v>3.3556426117683782</v>
      </c>
      <c r="H1120" s="10">
        <f t="shared" si="122"/>
        <v>6.3166459930835157E-3</v>
      </c>
      <c r="I1120" s="10">
        <f t="shared" si="123"/>
        <v>1.2161705092794916E-2</v>
      </c>
    </row>
    <row r="1121" spans="1:9" x14ac:dyDescent="0.25">
      <c r="A1121" s="9">
        <v>43584</v>
      </c>
      <c r="B1121" s="10">
        <v>1.5173567984854142E-3</v>
      </c>
      <c r="C1121" s="10">
        <f t="shared" si="119"/>
        <v>-2.5341415954285027E-5</v>
      </c>
      <c r="D1121" s="5">
        <f t="shared" si="120"/>
        <v>6.4218736256809167E-10</v>
      </c>
      <c r="E1121" s="5">
        <f t="shared" si="124"/>
        <v>3.9900016601938033E-5</v>
      </c>
      <c r="F1121" s="5">
        <f t="shared" si="125"/>
        <v>1.4328178523164117E-4</v>
      </c>
      <c r="G1121" s="11">
        <f t="shared" si="121"/>
        <v>3.5064078960752987</v>
      </c>
      <c r="H1121" s="10">
        <f t="shared" si="122"/>
        <v>2.5341415954285027E-5</v>
      </c>
      <c r="I1121" s="10">
        <f t="shared" si="123"/>
        <v>1.1970036977037338E-2</v>
      </c>
    </row>
    <row r="1122" spans="1:9" x14ac:dyDescent="0.25">
      <c r="A1122" s="9">
        <v>43585</v>
      </c>
      <c r="B1122" s="10">
        <v>-1.9256145838424499E-2</v>
      </c>
      <c r="C1122" s="10">
        <f t="shared" si="119"/>
        <v>-2.0798844052864199E-2</v>
      </c>
      <c r="D1122" s="5">
        <f t="shared" si="120"/>
        <v>4.3259191393536447E-4</v>
      </c>
      <c r="E1122" s="5">
        <f t="shared" si="124"/>
        <v>6.4218736256809167E-10</v>
      </c>
      <c r="F1122" s="5">
        <f t="shared" si="125"/>
        <v>1.3471728082916406E-4</v>
      </c>
      <c r="G1122" s="11">
        <f t="shared" si="121"/>
        <v>1.9316729103617429</v>
      </c>
      <c r="H1122" s="10">
        <f t="shared" si="122"/>
        <v>2.0798844052864199E-2</v>
      </c>
      <c r="I1122" s="10">
        <f t="shared" si="123"/>
        <v>1.1606777366227202E-2</v>
      </c>
    </row>
    <row r="1123" spans="1:9" x14ac:dyDescent="0.25">
      <c r="A1123" s="9">
        <v>43586</v>
      </c>
      <c r="B1123" s="10">
        <v>4.908558329595869E-2</v>
      </c>
      <c r="C1123" s="10">
        <f t="shared" si="119"/>
        <v>4.7542885081518993E-2</v>
      </c>
      <c r="D1123" s="5">
        <f t="shared" si="120"/>
        <v>2.2603259218745213E-3</v>
      </c>
      <c r="E1123" s="5">
        <f t="shared" si="124"/>
        <v>4.3259191393536447E-4</v>
      </c>
      <c r="F1123" s="5">
        <f t="shared" si="125"/>
        <v>1.8053125272903019E-4</v>
      </c>
      <c r="G1123" s="11">
        <f t="shared" si="121"/>
        <v>-2.8693419251307266</v>
      </c>
      <c r="H1123" s="10">
        <f t="shared" si="122"/>
        <v>4.7542885081518993E-2</v>
      </c>
      <c r="I1123" s="10">
        <f t="shared" si="123"/>
        <v>1.3436191898340473E-2</v>
      </c>
    </row>
    <row r="1124" spans="1:9" x14ac:dyDescent="0.25">
      <c r="A1124" s="9">
        <v>43587</v>
      </c>
      <c r="B1124" s="10">
        <v>-6.5077521089159651E-3</v>
      </c>
      <c r="C1124" s="10">
        <f t="shared" si="119"/>
        <v>-8.0504503233556641E-3</v>
      </c>
      <c r="D1124" s="5">
        <f t="shared" si="120"/>
        <v>6.4809750408817315E-5</v>
      </c>
      <c r="E1124" s="5">
        <f t="shared" si="124"/>
        <v>2.2603259218745213E-3</v>
      </c>
      <c r="F1124" s="5">
        <f t="shared" si="125"/>
        <v>4.3980106070615806E-4</v>
      </c>
      <c r="G1124" s="11">
        <f t="shared" si="121"/>
        <v>2.8719747435447482</v>
      </c>
      <c r="H1124" s="10">
        <f t="shared" si="122"/>
        <v>8.0504503233556641E-3</v>
      </c>
      <c r="I1124" s="10">
        <f t="shared" si="123"/>
        <v>2.0971434397917519E-2</v>
      </c>
    </row>
    <row r="1125" spans="1:9" x14ac:dyDescent="0.25">
      <c r="A1125" s="9">
        <v>43588</v>
      </c>
      <c r="B1125" s="10">
        <v>1.2431308149416509E-2</v>
      </c>
      <c r="C1125" s="10">
        <f t="shared" si="119"/>
        <v>1.088860993497681E-2</v>
      </c>
      <c r="D1125" s="5">
        <f t="shared" si="120"/>
        <v>1.185618263160757E-4</v>
      </c>
      <c r="E1125" s="5">
        <f t="shared" si="124"/>
        <v>6.4809750408817315E-5</v>
      </c>
      <c r="F1125" s="5">
        <f t="shared" si="125"/>
        <v>3.8019403360291173E-4</v>
      </c>
      <c r="G1125" s="11">
        <f t="shared" si="121"/>
        <v>2.8625530906310312</v>
      </c>
      <c r="H1125" s="10">
        <f t="shared" si="122"/>
        <v>1.088860993497681E-2</v>
      </c>
      <c r="I1125" s="10">
        <f t="shared" si="123"/>
        <v>1.9498564911370059E-2</v>
      </c>
    </row>
    <row r="1126" spans="1:9" x14ac:dyDescent="0.25">
      <c r="A1126" s="9">
        <v>43591</v>
      </c>
      <c r="B1126" s="10">
        <v>-1.5442757969303389E-2</v>
      </c>
      <c r="C1126" s="10">
        <f t="shared" si="119"/>
        <v>-1.698545618374309E-2</v>
      </c>
      <c r="D1126" s="5">
        <f t="shared" si="120"/>
        <v>2.8850572176985638E-4</v>
      </c>
      <c r="E1126" s="5">
        <f t="shared" si="124"/>
        <v>1.185618263160757E-4</v>
      </c>
      <c r="F1126" s="5">
        <f t="shared" si="125"/>
        <v>3.3897945890405326E-4</v>
      </c>
      <c r="G1126" s="11">
        <f t="shared" si="121"/>
        <v>2.650296540764586</v>
      </c>
      <c r="H1126" s="10">
        <f t="shared" si="122"/>
        <v>1.698545618374309E-2</v>
      </c>
      <c r="I1126" s="10">
        <f t="shared" si="123"/>
        <v>1.8411394811476214E-2</v>
      </c>
    </row>
    <row r="1127" spans="1:9" x14ac:dyDescent="0.25">
      <c r="A1127" s="9">
        <v>43592</v>
      </c>
      <c r="B1127" s="10">
        <v>-2.6957003587049111E-2</v>
      </c>
      <c r="C1127" s="10">
        <f t="shared" si="119"/>
        <v>-2.8499701801488812E-2</v>
      </c>
      <c r="D1127" s="5">
        <f t="shared" si="120"/>
        <v>8.1223300277378466E-4</v>
      </c>
      <c r="E1127" s="5">
        <f t="shared" si="124"/>
        <v>2.8850572176985638E-4</v>
      </c>
      <c r="F1127" s="5">
        <f t="shared" si="125"/>
        <v>3.2665034415320409E-4</v>
      </c>
      <c r="G1127" s="11">
        <f t="shared" si="121"/>
        <v>1.8510956859713161</v>
      </c>
      <c r="H1127" s="10">
        <f t="shared" si="122"/>
        <v>2.8499701801488812E-2</v>
      </c>
      <c r="I1127" s="10">
        <f t="shared" si="123"/>
        <v>1.8073470727926168E-2</v>
      </c>
    </row>
    <row r="1128" spans="1:9" x14ac:dyDescent="0.25">
      <c r="A1128" s="9">
        <v>43593</v>
      </c>
      <c r="B1128" s="10">
        <v>1.9714088533961949E-4</v>
      </c>
      <c r="C1128" s="10">
        <f t="shared" si="119"/>
        <v>-1.3455573291000797E-3</v>
      </c>
      <c r="D1128" s="5">
        <f t="shared" si="120"/>
        <v>1.8105245258949403E-6</v>
      </c>
      <c r="E1128" s="5">
        <f t="shared" si="124"/>
        <v>8.1223300277378466E-4</v>
      </c>
      <c r="F1128" s="5">
        <f t="shared" si="125"/>
        <v>3.8054548544533143E-4</v>
      </c>
      <c r="G1128" s="11">
        <f t="shared" si="121"/>
        <v>3.0156350357780322</v>
      </c>
      <c r="H1128" s="10">
        <f t="shared" si="122"/>
        <v>1.3455573291000797E-3</v>
      </c>
      <c r="I1128" s="10">
        <f t="shared" si="123"/>
        <v>1.9507575078551703E-2</v>
      </c>
    </row>
    <row r="1129" spans="1:9" x14ac:dyDescent="0.25">
      <c r="A1129" s="9">
        <v>43594</v>
      </c>
      <c r="B1129" s="10">
        <v>-1.0744169965270389E-2</v>
      </c>
      <c r="C1129" s="10">
        <f t="shared" si="119"/>
        <v>-1.2286868179710088E-2</v>
      </c>
      <c r="D1129" s="5">
        <f t="shared" si="120"/>
        <v>1.5096712966557229E-4</v>
      </c>
      <c r="E1129" s="5">
        <f t="shared" si="124"/>
        <v>1.8105245258949403E-6</v>
      </c>
      <c r="F1129" s="5">
        <f t="shared" si="125"/>
        <v>3.2504435735320906E-4</v>
      </c>
      <c r="G1129" s="11">
        <f t="shared" si="121"/>
        <v>2.8646104897181375</v>
      </c>
      <c r="H1129" s="10">
        <f t="shared" si="122"/>
        <v>1.2286868179710088E-2</v>
      </c>
      <c r="I1129" s="10">
        <f t="shared" si="123"/>
        <v>1.8028986586971801E-2</v>
      </c>
    </row>
    <row r="1130" spans="1:9" x14ac:dyDescent="0.25">
      <c r="A1130" s="9">
        <v>43595</v>
      </c>
      <c r="B1130" s="10">
        <v>-1.7636548425667642E-2</v>
      </c>
      <c r="C1130" s="10">
        <f t="shared" si="119"/>
        <v>-1.9179246640107343E-2</v>
      </c>
      <c r="D1130" s="5">
        <f t="shared" si="120"/>
        <v>3.6784350168206879E-4</v>
      </c>
      <c r="E1130" s="5">
        <f t="shared" si="124"/>
        <v>1.5096712966557229E-4</v>
      </c>
      <c r="F1130" s="5">
        <f t="shared" si="125"/>
        <v>2.9873694328180289E-4</v>
      </c>
      <c r="G1130" s="11">
        <f t="shared" si="121"/>
        <v>2.5233704798515815</v>
      </c>
      <c r="H1130" s="10">
        <f t="shared" si="122"/>
        <v>1.9179246640107343E-2</v>
      </c>
      <c r="I1130" s="10">
        <f t="shared" si="123"/>
        <v>1.7284008310626413E-2</v>
      </c>
    </row>
    <row r="1131" spans="1:9" x14ac:dyDescent="0.25">
      <c r="A1131" s="9">
        <v>43598</v>
      </c>
      <c r="B1131" s="10">
        <v>-5.8119446520719986E-2</v>
      </c>
      <c r="C1131" s="10">
        <f t="shared" si="119"/>
        <v>-5.9662144735159683E-2</v>
      </c>
      <c r="D1131" s="5">
        <f t="shared" si="120"/>
        <v>3.5595715143991423E-3</v>
      </c>
      <c r="E1131" s="5">
        <f t="shared" si="124"/>
        <v>3.6784350168206879E-4</v>
      </c>
      <c r="F1131" s="5">
        <f t="shared" si="125"/>
        <v>3.0406706300123047E-4</v>
      </c>
      <c r="G1131" s="11">
        <f t="shared" si="121"/>
        <v>-2.7230745632768976</v>
      </c>
      <c r="H1131" s="10">
        <f t="shared" si="122"/>
        <v>5.9662144735159683E-2</v>
      </c>
      <c r="I1131" s="10">
        <f t="shared" si="123"/>
        <v>1.7437518831566332E-2</v>
      </c>
    </row>
    <row r="1132" spans="1:9" x14ac:dyDescent="0.25">
      <c r="A1132" s="9">
        <v>43599</v>
      </c>
      <c r="B1132" s="10">
        <v>1.5830303682963454E-2</v>
      </c>
      <c r="C1132" s="10">
        <f t="shared" si="119"/>
        <v>1.4287605468523755E-2</v>
      </c>
      <c r="D1132" s="5">
        <f t="shared" si="120"/>
        <v>2.0413567002418989E-4</v>
      </c>
      <c r="E1132" s="5">
        <f t="shared" si="124"/>
        <v>3.5595715143991423E-3</v>
      </c>
      <c r="F1132" s="5">
        <f t="shared" si="125"/>
        <v>6.9699165358445359E-4</v>
      </c>
      <c r="G1132" s="11">
        <f t="shared" si="121"/>
        <v>2.5689894865479266</v>
      </c>
      <c r="H1132" s="10">
        <f t="shared" si="122"/>
        <v>1.4287605468523755E-2</v>
      </c>
      <c r="I1132" s="10">
        <f t="shared" si="123"/>
        <v>2.6400599492898899E-2</v>
      </c>
    </row>
    <row r="1133" spans="1:9" x14ac:dyDescent="0.25">
      <c r="A1133" s="9">
        <v>43600</v>
      </c>
      <c r="B1133" s="10">
        <v>1.1979200424484304E-2</v>
      </c>
      <c r="C1133" s="10">
        <f t="shared" si="119"/>
        <v>1.0436502210044605E-2</v>
      </c>
      <c r="D1133" s="5">
        <f t="shared" si="120"/>
        <v>1.0892057838026593E-4</v>
      </c>
      <c r="E1133" s="5">
        <f t="shared" si="124"/>
        <v>2.0413567002418989E-4</v>
      </c>
      <c r="F1133" s="5">
        <f t="shared" si="125"/>
        <v>6.0323266565582981E-4</v>
      </c>
      <c r="G1133" s="11">
        <f t="shared" si="121"/>
        <v>2.6973845249366226</v>
      </c>
      <c r="H1133" s="10">
        <f t="shared" si="122"/>
        <v>1.0436502210044605E-2</v>
      </c>
      <c r="I1133" s="10">
        <f t="shared" si="123"/>
        <v>2.4560795297706259E-2</v>
      </c>
    </row>
    <row r="1134" spans="1:9" x14ac:dyDescent="0.25">
      <c r="A1134" s="9">
        <v>43601</v>
      </c>
      <c r="B1134" s="10">
        <v>-4.3997485857949492E-3</v>
      </c>
      <c r="C1134" s="10">
        <f t="shared" si="119"/>
        <v>-5.9424468002346482E-3</v>
      </c>
      <c r="D1134" s="5">
        <f t="shared" si="120"/>
        <v>3.531267397361901E-5</v>
      </c>
      <c r="E1134" s="5">
        <f t="shared" si="124"/>
        <v>1.0892057838026593E-4</v>
      </c>
      <c r="F1134" s="5">
        <f t="shared" si="125"/>
        <v>5.1651435674592711E-4</v>
      </c>
      <c r="G1134" s="11">
        <f t="shared" si="121"/>
        <v>2.8310815710149817</v>
      </c>
      <c r="H1134" s="10">
        <f t="shared" si="122"/>
        <v>5.9424468002346482E-3</v>
      </c>
      <c r="I1134" s="10">
        <f t="shared" si="123"/>
        <v>2.2726952209786669E-2</v>
      </c>
    </row>
    <row r="1135" spans="1:9" x14ac:dyDescent="0.25">
      <c r="A1135" s="9">
        <v>43602</v>
      </c>
      <c r="B1135" s="10">
        <v>-5.6818181818182323E-3</v>
      </c>
      <c r="C1135" s="10">
        <f t="shared" si="119"/>
        <v>-7.2245163962579313E-3</v>
      </c>
      <c r="D1135" s="5">
        <f t="shared" si="120"/>
        <v>5.2193637159799686E-5</v>
      </c>
      <c r="E1135" s="5">
        <f t="shared" si="124"/>
        <v>3.531267397361901E-5</v>
      </c>
      <c r="F1135" s="5">
        <f t="shared" si="125"/>
        <v>4.3806845441487471E-4</v>
      </c>
      <c r="G1135" s="11">
        <f t="shared" si="121"/>
        <v>2.8880566853048175</v>
      </c>
      <c r="H1135" s="10">
        <f t="shared" si="122"/>
        <v>7.2245163962579313E-3</v>
      </c>
      <c r="I1135" s="10">
        <f t="shared" si="123"/>
        <v>2.0930084911793233E-2</v>
      </c>
    </row>
    <row r="1136" spans="1:9" x14ac:dyDescent="0.25">
      <c r="A1136" s="9">
        <v>43605</v>
      </c>
      <c r="B1136" s="10">
        <v>-3.1269862433862317E-2</v>
      </c>
      <c r="C1136" s="10">
        <f t="shared" si="119"/>
        <v>-3.2812560648302014E-2</v>
      </c>
      <c r="D1136" s="5">
        <f t="shared" si="120"/>
        <v>1.0766641362984978E-3</v>
      </c>
      <c r="E1136" s="5">
        <f t="shared" si="124"/>
        <v>5.2193637159799686E-5</v>
      </c>
      <c r="F1136" s="5">
        <f t="shared" si="125"/>
        <v>3.7726953625598933E-4</v>
      </c>
      <c r="G1136" s="11">
        <f t="shared" si="121"/>
        <v>1.595420458593473</v>
      </c>
      <c r="H1136" s="10">
        <f t="shared" si="122"/>
        <v>3.2812560648302014E-2</v>
      </c>
      <c r="I1136" s="10">
        <f t="shared" si="123"/>
        <v>1.9423427510508781E-2</v>
      </c>
    </row>
    <row r="1137" spans="1:9" x14ac:dyDescent="0.25">
      <c r="A1137" s="9">
        <v>43606</v>
      </c>
      <c r="B1137" s="10">
        <v>1.9170965517963046E-2</v>
      </c>
      <c r="C1137" s="10">
        <f t="shared" si="119"/>
        <v>1.7628267303523345E-2</v>
      </c>
      <c r="D1137" s="5">
        <f t="shared" si="120"/>
        <v>3.1075580812447024E-4</v>
      </c>
      <c r="E1137" s="5">
        <f t="shared" si="124"/>
        <v>1.0766641362984978E-3</v>
      </c>
      <c r="F1137" s="5">
        <f t="shared" si="125"/>
        <v>4.5330347300641394E-4</v>
      </c>
      <c r="G1137" s="11">
        <f t="shared" si="121"/>
        <v>2.5877678818415948</v>
      </c>
      <c r="H1137" s="10">
        <f t="shared" si="122"/>
        <v>1.7628267303523345E-2</v>
      </c>
      <c r="I1137" s="10">
        <f t="shared" si="123"/>
        <v>2.1290924663020485E-2</v>
      </c>
    </row>
    <row r="1138" spans="1:9" x14ac:dyDescent="0.25">
      <c r="A1138" s="9">
        <v>43607</v>
      </c>
      <c r="B1138" s="10">
        <v>-2.0471638993713182E-2</v>
      </c>
      <c r="C1138" s="10">
        <f t="shared" si="119"/>
        <v>-2.2014337208152882E-2</v>
      </c>
      <c r="D1138" s="5">
        <f t="shared" si="120"/>
        <v>4.8463104271426443E-4</v>
      </c>
      <c r="E1138" s="5">
        <f t="shared" si="124"/>
        <v>3.1075580812447024E-4</v>
      </c>
      <c r="F1138" s="5">
        <f t="shared" si="125"/>
        <v>4.20961423411471E-4</v>
      </c>
      <c r="G1138" s="11">
        <f t="shared" si="121"/>
        <v>2.3919220919020399</v>
      </c>
      <c r="H1138" s="10">
        <f t="shared" si="122"/>
        <v>2.2014337208152882E-2</v>
      </c>
      <c r="I1138" s="10">
        <f t="shared" si="123"/>
        <v>2.051734445320522E-2</v>
      </c>
    </row>
    <row r="1139" spans="1:9" x14ac:dyDescent="0.25">
      <c r="A1139" s="9">
        <v>43608</v>
      </c>
      <c r="B1139" s="10">
        <v>-1.7069679395995241E-2</v>
      </c>
      <c r="C1139" s="10">
        <f t="shared" si="119"/>
        <v>-1.8612377610434942E-2</v>
      </c>
      <c r="D1139" s="5">
        <f t="shared" si="120"/>
        <v>3.4642060031341991E-4</v>
      </c>
      <c r="E1139" s="5">
        <f t="shared" si="124"/>
        <v>4.8463104271426443E-4</v>
      </c>
      <c r="F1139" s="5">
        <f t="shared" si="125"/>
        <v>4.1622010320912188E-4</v>
      </c>
      <c r="G1139" s="11">
        <f t="shared" si="121"/>
        <v>2.5570589076027086</v>
      </c>
      <c r="H1139" s="10">
        <f t="shared" si="122"/>
        <v>1.8612377610434942E-2</v>
      </c>
      <c r="I1139" s="10">
        <f t="shared" si="123"/>
        <v>2.0401473064686333E-2</v>
      </c>
    </row>
    <row r="1140" spans="1:9" x14ac:dyDescent="0.25">
      <c r="A1140" s="9">
        <v>43609</v>
      </c>
      <c r="B1140" s="10">
        <v>-3.840609955680474E-3</v>
      </c>
      <c r="C1140" s="10">
        <f t="shared" si="119"/>
        <v>-5.383308170120173E-3</v>
      </c>
      <c r="D1140" s="5">
        <f t="shared" si="120"/>
        <v>2.8980006854482606E-5</v>
      </c>
      <c r="E1140" s="5">
        <f t="shared" si="124"/>
        <v>3.4642060031341991E-4</v>
      </c>
      <c r="F1140" s="5">
        <f t="shared" si="125"/>
        <v>3.9559137606020472E-4</v>
      </c>
      <c r="G1140" s="11">
        <f t="shared" si="121"/>
        <v>2.9619971317116569</v>
      </c>
      <c r="H1140" s="10">
        <f t="shared" si="122"/>
        <v>5.383308170120173E-3</v>
      </c>
      <c r="I1140" s="10">
        <f t="shared" si="123"/>
        <v>1.9889479029381457E-2</v>
      </c>
    </row>
    <row r="1141" spans="1:9" x14ac:dyDescent="0.25">
      <c r="A1141" s="9">
        <v>43613</v>
      </c>
      <c r="B1141" s="10">
        <v>-4.1347935408169167E-3</v>
      </c>
      <c r="C1141" s="10">
        <f t="shared" si="119"/>
        <v>-5.6774917552566157E-3</v>
      </c>
      <c r="D1141" s="5">
        <f t="shared" si="120"/>
        <v>3.2233912631006846E-5</v>
      </c>
      <c r="E1141" s="5">
        <f t="shared" si="124"/>
        <v>2.8980006854482606E-5</v>
      </c>
      <c r="F1141" s="5">
        <f t="shared" si="125"/>
        <v>3.4040822668406388E-4</v>
      </c>
      <c r="G1141" s="11">
        <f t="shared" si="121"/>
        <v>3.0263979977582678</v>
      </c>
      <c r="H1141" s="10">
        <f t="shared" si="122"/>
        <v>5.6774917552566157E-3</v>
      </c>
      <c r="I1141" s="10">
        <f t="shared" si="123"/>
        <v>1.8450155194037362E-2</v>
      </c>
    </row>
    <row r="1142" spans="1:9" x14ac:dyDescent="0.25">
      <c r="A1142" s="9">
        <v>43614</v>
      </c>
      <c r="B1142" s="10">
        <v>-4.7690737758866453E-3</v>
      </c>
      <c r="C1142" s="10">
        <f t="shared" si="119"/>
        <v>-6.3117719903263442E-3</v>
      </c>
      <c r="D1142" s="5">
        <f t="shared" si="120"/>
        <v>3.9838465657868182E-5</v>
      </c>
      <c r="E1142" s="5">
        <f t="shared" si="124"/>
        <v>3.2233912631006846E-5</v>
      </c>
      <c r="F1142" s="5">
        <f t="shared" si="125"/>
        <v>2.9658915135911176E-4</v>
      </c>
      <c r="G1142" s="11">
        <f t="shared" si="121"/>
        <v>3.0754817898089617</v>
      </c>
      <c r="H1142" s="10">
        <f t="shared" si="122"/>
        <v>6.3117719903263442E-3</v>
      </c>
      <c r="I1142" s="10">
        <f t="shared" si="123"/>
        <v>1.7221763886405821E-2</v>
      </c>
    </row>
    <row r="1143" spans="1:9" x14ac:dyDescent="0.25">
      <c r="A1143" s="9">
        <v>43615</v>
      </c>
      <c r="B1143" s="10">
        <v>5.1866049117914592E-3</v>
      </c>
      <c r="C1143" s="10">
        <f t="shared" si="119"/>
        <v>3.6439066973517602E-3</v>
      </c>
      <c r="D1143" s="5">
        <f t="shared" si="120"/>
        <v>1.3278056019005013E-5</v>
      </c>
      <c r="E1143" s="5">
        <f t="shared" si="124"/>
        <v>3.9838465657868182E-5</v>
      </c>
      <c r="F1143" s="5">
        <f t="shared" si="125"/>
        <v>2.6240527401216431E-4</v>
      </c>
      <c r="G1143" s="11">
        <f t="shared" si="121"/>
        <v>3.1785710024823306</v>
      </c>
      <c r="H1143" s="10">
        <f t="shared" si="122"/>
        <v>3.6439066973517602E-3</v>
      </c>
      <c r="I1143" s="10">
        <f t="shared" si="123"/>
        <v>1.6198928174794909E-2</v>
      </c>
    </row>
    <row r="1144" spans="1:9" x14ac:dyDescent="0.25">
      <c r="A1144" s="9">
        <v>43616</v>
      </c>
      <c r="B1144" s="10">
        <v>-1.8115512773628439E-2</v>
      </c>
      <c r="C1144" s="10">
        <f t="shared" si="119"/>
        <v>-1.965821098806814E-2</v>
      </c>
      <c r="D1144" s="5">
        <f t="shared" si="120"/>
        <v>3.8644525925140297E-4</v>
      </c>
      <c r="E1144" s="5">
        <f t="shared" si="124"/>
        <v>1.3278056019005013E-5</v>
      </c>
      <c r="F1144" s="5">
        <f t="shared" si="125"/>
        <v>2.3178132769036399E-4</v>
      </c>
      <c r="G1144" s="11">
        <f t="shared" si="121"/>
        <v>2.4322776447992922</v>
      </c>
      <c r="H1144" s="10">
        <f t="shared" si="122"/>
        <v>1.965821098806814E-2</v>
      </c>
      <c r="I1144" s="10">
        <f t="shared" si="123"/>
        <v>1.5224366249219176E-2</v>
      </c>
    </row>
    <row r="1145" spans="1:9" x14ac:dyDescent="0.25">
      <c r="A1145" s="9">
        <v>43619</v>
      </c>
      <c r="B1145" s="10">
        <v>-1.0110264003643565E-2</v>
      </c>
      <c r="C1145" s="10">
        <f t="shared" si="119"/>
        <v>-1.1652962218083264E-2</v>
      </c>
      <c r="D1145" s="5">
        <f t="shared" si="120"/>
        <v>1.3579152845607603E-4</v>
      </c>
      <c r="E1145" s="5">
        <f t="shared" si="124"/>
        <v>3.8644525925140297E-4</v>
      </c>
      <c r="F1145" s="5">
        <f t="shared" si="125"/>
        <v>2.5268423546441347E-4</v>
      </c>
      <c r="G1145" s="11">
        <f t="shared" si="121"/>
        <v>2.9540483702997369</v>
      </c>
      <c r="H1145" s="10">
        <f t="shared" si="122"/>
        <v>1.1652962218083264E-2</v>
      </c>
      <c r="I1145" s="10">
        <f t="shared" si="123"/>
        <v>1.5896044648415323E-2</v>
      </c>
    </row>
    <row r="1146" spans="1:9" x14ac:dyDescent="0.25">
      <c r="A1146" s="9">
        <v>43620</v>
      </c>
      <c r="B1146" s="10">
        <v>3.658393452777986E-2</v>
      </c>
      <c r="C1146" s="10">
        <f t="shared" si="119"/>
        <v>3.5041236313340163E-2</v>
      </c>
      <c r="D1146" s="5">
        <f t="shared" si="120"/>
        <v>1.2278882423673492E-3</v>
      </c>
      <c r="E1146" s="5">
        <f t="shared" si="124"/>
        <v>1.3579152845607603E-4</v>
      </c>
      <c r="F1146" s="5">
        <f t="shared" si="125"/>
        <v>2.389107358408467E-4</v>
      </c>
      <c r="G1146" s="11">
        <f t="shared" si="121"/>
        <v>0.68100811392309502</v>
      </c>
      <c r="H1146" s="10">
        <f t="shared" si="122"/>
        <v>3.5041236313340163E-2</v>
      </c>
      <c r="I1146" s="10">
        <f t="shared" si="123"/>
        <v>1.5456737554893228E-2</v>
      </c>
    </row>
    <row r="1147" spans="1:9" x14ac:dyDescent="0.25">
      <c r="A1147" s="9">
        <v>43621</v>
      </c>
      <c r="B1147" s="10">
        <v>1.614335337341366E-2</v>
      </c>
      <c r="C1147" s="10">
        <f t="shared" si="119"/>
        <v>1.4600655158973961E-2</v>
      </c>
      <c r="D1147" s="5">
        <f t="shared" si="120"/>
        <v>2.1317913107127295E-4</v>
      </c>
      <c r="E1147" s="5">
        <f t="shared" si="124"/>
        <v>1.2278882423673492E-3</v>
      </c>
      <c r="F1147" s="5">
        <f t="shared" si="125"/>
        <v>3.6085840391000281E-4</v>
      </c>
      <c r="G1147" s="11">
        <f t="shared" si="121"/>
        <v>2.7491961102523108</v>
      </c>
      <c r="H1147" s="10">
        <f t="shared" si="122"/>
        <v>1.4600655158973961E-2</v>
      </c>
      <c r="I1147" s="10">
        <f t="shared" si="123"/>
        <v>1.8996273421647804E-2</v>
      </c>
    </row>
    <row r="1148" spans="1:9" x14ac:dyDescent="0.25">
      <c r="A1148" s="9">
        <v>43622</v>
      </c>
      <c r="B1148" s="10">
        <v>1.4681758066473316E-2</v>
      </c>
      <c r="C1148" s="10">
        <f t="shared" si="119"/>
        <v>1.3139059852033617E-2</v>
      </c>
      <c r="D1148" s="5">
        <f t="shared" si="120"/>
        <v>1.7263489379532165E-4</v>
      </c>
      <c r="E1148" s="5">
        <f t="shared" si="124"/>
        <v>2.1317913107127295E-4</v>
      </c>
      <c r="F1148" s="5">
        <f t="shared" si="125"/>
        <v>3.3500831912049796E-4</v>
      </c>
      <c r="G1148" s="11">
        <f t="shared" si="121"/>
        <v>2.8240814412934165</v>
      </c>
      <c r="H1148" s="10">
        <f t="shared" si="122"/>
        <v>1.3139059852033617E-2</v>
      </c>
      <c r="I1148" s="10">
        <f t="shared" si="123"/>
        <v>1.8303232477365792E-2</v>
      </c>
    </row>
    <row r="1149" spans="1:9" x14ac:dyDescent="0.25">
      <c r="A1149" s="9">
        <v>43623</v>
      </c>
      <c r="B1149" s="10">
        <v>2.6616952812871242E-2</v>
      </c>
      <c r="C1149" s="10">
        <f t="shared" si="119"/>
        <v>2.5074254598431541E-2</v>
      </c>
      <c r="D1149" s="5">
        <f t="shared" si="120"/>
        <v>6.287182436669653E-4</v>
      </c>
      <c r="E1149" s="5">
        <f t="shared" si="124"/>
        <v>1.7263489379532165E-4</v>
      </c>
      <c r="F1149" s="5">
        <f t="shared" si="125"/>
        <v>3.0935899607145652E-4</v>
      </c>
      <c r="G1149" s="11">
        <f t="shared" si="121"/>
        <v>2.1054026859523063</v>
      </c>
      <c r="H1149" s="10">
        <f t="shared" si="122"/>
        <v>2.5074254598431541E-2</v>
      </c>
      <c r="I1149" s="10">
        <f t="shared" si="123"/>
        <v>1.7588604153583549E-2</v>
      </c>
    </row>
    <row r="1150" spans="1:9" x14ac:dyDescent="0.25">
      <c r="A1150" s="9">
        <v>43626</v>
      </c>
      <c r="B1150" s="10">
        <v>1.277942730599757E-2</v>
      </c>
      <c r="C1150" s="10">
        <f t="shared" si="119"/>
        <v>1.1236729091557872E-2</v>
      </c>
      <c r="D1150" s="5">
        <f t="shared" si="120"/>
        <v>1.2626408067706299E-4</v>
      </c>
      <c r="E1150" s="5">
        <f t="shared" si="124"/>
        <v>6.287182436669653E-4</v>
      </c>
      <c r="F1150" s="5">
        <f t="shared" si="125"/>
        <v>3.4434442754825934E-4</v>
      </c>
      <c r="G1150" s="11">
        <f t="shared" si="121"/>
        <v>2.8846557407053441</v>
      </c>
      <c r="H1150" s="10">
        <f t="shared" si="122"/>
        <v>1.1236729091557872E-2</v>
      </c>
      <c r="I1150" s="10">
        <f t="shared" si="123"/>
        <v>1.8556519812407156E-2</v>
      </c>
    </row>
    <row r="1151" spans="1:9" x14ac:dyDescent="0.25">
      <c r="A1151" s="9">
        <v>43627</v>
      </c>
      <c r="B1151" s="10">
        <v>1.1579582511164199E-2</v>
      </c>
      <c r="C1151" s="10">
        <f t="shared" si="119"/>
        <v>1.00368842967245E-2</v>
      </c>
      <c r="D1151" s="5">
        <f t="shared" si="120"/>
        <v>1.0073904638583487E-4</v>
      </c>
      <c r="E1151" s="5">
        <f t="shared" si="124"/>
        <v>1.2626408067706299E-4</v>
      </c>
      <c r="F1151" s="5">
        <f t="shared" si="125"/>
        <v>3.1119298722866976E-4</v>
      </c>
      <c r="G1151" s="11">
        <f t="shared" si="121"/>
        <v>2.9567506752969499</v>
      </c>
      <c r="H1151" s="10">
        <f t="shared" si="122"/>
        <v>1.00368842967245E-2</v>
      </c>
      <c r="I1151" s="10">
        <f t="shared" si="123"/>
        <v>1.764066289085163E-2</v>
      </c>
    </row>
    <row r="1152" spans="1:9" x14ac:dyDescent="0.25">
      <c r="A1152" s="9">
        <v>43628</v>
      </c>
      <c r="B1152" s="10">
        <v>-3.1825471625184232E-3</v>
      </c>
      <c r="C1152" s="10">
        <f t="shared" si="119"/>
        <v>-4.7252453769581221E-3</v>
      </c>
      <c r="D1152" s="5">
        <f t="shared" si="120"/>
        <v>2.2327943872464106E-5</v>
      </c>
      <c r="E1152" s="5">
        <f t="shared" si="124"/>
        <v>1.0073904638583487E-4</v>
      </c>
      <c r="F1152" s="5">
        <f t="shared" si="125"/>
        <v>2.8152235409734485E-4</v>
      </c>
      <c r="G1152" s="11">
        <f t="shared" si="121"/>
        <v>3.1290550972156859</v>
      </c>
      <c r="H1152" s="10">
        <f t="shared" si="122"/>
        <v>4.7252453769581221E-3</v>
      </c>
      <c r="I1152" s="10">
        <f t="shared" si="123"/>
        <v>1.6778627896742476E-2</v>
      </c>
    </row>
    <row r="1153" spans="1:9" x14ac:dyDescent="0.25">
      <c r="A1153" s="9">
        <v>43629</v>
      </c>
      <c r="B1153" s="10">
        <v>-2.0604562117410019E-4</v>
      </c>
      <c r="C1153" s="10">
        <f t="shared" si="119"/>
        <v>-1.7487438356137994E-3</v>
      </c>
      <c r="D1153" s="5">
        <f t="shared" si="120"/>
        <v>3.058105002597263E-6</v>
      </c>
      <c r="E1153" s="5">
        <f t="shared" si="124"/>
        <v>2.2327943872464106E-5</v>
      </c>
      <c r="F1153" s="5">
        <f t="shared" si="125"/>
        <v>2.4820081624901897E-4</v>
      </c>
      <c r="G1153" s="11">
        <f t="shared" si="121"/>
        <v>3.2255371192367011</v>
      </c>
      <c r="H1153" s="10">
        <f t="shared" si="122"/>
        <v>1.7487438356137994E-3</v>
      </c>
      <c r="I1153" s="10">
        <f t="shared" si="123"/>
        <v>1.5754390380113698E-2</v>
      </c>
    </row>
    <row r="1154" spans="1:9" x14ac:dyDescent="0.25">
      <c r="A1154" s="9">
        <v>43630</v>
      </c>
      <c r="B1154" s="10">
        <v>-7.2623644506768503E-3</v>
      </c>
      <c r="C1154" s="10">
        <f t="shared" si="119"/>
        <v>-8.8050626651165493E-3</v>
      </c>
      <c r="D1154" s="5">
        <f t="shared" si="120"/>
        <v>7.7529128536629348E-5</v>
      </c>
      <c r="E1154" s="5">
        <f t="shared" si="124"/>
        <v>3.058105002597263E-6</v>
      </c>
      <c r="F1154" s="5">
        <f t="shared" si="125"/>
        <v>2.1915558260697933E-4</v>
      </c>
      <c r="G1154" s="11">
        <f t="shared" si="121"/>
        <v>3.1170443134244272</v>
      </c>
      <c r="H1154" s="10">
        <f t="shared" si="122"/>
        <v>8.8050626651165493E-3</v>
      </c>
      <c r="I1154" s="10">
        <f t="shared" si="123"/>
        <v>1.4803904302817528E-2</v>
      </c>
    </row>
    <row r="1155" spans="1:9" x14ac:dyDescent="0.25">
      <c r="A1155" s="9">
        <v>43633</v>
      </c>
      <c r="B1155" s="10">
        <v>5.9665662349990267E-3</v>
      </c>
      <c r="C1155" s="10">
        <f t="shared" si="119"/>
        <v>4.4238680205593277E-3</v>
      </c>
      <c r="D1155" s="5">
        <f t="shared" si="120"/>
        <v>1.9570608263327504E-5</v>
      </c>
      <c r="E1155" s="5">
        <f t="shared" si="124"/>
        <v>7.7529128536629348E-5</v>
      </c>
      <c r="F1155" s="5">
        <f t="shared" si="125"/>
        <v>2.0495146292945693E-4</v>
      </c>
      <c r="G1155" s="11">
        <f t="shared" si="121"/>
        <v>3.2796856581551661</v>
      </c>
      <c r="H1155" s="10">
        <f t="shared" si="122"/>
        <v>4.4238680205593277E-3</v>
      </c>
      <c r="I1155" s="10">
        <f t="shared" si="123"/>
        <v>1.4316125974908746E-2</v>
      </c>
    </row>
    <row r="1156" spans="1:9" x14ac:dyDescent="0.25">
      <c r="A1156" s="9">
        <v>43634</v>
      </c>
      <c r="B1156" s="10">
        <v>2.3518469235133344E-2</v>
      </c>
      <c r="C1156" s="10">
        <f t="shared" si="119"/>
        <v>2.1975771020693643E-2</v>
      </c>
      <c r="D1156" s="5">
        <f t="shared" si="120"/>
        <v>4.8293451195395852E-4</v>
      </c>
      <c r="E1156" s="5">
        <f t="shared" si="124"/>
        <v>1.9570608263327504E-5</v>
      </c>
      <c r="F1156" s="5">
        <f t="shared" si="125"/>
        <v>1.8651290606658404E-4</v>
      </c>
      <c r="G1156" s="11">
        <f t="shared" si="121"/>
        <v>2.0799255226751998</v>
      </c>
      <c r="H1156" s="10">
        <f t="shared" si="122"/>
        <v>2.1975771020693643E-2</v>
      </c>
      <c r="I1156" s="10">
        <f t="shared" si="123"/>
        <v>1.3656972800243253E-2</v>
      </c>
    </row>
    <row r="1157" spans="1:9" x14ac:dyDescent="0.25">
      <c r="A1157" s="9">
        <v>43635</v>
      </c>
      <c r="B1157" s="10">
        <v>-2.9226506006078123E-3</v>
      </c>
      <c r="C1157" s="10">
        <f t="shared" si="119"/>
        <v>-4.4653488150475113E-3</v>
      </c>
      <c r="D1157" s="5">
        <f t="shared" si="120"/>
        <v>1.9939340040046214E-5</v>
      </c>
      <c r="E1157" s="5">
        <f t="shared" si="124"/>
        <v>4.8293451195395852E-4</v>
      </c>
      <c r="F1157" s="5">
        <f t="shared" si="125"/>
        <v>2.2816248458100029E-4</v>
      </c>
      <c r="G1157" s="11">
        <f t="shared" si="121"/>
        <v>3.2300922491368347</v>
      </c>
      <c r="H1157" s="10">
        <f t="shared" si="122"/>
        <v>4.4653488150475113E-3</v>
      </c>
      <c r="I1157" s="10">
        <f t="shared" si="123"/>
        <v>1.5105048314421251E-2</v>
      </c>
    </row>
    <row r="1158" spans="1:9" x14ac:dyDescent="0.25">
      <c r="A1158" s="9">
        <v>43636</v>
      </c>
      <c r="B1158" s="10">
        <v>8.0356397237708599E-3</v>
      </c>
      <c r="C1158" s="10">
        <f t="shared" si="119"/>
        <v>6.4929415093311609E-3</v>
      </c>
      <c r="D1158" s="5">
        <f t="shared" si="120"/>
        <v>4.2158289443595616E-5</v>
      </c>
      <c r="E1158" s="5">
        <f t="shared" si="124"/>
        <v>1.9939340040046214E-5</v>
      </c>
      <c r="F1158" s="5">
        <f t="shared" si="125"/>
        <v>2.0515555404858248E-4</v>
      </c>
      <c r="G1158" s="11">
        <f t="shared" si="121"/>
        <v>3.2241853683053994</v>
      </c>
      <c r="H1158" s="10">
        <f t="shared" si="122"/>
        <v>6.4929415093311609E-3</v>
      </c>
      <c r="I1158" s="10">
        <f t="shared" si="123"/>
        <v>1.4323252216189677E-2</v>
      </c>
    </row>
    <row r="1159" spans="1:9" x14ac:dyDescent="0.25">
      <c r="A1159" s="9">
        <v>43637</v>
      </c>
      <c r="B1159" s="10">
        <v>-3.4092448246567653E-3</v>
      </c>
      <c r="C1159" s="10">
        <f t="shared" si="119"/>
        <v>-4.9519430390964642E-3</v>
      </c>
      <c r="D1159" s="5">
        <f t="shared" si="120"/>
        <v>2.4521739862455926E-5</v>
      </c>
      <c r="E1159" s="5">
        <f t="shared" si="124"/>
        <v>4.2158289443595616E-5</v>
      </c>
      <c r="F1159" s="5">
        <f t="shared" si="125"/>
        <v>1.8942691497850309E-4</v>
      </c>
      <c r="G1159" s="11">
        <f t="shared" si="121"/>
        <v>3.3020889834788592</v>
      </c>
      <c r="H1159" s="10">
        <f t="shared" si="122"/>
        <v>4.9519430390964642E-3</v>
      </c>
      <c r="I1159" s="10">
        <f t="shared" si="123"/>
        <v>1.3763245074418427E-2</v>
      </c>
    </row>
    <row r="1160" spans="1:9" x14ac:dyDescent="0.25">
      <c r="A1160" s="9">
        <v>43640</v>
      </c>
      <c r="B1160" s="10">
        <v>-1.0061374383740773E-3</v>
      </c>
      <c r="C1160" s="10">
        <f t="shared" si="119"/>
        <v>-2.5488356528137763E-3</v>
      </c>
      <c r="D1160" s="5">
        <f t="shared" si="120"/>
        <v>6.4965631850546289E-6</v>
      </c>
      <c r="E1160" s="5">
        <f t="shared" si="124"/>
        <v>2.4521739862455926E-5</v>
      </c>
      <c r="F1160" s="5">
        <f t="shared" si="125"/>
        <v>1.7467681254893378E-4</v>
      </c>
      <c r="G1160" s="11">
        <f t="shared" si="121"/>
        <v>3.38875205340524</v>
      </c>
      <c r="H1160" s="10">
        <f t="shared" si="122"/>
        <v>2.5488356528137763E-3</v>
      </c>
      <c r="I1160" s="10">
        <f t="shared" si="123"/>
        <v>1.3216535572869835E-2</v>
      </c>
    </row>
    <row r="1161" spans="1:9" x14ac:dyDescent="0.25">
      <c r="A1161" s="9">
        <v>43641</v>
      </c>
      <c r="B1161" s="10">
        <v>-1.5157578809547823E-2</v>
      </c>
      <c r="C1161" s="10">
        <f t="shared" si="119"/>
        <v>-1.6700277023987523E-2</v>
      </c>
      <c r="D1161" s="5">
        <f t="shared" si="120"/>
        <v>2.7889925267792555E-4</v>
      </c>
      <c r="E1161" s="5">
        <f t="shared" si="124"/>
        <v>6.4965631850546289E-6</v>
      </c>
      <c r="F1161" s="5">
        <f t="shared" si="125"/>
        <v>1.6066343632055596E-4</v>
      </c>
      <c r="G1161" s="11">
        <f t="shared" si="121"/>
        <v>2.5811997026005131</v>
      </c>
      <c r="H1161" s="10">
        <f t="shared" si="122"/>
        <v>1.6700277023987523E-2</v>
      </c>
      <c r="I1161" s="10">
        <f t="shared" si="123"/>
        <v>1.2675308135132493E-2</v>
      </c>
    </row>
    <row r="1162" spans="1:9" x14ac:dyDescent="0.25">
      <c r="A1162" s="9">
        <v>43642</v>
      </c>
      <c r="B1162" s="10">
        <v>2.1629062877575711E-2</v>
      </c>
      <c r="C1162" s="10">
        <f t="shared" si="119"/>
        <v>2.008636466313601E-2</v>
      </c>
      <c r="D1162" s="5">
        <f t="shared" si="120"/>
        <v>4.0346204538047899E-4</v>
      </c>
      <c r="E1162" s="5">
        <f t="shared" si="124"/>
        <v>2.7889925267792555E-4</v>
      </c>
      <c r="F1162" s="5">
        <f t="shared" si="125"/>
        <v>1.8260549953561588E-4</v>
      </c>
      <c r="G1162" s="11">
        <f t="shared" si="121"/>
        <v>2.2804158620418451</v>
      </c>
      <c r="H1162" s="10">
        <f t="shared" si="122"/>
        <v>2.008636466313601E-2</v>
      </c>
      <c r="I1162" s="10">
        <f t="shared" si="123"/>
        <v>1.3513160234956733E-2</v>
      </c>
    </row>
    <row r="1163" spans="1:9" x14ac:dyDescent="0.25">
      <c r="A1163" s="9">
        <v>43643</v>
      </c>
      <c r="B1163" s="10">
        <v>-3.0030029428829152E-4</v>
      </c>
      <c r="C1163" s="10">
        <f t="shared" si="119"/>
        <v>-1.8429985087279907E-3</v>
      </c>
      <c r="D1163" s="5">
        <f t="shared" si="120"/>
        <v>3.3966435031735975E-6</v>
      </c>
      <c r="E1163" s="5">
        <f t="shared" si="124"/>
        <v>4.0346204538047899E-4</v>
      </c>
      <c r="F1163" s="5">
        <f t="shared" si="125"/>
        <v>2.153543982910252E-4</v>
      </c>
      <c r="G1163" s="11">
        <f t="shared" si="121"/>
        <v>3.2947880565170071</v>
      </c>
      <c r="H1163" s="10">
        <f t="shared" si="122"/>
        <v>1.8429985087279907E-3</v>
      </c>
      <c r="I1163" s="10">
        <f t="shared" si="123"/>
        <v>1.4674958204063997E-2</v>
      </c>
    </row>
    <row r="1164" spans="1:9" x14ac:dyDescent="0.25">
      <c r="A1164" s="9">
        <v>43644</v>
      </c>
      <c r="B1164" s="10">
        <v>-9.111865242578121E-3</v>
      </c>
      <c r="C1164" s="10">
        <f t="shared" si="119"/>
        <v>-1.065456345701782E-2</v>
      </c>
      <c r="D1164" s="5">
        <f t="shared" si="120"/>
        <v>1.1351972245961952E-4</v>
      </c>
      <c r="E1164" s="5">
        <f t="shared" si="124"/>
        <v>3.3966435031735975E-6</v>
      </c>
      <c r="F1164" s="5">
        <f t="shared" si="125"/>
        <v>1.9287873156063765E-4</v>
      </c>
      <c r="G1164" s="11">
        <f t="shared" si="121"/>
        <v>3.0635084672838526</v>
      </c>
      <c r="H1164" s="10">
        <f t="shared" si="122"/>
        <v>1.065456345701782E-2</v>
      </c>
      <c r="I1164" s="10">
        <f t="shared" si="123"/>
        <v>1.3888078757000107E-2</v>
      </c>
    </row>
    <row r="1165" spans="1:9" x14ac:dyDescent="0.25">
      <c r="A1165" s="9">
        <v>43647</v>
      </c>
      <c r="B1165" s="10">
        <v>1.8340763945028371E-2</v>
      </c>
      <c r="C1165" s="10">
        <f t="shared" si="119"/>
        <v>1.679806573058867E-2</v>
      </c>
      <c r="D1165" s="5">
        <f t="shared" si="120"/>
        <v>2.821750122891775E-4</v>
      </c>
      <c r="E1165" s="5">
        <f t="shared" si="124"/>
        <v>1.1351972245961952E-4</v>
      </c>
      <c r="F1165" s="5">
        <f t="shared" si="125"/>
        <v>1.882797725508665E-4</v>
      </c>
      <c r="G1165" s="11">
        <f t="shared" si="121"/>
        <v>2.6205019303778285</v>
      </c>
      <c r="H1165" s="10">
        <f t="shared" si="122"/>
        <v>1.679806573058867E-2</v>
      </c>
      <c r="I1165" s="10">
        <f t="shared" si="123"/>
        <v>1.3721507663185795E-2</v>
      </c>
    </row>
    <row r="1166" spans="1:9" x14ac:dyDescent="0.25">
      <c r="A1166" s="9">
        <v>43648</v>
      </c>
      <c r="B1166" s="10">
        <v>5.8545868349375585E-3</v>
      </c>
      <c r="C1166" s="10">
        <f t="shared" si="119"/>
        <v>4.3118886204978595E-3</v>
      </c>
      <c r="D1166" s="5">
        <f t="shared" si="120"/>
        <v>1.8592383475578936E-5</v>
      </c>
      <c r="E1166" s="5">
        <f t="shared" si="124"/>
        <v>2.821750122891775E-4</v>
      </c>
      <c r="F1166" s="5">
        <f t="shared" si="125"/>
        <v>2.051318761893401E-4</v>
      </c>
      <c r="G1166" s="11">
        <f t="shared" si="121"/>
        <v>3.2816720866904427</v>
      </c>
      <c r="H1166" s="10">
        <f t="shared" si="122"/>
        <v>4.3118886204978595E-3</v>
      </c>
      <c r="I1166" s="10">
        <f t="shared" si="123"/>
        <v>1.4322425639162526E-2</v>
      </c>
    </row>
    <row r="1167" spans="1:9" x14ac:dyDescent="0.25">
      <c r="A1167" s="9">
        <v>43649</v>
      </c>
      <c r="B1167" s="10">
        <v>8.2869236578093641E-3</v>
      </c>
      <c r="C1167" s="10">
        <f t="shared" ref="C1167:C1230" si="126">B1167-B$5</f>
        <v>6.7442254433696652E-3</v>
      </c>
      <c r="D1167" s="5">
        <f t="shared" ref="D1167:D1230" si="127">C1167^2</f>
        <v>4.5484576830994754E-5</v>
      </c>
      <c r="E1167" s="5">
        <f t="shared" si="124"/>
        <v>1.8592383475578936E-5</v>
      </c>
      <c r="F1167" s="5">
        <f t="shared" si="125"/>
        <v>1.8653834399081612E-4</v>
      </c>
      <c r="G1167" s="11">
        <f t="shared" ref="G1167:G1230" si="128">IFERROR(LN(1/SQRT(2*PI()*F1167)*EXP(-D1167/(2*F1167))),-1000)</f>
        <v>3.2525808386385133</v>
      </c>
      <c r="H1167" s="10">
        <f t="shared" ref="H1167:H1230" si="129">SQRT(D1167)</f>
        <v>6.7442254433696652E-3</v>
      </c>
      <c r="I1167" s="10">
        <f t="shared" ref="I1167:I1230" si="130">SQRT(F1167)</f>
        <v>1.3657904084844647E-2</v>
      </c>
    </row>
    <row r="1168" spans="1:9" x14ac:dyDescent="0.25">
      <c r="A1168" s="9">
        <v>43651</v>
      </c>
      <c r="B1168" s="10">
        <v>-8.8062226152096912E-4</v>
      </c>
      <c r="C1168" s="10">
        <f t="shared" si="126"/>
        <v>-2.4233204759606681E-3</v>
      </c>
      <c r="D1168" s="5">
        <f t="shared" si="127"/>
        <v>5.8724821292102386E-6</v>
      </c>
      <c r="E1168" s="5">
        <f t="shared" ref="E1168:E1231" si="131">D1167</f>
        <v>4.5484576830994754E-5</v>
      </c>
      <c r="F1168" s="5">
        <f t="shared" ref="F1168:F1231" si="132">B$6+B$7*E1168+B$8*F1167</f>
        <v>1.7491498122133614E-4</v>
      </c>
      <c r="G1168" s="11">
        <f t="shared" si="128"/>
        <v>3.3898800529379716</v>
      </c>
      <c r="H1168" s="10">
        <f t="shared" si="129"/>
        <v>2.4233204759606681E-3</v>
      </c>
      <c r="I1168" s="10">
        <f t="shared" si="130"/>
        <v>1.322554275715504E-2</v>
      </c>
    </row>
    <row r="1169" spans="1:9" x14ac:dyDescent="0.25">
      <c r="A1169" s="9">
        <v>43654</v>
      </c>
      <c r="B1169" s="10">
        <v>-2.0613974844322036E-2</v>
      </c>
      <c r="C1169" s="10">
        <f t="shared" si="126"/>
        <v>-2.2156673058761737E-2</v>
      </c>
      <c r="D1169" s="5">
        <f t="shared" si="127"/>
        <v>4.9091816103285818E-4</v>
      </c>
      <c r="E1169" s="5">
        <f t="shared" si="131"/>
        <v>5.8724821292102386E-6</v>
      </c>
      <c r="F1169" s="5">
        <f t="shared" si="132"/>
        <v>1.6077827432582951E-4</v>
      </c>
      <c r="G1169" s="11">
        <f t="shared" si="128"/>
        <v>1.9221105364219351</v>
      </c>
      <c r="H1169" s="10">
        <f t="shared" si="129"/>
        <v>2.2156673058761737E-2</v>
      </c>
      <c r="I1169" s="10">
        <f t="shared" si="130"/>
        <v>1.2679837314643651E-2</v>
      </c>
    </row>
    <row r="1170" spans="1:9" x14ac:dyDescent="0.25">
      <c r="A1170" s="9">
        <v>43655</v>
      </c>
      <c r="B1170" s="10">
        <v>6.0993899390182627E-3</v>
      </c>
      <c r="C1170" s="10">
        <f t="shared" si="126"/>
        <v>4.5566917245785637E-3</v>
      </c>
      <c r="D1170" s="5">
        <f t="shared" si="127"/>
        <v>2.0763439472842765E-5</v>
      </c>
      <c r="E1170" s="5">
        <f t="shared" si="131"/>
        <v>4.9091816103285818E-4</v>
      </c>
      <c r="F1170" s="5">
        <f t="shared" si="132"/>
        <v>2.0851486497609734E-4</v>
      </c>
      <c r="G1170" s="11">
        <f t="shared" si="128"/>
        <v>3.2690227078959033</v>
      </c>
      <c r="H1170" s="10">
        <f t="shared" si="129"/>
        <v>4.5566917245785637E-3</v>
      </c>
      <c r="I1170" s="10">
        <f t="shared" si="130"/>
        <v>1.4440043801044973E-2</v>
      </c>
    </row>
    <row r="1171" spans="1:9" x14ac:dyDescent="0.25">
      <c r="A1171" s="9">
        <v>43656</v>
      </c>
      <c r="B1171" s="10">
        <v>9.8886501711656916E-3</v>
      </c>
      <c r="C1171" s="10">
        <f t="shared" si="126"/>
        <v>8.3459519567259926E-3</v>
      </c>
      <c r="D1171" s="5">
        <f t="shared" si="127"/>
        <v>6.9654914063978419E-5</v>
      </c>
      <c r="E1171" s="5">
        <f t="shared" si="131"/>
        <v>2.0763439472842765E-5</v>
      </c>
      <c r="F1171" s="5">
        <f t="shared" si="132"/>
        <v>1.8951331915946536E-4</v>
      </c>
      <c r="G1171" s="11">
        <f t="shared" si="128"/>
        <v>3.1828139555532258</v>
      </c>
      <c r="H1171" s="10">
        <f t="shared" si="129"/>
        <v>8.3459519567259926E-3</v>
      </c>
      <c r="I1171" s="10">
        <f t="shared" si="130"/>
        <v>1.3766383663092692E-2</v>
      </c>
    </row>
    <row r="1172" spans="1:9" x14ac:dyDescent="0.25">
      <c r="A1172" s="9">
        <v>43657</v>
      </c>
      <c r="B1172" s="10">
        <v>-7.2823698722112029E-3</v>
      </c>
      <c r="C1172" s="10">
        <f t="shared" si="126"/>
        <v>-8.8250680866509019E-3</v>
      </c>
      <c r="D1172" s="5">
        <f t="shared" si="127"/>
        <v>7.7881826734024212E-5</v>
      </c>
      <c r="E1172" s="5">
        <f t="shared" si="131"/>
        <v>6.9654914063978419E-5</v>
      </c>
      <c r="F1172" s="5">
        <f t="shared" si="132"/>
        <v>1.8024186964432019E-4</v>
      </c>
      <c r="G1172" s="11">
        <f t="shared" si="128"/>
        <v>3.1756188118121087</v>
      </c>
      <c r="H1172" s="10">
        <f t="shared" si="129"/>
        <v>8.8250680866509019E-3</v>
      </c>
      <c r="I1172" s="10">
        <f t="shared" si="130"/>
        <v>1.3425418788414765E-2</v>
      </c>
    </row>
    <row r="1173" spans="1:9" x14ac:dyDescent="0.25">
      <c r="A1173" s="9">
        <v>43658</v>
      </c>
      <c r="B1173" s="10">
        <v>7.6827955390335045E-3</v>
      </c>
      <c r="C1173" s="10">
        <f t="shared" si="126"/>
        <v>6.1400973245938056E-3</v>
      </c>
      <c r="D1173" s="5">
        <f t="shared" si="127"/>
        <v>3.7700795155484007E-5</v>
      </c>
      <c r="E1173" s="5">
        <f t="shared" si="131"/>
        <v>7.7881826734024212E-5</v>
      </c>
      <c r="F1173" s="5">
        <f t="shared" si="132"/>
        <v>1.7381493773636328E-4</v>
      </c>
      <c r="G1173" s="11">
        <f t="shared" si="128"/>
        <v>3.3013702031531595</v>
      </c>
      <c r="H1173" s="10">
        <f t="shared" si="129"/>
        <v>6.1400973245938056E-3</v>
      </c>
      <c r="I1173" s="10">
        <f t="shared" si="130"/>
        <v>1.3183889325095356E-2</v>
      </c>
    </row>
    <row r="1174" spans="1:9" x14ac:dyDescent="0.25">
      <c r="A1174" s="9">
        <v>43661</v>
      </c>
      <c r="B1174" s="10">
        <v>9.3950022745694639E-3</v>
      </c>
      <c r="C1174" s="10">
        <f t="shared" si="126"/>
        <v>7.8523040601297649E-3</v>
      </c>
      <c r="D1174" s="5">
        <f t="shared" si="127"/>
        <v>6.1658679052730385E-5</v>
      </c>
      <c r="E1174" s="5">
        <f t="shared" si="131"/>
        <v>3.7700795155484007E-5</v>
      </c>
      <c r="F1174" s="5">
        <f t="shared" si="132"/>
        <v>1.6377257349798396E-4</v>
      </c>
      <c r="G1174" s="11">
        <f t="shared" si="128"/>
        <v>3.2513325610188351</v>
      </c>
      <c r="H1174" s="10">
        <f t="shared" si="129"/>
        <v>7.8523040601297649E-3</v>
      </c>
      <c r="I1174" s="10">
        <f t="shared" si="130"/>
        <v>1.279736588122665E-2</v>
      </c>
    </row>
    <row r="1175" spans="1:9" x14ac:dyDescent="0.25">
      <c r="A1175" s="9">
        <v>43662</v>
      </c>
      <c r="B1175" s="10">
        <v>-3.4599092262594944E-3</v>
      </c>
      <c r="C1175" s="10">
        <f t="shared" si="126"/>
        <v>-5.0026074406991933E-3</v>
      </c>
      <c r="D1175" s="5">
        <f t="shared" si="127"/>
        <v>2.5026081205738935E-5</v>
      </c>
      <c r="E1175" s="5">
        <f t="shared" si="131"/>
        <v>6.1658679052730385E-5</v>
      </c>
      <c r="F1175" s="5">
        <f t="shared" si="132"/>
        <v>1.5864349515996404E-4</v>
      </c>
      <c r="G1175" s="11">
        <f t="shared" si="128"/>
        <v>3.3766117676524754</v>
      </c>
      <c r="H1175" s="10">
        <f t="shared" si="129"/>
        <v>5.0026074406991933E-3</v>
      </c>
      <c r="I1175" s="10">
        <f t="shared" si="130"/>
        <v>1.2595375943574056E-2</v>
      </c>
    </row>
    <row r="1176" spans="1:9" x14ac:dyDescent="0.25">
      <c r="A1176" s="9">
        <v>43663</v>
      </c>
      <c r="B1176" s="10">
        <v>-5.6234327628361669E-3</v>
      </c>
      <c r="C1176" s="10">
        <f t="shared" si="126"/>
        <v>-7.1661309772758659E-3</v>
      </c>
      <c r="D1176" s="5">
        <f t="shared" si="127"/>
        <v>5.1353433183472756E-5</v>
      </c>
      <c r="E1176" s="5">
        <f t="shared" si="131"/>
        <v>2.5026081205738935E-5</v>
      </c>
      <c r="F1176" s="5">
        <f t="shared" si="132"/>
        <v>1.5007312102539297E-4</v>
      </c>
      <c r="G1176" s="11">
        <f t="shared" si="128"/>
        <v>3.3121607148906009</v>
      </c>
      <c r="H1176" s="10">
        <f t="shared" si="129"/>
        <v>7.1661309772758659E-3</v>
      </c>
      <c r="I1176" s="10">
        <f t="shared" si="130"/>
        <v>1.2250433503570107E-2</v>
      </c>
    </row>
    <row r="1177" spans="1:9" x14ac:dyDescent="0.25">
      <c r="A1177" s="9">
        <v>43664</v>
      </c>
      <c r="B1177" s="10">
        <v>1.1359704495315315E-2</v>
      </c>
      <c r="C1177" s="10">
        <f t="shared" si="126"/>
        <v>9.8170062808756158E-3</v>
      </c>
      <c r="D1177" s="5">
        <f t="shared" si="127"/>
        <v>9.6373612318751293E-5</v>
      </c>
      <c r="E1177" s="5">
        <f t="shared" si="131"/>
        <v>5.1353433183472756E-5</v>
      </c>
      <c r="F1177" s="5">
        <f t="shared" si="132"/>
        <v>1.4641199747671675E-4</v>
      </c>
      <c r="G1177" s="11">
        <f t="shared" si="128"/>
        <v>3.1664865920913758</v>
      </c>
      <c r="H1177" s="10">
        <f t="shared" si="129"/>
        <v>9.8170062808756158E-3</v>
      </c>
      <c r="I1177" s="10">
        <f t="shared" si="130"/>
        <v>1.2100082540078673E-2</v>
      </c>
    </row>
    <row r="1178" spans="1:9" x14ac:dyDescent="0.25">
      <c r="A1178" s="9">
        <v>43665</v>
      </c>
      <c r="B1178" s="10">
        <v>-1.492758893459889E-2</v>
      </c>
      <c r="C1178" s="10">
        <f t="shared" si="126"/>
        <v>-1.6470287149038591E-2</v>
      </c>
      <c r="D1178" s="5">
        <f t="shared" si="127"/>
        <v>2.7127035877178577E-4</v>
      </c>
      <c r="E1178" s="5">
        <f t="shared" si="131"/>
        <v>9.6373612318751293E-5</v>
      </c>
      <c r="F1178" s="5">
        <f t="shared" si="132"/>
        <v>1.4896060211271498E-4</v>
      </c>
      <c r="G1178" s="11">
        <f t="shared" si="128"/>
        <v>2.5764318388013878</v>
      </c>
      <c r="H1178" s="10">
        <f t="shared" si="129"/>
        <v>1.6470287149038591E-2</v>
      </c>
      <c r="I1178" s="10">
        <f t="shared" si="130"/>
        <v>1.2204941708697957E-2</v>
      </c>
    </row>
    <row r="1179" spans="1:9" x14ac:dyDescent="0.25">
      <c r="A1179" s="9">
        <v>43668</v>
      </c>
      <c r="B1179" s="10">
        <v>2.2854060375222085E-2</v>
      </c>
      <c r="C1179" s="10">
        <f t="shared" si="126"/>
        <v>2.1311362160782384E-2</v>
      </c>
      <c r="D1179" s="5">
        <f t="shared" si="127"/>
        <v>4.5417415714802724E-4</v>
      </c>
      <c r="E1179" s="5">
        <f t="shared" si="131"/>
        <v>2.7127035877178577E-4</v>
      </c>
      <c r="F1179" s="5">
        <f t="shared" si="132"/>
        <v>1.7229968204848025E-4</v>
      </c>
      <c r="G1179" s="11">
        <f t="shared" si="128"/>
        <v>2.0962217453917824</v>
      </c>
      <c r="H1179" s="10">
        <f t="shared" si="129"/>
        <v>2.1311362160782384E-2</v>
      </c>
      <c r="I1179" s="10">
        <f t="shared" si="130"/>
        <v>1.3126297347252205E-2</v>
      </c>
    </row>
    <row r="1180" spans="1:9" x14ac:dyDescent="0.25">
      <c r="A1180" s="9">
        <v>43669</v>
      </c>
      <c r="B1180" s="10">
        <v>7.8177589035808293E-3</v>
      </c>
      <c r="C1180" s="10">
        <f t="shared" si="126"/>
        <v>6.2750606891411303E-3</v>
      </c>
      <c r="D1180" s="5">
        <f t="shared" si="127"/>
        <v>3.9376386652404359E-5</v>
      </c>
      <c r="E1180" s="5">
        <f t="shared" si="131"/>
        <v>4.5417415714802724E-4</v>
      </c>
      <c r="F1180" s="5">
        <f t="shared" si="132"/>
        <v>2.1327206726256092E-4</v>
      </c>
      <c r="G1180" s="11">
        <f t="shared" si="128"/>
        <v>3.2152174972616194</v>
      </c>
      <c r="H1180" s="10">
        <f t="shared" si="129"/>
        <v>6.2750606891411303E-3</v>
      </c>
      <c r="I1180" s="10">
        <f t="shared" si="130"/>
        <v>1.4603837415643908E-2</v>
      </c>
    </row>
    <row r="1181" spans="1:9" x14ac:dyDescent="0.25">
      <c r="A1181" s="9">
        <v>43670</v>
      </c>
      <c r="B1181" s="10">
        <v>-8.1400116479612983E-4</v>
      </c>
      <c r="C1181" s="10">
        <f t="shared" si="126"/>
        <v>-2.3566993792358288E-3</v>
      </c>
      <c r="D1181" s="5">
        <f t="shared" si="127"/>
        <v>5.5540319640905411E-6</v>
      </c>
      <c r="E1181" s="5">
        <f t="shared" si="131"/>
        <v>3.9376386652404359E-5</v>
      </c>
      <c r="F1181" s="5">
        <f t="shared" si="132"/>
        <v>1.9559149227646737E-4</v>
      </c>
      <c r="G1181" s="11">
        <f t="shared" si="128"/>
        <v>3.3366045744373825</v>
      </c>
      <c r="H1181" s="10">
        <f t="shared" si="129"/>
        <v>2.3566993792358288E-3</v>
      </c>
      <c r="I1181" s="10">
        <f t="shared" si="130"/>
        <v>1.3985402828537595E-2</v>
      </c>
    </row>
    <row r="1182" spans="1:9" x14ac:dyDescent="0.25">
      <c r="A1182" s="9">
        <v>43671</v>
      </c>
      <c r="B1182" s="10">
        <v>-7.9072027603391826E-3</v>
      </c>
      <c r="C1182" s="10">
        <f t="shared" si="126"/>
        <v>-9.4499009747788815E-3</v>
      </c>
      <c r="D1182" s="5">
        <f t="shared" si="127"/>
        <v>8.9300628433126855E-5</v>
      </c>
      <c r="E1182" s="5">
        <f t="shared" si="131"/>
        <v>5.5540319640905411E-6</v>
      </c>
      <c r="F1182" s="5">
        <f t="shared" si="132"/>
        <v>1.7730647725584326E-4</v>
      </c>
      <c r="G1182" s="11">
        <f t="shared" si="128"/>
        <v>3.1480512495231356</v>
      </c>
      <c r="H1182" s="10">
        <f t="shared" si="129"/>
        <v>9.4499009747788815E-3</v>
      </c>
      <c r="I1182" s="10">
        <f t="shared" si="130"/>
        <v>1.3315647834628372E-2</v>
      </c>
    </row>
    <row r="1183" spans="1:9" x14ac:dyDescent="0.25">
      <c r="A1183" s="9">
        <v>43672</v>
      </c>
      <c r="B1183" s="10">
        <v>3.4779247709801897E-3</v>
      </c>
      <c r="C1183" s="10">
        <f t="shared" si="126"/>
        <v>1.9352265565404905E-3</v>
      </c>
      <c r="D1183" s="5">
        <f t="shared" si="127"/>
        <v>3.7451018251395644E-6</v>
      </c>
      <c r="E1183" s="5">
        <f t="shared" si="131"/>
        <v>8.9300628433126855E-5</v>
      </c>
      <c r="F1183" s="5">
        <f t="shared" si="132"/>
        <v>1.7285342233306231E-4</v>
      </c>
      <c r="G1183" s="11">
        <f t="shared" si="128"/>
        <v>3.4017615906385577</v>
      </c>
      <c r="H1183" s="10">
        <f t="shared" si="129"/>
        <v>1.9352265565404905E-3</v>
      </c>
      <c r="I1183" s="10">
        <f t="shared" si="130"/>
        <v>1.3147373210381697E-2</v>
      </c>
    </row>
    <row r="1184" spans="1:9" x14ac:dyDescent="0.25">
      <c r="A1184" s="9">
        <v>43675</v>
      </c>
      <c r="B1184" s="10">
        <v>9.3385383780006936E-3</v>
      </c>
      <c r="C1184" s="10">
        <f t="shared" si="126"/>
        <v>7.7958401635609947E-3</v>
      </c>
      <c r="D1184" s="5">
        <f t="shared" si="127"/>
        <v>6.0775123855790715E-5</v>
      </c>
      <c r="E1184" s="5">
        <f t="shared" si="131"/>
        <v>3.7451018251395644E-6</v>
      </c>
      <c r="F1184" s="5">
        <f t="shared" si="132"/>
        <v>1.588674084735365E-4</v>
      </c>
      <c r="G1184" s="11">
        <f t="shared" si="128"/>
        <v>3.2635055244361704</v>
      </c>
      <c r="H1184" s="10">
        <f t="shared" si="129"/>
        <v>7.7958401635609947E-3</v>
      </c>
      <c r="I1184" s="10">
        <f t="shared" si="130"/>
        <v>1.260426152035638E-2</v>
      </c>
    </row>
    <row r="1185" spans="1:9" x14ac:dyDescent="0.25">
      <c r="A1185" s="9">
        <v>43676</v>
      </c>
      <c r="B1185" s="10">
        <v>-4.2922168749415235E-3</v>
      </c>
      <c r="C1185" s="10">
        <f t="shared" si="126"/>
        <v>-5.8349150893812225E-3</v>
      </c>
      <c r="D1185" s="5">
        <f t="shared" si="127"/>
        <v>3.404623410028868E-5</v>
      </c>
      <c r="E1185" s="5">
        <f t="shared" si="131"/>
        <v>6.0775123855790715E-5</v>
      </c>
      <c r="F1185" s="5">
        <f t="shared" si="132"/>
        <v>1.5460565955581571E-4</v>
      </c>
      <c r="G1185" s="11">
        <f t="shared" si="128"/>
        <v>3.3582711866185675</v>
      </c>
      <c r="H1185" s="10">
        <f t="shared" si="129"/>
        <v>5.8349150893812225E-3</v>
      </c>
      <c r="I1185" s="10">
        <f t="shared" si="130"/>
        <v>1.2434052418894483E-2</v>
      </c>
    </row>
    <row r="1186" spans="1:9" x14ac:dyDescent="0.25">
      <c r="A1186" s="9">
        <v>43677</v>
      </c>
      <c r="B1186" s="10">
        <v>2.0404214963119172E-2</v>
      </c>
      <c r="C1186" s="10">
        <f t="shared" si="126"/>
        <v>1.8861516748679471E-2</v>
      </c>
      <c r="D1186" s="5">
        <f t="shared" si="127"/>
        <v>3.5575681406071618E-4</v>
      </c>
      <c r="E1186" s="5">
        <f t="shared" si="131"/>
        <v>3.404623410028868E-5</v>
      </c>
      <c r="F1186" s="5">
        <f t="shared" si="132"/>
        <v>1.4793619564083585E-4</v>
      </c>
      <c r="G1186" s="11">
        <f t="shared" si="128"/>
        <v>2.2880267149670499</v>
      </c>
      <c r="H1186" s="10">
        <f t="shared" si="129"/>
        <v>1.8861516748679471E-2</v>
      </c>
      <c r="I1186" s="10">
        <f t="shared" si="130"/>
        <v>1.2162902434897514E-2</v>
      </c>
    </row>
    <row r="1187" spans="1:9" x14ac:dyDescent="0.25">
      <c r="A1187" s="9">
        <v>43678</v>
      </c>
      <c r="B1187" s="10">
        <v>-2.1639129614687613E-2</v>
      </c>
      <c r="C1187" s="10">
        <f t="shared" si="126"/>
        <v>-2.3181827829127314E-2</v>
      </c>
      <c r="D1187" s="5">
        <f t="shared" si="127"/>
        <v>5.3739714149930165E-4</v>
      </c>
      <c r="E1187" s="5">
        <f t="shared" si="131"/>
        <v>3.5575681406071618E-4</v>
      </c>
      <c r="F1187" s="5">
        <f t="shared" si="132"/>
        <v>1.8176671975849614E-4</v>
      </c>
      <c r="G1187" s="11">
        <f t="shared" si="128"/>
        <v>1.9091941451495194</v>
      </c>
      <c r="H1187" s="10">
        <f t="shared" si="129"/>
        <v>2.3181827829127314E-2</v>
      </c>
      <c r="I1187" s="10">
        <f t="shared" si="130"/>
        <v>1.3482088849970398E-2</v>
      </c>
    </row>
    <row r="1188" spans="1:9" x14ac:dyDescent="0.25">
      <c r="A1188" s="9">
        <v>43679</v>
      </c>
      <c r="B1188" s="10">
        <v>-2.1158125842081321E-2</v>
      </c>
      <c r="C1188" s="10">
        <f t="shared" si="126"/>
        <v>-2.2700824056521022E-2</v>
      </c>
      <c r="D1188" s="5">
        <f t="shared" si="127"/>
        <v>5.1532741284512353E-4</v>
      </c>
      <c r="E1188" s="5">
        <f t="shared" si="131"/>
        <v>5.3739714149930165E-4</v>
      </c>
      <c r="F1188" s="5">
        <f t="shared" si="132"/>
        <v>2.3099148527216609E-4</v>
      </c>
      <c r="G1188" s="11">
        <f t="shared" si="128"/>
        <v>2.1521579039790901</v>
      </c>
      <c r="H1188" s="10">
        <f t="shared" si="129"/>
        <v>2.2700824056521022E-2</v>
      </c>
      <c r="I1188" s="10">
        <f t="shared" si="130"/>
        <v>1.5198404037008824E-2</v>
      </c>
    </row>
    <row r="1189" spans="1:9" x14ac:dyDescent="0.25">
      <c r="A1189" s="9">
        <v>43682</v>
      </c>
      <c r="B1189" s="10">
        <v>-5.234784722384378E-2</v>
      </c>
      <c r="C1189" s="10">
        <f t="shared" si="126"/>
        <v>-5.3890545438283477E-2</v>
      </c>
      <c r="D1189" s="5">
        <f t="shared" si="127"/>
        <v>2.9041908876356959E-3</v>
      </c>
      <c r="E1189" s="5">
        <f t="shared" si="131"/>
        <v>5.1532741284512353E-4</v>
      </c>
      <c r="F1189" s="5">
        <f t="shared" si="132"/>
        <v>2.6774524105933483E-4</v>
      </c>
      <c r="G1189" s="11">
        <f t="shared" si="128"/>
        <v>-2.2296232706795602</v>
      </c>
      <c r="H1189" s="10">
        <f t="shared" si="129"/>
        <v>5.3890545438283477E-2</v>
      </c>
      <c r="I1189" s="10">
        <f t="shared" si="130"/>
        <v>1.6362922754182236E-2</v>
      </c>
    </row>
    <row r="1190" spans="1:9" x14ac:dyDescent="0.25">
      <c r="A1190" s="9">
        <v>43683</v>
      </c>
      <c r="B1190" s="10">
        <v>1.8930402791567102E-2</v>
      </c>
      <c r="C1190" s="10">
        <f t="shared" si="126"/>
        <v>1.7387704577127402E-2</v>
      </c>
      <c r="D1190" s="5">
        <f t="shared" si="127"/>
        <v>3.023322704614572E-4</v>
      </c>
      <c r="E1190" s="5">
        <f t="shared" si="131"/>
        <v>2.9041908876356959E-3</v>
      </c>
      <c r="F1190" s="5">
        <f t="shared" si="132"/>
        <v>5.8808381418982557E-4</v>
      </c>
      <c r="G1190" s="11">
        <f t="shared" si="128"/>
        <v>2.5433333823434285</v>
      </c>
      <c r="H1190" s="10">
        <f t="shared" si="129"/>
        <v>1.7387704577127402E-2</v>
      </c>
      <c r="I1190" s="10">
        <f t="shared" si="130"/>
        <v>2.4250439463849426E-2</v>
      </c>
    </row>
    <row r="1191" spans="1:9" x14ac:dyDescent="0.25">
      <c r="A1191" s="9">
        <v>43684</v>
      </c>
      <c r="B1191" s="10">
        <v>1.0355289340101548E-2</v>
      </c>
      <c r="C1191" s="10">
        <f t="shared" si="126"/>
        <v>8.8125911256618488E-3</v>
      </c>
      <c r="D1191" s="5">
        <f t="shared" si="127"/>
        <v>7.7661762348093968E-5</v>
      </c>
      <c r="E1191" s="5">
        <f t="shared" si="131"/>
        <v>3.023322704614572E-4</v>
      </c>
      <c r="F1191" s="5">
        <f t="shared" si="132"/>
        <v>5.2792796174450693E-4</v>
      </c>
      <c r="G1191" s="11">
        <f t="shared" si="128"/>
        <v>2.7807834557321991</v>
      </c>
      <c r="H1191" s="10">
        <f t="shared" si="129"/>
        <v>8.8125911256618488E-3</v>
      </c>
      <c r="I1191" s="10">
        <f t="shared" si="130"/>
        <v>2.2976683001349585E-2</v>
      </c>
    </row>
    <row r="1192" spans="1:9" x14ac:dyDescent="0.25">
      <c r="A1192" s="9">
        <v>43685</v>
      </c>
      <c r="B1192" s="10">
        <v>2.2055869053692501E-2</v>
      </c>
      <c r="C1192" s="10">
        <f t="shared" si="126"/>
        <v>2.05131708392528E-2</v>
      </c>
      <c r="D1192" s="5">
        <f t="shared" si="127"/>
        <v>4.2079017788037144E-4</v>
      </c>
      <c r="E1192" s="5">
        <f t="shared" si="131"/>
        <v>7.7661762348093968E-5</v>
      </c>
      <c r="F1192" s="5">
        <f t="shared" si="132"/>
        <v>4.5237037490822866E-4</v>
      </c>
      <c r="G1192" s="11">
        <f t="shared" si="128"/>
        <v>2.466471361313201</v>
      </c>
      <c r="H1192" s="10">
        <f t="shared" si="129"/>
        <v>2.05131708392528E-2</v>
      </c>
      <c r="I1192" s="10">
        <f t="shared" si="130"/>
        <v>2.1269000326960094E-2</v>
      </c>
    </row>
    <row r="1193" spans="1:9" x14ac:dyDescent="0.25">
      <c r="A1193" s="9">
        <v>43686</v>
      </c>
      <c r="B1193" s="10">
        <v>-1.1994239276183039E-2</v>
      </c>
      <c r="C1193" s="10">
        <f t="shared" si="126"/>
        <v>-1.3536937490622738E-2</v>
      </c>
      <c r="D1193" s="5">
        <f t="shared" si="127"/>
        <v>1.8324867662502741E-4</v>
      </c>
      <c r="E1193" s="5">
        <f t="shared" si="131"/>
        <v>4.2079017788037144E-4</v>
      </c>
      <c r="F1193" s="5">
        <f t="shared" si="132"/>
        <v>4.3361256820972265E-4</v>
      </c>
      <c r="G1193" s="11">
        <f t="shared" si="128"/>
        <v>2.7414364095396051</v>
      </c>
      <c r="H1193" s="10">
        <f t="shared" si="129"/>
        <v>1.3536937490622738E-2</v>
      </c>
      <c r="I1193" s="10">
        <f t="shared" si="130"/>
        <v>2.0823365919315797E-2</v>
      </c>
    </row>
    <row r="1194" spans="1:9" x14ac:dyDescent="0.25">
      <c r="A1194" s="9">
        <v>43689</v>
      </c>
      <c r="B1194" s="10">
        <v>-2.5374794260912825E-3</v>
      </c>
      <c r="C1194" s="10">
        <f t="shared" si="126"/>
        <v>-4.0801776405309815E-3</v>
      </c>
      <c r="D1194" s="5">
        <f t="shared" si="127"/>
        <v>1.6647849578288967E-5</v>
      </c>
      <c r="E1194" s="5">
        <f t="shared" si="131"/>
        <v>1.8324867662502741E-4</v>
      </c>
      <c r="F1194" s="5">
        <f t="shared" si="132"/>
        <v>3.8965772777549499E-4</v>
      </c>
      <c r="G1194" s="11">
        <f t="shared" si="128"/>
        <v>2.9848202346633013</v>
      </c>
      <c r="H1194" s="10">
        <f t="shared" si="129"/>
        <v>4.0801776405309815E-3</v>
      </c>
      <c r="I1194" s="10">
        <f t="shared" si="130"/>
        <v>1.9739749942071075E-2</v>
      </c>
    </row>
    <row r="1195" spans="1:9" x14ac:dyDescent="0.25">
      <c r="A1195" s="9">
        <v>43690</v>
      </c>
      <c r="B1195" s="10">
        <v>4.2348384723631005E-2</v>
      </c>
      <c r="C1195" s="10">
        <f t="shared" si="126"/>
        <v>4.0805686509191308E-2</v>
      </c>
      <c r="D1195" s="5">
        <f t="shared" si="127"/>
        <v>1.6651040514863975E-3</v>
      </c>
      <c r="E1195" s="5">
        <f t="shared" si="131"/>
        <v>1.6647849578288967E-5</v>
      </c>
      <c r="F1195" s="5">
        <f t="shared" si="132"/>
        <v>3.3415223657179318E-4</v>
      </c>
      <c r="G1195" s="11">
        <f t="shared" si="128"/>
        <v>0.59148330340545108</v>
      </c>
      <c r="H1195" s="10">
        <f t="shared" si="129"/>
        <v>4.0805686509191308E-2</v>
      </c>
      <c r="I1195" s="10">
        <f t="shared" si="130"/>
        <v>1.8279831415300121E-2</v>
      </c>
    </row>
    <row r="1196" spans="1:9" x14ac:dyDescent="0.25">
      <c r="A1196" s="9">
        <v>43691</v>
      </c>
      <c r="B1196" s="10">
        <v>-2.9765038043738312E-2</v>
      </c>
      <c r="C1196" s="10">
        <f t="shared" si="126"/>
        <v>-3.1307736258178009E-2</v>
      </c>
      <c r="D1196" s="5">
        <f t="shared" si="127"/>
        <v>9.8017434961163402E-4</v>
      </c>
      <c r="E1196" s="5">
        <f t="shared" si="131"/>
        <v>1.6651040514863975E-3</v>
      </c>
      <c r="F1196" s="5">
        <f t="shared" si="132"/>
        <v>4.9040969085049056E-4</v>
      </c>
      <c r="G1196" s="11">
        <f t="shared" si="128"/>
        <v>1.8918538191560079</v>
      </c>
      <c r="H1196" s="10">
        <f t="shared" si="129"/>
        <v>3.1307736258178009E-2</v>
      </c>
      <c r="I1196" s="10">
        <f t="shared" si="130"/>
        <v>2.2145195660695585E-2</v>
      </c>
    </row>
    <row r="1197" spans="1:9" x14ac:dyDescent="0.25">
      <c r="A1197" s="9">
        <v>43692</v>
      </c>
      <c r="B1197" s="10">
        <v>-4.9814845869297075E-3</v>
      </c>
      <c r="C1197" s="10">
        <f t="shared" si="126"/>
        <v>-6.5241828013694065E-3</v>
      </c>
      <c r="D1197" s="5">
        <f t="shared" si="127"/>
        <v>4.2564961225684356E-5</v>
      </c>
      <c r="E1197" s="5">
        <f t="shared" si="131"/>
        <v>9.8017434961163402E-4</v>
      </c>
      <c r="F1197" s="5">
        <f t="shared" si="132"/>
        <v>5.3220714146740662E-4</v>
      </c>
      <c r="G1197" s="11">
        <f t="shared" si="128"/>
        <v>2.8103112646608981</v>
      </c>
      <c r="H1197" s="10">
        <f t="shared" si="129"/>
        <v>6.5241828013694065E-3</v>
      </c>
      <c r="I1197" s="10">
        <f t="shared" si="130"/>
        <v>2.3069615113118089E-2</v>
      </c>
    </row>
    <row r="1198" spans="1:9" x14ac:dyDescent="0.25">
      <c r="A1198" s="9">
        <v>43693</v>
      </c>
      <c r="B1198" s="10">
        <v>2.3594705589477405E-2</v>
      </c>
      <c r="C1198" s="10">
        <f t="shared" si="126"/>
        <v>2.2052007375037704E-2</v>
      </c>
      <c r="D1198" s="5">
        <f t="shared" si="127"/>
        <v>4.862910292687173E-4</v>
      </c>
      <c r="E1198" s="5">
        <f t="shared" si="131"/>
        <v>4.2564961225684356E-5</v>
      </c>
      <c r="F1198" s="5">
        <f t="shared" si="132"/>
        <v>4.5152534638614355E-4</v>
      </c>
      <c r="G1198" s="11">
        <f t="shared" si="128"/>
        <v>2.3940029497311679</v>
      </c>
      <c r="H1198" s="10">
        <f t="shared" si="129"/>
        <v>2.2052007375037704E-2</v>
      </c>
      <c r="I1198" s="10">
        <f t="shared" si="130"/>
        <v>2.1249125779338397E-2</v>
      </c>
    </row>
    <row r="1199" spans="1:9" x14ac:dyDescent="0.25">
      <c r="A1199" s="9">
        <v>43696</v>
      </c>
      <c r="B1199" s="10">
        <v>1.8644106537530236E-2</v>
      </c>
      <c r="C1199" s="10">
        <f t="shared" si="126"/>
        <v>1.7101408323090535E-2</v>
      </c>
      <c r="D1199" s="5">
        <f t="shared" si="127"/>
        <v>2.9245816663307024E-4</v>
      </c>
      <c r="E1199" s="5">
        <f t="shared" si="131"/>
        <v>4.862910292687173E-4</v>
      </c>
      <c r="F1199" s="5">
        <f t="shared" si="132"/>
        <v>4.4091147193654284E-4</v>
      </c>
      <c r="G1199" s="11">
        <f t="shared" si="128"/>
        <v>2.6127428900655101</v>
      </c>
      <c r="H1199" s="10">
        <f t="shared" si="129"/>
        <v>1.7101408323090535E-2</v>
      </c>
      <c r="I1199" s="10">
        <f t="shared" si="130"/>
        <v>2.099789208317213E-2</v>
      </c>
    </row>
    <row r="1200" spans="1:9" x14ac:dyDescent="0.25">
      <c r="A1200" s="9">
        <v>43697</v>
      </c>
      <c r="B1200" s="10">
        <v>4.7501780936487492E-5</v>
      </c>
      <c r="C1200" s="10">
        <f t="shared" si="126"/>
        <v>-1.4951964335032117E-3</v>
      </c>
      <c r="D1200" s="5">
        <f t="shared" si="127"/>
        <v>2.2356123747607241E-6</v>
      </c>
      <c r="E1200" s="5">
        <f t="shared" si="131"/>
        <v>2.9245816663307024E-4</v>
      </c>
      <c r="F1200" s="5">
        <f t="shared" si="132"/>
        <v>4.0880428964401019E-4</v>
      </c>
      <c r="G1200" s="11">
        <f t="shared" si="128"/>
        <v>2.9794641488649418</v>
      </c>
      <c r="H1200" s="10">
        <f t="shared" si="129"/>
        <v>1.4951964335032117E-3</v>
      </c>
      <c r="I1200" s="10">
        <f t="shared" si="130"/>
        <v>2.0218909210044201E-2</v>
      </c>
    </row>
    <row r="1201" spans="1:9" x14ac:dyDescent="0.25">
      <c r="A1201" s="9">
        <v>43698</v>
      </c>
      <c r="B1201" s="10">
        <v>1.0838562464346779E-2</v>
      </c>
      <c r="C1201" s="10">
        <f t="shared" si="126"/>
        <v>9.2958642499070803E-3</v>
      </c>
      <c r="D1201" s="5">
        <f t="shared" si="127"/>
        <v>8.6413092152700524E-5</v>
      </c>
      <c r="E1201" s="5">
        <f t="shared" si="131"/>
        <v>2.2356123747607241E-6</v>
      </c>
      <c r="F1201" s="5">
        <f t="shared" si="132"/>
        <v>3.4773838542395723E-4</v>
      </c>
      <c r="G1201" s="11">
        <f t="shared" si="128"/>
        <v>2.938841381621851</v>
      </c>
      <c r="H1201" s="10">
        <f t="shared" si="129"/>
        <v>9.2958642499070803E-3</v>
      </c>
      <c r="I1201" s="10">
        <f t="shared" si="130"/>
        <v>1.8647744781178158E-2</v>
      </c>
    </row>
    <row r="1202" spans="1:9" x14ac:dyDescent="0.25">
      <c r="A1202" s="9">
        <v>43699</v>
      </c>
      <c r="B1202" s="10">
        <v>-8.4646350639583368E-4</v>
      </c>
      <c r="C1202" s="10">
        <f t="shared" si="126"/>
        <v>-2.3891617208355326E-3</v>
      </c>
      <c r="D1202" s="5">
        <f t="shared" si="127"/>
        <v>5.708093728305804E-6</v>
      </c>
      <c r="E1202" s="5">
        <f t="shared" si="131"/>
        <v>8.6413092152700524E-5</v>
      </c>
      <c r="F1202" s="5">
        <f t="shared" si="132"/>
        <v>3.090597647499168E-4</v>
      </c>
      <c r="G1202" s="11">
        <f t="shared" si="128"/>
        <v>3.1128147984437713</v>
      </c>
      <c r="H1202" s="10">
        <f t="shared" si="129"/>
        <v>2.3891617208355326E-3</v>
      </c>
      <c r="I1202" s="10">
        <f t="shared" si="130"/>
        <v>1.7580095697973797E-2</v>
      </c>
    </row>
    <row r="1203" spans="1:9" x14ac:dyDescent="0.25">
      <c r="A1203" s="9">
        <v>43700</v>
      </c>
      <c r="B1203" s="10">
        <v>-4.6220500942464438E-2</v>
      </c>
      <c r="C1203" s="10">
        <f t="shared" si="126"/>
        <v>-4.7763199156904135E-2</v>
      </c>
      <c r="D1203" s="5">
        <f t="shared" si="127"/>
        <v>2.2813231937020878E-3</v>
      </c>
      <c r="E1203" s="5">
        <f t="shared" si="131"/>
        <v>5.708093728305804E-6</v>
      </c>
      <c r="F1203" s="5">
        <f t="shared" si="132"/>
        <v>2.6824128354959717E-4</v>
      </c>
      <c r="G1203" s="11">
        <f t="shared" si="128"/>
        <v>-1.0594982260238044</v>
      </c>
      <c r="H1203" s="10">
        <f t="shared" si="129"/>
        <v>4.7763199156904135E-2</v>
      </c>
      <c r="I1203" s="10">
        <f t="shared" si="130"/>
        <v>1.637807325510535E-2</v>
      </c>
    </row>
    <row r="1204" spans="1:9" x14ac:dyDescent="0.25">
      <c r="A1204" s="9">
        <v>43703</v>
      </c>
      <c r="B1204" s="10">
        <v>1.8999230161863556E-2</v>
      </c>
      <c r="C1204" s="10">
        <f t="shared" si="126"/>
        <v>1.7456531947423855E-2</v>
      </c>
      <c r="D1204" s="5">
        <f t="shared" si="127"/>
        <v>3.0473050763142969E-4</v>
      </c>
      <c r="E1204" s="5">
        <f t="shared" si="131"/>
        <v>2.2813231937020878E-3</v>
      </c>
      <c r="F1204" s="5">
        <f t="shared" si="132"/>
        <v>5.1263522722007143E-4</v>
      </c>
      <c r="G1204" s="11">
        <f t="shared" si="128"/>
        <v>2.5718148462273254</v>
      </c>
      <c r="H1204" s="10">
        <f t="shared" si="129"/>
        <v>1.7456531947423855E-2</v>
      </c>
      <c r="I1204" s="10">
        <f t="shared" si="130"/>
        <v>2.2641449318011236E-2</v>
      </c>
    </row>
    <row r="1205" spans="1:9" x14ac:dyDescent="0.25">
      <c r="A1205" s="9">
        <v>43704</v>
      </c>
      <c r="B1205" s="10">
        <v>-1.1283839192525846E-2</v>
      </c>
      <c r="C1205" s="10">
        <f t="shared" si="126"/>
        <v>-1.2826537406965545E-2</v>
      </c>
      <c r="D1205" s="5">
        <f t="shared" si="127"/>
        <v>1.6452006185228643E-4</v>
      </c>
      <c r="E1205" s="5">
        <f t="shared" si="131"/>
        <v>3.0473050763142969E-4</v>
      </c>
      <c r="F1205" s="5">
        <f t="shared" si="132"/>
        <v>4.6776708323865448E-4</v>
      </c>
      <c r="G1205" s="11">
        <f t="shared" si="128"/>
        <v>2.7389746842361737</v>
      </c>
      <c r="H1205" s="10">
        <f t="shared" si="129"/>
        <v>1.2826537406965545E-2</v>
      </c>
      <c r="I1205" s="10">
        <f t="shared" si="130"/>
        <v>2.1627923692270012E-2</v>
      </c>
    </row>
    <row r="1206" spans="1:9" x14ac:dyDescent="0.25">
      <c r="A1206" s="9">
        <v>43705</v>
      </c>
      <c r="B1206" s="10">
        <v>6.7104034735423479E-3</v>
      </c>
      <c r="C1206" s="10">
        <f t="shared" si="126"/>
        <v>5.1677052591026489E-3</v>
      </c>
      <c r="D1206" s="5">
        <f t="shared" si="127"/>
        <v>2.6705177644957175E-5</v>
      </c>
      <c r="E1206" s="5">
        <f t="shared" si="131"/>
        <v>1.6452006185228643E-4</v>
      </c>
      <c r="F1206" s="5">
        <f t="shared" si="132"/>
        <v>4.1474334384999879E-4</v>
      </c>
      <c r="G1206" s="11">
        <f t="shared" si="128"/>
        <v>2.9427919819309207</v>
      </c>
      <c r="H1206" s="10">
        <f t="shared" si="129"/>
        <v>5.1677052591026489E-3</v>
      </c>
      <c r="I1206" s="10">
        <f t="shared" si="130"/>
        <v>2.0365248435754442E-2</v>
      </c>
    </row>
    <row r="1207" spans="1:9" x14ac:dyDescent="0.25">
      <c r="A1207" s="9">
        <v>43706</v>
      </c>
      <c r="B1207" s="10">
        <v>1.6931815306767906E-2</v>
      </c>
      <c r="C1207" s="10">
        <f t="shared" si="126"/>
        <v>1.5389117092328207E-2</v>
      </c>
      <c r="D1207" s="5">
        <f t="shared" si="127"/>
        <v>2.3682492488138815E-4</v>
      </c>
      <c r="E1207" s="5">
        <f t="shared" si="131"/>
        <v>2.6705177644957175E-5</v>
      </c>
      <c r="F1207" s="5">
        <f t="shared" si="132"/>
        <v>3.5547666827318199E-4</v>
      </c>
      <c r="G1207" s="11">
        <f t="shared" si="128"/>
        <v>2.7189779799416125</v>
      </c>
      <c r="H1207" s="10">
        <f t="shared" si="129"/>
        <v>1.5389117092328207E-2</v>
      </c>
      <c r="I1207" s="10">
        <f t="shared" si="130"/>
        <v>1.8854088900638555E-2</v>
      </c>
    </row>
    <row r="1208" spans="1:9" x14ac:dyDescent="0.25">
      <c r="A1208" s="9">
        <v>43707</v>
      </c>
      <c r="B1208" s="10">
        <v>-1.291765968934766E-3</v>
      </c>
      <c r="C1208" s="10">
        <f t="shared" si="126"/>
        <v>-2.834464183374465E-3</v>
      </c>
      <c r="D1208" s="5">
        <f t="shared" si="127"/>
        <v>8.034187206832672E-6</v>
      </c>
      <c r="E1208" s="5">
        <f t="shared" si="131"/>
        <v>2.3682492488138815E-4</v>
      </c>
      <c r="F1208" s="5">
        <f t="shared" si="132"/>
        <v>3.3357554980333504E-4</v>
      </c>
      <c r="G1208" s="11">
        <f t="shared" si="128"/>
        <v>3.0718395277435291</v>
      </c>
      <c r="H1208" s="10">
        <f t="shared" si="129"/>
        <v>2.834464183374465E-3</v>
      </c>
      <c r="I1208" s="10">
        <f t="shared" si="130"/>
        <v>1.8264050750130295E-2</v>
      </c>
    </row>
    <row r="1209" spans="1:9" x14ac:dyDescent="0.25">
      <c r="A1209" s="9">
        <v>43711</v>
      </c>
      <c r="B1209" s="10">
        <v>-1.4563609953748946E-2</v>
      </c>
      <c r="C1209" s="10">
        <f t="shared" si="126"/>
        <v>-1.6106308168188647E-2</v>
      </c>
      <c r="D1209" s="5">
        <f t="shared" si="127"/>
        <v>2.5941316280866033E-4</v>
      </c>
      <c r="E1209" s="5">
        <f t="shared" si="131"/>
        <v>8.034187206832672E-6</v>
      </c>
      <c r="F1209" s="5">
        <f t="shared" si="132"/>
        <v>2.8816771470250739E-4</v>
      </c>
      <c r="G1209" s="11">
        <f t="shared" si="128"/>
        <v>2.706937461869015</v>
      </c>
      <c r="H1209" s="10">
        <f t="shared" si="129"/>
        <v>1.6106308168188647E-2</v>
      </c>
      <c r="I1209" s="10">
        <f t="shared" si="130"/>
        <v>1.6975503371108244E-2</v>
      </c>
    </row>
    <row r="1210" spans="1:9" x14ac:dyDescent="0.25">
      <c r="A1210" s="9">
        <v>43712</v>
      </c>
      <c r="B1210" s="10">
        <v>1.6966495225405831E-2</v>
      </c>
      <c r="C1210" s="10">
        <f t="shared" si="126"/>
        <v>1.5423797010966132E-2</v>
      </c>
      <c r="D1210" s="5">
        <f t="shared" si="127"/>
        <v>2.3789351423548778E-4</v>
      </c>
      <c r="E1210" s="5">
        <f t="shared" si="131"/>
        <v>2.5941316280866033E-4</v>
      </c>
      <c r="F1210" s="5">
        <f t="shared" si="132"/>
        <v>2.8239504160801213E-4</v>
      </c>
      <c r="G1210" s="11">
        <f t="shared" si="128"/>
        <v>2.7459563116322174</v>
      </c>
      <c r="H1210" s="10">
        <f t="shared" si="129"/>
        <v>1.5423797010966132E-2</v>
      </c>
      <c r="I1210" s="10">
        <f t="shared" si="130"/>
        <v>1.6804613700053095E-2</v>
      </c>
    </row>
    <row r="1211" spans="1:9" x14ac:dyDescent="0.25">
      <c r="A1211" s="9">
        <v>43713</v>
      </c>
      <c r="B1211" s="10">
        <v>1.9551584309927206E-2</v>
      </c>
      <c r="C1211" s="10">
        <f t="shared" si="126"/>
        <v>1.8008886095487505E-2</v>
      </c>
      <c r="D1211" s="5">
        <f t="shared" si="127"/>
        <v>3.243199784002432E-4</v>
      </c>
      <c r="E1211" s="5">
        <f t="shared" si="131"/>
        <v>2.3789351423548778E-4</v>
      </c>
      <c r="F1211" s="5">
        <f t="shared" si="132"/>
        <v>2.7514927973230772E-4</v>
      </c>
      <c r="G1211" s="11">
        <f t="shared" si="128"/>
        <v>2.5908070864285015</v>
      </c>
      <c r="H1211" s="10">
        <f t="shared" si="129"/>
        <v>1.8008886095487505E-2</v>
      </c>
      <c r="I1211" s="10">
        <f t="shared" si="130"/>
        <v>1.6587624294404177E-2</v>
      </c>
    </row>
    <row r="1212" spans="1:9" x14ac:dyDescent="0.25">
      <c r="A1212" s="9">
        <v>43714</v>
      </c>
      <c r="B1212" s="10">
        <v>-9.3792198049502673E-5</v>
      </c>
      <c r="C1212" s="10">
        <f t="shared" si="126"/>
        <v>-1.6364904124892019E-3</v>
      </c>
      <c r="D1212" s="5">
        <f t="shared" si="127"/>
        <v>2.6781008701690782E-6</v>
      </c>
      <c r="E1212" s="5">
        <f t="shared" si="131"/>
        <v>3.243199784002432E-4</v>
      </c>
      <c r="F1212" s="5">
        <f t="shared" si="132"/>
        <v>2.798677118768384E-4</v>
      </c>
      <c r="G1212" s="11">
        <f t="shared" si="128"/>
        <v>3.166873645310627</v>
      </c>
      <c r="H1212" s="10">
        <f t="shared" si="129"/>
        <v>1.6364904124892019E-3</v>
      </c>
      <c r="I1212" s="10">
        <f t="shared" si="130"/>
        <v>1.6729247199944126E-2</v>
      </c>
    </row>
    <row r="1213" spans="1:9" x14ac:dyDescent="0.25">
      <c r="A1213" s="9">
        <v>43717</v>
      </c>
      <c r="B1213" s="10">
        <v>4.2671106492939703E-3</v>
      </c>
      <c r="C1213" s="10">
        <f t="shared" si="126"/>
        <v>2.7244124348542714E-3</v>
      </c>
      <c r="D1213" s="5">
        <f t="shared" si="127"/>
        <v>7.4224231151885796E-6</v>
      </c>
      <c r="E1213" s="5">
        <f t="shared" si="131"/>
        <v>2.6781008701690782E-6</v>
      </c>
      <c r="F1213" s="5">
        <f t="shared" si="132"/>
        <v>2.4448229638426112E-4</v>
      </c>
      <c r="G1213" s="11">
        <f t="shared" si="128"/>
        <v>3.2240654178313415</v>
      </c>
      <c r="H1213" s="10">
        <f t="shared" si="129"/>
        <v>2.7244124348542714E-3</v>
      </c>
      <c r="I1213" s="10">
        <f t="shared" si="130"/>
        <v>1.563592966165623E-2</v>
      </c>
    </row>
    <row r="1214" spans="1:9" x14ac:dyDescent="0.25">
      <c r="A1214" s="9">
        <v>43718</v>
      </c>
      <c r="B1214" s="10">
        <v>1.1813027034598633E-2</v>
      </c>
      <c r="C1214" s="10">
        <f t="shared" si="126"/>
        <v>1.0270328820158934E-2</v>
      </c>
      <c r="D1214" s="5">
        <f t="shared" si="127"/>
        <v>1.0547965407418721E-4</v>
      </c>
      <c r="E1214" s="5">
        <f t="shared" si="131"/>
        <v>7.4224231151885796E-6</v>
      </c>
      <c r="F1214" s="5">
        <f t="shared" si="132"/>
        <v>2.1670757099670845E-4</v>
      </c>
      <c r="G1214" s="11">
        <f t="shared" si="128"/>
        <v>3.0561736820178838</v>
      </c>
      <c r="H1214" s="10">
        <f t="shared" si="129"/>
        <v>1.0270328820158934E-2</v>
      </c>
      <c r="I1214" s="10">
        <f t="shared" si="130"/>
        <v>1.4720990829312695E-2</v>
      </c>
    </row>
    <row r="1215" spans="1:9" x14ac:dyDescent="0.25">
      <c r="A1215" s="9">
        <v>43719</v>
      </c>
      <c r="B1215" s="10">
        <v>3.1795109031750979E-2</v>
      </c>
      <c r="C1215" s="10">
        <f t="shared" si="126"/>
        <v>3.0252410817311278E-2</v>
      </c>
      <c r="D1215" s="5">
        <f t="shared" si="127"/>
        <v>9.1520836025937239E-4</v>
      </c>
      <c r="E1215" s="5">
        <f t="shared" si="131"/>
        <v>1.0547965407418721E-4</v>
      </c>
      <c r="F1215" s="5">
        <f t="shared" si="132"/>
        <v>2.0639351277909504E-4</v>
      </c>
      <c r="G1215" s="11">
        <f t="shared" si="128"/>
        <v>1.1067802426730171</v>
      </c>
      <c r="H1215" s="10">
        <f t="shared" si="129"/>
        <v>3.0252410817311278E-2</v>
      </c>
      <c r="I1215" s="10">
        <f t="shared" si="130"/>
        <v>1.436640222112325E-2</v>
      </c>
    </row>
    <row r="1216" spans="1:9" x14ac:dyDescent="0.25">
      <c r="A1216" s="9">
        <v>43720</v>
      </c>
      <c r="B1216" s="10">
        <v>-2.2362360076253474E-3</v>
      </c>
      <c r="C1216" s="10">
        <f t="shared" si="126"/>
        <v>-3.7789342220650463E-3</v>
      </c>
      <c r="D1216" s="5">
        <f t="shared" si="127"/>
        <v>1.4280343854694357E-5</v>
      </c>
      <c r="E1216" s="5">
        <f t="shared" si="131"/>
        <v>9.1520836025937239E-4</v>
      </c>
      <c r="F1216" s="5">
        <f t="shared" si="132"/>
        <v>2.9672934736749525E-4</v>
      </c>
      <c r="G1216" s="11">
        <f t="shared" si="128"/>
        <v>3.1183436171060248</v>
      </c>
      <c r="H1216" s="10">
        <f t="shared" si="129"/>
        <v>3.7789342220650463E-3</v>
      </c>
      <c r="I1216" s="10">
        <f t="shared" si="130"/>
        <v>1.7225833720534264E-2</v>
      </c>
    </row>
    <row r="1217" spans="1:9" x14ac:dyDescent="0.25">
      <c r="A1217" s="9">
        <v>43721</v>
      </c>
      <c r="B1217" s="10">
        <v>-1.9454014423847199E-2</v>
      </c>
      <c r="C1217" s="10">
        <f t="shared" si="126"/>
        <v>-2.09967126382869E-2</v>
      </c>
      <c r="D1217" s="5">
        <f t="shared" si="127"/>
        <v>4.4086194161479684E-4</v>
      </c>
      <c r="E1217" s="5">
        <f t="shared" si="131"/>
        <v>1.4280343854694357E-5</v>
      </c>
      <c r="F1217" s="5">
        <f t="shared" si="132"/>
        <v>2.5940541604155303E-4</v>
      </c>
      <c r="G1217" s="11">
        <f t="shared" si="128"/>
        <v>2.3598659730084055</v>
      </c>
      <c r="H1217" s="10">
        <f t="shared" si="129"/>
        <v>2.09967126382869E-2</v>
      </c>
      <c r="I1217" s="10">
        <f t="shared" si="130"/>
        <v>1.6106067677790038E-2</v>
      </c>
    </row>
    <row r="1218" spans="1:9" x14ac:dyDescent="0.25">
      <c r="A1218" s="9">
        <v>43724</v>
      </c>
      <c r="B1218" s="10">
        <v>5.2571062857142969E-3</v>
      </c>
      <c r="C1218" s="10">
        <f t="shared" si="126"/>
        <v>3.714408071274598E-3</v>
      </c>
      <c r="D1218" s="5">
        <f t="shared" si="127"/>
        <v>1.3796827319949879E-5</v>
      </c>
      <c r="E1218" s="5">
        <f t="shared" si="131"/>
        <v>4.4086194161479684E-4</v>
      </c>
      <c r="F1218" s="5">
        <f t="shared" si="132"/>
        <v>2.814442076735338E-4</v>
      </c>
      <c r="G1218" s="11">
        <f t="shared" si="128"/>
        <v>3.1443388621485817</v>
      </c>
      <c r="H1218" s="10">
        <f t="shared" si="129"/>
        <v>3.714408071274598E-3</v>
      </c>
      <c r="I1218" s="10">
        <f t="shared" si="130"/>
        <v>1.6776298986174925E-2</v>
      </c>
    </row>
    <row r="1219" spans="1:9" x14ac:dyDescent="0.25">
      <c r="A1219" s="9">
        <v>43725</v>
      </c>
      <c r="B1219" s="10">
        <v>3.6380356030207839E-3</v>
      </c>
      <c r="C1219" s="10">
        <f t="shared" si="126"/>
        <v>2.0953373885810849E-3</v>
      </c>
      <c r="D1219" s="5">
        <f t="shared" si="127"/>
        <v>4.3904387719858003E-6</v>
      </c>
      <c r="E1219" s="5">
        <f t="shared" si="131"/>
        <v>1.3796827319949879E-5</v>
      </c>
      <c r="F1219" s="5">
        <f t="shared" si="132"/>
        <v>2.4709937531269078E-4</v>
      </c>
      <c r="G1219" s="11">
        <f t="shared" si="128"/>
        <v>3.2250374997146758</v>
      </c>
      <c r="H1219" s="10">
        <f t="shared" si="129"/>
        <v>2.0953373885810849E-3</v>
      </c>
      <c r="I1219" s="10">
        <f t="shared" si="130"/>
        <v>1.5719394877433762E-2</v>
      </c>
    </row>
    <row r="1220" spans="1:9" x14ac:dyDescent="0.25">
      <c r="A1220" s="9">
        <v>43726</v>
      </c>
      <c r="B1220" s="10">
        <v>9.3792842660496145E-3</v>
      </c>
      <c r="C1220" s="10">
        <f t="shared" si="126"/>
        <v>7.8365860516099155E-3</v>
      </c>
      <c r="D1220" s="5">
        <f t="shared" si="127"/>
        <v>6.1412080944287081E-5</v>
      </c>
      <c r="E1220" s="5">
        <f t="shared" si="131"/>
        <v>4.3904387719858003E-6</v>
      </c>
      <c r="F1220" s="5">
        <f t="shared" si="132"/>
        <v>2.1843529409294821E-4</v>
      </c>
      <c r="G1220" s="11">
        <f t="shared" si="128"/>
        <v>3.1549991224378013</v>
      </c>
      <c r="H1220" s="10">
        <f t="shared" si="129"/>
        <v>7.8365860516099155E-3</v>
      </c>
      <c r="I1220" s="10">
        <f t="shared" si="130"/>
        <v>1.4779556627076071E-2</v>
      </c>
    </row>
    <row r="1221" spans="1:9" x14ac:dyDescent="0.25">
      <c r="A1221" s="9">
        <v>43727</v>
      </c>
      <c r="B1221" s="10">
        <v>-8.1249538425290924E-3</v>
      </c>
      <c r="C1221" s="10">
        <f t="shared" si="126"/>
        <v>-9.6676520569687913E-3</v>
      </c>
      <c r="D1221" s="5">
        <f t="shared" si="127"/>
        <v>9.3463496294612905E-5</v>
      </c>
      <c r="E1221" s="5">
        <f t="shared" si="131"/>
        <v>6.1412080944287081E-5</v>
      </c>
      <c r="F1221" s="5">
        <f t="shared" si="132"/>
        <v>2.0241177594234605E-4</v>
      </c>
      <c r="G1221" s="11">
        <f t="shared" si="128"/>
        <v>3.1027900360598402</v>
      </c>
      <c r="H1221" s="10">
        <f t="shared" si="129"/>
        <v>9.6676520569687913E-3</v>
      </c>
      <c r="I1221" s="10">
        <f t="shared" si="130"/>
        <v>1.4227149255643102E-2</v>
      </c>
    </row>
    <row r="1222" spans="1:9" x14ac:dyDescent="0.25">
      <c r="A1222" s="9">
        <v>43728</v>
      </c>
      <c r="B1222" s="10">
        <v>-1.4618084191959202E-2</v>
      </c>
      <c r="C1222" s="10">
        <f t="shared" si="126"/>
        <v>-1.6160782406398903E-2</v>
      </c>
      <c r="D1222" s="5">
        <f t="shared" si="127"/>
        <v>2.6117088798697233E-4</v>
      </c>
      <c r="E1222" s="5">
        <f t="shared" si="131"/>
        <v>9.3463496294612905E-5</v>
      </c>
      <c r="F1222" s="5">
        <f t="shared" si="132"/>
        <v>1.9347586153567166E-4</v>
      </c>
      <c r="G1222" s="11">
        <f t="shared" si="128"/>
        <v>2.6812959940431904</v>
      </c>
      <c r="H1222" s="10">
        <f t="shared" si="129"/>
        <v>1.6160782406398903E-2</v>
      </c>
      <c r="I1222" s="10">
        <f t="shared" si="130"/>
        <v>1.3909560076999979E-2</v>
      </c>
    </row>
    <row r="1223" spans="1:9" x14ac:dyDescent="0.25">
      <c r="A1223" s="9">
        <v>43731</v>
      </c>
      <c r="B1223" s="10">
        <v>4.5469343599309209E-3</v>
      </c>
      <c r="C1223" s="10">
        <f t="shared" si="126"/>
        <v>3.0042361454912219E-3</v>
      </c>
      <c r="D1223" s="5">
        <f t="shared" si="127"/>
        <v>9.0254348178759536E-6</v>
      </c>
      <c r="E1223" s="5">
        <f t="shared" si="131"/>
        <v>2.6117088798697233E-4</v>
      </c>
      <c r="F1223" s="5">
        <f t="shared" si="132"/>
        <v>2.0673757051400997E-4</v>
      </c>
      <c r="G1223" s="11">
        <f t="shared" si="128"/>
        <v>3.3012633984486128</v>
      </c>
      <c r="H1223" s="10">
        <f t="shared" si="129"/>
        <v>3.0042361454912219E-3</v>
      </c>
      <c r="I1223" s="10">
        <f t="shared" si="130"/>
        <v>1.4378371622475542E-2</v>
      </c>
    </row>
    <row r="1224" spans="1:9" x14ac:dyDescent="0.25">
      <c r="A1224" s="9">
        <v>43732</v>
      </c>
      <c r="B1224" s="10">
        <v>-4.7549743964886426E-3</v>
      </c>
      <c r="C1224" s="10">
        <f t="shared" si="126"/>
        <v>-6.2976726109283416E-3</v>
      </c>
      <c r="D1224" s="5">
        <f t="shared" si="127"/>
        <v>3.9660680314436997E-5</v>
      </c>
      <c r="E1224" s="5">
        <f t="shared" si="131"/>
        <v>9.0254348178759536E-6</v>
      </c>
      <c r="F1224" s="5">
        <f t="shared" si="132"/>
        <v>1.8665994207019794E-4</v>
      </c>
      <c r="G1224" s="11">
        <f t="shared" si="128"/>
        <v>3.2679347185788705</v>
      </c>
      <c r="H1224" s="10">
        <f t="shared" si="129"/>
        <v>6.2976726109283416E-3</v>
      </c>
      <c r="I1224" s="10">
        <f t="shared" si="130"/>
        <v>1.366235492403114E-2</v>
      </c>
    </row>
    <row r="1225" spans="1:9" x14ac:dyDescent="0.25">
      <c r="A1225" s="9">
        <v>43733</v>
      </c>
      <c r="B1225" s="10">
        <v>1.5389599977567059E-2</v>
      </c>
      <c r="C1225" s="10">
        <f t="shared" si="126"/>
        <v>1.384690176312736E-2</v>
      </c>
      <c r="D1225" s="5">
        <f t="shared" si="127"/>
        <v>1.9173668843769958E-4</v>
      </c>
      <c r="E1225" s="5">
        <f t="shared" si="131"/>
        <v>3.9660680314436997E-5</v>
      </c>
      <c r="F1225" s="5">
        <f t="shared" si="132"/>
        <v>1.7430324060218545E-4</v>
      </c>
      <c r="G1225" s="11">
        <f t="shared" si="128"/>
        <v>2.858409512803977</v>
      </c>
      <c r="H1225" s="10">
        <f t="shared" si="129"/>
        <v>1.384690176312736E-2</v>
      </c>
      <c r="I1225" s="10">
        <f t="shared" si="130"/>
        <v>1.3202395260034652E-2</v>
      </c>
    </row>
    <row r="1226" spans="1:9" x14ac:dyDescent="0.25">
      <c r="A1226" s="9">
        <v>43734</v>
      </c>
      <c r="B1226" s="10">
        <v>-5.1576709044022229E-3</v>
      </c>
      <c r="C1226" s="10">
        <f t="shared" si="126"/>
        <v>-6.7003691188419218E-3</v>
      </c>
      <c r="D1226" s="5">
        <f t="shared" si="127"/>
        <v>4.4894946328730473E-5</v>
      </c>
      <c r="E1226" s="5">
        <f t="shared" si="131"/>
        <v>1.9173668843769958E-4</v>
      </c>
      <c r="F1226" s="5">
        <f t="shared" si="132"/>
        <v>1.829206366901143E-4</v>
      </c>
      <c r="G1226" s="11">
        <f t="shared" si="128"/>
        <v>3.2615735484262571</v>
      </c>
      <c r="H1226" s="10">
        <f t="shared" si="129"/>
        <v>6.7003691188419218E-3</v>
      </c>
      <c r="I1226" s="10">
        <f t="shared" si="130"/>
        <v>1.352481558802612E-2</v>
      </c>
    </row>
    <row r="1227" spans="1:9" x14ac:dyDescent="0.25">
      <c r="A1227" s="9">
        <v>43735</v>
      </c>
      <c r="B1227" s="10">
        <v>-4.8660330165082311E-3</v>
      </c>
      <c r="C1227" s="10">
        <f t="shared" si="126"/>
        <v>-6.40873123094793E-3</v>
      </c>
      <c r="D1227" s="5">
        <f t="shared" si="127"/>
        <v>4.1071835990527374E-5</v>
      </c>
      <c r="E1227" s="5">
        <f t="shared" si="131"/>
        <v>4.4894946328730473E-5</v>
      </c>
      <c r="F1227" s="5">
        <f t="shared" si="132"/>
        <v>1.7194450744636517E-4</v>
      </c>
      <c r="G1227" s="11">
        <f t="shared" si="128"/>
        <v>3.2957974439625413</v>
      </c>
      <c r="H1227" s="10">
        <f t="shared" si="129"/>
        <v>6.40873123094793E-3</v>
      </c>
      <c r="I1227" s="10">
        <f t="shared" si="130"/>
        <v>1.3112761244160788E-2</v>
      </c>
    </row>
    <row r="1228" spans="1:9" x14ac:dyDescent="0.25">
      <c r="A1228" s="9">
        <v>43738</v>
      </c>
      <c r="B1228" s="10">
        <v>2.3535288418415456E-2</v>
      </c>
      <c r="C1228" s="10">
        <f t="shared" si="126"/>
        <v>2.1992590203975756E-2</v>
      </c>
      <c r="D1228" s="5">
        <f t="shared" si="127"/>
        <v>4.836740238800104E-4</v>
      </c>
      <c r="E1228" s="5">
        <f t="shared" si="131"/>
        <v>4.1071835990527374E-5</v>
      </c>
      <c r="F1228" s="5">
        <f t="shared" si="132"/>
        <v>1.6268438654946319E-4</v>
      </c>
      <c r="G1228" s="11">
        <f t="shared" si="128"/>
        <v>1.9563697154650623</v>
      </c>
      <c r="H1228" s="10">
        <f t="shared" si="129"/>
        <v>2.1992590203975756E-2</v>
      </c>
      <c r="I1228" s="10">
        <f t="shared" si="130"/>
        <v>1.2754778969055606E-2</v>
      </c>
    </row>
    <row r="1229" spans="1:9" x14ac:dyDescent="0.25">
      <c r="A1229" s="9">
        <v>43739</v>
      </c>
      <c r="B1229" s="10">
        <v>2.7682100281287703E-3</v>
      </c>
      <c r="C1229" s="10">
        <f t="shared" si="126"/>
        <v>1.2255118136890711E-3</v>
      </c>
      <c r="D1229" s="5">
        <f t="shared" si="127"/>
        <v>1.5018792054914765E-6</v>
      </c>
      <c r="E1229" s="5">
        <f t="shared" si="131"/>
        <v>4.836740238800104E-4</v>
      </c>
      <c r="F1229" s="5">
        <f t="shared" si="132"/>
        <v>2.0916001848860969E-4</v>
      </c>
      <c r="G1229" s="11">
        <f t="shared" si="128"/>
        <v>3.3136766833116513</v>
      </c>
      <c r="H1229" s="10">
        <f t="shared" si="129"/>
        <v>1.2255118136890711E-3</v>
      </c>
      <c r="I1229" s="10">
        <f t="shared" si="130"/>
        <v>1.446236559103004E-2</v>
      </c>
    </row>
    <row r="1230" spans="1:9" x14ac:dyDescent="0.25">
      <c r="A1230" s="9">
        <v>43740</v>
      </c>
      <c r="B1230" s="10">
        <v>-2.506784852518551E-2</v>
      </c>
      <c r="C1230" s="10">
        <f t="shared" si="126"/>
        <v>-2.6610546739625211E-2</v>
      </c>
      <c r="D1230" s="5">
        <f t="shared" si="127"/>
        <v>7.0812119778177797E-4</v>
      </c>
      <c r="E1230" s="5">
        <f t="shared" si="131"/>
        <v>1.5018792054914765E-6</v>
      </c>
      <c r="F1230" s="5">
        <f t="shared" si="132"/>
        <v>1.8768478321651102E-4</v>
      </c>
      <c r="G1230" s="11">
        <f t="shared" si="128"/>
        <v>1.4849707465121658</v>
      </c>
      <c r="H1230" s="10">
        <f t="shared" si="129"/>
        <v>2.6610546739625211E-2</v>
      </c>
      <c r="I1230" s="10">
        <f t="shared" si="130"/>
        <v>1.3699809605119007E-2</v>
      </c>
    </row>
    <row r="1231" spans="1:9" x14ac:dyDescent="0.25">
      <c r="A1231" s="9">
        <v>43741</v>
      </c>
      <c r="B1231" s="10">
        <v>8.49470191835211E-3</v>
      </c>
      <c r="C1231" s="10">
        <f t="shared" ref="C1231:C1271" si="133">B1231-B$5</f>
        <v>6.952003703912411E-3</v>
      </c>
      <c r="D1231" s="5">
        <f t="shared" ref="D1231:D1271" si="134">C1231^2</f>
        <v>4.8330355499211882E-5</v>
      </c>
      <c r="E1231" s="5">
        <f t="shared" si="131"/>
        <v>7.0812119778177797E-4</v>
      </c>
      <c r="F1231" s="5">
        <f t="shared" si="132"/>
        <v>2.5652222727197817E-4</v>
      </c>
      <c r="G1231" s="11">
        <f t="shared" ref="G1231:G1271" si="135">IFERROR(LN(1/SQRT(2*PI()*F1231)*EXP(-D1231/(2*F1231))),-1000)</f>
        <v>3.1210060312999532</v>
      </c>
      <c r="H1231" s="10">
        <f t="shared" ref="H1231:H1271" si="136">SQRT(D1231)</f>
        <v>6.952003703912411E-3</v>
      </c>
      <c r="I1231" s="10">
        <f t="shared" ref="I1231:I1271" si="137">SQRT(F1231)</f>
        <v>1.6016311287933255E-2</v>
      </c>
    </row>
    <row r="1232" spans="1:9" x14ac:dyDescent="0.25">
      <c r="A1232" s="9">
        <v>43742</v>
      </c>
      <c r="B1232" s="10">
        <v>2.8031825811726252E-2</v>
      </c>
      <c r="C1232" s="10">
        <f t="shared" si="133"/>
        <v>2.6489127597286551E-2</v>
      </c>
      <c r="D1232" s="5">
        <f t="shared" si="134"/>
        <v>7.0167388086532793E-4</v>
      </c>
      <c r="E1232" s="5">
        <f t="shared" ref="E1232:E1271" si="138">D1231</f>
        <v>4.8330355499211882E-5</v>
      </c>
      <c r="F1232" s="5">
        <f t="shared" ref="F1232:F1271" si="139">B$6+B$7*E1232+B$8*F1231</f>
        <v>2.3133584459262923E-4</v>
      </c>
      <c r="G1232" s="11">
        <f t="shared" si="135"/>
        <v>1.7503117475137964</v>
      </c>
      <c r="H1232" s="10">
        <f t="shared" si="136"/>
        <v>2.6489127597286551E-2</v>
      </c>
      <c r="I1232" s="10">
        <f t="shared" si="137"/>
        <v>1.5209728616666019E-2</v>
      </c>
    </row>
    <row r="1233" spans="1:9" x14ac:dyDescent="0.25">
      <c r="A1233" s="9">
        <v>43745</v>
      </c>
      <c r="B1233" s="10">
        <v>2.2025461821528758E-4</v>
      </c>
      <c r="C1233" s="10">
        <f t="shared" si="133"/>
        <v>-1.3224435962244116E-3</v>
      </c>
      <c r="D1233" s="5">
        <f t="shared" si="134"/>
        <v>1.7488570651949547E-6</v>
      </c>
      <c r="E1233" s="5">
        <f t="shared" si="138"/>
        <v>7.0167388086532793E-4</v>
      </c>
      <c r="F1233" s="5">
        <f t="shared" si="139"/>
        <v>2.9071239964605718E-4</v>
      </c>
      <c r="G1233" s="11">
        <f t="shared" si="135"/>
        <v>3.1496416334407482</v>
      </c>
      <c r="H1233" s="10">
        <f t="shared" si="136"/>
        <v>1.3224435962244116E-3</v>
      </c>
      <c r="I1233" s="10">
        <f t="shared" si="137"/>
        <v>1.7050290309729543E-2</v>
      </c>
    </row>
    <row r="1234" spans="1:9" x14ac:dyDescent="0.25">
      <c r="A1234" s="9">
        <v>43746</v>
      </c>
      <c r="B1234" s="10">
        <v>-1.1714983030300163E-2</v>
      </c>
      <c r="C1234" s="10">
        <f t="shared" si="133"/>
        <v>-1.3257681244739862E-2</v>
      </c>
      <c r="D1234" s="5">
        <f t="shared" si="134"/>
        <v>1.7576611198712712E-4</v>
      </c>
      <c r="E1234" s="5">
        <f t="shared" si="138"/>
        <v>1.7488570651949547E-6</v>
      </c>
      <c r="F1234" s="5">
        <f t="shared" si="139"/>
        <v>2.5305841037871112E-4</v>
      </c>
      <c r="G1234" s="11">
        <f t="shared" si="135"/>
        <v>2.8747228992759313</v>
      </c>
      <c r="H1234" s="10">
        <f t="shared" si="136"/>
        <v>1.3257681244739862E-2</v>
      </c>
      <c r="I1234" s="10">
        <f t="shared" si="137"/>
        <v>1.5907809729145968E-2</v>
      </c>
    </row>
    <row r="1235" spans="1:9" x14ac:dyDescent="0.25">
      <c r="A1235" s="9">
        <v>43747</v>
      </c>
      <c r="B1235" s="10">
        <v>1.1720178670951098E-2</v>
      </c>
      <c r="C1235" s="10">
        <f t="shared" si="133"/>
        <v>1.0177480456511399E-2</v>
      </c>
      <c r="D1235" s="5">
        <f t="shared" si="134"/>
        <v>1.0358110844267148E-4</v>
      </c>
      <c r="E1235" s="5">
        <f t="shared" si="138"/>
        <v>1.7576611198712712E-4</v>
      </c>
      <c r="F1235" s="5">
        <f t="shared" si="139"/>
        <v>2.4407821125491309E-4</v>
      </c>
      <c r="G1235" s="11">
        <f t="shared" si="135"/>
        <v>3.0278840345031441</v>
      </c>
      <c r="H1235" s="10">
        <f t="shared" si="136"/>
        <v>1.0177480456511399E-2</v>
      </c>
      <c r="I1235" s="10">
        <f t="shared" si="137"/>
        <v>1.5623002632493957E-2</v>
      </c>
    </row>
    <row r="1236" spans="1:9" x14ac:dyDescent="0.25">
      <c r="A1236" s="9">
        <v>43748</v>
      </c>
      <c r="B1236" s="10">
        <v>1.3478377306963996E-2</v>
      </c>
      <c r="C1236" s="10">
        <f t="shared" si="133"/>
        <v>1.1935679092524297E-2</v>
      </c>
      <c r="D1236" s="5">
        <f t="shared" si="134"/>
        <v>1.4246043539972161E-4</v>
      </c>
      <c r="E1236" s="5">
        <f t="shared" si="138"/>
        <v>1.0358110844267148E-4</v>
      </c>
      <c r="F1236" s="5">
        <f t="shared" si="139"/>
        <v>2.2809295591785973E-4</v>
      </c>
      <c r="G1236" s="11">
        <f t="shared" si="135"/>
        <v>2.9616542060246611</v>
      </c>
      <c r="H1236" s="10">
        <f t="shared" si="136"/>
        <v>1.1935679092524297E-2</v>
      </c>
      <c r="I1236" s="10">
        <f t="shared" si="137"/>
        <v>1.510274663489591E-2</v>
      </c>
    </row>
    <row r="1237" spans="1:9" x14ac:dyDescent="0.25">
      <c r="A1237" s="9">
        <v>43749</v>
      </c>
      <c r="B1237" s="10">
        <v>2.6598340242484753E-2</v>
      </c>
      <c r="C1237" s="10">
        <f t="shared" si="133"/>
        <v>2.5055642028045052E-2</v>
      </c>
      <c r="D1237" s="5">
        <f t="shared" si="134"/>
        <v>6.2778519743753752E-4</v>
      </c>
      <c r="E1237" s="5">
        <f t="shared" si="138"/>
        <v>1.4246043539972161E-4</v>
      </c>
      <c r="F1237" s="5">
        <f t="shared" si="139"/>
        <v>2.2001912811249453E-4</v>
      </c>
      <c r="G1237" s="11">
        <f t="shared" si="135"/>
        <v>1.8652990042522879</v>
      </c>
      <c r="H1237" s="10">
        <f t="shared" si="136"/>
        <v>2.5055642028045052E-2</v>
      </c>
      <c r="I1237" s="10">
        <f t="shared" si="137"/>
        <v>1.483304176871671E-2</v>
      </c>
    </row>
    <row r="1238" spans="1:9" x14ac:dyDescent="0.25">
      <c r="A1238" s="9">
        <v>43752</v>
      </c>
      <c r="B1238" s="10">
        <v>-1.4394479001076377E-3</v>
      </c>
      <c r="C1238" s="10">
        <f t="shared" si="133"/>
        <v>-2.9821461145473366E-3</v>
      </c>
      <c r="D1238" s="5">
        <f t="shared" si="134"/>
        <v>8.893195448509776E-6</v>
      </c>
      <c r="E1238" s="5">
        <f t="shared" si="138"/>
        <v>6.2778519743753752E-4</v>
      </c>
      <c r="F1238" s="5">
        <f t="shared" si="139"/>
        <v>2.7264756258979376E-4</v>
      </c>
      <c r="G1238" s="11">
        <f t="shared" si="135"/>
        <v>3.1684177966801852</v>
      </c>
      <c r="H1238" s="10">
        <f t="shared" si="136"/>
        <v>2.9821461145473366E-3</v>
      </c>
      <c r="I1238" s="10">
        <f t="shared" si="137"/>
        <v>1.6512042956272666E-2</v>
      </c>
    </row>
    <row r="1239" spans="1:9" x14ac:dyDescent="0.25">
      <c r="A1239" s="9">
        <v>43753</v>
      </c>
      <c r="B1239" s="10">
        <v>-2.3317421008477446E-3</v>
      </c>
      <c r="C1239" s="10">
        <f t="shared" si="133"/>
        <v>-3.8744403152874436E-3</v>
      </c>
      <c r="D1239" s="5">
        <f t="shared" si="134"/>
        <v>1.5011287756724665E-5</v>
      </c>
      <c r="E1239" s="5">
        <f t="shared" si="138"/>
        <v>8.893195448509776E-6</v>
      </c>
      <c r="F1239" s="5">
        <f t="shared" si="139"/>
        <v>2.3945398414572627E-4</v>
      </c>
      <c r="G1239" s="11">
        <f t="shared" si="135"/>
        <v>3.2182912853700354</v>
      </c>
      <c r="H1239" s="10">
        <f t="shared" si="136"/>
        <v>3.8744403152874436E-3</v>
      </c>
      <c r="I1239" s="10">
        <f t="shared" si="137"/>
        <v>1.5474300764355275E-2</v>
      </c>
    </row>
    <row r="1240" spans="1:9" x14ac:dyDescent="0.25">
      <c r="A1240" s="9">
        <v>43754</v>
      </c>
      <c r="B1240" s="10">
        <v>-4.0371067809925609E-3</v>
      </c>
      <c r="C1240" s="10">
        <f t="shared" si="133"/>
        <v>-5.5798049954322599E-3</v>
      </c>
      <c r="D1240" s="5">
        <f t="shared" si="134"/>
        <v>3.1134223787050804E-5</v>
      </c>
      <c r="E1240" s="5">
        <f t="shared" si="138"/>
        <v>1.5011287756724665E-5</v>
      </c>
      <c r="F1240" s="5">
        <f t="shared" si="139"/>
        <v>2.1360274307741258E-4</v>
      </c>
      <c r="G1240" s="11">
        <f t="shared" si="135"/>
        <v>3.2338789698035875</v>
      </c>
      <c r="H1240" s="10">
        <f t="shared" si="136"/>
        <v>5.5798049954322599E-3</v>
      </c>
      <c r="I1240" s="10">
        <f t="shared" si="137"/>
        <v>1.4615154569056482E-2</v>
      </c>
    </row>
    <row r="1241" spans="1:9" x14ac:dyDescent="0.25">
      <c r="A1241" s="9">
        <v>43755</v>
      </c>
      <c r="B1241" s="10">
        <v>3.8827666319540821E-3</v>
      </c>
      <c r="C1241" s="10">
        <f t="shared" si="133"/>
        <v>2.3400684175143831E-3</v>
      </c>
      <c r="D1241" s="5">
        <f t="shared" si="134"/>
        <v>5.4759201986482692E-6</v>
      </c>
      <c r="E1241" s="5">
        <f t="shared" si="138"/>
        <v>3.1134223787050804E-5</v>
      </c>
      <c r="F1241" s="5">
        <f t="shared" si="139"/>
        <v>1.9485280432326779E-4</v>
      </c>
      <c r="G1241" s="11">
        <f t="shared" si="135"/>
        <v>3.3386431060918165</v>
      </c>
      <c r="H1241" s="10">
        <f t="shared" si="136"/>
        <v>2.3400684175143831E-3</v>
      </c>
      <c r="I1241" s="10">
        <f t="shared" si="137"/>
        <v>1.3958968598118838E-2</v>
      </c>
    </row>
    <row r="1242" spans="1:9" x14ac:dyDescent="0.25">
      <c r="A1242" s="9">
        <v>43756</v>
      </c>
      <c r="B1242" s="10">
        <v>4.8028051683099982E-3</v>
      </c>
      <c r="C1242" s="10">
        <f t="shared" si="133"/>
        <v>3.2601069538702992E-3</v>
      </c>
      <c r="D1242" s="5">
        <f t="shared" si="134"/>
        <v>1.0628297350673481E-5</v>
      </c>
      <c r="E1242" s="5">
        <f t="shared" si="138"/>
        <v>5.4759201986482692E-6</v>
      </c>
      <c r="F1242" s="5">
        <f t="shared" si="139"/>
        <v>1.7670509458340058E-4</v>
      </c>
      <c r="G1242" s="11">
        <f t="shared" si="135"/>
        <v>3.3715020950612646</v>
      </c>
      <c r="H1242" s="10">
        <f t="shared" si="136"/>
        <v>3.2601069538702992E-3</v>
      </c>
      <c r="I1242" s="10">
        <f t="shared" si="137"/>
        <v>1.3293046851019542E-2</v>
      </c>
    </row>
    <row r="1243" spans="1:9" x14ac:dyDescent="0.25">
      <c r="A1243" s="9">
        <v>43759</v>
      </c>
      <c r="B1243" s="10">
        <v>1.7342717865695745E-2</v>
      </c>
      <c r="C1243" s="10">
        <f t="shared" si="133"/>
        <v>1.5800019651256044E-2</v>
      </c>
      <c r="D1243" s="5">
        <f t="shared" si="134"/>
        <v>2.4964062098007718E-4</v>
      </c>
      <c r="E1243" s="5">
        <f t="shared" si="138"/>
        <v>1.0628297350673481E-5</v>
      </c>
      <c r="F1243" s="5">
        <f t="shared" si="139"/>
        <v>1.6279170758123364E-4</v>
      </c>
      <c r="G1243" s="11">
        <f t="shared" si="135"/>
        <v>2.6758324085794682</v>
      </c>
      <c r="H1243" s="10">
        <f t="shared" si="136"/>
        <v>1.5800019651256044E-2</v>
      </c>
      <c r="I1243" s="10">
        <f t="shared" si="137"/>
        <v>1.2758985366447978E-2</v>
      </c>
    </row>
    <row r="1244" spans="1:9" x14ac:dyDescent="0.25">
      <c r="A1244" s="9">
        <v>43760</v>
      </c>
      <c r="B1244" s="10">
        <v>-2.2867573454202761E-3</v>
      </c>
      <c r="C1244" s="10">
        <f t="shared" si="133"/>
        <v>-3.8294555598599751E-3</v>
      </c>
      <c r="D1244" s="5">
        <f t="shared" si="134"/>
        <v>1.4664729884942476E-5</v>
      </c>
      <c r="E1244" s="5">
        <f t="shared" si="138"/>
        <v>2.4964062098007718E-4</v>
      </c>
      <c r="F1244" s="5">
        <f t="shared" si="139"/>
        <v>1.8074797196634257E-4</v>
      </c>
      <c r="G1244" s="11">
        <f t="shared" si="135"/>
        <v>3.3496981357793638</v>
      </c>
      <c r="H1244" s="10">
        <f t="shared" si="136"/>
        <v>3.8294555598599751E-3</v>
      </c>
      <c r="I1244" s="10">
        <f t="shared" si="137"/>
        <v>1.3444254236153919E-2</v>
      </c>
    </row>
    <row r="1245" spans="1:9" x14ac:dyDescent="0.25">
      <c r="A1245" s="9">
        <v>43761</v>
      </c>
      <c r="B1245" s="10">
        <v>1.3418836025376413E-2</v>
      </c>
      <c r="C1245" s="10">
        <f t="shared" si="133"/>
        <v>1.1876137810936714E-2</v>
      </c>
      <c r="D1245" s="5">
        <f t="shared" si="134"/>
        <v>1.4104264930436068E-4</v>
      </c>
      <c r="E1245" s="5">
        <f t="shared" si="138"/>
        <v>1.4664729884942476E-5</v>
      </c>
      <c r="F1245" s="5">
        <f t="shared" si="139"/>
        <v>1.6652256134493459E-4</v>
      </c>
      <c r="G1245" s="11">
        <f t="shared" si="135"/>
        <v>3.0077572294237487</v>
      </c>
      <c r="H1245" s="10">
        <f t="shared" si="136"/>
        <v>1.1876137810936714E-2</v>
      </c>
      <c r="I1245" s="10">
        <f t="shared" si="137"/>
        <v>1.2904362105308986E-2</v>
      </c>
    </row>
    <row r="1246" spans="1:9" x14ac:dyDescent="0.25">
      <c r="A1246" s="9">
        <v>43762</v>
      </c>
      <c r="B1246" s="10">
        <v>1.6449050627487249E-3</v>
      </c>
      <c r="C1246" s="10">
        <f t="shared" si="133"/>
        <v>1.0220684830902576E-4</v>
      </c>
      <c r="D1246" s="5">
        <f t="shared" si="134"/>
        <v>1.0446239841264201E-8</v>
      </c>
      <c r="E1246" s="5">
        <f t="shared" si="138"/>
        <v>1.4104264930436068E-4</v>
      </c>
      <c r="F1246" s="5">
        <f t="shared" si="139"/>
        <v>1.7051342776323278E-4</v>
      </c>
      <c r="G1246" s="11">
        <f t="shared" si="135"/>
        <v>3.4193790896393805</v>
      </c>
      <c r="H1246" s="10">
        <f t="shared" si="136"/>
        <v>1.0220684830902576E-4</v>
      </c>
      <c r="I1246" s="10">
        <f t="shared" si="137"/>
        <v>1.3058079022705935E-2</v>
      </c>
    </row>
    <row r="1247" spans="1:9" x14ac:dyDescent="0.25">
      <c r="A1247" s="9">
        <v>43763</v>
      </c>
      <c r="B1247" s="10">
        <v>1.2316282124969158E-2</v>
      </c>
      <c r="C1247" s="10">
        <f t="shared" si="133"/>
        <v>1.0773583910529459E-2</v>
      </c>
      <c r="D1247" s="5">
        <f t="shared" si="134"/>
        <v>1.1607011027721923E-4</v>
      </c>
      <c r="E1247" s="5">
        <f t="shared" si="138"/>
        <v>1.0446239841264201E-8</v>
      </c>
      <c r="F1247" s="5">
        <f t="shared" si="139"/>
        <v>1.5653773056376844E-4</v>
      </c>
      <c r="G1247" s="11">
        <f t="shared" si="135"/>
        <v>3.0914265691860168</v>
      </c>
      <c r="H1247" s="10">
        <f t="shared" si="136"/>
        <v>1.0773583910529459E-2</v>
      </c>
      <c r="I1247" s="10">
        <f t="shared" si="137"/>
        <v>1.25115039289355E-2</v>
      </c>
    </row>
    <row r="1248" spans="1:9" x14ac:dyDescent="0.25">
      <c r="A1248" s="9">
        <v>43766</v>
      </c>
      <c r="B1248" s="10">
        <v>1.0017049233514541E-2</v>
      </c>
      <c r="C1248" s="10">
        <f t="shared" si="133"/>
        <v>8.4743510190748422E-3</v>
      </c>
      <c r="D1248" s="5">
        <f t="shared" si="134"/>
        <v>7.1814625194494821E-5</v>
      </c>
      <c r="E1248" s="5">
        <f t="shared" si="138"/>
        <v>1.1607011027721923E-4</v>
      </c>
      <c r="F1248" s="5">
        <f t="shared" si="139"/>
        <v>1.5947223428225036E-4</v>
      </c>
      <c r="G1248" s="11">
        <f t="shared" si="135"/>
        <v>3.2277184188114014</v>
      </c>
      <c r="H1248" s="10">
        <f t="shared" si="136"/>
        <v>8.4743510190748422E-3</v>
      </c>
      <c r="I1248" s="10">
        <f t="shared" si="137"/>
        <v>1.262823163717907E-2</v>
      </c>
    </row>
    <row r="1249" spans="1:9" x14ac:dyDescent="0.25">
      <c r="A1249" s="9">
        <v>43767</v>
      </c>
      <c r="B1249" s="10">
        <v>-2.3127933778310572E-2</v>
      </c>
      <c r="C1249" s="10">
        <f t="shared" si="133"/>
        <v>-2.4670631992750273E-2</v>
      </c>
      <c r="D1249" s="5">
        <f t="shared" si="134"/>
        <v>6.0864008292171325E-4</v>
      </c>
      <c r="E1249" s="5">
        <f t="shared" si="138"/>
        <v>7.1814625194494821E-5</v>
      </c>
      <c r="F1249" s="5">
        <f t="shared" si="139"/>
        <v>1.5643454422099672E-4</v>
      </c>
      <c r="G1249" s="11">
        <f t="shared" si="135"/>
        <v>1.5171472636809791</v>
      </c>
      <c r="H1249" s="10">
        <f t="shared" si="136"/>
        <v>2.4670631992750273E-2</v>
      </c>
      <c r="I1249" s="10">
        <f t="shared" si="137"/>
        <v>1.2507379590505628E-2</v>
      </c>
    </row>
    <row r="1250" spans="1:9" x14ac:dyDescent="0.25">
      <c r="A1250" s="9">
        <v>43768</v>
      </c>
      <c r="B1250" s="10">
        <v>-1.2329319325232735E-4</v>
      </c>
      <c r="C1250" s="10">
        <f t="shared" si="133"/>
        <v>-1.6659914076920265E-3</v>
      </c>
      <c r="D1250" s="5">
        <f t="shared" si="134"/>
        <v>2.7755273705036601E-6</v>
      </c>
      <c r="E1250" s="5">
        <f t="shared" si="138"/>
        <v>6.0864008292171325E-4</v>
      </c>
      <c r="F1250" s="5">
        <f t="shared" si="139"/>
        <v>2.1936935942568154E-4</v>
      </c>
      <c r="G1250" s="11">
        <f t="shared" si="135"/>
        <v>3.2871121538755634</v>
      </c>
      <c r="H1250" s="10">
        <f t="shared" si="136"/>
        <v>1.6659914076920265E-3</v>
      </c>
      <c r="I1250" s="10">
        <f t="shared" si="137"/>
        <v>1.4811122827985782E-2</v>
      </c>
    </row>
    <row r="1251" spans="1:9" x14ac:dyDescent="0.25">
      <c r="A1251" s="9">
        <v>43769</v>
      </c>
      <c r="B1251" s="10">
        <v>2.2609553935863724E-2</v>
      </c>
      <c r="C1251" s="10">
        <f t="shared" si="133"/>
        <v>2.1066855721424024E-2</v>
      </c>
      <c r="D1251" s="5">
        <f t="shared" si="134"/>
        <v>4.4381240998729609E-4</v>
      </c>
      <c r="E1251" s="5">
        <f t="shared" si="138"/>
        <v>2.7755273705036601E-6</v>
      </c>
      <c r="F1251" s="5">
        <f t="shared" si="139"/>
        <v>1.9602007201571797E-4</v>
      </c>
      <c r="G1251" s="11">
        <f t="shared" si="135"/>
        <v>2.2176496315194369</v>
      </c>
      <c r="H1251" s="10">
        <f t="shared" si="136"/>
        <v>2.1066855721424024E-2</v>
      </c>
      <c r="I1251" s="10">
        <f t="shared" si="137"/>
        <v>1.4000716839352119E-2</v>
      </c>
    </row>
    <row r="1252" spans="1:9" x14ac:dyDescent="0.25">
      <c r="A1252" s="9">
        <v>43770</v>
      </c>
      <c r="B1252" s="10">
        <v>2.8380817307940509E-2</v>
      </c>
      <c r="C1252" s="10">
        <f t="shared" si="133"/>
        <v>2.6838119093500808E-2</v>
      </c>
      <c r="D1252" s="5">
        <f t="shared" si="134"/>
        <v>7.2028463647693265E-4</v>
      </c>
      <c r="E1252" s="5">
        <f t="shared" si="138"/>
        <v>4.4381240998729609E-4</v>
      </c>
      <c r="F1252" s="5">
        <f t="shared" si="139"/>
        <v>2.3101620400520846E-4</v>
      </c>
      <c r="G1252" s="11">
        <f t="shared" si="135"/>
        <v>1.708624519302008</v>
      </c>
      <c r="H1252" s="10">
        <f t="shared" si="136"/>
        <v>2.6838119093500808E-2</v>
      </c>
      <c r="I1252" s="10">
        <f t="shared" si="137"/>
        <v>1.5199217216857205E-2</v>
      </c>
    </row>
    <row r="1253" spans="1:9" x14ac:dyDescent="0.25">
      <c r="A1253" s="9">
        <v>43773</v>
      </c>
      <c r="B1253" s="10">
        <v>6.5670860271414E-3</v>
      </c>
      <c r="C1253" s="10">
        <f t="shared" si="133"/>
        <v>5.024387812701701E-3</v>
      </c>
      <c r="D1253" s="5">
        <f t="shared" si="134"/>
        <v>2.5244472892425384E-5</v>
      </c>
      <c r="E1253" s="5">
        <f t="shared" si="138"/>
        <v>7.2028463647693265E-4</v>
      </c>
      <c r="F1253" s="5">
        <f t="shared" si="139"/>
        <v>2.9272250375472585E-4</v>
      </c>
      <c r="G1253" s="11">
        <f t="shared" si="135"/>
        <v>3.1060840649657235</v>
      </c>
      <c r="H1253" s="10">
        <f t="shared" si="136"/>
        <v>5.024387812701701E-3</v>
      </c>
      <c r="I1253" s="10">
        <f t="shared" si="137"/>
        <v>1.7109135096629691E-2</v>
      </c>
    </row>
    <row r="1254" spans="1:9" x14ac:dyDescent="0.25">
      <c r="A1254" s="9">
        <v>43774</v>
      </c>
      <c r="B1254" s="10">
        <v>-1.4368776699029695E-3</v>
      </c>
      <c r="C1254" s="10">
        <f t="shared" si="133"/>
        <v>-2.9795758843426685E-3</v>
      </c>
      <c r="D1254" s="5">
        <f t="shared" si="134"/>
        <v>8.8778724505563947E-6</v>
      </c>
      <c r="E1254" s="5">
        <f t="shared" si="138"/>
        <v>2.5244472892425384E-5</v>
      </c>
      <c r="F1254" s="5">
        <f t="shared" si="139"/>
        <v>2.5753003910657021E-4</v>
      </c>
      <c r="G1254" s="11">
        <f t="shared" si="135"/>
        <v>3.1960119842451555</v>
      </c>
      <c r="H1254" s="10">
        <f t="shared" si="136"/>
        <v>2.9795758843426685E-3</v>
      </c>
      <c r="I1254" s="10">
        <f t="shared" si="137"/>
        <v>1.6047742492530537E-2</v>
      </c>
    </row>
    <row r="1255" spans="1:9" x14ac:dyDescent="0.25">
      <c r="A1255" s="9">
        <v>43775</v>
      </c>
      <c r="B1255" s="10">
        <v>4.2775249208171218E-4</v>
      </c>
      <c r="C1255" s="10">
        <f t="shared" si="133"/>
        <v>-1.114945722357987E-3</v>
      </c>
      <c r="D1255" s="5">
        <f t="shared" si="134"/>
        <v>1.2431039638043735E-6</v>
      </c>
      <c r="E1255" s="5">
        <f t="shared" si="138"/>
        <v>8.8778724505563947E-6</v>
      </c>
      <c r="F1255" s="5">
        <f t="shared" si="139"/>
        <v>2.2733925681065866E-4</v>
      </c>
      <c r="G1255" s="11">
        <f t="shared" si="135"/>
        <v>3.2728610047952529</v>
      </c>
      <c r="H1255" s="10">
        <f t="shared" si="136"/>
        <v>1.114945722357987E-3</v>
      </c>
      <c r="I1255" s="10">
        <f t="shared" si="137"/>
        <v>1.5077773602580013E-2</v>
      </c>
    </row>
    <row r="1256" spans="1:9" x14ac:dyDescent="0.25">
      <c r="A1256" s="9">
        <v>43776</v>
      </c>
      <c r="B1256" s="10">
        <v>8.5134507390283165E-3</v>
      </c>
      <c r="C1256" s="10">
        <f t="shared" si="133"/>
        <v>6.9707525245886175E-3</v>
      </c>
      <c r="D1256" s="5">
        <f t="shared" si="134"/>
        <v>4.8591390759058584E-5</v>
      </c>
      <c r="E1256" s="5">
        <f t="shared" si="138"/>
        <v>1.2431039638043735E-6</v>
      </c>
      <c r="F1256" s="5">
        <f t="shared" si="139"/>
        <v>2.0221932188815232E-4</v>
      </c>
      <c r="G1256" s="11">
        <f t="shared" si="135"/>
        <v>3.2139950438762641</v>
      </c>
      <c r="H1256" s="10">
        <f t="shared" si="136"/>
        <v>6.9707525245886175E-3</v>
      </c>
      <c r="I1256" s="10">
        <f t="shared" si="137"/>
        <v>1.4220384027449903E-2</v>
      </c>
    </row>
    <row r="1257" spans="1:9" x14ac:dyDescent="0.25">
      <c r="A1257" s="9">
        <v>43777</v>
      </c>
      <c r="B1257" s="10">
        <v>2.7368616655547573E-3</v>
      </c>
      <c r="C1257" s="10">
        <f t="shared" si="133"/>
        <v>1.1941634511150581E-3</v>
      </c>
      <c r="D1257" s="5">
        <f t="shared" si="134"/>
        <v>1.4260263479790258E-6</v>
      </c>
      <c r="E1257" s="5">
        <f t="shared" si="138"/>
        <v>4.8591390759058584E-5</v>
      </c>
      <c r="F1257" s="5">
        <f t="shared" si="139"/>
        <v>1.8785762245653601E-4</v>
      </c>
      <c r="G1257" s="11">
        <f t="shared" si="135"/>
        <v>3.3671790738003815</v>
      </c>
      <c r="H1257" s="10">
        <f t="shared" si="136"/>
        <v>1.1941634511150581E-3</v>
      </c>
      <c r="I1257" s="10">
        <f t="shared" si="137"/>
        <v>1.3706116242631827E-2</v>
      </c>
    </row>
    <row r="1258" spans="1:9" x14ac:dyDescent="0.25">
      <c r="A1258" s="9">
        <v>43780</v>
      </c>
      <c r="B1258" s="10">
        <v>7.9187970834906363E-3</v>
      </c>
      <c r="C1258" s="10">
        <f t="shared" si="133"/>
        <v>6.3760988690509373E-3</v>
      </c>
      <c r="D1258" s="5">
        <f t="shared" si="134"/>
        <v>4.0654636787912643E-5</v>
      </c>
      <c r="E1258" s="5">
        <f t="shared" si="138"/>
        <v>1.4260263479790258E-6</v>
      </c>
      <c r="F1258" s="5">
        <f t="shared" si="139"/>
        <v>1.706070782689941E-4</v>
      </c>
      <c r="G1258" s="11">
        <f t="shared" si="135"/>
        <v>3.2999882019846036</v>
      </c>
      <c r="H1258" s="10">
        <f t="shared" si="136"/>
        <v>6.3760988690509373E-3</v>
      </c>
      <c r="I1258" s="10">
        <f t="shared" si="137"/>
        <v>1.3061664452472897E-2</v>
      </c>
    </row>
    <row r="1259" spans="1:9" x14ac:dyDescent="0.25">
      <c r="A1259" s="9">
        <v>43781</v>
      </c>
      <c r="B1259" s="10">
        <v>-9.1540804353595906E-4</v>
      </c>
      <c r="C1259" s="10">
        <f t="shared" si="133"/>
        <v>-2.458106257975658E-3</v>
      </c>
      <c r="D1259" s="5">
        <f t="shared" si="134"/>
        <v>6.0422863754990921E-6</v>
      </c>
      <c r="E1259" s="5">
        <f t="shared" si="138"/>
        <v>4.0654636787912643E-5</v>
      </c>
      <c r="F1259" s="5">
        <f t="shared" si="139"/>
        <v>1.6156197424627765E-4</v>
      </c>
      <c r="G1259" s="11">
        <f t="shared" si="135"/>
        <v>3.4276727473644031</v>
      </c>
      <c r="H1259" s="10">
        <f t="shared" si="136"/>
        <v>2.458106257975658E-3</v>
      </c>
      <c r="I1259" s="10">
        <f t="shared" si="137"/>
        <v>1.271070313736725E-2</v>
      </c>
    </row>
    <row r="1260" spans="1:9" x14ac:dyDescent="0.25">
      <c r="A1260" s="9">
        <v>43782</v>
      </c>
      <c r="B1260" s="10">
        <v>9.5816463454465595E-3</v>
      </c>
      <c r="C1260" s="10">
        <f t="shared" si="133"/>
        <v>8.0389481310068605E-3</v>
      </c>
      <c r="D1260" s="5">
        <f t="shared" si="134"/>
        <v>6.4624687053018695E-5</v>
      </c>
      <c r="E1260" s="5">
        <f t="shared" si="138"/>
        <v>6.0422863754990921E-6</v>
      </c>
      <c r="F1260" s="5">
        <f t="shared" si="139"/>
        <v>1.5009990229209185E-4</v>
      </c>
      <c r="G1260" s="11">
        <f t="shared" si="135"/>
        <v>3.2678939530311042</v>
      </c>
      <c r="H1260" s="10">
        <f t="shared" si="136"/>
        <v>8.0389481310068605E-3</v>
      </c>
      <c r="I1260" s="10">
        <f t="shared" si="137"/>
        <v>1.2251526529053099E-2</v>
      </c>
    </row>
    <row r="1261" spans="1:9" x14ac:dyDescent="0.25">
      <c r="A1261" s="9">
        <v>43783</v>
      </c>
      <c r="B1261" s="10">
        <v>-6.9194388777555904E-3</v>
      </c>
      <c r="C1261" s="10">
        <f t="shared" si="133"/>
        <v>-8.4621370921952894E-3</v>
      </c>
      <c r="D1261" s="5">
        <f t="shared" si="134"/>
        <v>7.1607764167107353E-5</v>
      </c>
      <c r="E1261" s="5">
        <f t="shared" si="138"/>
        <v>6.4624687053018695E-5</v>
      </c>
      <c r="F1261" s="5">
        <f t="shared" si="139"/>
        <v>1.4804948452564558E-4</v>
      </c>
      <c r="G1261" s="11">
        <f t="shared" si="135"/>
        <v>3.2482061966743183</v>
      </c>
      <c r="H1261" s="10">
        <f t="shared" si="136"/>
        <v>8.4621370921952894E-3</v>
      </c>
      <c r="I1261" s="10">
        <f t="shared" si="137"/>
        <v>1.2167558692097834E-2</v>
      </c>
    </row>
    <row r="1262" spans="1:9" x14ac:dyDescent="0.25">
      <c r="A1262" s="9">
        <v>43784</v>
      </c>
      <c r="B1262" s="10">
        <v>1.1879347433484844E-2</v>
      </c>
      <c r="C1262" s="10">
        <f t="shared" si="133"/>
        <v>1.0336649219045145E-2</v>
      </c>
      <c r="D1262" s="5">
        <f t="shared" si="134"/>
        <v>1.068463170775866E-4</v>
      </c>
      <c r="E1262" s="5">
        <f t="shared" si="138"/>
        <v>7.1607764167107353E-5</v>
      </c>
      <c r="F1262" s="5">
        <f t="shared" si="139"/>
        <v>1.4725691766827976E-4</v>
      </c>
      <c r="G1262" s="11">
        <f t="shared" si="135"/>
        <v>3.1299385585238051</v>
      </c>
      <c r="H1262" s="10">
        <f t="shared" si="136"/>
        <v>1.0336649219045145E-2</v>
      </c>
      <c r="I1262" s="10">
        <f t="shared" si="137"/>
        <v>1.2134946133719744E-2</v>
      </c>
    </row>
    <row r="1263" spans="1:9" x14ac:dyDescent="0.25">
      <c r="A1263" s="9">
        <v>43787</v>
      </c>
      <c r="B1263" s="10">
        <v>5.0421431353959711E-3</v>
      </c>
      <c r="C1263" s="10">
        <f t="shared" si="133"/>
        <v>3.4994449209562722E-3</v>
      </c>
      <c r="D1263" s="5">
        <f t="shared" si="134"/>
        <v>1.2246114754806649E-5</v>
      </c>
      <c r="E1263" s="5">
        <f t="shared" si="138"/>
        <v>1.068463170775866E-4</v>
      </c>
      <c r="F1263" s="5">
        <f t="shared" si="139"/>
        <v>1.5091284323090823E-4</v>
      </c>
      <c r="G1263" s="11">
        <f t="shared" si="135"/>
        <v>3.4398920415175787</v>
      </c>
      <c r="H1263" s="10">
        <f t="shared" si="136"/>
        <v>3.4994449209562722E-3</v>
      </c>
      <c r="I1263" s="10">
        <f t="shared" si="137"/>
        <v>1.2284658856920212E-2</v>
      </c>
    </row>
    <row r="1264" spans="1:9" x14ac:dyDescent="0.25">
      <c r="A1264" s="9">
        <v>43788</v>
      </c>
      <c r="B1264" s="10">
        <v>-3.0325719795560868E-3</v>
      </c>
      <c r="C1264" s="10">
        <f t="shared" si="133"/>
        <v>-4.5752701939957858E-3</v>
      </c>
      <c r="D1264" s="5">
        <f t="shared" si="134"/>
        <v>2.0933097348066234E-5</v>
      </c>
      <c r="E1264" s="5">
        <f t="shared" si="138"/>
        <v>1.2246114754806649E-5</v>
      </c>
      <c r="F1264" s="5">
        <f t="shared" si="139"/>
        <v>1.4232275886788307E-4</v>
      </c>
      <c r="G1264" s="11">
        <f t="shared" si="135"/>
        <v>3.436227097307762</v>
      </c>
      <c r="H1264" s="10">
        <f t="shared" si="136"/>
        <v>4.5752701939957858E-3</v>
      </c>
      <c r="I1264" s="10">
        <f t="shared" si="137"/>
        <v>1.1929910262356673E-2</v>
      </c>
    </row>
    <row r="1265" spans="1:9" x14ac:dyDescent="0.25">
      <c r="A1265" s="9">
        <v>43789</v>
      </c>
      <c r="B1265" s="10">
        <v>-1.1641458210478572E-2</v>
      </c>
      <c r="C1265" s="10">
        <f t="shared" si="133"/>
        <v>-1.3184156424918271E-2</v>
      </c>
      <c r="D1265" s="5">
        <f t="shared" si="134"/>
        <v>1.7382198063671373E-4</v>
      </c>
      <c r="E1265" s="5">
        <f t="shared" si="138"/>
        <v>2.0933097348066234E-5</v>
      </c>
      <c r="F1265" s="5">
        <f t="shared" si="139"/>
        <v>1.3649779064516435E-4</v>
      </c>
      <c r="G1265" s="11">
        <f t="shared" si="135"/>
        <v>2.8939416738180368</v>
      </c>
      <c r="H1265" s="10">
        <f t="shared" si="136"/>
        <v>1.3184156424918271E-2</v>
      </c>
      <c r="I1265" s="10">
        <f t="shared" si="137"/>
        <v>1.1683226893506963E-2</v>
      </c>
    </row>
    <row r="1266" spans="1:9" x14ac:dyDescent="0.25">
      <c r="A1266" s="9">
        <v>43790</v>
      </c>
      <c r="B1266" s="10">
        <v>-4.4834377524457514E-3</v>
      </c>
      <c r="C1266" s="10">
        <f t="shared" si="133"/>
        <v>-6.0261359668854503E-3</v>
      </c>
      <c r="D1266" s="5">
        <f t="shared" si="134"/>
        <v>3.6314314691390444E-5</v>
      </c>
      <c r="E1266" s="5">
        <f t="shared" si="138"/>
        <v>1.7382198063671373E-4</v>
      </c>
      <c r="F1266" s="5">
        <f t="shared" si="139"/>
        <v>1.5044769764610479E-4</v>
      </c>
      <c r="G1266" s="11">
        <f t="shared" si="135"/>
        <v>3.3613214902993391</v>
      </c>
      <c r="H1266" s="10">
        <f t="shared" si="136"/>
        <v>6.0261359668854503E-3</v>
      </c>
      <c r="I1266" s="10">
        <f t="shared" si="137"/>
        <v>1.2265712276345993E-2</v>
      </c>
    </row>
    <row r="1267" spans="1:9" x14ac:dyDescent="0.25">
      <c r="A1267" s="9">
        <v>43791</v>
      </c>
      <c r="B1267" s="10">
        <v>-8.7785959687480819E-4</v>
      </c>
      <c r="C1267" s="10">
        <f t="shared" si="133"/>
        <v>-2.4205578113145072E-3</v>
      </c>
      <c r="D1267" s="5">
        <f t="shared" si="134"/>
        <v>5.8591001179156772E-6</v>
      </c>
      <c r="E1267" s="5">
        <f t="shared" si="138"/>
        <v>3.6314314691390444E-5</v>
      </c>
      <c r="F1267" s="5">
        <f t="shared" si="139"/>
        <v>1.4488082570941464E-4</v>
      </c>
      <c r="G1267" s="11">
        <f t="shared" si="135"/>
        <v>3.4806405768674136</v>
      </c>
      <c r="H1267" s="10">
        <f t="shared" si="136"/>
        <v>2.4205578113145072E-3</v>
      </c>
      <c r="I1267" s="10">
        <f t="shared" si="137"/>
        <v>1.2036645118529275E-2</v>
      </c>
    </row>
    <row r="1268" spans="1:9" x14ac:dyDescent="0.25">
      <c r="A1268" s="9">
        <v>43794</v>
      </c>
      <c r="B1268" s="10">
        <v>1.7533791733516768E-2</v>
      </c>
      <c r="C1268" s="10">
        <f t="shared" si="133"/>
        <v>1.5991093519077067E-2</v>
      </c>
      <c r="D1268" s="5">
        <f t="shared" si="134"/>
        <v>2.5571507193586861E-4</v>
      </c>
      <c r="E1268" s="5">
        <f t="shared" si="138"/>
        <v>5.8591001179156772E-6</v>
      </c>
      <c r="F1268" s="5">
        <f t="shared" si="139"/>
        <v>1.3671188543296406E-4</v>
      </c>
      <c r="G1268" s="11">
        <f t="shared" si="135"/>
        <v>2.5946453968024872</v>
      </c>
      <c r="H1268" s="10">
        <f t="shared" si="136"/>
        <v>1.5991093519077067E-2</v>
      </c>
      <c r="I1268" s="10">
        <f t="shared" si="137"/>
        <v>1.1692385788750047E-2</v>
      </c>
    </row>
    <row r="1269" spans="1:9" x14ac:dyDescent="0.25">
      <c r="A1269" s="9">
        <v>43795</v>
      </c>
      <c r="B1269" s="10">
        <v>-7.8086422316123727E-3</v>
      </c>
      <c r="C1269" s="10">
        <f t="shared" si="133"/>
        <v>-9.3513404460520717E-3</v>
      </c>
      <c r="D1269" s="5">
        <f t="shared" si="134"/>
        <v>8.744756813796936E-5</v>
      </c>
      <c r="E1269" s="5">
        <f t="shared" si="138"/>
        <v>2.5571507193586861E-4</v>
      </c>
      <c r="F1269" s="5">
        <f t="shared" si="139"/>
        <v>1.6059128844614817E-4</v>
      </c>
      <c r="G1269" s="11">
        <f t="shared" si="135"/>
        <v>3.177117996038203</v>
      </c>
      <c r="H1269" s="10">
        <f t="shared" si="136"/>
        <v>9.3513404460520717E-3</v>
      </c>
      <c r="I1269" s="10">
        <f t="shared" si="137"/>
        <v>1.2672461814744133E-2</v>
      </c>
    </row>
    <row r="1270" spans="1:9" x14ac:dyDescent="0.25">
      <c r="A1270" s="9">
        <v>43796</v>
      </c>
      <c r="B1270" s="10">
        <v>1.3432168801478017E-2</v>
      </c>
      <c r="C1270" s="10">
        <f t="shared" si="133"/>
        <v>1.1889470587038318E-2</v>
      </c>
      <c r="D1270" s="5">
        <f t="shared" si="134"/>
        <v>1.413595108400493E-4</v>
      </c>
      <c r="E1270" s="5">
        <f t="shared" si="138"/>
        <v>8.744756813796936E-5</v>
      </c>
      <c r="F1270" s="5">
        <f t="shared" si="139"/>
        <v>1.5923479176680708E-4</v>
      </c>
      <c r="G1270" s="11">
        <f t="shared" si="135"/>
        <v>3.0097555416365211</v>
      </c>
      <c r="H1270" s="10">
        <f t="shared" si="136"/>
        <v>1.1889470587038318E-2</v>
      </c>
      <c r="I1270" s="10">
        <f t="shared" si="137"/>
        <v>1.261882687759869E-2</v>
      </c>
    </row>
    <row r="1271" spans="1:9" x14ac:dyDescent="0.25">
      <c r="A1271" s="9">
        <v>43798</v>
      </c>
      <c r="B1271" s="10">
        <v>-2.2027927449640439E-3</v>
      </c>
      <c r="C1271" s="10">
        <f t="shared" si="133"/>
        <v>-3.7454909594037428E-3</v>
      </c>
      <c r="D1271" s="5">
        <f t="shared" si="134"/>
        <v>1.402870252697517E-5</v>
      </c>
      <c r="E1271" s="5">
        <f t="shared" si="138"/>
        <v>1.413595108400493E-4</v>
      </c>
      <c r="F1271" s="5">
        <f t="shared" si="139"/>
        <v>1.6471271247293473E-4</v>
      </c>
      <c r="G1271" s="11">
        <f t="shared" si="135"/>
        <v>3.3941299691447395</v>
      </c>
      <c r="H1271" s="10">
        <f t="shared" si="136"/>
        <v>3.7454909594037428E-3</v>
      </c>
      <c r="I1271" s="10">
        <f t="shared" si="137"/>
        <v>1.283404505496746E-2</v>
      </c>
    </row>
  </sheetData>
  <mergeCells count="1">
    <mergeCell ref="H12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DCC_results</vt:lpstr>
      <vt:lpstr>DCC_estimation</vt:lpstr>
      <vt:lpstr>GARCH_SP500</vt:lpstr>
      <vt:lpstr>GARCH_AAPL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2021-03-20T22:13:56Z</dcterms:created>
  <dcterms:modified xsi:type="dcterms:W3CDTF">2021-03-22T17:21:48Z</dcterms:modified>
</cp:coreProperties>
</file>